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Details" sheetId="1" state="visible" r:id="rId1"/>
    <sheet xmlns:r="http://schemas.openxmlformats.org/officeDocument/2006/relationships" name="Summary" sheetId="2" state="visible" r:id="rId2"/>
    <sheet xmlns:r="http://schemas.openxmlformats.org/officeDocument/2006/relationships" name="Pivot" sheetId="3" state="visible" r:id="rId3"/>
    <sheet xmlns:r="http://schemas.openxmlformats.org/officeDocument/2006/relationships" name="Exchange rate" sheetId="4" state="visible" r:id="rId4"/>
    <sheet xmlns:r="http://schemas.openxmlformats.org/officeDocument/2006/relationships" name="Database" sheetId="5" state="visible" r:id="rId5"/>
    <sheet xmlns:r="http://schemas.openxmlformats.org/officeDocument/2006/relationships" name="Source" sheetId="6" state="visible" r:id="rId6"/>
  </sheets>
  <externalReferences>
    <externalReference xmlns:r="http://schemas.openxmlformats.org/officeDocument/2006/relationships" r:id="rId8"/>
    <externalReference xmlns:r="http://schemas.openxmlformats.org/officeDocument/2006/relationships" r:id="rId9"/>
  </externalReferences>
  <definedNames>
    <definedName name="ABE">[1]Feuil1!$C$9:$H$59</definedName>
    <definedName name="exc_rate">'[2]Exchange rate'!$A$2:$B$9</definedName>
    <definedName name="exce_rate">'[2]Exchange rate'!$A$2:$B$9</definedName>
    <definedName name="_xlnm._FilterDatabase" localSheetId="1" hidden="1">'Summary'!$A$3:$M$8</definedName>
  </definedNames>
  <calcPr calcId="191029" fullCalcOnLoad="1"/>
  <pivotCaches>
    <pivotCache xmlns:r="http://schemas.openxmlformats.org/officeDocument/2006/relationships" cacheId="0" r:id="rId7"/>
  </pivotCaches>
</workbook>
</file>

<file path=xl/styles.xml><?xml version="1.0" encoding="utf-8"?>
<styleSheet xmlns="http://schemas.openxmlformats.org/spreadsheetml/2006/main">
  <numFmts count="0"/>
  <fonts count="17">
    <font>
      <name val="Calibri"/>
      <color theme="1"/>
      <sz val="11"/>
      <scheme val="minor"/>
    </font>
    <font>
      <name val="Arial"/>
      <family val="2"/>
      <b val="1"/>
      <color rgb="FF333333"/>
      <sz val="10"/>
    </font>
    <font>
      <name val="Arial"/>
      <family val="2"/>
      <b val="1"/>
      <color rgb="FFFFFFFF"/>
      <sz val="10"/>
    </font>
    <font>
      <name val="Arial"/>
      <family val="2"/>
      <color theme="1"/>
      <sz val="10"/>
    </font>
    <font>
      <name val="Calibri"/>
      <family val="2"/>
      <color theme="10"/>
      <sz val="11"/>
      <u val="single"/>
    </font>
    <font>
      <name val="Arial"/>
      <family val="2"/>
      <b val="1"/>
      <color rgb="FFC00000"/>
      <sz val="20"/>
    </font>
    <font>
      <name val="Arial"/>
      <family val="2"/>
      <b val="1"/>
      <color theme="1"/>
      <sz val="15"/>
    </font>
    <font>
      <name val="Arial"/>
      <family val="2"/>
      <b val="1"/>
      <color theme="1"/>
      <sz val="10"/>
    </font>
    <font>
      <name val="Calibri"/>
      <family val="2"/>
      <color theme="1"/>
      <sz val="11"/>
    </font>
    <font>
      <name val="Arial"/>
      <family val="2"/>
      <b val="1"/>
      <color theme="1"/>
      <sz val="14"/>
    </font>
    <font>
      <name val="Calibri"/>
      <family val="2"/>
      <b val="1"/>
      <color theme="1"/>
      <sz val="14"/>
    </font>
    <font>
      <name val="Calibri"/>
      <family val="2"/>
      <b val="1"/>
      <color rgb="FFFFFFFF"/>
      <sz val="11"/>
    </font>
    <font>
      <name val="Calibri"/>
      <family val="2"/>
      <color rgb="FF000000"/>
      <sz val="11"/>
    </font>
    <font>
      <name val="Calibri"/>
      <family val="2"/>
      <color rgb="FF0000FF"/>
      <sz val="11"/>
      <u val="single"/>
    </font>
    <font>
      <name val="Calibri"/>
      <family val="2"/>
      <b val="1"/>
      <color theme="1"/>
      <sz val="11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</fonts>
  <fills count="7">
    <fill>
      <patternFill/>
    </fill>
    <fill>
      <patternFill patternType="gray125"/>
    </fill>
    <fill>
      <patternFill patternType="solid">
        <fgColor rgb="FF993300"/>
        <bgColor rgb="FF993300"/>
      </patternFill>
    </fill>
    <fill>
      <patternFill patternType="solid">
        <fgColor rgb="FF548DD4"/>
        <bgColor rgb="FF548DD4"/>
      </patternFill>
    </fill>
    <fill>
      <patternFill patternType="solid">
        <fgColor rgb="FFFFFFFF"/>
        <bgColor rgb="FFFFFFFF"/>
      </patternFill>
    </fill>
    <fill>
      <patternFill patternType="solid">
        <fgColor rgb="FFE5B8B7"/>
        <bgColor rgb="FFE5B8B7"/>
      </patternFill>
    </fill>
    <fill>
      <patternFill patternType="solid">
        <fgColor rgb="FFEAF1DD"/>
        <bgColor rgb="FFEAF1DD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0" fontId="15" fillId="0" borderId="0"/>
  </cellStyleXfs>
  <cellXfs count="63">
    <xf numFmtId="0" fontId="0" fillId="0" borderId="0" pivotButton="0" quotePrefix="0" xfId="0"/>
    <xf numFmtId="4" fontId="1" fillId="2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 wrapText="1"/>
    </xf>
    <xf numFmtId="4" fontId="2" fillId="3" borderId="1" applyAlignment="1" pivotButton="0" quotePrefix="0" xfId="0">
      <alignment horizontal="center" vertical="center" wrapText="1"/>
    </xf>
    <xf numFmtId="4" fontId="2" fillId="2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left" vertical="center" wrapText="1"/>
    </xf>
    <xf numFmtId="0" fontId="1" fillId="2" borderId="2" applyAlignment="1" pivotButton="0" quotePrefix="0" xfId="0">
      <alignment horizontal="center" vertical="center" wrapText="1"/>
    </xf>
    <xf numFmtId="2" fontId="3" fillId="0" borderId="1" applyAlignment="1" pivotButton="0" quotePrefix="0" xfId="0">
      <alignment horizontal="left"/>
    </xf>
    <xf numFmtId="0" fontId="3" fillId="0" borderId="1" applyAlignment="1" pivotButton="0" quotePrefix="0" xfId="0">
      <alignment horizontal="left"/>
    </xf>
    <xf numFmtId="4" fontId="3" fillId="0" borderId="1" applyAlignment="1" pivotButton="0" quotePrefix="0" xfId="0">
      <alignment horizontal="center"/>
    </xf>
    <xf numFmtId="2" fontId="3" fillId="0" borderId="1" applyAlignment="1" pivotButton="0" quotePrefix="0" xfId="0">
      <alignment horizontal="center"/>
    </xf>
    <xf numFmtId="10" fontId="3" fillId="0" borderId="1" applyAlignment="1" pivotButton="0" quotePrefix="0" xfId="0">
      <alignment horizontal="center"/>
    </xf>
    <xf numFmtId="0" fontId="4" fillId="0" borderId="1" pivotButton="0" quotePrefix="0" xfId="0"/>
    <xf numFmtId="0" fontId="3" fillId="0" borderId="1" applyAlignment="1" pivotButton="0" quotePrefix="0" xfId="0">
      <alignment horizontal="center"/>
    </xf>
    <xf numFmtId="0" fontId="5" fillId="0" borderId="0" applyAlignment="1" pivotButton="0" quotePrefix="0" xfId="0">
      <alignment horizontal="left" vertical="center" wrapText="1"/>
    </xf>
    <xf numFmtId="0" fontId="3" fillId="0" borderId="0" applyAlignment="1" pivotButton="0" quotePrefix="0" xfId="0">
      <alignment horizontal="left" vertical="center"/>
    </xf>
    <xf numFmtId="0" fontId="3" fillId="0" borderId="0" applyAlignment="1" pivotButton="0" quotePrefix="0" xfId="0">
      <alignment horizontal="left" vertical="center" wrapText="1"/>
    </xf>
    <xf numFmtId="0" fontId="3" fillId="0" borderId="0" applyAlignment="1" pivotButton="0" quotePrefix="0" xfId="0">
      <alignment horizontal="right" vertical="center"/>
    </xf>
    <xf numFmtId="0" fontId="6" fillId="0" borderId="0" applyAlignment="1" pivotButton="0" quotePrefix="0" xfId="0">
      <alignment vertical="center"/>
    </xf>
    <xf numFmtId="0" fontId="7" fillId="0" borderId="0" pivotButton="0" quotePrefix="0" xfId="0"/>
    <xf numFmtId="0" fontId="2" fillId="2" borderId="2" applyAlignment="1" pivotButton="0" quotePrefix="0" xfId="0">
      <alignment horizontal="center" vertical="center" wrapText="1"/>
    </xf>
    <xf numFmtId="0" fontId="2" fillId="2" borderId="2" applyAlignment="1" pivotButton="0" quotePrefix="0" xfId="0">
      <alignment horizontal="right" vertical="center" wrapText="1"/>
    </xf>
    <xf numFmtId="0" fontId="8" fillId="0" borderId="0" pivotButton="0" quotePrefix="0" xfId="0"/>
    <xf numFmtId="0" fontId="7" fillId="0" borderId="3" applyAlignment="1" pivotButton="0" quotePrefix="0" xfId="0">
      <alignment horizontal="left" vertical="center"/>
    </xf>
    <xf numFmtId="0" fontId="3" fillId="0" borderId="3" applyAlignment="1" pivotButton="0" quotePrefix="0" xfId="0">
      <alignment horizontal="left" vertical="center"/>
    </xf>
    <xf numFmtId="0" fontId="3" fillId="0" borderId="3" applyAlignment="1" pivotButton="0" quotePrefix="0" xfId="0">
      <alignment horizontal="left" vertical="center" wrapText="1"/>
    </xf>
    <xf numFmtId="0" fontId="3" fillId="0" borderId="3" applyAlignment="1" pivotButton="0" quotePrefix="0" xfId="0">
      <alignment horizontal="right" vertical="center"/>
    </xf>
    <xf numFmtId="0" fontId="7" fillId="4" borderId="4" applyAlignment="1" pivotButton="0" quotePrefix="0" xfId="0">
      <alignment horizontal="left" vertical="center"/>
    </xf>
    <xf numFmtId="0" fontId="3" fillId="4" borderId="4" applyAlignment="1" pivotButton="0" quotePrefix="0" xfId="0">
      <alignment horizontal="left" vertical="center"/>
    </xf>
    <xf numFmtId="0" fontId="3" fillId="4" borderId="4" applyAlignment="1" pivotButton="0" quotePrefix="0" xfId="0">
      <alignment horizontal="left" vertical="center" wrapText="1"/>
    </xf>
    <xf numFmtId="0" fontId="3" fillId="4" borderId="4" applyAlignment="1" pivotButton="0" quotePrefix="0" xfId="0">
      <alignment horizontal="right" vertical="center"/>
    </xf>
    <xf numFmtId="0" fontId="3" fillId="0" borderId="0" pivotButton="0" quotePrefix="0" xfId="0"/>
    <xf numFmtId="0" fontId="7" fillId="0" borderId="0" applyAlignment="1" pivotButton="0" quotePrefix="0" xfId="0">
      <alignment horizontal="left" vertical="center" wrapText="1"/>
    </xf>
    <xf numFmtId="0" fontId="9" fillId="0" borderId="0" applyAlignment="1" pivotButton="0" quotePrefix="0" xfId="0">
      <alignment horizontal="right" vertical="center"/>
    </xf>
    <xf numFmtId="0" fontId="10" fillId="0" borderId="0" pivotButton="0" quotePrefix="0" xfId="0"/>
    <xf numFmtId="0" fontId="9" fillId="0" borderId="0" pivotButton="0" quotePrefix="0" xfId="0"/>
    <xf numFmtId="0" fontId="11" fillId="2" borderId="2" pivotButton="0" quotePrefix="0" xfId="0"/>
    <xf numFmtId="0" fontId="12" fillId="2" borderId="5" applyAlignment="1" pivotButton="0" quotePrefix="0" xfId="0">
      <alignment wrapText="1"/>
    </xf>
    <xf numFmtId="0" fontId="12" fillId="2" borderId="6" applyAlignment="1" pivotButton="0" quotePrefix="0" xfId="0">
      <alignment wrapText="1"/>
    </xf>
    <xf numFmtId="0" fontId="8" fillId="0" borderId="7" pivotButton="0" quotePrefix="0" xfId="0"/>
    <xf numFmtId="0" fontId="12" fillId="0" borderId="8" applyAlignment="1" pivotButton="0" quotePrefix="0" xfId="0">
      <alignment wrapText="1"/>
    </xf>
    <xf numFmtId="0" fontId="3" fillId="0" borderId="9" applyAlignment="1" pivotButton="0" quotePrefix="0" xfId="0">
      <alignment horizontal="right" wrapText="1"/>
    </xf>
    <xf numFmtId="0" fontId="8" fillId="0" borderId="3" pivotButton="0" quotePrefix="0" xfId="0"/>
    <xf numFmtId="0" fontId="8" fillId="0" borderId="1" pivotButton="0" quotePrefix="0" xfId="0"/>
    <xf numFmtId="0" fontId="8" fillId="0" borderId="10" pivotButton="0" quotePrefix="0" xfId="0"/>
    <xf numFmtId="0" fontId="8" fillId="0" borderId="11" pivotButton="0" quotePrefix="0" xfId="0"/>
    <xf numFmtId="0" fontId="13" fillId="5" borderId="12" pivotButton="0" quotePrefix="0" xfId="0"/>
    <xf numFmtId="0" fontId="8" fillId="5" borderId="12" pivotButton="0" quotePrefix="0" xfId="0"/>
    <xf numFmtId="0" fontId="8" fillId="5" borderId="13" pivotButton="0" quotePrefix="0" xfId="0"/>
    <xf numFmtId="0" fontId="8" fillId="5" borderId="2" pivotButton="0" quotePrefix="0" xfId="0"/>
    <xf numFmtId="0" fontId="14" fillId="0" borderId="0" pivotButton="0" quotePrefix="0" xfId="0"/>
    <xf numFmtId="0" fontId="8" fillId="6" borderId="12" pivotButton="0" quotePrefix="0" xfId="0"/>
    <xf numFmtId="0" fontId="8" fillId="6" borderId="13" pivotButton="0" quotePrefix="0" xfId="0"/>
    <xf numFmtId="0" fontId="8" fillId="6" borderId="2" pivotButton="0" quotePrefix="0" xfId="0"/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2" fontId="16" fillId="0" borderId="14" applyAlignment="1" pivotButton="0" quotePrefix="0" xfId="0">
      <alignment horizontal="left"/>
    </xf>
    <xf numFmtId="0" fontId="16" fillId="0" borderId="14" applyAlignment="1" pivotButton="0" quotePrefix="0" xfId="0">
      <alignment horizontal="left"/>
    </xf>
    <xf numFmtId="4" fontId="16" fillId="0" borderId="14" applyAlignment="1" pivotButton="0" quotePrefix="0" xfId="0">
      <alignment horizontal="center"/>
    </xf>
    <xf numFmtId="2" fontId="16" fillId="0" borderId="14" applyAlignment="1" pivotButton="0" quotePrefix="0" xfId="0">
      <alignment horizontal="center"/>
    </xf>
    <xf numFmtId="10" fontId="16" fillId="0" borderId="14" applyAlignment="1" pivotButton="0" quotePrefix="0" xfId="0">
      <alignment horizontal="center"/>
    </xf>
    <xf numFmtId="0" fontId="15" fillId="0" borderId="14" pivotButton="0" quotePrefix="0" xfId="1"/>
    <xf numFmtId="0" fontId="16" fillId="0" borderId="14" applyAlignment="1" pivotButton="0" quotePrefix="0" xfId="0">
      <alignment horizontal="center"/>
    </xf>
  </cellXfs>
  <cellStyles count="2">
    <cellStyle name="Normal" xfId="0" builtinId="0"/>
    <cellStyle name="Hyperlink 14" xfId="1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pivotCacheDefinition" Target="/xl/pivotCache/pivotCacheDefinition1.xml" Id="rId7"/><Relationship Type="http://schemas.openxmlformats.org/officeDocument/2006/relationships/externalLink" Target="/xl/externalLinks/externalLink1.xml" Id="rId8"/><Relationship Type="http://schemas.openxmlformats.org/officeDocument/2006/relationships/externalLink" Target="/xl/externalLinks/externalLink2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externalLinks/_rels/externalLink1.xml.rels><Relationships xmlns="http://schemas.openxmlformats.org/package/2006/relationships"><Relationship Type="http://schemas.microsoft.com/office/2006/relationships/xlExternalLinkPath/xlPathMissing" Target="Feuil1" TargetMode="External" Id="rId1"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/Working/BuyIn/QC/21-04-2018/Documents%20and%20Settings/thanhtuan.nguyen/Application%20Data/Microsoft/Excel/2016/2015/2015/Buyin/Weekly_scope/PriceBenchOfficienceWeekly201526V2_Truc.xlsx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Feuil1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Details"/>
      <sheetName val="Summary"/>
      <sheetName val="Retail_Price_Review_W26"/>
      <sheetName val="Exchange rate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A2" t="str">
            <v>CZK</v>
          </cell>
          <cell r="B2">
            <v>3.6865799999999997E-2</v>
          </cell>
        </row>
        <row r="3">
          <cell r="A3" t="str">
            <v>EUR</v>
          </cell>
          <cell r="B3">
            <v>1</v>
          </cell>
        </row>
        <row r="4">
          <cell r="A4" t="str">
            <v>GBP</v>
          </cell>
          <cell r="B4">
            <v>1.3948400000000001</v>
          </cell>
        </row>
        <row r="5">
          <cell r="A5" t="str">
            <v>HRK</v>
          </cell>
          <cell r="B5">
            <v>0.13208600000000001</v>
          </cell>
        </row>
        <row r="6">
          <cell r="A6" t="str">
            <v>HUF</v>
          </cell>
          <cell r="B6">
            <v>3.1484899999999999E-3</v>
          </cell>
        </row>
        <row r="7">
          <cell r="A7" t="str">
            <v>PLN</v>
          </cell>
          <cell r="B7">
            <v>0.23669899999999999</v>
          </cell>
        </row>
        <row r="8">
          <cell r="A8" t="str">
            <v>RON</v>
          </cell>
          <cell r="B8">
            <v>0.22294700000000001</v>
          </cell>
        </row>
        <row r="9">
          <cell r="A9" t="str">
            <v>USD</v>
          </cell>
          <cell r="B9">
            <v>0.90609499999999998</v>
          </cell>
        </row>
      </sheetData>
      <sheetData sheetId="5" refreshError="1"/>
    </sheetDataSet>
  </externalBook>
</externalLink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kimngan.nguyen" refreshedDate="45769.46107986111" createdVersion="8" refreshedVersion="8" minRefreshableVersion="3" recordCount="2823" r:id="rId1">
  <cacheSource type="worksheet">
    <worksheetSource ref="A1:U541" sheet="Details"/>
  </cacheSource>
  <cacheFields count="21">
    <cacheField name="BNCode" uniqueList="1" numFmtId="2" sqlType="0" hierarchy="0" level="0" databaseField="1">
      <sharedItems count="0"/>
    </cacheField>
    <cacheField name="SupplierName" uniqueList="1" numFmtId="0" sqlType="0" hierarchy="0" level="0" databaseField="1">
      <sharedItems count="0"/>
    </cacheField>
    <cacheField name="ModelName" uniqueList="1" numFmtId="0" sqlType="0" hierarchy="0" level="0" databaseField="1">
      <sharedItems count="0" containsInteger="1" containsMixedTypes="1" containsNumber="1" minValue="2057" maxValue="2057"/>
    </cacheField>
    <cacheField name="OtherName" uniqueList="1" numFmtId="0" sqlType="0" hierarchy="0" level="0" databaseField="1">
      <sharedItems count="0"/>
    </cacheField>
    <cacheField name="HandsetPrice" uniqueList="1" numFmtId="4" sqlType="0" hierarchy="0" level="0" databaseField="1">
      <sharedItems count="0" containsNumber="1" containsSemiMixedTypes="0" containsString="0" minValue="0" maxValue="15944.75"/>
    </cacheField>
    <cacheField name="Xpath Result " uniqueList="1" numFmtId="4" sqlType="0" hierarchy="0" level="0" databaseField="1">
      <sharedItems count="0" containsMixedTypes="1" containsNumber="1" minValue="0" maxValue="15944.75"/>
    </cacheField>
    <cacheField name="Stock Status" uniqueList="1" numFmtId="4" sqlType="0" hierarchy="0" level="0" databaseField="1">
      <sharedItems count="0"/>
    </cacheField>
    <cacheField name="Adjusted Price" uniqueList="1" numFmtId="4" sqlType="0" hierarchy="0" level="0" databaseField="1">
      <sharedItems count="0" containsNumber="1" containsSemiMixedTypes="0" containsString="0" minValue="0" maxValue="15944.75"/>
    </cacheField>
    <cacheField name="Manual Entry" uniqueList="1" numFmtId="4" sqlType="0" hierarchy="0" level="0" databaseField="1">
      <sharedItems count="0" containsBlank="1" containsNonDate="0" containsString="0"/>
    </cacheField>
    <cacheField name="Final Price" uniqueList="1" numFmtId="4" sqlType="0" hierarchy="0" level="0" databaseField="1">
      <sharedItems count="0" containsNumber="1" containsSemiMixedTypes="0" containsString="0" minValue="0" maxValue="15944.75"/>
    </cacheField>
    <cacheField name="HandsetPriceExcVAT" uniqueList="1" numFmtId="4" sqlType="0" hierarchy="0" level="0" databaseField="1">
      <sharedItems count="0" containsNumber="1" containsSemiMixedTypes="0" containsString="0" minValue="0" maxValue="12963.21138211382"/>
    </cacheField>
    <cacheField name="CurrencyCode" uniqueList="1" numFmtId="2" sqlType="0" hierarchy="0" level="0" databaseField="1">
      <sharedItems count="0"/>
    </cacheField>
    <cacheField name="VAT" uniqueList="1" numFmtId="10" sqlType="0" hierarchy="0" level="0" databaseField="1">
      <sharedItems count="0" containsNumber="1" containsSemiMixedTypes="0" containsString="0" minValue="0.23" maxValue="0.23"/>
    </cacheField>
    <cacheField name="HandsetPriceExcVATInEUR" uniqueList="1" numFmtId="4" sqlType="0" hierarchy="0" level="0" databaseField="1">
      <sharedItems count="0" containsNumber="1" containsSemiMixedTypes="0" containsString="0" minValue="0" maxValue="2999.388959959349"/>
    </cacheField>
    <cacheField name="DetailedMarketPlayer" uniqueList="1" numFmtId="0" sqlType="0" hierarchy="0" level="0" databaseField="1">
      <sharedItems count="0"/>
    </cacheField>
    <cacheField name="MarketPlayer" uniqueList="1" numFmtId="0" sqlType="0" hierarchy="0" level="0" databaseField="1">
      <sharedItems count="11">
        <s v="Amazon"/>
        <s v="Komputronik"/>
        <s v="Media Expert"/>
        <s v="Neonet"/>
        <s v="Oleole"/>
        <s v="Orange"/>
        <s v="Play"/>
        <s v="RTV Euro AGD"/>
        <s v="T-Mobile"/>
        <s v="XiaomiPL"/>
        <s v="Zadowolenie"/>
      </sharedItems>
    </cacheField>
    <cacheField name="CountryName" uniqueList="1" numFmtId="0" sqlType="0" hierarchy="0" level="0" databaseField="1">
      <sharedItems count="0"/>
    </cacheField>
    <cacheField name="PriceLink" uniqueList="1" numFmtId="0" sqlType="0" hierarchy="0" level="0" databaseField="1">
      <sharedItems count="0" longText="1"/>
    </cacheField>
    <cacheField name="ProductCategory" uniqueList="1" numFmtId="0" sqlType="0" hierarchy="0" level="0" databaseField="1">
      <sharedItems count="0"/>
    </cacheField>
    <cacheField name="x" uniqueList="1" numFmtId="0" sqlType="0" hierarchy="0" level="0" databaseField="1">
      <sharedItems count="0" containsBlank="1"/>
    </cacheField>
    <cacheField name="ScreenshotUrl" uniqueList="1" numFmtId="0" sqlType="0" hierarchy="0" level="0" databaseField="1">
      <sharedItems count="0"/>
    </cacheField>
  </cacheFields>
</pivotCacheDefinition>
</file>

<file path=xl/pivotCache/pivotCacheRecords1.xml><?xml version="1.0" encoding="utf-8"?>
<pivotCacheRecords xmlns="http://schemas.openxmlformats.org/spreadsheetml/2006/main" count="2823">
  <r>
    <s v="BN2007274"/>
    <s v="Alcatel"/>
    <s v="30.82 128MB LTE"/>
    <s v="-"/>
    <n v="278.23"/>
    <n v="277.78"/>
    <s v="In Stock"/>
    <n v="277.78"/>
    <m/>
    <n v="277.78"/>
    <n v="226.2032520325203"/>
    <s v="PLN"/>
    <n v="0.23"/>
    <n v="52.33822984552846"/>
    <s v="Amazon"/>
    <x v="0"/>
    <s v="Poland"/>
    <s v="https://www.amazon.pl/dp/B092DW3J1Q/ref=olp_aod_early_redir?_encoding=UTF8&amp;aod=1&amp;th=1"/>
    <s v="Handset"/>
    <m/>
    <s v="amazon.pl_nEJspc8YXa+8aaBUcOURww=="/>
  </r>
  <r>
    <s v="TM71005312"/>
    <s v="Alcatel"/>
    <s v="Alcatel LINK ZONE cat7"/>
    <s v="-"/>
    <n v="365.51"/>
    <n v="366.98"/>
    <s v="In Stock"/>
    <n v="366.98"/>
    <m/>
    <n v="366.98"/>
    <n v="297.1626016260163"/>
    <s v="PLN"/>
    <n v="0.23"/>
    <n v="68.75659127642277"/>
    <s v="Amazon"/>
    <x v="0"/>
    <s v="Poland"/>
    <s v="https://www.amazon.pl/dp/B07V6MB49Q/ref=olp_aod_early_redir?_encoding=UTF8&amp;aod=1&amp;th=1"/>
    <s v="MBB"/>
    <m/>
    <s v="amazon.pl_8CCZ5JaK71v3yfzW1MT9ug=="/>
  </r>
  <r>
    <s v="TM71005832"/>
    <s v="Alcatel"/>
    <s v="Alcatel LINKHUB LTE cat7 Home Station"/>
    <s v="-"/>
    <n v="0"/>
    <n v="0"/>
    <s v="Out Stock"/>
    <n v="0"/>
    <m/>
    <n v="0"/>
    <n v="0"/>
    <s v="PLN"/>
    <n v="0.23"/>
    <n v="0"/>
    <s v="Amazon"/>
    <x v="0"/>
    <s v="Poland"/>
    <s v="https://www.amazon.pl/dp/B09RPFN6DW/ref=olp_aod_early_redir?_encoding=UTF8&amp;aod=1&amp;th=1"/>
    <s v="MBB"/>
    <s v="new"/>
    <s v="-"/>
  </r>
  <r>
    <s v="BN2007299"/>
    <s v="Alcatel"/>
    <s v="HH 130 VM LTE"/>
    <s v="-"/>
    <n v="606.4"/>
    <n v="603.89"/>
    <s v="In Stock"/>
    <n v="603.89"/>
    <m/>
    <n v="603.89"/>
    <n v="493.0081300813008"/>
    <s v="PLN"/>
    <n v="0.23"/>
    <n v="114.0707421138211"/>
    <s v="Amazon"/>
    <x v="0"/>
    <s v="Poland"/>
    <s v="https://www.amazon.pl/dp/B09Z6XNVVL/ref=olp_aod_early_redir?_encoding=UTF8&amp;aod=1&amp;th=1"/>
    <s v="MBB"/>
    <m/>
    <s v="amazon.pl_tBrwOV9kQgwIkDFxEgdMlA=="/>
  </r>
  <r>
    <s v="BN2008113"/>
    <s v="Alcatel"/>
    <s v="HH 515 1-1GB"/>
    <s v="-"/>
    <n v="1661.66"/>
    <n v="1662.16"/>
    <s v="In Stock"/>
    <n v="1662.16"/>
    <m/>
    <n v="1662.16"/>
    <n v="1350.943089430894"/>
    <s v="PLN"/>
    <n v="0.23"/>
    <n v="312.5771592032521"/>
    <s v="Amazon"/>
    <x v="0"/>
    <s v="Poland"/>
    <s v="https://www.amazon.pl/dp/B0B46P1PSL/ref=olp_aod_early_redir?_encoding=UTF8&amp;aod=1&amp;th=1"/>
    <s v="MBB"/>
    <m/>
    <s v="amazon.pl_DkY2hY8K7WsOLIco36JIg=="/>
  </r>
  <r>
    <s v="BN2008420"/>
    <s v="Alcatel"/>
    <s v="TCL 31.89"/>
    <s v="-"/>
    <n v="338.72"/>
    <n v="213.59"/>
    <s v="In Stock"/>
    <n v="213.59"/>
    <m/>
    <n v="213.59"/>
    <n v="275.3821138211383"/>
    <s v="PLN"/>
    <n v="0.23"/>
    <n v="63.71708734959351"/>
    <s v="Amazon"/>
    <x v="0"/>
    <s v="Poland"/>
    <s v="https://www.amazon.pl/dp/B0BCKXGDGR/ref=olp_aod_early_redir?_encoding=UTF8&amp;aod=1&amp;th=1"/>
    <s v="Handset"/>
    <m/>
    <s v="amazon.pl_+4FDyRpTScDDx5o7E1GyOw=="/>
  </r>
  <r>
    <s v="BN2008525"/>
    <s v="Alcatel"/>
    <s v="TCL 40 SE 4-128GB LTE"/>
    <s v="-"/>
    <n v="825.6799999999999"/>
    <n v="825.67"/>
    <s v="In Stock"/>
    <n v="825.67"/>
    <m/>
    <n v="825.67"/>
    <n v="671.2845528455284"/>
    <s v="PLN"/>
    <n v="0.23"/>
    <n v="155.3198059837398"/>
    <s v="Amazon"/>
    <x v="0"/>
    <s v="Poland"/>
    <s v="https://www.amazon.pl/dp/B0BWJTL7GZ/ref=olp_aod_early_redir?_encoding=UTF8&amp;aod=1&amp;th=1"/>
    <s v="Handset"/>
    <m/>
    <s v="amazon.pl_2NUZvIi5NZFyIfnzj5NtIw=="/>
  </r>
  <r>
    <s v="BN2008556"/>
    <s v="Alcatel"/>
    <s v="TCL 40 SE 6-256GB LTE"/>
    <s v="-"/>
    <n v="485"/>
    <n v="485"/>
    <s v="In Stock"/>
    <n v="485"/>
    <m/>
    <n v="485"/>
    <n v="394.3089430894309"/>
    <s v="PLN"/>
    <n v="0.23"/>
    <n v="91.23402032520325"/>
    <s v="Amazon"/>
    <x v="0"/>
    <s v="Poland"/>
    <s v="https://www.amazon.pl/dp/B0BX3D6D77/ref=olp_aod_early_redir?_encoding=UTF8&amp;aod=1&amp;th=1"/>
    <s v="Handset"/>
    <m/>
    <s v="amazon.pl_OXM5IK+PWxU8wOCCMZFTA=="/>
  </r>
  <r>
    <s v="BN2009366"/>
    <s v="Alcatel"/>
    <s v="TCL 4021"/>
    <s v="-"/>
    <n v="69"/>
    <n v="69"/>
    <s v="In Stock"/>
    <n v="69"/>
    <m/>
    <n v="69"/>
    <n v="56.09756097560976"/>
    <s v="PLN"/>
    <n v="0.23"/>
    <n v="12.97968536585366"/>
    <s v="Amazon"/>
    <x v="0"/>
    <s v="Poland"/>
    <s v="https://www.amazon.pl/dp/B0C3WJKG5Y/ref=olp_aod_early_redir?_encoding=UTF8&amp;aod=1&amp;th=1"/>
    <s v="Handset"/>
    <m/>
    <s v="amazon.pl_bjpD9SvBFFQYzdoqrpkxg=="/>
  </r>
  <r>
    <s v="BN2009367"/>
    <s v="Alcatel"/>
    <s v="TCL 4022S - 2G"/>
    <s v="-"/>
    <n v="126.54"/>
    <n v="126.21"/>
    <s v="In Stock"/>
    <n v="126.21"/>
    <m/>
    <n v="126.21"/>
    <n v="102.8780487804878"/>
    <s v="PLN"/>
    <n v="0.23"/>
    <n v="23.80361429268293"/>
    <s v="Amazon"/>
    <x v="0"/>
    <s v="Poland"/>
    <s v="https://www.amazon.pl/dp/B0CDH33TYV/ref=olp_aod_early_redir?_encoding=UTF8&amp;aod=1&amp;th=1"/>
    <s v="Handset"/>
    <m/>
    <s v="amazon.pl_QUn8K6nxvvtLuGmP0qq4A=="/>
  </r>
  <r>
    <s v="BN2009333"/>
    <s v="Alcatel"/>
    <s v="TCL 4043"/>
    <s v="-"/>
    <n v="253.62"/>
    <n v="253.62"/>
    <s v="In Stock"/>
    <n v="253.62"/>
    <m/>
    <n v="253.62"/>
    <n v="206.1951219512195"/>
    <s v="PLN"/>
    <n v="0.23"/>
    <n v="47.70880873170731"/>
    <s v="Amazon"/>
    <x v="0"/>
    <s v="Poland"/>
    <s v="https://www.amazon.pl/dp/B0CTKQS5XY/ref=olp_aod_early_redir?_encoding=UTF8&amp;aod=1&amp;th=1"/>
    <s v="Handset"/>
    <m/>
    <s v="amazon.pl_pQgZcHlaOLvCeMx5PhiMkw=="/>
  </r>
  <r>
    <s v="BN2008635"/>
    <s v="Alcatel"/>
    <s v="TCL 408 4-64GB LTE"/>
    <s v="-"/>
    <n v="0"/>
    <n v="0"/>
    <s v="Out Stock"/>
    <n v="0"/>
    <m/>
    <n v="0"/>
    <n v="0"/>
    <s v="PLN"/>
    <n v="0.23"/>
    <n v="0"/>
    <s v="Amazon"/>
    <x v="0"/>
    <s v="Poland"/>
    <s v="https://www.amazon.pl/dp/B0C14D69TW/ref=olp_aod_early_redir?_encoding=UTF8&amp;aod=1&amp;th=1"/>
    <s v="Handset"/>
    <m/>
    <s v="amazon.pl_r37ojKLYVtGnylsTUEvSw=="/>
  </r>
  <r>
    <s v="BN2009078"/>
    <s v="Alcatel"/>
    <s v="TCL 50 8-128GB 5G"/>
    <s v="-"/>
    <n v="614.99"/>
    <n v="614.99"/>
    <s v="In Stock"/>
    <n v="614.99"/>
    <m/>
    <n v="614.99"/>
    <n v="499.9918699186992"/>
    <s v="PLN"/>
    <n v="0.23"/>
    <n v="115.6866188861789"/>
    <s v="Amazon"/>
    <x v="0"/>
    <s v="Poland"/>
    <s v="https://www.amazon.pl/dp/B0CYT9HFRF/ref=olp_aod_early_redir?_encoding=UTF8&amp;aod=1&amp;th=1"/>
    <s v="Handset"/>
    <m/>
    <s v="amazon.pl_gHMs4ax8pEQJ1B96pg1z1Q=="/>
  </r>
  <r>
    <s v="BN2009076"/>
    <s v="Alcatel"/>
    <s v="TCL 50 SE 6-256GB LTE"/>
    <s v="-"/>
    <n v="784.87"/>
    <n v="783.91"/>
    <s v="In Stock"/>
    <n v="783.91"/>
    <m/>
    <n v="783.91"/>
    <n v="638.1056910569106"/>
    <s v="PLN"/>
    <n v="0.23"/>
    <n v="147.6429804796748"/>
    <s v="Amazon"/>
    <x v="0"/>
    <s v="Poland"/>
    <s v="https://www.amazon.pl/dp/B0CZ7B8ND8/ref=olp_aod_early_redir?_encoding=UTF8&amp;aod=1&amp;th=1"/>
    <s v="Handset"/>
    <m/>
    <s v="amazon.pl_HDaXWx7FGUe9rKVKyU5p1w=="/>
  </r>
  <r>
    <s v="BN2009077"/>
    <s v="Alcatel"/>
    <s v="TCL 50 SE 8-128GB LTE"/>
    <s v="-"/>
    <n v="702.91"/>
    <n v="702.91"/>
    <s v="In Stock"/>
    <n v="702.91"/>
    <m/>
    <n v="702.91"/>
    <n v="571.4715447154472"/>
    <s v="PLN"/>
    <n v="0.23"/>
    <n v="132.225371601626"/>
    <s v="Amazon"/>
    <x v="0"/>
    <s v="Poland"/>
    <s v="https://www.amazon.pl/dp/B0CZ7DFR2Z/ref=olp_aod_early_redir?_encoding=UTF8&amp;aod=1&amp;th=1"/>
    <s v="Handset"/>
    <m/>
    <s v="amazon.pl_gYtIFadMqF3TzACev6+R7Q=="/>
  </r>
  <r>
    <s v="BN2009357"/>
    <s v="Alcatel"/>
    <s v="TCL 505 4-128GB LTE"/>
    <s v="-"/>
    <n v="299"/>
    <n v="299"/>
    <s v="In Stock"/>
    <n v="299"/>
    <m/>
    <n v="299"/>
    <n v="243.0894308943089"/>
    <s v="PLN"/>
    <n v="0.23"/>
    <n v="56.24530325203252"/>
    <s v="Amazon"/>
    <x v="0"/>
    <s v="Poland"/>
    <s v="https://www.amazon.pl/dp/B0CVB54ZXB/ref=olp_aod_early_redir?_encoding=UTF8&amp;aod=1&amp;th=1"/>
    <s v="Handset"/>
    <m/>
    <s v="amazon.pl_UZI5TjKDvtA6jSxyQkh7rg=="/>
  </r>
  <r>
    <s v="BN2008728"/>
    <s v="Alcatel"/>
    <s v="TCL NXTPAPER 11 4-128GB WiFi"/>
    <s v="-"/>
    <n v="0"/>
    <n v="0"/>
    <s v="Out Stock"/>
    <n v="0"/>
    <m/>
    <n v="0"/>
    <n v="0"/>
    <s v="PLN"/>
    <n v="0.23"/>
    <n v="0"/>
    <s v="Amazon"/>
    <x v="0"/>
    <s v="Poland"/>
    <s v="https://www.amazon.pl/dp/B0C3MG289R/ref=olp_aod_early_redir?_encoding=UTF8&amp;aod=1&amp;th=1"/>
    <s v="Tablet"/>
    <m/>
    <s v="amazon.pl_0W3w9ROt8fMoPxqnwnF5YA=="/>
  </r>
  <r>
    <s v="AN00000007"/>
    <s v="Apple"/>
    <s v="AirPods Max"/>
    <s v="-"/>
    <n v="2186.43"/>
    <n v="2180.12"/>
    <s v="In Stock"/>
    <n v="2180.12"/>
    <m/>
    <n v="2180.12"/>
    <n v="1777.585365853658"/>
    <s v="PLN"/>
    <n v="0.23"/>
    <n v="411.2923691951219"/>
    <s v="Amazon"/>
    <x v="0"/>
    <s v="Poland"/>
    <s v="https://www.amazon.pl/dp/B08Q2CYLTQ/ref=olp_aod_early_redir?_encoding=UTF8&amp;aod=1&amp;th=1"/>
    <s v="Other"/>
    <m/>
    <s v="amazon.pl_RXAFJ6mivAv8SnkmtkHPmQ=="/>
  </r>
  <r>
    <s v="AN00000008"/>
    <s v="Apple"/>
    <s v="Apple Pencil (2nd Generation)"/>
    <s v="-"/>
    <n v="431.83"/>
    <n v="422.62"/>
    <s v="In Stock"/>
    <n v="422.62"/>
    <m/>
    <n v="422.62"/>
    <n v="351.0813008130081"/>
    <s v="PLN"/>
    <n v="0.23"/>
    <n v="81.23213813821138"/>
    <s v="Amazon"/>
    <x v="0"/>
    <s v="Poland"/>
    <s v="https://www.amazon.pl/dp/B07K2PK3BV/ref=olp_aod_early_redir?_encoding=UTF8&amp;aod=1&amp;th=1"/>
    <s v="Other"/>
    <m/>
    <s v="amazon.pl_Db4Jdnu3Ihnbl37FmmZbA=="/>
  </r>
  <r>
    <s v="AN00000219"/>
    <s v="Apple"/>
    <s v="Apple Watch Series 10 LTE 42mm"/>
    <s v="-"/>
    <n v="1999"/>
    <n v="1749"/>
    <s v="In Stock"/>
    <n v="1749"/>
    <m/>
    <n v="1749"/>
    <n v="1625.20325203252"/>
    <s v="PLN"/>
    <n v="0.23"/>
    <n v="376.0346528455285"/>
    <s v="Amazon"/>
    <x v="0"/>
    <s v="Poland"/>
    <s v="https://www.amazon.pl/dp/B0DGJ3VT46/ref=olp_aod_early_redir?_encoding=UTF8&amp;aod=1&amp;th=1"/>
    <s v="Smart Watch"/>
    <m/>
    <s v="amazon.pl_k1VOC0z8u8TpBWrNF597wg=="/>
  </r>
  <r>
    <s v="AN00000220"/>
    <s v="Apple"/>
    <s v="Apple Watch Series 10 LTE 46mm"/>
    <s v="-"/>
    <n v="1949"/>
    <n v="1749"/>
    <s v="In Stock"/>
    <n v="1749"/>
    <m/>
    <n v="1749"/>
    <n v="1584.552845528455"/>
    <s v="PLN"/>
    <n v="0.23"/>
    <n v="366.6290837398374"/>
    <s v="Amazon"/>
    <x v="0"/>
    <s v="Poland"/>
    <s v="https://www.amazon.pl/dp/B0DGJ7YS56/ref=olp_aod_early_redir?_encoding=UTF8&amp;aod=1&amp;th=1"/>
    <s v="Smart Watch"/>
    <m/>
    <s v="amazon.pl_OVayNl1MzhwTApwKV8RFEQ=="/>
  </r>
  <r>
    <s v="BN2007993"/>
    <s v="Apple"/>
    <s v="iPad (2021) 256GB WiFi"/>
    <s v="-"/>
    <n v="0"/>
    <n v="0"/>
    <s v="Out Stock"/>
    <n v="0"/>
    <m/>
    <n v="0"/>
    <n v="0"/>
    <s v="PLN"/>
    <n v="0.23"/>
    <n v="0"/>
    <s v="Amazon"/>
    <x v="0"/>
    <s v="Poland"/>
    <s v="https://www.amazon.pl/dp/B09G96R1WL/ref=olp_aod_early_redir?_encoding=UTF8&amp;aod=1&amp;th=1"/>
    <s v="Tablet"/>
    <m/>
    <s v="amazon.pl_VM+9SZ8saQ49y1R2q9EITw=="/>
  </r>
  <r>
    <s v="BN2007991"/>
    <s v="Apple"/>
    <s v="iPad (2021) 256GB WiFi + Cellular"/>
    <s v="-"/>
    <n v="0"/>
    <n v="0"/>
    <s v="Out Stock"/>
    <n v="0"/>
    <m/>
    <n v="0"/>
    <n v="0"/>
    <s v="PLN"/>
    <n v="0.23"/>
    <n v="0"/>
    <s v="Amazon"/>
    <x v="0"/>
    <s v="Poland"/>
    <s v="https://www.amazon.pl/dp/B09G9J46HM/ref=olp_aod_early_redir?_encoding=UTF8&amp;aod=1&amp;th=1"/>
    <s v="Tablet"/>
    <s v="OOS"/>
    <s v="amazon.pl_jnsoMmju9G0qfJJVTe6Wsg=="/>
  </r>
  <r>
    <s v="BN2007992"/>
    <s v="Apple"/>
    <s v="iPad (2021) 64GB WiFi"/>
    <s v="-"/>
    <n v="0"/>
    <n v="0"/>
    <s v="Out Stock"/>
    <n v="0"/>
    <m/>
    <n v="0"/>
    <n v="0"/>
    <s v="PLN"/>
    <n v="0.23"/>
    <n v="0"/>
    <s v="Amazon"/>
    <x v="0"/>
    <s v="Poland"/>
    <s v="https://www.amazon.pl/dp/B09G9B4SH9/ref=olp_aod_early_redir?_encoding=UTF8&amp;aod=1&amp;th=1"/>
    <s v="Tablet"/>
    <s v="OOS"/>
    <s v="amazon.pl_aW4pLSNmfZp8iKFrt8HNg=="/>
  </r>
  <r>
    <s v="BN2007990"/>
    <s v="Apple"/>
    <s v="iPad (2021) 64GB WiFi + Cellular"/>
    <s v="-"/>
    <n v="0"/>
    <n v="0"/>
    <s v="Out Stock"/>
    <n v="0"/>
    <m/>
    <n v="0"/>
    <n v="0"/>
    <s v="PLN"/>
    <n v="0.23"/>
    <n v="0"/>
    <s v="Amazon"/>
    <x v="0"/>
    <s v="Poland"/>
    <s v="https://www.amazon.pl/dp/B09G969QX2/ref=olp_aod_early_redir?_encoding=UTF8&amp;aod=1&amp;th=1"/>
    <s v="Tablet"/>
    <s v="OOS"/>
    <s v="amazon.pl_0sS2TG3rC23vaJvhfZLpQ=="/>
  </r>
  <r>
    <s v="BN2008638"/>
    <s v="Apple"/>
    <s v="iPad (2022) 10.9 WiFi + Cellular 256GB"/>
    <s v="-"/>
    <n v="0"/>
    <n v="0"/>
    <s v="Out Stock"/>
    <n v="0"/>
    <m/>
    <n v="0"/>
    <n v="0"/>
    <s v="PLN"/>
    <n v="0.23"/>
    <n v="0"/>
    <s v="Amazon"/>
    <x v="0"/>
    <s v="Poland"/>
    <s v="https://www.amazon.pl/dp/B0BJM6JMB8/ref=olp_aod_early_redir?_encoding=UTF8&amp;aod=1&amp;th=1"/>
    <s v="Tablet"/>
    <m/>
    <s v="amazon.pl_keFln0RNpFB3mqgDzRRfw=="/>
  </r>
  <r>
    <s v="BN2008639"/>
    <s v="Apple"/>
    <s v="iPad (2022) 10.9 WiFi + Cellular 64GB"/>
    <s v="-"/>
    <n v="0"/>
    <n v="0"/>
    <s v="Out Stock"/>
    <n v="0"/>
    <m/>
    <n v="0"/>
    <n v="0"/>
    <s v="PLN"/>
    <n v="0.23"/>
    <n v="0"/>
    <s v="Amazon"/>
    <x v="0"/>
    <s v="Poland"/>
    <s v="https://www.amazon.pl/dp/B0BJMH8WVJ/ref=olp_aod_early_redir?_encoding=UTF8&amp;aod=1&amp;th=1"/>
    <s v="Tablet"/>
    <m/>
    <s v="amazon.pl_UdCSgvBt4BI1gWFnLxXbdQ=="/>
  </r>
  <r>
    <s v="BN2008651"/>
    <s v="Apple"/>
    <s v="iPad (2022) 10.9 WiFi 64GB"/>
    <s v="-"/>
    <n v="1499"/>
    <n v="1499"/>
    <s v="In Stock"/>
    <n v="1499"/>
    <m/>
    <n v="1499"/>
    <n v="1218.69918699187"/>
    <s v="PLN"/>
    <n v="0.23"/>
    <n v="281.9789617886179"/>
    <s v="Amazon"/>
    <x v="0"/>
    <s v="Poland"/>
    <s v="https://www.amazon.pl/dp/B0DK3Z7X3G/ref=olp_aod_early_redir?_encoding=UTF8&amp;aod=1&amp;th=1"/>
    <s v="Tablet"/>
    <m/>
    <s v="amazon.pl_S4HYTYYU98BEUJFfAZcnA=="/>
  </r>
  <r>
    <s v="BN2008376"/>
    <s v="Apple"/>
    <s v="iPad Air (2022) 10.9 256GB WiFi"/>
    <s v="-"/>
    <n v="4774.86"/>
    <n v="3799"/>
    <s v="In Stock"/>
    <n v="3799"/>
    <m/>
    <n v="3799"/>
    <n v="3882"/>
    <s v="PLN"/>
    <n v="0.23"/>
    <n v="898.205514"/>
    <s v="Amazon"/>
    <x v="0"/>
    <s v="Poland"/>
    <s v="https://www.amazon.pl/dp/B09V48844H/ref=olp_aod_early_redir?_encoding=UTF8&amp;aod=1&amp;th=1"/>
    <s v="Tablet"/>
    <m/>
    <s v="amazon.pl_E4UcpkvrwoLpcvU2CGCPyQ=="/>
  </r>
  <r>
    <s v="BN2008377"/>
    <s v="Apple"/>
    <s v="iPad Air (2022) 10.9 64GB 5G"/>
    <s v="-"/>
    <n v="3756.61"/>
    <n v="3756.61"/>
    <s v="In Stock"/>
    <n v="3756.61"/>
    <m/>
    <n v="3756.61"/>
    <n v="3054.154471544716"/>
    <s v="PLN"/>
    <n v="0.23"/>
    <n v="706.6610991626017"/>
    <s v="Amazon"/>
    <x v="0"/>
    <s v="Poland"/>
    <s v="https://www.amazon.pl/dp/B09V4JX335/ref=olp_aod_early_redir?_encoding=UTF8&amp;aod=1&amp;th=1"/>
    <s v="Tablet"/>
    <m/>
    <s v="amazon.pl_UUYlANkGOPAUQVsXFFtOtg=="/>
  </r>
  <r>
    <s v="BN2008375"/>
    <s v="Apple"/>
    <s v="iPad Air (2022) 10.9 64GB WiFi"/>
    <s v="-"/>
    <n v="3799"/>
    <n v="3799"/>
    <s v="In Stock"/>
    <n v="3799"/>
    <m/>
    <n v="3799"/>
    <n v="3088.617886178862"/>
    <s v="PLN"/>
    <n v="0.23"/>
    <n v="714.6351406504065"/>
    <s v="Amazon"/>
    <x v="0"/>
    <s v="Poland"/>
    <s v="https://www.amazon.pl/dp/B09V45YXLQ/ref=olp_aod_early_redir?_encoding=UTF8&amp;aod=1&amp;th=1"/>
    <s v="Tablet"/>
    <m/>
    <s v="amazon.pl_aYAPyX9rQpiFFFghQmtYKw=="/>
  </r>
  <r>
    <s v="BN2009589"/>
    <s v="Apple"/>
    <s v="iPad Air 11 - 2024 (6th gen) 8-128GB WiFi"/>
    <s v="-"/>
    <n v="0"/>
    <n v="0"/>
    <s v="Out Stock"/>
    <n v="0"/>
    <m/>
    <n v="0"/>
    <n v="0"/>
    <s v="PLN"/>
    <n v="0.23"/>
    <n v="0"/>
    <s v="Amazon"/>
    <x v="0"/>
    <s v="Poland"/>
    <s v="https://www.amazon.pl/dp/B0D3JBHWY1/ref=olp_aod_early_redir?_encoding=UTF8&amp;aod=1&amp;th=1"/>
    <s v="Tablet"/>
    <m/>
    <s v="amazon.pl_bYGCAF6wyEI2+364Omw6rg=="/>
  </r>
  <r>
    <s v="BN2009588"/>
    <s v="Apple"/>
    <s v="iPad Air 11 - 2024 (6th gen) 8-256GB WiFi"/>
    <s v="-"/>
    <n v="0"/>
    <n v="0"/>
    <s v="Out Stock"/>
    <n v="0"/>
    <m/>
    <n v="0"/>
    <n v="0"/>
    <s v="PLN"/>
    <n v="0.23"/>
    <n v="0"/>
    <s v="Amazon"/>
    <x v="0"/>
    <s v="Poland"/>
    <s v="https://www.amazon.pl/dp/B0D3JBGP1Z/ref=olp_aod_early_redir?_encoding=UTF8&amp;aod=1&amp;th=1"/>
    <s v="Tablet"/>
    <m/>
    <s v="amazon.pl_x+uETWYltRqg9VNABXi5g=="/>
  </r>
  <r>
    <s v="BN2009597"/>
    <s v="Apple"/>
    <s v="iPad Air 13 - 2024 8-128GB WiFi"/>
    <s v="-"/>
    <n v="0"/>
    <n v="0"/>
    <s v="Out Stock"/>
    <n v="0"/>
    <m/>
    <n v="0"/>
    <n v="0"/>
    <s v="PLN"/>
    <n v="0.23"/>
    <n v="0"/>
    <s v="Amazon"/>
    <x v="0"/>
    <s v="Poland"/>
    <s v="https://www.amazon.pl/dp/B0D3JC9LR7/ref=olp_aod_early_redir?_encoding=UTF8&amp;aod=1&amp;th=1"/>
    <s v="Tablet"/>
    <m/>
    <s v="amazon.pl_Fn4LL00LGnYeuWgdHzEBjA=="/>
  </r>
  <r>
    <s v="BN2009596"/>
    <s v="Apple"/>
    <s v="iPad Air 13 - 2024 WiFi 8-256GB WiFi"/>
    <s v="-"/>
    <n v="0"/>
    <n v="0"/>
    <s v="Out Stock"/>
    <n v="0"/>
    <m/>
    <n v="0"/>
    <n v="0"/>
    <s v="PLN"/>
    <n v="0.23"/>
    <n v="0"/>
    <s v="Amazon"/>
    <x v="0"/>
    <s v="Poland"/>
    <s v="https://www.amazon.pl/dp/B0D3JCG42F/ref=olp_aod_early_redir?_encoding=UTF8&amp;aod=1&amp;th=1"/>
    <s v="Tablet"/>
    <m/>
    <s v="amazon.pl_fusFu7LKFXHQi5vcaIhdGg=="/>
  </r>
  <r>
    <s v="BN2009605"/>
    <s v="Apple"/>
    <s v="iPad Pro 11 - 2024 (5th gen) 8-256GB WiFi"/>
    <s v="-"/>
    <n v="4999"/>
    <n v="0"/>
    <s v="Out Stock"/>
    <n v="0"/>
    <m/>
    <n v="0"/>
    <n v="4064.227642276423"/>
    <s v="PLN"/>
    <n v="0.23"/>
    <n v="940.368799186992"/>
    <s v="Amazon"/>
    <x v="0"/>
    <s v="Poland"/>
    <s v="https://www.amazon.pl/dp/B0D3J9YZRD/ref=olp_aod_early_redir?_encoding=UTF8&amp;aod=1&amp;th=1"/>
    <s v="Tablet"/>
    <m/>
    <s v="amazon.pl_yo9uzodxGslMquxtxB4tsQ=="/>
  </r>
  <r>
    <s v="BN2008658"/>
    <s v="Apple"/>
    <s v="iPad Pro 12.9 2022 (6th-gen) 12.9 WiFi 1TB"/>
    <s v="-"/>
    <n v="10004.33"/>
    <n v="9975.440000000001"/>
    <s v="In Stock"/>
    <n v="9975.440000000001"/>
    <m/>
    <n v="9975.440000000001"/>
    <n v="8133.601626016261"/>
    <s v="PLN"/>
    <n v="0.23"/>
    <n v="1881.928343422764"/>
    <s v="Amazon"/>
    <x v="0"/>
    <s v="Poland"/>
    <s v="https://www.amazon.pl/dp/B0BJN8X8NT/ref=olp_aod_early_redir?_encoding=UTF8&amp;aod=1&amp;th=1"/>
    <s v="Tablet"/>
    <m/>
    <s v="amazon.pl_wLjEoxQI6n+hshg9FI7plA=="/>
  </r>
  <r>
    <s v="BN2009613"/>
    <s v="Apple"/>
    <s v="iPad Pro 13 - 2024 (7th gen) 8-256GB WiFi"/>
    <s v="-"/>
    <n v="7599"/>
    <n v="0"/>
    <s v="Out Stock"/>
    <n v="0"/>
    <m/>
    <n v="0"/>
    <n v="6178.048780487805"/>
    <s v="PLN"/>
    <n v="0.23"/>
    <n v="1429.458392682927"/>
    <s v="Amazon"/>
    <x v="0"/>
    <s v="Poland"/>
    <s v="https://www.amazon.pl/dp/B0D3JCL7H1/ref=olp_aod_early_redir?_encoding=UTF8&amp;aod=1&amp;th=1"/>
    <s v="Tablet"/>
    <m/>
    <s v="amazon.pl_nCTx9FUuva6djdVf4fdzFw=="/>
  </r>
  <r>
    <s v="BN2007979"/>
    <s v="Apple"/>
    <s v="iPhone 13 128GB 5G"/>
    <s v="-"/>
    <n v="0"/>
    <n v="0"/>
    <s v="Out Stock"/>
    <n v="0"/>
    <m/>
    <n v="0"/>
    <n v="0"/>
    <s v="PLN"/>
    <n v="0.23"/>
    <n v="0"/>
    <s v="Amazon"/>
    <x v="0"/>
    <s v="Poland"/>
    <s v="https://www.amazon.pl/dp/B0D9K5BNLX/ref=olp_aod_early_redir?_encoding=UTF8&amp;aod=1&amp;th=1"/>
    <s v="Handset"/>
    <m/>
    <s v="amazon.pl_6XAHBCG+vCZAhZK+j1Pyw=="/>
  </r>
  <r>
    <s v="BN2007981"/>
    <s v="Apple"/>
    <s v="iPhone 13 512GB 5G"/>
    <s v="-"/>
    <n v="3713.59"/>
    <n v="3713.59"/>
    <s v="In Stock"/>
    <n v="3713.59"/>
    <m/>
    <n v="3713.59"/>
    <n v="3019.178861788618"/>
    <s v="PLN"/>
    <n v="0.23"/>
    <n v="698.5685475040651"/>
    <s v="Amazon"/>
    <x v="0"/>
    <s v="Poland"/>
    <s v="https://www.amazon.pl/dp/B09G9B1SQ7/ref=olp_aod_early_redir?_encoding=UTF8&amp;aod=1&amp;th=1"/>
    <s v="Handset"/>
    <m/>
    <s v="amazon.pl_mAYtYR8yVrQtid3lvbtPHA=="/>
  </r>
  <r>
    <s v="BN2008517"/>
    <s v="Apple"/>
    <s v="iPhone 14 128GB 5G"/>
    <s v="-"/>
    <n v="0"/>
    <n v="0"/>
    <s v="Out Stock"/>
    <n v="0"/>
    <m/>
    <n v="0"/>
    <n v="0"/>
    <s v="PLN"/>
    <n v="0.23"/>
    <n v="0"/>
    <s v="Amazon"/>
    <x v="0"/>
    <s v="Poland"/>
    <s v="https://www.amazon.pl/dp/B0BDK6YGFX/ref=olp_aod_early_redir?_encoding=UTF8&amp;aod=1&amp;th=1"/>
    <s v="Handset"/>
    <m/>
    <s v="amazon.pl_McGoCUed0ZhQX96nwsQJyg=="/>
  </r>
  <r>
    <s v="BN2008518"/>
    <s v="Apple"/>
    <s v="iPhone 14 256GB 5G"/>
    <s v="-"/>
    <n v="4872.06"/>
    <n v="4872.06"/>
    <s v="In Stock"/>
    <n v="4872.06"/>
    <m/>
    <n v="4872.06"/>
    <n v="3961.024390243903"/>
    <s v="PLN"/>
    <n v="0.23"/>
    <n v="916.4899403414635"/>
    <s v="Amazon"/>
    <x v="0"/>
    <s v="Poland"/>
    <s v="https://www.amazon.pl/dp/B0C69K9LLB/ref=olp_aod_early_redir?_encoding=UTF8&amp;aod=1"/>
    <s v="Handset"/>
    <m/>
    <s v="amazon.pl_87dIevAXdY1S4JlwPs7HUg=="/>
  </r>
  <r>
    <s v="BN2008519"/>
    <s v="Apple"/>
    <s v="iPhone 14 512GB 5G"/>
    <s v="-"/>
    <n v="0"/>
    <n v="0"/>
    <s v="Out Stock"/>
    <n v="0"/>
    <m/>
    <n v="0"/>
    <n v="0"/>
    <s v="PLN"/>
    <n v="0.23"/>
    <n v="0"/>
    <s v="Amazon"/>
    <x v="0"/>
    <s v="Poland"/>
    <s v="https://www.amazon.pl/dp/B0BDKNPNMT/ref=olp_aod_early_redir?_encoding=UTF8&amp;aod=1&amp;th=1"/>
    <s v="Handset"/>
    <m/>
    <s v="amazon.pl_Mb1qbg1PFozinC22awM9wQ=="/>
  </r>
  <r>
    <s v="BN2008514"/>
    <s v="Apple"/>
    <s v="iPhone 14 Plus 128GB 5G"/>
    <s v="-"/>
    <n v="0"/>
    <n v="0"/>
    <s v="Out Stock"/>
    <n v="0"/>
    <m/>
    <n v="0"/>
    <n v="0"/>
    <s v="PLN"/>
    <n v="0.23"/>
    <n v="0"/>
    <s v="Amazon"/>
    <x v="0"/>
    <s v="Poland"/>
    <s v="https://www.amazon.pl/dp/B0BDKGNB56/ref=olp_aod_early_redir?_encoding=UTF8&amp;aod=1&amp;th=1"/>
    <s v="Handset"/>
    <m/>
    <s v="amazon.pl_sD5EX8R68wvCPJ5Aqsx6TA=="/>
  </r>
  <r>
    <s v="BN2008515"/>
    <s v="Apple"/>
    <s v="iPhone 14 Plus 256GB 5G"/>
    <s v="-"/>
    <n v="0"/>
    <n v="0"/>
    <s v="Out Stock"/>
    <n v="0"/>
    <m/>
    <n v="0"/>
    <n v="0"/>
    <s v="PLN"/>
    <n v="0.23"/>
    <n v="0"/>
    <s v="Amazon"/>
    <x v="0"/>
    <s v="Poland"/>
    <s v="https://www.amazon.pl/dp/B0BDK48XZX/ref=olp_aod_early_redir?_encoding=UTF8&amp;aod=1&amp;th=1"/>
    <s v="Handset"/>
    <m/>
    <s v="amazon.pl_8hMETc1Q4uTUJV9oSnrGg=="/>
  </r>
  <r>
    <s v="BN2008516"/>
    <s v="Apple"/>
    <s v="iPhone 14 Plus 512GB 5G"/>
    <s v="-"/>
    <n v="0"/>
    <n v="0"/>
    <s v="Out Stock"/>
    <n v="0"/>
    <m/>
    <n v="0"/>
    <n v="0"/>
    <s v="PLN"/>
    <n v="0.23"/>
    <n v="0"/>
    <s v="Amazon"/>
    <x v="0"/>
    <s v="Poland"/>
    <s v="https://www.amazon.pl/dp/B0BDJWTNNY/ref=olp_aod_early_redir?_encoding=UTF8&amp;aod=1&amp;th=1"/>
    <s v="Handset"/>
    <m/>
    <s v="amazon.pl_qWqQAANp5wE4T6kA7sKBEw=="/>
  </r>
  <r>
    <s v="BN2008506"/>
    <s v="Apple"/>
    <s v="iPhone 14 Pro Max 128GB 5G"/>
    <s v="-"/>
    <n v="0"/>
    <n v="0"/>
    <s v="Out Stock"/>
    <n v="0"/>
    <m/>
    <n v="0"/>
    <n v="0"/>
    <s v="PLN"/>
    <n v="0.23"/>
    <n v="0"/>
    <s v="Amazon"/>
    <x v="0"/>
    <s v="Poland"/>
    <s v="https://www.amazon.pl/dp/B0BXML41MD/ref=olp_aod_early_redir?_encoding=UTF8&amp;aod=1&amp;th=1"/>
    <s v="Handset"/>
    <m/>
    <s v="amazon.pl_PMfofG9KumjOzV8MRhZo2w=="/>
  </r>
  <r>
    <s v="BN2009133"/>
    <s v="Apple"/>
    <s v="iPhone 15 128GB 5G"/>
    <s v="-"/>
    <n v="0"/>
    <n v="0"/>
    <s v="Out Stock"/>
    <n v="0"/>
    <m/>
    <n v="0"/>
    <n v="0"/>
    <s v="PLN"/>
    <n v="0.23"/>
    <n v="0"/>
    <s v="Amazon"/>
    <x v="0"/>
    <s v="Poland"/>
    <s v="https://www.amazon.pl/dp/B0CHXWHSH8/ref=olp_aod_early_redir?_encoding=UTF8&amp;aod=1&amp;th=1"/>
    <s v="Handset"/>
    <m/>
    <s v="amazon.pl_PfV0asTiAAXFGsy9ofnPQQ=="/>
  </r>
  <r>
    <s v="BN2009142"/>
    <s v="Apple"/>
    <s v="iPhone 15 256GB 5G"/>
    <s v="-"/>
    <n v="0"/>
    <n v="0"/>
    <s v="Out Stock"/>
    <n v="0"/>
    <m/>
    <n v="0"/>
    <n v="0"/>
    <s v="PLN"/>
    <n v="0.23"/>
    <n v="0"/>
    <s v="Amazon"/>
    <x v="0"/>
    <s v="Poland"/>
    <s v="https://www.amazon.pl/dp/B0CHXSCN7P/ref=olp_aod_early_redir?_encoding=UTF8&amp;aod=1&amp;th=1"/>
    <s v="Handset"/>
    <s v="OOS"/>
    <s v="amazon.pl_2wR+JHZLOWoz1wkeO1AwEg=="/>
  </r>
  <r>
    <s v="BN2009143"/>
    <s v="Apple"/>
    <s v="iPhone 15 512GB 5G"/>
    <s v="-"/>
    <n v="0"/>
    <n v="0"/>
    <s v="Out Stock"/>
    <n v="0"/>
    <m/>
    <n v="0"/>
    <n v="0"/>
    <s v="PLN"/>
    <n v="0.23"/>
    <n v="0"/>
    <s v="Amazon"/>
    <x v="0"/>
    <s v="Poland"/>
    <s v="https://www.amazon.pl/dp/B0CHXN21QF/ref=olp_aod_early_redir?_encoding=UTF8&amp;aod=1&amp;th=1"/>
    <s v="Handset"/>
    <s v="OOS"/>
    <s v="amazon.pl_uWKTb7wTdCeQAloZzIV5fQ=="/>
  </r>
  <r>
    <s v="BN2009134"/>
    <s v="Apple"/>
    <s v="iPhone 15 Plus 128GB 5G"/>
    <s v="-"/>
    <n v="0"/>
    <n v="0"/>
    <s v="Out Stock"/>
    <n v="0"/>
    <m/>
    <n v="0"/>
    <n v="0"/>
    <s v="PLN"/>
    <n v="0.23"/>
    <n v="0"/>
    <s v="Amazon"/>
    <x v="0"/>
    <s v="Poland"/>
    <s v="https://www.amazon.pl/dp/B0CHXLL1CY/ref=olp_aod_early_redir?_encoding=UTF8&amp;aod=1&amp;th=1"/>
    <s v="Handset"/>
    <m/>
    <s v="amazon.pl_OBi+1SmpmnLEHrBXalzjvA=="/>
  </r>
  <r>
    <s v="BN2009144"/>
    <s v="Apple"/>
    <s v="iPhone 15 Plus 256GB 5G"/>
    <s v="-"/>
    <n v="0"/>
    <n v="0"/>
    <s v="Out Stock"/>
    <n v="0"/>
    <m/>
    <n v="0"/>
    <n v="0"/>
    <s v="PLN"/>
    <n v="0.23"/>
    <n v="0"/>
    <s v="Amazon"/>
    <x v="0"/>
    <s v="Poland"/>
    <s v="https://www.amazon.pl/dp/B0CHXS9WCW/ref=olp_aod_early_redir?_encoding=UTF8&amp;aod=1&amp;th=1"/>
    <s v="Handset"/>
    <m/>
    <s v="amazon.pl_4YeEbk62cGNolHPmWckGFg=="/>
  </r>
  <r>
    <s v="BN2009145"/>
    <s v="Apple"/>
    <s v="iPhone 15 Plus 512GB 5G"/>
    <s v="-"/>
    <n v="0"/>
    <n v="0"/>
    <s v="Out Stock"/>
    <n v="0"/>
    <m/>
    <n v="0"/>
    <n v="0"/>
    <s v="PLN"/>
    <n v="0.23"/>
    <n v="0"/>
    <s v="Amazon"/>
    <x v="0"/>
    <s v="Poland"/>
    <s v="https://www.amazon.pl/dp/B0CHXVJQ3Z/ref=olp_aod_early_redir?_encoding=UTF8&amp;aod=1&amp;th=1"/>
    <s v="Handset"/>
    <m/>
    <s v="amazon.pl_L1Ec54GvdAuIO8zdUB9mfA=="/>
  </r>
  <r>
    <s v="BN2009135"/>
    <s v="Apple"/>
    <s v="iPhone 15 Pro 128GB 5G"/>
    <s v="-"/>
    <n v="0"/>
    <n v="0"/>
    <s v="Out Stock"/>
    <n v="0"/>
    <m/>
    <n v="0"/>
    <n v="0"/>
    <s v="PLN"/>
    <n v="0.23"/>
    <n v="0"/>
    <s v="Amazon"/>
    <x v="0"/>
    <s v="Poland"/>
    <s v="https://www.amazon.pl/dp/B0CHXQCN3S/ref=olp_aod_early_redir?_encoding=UTF8&amp;aod=1&amp;th=1"/>
    <s v="Handset"/>
    <m/>
    <s v="amazon.pl_0IynopFVBPgSeKHz9EruQ=="/>
  </r>
  <r>
    <s v="BN2009148"/>
    <s v="Apple"/>
    <s v="iPhone 15 Pro 1TB 5G"/>
    <s v="-"/>
    <n v="0"/>
    <n v="0"/>
    <s v="Out Stock"/>
    <n v="0"/>
    <m/>
    <n v="0"/>
    <n v="0"/>
    <s v="PLN"/>
    <n v="0.23"/>
    <n v="0"/>
    <s v="Amazon"/>
    <x v="0"/>
    <s v="Poland"/>
    <s v="https://www.amazon.pl/dp/B0CHXQDV8L/ref=olp_aod_early_redir?_encoding=UTF8&amp;aod=1&amp;th=1"/>
    <s v="Handset"/>
    <m/>
    <s v="amazon.pl_itznpYtpOgrsw7glqrKzUQ=="/>
  </r>
  <r>
    <s v="BN2009146"/>
    <s v="Apple"/>
    <s v="iPhone 15 Pro 256GB 5G"/>
    <s v="-"/>
    <n v="0"/>
    <n v="0"/>
    <s v="Out Stock"/>
    <n v="0"/>
    <m/>
    <n v="0"/>
    <n v="0"/>
    <s v="PLN"/>
    <n v="0.23"/>
    <n v="0"/>
    <s v="Amazon"/>
    <x v="0"/>
    <s v="Poland"/>
    <s v="https://www.amazon.pl/dp/B0CHXJJ7W8/ref=olp_aod_early_redir?_encoding=UTF8&amp;aod=1&amp;th=1"/>
    <s v="Handset"/>
    <m/>
    <s v="amazon.pl_CzNaAP0UdW5eGgRisAa+A=="/>
  </r>
  <r>
    <s v="BN2009147"/>
    <s v="Apple"/>
    <s v="iPhone 15 Pro 512GB 5G"/>
    <s v="-"/>
    <n v="0"/>
    <n v="0"/>
    <s v="Out Stock"/>
    <n v="0"/>
    <m/>
    <n v="0"/>
    <n v="0"/>
    <s v="PLN"/>
    <n v="0.23"/>
    <n v="0"/>
    <s v="Amazon"/>
    <x v="0"/>
    <s v="Poland"/>
    <s v="https://www.amazon.pl/dp/B0DGJ4R2HJ/ref=olp_aod_early_redir?_encoding=UTF8&amp;aod=1&amp;th=1"/>
    <s v="Handset"/>
    <m/>
    <s v="amazon.pl_0THyFNrkKD7GFmLnpBiafA=="/>
  </r>
  <r>
    <s v="BN2009151"/>
    <s v="Apple"/>
    <s v="iPhone 15 Pro Max 1TB 5G"/>
    <s v="-"/>
    <n v="0"/>
    <n v="0"/>
    <s v="Out Stock"/>
    <n v="0"/>
    <m/>
    <n v="0"/>
    <n v="0"/>
    <s v="PLN"/>
    <n v="0.23"/>
    <n v="0"/>
    <s v="Amazon"/>
    <x v="0"/>
    <s v="Poland"/>
    <s v="https://www.amazon.pl/dp/B0CHXRMJYZ/ref=olp_aod_early_redir?_encoding=UTF8&amp;aod=1&amp;th=1"/>
    <s v="Handset"/>
    <m/>
    <s v="amazon.pl_cDQGqdbLrAptW5li7BSfw=="/>
  </r>
  <r>
    <s v="BN2009136"/>
    <s v="Apple"/>
    <s v="iPhone 15 Pro Max 256GB 5G"/>
    <s v="-"/>
    <n v="0"/>
    <n v="0"/>
    <s v="Out Stock"/>
    <n v="0"/>
    <m/>
    <n v="0"/>
    <n v="0"/>
    <s v="PLN"/>
    <n v="0.23"/>
    <n v="0"/>
    <s v="Amazon"/>
    <x v="0"/>
    <s v="Poland"/>
    <s v="https://www.amazon.pl/dp/B0CHXHND4F/ref=olp_aod_early_redir?_encoding=UTF8&amp;aod=1&amp;th=1"/>
    <s v="Handset"/>
    <m/>
    <s v="amazon.pl_fFnSoxNfnhd6Fca41VBTw=="/>
  </r>
  <r>
    <s v="BN2009150"/>
    <s v="Apple"/>
    <s v="iPhone 15 Pro Max 512GB 5G"/>
    <s v="-"/>
    <n v="0"/>
    <n v="0"/>
    <s v="Out Stock"/>
    <n v="0"/>
    <m/>
    <n v="0"/>
    <n v="0"/>
    <s v="PLN"/>
    <n v="0.23"/>
    <n v="0"/>
    <s v="Amazon"/>
    <x v="0"/>
    <s v="Poland"/>
    <s v="https://www.amazon.pl/dp/B0CHXQM3XS/ref=olp_aod_early_redir?_encoding=UTF8&amp;aod=1&amp;th=1"/>
    <s v="Handset"/>
    <m/>
    <s v="amazon.pl_DkPckNMTTKiVHSCums+IRA=="/>
  </r>
  <r>
    <s v="BN2009874"/>
    <s v="Apple"/>
    <s v="iPhone 16 128GB 5G"/>
    <s v="-"/>
    <n v="3449"/>
    <n v="3449"/>
    <s v="In Stock"/>
    <n v="3449"/>
    <m/>
    <n v="3449"/>
    <n v="2804.065040650406"/>
    <s v="PLN"/>
    <n v="0.23"/>
    <n v="648.796156910569"/>
    <s v="Amazon"/>
    <x v="0"/>
    <s v="Poland"/>
    <s v="https://www.amazon.pl/dp/B0DGJ839PM/ref=olp_aod_early_redir?_encoding=UTF8&amp;aod=1&amp;th=1"/>
    <s v="Handset"/>
    <m/>
    <s v="amazon.pl_Ue+2YbGmnR0Zf+wBOoGBUA=="/>
  </r>
  <r>
    <s v="BN2009878"/>
    <s v="Apple"/>
    <s v="iPhone 16 256GB 5G"/>
    <s v="-"/>
    <n v="3989"/>
    <n v="3449"/>
    <s v="In Stock"/>
    <n v="3449"/>
    <m/>
    <n v="3449"/>
    <n v="3243.089430894309"/>
    <s v="PLN"/>
    <n v="0.23"/>
    <n v="750.3763032520325"/>
    <s v="Amazon"/>
    <x v="0"/>
    <s v="Poland"/>
    <s v="https://www.amazon.pl/dp/B0DGJ5LBK6/ref=olp_aod_early_redir?_encoding=UTF8&amp;aod=1&amp;th=1"/>
    <s v="Handset"/>
    <m/>
    <s v="amazon.pl_MaJs5mxPoEvUoe8UnHUALQ=="/>
  </r>
  <r>
    <s v="BN2009875"/>
    <s v="Apple"/>
    <s v="iPhone 16 Plus 128GB 5G"/>
    <s v="-"/>
    <n v="3999"/>
    <n v="0"/>
    <s v="Out Stock"/>
    <n v="0"/>
    <m/>
    <n v="0"/>
    <n v="3251.219512195122"/>
    <s v="PLN"/>
    <n v="0.23"/>
    <n v="752.2574170731708"/>
    <s v="Amazon"/>
    <x v="0"/>
    <s v="Poland"/>
    <s v="https://www.amazon.pl/dp/B0DGJ3JRFX/ref=olp_aod_early_redir?_encoding=UTF8&amp;aod=1&amp;th=1"/>
    <s v="Handset"/>
    <m/>
    <s v="amazon.pl_BUrvsYZzcwryl1ZZBcCTgw=="/>
  </r>
  <r>
    <s v="BN2009880"/>
    <s v="Apple"/>
    <s v="iPhone 16 Plus 256GB 5G"/>
    <s v="-"/>
    <n v="4899"/>
    <n v="4899"/>
    <s v="In Stock"/>
    <n v="4899"/>
    <m/>
    <n v="4899"/>
    <n v="3982.926829268293"/>
    <s v="PLN"/>
    <n v="0.23"/>
    <n v="921.5576609756098"/>
    <s v="Amazon"/>
    <x v="0"/>
    <s v="Poland"/>
    <s v="https://www.amazon.pl/dp/B0DGHGRW5T/ref=olp_aod_early_redir?_encoding=UTF8&amp;aod=1&amp;th=1"/>
    <s v="Handset"/>
    <s v="new"/>
    <s v="-"/>
  </r>
  <r>
    <s v="BN2009881"/>
    <s v="Apple"/>
    <s v="iPhone 16 Plus 512GB 5G"/>
    <s v="-"/>
    <n v="0"/>
    <n v="0"/>
    <s v="Out Stock"/>
    <n v="0"/>
    <m/>
    <n v="0"/>
    <n v="0"/>
    <s v="PLN"/>
    <n v="0.23"/>
    <n v="0"/>
    <s v="Amazon"/>
    <x v="0"/>
    <s v="Poland"/>
    <s v="https://www.amazon.pl/dp/B0DGHY4HT6/ref=olp_aod_early_redir?_encoding=UTF8&amp;aod=1&amp;th=1"/>
    <s v="Handset"/>
    <m/>
    <s v="amazon.pl_tf6xTf9icbTU07bMyDkA=="/>
  </r>
  <r>
    <s v="BN2009876"/>
    <s v="Apple"/>
    <s v="iPhone 16 Pro 128GB 5G"/>
    <s v="-"/>
    <n v="4579"/>
    <n v="4649"/>
    <s v="In Stock"/>
    <n v="4649"/>
    <m/>
    <n v="4649"/>
    <n v="3722.764227642277"/>
    <s v="PLN"/>
    <n v="0.23"/>
    <n v="861.362018699187"/>
    <s v="Amazon"/>
    <x v="0"/>
    <s v="Poland"/>
    <s v="https://www.amazon.pl/dp/B0DGHPR9KD/ref=olp_aod_early_redir?_encoding=UTF8&amp;aod=1&amp;th=1"/>
    <s v="Handset"/>
    <m/>
    <s v="amazon.pl_Bq81GHlQ86ebeuasbs20w=="/>
  </r>
  <r>
    <s v="BN2009882"/>
    <s v="Apple"/>
    <s v="iPhone 16 Pro 256GB 5G"/>
    <s v="-"/>
    <n v="5149"/>
    <n v="5149"/>
    <s v="In Stock"/>
    <n v="5149"/>
    <m/>
    <n v="5149"/>
    <n v="4186.178861788618"/>
    <s v="PLN"/>
    <n v="0.23"/>
    <n v="968.5855065040651"/>
    <s v="Amazon"/>
    <x v="0"/>
    <s v="Poland"/>
    <s v="https://www.amazon.pl/dp/B0DGJGXRLL/ref=olp_aod_early_redir?_encoding=UTF8&amp;aod=1&amp;th=1"/>
    <s v="Handset"/>
    <m/>
    <s v="amazon.pl_+5u3MhYBdHTJsFLKrJ7hZw=="/>
  </r>
  <r>
    <s v="BN2009877"/>
    <s v="Apple"/>
    <s v="iPhone 16 Pro Max 256GB 5G"/>
    <s v="-"/>
    <n v="5549"/>
    <n v="5549"/>
    <s v="In Stock"/>
    <n v="5549"/>
    <m/>
    <n v="5549"/>
    <n v="4511.382113821138"/>
    <s v="PLN"/>
    <n v="0.23"/>
    <n v="1043.830059349594"/>
    <s v="Amazon"/>
    <x v="0"/>
    <s v="Poland"/>
    <s v="https://www.amazon.pl/dp/B0DGJ7LYV9/ref=olp_aod_early_redir?_encoding=UTF8&amp;aod=1&amp;th=1"/>
    <s v="Handset"/>
    <m/>
    <s v="amazon.pl_SkCxMO+bTM5yCtfiFyzZQ=="/>
  </r>
  <r>
    <s v="BN2010109"/>
    <s v="Apple"/>
    <s v="iPhone 16e 128GB 5G"/>
    <s v="-"/>
    <n v="3299"/>
    <n v="3299"/>
    <s v="In Stock"/>
    <n v="3299"/>
    <m/>
    <n v="3299"/>
    <n v="2682.113821138211"/>
    <s v="PLN"/>
    <n v="0.23"/>
    <n v="620.579449593496"/>
    <s v="Amazon"/>
    <x v="0"/>
    <s v="Poland"/>
    <s v="https://www.amazon.pl/dp/B0DXR212CQ/ref=olp_aod_early_redir?_encoding=UTF8&amp;aod=1&amp;th=1"/>
    <s v="Handset"/>
    <m/>
    <s v="amazon.pl_L+neHWtB4JZlypWPpULNtg=="/>
  </r>
  <r>
    <s v="BN2010110"/>
    <s v="Apple"/>
    <s v="iPhone 16e 256GB 5G"/>
    <s v="-"/>
    <n v="3299"/>
    <n v="3299"/>
    <s v="In Stock"/>
    <n v="3299"/>
    <m/>
    <n v="3299"/>
    <n v="2682.113821138211"/>
    <s v="PLN"/>
    <n v="0.23"/>
    <n v="620.579449593496"/>
    <s v="Amazon"/>
    <x v="0"/>
    <s v="Poland"/>
    <s v="https://www.amazon.pl/dp/B0DXQR26PK/ref=olp_aod_early_redir?_encoding=UTF8&amp;aod=1&amp;th=1"/>
    <s v="Handset"/>
    <m/>
    <s v="amazon.pl_oU5MBFrOXmP1VeuSJsDxzA=="/>
  </r>
  <r>
    <s v="BN2008373"/>
    <s v="Apple"/>
    <s v="iPhone SE (2022) 128GB 5G"/>
    <s v="-"/>
    <n v="0"/>
    <n v="0"/>
    <s v="Out Stock"/>
    <n v="0"/>
    <m/>
    <n v="0"/>
    <n v="0"/>
    <s v="PLN"/>
    <n v="0.23"/>
    <n v="0"/>
    <s v="Amazon"/>
    <x v="0"/>
    <s v="Poland"/>
    <s v="https://www.amazon.pl/dp/B09V4JB57R/ref=olp_aod_early_redir?_encoding=UTF8&amp;aod=1&amp;th=1"/>
    <s v="Handset"/>
    <m/>
    <s v="amazon.pl_wh85iS5n+6y8XA25V8LfGA=="/>
  </r>
  <r>
    <s v="BN2008374"/>
    <s v="Apple"/>
    <s v="iPhone SE (2022) 256GB 5G"/>
    <s v="-"/>
    <n v="0"/>
    <n v="0"/>
    <s v="Out Stock"/>
    <n v="0"/>
    <m/>
    <n v="0"/>
    <n v="0"/>
    <s v="PLN"/>
    <n v="0.23"/>
    <n v="0"/>
    <s v="Amazon"/>
    <x v="0"/>
    <s v="Poland"/>
    <s v="https://www.amazon.pl/dp/B09V4P7JJP/ref=olp_aod_early_redir?_encoding=UTF8&amp;aod=1&amp;th=1"/>
    <s v="Handset"/>
    <m/>
    <s v="amazon.pl_MKrfanMSKqghYx1Mo75EEA=="/>
  </r>
  <r>
    <s v="BN2008372"/>
    <s v="Apple"/>
    <s v="iPhone SE (2022) 64GB 5G"/>
    <s v="-"/>
    <n v="0"/>
    <n v="0"/>
    <s v="Out Stock"/>
    <n v="0"/>
    <m/>
    <n v="0"/>
    <n v="0"/>
    <s v="PLN"/>
    <n v="0.23"/>
    <n v="0"/>
    <s v="Amazon"/>
    <x v="0"/>
    <s v="Poland"/>
    <s v="https://www.amazon.pl/dp/B09V4F1J24/ref=olp_aod_early_redir?_encoding=UTF8&amp;aod=1&amp;th=1"/>
    <s v="Handset"/>
    <m/>
    <s v="amazon.pl_WIZ9VdOCU4Thsy3emg0aQA=="/>
  </r>
  <r>
    <s v="BN2009222"/>
    <s v="Apple"/>
    <s v="Watch SE 2023 40mm"/>
    <s v="-"/>
    <n v="999"/>
    <n v="1139"/>
    <s v="In Stock"/>
    <n v="1139"/>
    <m/>
    <n v="1139"/>
    <n v="812.1951219512196"/>
    <s v="PLN"/>
    <n v="0.23"/>
    <n v="187.9232707317073"/>
    <s v="Amazon"/>
    <x v="0"/>
    <s v="Poland"/>
    <s v="https://www.amazon.pl/dp/B0CHXKC5ST/ref=olp_aod_early_redir?_encoding=UTF8&amp;aod=1&amp;th=1"/>
    <s v="Smart Watch"/>
    <m/>
    <s v="amazon.pl_rPRjlF7qn8BalDpgHTSWDw=="/>
  </r>
  <r>
    <s v="BN2009221"/>
    <s v="Apple"/>
    <s v="Watch SE 2023 44mm"/>
    <s v="-"/>
    <n v="1139"/>
    <n v="1139"/>
    <s v="In Stock"/>
    <n v="1139"/>
    <m/>
    <n v="1139"/>
    <n v="926.0162601626016"/>
    <s v="PLN"/>
    <n v="0.23"/>
    <n v="214.2588642276423"/>
    <s v="Amazon"/>
    <x v="0"/>
    <s v="Poland"/>
    <s v="https://www.amazon.pl/dp/B0DGJ44FS9/ref=olp_aod_early_redir?_encoding=UTF8&amp;aod=1&amp;th=1"/>
    <s v="Smart Watch"/>
    <m/>
    <s v="amazon.pl_X2gU7BkjrSwgKxX2Hf2v4w=="/>
  </r>
  <r>
    <s v="AN00000170"/>
    <s v="Apple"/>
    <s v="Watch SE 2023 LTE 40mm"/>
    <s v="-"/>
    <n v="0"/>
    <n v="0"/>
    <s v="Out Stock"/>
    <n v="0"/>
    <m/>
    <n v="0"/>
    <n v="0"/>
    <s v="PLN"/>
    <n v="0.23"/>
    <n v="0"/>
    <s v="Amazon"/>
    <x v="0"/>
    <s v="Poland"/>
    <s v="https://www.amazon.pl/dp/B0CHXLDL7Z/ref=olp_aod_early_redir?_encoding=UTF8&amp;aod=1&amp;th=1"/>
    <s v="Smart Watch"/>
    <m/>
    <s v="amazon.pl_u7eJtb3k8u5jBwyHrzHvQ=="/>
  </r>
  <r>
    <s v="AN00000171"/>
    <s v="Apple"/>
    <s v="Watch SE 2023 LTE 44mm"/>
    <s v="-"/>
    <n v="0"/>
    <n v="0"/>
    <s v="Out Stock"/>
    <n v="0"/>
    <m/>
    <n v="0"/>
    <n v="0"/>
    <s v="PLN"/>
    <n v="0.23"/>
    <n v="0"/>
    <s v="Amazon"/>
    <x v="0"/>
    <s v="Poland"/>
    <s v="https://www.amazon.pl/dp/B0CHXKXWGC/ref=olp_aod_early_redir?_encoding=UTF8&amp;aod=1&amp;th=1"/>
    <s v="Smart Watch"/>
    <m/>
    <s v="amazon.pl_bS7lOfy9dEdpxk0AoRLblg=="/>
  </r>
  <r>
    <s v="BN2009141"/>
    <s v="Apple"/>
    <s v="Watch Series 9 GPS 41mm"/>
    <s v="-"/>
    <n v="0"/>
    <n v="0"/>
    <s v="Out Stock"/>
    <n v="0"/>
    <m/>
    <n v="0"/>
    <n v="0"/>
    <s v="PLN"/>
    <n v="0.23"/>
    <n v="0"/>
    <s v="Amazon"/>
    <x v="0"/>
    <s v="Poland"/>
    <s v="https://www.amazon.pl/dp/B0CHXLMQTL/ref=olp_aod_early_redir?_encoding=UTF8&amp;aod=1&amp;th=1"/>
    <s v="Smart Watch"/>
    <m/>
    <s v="amazon.pl_6OmuHAI0LEexUGv6XLpvlw=="/>
  </r>
  <r>
    <s v="BN2009140"/>
    <s v="Apple"/>
    <s v="Watch Series 9 GPS 45mm"/>
    <s v="-"/>
    <n v="0"/>
    <n v="0"/>
    <s v="Out Stock"/>
    <n v="0"/>
    <m/>
    <n v="0"/>
    <n v="0"/>
    <s v="PLN"/>
    <n v="0.23"/>
    <n v="0"/>
    <s v="Amazon"/>
    <x v="0"/>
    <s v="Poland"/>
    <s v="https://www.amazon.pl/dp/B0CHXTVWX9/ref=olp_aod_early_redir?_encoding=UTF8&amp;aod=1&amp;th=1"/>
    <s v="Smart Watch"/>
    <m/>
    <s v="amazon.pl_XjzTPWd83hzrH2hvdToWyA=="/>
  </r>
  <r>
    <s v="BN2009138"/>
    <s v="Apple"/>
    <s v="Watch Series 9 GPS+Cellular 45mm"/>
    <s v="-"/>
    <n v="0"/>
    <n v="0"/>
    <s v="Out Stock"/>
    <n v="0"/>
    <m/>
    <n v="0"/>
    <n v="0"/>
    <s v="PLN"/>
    <n v="0.23"/>
    <n v="0"/>
    <s v="Amazon"/>
    <x v="0"/>
    <s v="Poland"/>
    <s v="https://www.amazon.pl/dp/B0CHXHQD3X/ref=olp_aod_early_redir?_encoding=UTF8&amp;aod=1&amp;th=1"/>
    <s v="Smart Watch"/>
    <m/>
    <s v="amazon.pl_e2nsNmij7TwrGzOHCEMZw=="/>
  </r>
  <r>
    <s v="BN2009137"/>
    <s v="Apple"/>
    <s v="Watch Ultra 2 GPS+Cellular"/>
    <s v="-"/>
    <n v="3799"/>
    <n v="3799"/>
    <s v="In Stock"/>
    <n v="3799"/>
    <m/>
    <n v="3799"/>
    <n v="3088.617886178862"/>
    <s v="PLN"/>
    <n v="0.23"/>
    <n v="714.6351406504065"/>
    <s v="Amazon"/>
    <x v="0"/>
    <s v="Poland"/>
    <s v="https://www.amazon.pl/dp/B0CHXJJFPK/ref=olp_aod_early_redir?_encoding=UTF8&amp;aod=1&amp;th=1"/>
    <s v="Smart Watch"/>
    <m/>
    <s v="amazon.pl_aXx0xdnw0FwUwFOwoPJAA=="/>
  </r>
  <r>
    <s v="BN2008108"/>
    <s v="Crosscall"/>
    <s v="Action X5"/>
    <s v="-"/>
    <n v="2486.48"/>
    <n v="2479.3"/>
    <s v="In Stock"/>
    <n v="2479.3"/>
    <m/>
    <n v="2479.3"/>
    <n v="2021.528455284553"/>
    <s v="PLN"/>
    <n v="0.23"/>
    <n v="467.735189398374"/>
    <s v="Amazon"/>
    <x v="0"/>
    <s v="Poland"/>
    <s v="https://www.amazon.pl/dp/B09LC98W5N/ref=olp_aod_early_redir?_encoding=UTF8&amp;aod=1&amp;th=1"/>
    <s v="Handset"/>
    <m/>
    <s v="amazon.pl_gWKJ0zGJTyGQXzkM0xbiQ=="/>
  </r>
  <r>
    <s v="BN2008778"/>
    <s v="Crosscall"/>
    <s v="Core T5 8.0 3-32GB LTE"/>
    <s v="-"/>
    <n v="2168.23"/>
    <n v="2168.23"/>
    <s v="In Stock"/>
    <n v="2168.23"/>
    <m/>
    <n v="2168.23"/>
    <n v="1762.788617886179"/>
    <s v="PLN"/>
    <n v="0.23"/>
    <n v="407.8687420406504"/>
    <s v="Amazon"/>
    <x v="0"/>
    <s v="Poland"/>
    <s v="https://www.amazon.pl/dp/B09YVSF4ZR/ref=olp_aod_early_redir?_encoding=UTF8&amp;aod=1&amp;th=1"/>
    <s v="Handset"/>
    <m/>
    <s v="amazon.pl_yBhMurGJ0Ow9RrGvteMOPA=="/>
  </r>
  <r>
    <s v="BN2008776"/>
    <s v="Crosscall"/>
    <s v="Core Z5 4-64GB 5G DS"/>
    <s v="-"/>
    <n v="2190"/>
    <n v="2256.66"/>
    <s v="In Stock"/>
    <n v="2256.66"/>
    <m/>
    <n v="2256.66"/>
    <n v="1780.487804878049"/>
    <s v="PLN"/>
    <n v="0.23"/>
    <n v="411.9639268292683"/>
    <s v="Amazon"/>
    <x v="0"/>
    <s v="Poland"/>
    <s v="https://www.amazon.pl/dp/B0BKH35BQ6/ref=olp_aod_early_redir?_encoding=UTF8&amp;aod=1&amp;th=1"/>
    <s v="Handset"/>
    <m/>
    <s v="amazon.pl_YUY+Uks200z8+El77mmDAw=="/>
  </r>
  <r>
    <s v="BN2009744"/>
    <s v="Crosscall"/>
    <s v="Stellar-M6 6-128GB 5G"/>
    <s v="-"/>
    <n v="0"/>
    <n v="3042.8"/>
    <s v="In Stock"/>
    <n v="3042.8"/>
    <m/>
    <n v="3042.8"/>
    <n v="0"/>
    <s v="PLN"/>
    <n v="0.23"/>
    <n v="0"/>
    <s v="Amazon"/>
    <x v="0"/>
    <s v="Poland"/>
    <s v="https://www.amazon.pl/dp/B0DLWZQ3YZ/ref=olp_aod_early_redir?_encoding=UTF8&amp;aod=1&amp;th=1"/>
    <s v="Handset"/>
    <m/>
    <s v="amazon.pl_qfxGYDdqs8DZ47QwLzCZcA=="/>
  </r>
  <r>
    <s v="BN2009779"/>
    <s v="Crosscall"/>
    <s v="Stellar-M6E 4-64GB 5G"/>
    <s v="-"/>
    <n v="1424.95"/>
    <n v="1424.95"/>
    <s v="In Stock"/>
    <n v="1424.95"/>
    <m/>
    <n v="1424.95"/>
    <n v="1158.49593495935"/>
    <s v="PLN"/>
    <n v="0.23"/>
    <n v="268.0493139430894"/>
    <s v="Amazon"/>
    <x v="0"/>
    <s v="Poland"/>
    <s v="https://www.amazon.pl/dp/B0DLX1HSXZ/ref=olp_aod_early_redir?_encoding=UTF8&amp;aod=1&amp;th=1"/>
    <s v="Handset"/>
    <m/>
    <s v="amazon.pl_yw3DA7fTo5gxapfqkSGfQg=="/>
  </r>
  <r>
    <s v="BN2008955"/>
    <s v="Crosscall"/>
    <s v="Stellar-X5 8-128GB 5G"/>
    <s v="-"/>
    <n v="3411.4"/>
    <n v="3223.45"/>
    <s v="In Stock"/>
    <n v="3223.45"/>
    <m/>
    <n v="3223.45"/>
    <n v="2773.49593495935"/>
    <s v="PLN"/>
    <n v="0.23"/>
    <n v="641.7231689430894"/>
    <s v="Amazon"/>
    <x v="0"/>
    <s v="Poland"/>
    <s v="https://www.amazon.pl/dp/B0CJ32L751/ref=olp_aod_early_redir?_encoding=UTF8&amp;aod=1&amp;th=1"/>
    <s v="Handset"/>
    <m/>
    <s v="amazon.pl_He9nICm54QA+6iR4RrVfQ=="/>
  </r>
  <r>
    <s v="AN00000123"/>
    <s v="DJI"/>
    <s v="DJI Osmo Mobile 6"/>
    <s v="-"/>
    <n v="1273.37"/>
    <n v="1273.37"/>
    <s v="In Stock"/>
    <n v="1273.37"/>
    <m/>
    <n v="1273.37"/>
    <n v="1035.260162601626"/>
    <s v="PLN"/>
    <n v="0.23"/>
    <n v="239.5353906422764"/>
    <s v="Amazon"/>
    <x v="0"/>
    <s v="Poland"/>
    <s v="https://www.amazon.pl/dp/B0BP2VZ6K9/ref=olp_aod_early_redir?_encoding=UTF8&amp;aod=1&amp;th=1"/>
    <s v="Other"/>
    <s v="new"/>
    <s v="-"/>
  </r>
  <r>
    <s v="AN00000122"/>
    <s v="DJI"/>
    <s v="DJI Osmo Mobile SE"/>
    <s v="-"/>
    <n v="369.49"/>
    <n v="369.49"/>
    <s v="In Stock"/>
    <n v="369.49"/>
    <m/>
    <n v="369.49"/>
    <n v="300.3983739837399"/>
    <s v="PLN"/>
    <n v="0.23"/>
    <n v="69.50527457723578"/>
    <s v="Amazon"/>
    <x v="0"/>
    <s v="Poland"/>
    <s v="https://www.amazon.pl/dp/B0B7XCG225/ref=olp_aod_early_redir?_encoding=UTF8&amp;aod=1&amp;th=1"/>
    <s v="Other"/>
    <s v="new"/>
    <s v="-"/>
  </r>
  <r>
    <s v="AN00000082"/>
    <s v="DJI"/>
    <s v="Dron DJI Mini 2"/>
    <s v="-"/>
    <n v="249.99"/>
    <n v="249.99"/>
    <s v="In Stock"/>
    <n v="249.99"/>
    <m/>
    <n v="249.99"/>
    <n v="203.2439024390244"/>
    <s v="PLN"/>
    <n v="0.23"/>
    <n v="47.02596441463415"/>
    <s v="Amazon"/>
    <x v="0"/>
    <s v="Poland"/>
    <s v="https://www.amazon.pl/dp/B08LL7S99P/ref=olp_aod_early_redir?_encoding=UTF8&amp;aod=1&amp;th=1"/>
    <s v="Other"/>
    <s v="new"/>
    <s v="-"/>
  </r>
  <r>
    <s v="BN2007889"/>
    <s v="D-Link"/>
    <s v="DWR 2101"/>
    <s v="-"/>
    <n v="2327"/>
    <n v="2327"/>
    <s v="In Stock"/>
    <n v="2327"/>
    <m/>
    <n v="2327"/>
    <n v="1891.869918699187"/>
    <s v="PLN"/>
    <n v="0.23"/>
    <n v="437.7351861788618"/>
    <s v="Amazon"/>
    <x v="0"/>
    <s v="Poland"/>
    <s v="https://www.amazon.pl/dp/B08M9H2M2F/ref=olp_aod_early_redir?_encoding=UTF8&amp;aod=1&amp;th=1"/>
    <s v="MBB"/>
    <m/>
    <s v="amazon.pl_4jzzJI99eFKW4lu7dU3Sg=="/>
  </r>
  <r>
    <s v="BN2009375"/>
    <s v="Emporia"/>
    <s v="Joy LTE"/>
    <s v="-"/>
    <n v="374.69"/>
    <n v="374.69"/>
    <s v="In Stock"/>
    <n v="374.69"/>
    <m/>
    <n v="374.69"/>
    <n v="304.6260162601626"/>
    <s v="PLN"/>
    <n v="0.23"/>
    <n v="70.48345376422765"/>
    <s v="Amazon"/>
    <x v="0"/>
    <s v="Poland"/>
    <s v="https://www.amazon.pl/dp/B09S6PBCY5/ref=olp_aod_early_redir?_encoding=UTF8&amp;aod=1&amp;th=1"/>
    <s v="Handset"/>
    <s v="new"/>
    <s v="-"/>
  </r>
  <r>
    <s v="BN2007887"/>
    <s v="Fairphone"/>
    <s v="Fairphone 4 256GB 5G"/>
    <s v="-"/>
    <n v="0"/>
    <n v="0"/>
    <s v="Out Stock"/>
    <n v="0"/>
    <m/>
    <n v="0"/>
    <n v="0"/>
    <s v="PLN"/>
    <n v="0.23"/>
    <n v="0"/>
    <s v="Amazon"/>
    <x v="0"/>
    <s v="Poland"/>
    <s v="https://www.amazon.pl/dp/B09HHNH2M5/ref=olp_aod_early_redir?_encoding=UTF8&amp;aod=1&amp;th=1"/>
    <s v="Handset"/>
    <m/>
    <s v="amazon.pl_8Q1rm8go4oljpp0O567ejA=="/>
  </r>
  <r>
    <s v="BN2008833"/>
    <s v="Fairphone"/>
    <s v="Fairphone 5 8-256GB 5G"/>
    <s v="-"/>
    <n v="2697.52"/>
    <n v="2689.34"/>
    <s v="In Stock"/>
    <n v="2689.34"/>
    <m/>
    <n v="2689.34"/>
    <n v="2193.10569105691"/>
    <s v="PLN"/>
    <n v="0.23"/>
    <n v="507.4342154796748"/>
    <s v="Amazon"/>
    <x v="0"/>
    <s v="Poland"/>
    <s v="https://www.amazon.pl/dp/B0CLRM1KTC/ref=olp_aod_early_redir?_encoding=UTF8&amp;aod=1&amp;th=1"/>
    <s v="Handset"/>
    <m/>
    <s v="amazon.pl_bPnyJexEA9zT89dKxVaSJg=="/>
  </r>
  <r>
    <s v="AN00000228"/>
    <s v="Garmin"/>
    <s v="Garmin fenix 7 Pro Solar 47mm"/>
    <s v="-"/>
    <n v="2519"/>
    <n v="2519"/>
    <s v="In Stock"/>
    <n v="2519"/>
    <m/>
    <n v="2519"/>
    <n v="2047.967479674797"/>
    <s v="PLN"/>
    <n v="0.23"/>
    <n v="473.8525715447154"/>
    <s v="Amazon"/>
    <x v="0"/>
    <s v="Poland"/>
    <s v="https://www.amazon.pl/dp/B0C3WBJX4F/ref=olp_aod_early_redir?_encoding=UTF8&amp;aod=1&amp;th=1"/>
    <s v="Smart Watch"/>
    <m/>
    <s v="amazon.pl_9j5BOGBq1ergHBiEFPFwtg=="/>
  </r>
  <r>
    <s v="AN00000195"/>
    <s v="Garmin"/>
    <s v="Garmin fenix 7X Pro Solar 51mm"/>
    <s v="-"/>
    <n v="2564.44"/>
    <n v="2899"/>
    <s v="In Stock"/>
    <n v="2899"/>
    <m/>
    <n v="2899"/>
    <n v="2084.910569105691"/>
    <s v="PLN"/>
    <n v="0.23"/>
    <n v="482.4003527479675"/>
    <s v="Amazon"/>
    <x v="0"/>
    <s v="Poland"/>
    <s v="https://www.amazon.pl/dp/B0C3WCGVQ3/ref=olp_aod_early_redir?_encoding=UTF8&amp;aod=1&amp;th=1"/>
    <s v="Smart Watch"/>
    <m/>
    <s v="amazon.pl_rDBiHWRiWvgBultEYeNtg=="/>
  </r>
  <r>
    <s v="AN00000193"/>
    <s v="Garmin"/>
    <s v="Garmin Forerunner 165 43mm"/>
    <s v="-"/>
    <n v="898"/>
    <n v="898"/>
    <s v="In Stock"/>
    <n v="898"/>
    <m/>
    <n v="898"/>
    <n v="730.0813008130082"/>
    <s v="PLN"/>
    <n v="0.23"/>
    <n v="168.9240211382114"/>
    <s v="Amazon"/>
    <x v="0"/>
    <s v="Poland"/>
    <s v="https://www.amazon.pl/dp/B0CT3VBDTV/ref=olp_aod_early_redir?_encoding=UTF8&amp;aod=1&amp;th=1"/>
    <s v="Smart Watch"/>
    <m/>
    <s v="amazon.pl_mJkVfCe4rPl8bVXglfMmqg=="/>
  </r>
  <r>
    <s v="AN00000194"/>
    <s v="Garmin"/>
    <s v="Garmin Venu 3S 41mm"/>
    <s v="-"/>
    <n v="1598"/>
    <n v="1597"/>
    <s v="In Stock"/>
    <n v="1597"/>
    <m/>
    <n v="1597"/>
    <n v="1299.186991869919"/>
    <s v="PLN"/>
    <n v="0.23"/>
    <n v="300.6019886178862"/>
    <s v="Amazon"/>
    <x v="0"/>
    <s v="Poland"/>
    <s v="https://www.amazon.pl/dp/B0CDC6C4TQ/ref=olp_aod_early_redir?_encoding=UTF8&amp;aod=1&amp;th=1"/>
    <s v="Smart Watch"/>
    <m/>
    <s v="amazon.pl_7yDRY3rw67Qi5DhcwpTkaA=="/>
  </r>
  <r>
    <s v="AN00000257"/>
    <s v="Google"/>
    <s v="Google Pixel Watch 3 41mm"/>
    <s v="-"/>
    <n v="1353.1"/>
    <n v="1349.19"/>
    <s v="In Stock"/>
    <n v="1349.19"/>
    <m/>
    <n v="1349.19"/>
    <n v="1100.081300813008"/>
    <s v="PLN"/>
    <n v="0.23"/>
    <n v="254.5335111382114"/>
    <s v="Amazon"/>
    <x v="0"/>
    <s v="Poland"/>
    <s v="https://www.amazon.pl/dp/B0D8BG6RV4/ref=olp_aod_early_redir?_encoding=UTF8&amp;aod=1&amp;th=1"/>
    <s v="Smart Watch"/>
    <s v="new"/>
    <s v="amazon.pl_afvS0kuVIDXEHF66Uzr92w=="/>
  </r>
  <r>
    <s v="AN00000258"/>
    <s v="Google"/>
    <s v="Google Pixel Watch 3 45mm"/>
    <s v="-"/>
    <n v="2163.36"/>
    <n v="2092.36"/>
    <s v="In Stock"/>
    <n v="2092.36"/>
    <m/>
    <n v="2092.36"/>
    <n v="1758.829268292683"/>
    <s v="PLN"/>
    <n v="0.23"/>
    <n v="406.9526396097561"/>
    <s v="Amazon"/>
    <x v="0"/>
    <s v="Poland"/>
    <s v="https://www.amazon.pl/dp/B0D8BFRK49/ref=olp_aod_early_redir?_encoding=UTF8&amp;aod=1&amp;th=1"/>
    <s v="Smart Watch"/>
    <s v="new"/>
    <s v="amazon.pl_9NGxXEMMqjypS7NT+EvkPw=="/>
  </r>
  <r>
    <s v="BN2009218"/>
    <s v="Google"/>
    <s v="Pixel 8 128GB 5G"/>
    <s v="-"/>
    <n v="0"/>
    <n v="0"/>
    <s v="Out Stock"/>
    <n v="0"/>
    <m/>
    <n v="0"/>
    <n v="0"/>
    <s v="PLN"/>
    <n v="0.23"/>
    <n v="0"/>
    <s v="Amazon"/>
    <x v="0"/>
    <s v="Poland"/>
    <s v="https://www.amazon.pl/dp/B0CGVNTPY7/ref=olp_aod_early_redir?_encoding=UTF8&amp;aod=1&amp;th=1"/>
    <s v="Handset"/>
    <m/>
    <s v="amazon.pl_M9S9ct9FR1AG5cXqdPcuUA=="/>
  </r>
  <r>
    <s v="BN2009766"/>
    <s v="Google"/>
    <s v="Pixel 9 12-256GB 5G"/>
    <s v="-"/>
    <n v="3152.72"/>
    <n v="3249"/>
    <s v="In Stock"/>
    <n v="3249"/>
    <m/>
    <n v="3249"/>
    <n v="2563.186991869919"/>
    <s v="PLN"/>
    <n v="0.23"/>
    <n v="593.0625166178861"/>
    <s v="Amazon"/>
    <x v="0"/>
    <s v="Poland"/>
    <s v="https://www.amazon.pl/dp/B0D7TYVYRY/ref=olp_aod_early_redir?_encoding=UTF8&amp;aod=1&amp;th=1"/>
    <s v="Handset"/>
    <m/>
    <s v="amazon.pl_ZG+2nLlvgLaudZNlPGay5Q=="/>
  </r>
  <r>
    <s v="BN2009767"/>
    <s v="Google"/>
    <s v="Pixel 9 Pro Fold 16-512GB 5G"/>
    <s v="-"/>
    <n v="7298.13"/>
    <n v="7277.06"/>
    <s v="In Stock"/>
    <n v="7277.06"/>
    <m/>
    <n v="7277.06"/>
    <n v="5933.439024390244"/>
    <s v="PLN"/>
    <n v="0.23"/>
    <n v="1372.861321146342"/>
    <s v="Amazon"/>
    <x v="0"/>
    <s v="Poland"/>
    <s v="https://www.amazon.pl/dp/B0D7V1G966/ref=olp_aod_early_redir?_encoding=UTF8&amp;aod=1&amp;th=1"/>
    <s v="Handset"/>
    <m/>
    <s v="amazon.pl_5PosR8HozcB2tOn+shAyLQ=="/>
  </r>
  <r>
    <s v="BN2009768"/>
    <s v="Google"/>
    <s v="Pixel 9 Pro XL 16-256GB 5G"/>
    <s v="-"/>
    <n v="4033.52"/>
    <n v="4021.87"/>
    <s v="In Stock"/>
    <n v="4021.87"/>
    <m/>
    <n v="4021.87"/>
    <n v="3279.284552845529"/>
    <s v="PLN"/>
    <n v="0.23"/>
    <n v="758.7510219837399"/>
    <s v="Amazon"/>
    <x v="0"/>
    <s v="Poland"/>
    <s v="https://www.amazon.pl/dp/B0D7V1MDK8/ref=olp_aod_early_redir?_encoding=UTF8&amp;aod=1&amp;th=1"/>
    <s v="Handset"/>
    <m/>
    <s v="amazon.pl_K4c3jypDCxT3YnFSBRxoA=="/>
  </r>
  <r>
    <s v="BN2009769"/>
    <s v="Google"/>
    <s v="Pixel 9 Pro XL 16-512GB 5G"/>
    <s v="-"/>
    <n v="4821.54"/>
    <n v="4425.13"/>
    <s v="In Stock"/>
    <n v="4425.13"/>
    <m/>
    <n v="4425.13"/>
    <n v="3919.951219512195"/>
    <s v="PLN"/>
    <n v="0.23"/>
    <n v="906.9865533170732"/>
    <s v="Amazon"/>
    <x v="0"/>
    <s v="Poland"/>
    <s v="https://www.amazon.pl/dp/B0D7V1SQRV/ref=olp_aod_early_redir?_encoding=UTF8&amp;aod=1&amp;th=1"/>
    <s v="Handset"/>
    <m/>
    <s v="amazon.pl_guH4TfoapQhbqt3P9ZNoYg=="/>
  </r>
  <r>
    <s v="BN2009065"/>
    <s v="HMD"/>
    <s v="Nokia 105 (2023) 2G"/>
    <s v="-"/>
    <n v="169.9"/>
    <n v="213.6"/>
    <s v="In Stock"/>
    <n v="213.6"/>
    <m/>
    <n v="213.6"/>
    <n v="138.130081300813"/>
    <s v="PLN"/>
    <n v="0.23"/>
    <n v="31.96012382113821"/>
    <s v="Amazon"/>
    <x v="0"/>
    <s v="Poland"/>
    <s v="https://www.amazon.pl/dp/B0C5MH3XNP/ref=olp_aod_early_redir?_encoding=UTF8&amp;aod=1&amp;th=1"/>
    <s v="Handset"/>
    <s v="new"/>
    <s v="-"/>
  </r>
  <r>
    <s v="BN2009066"/>
    <s v="HMD"/>
    <s v="Nokia 110 (2023) 2G"/>
    <s v="-"/>
    <n v="0"/>
    <n v="0"/>
    <s v="Out Stock"/>
    <n v="0"/>
    <m/>
    <n v="0"/>
    <n v="0"/>
    <s v="PLN"/>
    <n v="0.23"/>
    <n v="0"/>
    <s v="Amazon"/>
    <x v="0"/>
    <s v="Poland"/>
    <s v="https://www.amazon.pl/dp/B0C5MLL2X5/ref=olp_aod_early_redir?_encoding=UTF8&amp;aod=1&amp;th=1"/>
    <s v="Handset"/>
    <m/>
    <s v="amazon.pl_yTHuUFPkK4KbMzjE2osew=="/>
  </r>
  <r>
    <s v="BN2007852"/>
    <s v="HMD"/>
    <s v="Nokia 110 LTE"/>
    <s v="-"/>
    <n v="0"/>
    <n v="0"/>
    <s v="Out Stock"/>
    <n v="0"/>
    <m/>
    <n v="0"/>
    <n v="0"/>
    <s v="PLN"/>
    <n v="0.23"/>
    <n v="0"/>
    <s v="Amazon"/>
    <x v="0"/>
    <s v="Poland"/>
    <s v="https://www.amazon.pl/dp/B0C5MJ8723/ref=olp_aod_early_redir?_encoding=UTF8&amp;aod=1&amp;th=1"/>
    <s v="Handset"/>
    <m/>
    <s v="amazon.pl_WTovhvqCHg3TGLtosxdwYg=="/>
  </r>
  <r>
    <s v="BN2009571"/>
    <s v="HMD"/>
    <s v="Nokia 235 LTE (2024)"/>
    <s v="-"/>
    <n v="303.44"/>
    <n v="304.23"/>
    <s v="In Stock"/>
    <n v="304.23"/>
    <m/>
    <n v="304.23"/>
    <n v="246.6991869918699"/>
    <s v="PLN"/>
    <n v="0.23"/>
    <n v="57.08051778861788"/>
    <s v="Amazon"/>
    <x v="0"/>
    <s v="Poland"/>
    <s v="https://www.amazon.pl/dp/B0DFYV6P6H/ref=olp_aod_early_redir?_encoding=UTF8&amp;aod=1&amp;th=1"/>
    <s v="Handset"/>
    <m/>
    <s v="amazon.pl_wlbvHRQS2eMN05ZnzAHkQA=="/>
  </r>
  <r>
    <s v="BN2009572"/>
    <s v="HMD"/>
    <s v="Nokia 3210 LTE"/>
    <s v="-"/>
    <n v="353.46"/>
    <n v="353.46"/>
    <s v="In Stock"/>
    <n v="353.46"/>
    <m/>
    <n v="353.46"/>
    <n v="287.3658536585366"/>
    <s v="PLN"/>
    <n v="0.23"/>
    <n v="66.48984912195122"/>
    <s v="Amazon"/>
    <x v="0"/>
    <s v="Poland"/>
    <s v="https://www.amazon.pl/dp/B0DC742WFC/ref=olp_aod_early_redir?_encoding=UTF8&amp;aod=1&amp;th=1"/>
    <s v="Handset"/>
    <m/>
    <s v="amazon.pl_M5mkCJXMTArYdwli6RYbew=="/>
  </r>
  <r>
    <s v="BN2008501"/>
    <s v="HMD"/>
    <s v="Nokia 6310"/>
    <s v="-"/>
    <n v="0"/>
    <n v="0"/>
    <s v="Out Stock"/>
    <n v="0"/>
    <m/>
    <n v="0"/>
    <n v="0"/>
    <s v="PLN"/>
    <n v="0.23"/>
    <n v="0"/>
    <s v="Amazon"/>
    <x v="0"/>
    <s v="Poland"/>
    <s v="https://www.amazon.pl/dp/B09BFZ8JZH/ref=olp_aod_early_redir?_encoding=UTF8&amp;aod=1&amp;th=1"/>
    <s v="Handset"/>
    <m/>
    <s v="amazon.pl_6HiqD9FG5aLJZGwGYqMHQ=="/>
  </r>
  <r>
    <s v="BN2008421"/>
    <s v="HMD"/>
    <s v="Nokia 8210 LTE"/>
    <s v="-"/>
    <n v="363.9"/>
    <n v="363.9"/>
    <s v="In Stock"/>
    <n v="363.9"/>
    <m/>
    <n v="363.9"/>
    <n v="295.8536585365853"/>
    <s v="PLN"/>
    <n v="0.23"/>
    <n v="68.45373195121951"/>
    <s v="Amazon"/>
    <x v="0"/>
    <s v="Poland"/>
    <s v="https://www.amazon.pl/dp/B0B63Q5VGF/ref=olp_aod_early_redir?_encoding=UTF8&amp;aod=1&amp;th=1"/>
    <s v="Handset"/>
    <m/>
    <s v="amazon.pl_tfCzlqdvhIZd9FoTFHlJDw=="/>
  </r>
  <r>
    <s v="BN2008560"/>
    <s v="HMD"/>
    <s v="Nokia C12 2-64GB LTE"/>
    <s v="-"/>
    <n v="0"/>
    <n v="0"/>
    <s v="Out Stock"/>
    <n v="0"/>
    <m/>
    <n v="0"/>
    <n v="0"/>
    <s v="PLN"/>
    <n v="0.23"/>
    <n v="0"/>
    <s v="Amazon"/>
    <x v="0"/>
    <s v="Poland"/>
    <s v="https://www.amazon.pl/dp/B0C9MRW4BF/ref=olp_aod_early_redir?_encoding=UTF8&amp;aod=1&amp;th=1"/>
    <s v="Handset"/>
    <m/>
    <s v="amazon.pl_wgLTIMwLIImDB7l6pk22og=="/>
  </r>
  <r>
    <s v="BN2008559"/>
    <s v="HMD"/>
    <s v="Nokia C32 4-64GB LTE"/>
    <s v="-"/>
    <n v="419"/>
    <n v="419"/>
    <s v="In Stock"/>
    <n v="419"/>
    <m/>
    <n v="419"/>
    <n v="340.650406504065"/>
    <s v="PLN"/>
    <n v="0.23"/>
    <n v="78.81866910569106"/>
    <s v="Amazon"/>
    <x v="0"/>
    <s v="Poland"/>
    <s v="https://www.amazon.pl/dp/B0C8J8CR33/ref=olp_aod_early_redir?_encoding=UTF8&amp;aod=1&amp;th=1"/>
    <s v="Handset"/>
    <m/>
    <s v="amazon.pl_elnhPYRb9nCzbydkZD6xhA=="/>
  </r>
  <r>
    <s v="BN2009175"/>
    <s v="HMD"/>
    <s v="Nokia G22 4-128GB LTE_x0009_"/>
    <s v="-"/>
    <n v="0"/>
    <n v="0"/>
    <s v="Out Stock"/>
    <n v="0"/>
    <m/>
    <n v="0"/>
    <n v="0"/>
    <s v="PLN"/>
    <n v="0.23"/>
    <n v="0"/>
    <s v="Amazon"/>
    <x v="0"/>
    <s v="Poland"/>
    <s v="https://www.amazon.pl/dp/B0C8J38Q9K/ref=olp_aod_early_redir?_encoding=UTF8&amp;aod=1&amp;th=1"/>
    <s v="Handset"/>
    <m/>
    <s v="amazon.pl_9lxirIyqpcQcIQqdzGq61Q=="/>
  </r>
  <r>
    <s v="BN2008309"/>
    <s v="Honor"/>
    <s v="70 256GB 5G"/>
    <s v="-"/>
    <n v="0"/>
    <n v="0"/>
    <s v="Out Stock"/>
    <n v="0"/>
    <m/>
    <n v="0"/>
    <n v="0"/>
    <s v="PLN"/>
    <n v="0.23"/>
    <n v="0"/>
    <s v="Amazon"/>
    <x v="0"/>
    <s v="Poland"/>
    <s v="https://www.amazon.pl/dp/B0BCHWGYN4/ref=olp_aod_early_redir?_encoding=UTF8&amp;aod=1&amp;th=1"/>
    <s v="Handset"/>
    <m/>
    <s v="amazon.pl_1IHz14vArqvrxFGnGOP7Rw=="/>
  </r>
  <r>
    <s v="BN2008842"/>
    <s v="Honor"/>
    <s v="Honor 90 12-512GB 5G"/>
    <s v="-"/>
    <n v="0"/>
    <n v="0"/>
    <s v="Out Stock"/>
    <n v="0"/>
    <m/>
    <n v="0"/>
    <n v="0"/>
    <s v="PLN"/>
    <n v="0.23"/>
    <n v="0"/>
    <s v="Amazon"/>
    <x v="0"/>
    <s v="Poland"/>
    <s v="https://www.amazon.pl/dp/B0C7N6PBRH/ref=olp_aod_early_redir?_encoding=UTF8&amp;aod=1&amp;th=1"/>
    <s v="Handset"/>
    <m/>
    <s v="amazon.pl_tuVK3Zqx87U3Ey5hteIeQ=="/>
  </r>
  <r>
    <s v="BN2008160"/>
    <s v="Honor"/>
    <s v="X8 128GB LTE"/>
    <s v="-"/>
    <n v="1222.55"/>
    <n v="1222.55"/>
    <s v="In Stock"/>
    <n v="1222.55"/>
    <m/>
    <n v="1222.55"/>
    <n v="993.9430894308942"/>
    <s v="PLN"/>
    <n v="0.23"/>
    <n v="229.975570203252"/>
    <s v="Amazon"/>
    <x v="0"/>
    <s v="Poland"/>
    <s v="https://www.amazon.pl/dp/B09XDZ9RBJ/ref=olp_aod_early_redir?_encoding=UTF8&amp;aod=1&amp;th=1"/>
    <s v="Handset"/>
    <m/>
    <s v="amazon.pl_7EF5RHtlHMykYsP0+498QQ=="/>
  </r>
  <r>
    <s v="BN2006782"/>
    <s v="Huawei"/>
    <s v="B535"/>
    <s v="-"/>
    <n v="555.92"/>
    <n v="520.7"/>
    <s v="In Stock"/>
    <n v="520.7"/>
    <m/>
    <n v="520.7"/>
    <n v="451.9674796747967"/>
    <s v="PLN"/>
    <n v="0.23"/>
    <n v="104.5748795447154"/>
    <s v="Amazon"/>
    <x v="0"/>
    <s v="Poland"/>
    <s v="https://www.amazon.pl/dp/B0BSW768Z9/ref=olp_aod_early_redir?_encoding=UTF8&amp;aod=1&amp;th=1"/>
    <s v="MBB"/>
    <m/>
    <s v="amazon.pl_qjTvtos2sezHzNqnMKeQ=="/>
  </r>
  <r>
    <s v="BN2008163"/>
    <s v="Huawei"/>
    <s v="B535-232a LTE"/>
    <s v="-"/>
    <n v="0"/>
    <n v="0"/>
    <s v="Out Stock"/>
    <n v="0"/>
    <m/>
    <n v="0"/>
    <n v="0"/>
    <s v="PLN"/>
    <n v="0.23"/>
    <n v="0"/>
    <s v="Amazon"/>
    <x v="0"/>
    <s v="Poland"/>
    <s v="https://www.amazon.pl/dp/B0BCSVS755/ref=olp_aod_early_redir?_encoding=UTF8&amp;aod=1&amp;th=1"/>
    <s v="MBB"/>
    <m/>
    <s v="amazon.pl_74Tv+CMaUJBNP0FJi6QKaA=="/>
  </r>
  <r>
    <s v="BN2008165"/>
    <s v="Huawei"/>
    <s v="E5783-230a LTE"/>
    <s v="-"/>
    <n v="338.13"/>
    <n v="337.02"/>
    <s v="In Stock"/>
    <n v="337.02"/>
    <m/>
    <n v="337.02"/>
    <n v="274.9024390243902"/>
    <s v="PLN"/>
    <n v="0.23"/>
    <n v="63.60610163414633"/>
    <s v="Amazon"/>
    <x v="0"/>
    <s v="Poland"/>
    <s v="https://www.amazon.pl/dp/B0BSX9JMVR/ref=olp_aod_early_redir?_encoding=UTF8&amp;aod=1&amp;th=1"/>
    <s v="MBB"/>
    <m/>
    <s v="amazon.pl_fBbOoYPs206HZKchuXSGg=="/>
  </r>
  <r>
    <s v="AN00000062"/>
    <s v="Huawei"/>
    <s v="Huawei MateBook D15"/>
    <s v="-"/>
    <n v="0"/>
    <n v="0"/>
    <s v="Out Stock"/>
    <n v="0"/>
    <m/>
    <n v="0"/>
    <n v="0"/>
    <s v="PLN"/>
    <n v="0.23"/>
    <n v="0"/>
    <s v="Amazon"/>
    <x v="0"/>
    <s v="Poland"/>
    <s v="https://www.amazon.pl/dp/B09XQYFV78/ref=olp_aod_early_redir?_encoding=UTF8&amp;aod=1&amp;th=1"/>
    <s v="Laptop"/>
    <m/>
    <s v="amazon.pl_xUF4aOpUz43Hs9yA58pStw=="/>
  </r>
  <r>
    <s v="AN00000009"/>
    <s v="Huawei"/>
    <s v="Huawei Watch 3 Elite LTE"/>
    <s v="-"/>
    <n v="2034.18"/>
    <n v="2034.18"/>
    <s v="In Stock"/>
    <n v="2034.18"/>
    <m/>
    <n v="2034.18"/>
    <n v="1653.804878048781"/>
    <s v="PLN"/>
    <n v="0.23"/>
    <n v="382.6524112682927"/>
    <s v="Amazon"/>
    <x v="0"/>
    <s v="Poland"/>
    <s v="https://www.amazon.pl/dp/B0957HFTGJ/ref=olp_aod_early_redir?_encoding=UTF8&amp;aod=1&amp;th=1"/>
    <s v="Smart Watch"/>
    <m/>
    <s v="amazon.pl_m+xMbTwcF2KPElINDpGhQ=="/>
  </r>
  <r>
    <s v="AN00000049"/>
    <s v="Huawei"/>
    <s v="Huawei Watch GT Runner"/>
    <s v="-"/>
    <n v="1118.6"/>
    <n v="1118.6"/>
    <s v="In Stock"/>
    <n v="1118.6"/>
    <m/>
    <n v="1118.6"/>
    <n v="909.430894308943"/>
    <s v="PLN"/>
    <n v="0.23"/>
    <n v="210.4213920325203"/>
    <s v="Amazon"/>
    <x v="0"/>
    <s v="Poland"/>
    <s v="https://www.amazon.pl/dp/B09P1C8SXG/ref=olp_aod_early_redir?_encoding=UTF8&amp;aod=1&amp;th=1"/>
    <s v="Smart Watch"/>
    <m/>
    <s v="amazon.pl_ujoJ+ib1T7qPHJ5JBaAoZw=="/>
  </r>
  <r>
    <s v="AN00000222"/>
    <s v="Huawei"/>
    <s v="Huawei Watch GT5 41mm Classic"/>
    <s v="-"/>
    <n v="0"/>
    <n v="0"/>
    <s v="Out Stock"/>
    <n v="0"/>
    <m/>
    <n v="0"/>
    <n v="0"/>
    <s v="PLN"/>
    <n v="0.23"/>
    <n v="0"/>
    <s v="Amazon"/>
    <x v="0"/>
    <s v="Poland"/>
    <s v="https://www.amazon.pl/dp/B0DBLL9Z68/ref=olp_aod_early_redir?_encoding=UTF8&amp;aod=1&amp;th=1"/>
    <s v="Smart Watch"/>
    <m/>
    <s v="amazon.pl_UlxTe5QEJrOFNQFkOmAaMQ=="/>
  </r>
  <r>
    <s v="AN00000225"/>
    <s v="Huawei"/>
    <s v="Huawei Watch GT5 46mm Active"/>
    <s v="-"/>
    <n v="0"/>
    <n v="0"/>
    <s v="Out Stock"/>
    <n v="0"/>
    <m/>
    <n v="0"/>
    <n v="0"/>
    <s v="PLN"/>
    <n v="0.23"/>
    <n v="0"/>
    <s v="Amazon"/>
    <x v="0"/>
    <s v="Poland"/>
    <s v="https://www.amazon.pl/dp/B0D9JYKXDG/ref=olp_aod_early_redir?_encoding=UTF8&amp;aod=1&amp;th=1"/>
    <s v="Smart Watch"/>
    <m/>
    <s v="amazon.pl_69tXFHyaHNskP3O8xpX4sQ=="/>
  </r>
  <r>
    <s v="AN00000224"/>
    <s v="Huawei"/>
    <s v="Huawei Watch GT5 46mm Blue"/>
    <s v="-"/>
    <n v="845.76"/>
    <n v="0"/>
    <s v="Out Stock"/>
    <n v="0"/>
    <m/>
    <n v="0"/>
    <n v="687.609756097561"/>
    <s v="PLN"/>
    <n v="0.23"/>
    <n v="159.0970825365854"/>
    <s v="Amazon"/>
    <x v="0"/>
    <s v="Poland"/>
    <s v="https://www.amazon.pl/dp/B0DBLHM3XT/ref=olp_aod_early_redir?_encoding=UTF8&amp;aod=1&amp;th=1"/>
    <s v="Smart Watch"/>
    <m/>
    <s v="amazon.pl_6blYamL4CzaKsvmGdkGgfA=="/>
  </r>
  <r>
    <s v="AN00000227"/>
    <s v="Huawei"/>
    <s v="Huawei Watch GT5 Pro 46mm Elite"/>
    <s v="-"/>
    <n v="1745"/>
    <n v="1745"/>
    <s v="In Stock"/>
    <n v="1745"/>
    <m/>
    <n v="1745"/>
    <n v="1418.69918699187"/>
    <s v="PLN"/>
    <n v="0.23"/>
    <n v="328.2543617886179"/>
    <s v="Amazon"/>
    <x v="0"/>
    <s v="Poland"/>
    <s v="https://www.amazon.pl/dp/B0DBLJL5NJ/ref=olp_aod_early_redir?_encoding=UTF8&amp;aod=1&amp;th=1"/>
    <s v="Smart Watch"/>
    <m/>
    <s v="amazon.pl_m+xg4Gr+KL7ht+fghSFMEw=="/>
  </r>
  <r>
    <s v="BN2008340"/>
    <s v="Huawei"/>
    <s v="Nova 10 pro 8-256GB LTE"/>
    <s v="-"/>
    <n v="2427"/>
    <n v="2427"/>
    <s v="In Stock"/>
    <n v="2427"/>
    <m/>
    <n v="2427"/>
    <n v="1973.170731707317"/>
    <s v="PLN"/>
    <n v="0.23"/>
    <n v="456.5463243902439"/>
    <s v="Amazon"/>
    <x v="0"/>
    <s v="Poland"/>
    <s v="https://www.amazon.pl/dp/B0BG26BMB6/ref=olp_aod_early_redir?_encoding=UTF8&amp;aod=1&amp;th=1"/>
    <s v="Handset"/>
    <m/>
    <s v="amazon.pl_Kz9fsr0hKKGfc8Kaoemxkw=="/>
  </r>
  <r>
    <s v="BN2008342"/>
    <s v="Huawei"/>
    <s v="Nova 10 SE 128GB LTE"/>
    <s v="-"/>
    <n v="1558.35"/>
    <n v="1558.35"/>
    <s v="In Stock"/>
    <n v="1558.35"/>
    <m/>
    <n v="1558.35"/>
    <n v="1266.951219512195"/>
    <s v="PLN"/>
    <n v="0.23"/>
    <n v="293.1433723170732"/>
    <s v="Amazon"/>
    <x v="0"/>
    <s v="Poland"/>
    <s v="https://www.amazon.pl/dp/B0BHWC7W9N/ref=olp_aod_early_redir?_encoding=UTF8&amp;aod=1&amp;th=1"/>
    <s v="Handset"/>
    <m/>
    <s v="amazon.pl_8rq385QhJ525bkvpuNFZsw=="/>
  </r>
  <r>
    <s v="BN2009470"/>
    <s v="Huawei"/>
    <s v="Nova 12i LTE"/>
    <s v="-"/>
    <n v="0"/>
    <n v="0"/>
    <s v="Out Stock"/>
    <n v="0"/>
    <m/>
    <n v="0"/>
    <n v="0"/>
    <s v="PLN"/>
    <n v="0.23"/>
    <n v="0"/>
    <s v="Amazon"/>
    <x v="0"/>
    <s v="Poland"/>
    <s v="https://www.amazon.pl/dp/B0CY4HR8F3/ref=olp_aod_early_redir?_encoding=UTF8&amp;aod=1&amp;th=1"/>
    <s v="Handset"/>
    <m/>
    <s v="amazon.pl_Ji6oR0qmI6TZr5eyZZJOBw=="/>
  </r>
  <r>
    <s v="BN2008338"/>
    <s v="Huawei"/>
    <s v="Nova Y90 6-128GB LTE"/>
    <s v="-"/>
    <n v="1224.2"/>
    <n v="1221.47"/>
    <s v="In Stock"/>
    <n v="1221.47"/>
    <m/>
    <n v="1221.47"/>
    <n v="995.2845528455285"/>
    <s v="PLN"/>
    <n v="0.23"/>
    <n v="230.2859539837399"/>
    <s v="Amazon"/>
    <x v="0"/>
    <s v="Poland"/>
    <s v="https://www.amazon.pl/dp/B0B79LGGJN/ref=olp_aod_early_redir?_encoding=UTF8&amp;aod=1&amp;th=1"/>
    <s v="Handset"/>
    <m/>
    <s v="amazon.pl_f1ruft9x8kqGhsFqkhC1w=="/>
  </r>
  <r>
    <s v="BN2009576"/>
    <s v="Huawei"/>
    <s v="P70 Pro"/>
    <s v="-"/>
    <n v="0"/>
    <n v="0"/>
    <s v="Out Stock"/>
    <n v="0"/>
    <m/>
    <n v="0"/>
    <n v="0"/>
    <s v="PLN"/>
    <n v="0.23"/>
    <n v="0"/>
    <s v="Amazon"/>
    <x v="0"/>
    <s v="Poland"/>
    <s v="https://www.amazon.pl/dp/B0CZ3J1PT7/ref=olp_aod_early_redir?_encoding=UTF8&amp;aod=1&amp;th=1"/>
    <s v="Handset"/>
    <m/>
    <s v="amazon.pl_k4qphD6cDSwQKPSc0NWEOQ=="/>
  </r>
  <r>
    <s v="BN4000605"/>
    <s v="Huawei"/>
    <s v="Watch 3 Pro"/>
    <s v="-"/>
    <n v="1226.76"/>
    <n v="1223.22"/>
    <s v="In Stock"/>
    <n v="1223.22"/>
    <m/>
    <n v="1223.22"/>
    <n v="997.3658536585366"/>
    <s v="PLN"/>
    <n v="0.23"/>
    <n v="230.7675191219512"/>
    <s v="Amazon"/>
    <x v="0"/>
    <s v="Poland"/>
    <s v="https://www.amazon.pl/dp/B0957FCN83/ref=olp_aod_early_redir?_encoding=UTF8&amp;aod=1&amp;th=1"/>
    <s v="Smart Watch"/>
    <m/>
    <s v="amazon.pl_WfcEmxN587DFpeidrxVsHQ=="/>
  </r>
  <r>
    <s v="BN2009056"/>
    <s v="Huawei"/>
    <s v="Watch 4 Pro LTE"/>
    <s v="-"/>
    <n v="0"/>
    <n v="0"/>
    <s v="Out Stock"/>
    <n v="0"/>
    <m/>
    <n v="0"/>
    <n v="0"/>
    <s v="PLN"/>
    <n v="0.23"/>
    <n v="0"/>
    <s v="Amazon"/>
    <x v="0"/>
    <s v="Poland"/>
    <s v="https://www.amazon.pl/dp/B0C3DLQ19L/ref=olp_aod_early_redir?_encoding=UTF8&amp;aod=1&amp;th=1"/>
    <s v="Smart Watch"/>
    <m/>
    <s v="amazon.pl_GwrvT0BLEAgMzsseU0YWA=="/>
  </r>
  <r>
    <s v="BN2009528"/>
    <s v="Huawei"/>
    <s v="Watch 4 Pro Space Edition LTE"/>
    <s v="-"/>
    <n v="0"/>
    <n v="0"/>
    <s v="Out Stock"/>
    <n v="0"/>
    <m/>
    <n v="0"/>
    <n v="0"/>
    <s v="PLN"/>
    <n v="0.23"/>
    <n v="0"/>
    <s v="Amazon"/>
    <x v="0"/>
    <s v="Poland"/>
    <s v="https://www.amazon.pl/dp/B0C6XX4Y8Y/ref=olp_aod_early_redir?_encoding=UTF8&amp;aod=1&amp;th=1"/>
    <s v="Smart Watch"/>
    <m/>
    <s v="amazon.pl_FfT61wYsYjbHjUjTpiRJgQ=="/>
  </r>
  <r>
    <s v="BN4000647"/>
    <s v="Huawei"/>
    <s v="Watch Fit 2 BT"/>
    <s v="-"/>
    <n v="0"/>
    <n v="0"/>
    <s v="Out Stock"/>
    <n v="0"/>
    <m/>
    <n v="0"/>
    <n v="0"/>
    <s v="PLN"/>
    <n v="0.23"/>
    <n v="0"/>
    <s v="Amazon"/>
    <x v="0"/>
    <s v="Poland"/>
    <s v="https://www.amazon.pl/dp/B0B12QL9PV/ref=olp_aod_early_redir?_encoding=UTF8&amp;aod=1&amp;th=1"/>
    <s v="Smart Watch"/>
    <m/>
    <s v="amazon.pl_g+ciCVMM3bg4ZBIDu2aCw=="/>
  </r>
  <r>
    <s v="AN00000134"/>
    <s v="Huawei"/>
    <s v="Watch GT2 46mm"/>
    <s v="-"/>
    <n v="0"/>
    <n v="0"/>
    <s v="Out Stock"/>
    <n v="0"/>
    <m/>
    <n v="0"/>
    <n v="0"/>
    <s v="PLN"/>
    <n v="0.23"/>
    <n v="0"/>
    <s v="Amazon"/>
    <x v="0"/>
    <s v="Poland"/>
    <s v="https://www.amazon.pl/dp/B07YNDSRZF/ref=olp_aod_early_redir?_encoding=UTF8&amp;aod=1&amp;th=1"/>
    <s v="Smart Watch"/>
    <m/>
    <s v="amazon.pl_VuCNfyFFv9db9FgaQvM+g=="/>
  </r>
  <r>
    <s v="AN00000164"/>
    <s v="Huawei"/>
    <s v="Watch GT4 41mm Classic"/>
    <s v="-"/>
    <n v="773.01"/>
    <n v="774"/>
    <s v="In Stock"/>
    <n v="774"/>
    <m/>
    <n v="774"/>
    <n v="628.4634146341464"/>
    <s v="PLN"/>
    <n v="0.23"/>
    <n v="145.4119794878049"/>
    <s v="Amazon"/>
    <x v="0"/>
    <s v="Poland"/>
    <s v="https://www.amazon.pl/dp/B0CFPK9TJJ/ref=olp_aod_early_redir?_encoding=UTF8&amp;aod=1&amp;th=1"/>
    <s v="Smart Watch"/>
    <m/>
    <s v="amazon.pl_aHFmnjn41v5zNZ7zhPRIhg=="/>
  </r>
  <r>
    <s v="AN00000165"/>
    <s v="Huawei"/>
    <s v="Watch GT4 41mm Elegant"/>
    <s v="-"/>
    <n v="0"/>
    <n v="0"/>
    <s v="Out Stock"/>
    <n v="0"/>
    <m/>
    <n v="0"/>
    <n v="0"/>
    <s v="PLN"/>
    <n v="0.23"/>
    <n v="0"/>
    <s v="Amazon"/>
    <x v="0"/>
    <s v="Poland"/>
    <s v="https://www.amazon.pl/dp/B0CG9MDV3K/ref=olp_aod_early_redir?_encoding=UTF8&amp;aod=1&amp;th=1"/>
    <s v="Smart Watch"/>
    <m/>
    <s v="amazon.pl_g0nK9ioJjnaYPY1uARqjgQ=="/>
  </r>
  <r>
    <s v="AN00000167"/>
    <s v="Huawei"/>
    <s v="Watch GT4 46mm Active"/>
    <s v="-"/>
    <n v="0"/>
    <n v="0"/>
    <s v="Out Stock"/>
    <n v="0"/>
    <m/>
    <n v="0"/>
    <n v="0"/>
    <s v="PLN"/>
    <n v="0.23"/>
    <n v="0"/>
    <s v="Amazon"/>
    <x v="0"/>
    <s v="Poland"/>
    <s v="https://www.amazon.pl/dp/B0CG9NTJ92/ref=olp_aod_early_redir?_encoding=UTF8&amp;aod=1&amp;th=1"/>
    <s v="Smart Watch"/>
    <m/>
    <s v="amazon.pl_9zU1FBJH70gjC1KAjZLL+g=="/>
  </r>
  <r>
    <s v="AN00000168"/>
    <s v="Huawei"/>
    <s v="Watch GT4 46mm Classic Edition"/>
    <s v="-"/>
    <n v="0"/>
    <n v="0"/>
    <s v="Out Stock"/>
    <n v="0"/>
    <m/>
    <n v="0"/>
    <n v="0"/>
    <s v="PLN"/>
    <n v="0.23"/>
    <n v="0"/>
    <s v="Amazon"/>
    <x v="0"/>
    <s v="Poland"/>
    <s v="https://www.amazon.pl/dp/B0CG9N58HW/ref=olp_aod_early_redir?_encoding=UTF8&amp;aod=1&amp;th=1"/>
    <s v="Smart Watch"/>
    <m/>
    <s v="amazon.pl_d28E6DXqNl9AB9ROjrztSw=="/>
  </r>
  <r>
    <s v="AN00000169"/>
    <s v="Huawei"/>
    <s v="Watch GT4 46mm Elite"/>
    <s v="-"/>
    <n v="0"/>
    <n v="0"/>
    <s v="Out Stock"/>
    <n v="0"/>
    <m/>
    <n v="0"/>
    <n v="0"/>
    <s v="PLN"/>
    <n v="0.23"/>
    <n v="0"/>
    <s v="Amazon"/>
    <x v="0"/>
    <s v="Poland"/>
    <s v="https://www.amazon.pl/dp/B0CG9PW17N/ref=olp_aod_early_redir?_encoding=UTF8&amp;aod=1&amp;th=1"/>
    <s v="Smart Watch"/>
    <m/>
    <s v="amazon.pl_LIIQbTlCFv4WilmpqQnnzw=="/>
  </r>
  <r>
    <s v="AN00000066"/>
    <s v="Lenovo"/>
    <s v="LenovoIdPadGam3 15ACH6GTX1650(R5 8/512GB"/>
    <s v="-"/>
    <n v="1576.74"/>
    <n v="1576.74"/>
    <s v="In Stock"/>
    <n v="1576.74"/>
    <m/>
    <n v="1576.74"/>
    <n v="1281.90243902439"/>
    <s v="PLN"/>
    <n v="0.23"/>
    <n v="296.6027406341464"/>
    <s v="Amazon"/>
    <x v="0"/>
    <s v="Poland"/>
    <s v="https://www.amazon.pl/dp/B09RPLX3Z6/ref=olp_aod_early_redir?_encoding=UTF8&amp;aod=1&amp;th=1"/>
    <s v="Laptop"/>
    <m/>
    <s v="amazon.pl_X31LZDHxrxFsajzSrrSs9w=="/>
  </r>
  <r>
    <s v="BN2008969"/>
    <s v="Lenovo"/>
    <s v="Moto Edge 40 Neo 12-256GB 5G"/>
    <s v="-"/>
    <n v="0"/>
    <n v="0"/>
    <s v="Out Stock"/>
    <n v="0"/>
    <m/>
    <n v="0"/>
    <n v="0"/>
    <s v="PLN"/>
    <n v="0.23"/>
    <n v="0"/>
    <s v="Amazon"/>
    <x v="0"/>
    <s v="Poland"/>
    <s v="https://www.amazon.pl/dp/B0CQ57V9FQ/%20ref=olp_aod_redir?_encoding=UTF8&amp;aod=1&amp;th=1"/>
    <s v="Handset"/>
    <m/>
    <s v="amazon.pl_8ttjt7zFVw7BbX9S8mC1AA=="/>
  </r>
  <r>
    <s v="BN2009433"/>
    <s v="Lenovo"/>
    <s v="Moto Edge 50 Neo 12-512GB 5G"/>
    <s v="-"/>
    <n v="1348.87"/>
    <n v="1357.86"/>
    <s v="In Stock"/>
    <n v="1357.86"/>
    <m/>
    <n v="1357.86"/>
    <n v="1096.642276422764"/>
    <s v="PLN"/>
    <n v="0.23"/>
    <n v="253.7377999918699"/>
    <s v="Amazon"/>
    <x v="0"/>
    <s v="Poland"/>
    <s v="https://www.amazon.pl/dp/B0DH8J1S1R/ref=olp_aod_early_redir?_encoding=UTF8&amp;aod=1&amp;th=1"/>
    <s v="Handset"/>
    <m/>
    <s v="amazon.pl_xaJCvBrMT89Jj1rrED48pw=="/>
  </r>
  <r>
    <s v="BN2009716"/>
    <s v="Lenovo"/>
    <s v="Moto Edge 50 Neo 8-256GB 5G"/>
    <s v="-"/>
    <n v="0"/>
    <n v="0"/>
    <s v="Out Stock"/>
    <n v="0"/>
    <m/>
    <n v="0"/>
    <n v="0"/>
    <s v="PLN"/>
    <n v="0.23"/>
    <n v="0"/>
    <s v="Amazon"/>
    <x v="0"/>
    <s v="Poland"/>
    <s v="https://www.amazon.pl/dp/B0DV9MYNCN/ref=olp_aod_early_redir?_encoding=UTF8&amp;aod=1&amp;th=1"/>
    <s v="Handset"/>
    <m/>
    <s v="amazon.pl_6mnwr1dvouN9B7ETbDGvA=="/>
  </r>
  <r>
    <s v="BN2009287"/>
    <s v="Lenovo"/>
    <s v="Moto Edge 50 Pro 12-512GB"/>
    <s v="-"/>
    <n v="0"/>
    <n v="0"/>
    <s v="Out Stock"/>
    <n v="0"/>
    <m/>
    <n v="0"/>
    <n v="0"/>
    <s v="PLN"/>
    <n v="0.23"/>
    <n v="0"/>
    <s v="Amazon"/>
    <x v="0"/>
    <s v="Poland"/>
    <s v="https://www.amazon.pl/dp/B0CLM5GBHD/ref=olp_aod_early_redir?_encoding=UTF8&amp;aod=1&amp;th=1"/>
    <s v="Handset"/>
    <m/>
    <s v="amazon.pl_B8AVDkg4bpELWkl2iDa8RQ=="/>
  </r>
  <r>
    <s v="BN2009157"/>
    <s v="Lenovo"/>
    <s v="Moto Edge 50 Ultra 16GB-1TB 5G"/>
    <s v="-"/>
    <n v="2914.82"/>
    <n v="2659"/>
    <s v="In Stock"/>
    <n v="2659"/>
    <m/>
    <n v="2659"/>
    <n v="2369.772357723577"/>
    <s v="PLN"/>
    <n v="0.23"/>
    <n v="548.3108188130082"/>
    <s v="Amazon"/>
    <x v="0"/>
    <s v="Poland"/>
    <s v="https://www.amazon.pl/dp/B0CZB7BVSL/ref=olp_aod_early_redir?_encoding=UTF8&amp;aod=1&amp;th=1"/>
    <s v="Handset"/>
    <m/>
    <s v="amazon.pl_4kPmV1JCv7o6UzAz6nzstw=="/>
  </r>
  <r>
    <s v="BN2008705"/>
    <s v="Lenovo"/>
    <s v="Moto G13 4-128GB LTE"/>
    <s v="-"/>
    <n v="0"/>
    <n v="0"/>
    <s v="Out Stock"/>
    <n v="0"/>
    <m/>
    <n v="0"/>
    <n v="0"/>
    <s v="PLN"/>
    <n v="0.23"/>
    <n v="0"/>
    <s v="Amazon"/>
    <x v="0"/>
    <s v="Poland"/>
    <s v="https://www.amazon.pl/dp/B0CCW8JPD8/ref=olp_aod_early_redir?_encoding=UTF8&amp;aod=1&amp;th=1"/>
    <s v="Handset"/>
    <m/>
    <s v="amazon.pl_HbHkLNCUogehiwFeg3bkXw=="/>
  </r>
  <r>
    <s v="BN2008571"/>
    <s v="Lenovo"/>
    <s v="Moto G23 8-128GB LTE"/>
    <s v="-"/>
    <n v="0"/>
    <n v="0"/>
    <s v="Out Stock"/>
    <n v="0"/>
    <m/>
    <n v="0"/>
    <n v="0"/>
    <s v="PLN"/>
    <n v="0.23"/>
    <n v="0"/>
    <s v="Amazon"/>
    <x v="0"/>
    <s v="Poland"/>
    <s v="https://www.amazon.pl/dp/B0BSLKHVH9/ref=olp_aod_early_redir?_encoding=UTF8&amp;aod=1&amp;th=1"/>
    <s v="Handset"/>
    <m/>
    <s v="amazon.pl_IVn6KZIwlv8xblR7GOHS2Q=="/>
  </r>
  <r>
    <s v="BN2009153"/>
    <s v="Lenovo"/>
    <s v="Moto G24 4-128GB LTE"/>
    <s v="-"/>
    <n v="0"/>
    <n v="0"/>
    <s v="Out Stock"/>
    <n v="0"/>
    <m/>
    <n v="0"/>
    <n v="0"/>
    <s v="PLN"/>
    <n v="0.23"/>
    <n v="0"/>
    <s v="Amazon"/>
    <x v="0"/>
    <s v="Poland"/>
    <s v="https://www.amazon.pl/dp/B0D2Y4SFJZ/ref=olp_aod_early_redir?_encoding=UTF8&amp;aod=1&amp;th=1"/>
    <s v="Handset"/>
    <m/>
    <s v="amazon.pl_Y7iTY5dkBjZ7n7Cab55pDQ=="/>
  </r>
  <r>
    <s v="BN2009154"/>
    <s v="Lenovo"/>
    <s v="Moto G24 8-128GB LTE"/>
    <s v="-"/>
    <n v="0"/>
    <n v="0"/>
    <s v="Out Stock"/>
    <n v="0"/>
    <m/>
    <n v="0"/>
    <n v="0"/>
    <s v="PLN"/>
    <n v="0.23"/>
    <n v="0"/>
    <s v="Amazon"/>
    <x v="0"/>
    <s v="Poland"/>
    <s v="https://www.amazon.pl/dp/B0CRRSDZ5R/ref=olp_aod_early_redir?_encoding=UTF8&amp;aod=1&amp;th=1"/>
    <s v="Handset"/>
    <m/>
    <s v="amazon.pl_jd6tFjQ4YITNFOb84S8Kmw=="/>
  </r>
  <r>
    <s v="BN2008572"/>
    <s v="Lenovo"/>
    <s v="Moto G53 4-128GB 5G"/>
    <s v="-"/>
    <n v="0"/>
    <n v="0"/>
    <s v="Out Stock"/>
    <n v="0"/>
    <m/>
    <n v="0"/>
    <n v="0"/>
    <s v="PLN"/>
    <n v="0.23"/>
    <n v="0"/>
    <s v="Amazon"/>
    <x v="0"/>
    <s v="Poland"/>
    <s v="https://www.amazon.pl/dp/B0CP6312ZS/ref=olp_aod_early_redir?_encoding=UTF8&amp;aod=1&amp;th=1"/>
    <s v="Handset"/>
    <m/>
    <s v="amazon.pl_JoHZE+UeJocg0dK0gtQRdg=="/>
  </r>
  <r>
    <s v="BN2008966"/>
    <s v="Lenovo"/>
    <s v="Moto G54 8-256GB 5G"/>
    <s v="-"/>
    <n v="0"/>
    <n v="0"/>
    <s v="Out Stock"/>
    <n v="0"/>
    <m/>
    <n v="0"/>
    <n v="0"/>
    <s v="PLN"/>
    <n v="0.23"/>
    <n v="0"/>
    <s v="Amazon"/>
    <x v="0"/>
    <s v="Poland"/>
    <s v="https://www.amazon.pl/dp/B0CY2KV41P/ref=olp_aod_early_redir?_encoding=UTF8&amp;aod=1&amp;th=1"/>
    <s v="Handset"/>
    <m/>
    <s v="amazon.pl_jZ3Q5a1FnPT4a8xHuWvlZQ=="/>
  </r>
  <r>
    <s v="BN2008968"/>
    <s v="Lenovo"/>
    <s v="Moto G84 12-256GB 5G"/>
    <s v="-"/>
    <n v="0"/>
    <n v="0"/>
    <s v="Out Stock"/>
    <n v="0"/>
    <m/>
    <n v="0"/>
    <n v="0"/>
    <s v="PLN"/>
    <n v="0.23"/>
    <n v="0"/>
    <s v="Amazon"/>
    <x v="0"/>
    <s v="Poland"/>
    <s v="https://www.amazon.pl/dp/B0CCYPD7MS/%20ref=olp_aod_redir?_encoding=UTF8&amp;aod=1&amp;th=1"/>
    <s v="Handset"/>
    <m/>
    <s v="amazon.pl_265GPKWCckx3v8rufNKWEg=="/>
  </r>
  <r>
    <s v="BN2009289"/>
    <s v="Lenovo"/>
    <s v="Moto G85 12-256GB 5G"/>
    <s v="-"/>
    <n v="0"/>
    <n v="0"/>
    <s v="Out Stock"/>
    <n v="0"/>
    <m/>
    <n v="0"/>
    <n v="0"/>
    <s v="PLN"/>
    <n v="0.23"/>
    <n v="0"/>
    <s v="Amazon"/>
    <x v="0"/>
    <s v="Poland"/>
    <s v="https://www.amazon.pl/dp/B0D4R89TZV/ref=olp_aod_early_redir?_encoding=UTF8&amp;aod=1&amp;th=1"/>
    <s v="Handset"/>
    <m/>
    <s v="amazon.pl_GcfmvFt3pZoIIZlbSoUqug=="/>
  </r>
  <r>
    <s v="BN2009627"/>
    <s v="Lenovo"/>
    <s v="Moto g85 8-256GB 5G"/>
    <s v="-"/>
    <n v="899"/>
    <n v="908.99"/>
    <s v="In Stock"/>
    <n v="908.99"/>
    <m/>
    <n v="908.99"/>
    <n v="730.8943089430894"/>
    <s v="PLN"/>
    <n v="0.23"/>
    <n v="169.1121325203252"/>
    <s v="Amazon"/>
    <x v="0"/>
    <s v="Poland"/>
    <s v="https://www.amazon.pl/dp/B0DBVCMY2C/ref=olp_aod_early_redir?_encoding=UTF8&amp;aod=1&amp;th=1"/>
    <s v="Handset"/>
    <m/>
    <s v="amazon.pl_BskLrv9elAU+XcbiGkbByg=="/>
  </r>
  <r>
    <s v="BN2008845"/>
    <s v="Lenovo"/>
    <s v="Moto Razr 40 8-256GB 5G"/>
    <s v="-"/>
    <n v="3938.27"/>
    <n v="3942.64"/>
    <s v="In Stock"/>
    <n v="3942.64"/>
    <m/>
    <n v="3942.64"/>
    <n v="3201.845528455285"/>
    <s v="PLN"/>
    <n v="0.23"/>
    <n v="740.8334128373984"/>
    <s v="Amazon"/>
    <x v="0"/>
    <s v="Poland"/>
    <s v="https://www.amazon.pl/dp/B0C6HWDCCB/ref=olp_aod_early_redir?_encoding=UTF8&amp;aod=1&amp;th=1"/>
    <s v="Handset"/>
    <m/>
    <s v="amazon.pl_MsvhIdtzfDSpqooHOvuWw=="/>
  </r>
  <r>
    <s v="BN2008719"/>
    <s v="Lenovo"/>
    <s v="Moto Razr 40 ultra 8-256GB 5G"/>
    <s v="-"/>
    <n v="5415.03"/>
    <n v="5415.03"/>
    <s v="In Stock"/>
    <n v="5415.03"/>
    <m/>
    <n v="5415.03"/>
    <n v="4402.463414634146"/>
    <s v="PLN"/>
    <n v="0.23"/>
    <n v="1018.628777487805"/>
    <s v="Amazon"/>
    <x v="0"/>
    <s v="Poland"/>
    <s v="https://www.amazon.pl/dp/B0CJCDNGWS/ref=olp_aod_early_redir?_encoding=UTF8&amp;aod=1&amp;th=1"/>
    <s v="Handset"/>
    <m/>
    <s v="amazon.pl_7KRiAY1JNEJ6AxFZOFyrbA=="/>
  </r>
  <r>
    <s v="BN2009286"/>
    <s v="Lenovo"/>
    <s v="Razr 50 8-256GB 5G"/>
    <s v="-"/>
    <n v="2810.79"/>
    <n v="2945.99"/>
    <s v="In Stock"/>
    <n v="2945.99"/>
    <m/>
    <n v="2945.99"/>
    <n v="2285.195121951219"/>
    <s v="PLN"/>
    <n v="0.23"/>
    <n v="528.7415917317073"/>
    <s v="Amazon"/>
    <x v="0"/>
    <s v="Poland"/>
    <s v="https://www.amazon.pl/dp/B0D45QYHZ1/ref=olp_aod_early_redir?_encoding=UTF8&amp;aod=1&amp;th=1"/>
    <s v="Handset"/>
    <m/>
    <s v="amazon.pl_H7wNTi2atxYbT7Gte6o1Yg=="/>
  </r>
  <r>
    <s v="BN2009285"/>
    <s v="Lenovo"/>
    <s v="Razr 50 Ultra 12-512GB 5G"/>
    <s v="-"/>
    <n v="0"/>
    <n v="0"/>
    <s v="Out Stock"/>
    <n v="0"/>
    <m/>
    <n v="0"/>
    <n v="0"/>
    <s v="PLN"/>
    <n v="0.23"/>
    <n v="0"/>
    <s v="Amazon"/>
    <x v="0"/>
    <s v="Poland"/>
    <s v="https://www.amazon.pl/dp/B0DF5RG6ZC/ref=olp_aod_early_redir?_encoding=UTF8&amp;aod=1&amp;th=1"/>
    <s v="Handset"/>
    <m/>
    <s v="amazon.pl_fW+G0wwj2caAmuYaZh7MZA=="/>
  </r>
  <r>
    <s v="AN00000060"/>
    <s v="Microsoft"/>
    <s v="SurfaceGo2 4/64+TypeCover+M365+TVNplayer"/>
    <s v="-"/>
    <n v="2476.83"/>
    <n v="2476.83"/>
    <s v="In Stock"/>
    <n v="2476.83"/>
    <m/>
    <n v="2476.83"/>
    <n v="2013.682926829268"/>
    <s v="PLN"/>
    <n v="0.23"/>
    <n v="465.9199145609756"/>
    <s v="Amazon"/>
    <x v="0"/>
    <s v="Poland"/>
    <s v="https://www.amazon.pl/dp/B0953PBMH1/ref=olp_aod_early_redir?_encoding=UTF8&amp;aod=1&amp;th=1"/>
    <s v="Laptop"/>
    <s v="new"/>
    <s v="-"/>
  </r>
  <r>
    <s v="AN00000057"/>
    <s v="MSI"/>
    <s v="MSI FORCE GC20 V2"/>
    <s v="-"/>
    <n v="129"/>
    <n v="129"/>
    <s v="In Stock"/>
    <n v="129"/>
    <m/>
    <n v="129"/>
    <n v="104.8780487804878"/>
    <s v="PLN"/>
    <n v="0.23"/>
    <n v="24.26636829268293"/>
    <s v="Amazon"/>
    <x v="0"/>
    <s v="Poland"/>
    <s v="https://www.amazon.pl/dp/B09K6FH76B/ref=olp_aod_early_redir?_encoding=UTF8&amp;aod=1&amp;th=1"/>
    <s v="Console"/>
    <m/>
    <s v="amazon.pl_fS8O5kIFWOowpDLMnhSGMg=="/>
  </r>
  <r>
    <s v="BN2007252"/>
    <s v="Myphone"/>
    <s v="Halo Q"/>
    <s v="-"/>
    <n v="0"/>
    <n v="0"/>
    <s v="Out Stock"/>
    <n v="0"/>
    <m/>
    <n v="0"/>
    <n v="0"/>
    <s v="PLN"/>
    <n v="0.23"/>
    <n v="0"/>
    <s v="Amazon"/>
    <x v="0"/>
    <s v="Poland"/>
    <s v="https://www.amazon.pl/dp/B07SKWXYNZ/ref=olp_aod_early_redir?_encoding=UTF8&amp;aod=1&amp;th=1"/>
    <s v="Handset"/>
    <m/>
    <s v="amazon.pl_SmF02v0bY1n6apNgL7kPLg=="/>
  </r>
  <r>
    <s v="BN2008299"/>
    <s v="Myphone"/>
    <s v="Hammer Blade 3"/>
    <s v="-"/>
    <n v="0"/>
    <n v="0"/>
    <s v="Out Stock"/>
    <n v="0"/>
    <m/>
    <n v="0"/>
    <n v="0"/>
    <s v="PLN"/>
    <n v="0.23"/>
    <n v="0"/>
    <s v="Amazon"/>
    <x v="0"/>
    <s v="Poland"/>
    <s v="https://www.amazon.pl/dp/B08N1CRBM6/ref=olp_aod_early_redir?_encoding=UTF8&amp;aod=1&amp;th=1"/>
    <s v="Handset"/>
    <m/>
    <s v="amazon.pl_Nu4o1qozD5H1Cmzy8pH8qg=="/>
  </r>
  <r>
    <s v="BN2008794"/>
    <s v="Myphone"/>
    <s v="Hammer Boost LTE"/>
    <s v="-"/>
    <n v="321.1"/>
    <n v="328"/>
    <s v="In Stock"/>
    <n v="328"/>
    <m/>
    <n v="328"/>
    <n v="261.0569105691057"/>
    <s v="PLN"/>
    <n v="0.23"/>
    <n v="60.40256479674797"/>
    <s v="Amazon"/>
    <x v="0"/>
    <s v="Poland"/>
    <s v="https://www.amazon.pl/dp/B0BD8NXHNL/ref=olp_aod_early_redir?_encoding=UTF8&amp;aod=1&amp;th=1"/>
    <s v="Handset"/>
    <m/>
    <s v="amazon.pl_W08vDDOD2z9NLAlKGV1wuw=="/>
  </r>
  <r>
    <s v="BN2008952"/>
    <s v="Myphone"/>
    <s v="Hammer Construction 6-128GB"/>
    <s v="-"/>
    <n v="999"/>
    <n v="949"/>
    <s v="In Stock"/>
    <n v="949"/>
    <m/>
    <n v="949"/>
    <n v="812.1951219512196"/>
    <s v="PLN"/>
    <n v="0.23"/>
    <n v="187.9232707317073"/>
    <s v="Amazon"/>
    <x v="0"/>
    <s v="Poland"/>
    <s v="https://www.amazon.pl/dp/B0BKT2SDYB/ref=olp_aod_early_redir?_encoding=UTF8&amp;aod=1&amp;th=1"/>
    <s v="Handset"/>
    <m/>
    <s v="amazon.pl_d7IcIzOaRUiNqXvfkEBlOg=="/>
  </r>
  <r>
    <s v="AN00000241"/>
    <s v="Myphone"/>
    <s v="Hammer Constuction 2 Therm 8/256GB"/>
    <s v="-"/>
    <n v="2342.58"/>
    <n v="2342.58"/>
    <s v="In Stock"/>
    <n v="2342.58"/>
    <m/>
    <n v="2342.58"/>
    <n v="1904.536585365854"/>
    <s v="PLN"/>
    <n v="0.23"/>
    <n v="440.6659615121951"/>
    <s v="Amazon"/>
    <x v="0"/>
    <s v="Poland"/>
    <s v="https://www.amazon.pl/dp/B0DJRBNQTZ/ref=olp_aod_early_redir?_encoding=UTF8&amp;aod=1&amp;th=1"/>
    <s v="Handset"/>
    <s v="new"/>
    <s v="-"/>
  </r>
  <r>
    <s v="BN2009492"/>
    <s v="Nothing"/>
    <s v="Phone (2) 12-512GB 5G"/>
    <s v="-"/>
    <n v="4499"/>
    <n v="4499"/>
    <s v="In Stock"/>
    <n v="4499"/>
    <m/>
    <n v="4499"/>
    <n v="3657.723577235773"/>
    <s v="PLN"/>
    <n v="0.23"/>
    <n v="846.3131081300813"/>
    <s v="Amazon"/>
    <x v="0"/>
    <s v="Poland"/>
    <s v="https://www.amazon.pl/dp/B0C61VYLML/ref=olp_aod_early_redir?_encoding=UTF8&amp;aod=1&amp;th=1"/>
    <s v="Handset"/>
    <m/>
    <s v="amazon.pl_8+GJRPF744cMIaJVscSl7w=="/>
  </r>
  <r>
    <s v="BN2009493"/>
    <s v="Nothing"/>
    <s v="Phone (2a) 128GB 5G"/>
    <s v="-"/>
    <n v="0"/>
    <n v="0"/>
    <s v="Out Stock"/>
    <n v="0"/>
    <m/>
    <n v="0"/>
    <n v="0"/>
    <s v="PLN"/>
    <n v="0.23"/>
    <n v="0"/>
    <s v="Amazon"/>
    <x v="0"/>
    <s v="Poland"/>
    <s v="https://www.amazon.pl/dp/B0CQ82M8CV/ref=olp_aod_early_redir?_encoding=UTF8&amp;aod=1&amp;th=1"/>
    <s v="Handset"/>
    <m/>
    <s v="amazon.pl_Ve5kVgLZRJQGBxnz1rbkw=="/>
  </r>
  <r>
    <s v="BN2009058"/>
    <s v="OnePlus"/>
    <s v="Nord 3 16-256GB 5G"/>
    <s v="-"/>
    <n v="1641.54"/>
    <n v="1575"/>
    <s v="In Stock"/>
    <n v="1575"/>
    <m/>
    <n v="1575"/>
    <n v="1334.585365853658"/>
    <s v="PLN"/>
    <n v="0.23"/>
    <n v="308.7923581951219"/>
    <s v="Amazon"/>
    <x v="0"/>
    <s v="Poland"/>
    <s v="https://www.amazon.pl/dp/B0C5F2L257/ref=olp_aod_early_redir?_encoding=UTF8&amp;aod=1&amp;th=1"/>
    <s v="Handset"/>
    <m/>
    <s v="amazon.pl_TFxmlTntb2vA+bScwXtxdQ=="/>
  </r>
  <r>
    <s v="BN2008311"/>
    <s v="OnePlus"/>
    <s v="OnePlus 10T 16-256GB 5G"/>
    <s v="-"/>
    <n v="2543.1"/>
    <n v="2543.98"/>
    <s v="In Stock"/>
    <n v="2543.98"/>
    <m/>
    <n v="2543.98"/>
    <n v="2067.560975609756"/>
    <s v="PLN"/>
    <n v="0.23"/>
    <n v="478.3860558536585"/>
    <s v="Amazon"/>
    <x v="0"/>
    <s v="Poland"/>
    <s v="https://www.amazon.pl/dp/B0B3QSZ9QG/ref=olp_aod_early_redir?_encoding=UTF8&amp;aod=1&amp;th=1"/>
    <s v="Handset"/>
    <m/>
    <s v="amazon.pl_XF6HPsawAYbLzx2vHBECXQ=="/>
  </r>
  <r>
    <s v="BN2008521"/>
    <s v="OnePlus"/>
    <s v="OnePlus 11 16-256GB 5G"/>
    <s v="-"/>
    <n v="3622.65"/>
    <n v="3617.33"/>
    <s v="In Stock"/>
    <n v="3617.33"/>
    <m/>
    <n v="3617.33"/>
    <n v="2945.243902439025"/>
    <s v="PLN"/>
    <n v="0.23"/>
    <n v="681.4616984146342"/>
    <s v="Amazon"/>
    <x v="0"/>
    <s v="Poland"/>
    <s v="https://www.amazon.pl/dp/B0BQRTRBWW/ref=olp_aod_early_redir?_encoding=UTF8&amp;aod=1&amp;th=1"/>
    <s v="Handset"/>
    <m/>
    <s v="amazon.pl_JdwtGJjqtVczZ6C4TSb85A=="/>
  </r>
  <r>
    <s v="BN2009368"/>
    <s v="OnePlus"/>
    <s v="OnePlus 12 16-512GB 5G"/>
    <s v="-"/>
    <n v="0"/>
    <n v="0"/>
    <s v="Out Stock"/>
    <n v="0"/>
    <m/>
    <n v="0"/>
    <n v="0"/>
    <s v="PLN"/>
    <n v="0.23"/>
    <n v="0"/>
    <s v="Amazon"/>
    <x v="0"/>
    <s v="Poland"/>
    <s v="https://www.amazon.pl/dp/B0CPYK2K1J/ref=olp_aod_early_redir?_encoding=UTF8&amp;aod=1&amp;th=1"/>
    <s v="Handset"/>
    <m/>
    <s v="amazon.pl_pIo8L8dbN761yQRS3v8H9w=="/>
  </r>
  <r>
    <s v="BN2009369"/>
    <s v="OnePlus"/>
    <s v="OnePlus 12R 16-256GB 5G"/>
    <s v="-"/>
    <n v="3002.59"/>
    <n v="2993.92"/>
    <s v="In Stock"/>
    <n v="2993.92"/>
    <m/>
    <n v="2993.92"/>
    <n v="2441.130081300813"/>
    <s v="PLN"/>
    <n v="0.23"/>
    <n v="564.8213548211382"/>
    <s v="Amazon"/>
    <x v="0"/>
    <s v="Poland"/>
    <s v="https://www.amazon.pl/dp/B0CPYJ4LZ6/ref=olp_aod_early_redir?_encoding=UTF8&amp;aod=1&amp;th=1"/>
    <s v="Handset"/>
    <m/>
    <s v="amazon.pl_ecpBIrCVeEySN8MzpwfXsA=="/>
  </r>
  <r>
    <s v="AN00000245"/>
    <s v="OnePlus"/>
    <s v="OnePlus 13 5G 16/512GB"/>
    <s v="-"/>
    <n v="4274.7"/>
    <n v="4299"/>
    <s v="In Stock"/>
    <n v="4299"/>
    <m/>
    <n v="4299"/>
    <n v="3475.365853658537"/>
    <s v="PLN"/>
    <n v="0.23"/>
    <n v="804.1197251219512"/>
    <s v="Amazon"/>
    <x v="0"/>
    <s v="Poland"/>
    <s v="https://www.amazon.pl/dp/B0DKG21Q8H/ref=olp_aod_early_redir?_encoding=UTF8&amp;aod=1&amp;th=1"/>
    <s v="Handset"/>
    <m/>
    <s v="amazon.pl_nILKdE1KxGLhleMvnYUzJA=="/>
  </r>
  <r>
    <s v="AN00000205"/>
    <s v="OnePlus"/>
    <s v="OnePlus Nord 4 5G 16/512GB"/>
    <s v="-"/>
    <n v="1799"/>
    <n v="1799"/>
    <s v="In Stock"/>
    <n v="1799"/>
    <m/>
    <n v="1799"/>
    <n v="1462.60162601626"/>
    <s v="PLN"/>
    <n v="0.23"/>
    <n v="338.4123764227642"/>
    <s v="Amazon"/>
    <x v="0"/>
    <s v="Poland"/>
    <s v="https://www.amazon.pl/dp/B0D8LHX7SZ/ref=olp_aod_early_redir?_encoding=UTF8&amp;aod=1&amp;th=1"/>
    <s v="Handset"/>
    <m/>
    <s v="amazon.pl_IjA9mCvulD4AJiLhsPlpbA=="/>
  </r>
  <r>
    <s v="BN2009617"/>
    <s v="Oppo"/>
    <s v="A18 4-128GB LTE"/>
    <s v="-"/>
    <n v="627.96"/>
    <n v="628.48"/>
    <s v="In Stock"/>
    <n v="628.48"/>
    <m/>
    <n v="628.48"/>
    <n v="510.5365853658537"/>
    <s v="PLN"/>
    <n v="0.23"/>
    <n v="118.1264235121951"/>
    <s v="Amazon"/>
    <x v="0"/>
    <s v="Poland"/>
    <s v="https://www.amazon.pl/dp/B0CRLC6KCM/ref=olp_aod_early_redir?_encoding=UTF8&amp;aod=1&amp;th=1"/>
    <s v="Handset"/>
    <m/>
    <s v="amazon.pl_NWivcfaff50QnVNa58yVpQ=="/>
  </r>
  <r>
    <s v="BN2008963"/>
    <s v="Oppo"/>
    <s v="A38 4-128GB LTE"/>
    <s v="-"/>
    <n v="0"/>
    <n v="0"/>
    <s v="Out Stock"/>
    <n v="0"/>
    <m/>
    <n v="0"/>
    <n v="0"/>
    <s v="PLN"/>
    <n v="0.23"/>
    <n v="0"/>
    <s v="Amazon"/>
    <x v="0"/>
    <s v="Poland"/>
    <s v="https://www.amazon.pl/dp/B0CHYMQL25/ref=olp_aod_early_redir?_encoding=UTF8&amp;aod=1&amp;th=1"/>
    <s v="Handset"/>
    <m/>
    <s v="amazon.pl_1KriUdc5+UJ6MbNKB3eaSA=="/>
  </r>
  <r>
    <s v="BN2008332"/>
    <s v="Oppo"/>
    <s v="A57s 128GB LTE"/>
    <s v="-"/>
    <n v="0"/>
    <n v="0"/>
    <s v="Out Stock"/>
    <n v="0"/>
    <m/>
    <n v="0"/>
    <n v="0"/>
    <s v="PLN"/>
    <n v="0.23"/>
    <n v="0"/>
    <s v="Amazon"/>
    <x v="0"/>
    <s v="Poland"/>
    <s v="https://www.amazon.pl/dp/B082FYL32M/ref=olp_aod_early_redir?_encoding=UTF8&amp;aod=1&amp;th=1"/>
    <s v="Handset"/>
    <m/>
    <s v="amazon.pl_TbLvSarmH48x2UhAFMyFiA=="/>
  </r>
  <r>
    <s v="BN2008962"/>
    <s v="Oppo"/>
    <s v="A58 6-128GB LTE"/>
    <s v="-"/>
    <n v="0"/>
    <n v="0"/>
    <s v="Out Stock"/>
    <n v="0"/>
    <m/>
    <n v="0"/>
    <n v="0"/>
    <s v="PLN"/>
    <n v="0.23"/>
    <n v="0"/>
    <s v="Amazon"/>
    <x v="0"/>
    <s v="Poland"/>
    <s v="https://www.amazon.pl/dp/B0CK1L8BQQ/ref=olp_aod_early_redir?_encoding=UTF8&amp;aod=1&amp;th=1"/>
    <s v="Handset"/>
    <m/>
    <s v="amazon.pl_wn+ljWkcMHH8TvRhYDZFDQ=="/>
  </r>
  <r>
    <s v="BN2009426"/>
    <s v="Oppo"/>
    <s v="A80 8-256GB 5G"/>
    <s v="-"/>
    <n v="0"/>
    <n v="0"/>
    <s v="Out Stock"/>
    <n v="0"/>
    <m/>
    <n v="0"/>
    <n v="0"/>
    <s v="PLN"/>
    <n v="0.23"/>
    <n v="0"/>
    <s v="Amazon"/>
    <x v="0"/>
    <s v="Poland"/>
    <s v="https://www.amazon.pl/dp/B0DC9Y2NGL/ref=olp_aod_early_redir?_encoding=UTF8&amp;aod=1&amp;th=1"/>
    <s v="Handset"/>
    <m/>
    <s v="amazon.pl_nbmjlWwsqynclKIrpCwqDA=="/>
  </r>
  <r>
    <s v="BN2008915"/>
    <s v="Oppo"/>
    <s v="A98 8-256GB 5G"/>
    <s v="-"/>
    <n v="917"/>
    <n v="917"/>
    <s v="In Stock"/>
    <n v="917"/>
    <m/>
    <n v="917"/>
    <n v="745.5284552845528"/>
    <s v="PLN"/>
    <n v="0.23"/>
    <n v="172.498137398374"/>
    <s v="Amazon"/>
    <x v="0"/>
    <s v="Poland"/>
    <s v="https://www.amazon.pl/dp/B082DS67MX/ref=olp_aod_early_redir?_encoding=UTF8&amp;aod=1&amp;th=1"/>
    <s v="Handset"/>
    <m/>
    <s v="amazon.pl_ambQ3rItr+OjqxXXCi6w=="/>
  </r>
  <r>
    <s v="BN2008020"/>
    <s v="Oppo"/>
    <s v="Find X5 Pro 256GB 5G"/>
    <s v="-"/>
    <n v="0"/>
    <n v="0"/>
    <s v="Out Stock"/>
    <n v="0"/>
    <m/>
    <n v="0"/>
    <n v="0"/>
    <s v="PLN"/>
    <n v="0.23"/>
    <n v="0"/>
    <s v="Amazon"/>
    <x v="0"/>
    <s v="Poland"/>
    <s v="https://www.amazon.pl/dp/B09TYWVLWZ/ref=olp_aod_early_redir?_encoding=UTF8&amp;aod=1&amp;th=1"/>
    <s v="Handset"/>
    <m/>
    <s v="amazon.pl_46Lx72nFg75dCh9oPlUeA=="/>
  </r>
  <r>
    <s v="BN2007819"/>
    <s v="Oppo"/>
    <s v="Reno 6 128GB 5G"/>
    <s v="-"/>
    <n v="1831.39"/>
    <n v="1831.39"/>
    <s v="In Stock"/>
    <n v="1831.39"/>
    <m/>
    <n v="1831.39"/>
    <n v="1488.934959349594"/>
    <s v="PLN"/>
    <n v="0.23"/>
    <n v="344.5053040894309"/>
    <s v="Amazon"/>
    <x v="0"/>
    <s v="Poland"/>
    <s v="https://www.amazon.pl/dp/B09DD981WC/ref=olp_aod_early_redir?_encoding=UTF8&amp;aod=1&amp;th=1"/>
    <s v="Handset"/>
    <m/>
    <s v="amazon.pl_raRIKEk0FrSOH2czylqIsw=="/>
  </r>
  <r>
    <s v="BN2007838"/>
    <s v="Oppo"/>
    <s v="Reno 6 Pro 256GB 5G"/>
    <s v="-"/>
    <n v="0"/>
    <n v="0"/>
    <s v="Out Stock"/>
    <n v="0"/>
    <m/>
    <n v="0"/>
    <n v="0"/>
    <s v="PLN"/>
    <n v="0.23"/>
    <n v="0"/>
    <s v="Amazon"/>
    <x v="0"/>
    <s v="Poland"/>
    <s v="https://www.amazon.pl/dp/B0B4BNJ8N4/ref=olp_aod_early_redir?_encoding=UTF8&amp;aod=1&amp;th=1"/>
    <s v="Handset"/>
    <m/>
    <s v="amazon.pl_gwyYtpqGbgi9EnHF+BVAHQ=="/>
  </r>
  <r>
    <s v="BN2008708"/>
    <s v="Oppo"/>
    <s v="Reno10 8-256GB 5G"/>
    <s v="-"/>
    <n v="1149"/>
    <n v="1149"/>
    <s v="In Stock"/>
    <n v="1149"/>
    <m/>
    <n v="1149"/>
    <n v="934.1463414634146"/>
    <s v="PLN"/>
    <n v="0.23"/>
    <n v="216.1399780487805"/>
    <s v="Amazon"/>
    <x v="0"/>
    <s v="Poland"/>
    <s v="https://www.amazon.pl/dp/B0C8Z3Z7W6/ref=olp_aod_early_redir?_encoding=UTF8&amp;aod=1&amp;th=1"/>
    <s v="Handset"/>
    <m/>
    <s v="amazon.pl_1XcqX7BQsYEpFP13HklUHQ=="/>
  </r>
  <r>
    <s v="BN2008707"/>
    <s v="Oppo"/>
    <s v="Reno10 Pro 8-256GB 5G"/>
    <s v="-"/>
    <n v="2167.62"/>
    <n v="2167.62"/>
    <s v="In Stock"/>
    <n v="2167.62"/>
    <m/>
    <n v="2167.62"/>
    <n v="1762.292682926829"/>
    <s v="PLN"/>
    <n v="0.23"/>
    <n v="407.753994097561"/>
    <s v="Amazon"/>
    <x v="0"/>
    <s v="Poland"/>
    <s v="https://www.amazon.pl/dp/B0C8Z1KHKF/ref=olp_aod_early_redir?_encoding=UTF8&amp;aod=1&amp;th=1"/>
    <s v="Handset"/>
    <m/>
    <s v="amazon.pl_A5k6vvZSO64KaGF015amhw=="/>
  </r>
  <r>
    <s v="BN2009104"/>
    <s v="Oppo"/>
    <s v="Reno11 F 8-256GB 5G"/>
    <s v="-"/>
    <n v="0"/>
    <n v="0"/>
    <s v="Out Stock"/>
    <n v="0"/>
    <m/>
    <n v="0"/>
    <n v="0"/>
    <s v="PLN"/>
    <n v="0.23"/>
    <n v="0"/>
    <s v="Amazon"/>
    <x v="0"/>
    <s v="Poland"/>
    <s v="https://www.amazon.pl/dp/B0CXQ79RX8/ref=olp_aod_early_redir?_encoding=UTF8&amp;aod=1&amp;th=1"/>
    <s v="Handset"/>
    <m/>
    <s v="amazon.pl_od4NP7gHA8liocJP1USrQ=="/>
  </r>
  <r>
    <s v="BN2009427"/>
    <s v="Oppo"/>
    <s v="Reno12 12-256GB 5G"/>
    <s v="-"/>
    <n v="0"/>
    <n v="0"/>
    <s v="Out Stock"/>
    <n v="0"/>
    <m/>
    <n v="0"/>
    <n v="0"/>
    <s v="PLN"/>
    <n v="0.23"/>
    <n v="0"/>
    <s v="Amazon"/>
    <x v="0"/>
    <s v="Poland"/>
    <s v="https://www.amazon.pl/dp/B0D5DF24YP/ref=olp_aod_early_redir?_encoding=UTF8&amp;aod=1&amp;th=1"/>
    <s v="Handset"/>
    <m/>
    <s v="amazon.pl_FfwXSckGUSYke7R56POEvQ=="/>
  </r>
  <r>
    <s v="BN2009428"/>
    <s v="Oppo"/>
    <s v="Reno12 FS 12-512GB 5G"/>
    <s v="-"/>
    <n v="1277.89"/>
    <n v="1277.89"/>
    <s v="In Stock"/>
    <n v="1277.89"/>
    <m/>
    <n v="1277.89"/>
    <n v="1038.934959349594"/>
    <s v="PLN"/>
    <n v="0.23"/>
    <n v="240.3856540894309"/>
    <s v="Amazon"/>
    <x v="0"/>
    <s v="Poland"/>
    <s v="https://www.amazon.pl/dp/B0DBRB2FK7/ref=olp_aod_early_redir?_encoding=UTF8&amp;aod=1&amp;th=1"/>
    <s v="Handset"/>
    <m/>
    <s v="amazon.pl_fkvLeyuLWWedOCP7OgZcCA=="/>
  </r>
  <r>
    <s v="BN2009282"/>
    <s v="Oppo"/>
    <s v="Reno12 Pro 12-512GB 5G"/>
    <s v="-"/>
    <n v="2406.81"/>
    <n v="2406.81"/>
    <s v="In Stock"/>
    <n v="2406.81"/>
    <m/>
    <n v="2406.81"/>
    <n v="1956.756097560976"/>
    <s v="PLN"/>
    <n v="0.23"/>
    <n v="452.7483555853659"/>
    <s v="Amazon"/>
    <x v="0"/>
    <s v="Poland"/>
    <s v="https://www.amazon.pl/dp/B0D5DF1RCV/ref=olp_aod_early_redir?_encoding=UTF8&amp;aod=1&amp;th=1"/>
    <s v="Handset"/>
    <m/>
    <s v="amazon.pl_CTQdqtRx9Fvb0g3ola0NuQ=="/>
  </r>
  <r>
    <s v="BN2008269"/>
    <s v="Oppo"/>
    <s v="Reno7 128GB LTE"/>
    <s v="-"/>
    <n v="0"/>
    <n v="0"/>
    <s v="Out Stock"/>
    <n v="0"/>
    <m/>
    <n v="0"/>
    <n v="0"/>
    <s v="PLN"/>
    <n v="0.23"/>
    <n v="0"/>
    <s v="Amazon"/>
    <x v="0"/>
    <s v="Poland"/>
    <s v="https://www.amazon.pl/dp/B09XBFYQYB/ref=olp_aod_early_redir?_encoding=UTF8&amp;aod=1&amp;th=1"/>
    <s v="Handset"/>
    <m/>
    <s v="amazon.pl_A8J13e7rMQpHXfn88YbIA=="/>
  </r>
  <r>
    <s v="BN2009180"/>
    <s v="Realme"/>
    <s v="Realme 12 Pro+ 12-512GB 5G"/>
    <s v="-"/>
    <n v="0"/>
    <n v="0"/>
    <s v="Out Stock"/>
    <n v="0"/>
    <m/>
    <n v="0"/>
    <n v="0"/>
    <s v="PLN"/>
    <n v="0.23"/>
    <n v="0"/>
    <s v="Amazon"/>
    <x v="0"/>
    <s v="Poland"/>
    <s v="https://www.amazon.pl/dp/B0CW71XMRS/%20ref=olp_aod_redir?_encoding=UTF8&amp;aod=1&amp;th=1"/>
    <s v="Handset"/>
    <m/>
    <s v="amazon.pl_HTaBCEFls3kZAwNuhrY0Jw=="/>
  </r>
  <r>
    <s v="BN2008425"/>
    <s v="Realme"/>
    <s v="Realme 9 8-128GB 5G"/>
    <s v="-"/>
    <n v="1248.81"/>
    <n v="1245.79"/>
    <s v="In Stock"/>
    <n v="1245.79"/>
    <m/>
    <n v="1245.79"/>
    <n v="1015.292682926829"/>
    <s v="PLN"/>
    <n v="0.23"/>
    <n v="234.915375097561"/>
    <s v="Amazon"/>
    <x v="0"/>
    <s v="Poland"/>
    <s v="https://www.amazon.pl/dp/B09XMV8FDX/ref=olp_aod_early_redir?_encoding=UTF8&amp;aod=1&amp;th=1"/>
    <s v="Handset"/>
    <m/>
    <s v="amazon.pl_mpP5qR61OOc0hB6H0Ihvug=="/>
  </r>
  <r>
    <s v="BN2008632"/>
    <s v="Realme"/>
    <s v="Realme 9 Pro+ 6-128GB 5G"/>
    <s v="-"/>
    <n v="0"/>
    <n v="0"/>
    <s v="Out Stock"/>
    <n v="0"/>
    <m/>
    <n v="0"/>
    <n v="0"/>
    <s v="PLN"/>
    <n v="0.23"/>
    <n v="0"/>
    <s v="Amazon"/>
    <x v="0"/>
    <s v="Poland"/>
    <s v="https://www.amazon.pl/dp/B09PBVBXQK/ref=olp_aod_early_redir?_encoding=UTF8&amp;aod=1&amp;th=1"/>
    <s v="Handset"/>
    <m/>
    <s v="amazon.pl_DfEWvHaET6doO8pBNaC8NA=="/>
  </r>
  <r>
    <s v="BN2008119"/>
    <s v="Realme"/>
    <s v="Realme 9i 4-64GB LTE"/>
    <s v="-"/>
    <n v="918.5700000000001"/>
    <n v="922.7"/>
    <s v="In Stock"/>
    <n v="922.7"/>
    <m/>
    <n v="922.7"/>
    <n v="746.8048780487806"/>
    <s v="PLN"/>
    <n v="0.23"/>
    <n v="172.7934722682927"/>
    <s v="Amazon"/>
    <x v="0"/>
    <s v="Poland"/>
    <s v="https://www.amazon.pl/dp/B09PBVK5BG/ref=olp_aod_early_redir?_encoding=UTF8&amp;aod=1&amp;th=1"/>
    <s v="Handset"/>
    <m/>
    <s v="amazon.pl_2Foo2NzreIdyzwOIgrWvg=="/>
  </r>
  <r>
    <s v="BN2009183"/>
    <s v="Realme"/>
    <s v="Realme C67 8-256GB LTE"/>
    <s v="-"/>
    <n v="0"/>
    <n v="0"/>
    <s v="Out Stock"/>
    <n v="0"/>
    <m/>
    <n v="0"/>
    <n v="0"/>
    <s v="PLN"/>
    <n v="0.23"/>
    <n v="0"/>
    <s v="Amazon"/>
    <x v="0"/>
    <s v="Poland"/>
    <s v="https://www.amazon.pl/dp/B0CQRBKZHF/ref=olp_aod_early_redir?_encoding=UTF8&amp;aod=1&amp;th=1"/>
    <s v="Handset"/>
    <m/>
    <s v="amazon.pl_K1Yik5i3rRtaZkQb0CeKtQ=="/>
  </r>
  <r>
    <s v="BN2007965"/>
    <s v="Realme"/>
    <s v="Realme GT Master"/>
    <s v="-"/>
    <n v="1259.33"/>
    <n v="1259.33"/>
    <s v="In Stock"/>
    <n v="1259.33"/>
    <m/>
    <n v="1259.33"/>
    <n v="1023.845528455284"/>
    <s v="PLN"/>
    <n v="0.23"/>
    <n v="236.8943068373983"/>
    <s v="Amazon"/>
    <x v="0"/>
    <s v="Poland"/>
    <s v="https://www.amazon.pl/dp/B09DV1MD4M/ref=olp_aod_early_redir?_encoding=UTF8&amp;aod=1&amp;th=1"/>
    <s v="Handset"/>
    <m/>
    <s v="amazon.pl_vOv5lAs2ovkq5SAbS2UyQ=="/>
  </r>
  <r>
    <s v="BN2008353"/>
    <s v="Samsung"/>
    <s v="Galaxy A04s 3-32GB LTE"/>
    <s v="-"/>
    <n v="0"/>
    <n v="0"/>
    <s v="Out Stock"/>
    <n v="0"/>
    <m/>
    <n v="0"/>
    <n v="0"/>
    <s v="PLN"/>
    <n v="0.23"/>
    <n v="0"/>
    <s v="Amazon"/>
    <x v="0"/>
    <s v="Poland"/>
    <s v="https://www.amazon.pl/dp/B0BFWXB5RC/ref=olp_aod_early_redir?_encoding=UTF8&amp;aod=1&amp;th=1"/>
    <s v="Handset"/>
    <m/>
    <s v="amazon.pl_2bvuvgSL8uVUXEhncRh2CQ=="/>
  </r>
  <r>
    <s v="BN2008971"/>
    <s v="Samsung"/>
    <s v="Galaxy A05s 4-128GB LTE"/>
    <s v="-"/>
    <n v="0"/>
    <n v="0"/>
    <s v="Out Stock"/>
    <n v="0"/>
    <m/>
    <n v="0"/>
    <n v="0"/>
    <s v="PLN"/>
    <n v="0.23"/>
    <n v="0"/>
    <s v="Amazon"/>
    <x v="0"/>
    <s v="Poland"/>
    <s v="https://www.amazon.pl/dp/B0CN13F65C/ref=olp_aod_early_redir?_encoding=UTF8&amp;aod=1&amp;th=1"/>
    <s v="Handset"/>
    <m/>
    <s v="amazon.pl_N3e7fBL6+9KSWGsk+1GXjg=="/>
  </r>
  <r>
    <s v="BN2008970"/>
    <s v="Samsung"/>
    <s v="Galaxy A05s 4-64GB LTE"/>
    <s v="-"/>
    <n v="0"/>
    <n v="0"/>
    <s v="Out Stock"/>
    <n v="0"/>
    <m/>
    <n v="0"/>
    <n v="0"/>
    <s v="PLN"/>
    <n v="0.23"/>
    <n v="0"/>
    <s v="Amazon"/>
    <x v="0"/>
    <s v="Poland"/>
    <s v="https://www.amazon.pl/dp/B0CN137WV2/ref=olp_aod_early_redir?_encoding=UTF8&amp;aod=1&amp;th=1"/>
    <s v="Handset"/>
    <m/>
    <s v="amazon.pl_MqoAvv6+2QTSYaQVuO0R8Q=="/>
  </r>
  <r>
    <s v="BN2008220"/>
    <s v="Samsung"/>
    <s v="Galaxy A13 128GB 5G"/>
    <s v="-"/>
    <n v="0"/>
    <n v="0"/>
    <s v="Out Stock"/>
    <n v="0"/>
    <m/>
    <n v="0"/>
    <n v="0"/>
    <s v="PLN"/>
    <n v="0.23"/>
    <n v="0"/>
    <s v="Amazon"/>
    <x v="0"/>
    <s v="Poland"/>
    <s v="https://www.amazon.pl/dp/B0BCZZJXTD/ref=olp_aod_early_redir?_encoding=UTF8&amp;aod=1&amp;th=1"/>
    <s v="Handset"/>
    <m/>
    <s v="amazon.pl_R3Jv65VQXaJ0QVllLiMi9Q=="/>
  </r>
  <r>
    <s v="BN2008218"/>
    <s v="Samsung"/>
    <s v="Galaxy A13 64GB LTE"/>
    <s v="-"/>
    <n v="0"/>
    <n v="0"/>
    <s v="Out Stock"/>
    <n v="0"/>
    <m/>
    <n v="0"/>
    <n v="0"/>
    <s v="PLN"/>
    <n v="0.23"/>
    <n v="0"/>
    <s v="Amazon"/>
    <x v="0"/>
    <s v="Poland"/>
    <s v="https://www.amazon.pl/dp/B0B2PYXXM7/ref=olp_aod_early_redir?_encoding=UTF8&amp;aod=1&amp;th=1"/>
    <s v="Handset"/>
    <m/>
    <s v="amazon.pl_MBuNC+mz6yPurD+rXw2eMw=="/>
  </r>
  <r>
    <s v="BN2008554"/>
    <s v="Samsung"/>
    <s v="Galaxy A14 4-128GB LTE"/>
    <s v="-"/>
    <n v="0"/>
    <n v="0"/>
    <s v="Out Stock"/>
    <n v="0"/>
    <m/>
    <n v="0"/>
    <n v="0"/>
    <s v="PLN"/>
    <n v="0.23"/>
    <n v="0"/>
    <s v="Amazon"/>
    <x v="0"/>
    <s v="Poland"/>
    <s v="https://www.amazon.pl/dp/B0BWS8N8P7/ref=olp_aod_early_redir?_encoding=UTF8&amp;aod=1&amp;th=1"/>
    <s v="Handset"/>
    <m/>
    <s v="amazon.pl_TjeYimsNpADXhn0UmFqJXA=="/>
  </r>
  <r>
    <s v="BN2008551"/>
    <s v="Samsung"/>
    <s v="Galaxy A14 4-64GB 5G"/>
    <s v="-"/>
    <n v="0"/>
    <n v="0"/>
    <s v="Out Stock"/>
    <n v="0"/>
    <m/>
    <n v="0"/>
    <n v="0"/>
    <s v="PLN"/>
    <n v="0.23"/>
    <n v="0"/>
    <s v="Amazon"/>
    <x v="0"/>
    <s v="Poland"/>
    <s v="https://www.amazon.pl/dp/B0BVKZ8M64/ref=olp_aod_early_redir?_encoding=UTF8&amp;aod=1&amp;th=1"/>
    <s v="Handset"/>
    <m/>
    <s v="amazon.pl_FkaQRo2x9VwTRaXB2a0K2g=="/>
  </r>
  <r>
    <s v="BN2009106"/>
    <s v="Samsung"/>
    <s v="Galaxy A15 4-128GB 5G"/>
    <s v="-"/>
    <n v="0"/>
    <n v="0"/>
    <s v="Out Stock"/>
    <n v="0"/>
    <m/>
    <n v="0"/>
    <n v="0"/>
    <s v="PLN"/>
    <n v="0.23"/>
    <n v="0"/>
    <s v="Amazon"/>
    <x v="0"/>
    <s v="Poland"/>
    <s v="https://www.amazon.pl/dp/B0CNKC6RMV/ref=olp_aod_early_redir?_encoding=UTF8&amp;aod=1&amp;th=1"/>
    <s v="Handset"/>
    <m/>
    <s v="amazon.pl_Ws8tOOHssRJu7TbaSQHjiw=="/>
  </r>
  <r>
    <s v="BN2009107"/>
    <s v="Samsung"/>
    <s v="Galaxy A15 4-128GB LTE"/>
    <s v="-"/>
    <n v="0"/>
    <n v="0"/>
    <s v="Out Stock"/>
    <n v="0"/>
    <m/>
    <n v="0"/>
    <n v="0"/>
    <s v="PLN"/>
    <n v="0.23"/>
    <n v="0"/>
    <s v="Amazon"/>
    <x v="0"/>
    <s v="Poland"/>
    <s v="https://www.amazon.pl/dp/B0CNKT2D1G/ref=olp_aod_early_redir?_encoding=UTF8&amp;aod=1&amp;th=1"/>
    <s v="Handset"/>
    <m/>
    <s v="amazon.pl_Nc6lbaRoDuYmbuEKO135g=="/>
  </r>
  <r>
    <s v="BN2009662"/>
    <s v="Samsung"/>
    <s v="Galaxy A16 4-128GB 5G"/>
    <s v="-"/>
    <n v="922.4400000000001"/>
    <n v="920.61"/>
    <s v="In Stock"/>
    <n v="920.61"/>
    <m/>
    <n v="920.61"/>
    <n v="749.9512195121952"/>
    <s v="PLN"/>
    <n v="0.23"/>
    <n v="173.5214633170732"/>
    <s v="Amazon"/>
    <x v="0"/>
    <s v="Poland"/>
    <s v="https://www.amazon.pl/dp/B0DJ114V4B/ref=olp_aod_early_redir?_encoding=UTF8&amp;aod=1&amp;th=1"/>
    <s v="Handset"/>
    <m/>
    <s v="amazon.pl_m8otNxeWglzPd5YcXCe+TA=="/>
  </r>
  <r>
    <s v="BN2009660"/>
    <s v="Samsung"/>
    <s v="Galaxy A16 4-128GB LTE"/>
    <s v="-"/>
    <n v="698.99"/>
    <n v="698.99"/>
    <s v="In Stock"/>
    <n v="698.99"/>
    <m/>
    <n v="698.99"/>
    <n v="568.2845528455284"/>
    <s v="PLN"/>
    <n v="0.23"/>
    <n v="131.4879749837398"/>
    <s v="Amazon"/>
    <x v="0"/>
    <s v="Poland"/>
    <s v="https://www.amazon.pl/dp/B0DKTGJ4PN/ref=olp_aod_early_redir?_encoding=UTF8&amp;aod=1&amp;th=1"/>
    <s v="Handset"/>
    <m/>
    <s v="amazon.pl_sjNrYct9dmnQAI8KucnbIQ=="/>
  </r>
  <r>
    <s v="BN2009651"/>
    <s v="Samsung"/>
    <s v="Galaxy A16 8-256GB 5G"/>
    <s v="-"/>
    <n v="666"/>
    <n v="666"/>
    <s v="In Stock"/>
    <n v="666"/>
    <m/>
    <n v="666"/>
    <n v="541.4634146341464"/>
    <s v="PLN"/>
    <n v="0.23"/>
    <n v="125.2821804878049"/>
    <s v="Amazon"/>
    <x v="0"/>
    <s v="Poland"/>
    <s v="https://www.amazon.pl/dp/B0DHZZ67HX/ref=olp_aod_early_redir?_encoding=UTF8&amp;aod=1&amp;th=1"/>
    <s v="Handset"/>
    <m/>
    <s v="amazon.pl_ovjfXStP4lQbT4hheAfqfw=="/>
  </r>
  <r>
    <s v="BN2008356"/>
    <s v="Samsung"/>
    <s v="Galaxy A23 4-128GB 5G"/>
    <s v="-"/>
    <n v="0"/>
    <n v="0"/>
    <s v="Out Stock"/>
    <n v="0"/>
    <m/>
    <n v="0"/>
    <n v="0"/>
    <s v="PLN"/>
    <n v="0.23"/>
    <n v="0"/>
    <s v="Amazon"/>
    <x v="0"/>
    <s v="Poland"/>
    <s v="https://www.amazon.pl/dp/B0BV2MTMZY/ref=olp_aod_early_redir?_encoding=UTF8&amp;aod=1&amp;th=1"/>
    <s v="Handset"/>
    <m/>
    <s v="amazon.pl_HYHzoaNPHpUA9e9VZ5r4Q=="/>
  </r>
  <r>
    <s v="BN2008357"/>
    <s v="Samsung"/>
    <s v="Galaxy A23 4-64GB 5G"/>
    <s v="-"/>
    <n v="0"/>
    <n v="0"/>
    <s v="Out Stock"/>
    <n v="0"/>
    <m/>
    <n v="0"/>
    <n v="0"/>
    <s v="PLN"/>
    <n v="0.23"/>
    <n v="0"/>
    <s v="Amazon"/>
    <x v="0"/>
    <s v="Poland"/>
    <s v="https://www.amazon.pl/dp/B0BV2N5S61/ref=olp_aod_early_redir?_encoding=UTF8&amp;aod=1&amp;th=1"/>
    <s v="Handset"/>
    <m/>
    <s v="amazon.pl_+uhPwoYQ2koQwd4eYNzOLw=="/>
  </r>
  <r>
    <s v="BN2008917"/>
    <s v="Samsung"/>
    <s v="Galaxy A25 6-128GB 5G"/>
    <s v="-"/>
    <n v="966.74"/>
    <n v="994.3099999999999"/>
    <s v="In Stock"/>
    <n v="994.3099999999999"/>
    <m/>
    <n v="994.3099999999999"/>
    <n v="785.9674796747968"/>
    <s v="PLN"/>
    <n v="0.23"/>
    <n v="181.8547975447155"/>
    <s v="Amazon"/>
    <x v="0"/>
    <s v="Poland"/>
    <s v="https://www.amazon.pl/dp/B0CN13L6F7/ref=olp_aod_early_redir?_encoding=UTF8&amp;aod=1&amp;th=1"/>
    <s v="Handset"/>
    <m/>
    <s v="amazon.pl_od0IYEv+w4J+3AcAjZEKxQ=="/>
  </r>
  <r>
    <s v="BN2008918"/>
    <s v="Samsung"/>
    <s v="Galaxy A25 8-256GB 5G"/>
    <s v="-"/>
    <n v="0"/>
    <n v="0"/>
    <s v="Out Stock"/>
    <n v="0"/>
    <m/>
    <n v="0"/>
    <n v="0"/>
    <s v="PLN"/>
    <n v="0.23"/>
    <n v="0"/>
    <s v="Amazon"/>
    <x v="0"/>
    <s v="Poland"/>
    <s v="https://www.amazon.pl/dp/B0CN14TNHD/ref=olp_aod_early_redir?_encoding=UTF8&amp;aod=1&amp;th=1"/>
    <s v="Handset"/>
    <m/>
    <s v="amazon.pl_BqbrGyZ5BPC8YyCHk8U43A=="/>
  </r>
  <r>
    <s v="BN2008665"/>
    <s v="Samsung"/>
    <s v="Galaxy A34 6-128GB 5G"/>
    <s v="-"/>
    <n v="0"/>
    <n v="0"/>
    <s v="Out Stock"/>
    <n v="0"/>
    <m/>
    <n v="0"/>
    <n v="0"/>
    <s v="PLN"/>
    <n v="0.23"/>
    <n v="0"/>
    <s v="Amazon"/>
    <x v="0"/>
    <s v="Poland"/>
    <s v="https://www.amazon.pl/dp/B0BWS9WQDY/ref=olp_aod_early_redir?_encoding=UTF8&amp;aod=1&amp;th=1"/>
    <s v="Handset"/>
    <m/>
    <s v="amazon.pl_PM3wplMhjB+5SRjqBRfqQ=="/>
  </r>
  <r>
    <s v="BN2009233"/>
    <s v="Samsung"/>
    <s v="Galaxy A35 6-128GB 5G"/>
    <s v="-"/>
    <n v="0"/>
    <n v="0"/>
    <s v="Out Stock"/>
    <n v="0"/>
    <m/>
    <n v="0"/>
    <n v="0"/>
    <s v="PLN"/>
    <n v="0.23"/>
    <n v="0"/>
    <s v="Amazon"/>
    <x v="0"/>
    <s v="Poland"/>
    <s v="https://www.amazon.pl/dp/B0CW1QC1V1/ref=olp_aod_early_redir?_encoding=UTF8&amp;aod=1&amp;th=1"/>
    <s v="Handset"/>
    <m/>
    <s v="amazon.pl_0cnyzuG+CJteisOj9Gm6sA=="/>
  </r>
  <r>
    <s v="BN2009234"/>
    <s v="Samsung"/>
    <s v="Galaxy A35 8-256GB 5G"/>
    <s v="-"/>
    <n v="0"/>
    <n v="0"/>
    <s v="Out Stock"/>
    <n v="0"/>
    <m/>
    <n v="0"/>
    <n v="0"/>
    <s v="PLN"/>
    <n v="0.23"/>
    <n v="0"/>
    <s v="Amazon"/>
    <x v="0"/>
    <s v="Poland"/>
    <s v="https://www.amazon.pl/dp/B0CVQ6SYFK/ref=olp_aod_early_redir?_encoding=UTF8&amp;aod=1&amp;th=1"/>
    <s v="Handset"/>
    <m/>
    <s v="amazon.pl_KouhpOEYbBzkf29Sd3wBbw=="/>
  </r>
  <r>
    <s v="BN2006970"/>
    <s v="Samsung"/>
    <s v="Galaxy A51 128GB LTE"/>
    <s v="-"/>
    <n v="0"/>
    <n v="0"/>
    <s v="Out Stock"/>
    <n v="0"/>
    <m/>
    <n v="0"/>
    <n v="0"/>
    <s v="PLN"/>
    <n v="0.23"/>
    <n v="0"/>
    <s v="Amazon"/>
    <x v="0"/>
    <s v="Poland"/>
    <s v="https://www.amazon.pl/dp/B00UCUJDVU/ref=olp_aod_early_redir?_encoding=UTF8&amp;aod=1&amp;th=1"/>
    <s v="Handset"/>
    <m/>
    <s v="amazon.pl_MXj581pR2bXzi0s7O1xdTA=="/>
  </r>
  <r>
    <s v="BN2007937"/>
    <s v="Samsung"/>
    <s v="Galaxy A52s 128GB 5G"/>
    <s v="-"/>
    <n v="0"/>
    <n v="0"/>
    <s v="Out Stock"/>
    <n v="0"/>
    <m/>
    <n v="0"/>
    <n v="0"/>
    <s v="PLN"/>
    <n v="0.23"/>
    <n v="0"/>
    <s v="Amazon"/>
    <x v="0"/>
    <s v="Poland"/>
    <s v="https://www.amazon.pl/dp/B09GW2J5MW/ref=olp_aod_early_redir?_encoding=UTF8&amp;aod=1&amp;th=1"/>
    <s v="Handset"/>
    <m/>
    <s v="amazon.pl_1jFcESksPqjDjpyt4JOQ7Q=="/>
  </r>
  <r>
    <s v="BN2008025"/>
    <s v="Samsung"/>
    <s v="Galaxy A53 6-128GB 5G"/>
    <s v="-"/>
    <n v="1895"/>
    <n v="1895"/>
    <s v="In Stock"/>
    <n v="1895"/>
    <m/>
    <n v="1895"/>
    <n v="1540.650406504065"/>
    <s v="PLN"/>
    <n v="0.23"/>
    <n v="356.4710691056911"/>
    <s v="Amazon"/>
    <x v="0"/>
    <s v="Poland"/>
    <s v="https://www.amazon.pl/dp/B09SHXG1T7/ref=olp_aod_early_redir?_encoding=UTF8&amp;aod=1&amp;th=1"/>
    <s v="Handset"/>
    <m/>
    <s v="amazon.pl_JyMXfwLwvIErccaFXPXXQ=="/>
  </r>
  <r>
    <s v="BN2008677"/>
    <s v="Samsung"/>
    <s v="Galaxy A54 8-128GB 5G"/>
    <s v="-"/>
    <n v="1498.99"/>
    <n v="1498.99"/>
    <s v="In Stock"/>
    <n v="1498.99"/>
    <m/>
    <n v="1498.99"/>
    <n v="1218.691056910569"/>
    <s v="PLN"/>
    <n v="0.23"/>
    <n v="281.9770806747968"/>
    <s v="Amazon"/>
    <x v="0"/>
    <s v="Poland"/>
    <s v="https://www.amazon.pl/dp/B0BZQVP4LZ/ref=olp_aod_early_redir?_encoding=UTF8&amp;aod=1&amp;th=1"/>
    <s v="Handset"/>
    <m/>
    <s v="amazon.pl_Wu0W6SYD2MocdiPjtOqw=="/>
  </r>
  <r>
    <s v="BN2008668"/>
    <s v="Samsung"/>
    <s v="Galaxy A54 8-256GB 5G"/>
    <s v="-"/>
    <n v="0"/>
    <n v="0"/>
    <s v="Out Stock"/>
    <n v="0"/>
    <m/>
    <n v="0"/>
    <n v="0"/>
    <s v="PLN"/>
    <n v="0.23"/>
    <n v="0"/>
    <s v="Amazon"/>
    <x v="0"/>
    <s v="Poland"/>
    <s v="https://www.amazon.pl/dp/B0C184D3B6/ref=olp_aod_early_redir?_encoding=UTF8&amp;aod=1&amp;th=1"/>
    <s v="Handset"/>
    <m/>
    <s v="amazon.pl_RXa+pG5QgQ0BJ3eCSz3vQ=="/>
  </r>
  <r>
    <s v="BN2009231"/>
    <s v="Samsung"/>
    <s v="Galaxy A55 8-128GB 5G"/>
    <s v="-"/>
    <n v="1445"/>
    <n v="0"/>
    <s v="Out Stock"/>
    <n v="0"/>
    <m/>
    <n v="0"/>
    <n v="1174.79674796748"/>
    <s v="PLN"/>
    <n v="0.23"/>
    <n v="271.8209471544715"/>
    <s v="Amazon"/>
    <x v="0"/>
    <s v="Poland"/>
    <s v="https://www.amazon.pl/dp/B0D1VN838J/ref=olp_aod_early_redir?_encoding=UTF8&amp;aod=1&amp;th=1"/>
    <s v="Handset"/>
    <m/>
    <s v="amazon.pl_ilrw9g65dnx8dUppf3JJHA=="/>
  </r>
  <r>
    <s v="BN2009232"/>
    <s v="Samsung"/>
    <s v="Galaxy A55 8-256GB 5G"/>
    <s v="-"/>
    <n v="0"/>
    <n v="0"/>
    <s v="Out Stock"/>
    <n v="0"/>
    <m/>
    <n v="0"/>
    <n v="0"/>
    <s v="PLN"/>
    <n v="0.23"/>
    <n v="0"/>
    <s v="Amazon"/>
    <x v="0"/>
    <s v="Poland"/>
    <s v="https://www.amazon.pl/dp/B0D3629CPC/ref=olp_aod_early_redir?_encoding=UTF8&amp;aod=1&amp;th=1"/>
    <s v="Handset"/>
    <m/>
    <s v="amazon.pl_pSEocPF+2YqiwCtpJOuQ2w=="/>
  </r>
  <r>
    <s v="BN2006974"/>
    <s v="Samsung"/>
    <s v="Galaxy A71 6-128GB LTE"/>
    <s v="-"/>
    <n v="0"/>
    <n v="0"/>
    <s v="Out Stock"/>
    <n v="0"/>
    <m/>
    <n v="0"/>
    <n v="0"/>
    <s v="PLN"/>
    <n v="0.23"/>
    <n v="0"/>
    <s v="Amazon"/>
    <x v="0"/>
    <s v="Poland"/>
    <s v="https://www.amazon.pl/dp/B083G82D9W/ref=olp_aod_early_redir?_encoding=UTF8&amp;aod=1&amp;th=1"/>
    <s v="Handset"/>
    <m/>
    <s v="amazon.pl_HXfODvW50wL8Z9jQ79K8Sg=="/>
  </r>
  <r>
    <s v="BN2009334"/>
    <s v="Samsung"/>
    <s v="Galaxy Fit 3"/>
    <s v="-"/>
    <n v="317.87"/>
    <n v="316.78"/>
    <s v="In Stock"/>
    <n v="316.78"/>
    <m/>
    <n v="316.78"/>
    <n v="258.4308943089431"/>
    <s v="PLN"/>
    <n v="0.23"/>
    <n v="59.79496503252032"/>
    <s v="Amazon"/>
    <x v="0"/>
    <s v="Poland"/>
    <s v="https://www.amazon.pl/dp/B0DCG7ZXGY/ref=olp_aod_early_redir?_encoding=UTF8&amp;aod=1&amp;th=1"/>
    <s v="Smart Watch"/>
    <m/>
    <s v="amazon.pl_LVslTZe6fCeqQQDKPs5A0g=="/>
  </r>
  <r>
    <s v="BN2006979"/>
    <s v="Samsung"/>
    <s v="Galaxy S20 Ultra 128 5G"/>
    <s v="Z3"/>
    <n v="2602.95"/>
    <n v="2602.95"/>
    <s v="In Stock"/>
    <n v="2602.95"/>
    <m/>
    <n v="2602.95"/>
    <n v="2116.219512195122"/>
    <s v="PLN"/>
    <n v="0.23"/>
    <n v="489.6445220731707"/>
    <s v="Amazon"/>
    <x v="0"/>
    <s v="Poland"/>
    <s v="https://www.amazon.pl/dp/B084LFXW1K/ref=olp_aod_early_redir?_encoding=UTF8&amp;aod=1&amp;th=1"/>
    <s v="Handset"/>
    <m/>
    <s v="amazon.pl_iQ0nNXLWNqRyPOtKpsatg=="/>
  </r>
  <r>
    <s v="BN2007845"/>
    <s v="Samsung"/>
    <s v="Galaxy S21 FE 128GB 5G"/>
    <s v="-"/>
    <n v="1936.13"/>
    <n v="1936.13"/>
    <s v="In Stock"/>
    <n v="1936.13"/>
    <m/>
    <n v="1936.13"/>
    <n v="1574.089430894309"/>
    <s v="PLN"/>
    <n v="0.23"/>
    <n v="364.2080902520325"/>
    <s v="Amazon"/>
    <x v="0"/>
    <s v="Poland"/>
    <s v="https://www.amazon.pl/dp/B0B4T2BL1T/ref=olp_aod_early_redir?_encoding=UTF8&amp;aod=1&amp;th=1"/>
    <s v="Handset"/>
    <m/>
    <s v="amazon.pl_G2Bj+zvj728fJjJ1DO1YzA=="/>
  </r>
  <r>
    <s v="BN2007787"/>
    <s v="Samsung"/>
    <s v="Galaxy S21 FE 256GB 5G"/>
    <s v="-"/>
    <n v="3573.63"/>
    <n v="3573.63"/>
    <s v="In Stock"/>
    <n v="3573.63"/>
    <m/>
    <n v="3573.63"/>
    <n v="2905.390243902439"/>
    <s v="PLN"/>
    <n v="0.23"/>
    <n v="672.2404784634147"/>
    <s v="Amazon"/>
    <x v="0"/>
    <s v="Poland"/>
    <s v="https://www.amazon.pl/dp/B09N7Q6CTQ/ref=olp_aod_early_redir?_encoding=UTF8&amp;aod=1&amp;th=1"/>
    <s v="Handset"/>
    <m/>
    <s v="amazon.pl_8q6KztYW9yurD5Ph8zjETw=="/>
  </r>
  <r>
    <s v="BN2007566"/>
    <s v="Samsung"/>
    <s v="Galaxy S21 Plus 128GB 5G"/>
    <s v="T2"/>
    <n v="4461.92"/>
    <n v="4461.92"/>
    <s v="In Stock"/>
    <n v="4461.92"/>
    <m/>
    <n v="4461.92"/>
    <n v="3627.577235772358"/>
    <s v="PLN"/>
    <n v="0.23"/>
    <n v="839.3379380813008"/>
    <s v="Amazon"/>
    <x v="0"/>
    <s v="Poland"/>
    <s v="https://www.amazon.pl/dp/B08R92PF1S/ref=olp_aod_early_redir?_encoding=UTF8&amp;aod=1&amp;th=1"/>
    <s v="Handset"/>
    <m/>
    <s v="amazon.pl_kUml8iX55AT47mTB5oW2Dg=="/>
  </r>
  <r>
    <s v="BN2007567"/>
    <s v="Samsung"/>
    <s v="Galaxy S21 Ultra 128GB 5G"/>
    <s v="P3"/>
    <n v="0"/>
    <n v="0"/>
    <s v="Out Stock"/>
    <n v="0"/>
    <m/>
    <n v="0"/>
    <n v="0"/>
    <s v="PLN"/>
    <n v="0.23"/>
    <n v="0"/>
    <s v="Amazon"/>
    <x v="0"/>
    <s v="Poland"/>
    <s v="https://www.amazon.pl/dp/B08Q8GYMLN/ref=olp_aod_early_redir?_encoding=UTF8&amp;aod=1&amp;th=1"/>
    <s v="Handset"/>
    <m/>
    <s v="amazon.pl_3yKfrq1V1Q5SI0+PXazq+A=="/>
  </r>
  <r>
    <s v="BN2008088"/>
    <s v="Samsung"/>
    <s v="Galaxy S22 128GB 5G"/>
    <s v="-"/>
    <n v="4262.39"/>
    <n v="4251.23"/>
    <s v="In Stock"/>
    <n v="4251.23"/>
    <m/>
    <n v="4251.23"/>
    <n v="3465.357723577236"/>
    <s v="PLN"/>
    <n v="0.23"/>
    <n v="801.8040740081301"/>
    <s v="Amazon"/>
    <x v="0"/>
    <s v="Poland"/>
    <s v="https://www.amazon.pl/dp/B0B3RWK8TY/ref=olp_aod_early_redir?_encoding=UTF8&amp;aod=1&amp;th=1"/>
    <s v="Handset"/>
    <m/>
    <s v="amazon.pl_glFDIiJM4ega8NcIuM3uJQ=="/>
  </r>
  <r>
    <s v="BN2008087"/>
    <s v="Samsung"/>
    <s v="Galaxy S22 256GB 5G"/>
    <s v="-"/>
    <n v="3384.99"/>
    <n v="3377.19"/>
    <s v="In Stock"/>
    <n v="3377.19"/>
    <m/>
    <n v="3377.19"/>
    <n v="2752.024390243902"/>
    <s v="PLN"/>
    <n v="0.23"/>
    <n v="636.7551473414634"/>
    <s v="Amazon"/>
    <x v="0"/>
    <s v="Poland"/>
    <s v="https://www.amazon.pl/dp/B09QLB35VX/ref=olp_aod_early_redir?_encoding=UTF8&amp;aod=1&amp;th=1"/>
    <s v="Handset"/>
    <m/>
    <s v="amazon.pl_VPvJE+0F1iuhtqun+GFhbA=="/>
  </r>
  <r>
    <s v="BN2008084"/>
    <s v="Samsung"/>
    <s v="Galaxy S22 Ultra 128GB 5G"/>
    <s v="-"/>
    <n v="5682.81"/>
    <n v="5693.35"/>
    <s v="In Stock"/>
    <n v="5693.35"/>
    <m/>
    <n v="5693.35"/>
    <n v="4620.170731707318"/>
    <s v="PLN"/>
    <n v="0.23"/>
    <n v="1069.001243390244"/>
    <s v="Amazon"/>
    <x v="0"/>
    <s v="Poland"/>
    <s v="https://www.amazon.pl/dp/B09QLC5FD3/ref=olp_aod_early_redir?_encoding=UTF8&amp;aod=1&amp;th=1"/>
    <s v="Handset"/>
    <m/>
    <s v="amazon.pl_IrwoE+X9IC1NnmyZ8hsQ=="/>
  </r>
  <r>
    <s v="BN2008083"/>
    <s v="Samsung"/>
    <s v="Galaxy S22 Ultra 256GB 5G"/>
    <s v="-"/>
    <n v="0"/>
    <n v="0"/>
    <s v="Out Stock"/>
    <n v="0"/>
    <m/>
    <n v="0"/>
    <n v="0"/>
    <s v="PLN"/>
    <n v="0.23"/>
    <n v="0"/>
    <s v="Amazon"/>
    <x v="0"/>
    <s v="Poland"/>
    <s v="https://www.amazon.pl/dp/B09QLD5W84/ref=olp_aod_early_redir?_encoding=UTF8&amp;aod=1&amp;th=1"/>
    <s v="Handset"/>
    <m/>
    <s v="amazon.pl_5LxExtJgxA7+9aLlcMmA8A=="/>
  </r>
  <r>
    <s v="BN2008086"/>
    <s v="Samsung"/>
    <s v="Galaxy S22+ 128GB 5G"/>
    <s v="-"/>
    <n v="4424.78"/>
    <n v="4424.78"/>
    <s v="In Stock"/>
    <n v="4424.78"/>
    <m/>
    <n v="4424.78"/>
    <n v="3597.382113821138"/>
    <s v="PLN"/>
    <n v="0.23"/>
    <n v="832.3514813495934"/>
    <s v="Amazon"/>
    <x v="0"/>
    <s v="Poland"/>
    <s v="https://www.amazon.pl/dp/B09QLBYCNY/ref=olp_aod_early_redir?_encoding=UTF8&amp;aod=1&amp;th=1"/>
    <s v="Handset"/>
    <m/>
    <s v="amazon.pl_88P0pzz5SwKisuqq5nNB2A=="/>
  </r>
  <r>
    <s v="BN2008085"/>
    <s v="Samsung"/>
    <s v="Galaxy S22+ 256GB 5G"/>
    <s v="-"/>
    <n v="5145.29"/>
    <n v="5129.36"/>
    <s v="In Stock"/>
    <n v="5129.36"/>
    <m/>
    <n v="5129.36"/>
    <n v="4183.162601626016"/>
    <s v="PLN"/>
    <n v="0.23"/>
    <n v="967.8876132764227"/>
    <s v="Amazon"/>
    <x v="0"/>
    <s v="Poland"/>
    <s v="https://www.amazon.pl/dp/B09QLDKCCW/ref=olp_aod_early_redir?_encoding=UTF8&amp;aod=1&amp;th=1"/>
    <s v="Handset"/>
    <m/>
    <s v="amazon.pl_wmfsWL2ceyqVVdUcbyGxJg=="/>
  </r>
  <r>
    <s v="BN2008581"/>
    <s v="Samsung"/>
    <s v="Galaxy S23 8-128GB 5G"/>
    <s v="-"/>
    <n v="0"/>
    <n v="0"/>
    <s v="Out Stock"/>
    <n v="0"/>
    <m/>
    <n v="0"/>
    <n v="0"/>
    <s v="PLN"/>
    <n v="0.23"/>
    <n v="0"/>
    <s v="Amazon"/>
    <x v="0"/>
    <s v="Poland"/>
    <s v="https://www.amazon.pl/dp/B0BY8RXZ32/ref=olp_aod_early_redir?_encoding=UTF8&amp;aod=1&amp;th=1"/>
    <s v="Handset"/>
    <m/>
    <s v="amazon.pl_kIqZvzdfUHD1ISxwzfzDLg=="/>
  </r>
  <r>
    <s v="BN2008582"/>
    <s v="Samsung"/>
    <s v="Galaxy S23 8-256GB 5G"/>
    <s v="-"/>
    <n v="0"/>
    <n v="0"/>
    <s v="Out Stock"/>
    <n v="0"/>
    <m/>
    <n v="0"/>
    <n v="0"/>
    <s v="PLN"/>
    <n v="0.23"/>
    <n v="0"/>
    <s v="Amazon"/>
    <x v="0"/>
    <s v="Poland"/>
    <s v="https://www.amazon.pl/dp/B0BTYV7NTJ/ref=olp_aod_early_redir?_encoding=UTF8&amp;aod=1&amp;th=1"/>
    <s v="Handset"/>
    <m/>
    <s v="amazon.pl_i3YOPHtXjyOgD1R746GIvg=="/>
  </r>
  <r>
    <s v="BN2009086"/>
    <s v="Samsung"/>
    <s v="Galaxy S23 FE 8-256GB 5G"/>
    <s v="-"/>
    <n v="0"/>
    <n v="0"/>
    <s v="Out Stock"/>
    <n v="0"/>
    <m/>
    <n v="0"/>
    <n v="0"/>
    <s v="PLN"/>
    <n v="0.23"/>
    <n v="0"/>
    <s v="Amazon"/>
    <x v="0"/>
    <s v="Poland"/>
    <s v="https://www.amazon.pl/dp/B0BVKYZVY8/%20ref=olp_aod_redir?_encoding=UTF8&amp;aod=1&amp;th=1"/>
    <s v="Handset"/>
    <m/>
    <s v="amazon.pl_4vNWbPAoqJxULHovjWeHLA=="/>
  </r>
  <r>
    <s v="BN2008588"/>
    <s v="Samsung"/>
    <s v="Galaxy S23 Ultra 12-512GB 5G"/>
    <s v="-"/>
    <n v="7106.84"/>
    <n v="6416.11"/>
    <s v="In Stock"/>
    <n v="6416.11"/>
    <m/>
    <n v="6416.11"/>
    <n v="5777.918699186992"/>
    <s v="PLN"/>
    <n v="0.23"/>
    <n v="1336.877494861789"/>
    <s v="Amazon"/>
    <x v="0"/>
    <s v="Poland"/>
    <s v="https://www.amazon.pl/dp/B0C1WQY4GK/ref=olp_aod_early_redir?_encoding=UTF8&amp;aod=1"/>
    <s v="Handset"/>
    <m/>
    <s v="amazon.pl_hWFYyzM5QZRBqiDHQL4gzw=="/>
  </r>
  <r>
    <s v="BN2008586"/>
    <s v="Samsung"/>
    <s v="Galaxy S23 Ultra 8-256GB 5G"/>
    <s v="-"/>
    <n v="10366.1"/>
    <n v="10366.1"/>
    <s v="In Stock"/>
    <n v="10366.1"/>
    <m/>
    <n v="10366.1"/>
    <n v="8427.723577235773"/>
    <s v="PLN"/>
    <n v="0.23"/>
    <n v="1949.981398130081"/>
    <s v="Amazon"/>
    <x v="0"/>
    <s v="Poland"/>
    <s v="https://www.amazon.pl/dp/B0CBMW25GP/ref=olp_aod_early_redir?_encoding=UTF8&amp;aod=1&amp;th=1"/>
    <s v="Handset"/>
    <m/>
    <s v="amazon.pl_wgCICvOUqQEN7M+CVoohPQ=="/>
  </r>
  <r>
    <s v="BN2008584"/>
    <s v="Samsung"/>
    <s v="Galaxy S23+ 8-256GB 5G"/>
    <s v="-"/>
    <n v="4734.93"/>
    <n v="4734.93"/>
    <s v="In Stock"/>
    <n v="4734.93"/>
    <m/>
    <n v="4734.93"/>
    <n v="3849.536585365854"/>
    <s v="PLN"/>
    <n v="0.23"/>
    <n v="890.6942265121952"/>
    <s v="Amazon"/>
    <x v="0"/>
    <s v="Poland"/>
    <s v="https://www.amazon.pl/dp/B0BTYVFBJT/ref=olp_aod_early_redir?_encoding=UTF8&amp;aod=1&amp;th=1"/>
    <s v="Handset"/>
    <m/>
    <s v="amazon.pl_LWV3pwmEgHR2RgTqCBKdrA=="/>
  </r>
  <r>
    <s v="BN2008585"/>
    <s v="Samsung"/>
    <s v="Galaxy S23+ 8-512GB 5G"/>
    <s v="-"/>
    <n v="8627.99"/>
    <n v="8627.99"/>
    <s v="In Stock"/>
    <n v="8627.99"/>
    <m/>
    <n v="8627.99"/>
    <n v="7014.626016260163"/>
    <s v="PLN"/>
    <n v="0.23"/>
    <n v="1623.023123764228"/>
    <s v="Amazon"/>
    <x v="0"/>
    <s v="Poland"/>
    <s v="https://www.amazon.pl/dp/B0CBMV971W/ref=olp_aod_early_redir?_encoding=UTF8&amp;aod=1&amp;th=1"/>
    <s v="Handset"/>
    <m/>
    <s v="amazon.pl_2c0fauTLz4kOEVGFjukWrw=="/>
  </r>
  <r>
    <s v="BN2009166"/>
    <s v="Samsung"/>
    <s v="Galaxy S24 8-128GB 5G"/>
    <s v="-"/>
    <n v="0"/>
    <n v="0"/>
    <s v="Out Stock"/>
    <n v="0"/>
    <m/>
    <n v="0"/>
    <n v="0"/>
    <s v="PLN"/>
    <n v="0.23"/>
    <n v="0"/>
    <s v="Amazon"/>
    <x v="0"/>
    <s v="Poland"/>
    <s v="https://www.amazon.pl/dp/B0CNH7DGMJ/ref=olp_aod_early_redir?_encoding=UTF8&amp;aod=1&amp;th=1"/>
    <s v="Handset"/>
    <m/>
    <s v="amazon.pl_y6JQGK+0yPLPGM2Zl7kkFQ=="/>
  </r>
  <r>
    <s v="BN2009167"/>
    <s v="Samsung"/>
    <s v="Galaxy S24 8-256GB 5G"/>
    <s v="-"/>
    <n v="4009.95"/>
    <n v="4004.05"/>
    <s v="In Stock"/>
    <n v="4004.05"/>
    <m/>
    <n v="4004.05"/>
    <n v="3260.121951219512"/>
    <s v="PLN"/>
    <n v="0.23"/>
    <n v="754.3172367073171"/>
    <s v="Amazon"/>
    <x v="0"/>
    <s v="Poland"/>
    <s v="https://www.amazon.pl/dp/B0CNKRFP9N/ref=olp_aod_early_redir?_encoding=UTF8&amp;aod=1&amp;th=1"/>
    <s v="Handset"/>
    <m/>
    <s v="amazon.pl_HWr9skVVA267uvIbRxd8Nw=="/>
  </r>
  <r>
    <s v="BN2009488"/>
    <s v="Samsung"/>
    <s v="Galaxy S24 FE 8-128GB 5G"/>
    <s v="-"/>
    <n v="2573.03"/>
    <n v="2499"/>
    <s v="In Stock"/>
    <n v="2499"/>
    <m/>
    <n v="2499"/>
    <n v="2091.89430894309"/>
    <s v="PLN"/>
    <n v="0.23"/>
    <n v="484.0162295203252"/>
    <s v="Amazon"/>
    <x v="0"/>
    <s v="Poland"/>
    <s v="https://www.amazon.pl/dp/B0DDTKT5SH/ref=olp_aod_early_redir?_encoding=UTF8&amp;aod=1&amp;th=1"/>
    <s v="Handset"/>
    <m/>
    <s v="amazon.pl_+96sgADIjLlFoIGqch+CQw=="/>
  </r>
  <r>
    <s v="BN2009489"/>
    <s v="Samsung"/>
    <s v="Galaxy S24 FE 8-256GB 5G"/>
    <s v="-"/>
    <n v="3029"/>
    <n v="2749"/>
    <s v="In Stock"/>
    <n v="2749"/>
    <m/>
    <n v="2749"/>
    <n v="2462.60162601626"/>
    <s v="PLN"/>
    <n v="0.23"/>
    <n v="569.7893764227642"/>
    <s v="Amazon"/>
    <x v="0"/>
    <s v="Poland"/>
    <s v="https://www.amazon.pl/dp/B0DDTK4VJX/ref=olp_aod_early_redir?_encoding=UTF8&amp;aod=1&amp;th=1"/>
    <s v="Handset"/>
    <m/>
    <s v="amazon.pl_sCepiv8BJuO1aWr6DPnJuA=="/>
  </r>
  <r>
    <s v="BN2009171"/>
    <s v="Samsung"/>
    <s v="Galaxy S24 Ultra 12-256GB 5G"/>
    <s v="-"/>
    <n v="4605.13"/>
    <n v="5349.64"/>
    <s v="In Stock"/>
    <n v="5349.64"/>
    <m/>
    <n v="5349.64"/>
    <n v="3744.008130081301"/>
    <s v="PLN"/>
    <n v="0.23"/>
    <n v="866.2773691138211"/>
    <s v="Amazon"/>
    <x v="0"/>
    <s v="Poland"/>
    <s v="https://www.amazon.pl/dp/B0CNH6RHV6/ref=olp_aod_early_redir?_encoding=UTF8&amp;aod=1&amp;th=1"/>
    <s v="Handset"/>
    <m/>
    <s v="amazon.pl_fZJEVtp5sLv1IhShIynQvw=="/>
  </r>
  <r>
    <s v="BN2009172"/>
    <s v="Samsung"/>
    <s v="Galaxy S24 Ultra 12-512GB 5G"/>
    <s v="-"/>
    <n v="6095.38"/>
    <n v="5742.49"/>
    <s v="In Stock"/>
    <n v="5742.49"/>
    <m/>
    <n v="5742.49"/>
    <n v="4955.59349593496"/>
    <s v="PLN"/>
    <n v="0.23"/>
    <n v="1146.610356308943"/>
    <s v="Amazon"/>
    <x v="0"/>
    <s v="Poland"/>
    <s v="https://www.amazon.pl/dp/B0CNH89RCB/ref=olp_aod_early_redir?_encoding=UTF8&amp;aod=1&amp;th=1"/>
    <s v="Handset"/>
    <m/>
    <s v="amazon.pl_pttgJueIwTuZ8veNkWncQ=="/>
  </r>
  <r>
    <s v="BN2009169"/>
    <s v="Samsung"/>
    <s v="Galaxy S24+ 12-256GB 5G"/>
    <s v="-"/>
    <n v="3882.92"/>
    <n v="3871.7"/>
    <s v="In Stock"/>
    <n v="3871.7"/>
    <m/>
    <n v="3871.7"/>
    <n v="3156.845528455285"/>
    <s v="PLN"/>
    <n v="0.23"/>
    <n v="730.4214478373984"/>
    <s v="Amazon"/>
    <x v="0"/>
    <s v="Poland"/>
    <s v="https://www.amazon.pl/dp/B0CNH767BT/ref=olp_aod_early_redir?_encoding=UTF8&amp;aod=1&amp;th=1"/>
    <s v="Handset"/>
    <m/>
    <s v="amazon.pl_Obt69QzyNhJ0Xh5ZenLh7A=="/>
  </r>
  <r>
    <s v="BN2009170"/>
    <s v="Samsung"/>
    <s v="Galaxy S24+ 12-512GB 5G"/>
    <s v="-"/>
    <n v="15944.75"/>
    <n v="15944.75"/>
    <s v="In Stock"/>
    <n v="15944.75"/>
    <m/>
    <n v="15944.75"/>
    <n v="12963.21138211382"/>
    <s v="PLN"/>
    <n v="0.23"/>
    <n v="2999.388959959349"/>
    <s v="Amazon"/>
    <x v="0"/>
    <s v="Poland"/>
    <s v="https://www.amazon.pl/dp/B0CWH5YZT2/ref=olp_aod_early_redir?_encoding=UTF8&amp;aod=1&amp;th=1"/>
    <s v="Handset"/>
    <m/>
    <s v="amazon.pl_l5EGxaO1wZeMxbXZKsrw=="/>
  </r>
  <r>
    <s v="BN2009046"/>
    <s v="Samsung"/>
    <s v="Galaxy Tab A9 4-64GB WiFi"/>
    <s v="-"/>
    <n v="498.99"/>
    <n v="498.99"/>
    <s v="In Stock"/>
    <n v="498.99"/>
    <m/>
    <n v="498.99"/>
    <n v="405.6829268292683"/>
    <s v="PLN"/>
    <n v="0.23"/>
    <n v="93.86569856097562"/>
    <s v="Amazon"/>
    <x v="0"/>
    <s v="Poland"/>
    <s v="https://www.amazon.pl/dp/B0CMD4SSL2/ref=olp_aod_early_redir?_encoding=UTF8&amp;aod=1&amp;th=1"/>
    <s v="Tablet"/>
    <m/>
    <s v="amazon.pl_6fbWWFsypj2fVwmbJMMGuw=="/>
  </r>
  <r>
    <s v="BN2008983"/>
    <s v="Samsung"/>
    <s v="Galaxy Tab A9+ 4-64GB WiFi"/>
    <s v="-"/>
    <n v="599"/>
    <n v="639"/>
    <s v="In Stock"/>
    <n v="639"/>
    <m/>
    <n v="639"/>
    <n v="486.9918699186992"/>
    <s v="PLN"/>
    <n v="0.23"/>
    <n v="112.6787178861789"/>
    <s v="Amazon"/>
    <x v="0"/>
    <s v="Poland"/>
    <s v="https://www.amazon.pl/dp/B0CMD5YVG9/ref=olp_aod_early_redir?_encoding=UTF8&amp;aod=1&amp;th=1"/>
    <s v="Tablet"/>
    <m/>
    <s v="amazon.pl_QWjfgRvEU4nUfXKoQmirQ=="/>
  </r>
  <r>
    <s v="BN2008980"/>
    <s v="Samsung"/>
    <s v="Galaxy Tab A9+ 8-128GB 5G"/>
    <s v="-"/>
    <n v="849"/>
    <n v="799"/>
    <s v="In Stock"/>
    <n v="799"/>
    <m/>
    <n v="799"/>
    <n v="690.2439024390244"/>
    <s v="PLN"/>
    <n v="0.23"/>
    <n v="159.7065634146342"/>
    <s v="Amazon"/>
    <x v="0"/>
    <s v="Poland"/>
    <s v="https://www.amazon.pl/dp/B0CMDKCSFS/ref=olp_aod_early_redir?_encoding=UTF8&amp;aod=1&amp;th=1"/>
    <s v="Tablet"/>
    <m/>
    <s v="amazon.pl_T4AahaGE7lKdPqJGlIZnNg=="/>
  </r>
  <r>
    <s v="BN2008930"/>
    <s v="Samsung"/>
    <s v="Galaxy Tab S9 11.0 12-256GB 5G"/>
    <s v="-"/>
    <n v="4248.33"/>
    <n v="3862.27"/>
    <s v="In Stock"/>
    <n v="3862.27"/>
    <m/>
    <n v="3862.27"/>
    <n v="3453.926829268293"/>
    <s v="PLN"/>
    <n v="0.23"/>
    <n v="799.1592279756097"/>
    <s v="Amazon"/>
    <x v="0"/>
    <s v="Poland"/>
    <s v="https://www.amazon.pl/dp/B0CCXTMTSP/ref=olp_aod_early_redir?_encoding=UTF8&amp;aod=1&amp;th=1"/>
    <s v="Tablet"/>
    <m/>
    <s v="amazon.pl_MtAqoVd7RqWp6XeQwkBGuw=="/>
  </r>
  <r>
    <s v="BN2008929"/>
    <s v="Samsung"/>
    <s v="Galaxy Tab S9 11.0 8-128GB 5G"/>
    <s v="-"/>
    <n v="4419.11"/>
    <n v="4419.11"/>
    <s v="In Stock"/>
    <n v="4419.11"/>
    <m/>
    <n v="4419.11"/>
    <n v="3592.772357723577"/>
    <s v="PLN"/>
    <n v="0.23"/>
    <n v="831.284889813008"/>
    <s v="Amazon"/>
    <x v="0"/>
    <s v="Poland"/>
    <s v="https://www.amazon.pl/dp/B0CCXS2JGT/ref=olp_aod_early_redir?_encoding=UTF8&amp;aod=1&amp;th=1"/>
    <s v="Tablet"/>
    <m/>
    <s v="amazon.pl_kuFy98DPtHxX5BJvKsHA=="/>
  </r>
  <r>
    <s v="BN2008977"/>
    <s v="Samsung"/>
    <s v="Galaxy Tab S9 FE 6-128GB 5G"/>
    <s v="-"/>
    <n v="1897.24"/>
    <n v="1878.25"/>
    <s v="In Stock"/>
    <n v="1878.25"/>
    <m/>
    <n v="1878.25"/>
    <n v="1542.471544715447"/>
    <s v="PLN"/>
    <n v="0.23"/>
    <n v="356.892438601626"/>
    <s v="Amazon"/>
    <x v="0"/>
    <s v="Poland"/>
    <s v="https://www.amazon.pl/dp/B0CHZ4BC72/ref=olp_aod_early_redir?_encoding=UTF8&amp;aod=1&amp;th=1"/>
    <s v="Tablet"/>
    <m/>
    <s v="amazon.pl_47sPUFhPIvLMN79O87x+vg=="/>
  </r>
  <r>
    <s v="BN2008979"/>
    <s v="Samsung"/>
    <s v="Galaxy Tab S9 FE 6-128GB WiFi"/>
    <s v="-"/>
    <n v="0"/>
    <n v="0"/>
    <s v="Out Stock"/>
    <n v="0"/>
    <m/>
    <n v="0"/>
    <n v="0"/>
    <s v="PLN"/>
    <n v="0.23"/>
    <n v="0"/>
    <s v="Amazon"/>
    <x v="0"/>
    <s v="Poland"/>
    <s v="https://www.amazon.pl/dp/B0CHYM845Y/ref=olp_aod_early_redir?_encoding=UTF8&amp;aod=1&amp;th=1"/>
    <s v="Tablet"/>
    <m/>
    <s v="amazon.pl_Y+LI3mHRhqDSC7mSTDS1Xw=="/>
  </r>
  <r>
    <s v="BN2008976"/>
    <s v="Samsung"/>
    <s v="Galaxy Tab S9 FE 8-256GB 5G"/>
    <s v="-"/>
    <n v="0"/>
    <n v="0"/>
    <s v="Out Stock"/>
    <n v="0"/>
    <m/>
    <n v="0"/>
    <n v="0"/>
    <s v="PLN"/>
    <n v="0.23"/>
    <n v="0"/>
    <s v="Amazon"/>
    <x v="0"/>
    <s v="Poland"/>
    <s v="https://www.amazon.pl/dp/B0CSMDH3HK/ref=olp_aod_early_redir?_encoding=UTF8&amp;aod=1&amp;th=1"/>
    <s v="Tablet"/>
    <m/>
    <s v="amazon.pl_zuvP+EHA+JMTsb+I+RuRgw=="/>
  </r>
  <r>
    <s v="BN2008978"/>
    <s v="Samsung"/>
    <s v="Galaxy Tab S9 FE 8-256GB WiFi"/>
    <s v="-"/>
    <n v="2590.47"/>
    <n v="2590.47"/>
    <s v="In Stock"/>
    <n v="2590.47"/>
    <m/>
    <n v="2590.47"/>
    <n v="2106.073170731707"/>
    <s v="PLN"/>
    <n v="0.23"/>
    <n v="487.2968920243902"/>
    <s v="Amazon"/>
    <x v="0"/>
    <s v="Poland"/>
    <s v="https://www.amazon.pl/dp/B0CHZ4C23C/ref=olp_aod_early_redir?_encoding=UTF8&amp;aod=1&amp;th=1"/>
    <s v="Tablet"/>
    <m/>
    <s v="amazon.pl_JNP07otX4Mhe6K9TA+yKLw=="/>
  </r>
  <r>
    <s v="BN2008925"/>
    <s v="Samsung"/>
    <s v="Galaxy Tab S9 Ultra 14.6 12-256GB 5G"/>
    <s v="-"/>
    <n v="5880.91"/>
    <n v="5880.91"/>
    <s v="In Stock"/>
    <n v="5880.91"/>
    <m/>
    <n v="5880.91"/>
    <n v="4781.227642276423"/>
    <s v="PLN"/>
    <n v="0.23"/>
    <n v="1106.266108186992"/>
    <s v="Amazon"/>
    <x v="0"/>
    <s v="Poland"/>
    <s v="https://www.amazon.pl/dp/B0C81BZCHV/ref=olp_aod_early_redir?_encoding=UTF8&amp;aod=1&amp;th=1"/>
    <s v="Tablet"/>
    <m/>
    <s v="amazon.pl_gFdxwKwStdUfWQBx8yFejA=="/>
  </r>
  <r>
    <s v="BN2008926"/>
    <s v="Samsung"/>
    <s v="Galaxy Tab S9 Ultra 14.6 12-512GB 5G"/>
    <s v="-"/>
    <n v="6901.72"/>
    <n v="6891.58"/>
    <s v="In Stock"/>
    <n v="6891.58"/>
    <m/>
    <n v="6891.58"/>
    <n v="5611.154471544715"/>
    <s v="PLN"/>
    <n v="0.23"/>
    <n v="1298.292088162602"/>
    <s v="Amazon"/>
    <x v="0"/>
    <s v="Poland"/>
    <s v="https://www.amazon.pl/dp/B0C8HM4JJP/ref=olp_aod_early_redir?_encoding=UTF8&amp;aod=1&amp;th=1"/>
    <s v="Tablet"/>
    <m/>
    <s v="amazon.pl_BqGVJNrlV6U2DaTItY0cg=="/>
  </r>
  <r>
    <s v="BN2008927"/>
    <s v="Samsung"/>
    <s v="Galaxy Tab S9+ 12.4 12-256GB 5G"/>
    <s v="-"/>
    <n v="6171.29"/>
    <n v="6171.29"/>
    <s v="In Stock"/>
    <n v="6171.29"/>
    <m/>
    <n v="6171.29"/>
    <n v="5017.308943089431"/>
    <s v="PLN"/>
    <n v="0.23"/>
    <n v="1160.889891325203"/>
    <s v="Amazon"/>
    <x v="0"/>
    <s v="Poland"/>
    <s v="https://www.amazon.pl/dp/B0CCXG5BPP/ref=olp_aod_early_redir?_encoding=UTF8&amp;aod=1&amp;th=1"/>
    <s v="Tablet"/>
    <m/>
    <s v="amazon.pl_HiTqmxMsrmdkHiT4++aknA=="/>
  </r>
  <r>
    <s v="BN4000638"/>
    <s v="Samsung"/>
    <s v="Galaxy Watch 5 44mm LTE"/>
    <s v="-"/>
    <n v="0"/>
    <n v="0"/>
    <s v="Out Stock"/>
    <n v="0"/>
    <m/>
    <n v="0"/>
    <n v="0"/>
    <s v="PLN"/>
    <n v="0.23"/>
    <n v="0"/>
    <s v="Amazon"/>
    <x v="0"/>
    <s v="Poland"/>
    <s v="https://www.amazon.pl/dp/B0B7J515MB/ref=olp_aod_early_redir?_encoding=UTF8&amp;aod=1&amp;th=1"/>
    <s v="Smart Watch"/>
    <m/>
    <s v="amazon.pl_KRMr2sWBPMnFLYwXi8Dg=="/>
  </r>
  <r>
    <s v="BN4000698"/>
    <s v="Samsung"/>
    <s v="Galaxy Watch6 Classic 47mm LTE"/>
    <s v="-"/>
    <n v="1131.76"/>
    <n v="1162.19"/>
    <s v="In Stock"/>
    <n v="1162.19"/>
    <m/>
    <n v="1162.19"/>
    <n v="920.130081300813"/>
    <s v="PLN"/>
    <n v="0.23"/>
    <n v="212.8969378211382"/>
    <s v="Amazon"/>
    <x v="0"/>
    <s v="Poland"/>
    <s v="https://www.amazon.pl/dp/B0CD3JXD8D/ref=olp_aod_early_redir?_encoding=UTF8&amp;aod=1&amp;th=1"/>
    <s v="Smartwatch"/>
    <m/>
    <s v="amazon.pl_dwIfEsAbZ0ZjUAo1kSyQwA=="/>
  </r>
  <r>
    <s v="BN2009406"/>
    <s v="Samsung"/>
    <s v="Galaxy Watch7 40mm LTE"/>
    <s v="-"/>
    <n v="855.3"/>
    <n v="855.3"/>
    <s v="In Stock"/>
    <n v="855.3"/>
    <m/>
    <n v="855.3"/>
    <n v="695.3658536585366"/>
    <s v="PLN"/>
    <n v="0.23"/>
    <n v="160.8916651219512"/>
    <s v="Amazon"/>
    <x v="0"/>
    <s v="Poland"/>
    <s v="https://www.amazon.pl/dp/B0D47LLXL8/ref=olp_aod_early_redir?_encoding=UTF8&amp;aod=1&amp;th=1"/>
    <s v="Smart Watch"/>
    <m/>
    <s v="amazon.pl_8kIpEETraO0eW7tl0526aQ=="/>
  </r>
  <r>
    <s v="BN2008354"/>
    <s v="Samsung"/>
    <s v="Galaxy Xcover 6 Pro 128GB 5G"/>
    <s v="-"/>
    <n v="2089"/>
    <n v="2059"/>
    <s v="In Stock"/>
    <n v="2059"/>
    <m/>
    <n v="2059"/>
    <n v="1698.373983739838"/>
    <s v="PLN"/>
    <n v="0.23"/>
    <n v="392.9646772357724"/>
    <s v="Amazon"/>
    <x v="0"/>
    <s v="Poland"/>
    <s v="https://www.amazon.pl/dp/B0B5K78PW8/ref=olp_aod_early_redir?_encoding=UTF8&amp;aod=1&amp;th=1"/>
    <s v="Handset"/>
    <m/>
    <s v="amazon.pl_JS+hMdUMfGhCe+DktHQGAg=="/>
  </r>
  <r>
    <s v="BN2009163"/>
    <s v="Samsung"/>
    <s v="Galaxy Xcover 7 6-128GB 5G"/>
    <s v="-"/>
    <n v="0"/>
    <n v="0"/>
    <s v="Out Stock"/>
    <n v="0"/>
    <m/>
    <n v="0"/>
    <n v="0"/>
    <s v="PLN"/>
    <n v="0.23"/>
    <n v="0"/>
    <s v="Amazon"/>
    <x v="0"/>
    <s v="Poland"/>
    <s v="https://www.amazon.pl/dp/B0CS297MLL/ref=olp_aod_early_redir?_encoding=UTF8&amp;aod=1&amp;th=1"/>
    <s v="Handset"/>
    <m/>
    <s v="amazon.pl_9qi70bJWU47mvUlc+Xlw8Q=="/>
  </r>
  <r>
    <s v="BN2008438"/>
    <s v="Samsung"/>
    <s v="Galaxy Z Flip 4 128GB 5G"/>
    <s v="-"/>
    <n v="5954.93"/>
    <n v="5954.93"/>
    <s v="In Stock"/>
    <n v="5954.93"/>
    <m/>
    <n v="5954.93"/>
    <n v="4841.406504065041"/>
    <s v="PLN"/>
    <n v="0.23"/>
    <n v="1120.190112691057"/>
    <s v="Amazon"/>
    <x v="0"/>
    <s v="Poland"/>
    <s v="https://www.amazon.pl/dp/B0CBMSLPGW/ref=olp_aod_early_redir?_encoding=UTF8&amp;aod=1&amp;th=1"/>
    <s v="Handset"/>
    <m/>
    <s v="amazon.pl_Rye+ucwsBdLVVdvlZ7p+SA=="/>
  </r>
  <r>
    <s v="BN2008361"/>
    <s v="Samsung"/>
    <s v="Galaxy Z Flip 4 256GB 5G"/>
    <s v="-"/>
    <n v="0"/>
    <n v="0"/>
    <s v="Out Stock"/>
    <n v="0"/>
    <m/>
    <n v="0"/>
    <n v="0"/>
    <s v="PLN"/>
    <n v="0.23"/>
    <n v="0"/>
    <s v="Amazon"/>
    <x v="0"/>
    <s v="Poland"/>
    <s v="https://www.amazon.pl/dp/B0B6GJSCCJ/ref=olp_aod_early_redir?_encoding=UTF8&amp;aod=1&amp;th=1"/>
    <s v="Handset"/>
    <m/>
    <s v="amazon.pl_0VZBBDtfrF0FZaAxvzdSg=="/>
  </r>
  <r>
    <s v="BN2008362"/>
    <s v="Samsung"/>
    <s v="Galaxy Z Flip 4 512GB 5G"/>
    <s v="-"/>
    <n v="4945.64"/>
    <n v="4945.19"/>
    <s v="In Stock"/>
    <n v="4945.19"/>
    <m/>
    <n v="4945.19"/>
    <n v="4020.845528455285"/>
    <s v="PLN"/>
    <n v="0.23"/>
    <n v="930.3311758373984"/>
    <s v="Amazon"/>
    <x v="0"/>
    <s v="Poland"/>
    <s v="https://www.amazon.pl/dp/B0B6GG1X3C/ref=olp_aod_early_redir?_encoding=UTF8&amp;aod=1&amp;th=1"/>
    <s v="Handset"/>
    <m/>
    <s v="amazon.pl_recAxF60xC4vcljKHrOw=="/>
  </r>
  <r>
    <s v="BN2009474"/>
    <s v="Samsung"/>
    <s v="Galaxy Z Flip6 12-256GB 5G"/>
    <s v="-"/>
    <n v="0"/>
    <n v="0"/>
    <s v="Out Stock"/>
    <n v="0"/>
    <m/>
    <n v="0"/>
    <n v="0"/>
    <s v="PLN"/>
    <n v="0.23"/>
    <n v="0"/>
    <s v="Amazon"/>
    <x v="0"/>
    <s v="Poland"/>
    <s v="https://www.amazon.pl/dp/B0D47PTG3T/ref=olp_aod_early_redir?_encoding=UTF8&amp;aod=1&amp;th=1"/>
    <s v="Handset"/>
    <m/>
    <s v="amazon.pl_601dMhcmWHtCwdeO71eaHg=="/>
  </r>
  <r>
    <s v="BN2009475"/>
    <s v="Samsung"/>
    <s v="Galaxy Z Flip6 12-512GB 5G"/>
    <s v="-"/>
    <n v="0"/>
    <n v="0"/>
    <s v="Out Stock"/>
    <n v="0"/>
    <m/>
    <n v="0"/>
    <n v="0"/>
    <s v="PLN"/>
    <n v="0.23"/>
    <n v="0"/>
    <s v="Amazon"/>
    <x v="0"/>
    <s v="Poland"/>
    <s v="https://www.amazon.pl/dp/B0D47PNZNW/ref=olp_aod_early_redir?_encoding=UTF8&amp;aod=1&amp;th=1"/>
    <s v="Handset"/>
    <m/>
    <s v="amazon.pl_rRAf8oehQ1JFhzn85d7myw=="/>
  </r>
  <r>
    <s v="BN2007788"/>
    <s v="Samsung"/>
    <s v="Galaxy Z Fold 3 256GB 5G"/>
    <s v="-"/>
    <n v="8271.57"/>
    <n v="8271.57"/>
    <s v="In Stock"/>
    <n v="8271.57"/>
    <m/>
    <n v="8271.57"/>
    <n v="6724.853658536585"/>
    <s v="PLN"/>
    <n v="0.23"/>
    <n v="1555.976464951219"/>
    <s v="Amazon"/>
    <x v="0"/>
    <s v="Poland"/>
    <s v="https://www.amazon.pl/dp/B09B12H3F6/ref=olp_aod_early_redir?_encoding=UTF8&amp;aod=1&amp;th=1"/>
    <s v="Handset"/>
    <m/>
    <s v="amazon.pl_C6ljs1KUNW5TLxKOMzie8Q=="/>
  </r>
  <r>
    <s v="BN2008363"/>
    <s v="Samsung"/>
    <s v="Galaxy Z Fold 4 256GB 5G"/>
    <s v="-"/>
    <n v="5217.15"/>
    <n v="5217.15"/>
    <s v="In Stock"/>
    <n v="5217.15"/>
    <m/>
    <n v="5217.15"/>
    <n v="4241.585365853658"/>
    <s v="PLN"/>
    <n v="0.23"/>
    <n v="981.4052971951219"/>
    <s v="Amazon"/>
    <x v="0"/>
    <s v="Poland"/>
    <s v="https://www.amazon.pl/dp/B0BCGXJWRW/ref=olp_aod_early_redir?_encoding=UTF8&amp;aod=1&amp;th=1"/>
    <s v="Handset"/>
    <m/>
    <s v="amazon.pl_fRdu33jj69hD4kqz3XV3OQ=="/>
  </r>
  <r>
    <s v="BN2008364"/>
    <s v="Samsung"/>
    <s v="Galaxy Z Fold 4 512GB 5G"/>
    <s v="-"/>
    <n v="8717.290000000001"/>
    <n v="8717.290000000001"/>
    <s v="In Stock"/>
    <n v="8717.290000000001"/>
    <m/>
    <n v="8717.290000000001"/>
    <n v="7087.227642276423"/>
    <s v="PLN"/>
    <n v="0.23"/>
    <n v="1639.821470186992"/>
    <s v="Amazon"/>
    <x v="0"/>
    <s v="Poland"/>
    <s v="https://www.amazon.pl/dp/B0B692TS42/ref=olp_aod_early_redir?_encoding=UTF8&amp;aod=1&amp;th=1"/>
    <s v="Handset"/>
    <m/>
    <s v="amazon.pl_0TNU5tHevWmGHmuYB8QAFQ=="/>
  </r>
  <r>
    <s v="BN2008921"/>
    <s v="Samsung"/>
    <s v="Galaxy Z Fold 5 12-512GB 5G"/>
    <s v="-"/>
    <n v="0"/>
    <n v="0"/>
    <s v="Out Stock"/>
    <n v="0"/>
    <m/>
    <n v="0"/>
    <n v="0"/>
    <s v="PLN"/>
    <n v="0.23"/>
    <n v="0"/>
    <s v="Amazon"/>
    <x v="0"/>
    <s v="Poland"/>
    <s v="https://www.amazon.pl/dp/B0C89TFV3N/%20ref=olp_aod_redir?_encoding=UTF8&amp;aod=1&amp;th=1"/>
    <s v="Handset"/>
    <m/>
    <s v="amazon.pl_Qnq4X42gyYCuvgwZvSKTQ=="/>
  </r>
  <r>
    <s v="BN2009477"/>
    <s v="Samsung"/>
    <s v="Galaxy Z Fold6 12-256GB 5G"/>
    <s v="-"/>
    <n v="0"/>
    <n v="5792.39"/>
    <s v="In Stock"/>
    <n v="5792.39"/>
    <m/>
    <n v="5792.39"/>
    <n v="0"/>
    <s v="PLN"/>
    <n v="0.23"/>
    <n v="0"/>
    <s v="Amazon"/>
    <x v="0"/>
    <s v="Poland"/>
    <s v="https://www.amazon.pl/dp/B0D47MM45N/ref=olp_aod_early_redir?_encoding=UTF8&amp;aod=1&amp;th=1"/>
    <s v="Handset"/>
    <m/>
    <s v="amazon.pl_V7aq17ecmfN5XEssHRvjA=="/>
  </r>
  <r>
    <s v="BN2009478"/>
    <s v="Samsung"/>
    <s v="Galaxy Z Fold6 12-512GB 5G"/>
    <s v="-"/>
    <n v="7599"/>
    <n v="7199"/>
    <s v="In Stock"/>
    <n v="7199"/>
    <m/>
    <n v="7199"/>
    <n v="6178.048780487805"/>
    <s v="PLN"/>
    <n v="0.23"/>
    <n v="1429.458392682927"/>
    <s v="Amazon"/>
    <x v="0"/>
    <s v="Poland"/>
    <s v="https://www.amazon.pl/dp/B0D47P31PD/ref=olp_aod_early_redir?_encoding=UTF8&amp;aod=1&amp;th=1"/>
    <s v="Handset"/>
    <m/>
    <s v="amazon.pl_YYSbXaHkJY20ZvszWVpHXw=="/>
  </r>
  <r>
    <s v="BN2009402"/>
    <s v="Samsung"/>
    <s v="Samsung Galaxy Watch Ultra LTE"/>
    <s v="-"/>
    <n v="1713.92"/>
    <n v="1708.97"/>
    <s v="In Stock"/>
    <n v="1708.97"/>
    <m/>
    <n v="1708.97"/>
    <n v="1393.430894308943"/>
    <s v="PLN"/>
    <n v="0.23"/>
    <n v="322.4078600325203"/>
    <s v="Amazon"/>
    <x v="0"/>
    <s v="Poland"/>
    <s v="https://www.amazon.pl/dp/B0D47M86LW/ref=olp_aod_early_redir?_encoding=UTF8&amp;aod=1&amp;th=1"/>
    <s v="Smart Watch"/>
    <m/>
    <s v="amazon.pl_Yd0+wJ889dW9ENe36IhLcQ=="/>
  </r>
  <r>
    <s v="AN00000078"/>
    <s v="Samsung"/>
    <s v="Samsung Projektor Freestyle"/>
    <s v="-"/>
    <n v="0"/>
    <n v="0"/>
    <s v="Out Stock"/>
    <n v="0"/>
    <m/>
    <n v="0"/>
    <n v="0"/>
    <s v="PLN"/>
    <n v="0.23"/>
    <n v="0"/>
    <s v="Amazon"/>
    <x v="0"/>
    <s v="Poland"/>
    <s v="https://www.amazon.pl/dp/B0CB8W33JH/ref=olp_aod_early_redir?_encoding=UTF8&amp;aod=1&amp;th=1"/>
    <s v="Other"/>
    <m/>
    <s v="amazon.pl_Gqik3GaganLJMg6h7BmLEA=="/>
  </r>
  <r>
    <s v="BN4000618"/>
    <s v="Samsung"/>
    <s v="Watch 4 40mm BT"/>
    <s v="-"/>
    <n v="0"/>
    <n v="0"/>
    <s v="Out Stock"/>
    <n v="0"/>
    <m/>
    <n v="0"/>
    <n v="0"/>
    <s v="PLN"/>
    <n v="0.23"/>
    <n v="0"/>
    <s v="Amazon"/>
    <x v="0"/>
    <s v="Poland"/>
    <s v="https://www.amazon.pl/dp/B099SFY5KZ/ref=olp_aod_early_redir?_encoding=UTF8&amp;aod=1&amp;th=1"/>
    <s v="Smart Watch"/>
    <m/>
    <s v="amazon.pl_Z6N9b6Y1RlPSmTlL4482fg=="/>
  </r>
  <r>
    <s v="BN4000617"/>
    <s v="Samsung"/>
    <s v="Watch 4 40mm LTE"/>
    <s v="-"/>
    <n v="0"/>
    <n v="0"/>
    <s v="Out Stock"/>
    <n v="0"/>
    <m/>
    <n v="0"/>
    <n v="0"/>
    <s v="PLN"/>
    <n v="0.23"/>
    <n v="0"/>
    <s v="Amazon"/>
    <x v="0"/>
    <s v="Poland"/>
    <s v="https://www.amazon.pl/dp/B09MDK5WRP/ref=olp_aod_early_redir?_encoding=UTF8&amp;aod=1&amp;th=1"/>
    <s v="Smart Watch"/>
    <m/>
    <s v="amazon.pl_WN1zCFz5HuYFRopSpYfPGg=="/>
  </r>
  <r>
    <s v="BN4000619"/>
    <s v="Samsung"/>
    <s v="Watch 4 44 LTE"/>
    <s v="-"/>
    <n v="0"/>
    <n v="0"/>
    <s v="Out Stock"/>
    <n v="0"/>
    <m/>
    <n v="0"/>
    <n v="0"/>
    <s v="PLN"/>
    <n v="0.23"/>
    <n v="0"/>
    <s v="Amazon"/>
    <x v="0"/>
    <s v="Poland"/>
    <s v="https://www.amazon.pl/dp/B09MDLPYQT/ref=olp_aod_early_redir?_encoding=UTF8&amp;aod=1&amp;th=1"/>
    <s v="Smart Watch"/>
    <m/>
    <s v="amazon.pl_sVMGEYV+2RlSzZuD7t0RQ=="/>
  </r>
  <r>
    <s v="BN4000620"/>
    <s v="Samsung"/>
    <s v="Watch 4 44mm BT"/>
    <s v="-"/>
    <n v="1175.73"/>
    <n v="1175.73"/>
    <s v="In Stock"/>
    <n v="1175.73"/>
    <m/>
    <n v="1175.73"/>
    <n v="955.8780487804878"/>
    <s v="PLN"/>
    <n v="0.23"/>
    <n v="221.1681952926829"/>
    <s v="Amazon"/>
    <x v="0"/>
    <s v="Poland"/>
    <s v="https://www.amazon.pl/dp/B0999CRXJF/ref=olp_aod_early_redir?_encoding=UTF8&amp;aod=1"/>
    <s v="Smart Watch"/>
    <m/>
    <s v="amazon.pl_1nXpeIISkF0HcKRKq2BGBg=="/>
  </r>
  <r>
    <s v="BN4000615"/>
    <s v="Samsung"/>
    <s v="Watch 4 Classic 46mm LTE"/>
    <s v="-"/>
    <n v="0"/>
    <n v="0"/>
    <s v="Out Stock"/>
    <n v="0"/>
    <m/>
    <n v="0"/>
    <n v="0"/>
    <s v="PLN"/>
    <n v="0.23"/>
    <n v="0"/>
    <s v="Amazon"/>
    <x v="0"/>
    <s v="Poland"/>
    <s v="https://www.amazon.pl/dp/B09MDJT1TF/ref=olp_aod_early_redir?_encoding=UTF8&amp;aod=1&amp;th=1"/>
    <s v="Smart Watch"/>
    <m/>
    <s v="amazon.pl_qS7CuupOGI+wJNeA2Fs2dA=="/>
  </r>
  <r>
    <s v="BN2009491"/>
    <s v="Samsung"/>
    <s v="Watch FE BT"/>
    <s v="-"/>
    <n v="0"/>
    <n v="0"/>
    <s v="Out Stock"/>
    <n v="0"/>
    <m/>
    <n v="0"/>
    <n v="0"/>
    <s v="PLN"/>
    <n v="0.23"/>
    <n v="0"/>
    <s v="Amazon"/>
    <x v="0"/>
    <s v="Poland"/>
    <s v="https://www.amazon.pl/dp/B0D9265RP2/ref=olp_aod_early_redir?_encoding=UTF8&amp;aod=1&amp;th=1"/>
    <s v="Smart Watch"/>
    <m/>
    <s v="amazon.pl_6BgzX+5rx91f3X5b3g7dPw=="/>
  </r>
  <r>
    <s v="BN2008724"/>
    <s v="Sony"/>
    <s v="Xperia 1 V 12-256GB 5G"/>
    <s v="-"/>
    <n v="0"/>
    <n v="0"/>
    <s v="Out Stock"/>
    <n v="0"/>
    <m/>
    <n v="0"/>
    <n v="0"/>
    <s v="PLN"/>
    <n v="0.23"/>
    <n v="0"/>
    <s v="Amazon"/>
    <x v="0"/>
    <s v="Poland"/>
    <s v="https://www.amazon.pl/dp/B0C4Z4R4C5/ref=olp_aod_early_redir?_encoding=UTF8&amp;aod=1&amp;th=1"/>
    <s v="Handset"/>
    <m/>
    <s v="amazon.pl_TqDzU68iyP98R9bRE8nGQ=="/>
  </r>
  <r>
    <s v="BN2009295"/>
    <s v="Sony"/>
    <s v="Xperia 10 VI 8-128GB 5G"/>
    <s v="-"/>
    <n v="0"/>
    <n v="0"/>
    <s v="Out Stock"/>
    <n v="0"/>
    <m/>
    <n v="0"/>
    <n v="0"/>
    <s v="PLN"/>
    <n v="0.23"/>
    <n v="0"/>
    <s v="Amazon"/>
    <x v="0"/>
    <s v="Poland"/>
    <s v="https://www.amazon.pl/dp/B0D1C653CG/ref=olp_aod_early_redir?_encoding=UTF8&amp;aod=1&amp;th=1"/>
    <s v="Handset"/>
    <m/>
    <s v="amazon.pl_Nt7KAeBJYOdpTQqbbjlsfw=="/>
  </r>
  <r>
    <s v="AN00000065"/>
    <s v="Techbite"/>
    <s v="Techbite Arc 11,6 128GB"/>
    <s v="-"/>
    <n v="0"/>
    <n v="0"/>
    <s v="Out Stock"/>
    <n v="0"/>
    <m/>
    <n v="0"/>
    <n v="0"/>
    <s v="PLN"/>
    <n v="0.23"/>
    <n v="0"/>
    <s v="Amazon"/>
    <x v="0"/>
    <s v="Poland"/>
    <s v="https://www.amazon.pl/dp/B09DGL127N/ref=olp_aod_early_redir?_encoding=UTF8&amp;aod=1&amp;th=1"/>
    <s v="Laptop"/>
    <m/>
    <s v="amazon.pl_V1+7zWSZxHkinFWvD2JLw=="/>
  </r>
  <r>
    <s v="BN2007472"/>
    <s v="Xiaomi"/>
    <s v="Mi 10 T 6-128GB 5G"/>
    <s v="-"/>
    <n v="1454.99"/>
    <n v="1454.99"/>
    <s v="In Stock"/>
    <n v="1454.99"/>
    <m/>
    <n v="1454.99"/>
    <n v="1182.918699186992"/>
    <s v="PLN"/>
    <n v="0.23"/>
    <n v="273.7001798617886"/>
    <s v="Amazon"/>
    <x v="0"/>
    <s v="Poland"/>
    <s v="https://www.amazon.pl/dp/B08KTD3XD9/ref=olp_aod_early_redir?_encoding=UTF8&amp;aod=1&amp;th=1"/>
    <s v="Handset"/>
    <m/>
    <s v="amazon.pl_8+Ypgpv2oCKbEXUbCDWwHg=="/>
  </r>
  <r>
    <s v="BN2009392"/>
    <s v="Xiaomi"/>
    <s v="Poco C65 6-128GB LTE"/>
    <s v="-"/>
    <n v="0"/>
    <n v="0"/>
    <s v="Out Stock"/>
    <n v="0"/>
    <m/>
    <n v="0"/>
    <n v="0"/>
    <s v="PLN"/>
    <n v="0.23"/>
    <n v="0"/>
    <s v="Amazon"/>
    <x v="0"/>
    <s v="Poland"/>
    <s v="https://www.amazon.pl/dp/B0CJ9NMDZB/ref=olp_aod_early_redir?_encoding=UTF8&amp;aod=1&amp;th=1"/>
    <s v="Handset"/>
    <m/>
    <s v="amazon.pl_D708gElQzzdS2cBwT0qVvw=="/>
  </r>
  <r>
    <s v="BN2009393"/>
    <s v="Xiaomi"/>
    <s v="Poco C65 8-256GB LTE"/>
    <s v="-"/>
    <n v="0"/>
    <n v="0"/>
    <s v="Out Stock"/>
    <n v="0"/>
    <m/>
    <n v="0"/>
    <n v="0"/>
    <s v="PLN"/>
    <n v="0.23"/>
    <n v="0"/>
    <s v="Amazon"/>
    <x v="0"/>
    <s v="Poland"/>
    <s v="https://www.amazon.pl/dp/B0CJ9QCV68/ref=olp_aod_early_redir?_encoding=UTF8&amp;aod=1&amp;th=1"/>
    <s v="Handset"/>
    <m/>
    <s v="amazon.pl_lF+UcPEKnvMwh+MI6kPpg=="/>
  </r>
  <r>
    <s v="BN2009751"/>
    <s v="Xiaomi"/>
    <s v="Poco F6 12-512GB 5G"/>
    <s v="-"/>
    <n v="0"/>
    <n v="0"/>
    <s v="Out Stock"/>
    <n v="0"/>
    <m/>
    <n v="0"/>
    <n v="0"/>
    <s v="PLN"/>
    <n v="0.23"/>
    <n v="0"/>
    <s v="Amazon"/>
    <x v="0"/>
    <s v="Poland"/>
    <s v="https://www.amazon.pl/dp/B0CTHXD3RX/ref=olp_aod_early_redir?_encoding=UTF8&amp;aod=1&amp;th=1"/>
    <s v="Handset"/>
    <m/>
    <s v="amazon.pl_twKdwCY7k36Aouzk5Z2sGw=="/>
  </r>
  <r>
    <s v="BN2009752"/>
    <s v="Xiaomi"/>
    <s v="Poco F6 Pro 12-512GB 5G"/>
    <s v="-"/>
    <n v="2705.76"/>
    <n v="2697.95"/>
    <s v="In Stock"/>
    <n v="2697.95"/>
    <m/>
    <n v="2697.95"/>
    <n v="2199.804878048781"/>
    <s v="PLN"/>
    <n v="0.23"/>
    <n v="508.9842532682927"/>
    <s v="Amazon"/>
    <x v="0"/>
    <s v="Poland"/>
    <s v="https://www.amazon.pl/dp/B0CTHXN1BC/ref=olp_aod_early_redir?_encoding=UTF8&amp;aod=1&amp;th=1"/>
    <s v="Handset"/>
    <m/>
    <s v="amazon.pl_ag6rAcEBpEY7DA+CQ1KoMg=="/>
  </r>
  <r>
    <s v="BN2009379"/>
    <s v="Xiaomi"/>
    <s v="Poco M6 Pro 12-512GB"/>
    <s v="-"/>
    <n v="0"/>
    <n v="0"/>
    <s v="Out Stock"/>
    <n v="0"/>
    <m/>
    <n v="0"/>
    <n v="0"/>
    <s v="PLN"/>
    <n v="0.23"/>
    <n v="0"/>
    <s v="Amazon"/>
    <x v="0"/>
    <s v="Poland"/>
    <s v="https://www.amazon.pl/dp/B0CMJGVM3K/ref=olp_aod_early_redir?_encoding=UTF8&amp;aod=1&amp;th=1"/>
    <s v="Handset"/>
    <m/>
    <s v="amazon.pl_R+1c12s1PxvmOF6B3dxnzA=="/>
  </r>
  <r>
    <s v="BN2009384"/>
    <s v="Xiaomi"/>
    <s v="Poco X6 12-256GB 5G"/>
    <s v="-"/>
    <n v="0"/>
    <n v="0"/>
    <s v="Out Stock"/>
    <n v="0"/>
    <m/>
    <n v="0"/>
    <n v="0"/>
    <s v="PLN"/>
    <n v="0.23"/>
    <n v="0"/>
    <s v="Amazon"/>
    <x v="0"/>
    <s v="Poland"/>
    <s v="https://www.amazon.pl/dp/B0CMJKP1HM/ref=olp_aod_early_redir?_encoding=UTF8&amp;aod=1&amp;th=1"/>
    <s v="Handset"/>
    <m/>
    <s v="amazon.pl_RMElM3fwMQQkzESWXXkDg=="/>
  </r>
  <r>
    <s v="BN2009385"/>
    <s v="Xiaomi"/>
    <s v="Poco X6 Pro 12-512GB 5G"/>
    <s v="-"/>
    <n v="0"/>
    <n v="0"/>
    <s v="Out Stock"/>
    <n v="0"/>
    <m/>
    <n v="0"/>
    <n v="0"/>
    <s v="PLN"/>
    <n v="0.23"/>
    <n v="0"/>
    <s v="Amazon"/>
    <x v="0"/>
    <s v="Poland"/>
    <s v="https://www.amazon.pl/dp/B0CMJH8WM6/ref=olp_aod_early_redir?_encoding=UTF8&amp;aod=1&amp;th=1"/>
    <s v="Handset"/>
    <m/>
    <s v="amazon.pl_Owxi30drZqFdtHhZAQfPaA=="/>
  </r>
  <r>
    <s v="BN2008010"/>
    <s v="Xiaomi"/>
    <s v="Redmi 10 (2022) 4-64GB LTE"/>
    <s v="-"/>
    <n v="0"/>
    <n v="0"/>
    <s v="Out Stock"/>
    <n v="0"/>
    <m/>
    <n v="0"/>
    <n v="0"/>
    <s v="PLN"/>
    <n v="0.23"/>
    <n v="0"/>
    <s v="Amazon"/>
    <x v="0"/>
    <s v="Poland"/>
    <s v="https://www.amazon.pl/dp/B0B38QXJQ1/ref=olp_aod_early_redir?_encoding=UTF8&amp;aod=1&amp;th=1"/>
    <s v="Handset"/>
    <m/>
    <s v="amazon.pl_C5b0fTDtJtTHkSI0hR4A=="/>
  </r>
  <r>
    <s v="BN2008400"/>
    <s v="Xiaomi"/>
    <s v="Redmi 10C 3-64GB LTE"/>
    <s v="-"/>
    <n v="544.3099999999999"/>
    <n v="542.6900000000001"/>
    <s v="In Stock"/>
    <n v="542.6900000000001"/>
    <m/>
    <n v="542.6900000000001"/>
    <n v="442.5284552845528"/>
    <s v="PLN"/>
    <n v="0.23"/>
    <n v="102.390906398374"/>
    <s v="Amazon"/>
    <x v="0"/>
    <s v="Poland"/>
    <s v="https://www.amazon.pl/dp/B09WYK8L49/ref=olp_aod_early_redir?_encoding=UTF8&amp;aod=1&amp;th=1"/>
    <s v="Handset"/>
    <m/>
    <s v="amazon.pl_JAvu0KETxVhYyp1ROv3tiw=="/>
  </r>
  <r>
    <s v="BN2008102"/>
    <s v="Xiaomi"/>
    <s v="Redmi 10C 4-64GB LTE"/>
    <s v="-"/>
    <n v="789.5599999999999"/>
    <n v="799.61"/>
    <s v="In Stock"/>
    <n v="799.61"/>
    <m/>
    <n v="799.61"/>
    <n v="641.9186991869918"/>
    <s v="PLN"/>
    <n v="0.23"/>
    <n v="148.5252228617886"/>
    <s v="Amazon"/>
    <x v="0"/>
    <s v="Poland"/>
    <s v="https://www.amazon.pl/dp/B0B46QDBBX/ref=olp_aod_early_redir?_encoding=UTF8&amp;aod=1&amp;th=1"/>
    <s v="Handset"/>
    <m/>
    <s v="amazon.pl_FYL1zzvNTtyRNuALIxLDGw=="/>
  </r>
  <r>
    <s v="BN2008851"/>
    <s v="Xiaomi"/>
    <s v="Redmi 12 4-128GB LTE"/>
    <s v="-"/>
    <n v="0"/>
    <n v="0"/>
    <s v="Out Stock"/>
    <n v="0"/>
    <m/>
    <n v="0"/>
    <n v="0"/>
    <s v="PLN"/>
    <n v="0.23"/>
    <n v="0"/>
    <s v="Amazon"/>
    <x v="0"/>
    <s v="Poland"/>
    <s v="https://www.amazon.pl/dp/B0C6HTJ8RQ/ref=olp_aod_early_redir?_encoding=UTF8&amp;aod=1&amp;th=1"/>
    <s v="Handset"/>
    <m/>
    <s v="amazon.pl_jyipiDbT7O7wmGZjRUmXEg=="/>
  </r>
  <r>
    <s v="BN2008535"/>
    <s v="Xiaomi"/>
    <s v="Redmi 12C 3-32GB LTE"/>
    <s v="-"/>
    <n v="0"/>
    <n v="0"/>
    <s v="Out Stock"/>
    <n v="0"/>
    <m/>
    <n v="0"/>
    <n v="0"/>
    <s v="PLN"/>
    <n v="0.23"/>
    <n v="0"/>
    <s v="Amazon"/>
    <x v="0"/>
    <s v="Poland"/>
    <s v="https://www.amazon.pl/dp/B0BYNPHDHS/%20ref=olp_aod_redir?_encoding=UTF8&amp;aod=1&amp;th=1"/>
    <s v="Handset"/>
    <m/>
    <s v="amazon.pl_CmYenfU6GDjlfcDV4DLVA=="/>
  </r>
  <r>
    <s v="BN2008564"/>
    <s v="Xiaomi"/>
    <s v="Redmi 12C 3-64GB LTE"/>
    <s v="-"/>
    <n v="768.3200000000001"/>
    <n v="768.3200000000001"/>
    <s v="In Stock"/>
    <n v="768.3200000000001"/>
    <m/>
    <n v="768.3200000000001"/>
    <n v="624.6504065040651"/>
    <s v="PLN"/>
    <n v="0.23"/>
    <n v="144.5297371056911"/>
    <s v="Amazon"/>
    <x v="0"/>
    <s v="Poland"/>
    <s v="https://www.amazon.pl/dp/B0BVZDPJ8K/ref=olp_aod_early_redir?_encoding=UTF8&amp;aod=1&amp;th=1"/>
    <s v="Handset"/>
    <m/>
    <s v="amazon.pl_xHGKjHEdCXindHBTjQsBxQ=="/>
  </r>
  <r>
    <s v="BN2008616"/>
    <s v="Xiaomi"/>
    <s v="Redmi 12C 4-128GB LTE"/>
    <s v="-"/>
    <n v="0"/>
    <n v="0"/>
    <s v="Out Stock"/>
    <n v="0"/>
    <m/>
    <n v="0"/>
    <n v="0"/>
    <s v="PLN"/>
    <n v="0.23"/>
    <n v="0"/>
    <s v="Amazon"/>
    <x v="0"/>
    <s v="Poland"/>
    <s v="https://www.amazon.pl/dp/B0BVZ62V6Z/%20ref=olp_aod_redir?_encoding=UTF8&amp;aod=1&amp;th=1"/>
    <s v="Handset"/>
    <m/>
    <s v="amazon.pl_qVWPsLnn3z10SrTHO8ptig=="/>
  </r>
  <r>
    <s v="BN2009328"/>
    <s v="Xiaomi"/>
    <s v="Redmi 13 6-128GB LTE"/>
    <s v="-"/>
    <n v="757.23"/>
    <n v="757.23"/>
    <s v="In Stock"/>
    <n v="757.23"/>
    <m/>
    <n v="757.23"/>
    <n v="615.6341463414634"/>
    <s v="PLN"/>
    <n v="0.23"/>
    <n v="142.4435818780488"/>
    <s v="Amazon"/>
    <x v="0"/>
    <s v="Poland"/>
    <s v="https://www.amazon.pl/dp/B0D2D8YYX5/ref=olp_aod_early_redir?_encoding=UTF8&amp;aod=1&amp;th=1"/>
    <s v="Handset"/>
    <m/>
    <s v="amazon.pl_r6F5Bc9eslbr9rX2PnA5lw=="/>
  </r>
  <r>
    <s v="BN2009331"/>
    <s v="Xiaomi"/>
    <s v="Redmi 13 8-256GB LTE"/>
    <s v="-"/>
    <n v="498"/>
    <n v="498"/>
    <s v="In Stock"/>
    <n v="498"/>
    <m/>
    <n v="498"/>
    <n v="404.8780487804878"/>
    <s v="PLN"/>
    <n v="0.23"/>
    <n v="93.67946829268293"/>
    <s v="Amazon"/>
    <x v="0"/>
    <s v="Poland"/>
    <s v="https://www.amazon.pl/dp/B0D95HV45H/ref=olp_aod_early_redir?_encoding=UTF8&amp;aod=1&amp;th=1"/>
    <s v="Handset"/>
    <m/>
    <s v="amazon.pl_x4F0Cp2dIFdSx03Cbd5Ag=="/>
  </r>
  <r>
    <s v="BN2009087"/>
    <s v="Xiaomi"/>
    <s v="Redmi 13C 4-128GB LTE"/>
    <s v="-"/>
    <n v="0"/>
    <n v="0"/>
    <s v="Out Stock"/>
    <n v="0"/>
    <m/>
    <n v="0"/>
    <n v="0"/>
    <s v="PLN"/>
    <n v="0.23"/>
    <n v="0"/>
    <s v="Amazon"/>
    <x v="0"/>
    <s v="Poland"/>
    <s v="https://www.amazon.pl/dp/B0CQHWC23Q/ref=olp_aod_early_redir?_encoding=UTF8&amp;aod=1&amp;th=1"/>
    <s v="Handset"/>
    <m/>
    <s v="amazon.pl_nTV2rrzCxs1wEifxsK3EA=="/>
  </r>
  <r>
    <s v="BN2009088"/>
    <s v="Xiaomi"/>
    <s v="Redmi 13C 8-256GB LTE"/>
    <s v="-"/>
    <n v="0"/>
    <n v="0"/>
    <s v="Out Stock"/>
    <n v="0"/>
    <m/>
    <n v="0"/>
    <n v="0"/>
    <s v="PLN"/>
    <n v="0.23"/>
    <n v="0"/>
    <s v="Amazon"/>
    <x v="0"/>
    <s v="Poland"/>
    <s v="https://www.amazon.pl/dp/B0CWLLJ33S/ref=olp_aod_early_redir?_encoding=UTF8&amp;aod=1&amp;th=1"/>
    <s v="Handset"/>
    <m/>
    <s v="amazon.pl_YqYDzk9DibyAj9vgbXeBw=="/>
  </r>
  <r>
    <s v="BN2007902"/>
    <s v="Xiaomi"/>
    <s v="Redmi 9C 32GB LTE"/>
    <s v="-"/>
    <n v="0"/>
    <n v="0"/>
    <s v="Out Stock"/>
    <n v="0"/>
    <m/>
    <n v="0"/>
    <n v="0"/>
    <s v="PLN"/>
    <n v="0.23"/>
    <n v="0"/>
    <s v="Amazon"/>
    <x v="0"/>
    <s v="Poland"/>
    <s v="https://www.amazon.pl/dp/B09NZ78Y3T/ref=olp_aod_early_redir?_encoding=UTF8&amp;aod=1&amp;th=1"/>
    <s v="Handset"/>
    <m/>
    <s v="amazon.pl_v1PzrzrspcmIfhqYgzXnMQ=="/>
  </r>
  <r>
    <s v="BN2008865"/>
    <s v="Xiaomi"/>
    <s v="Redmi A2 2-32GB LTE"/>
    <s v="-"/>
    <n v="0"/>
    <n v="0"/>
    <s v="Out Stock"/>
    <n v="0"/>
    <m/>
    <n v="0"/>
    <n v="0"/>
    <s v="PLN"/>
    <n v="0.23"/>
    <n v="0"/>
    <s v="Amazon"/>
    <x v="0"/>
    <s v="Poland"/>
    <s v="https://www.amazon.pl/dp/B0BW68WVK3/ref=olp_aod_early_redir?_encoding=UTF8&amp;aod=1&amp;th=1"/>
    <s v="Handset"/>
    <m/>
    <s v="amazon.pl_e96b03ceb5PKsfH2o1EBw=="/>
  </r>
  <r>
    <s v="BN2008012"/>
    <s v="Xiaomi"/>
    <s v="Redmi Note 11S 6-128GB LTE"/>
    <s v="-"/>
    <n v="912.0700000000001"/>
    <n v="912.0700000000001"/>
    <s v="In Stock"/>
    <n v="912.0700000000001"/>
    <m/>
    <n v="912.0700000000001"/>
    <n v="741.5203252032521"/>
    <s v="PLN"/>
    <n v="0.23"/>
    <n v="171.5707482845529"/>
    <s v="Amazon"/>
    <x v="0"/>
    <s v="Poland"/>
    <s v="https://www.amazon.pl/dp/B0BK1FHFSS/ref=olp_aod_early_redir?_encoding=UTF8&amp;aod=1&amp;th=1"/>
    <s v="Handset"/>
    <m/>
    <s v="amazon.pl_iPAWziT7jLqllOrMsi3oyg=="/>
  </r>
  <r>
    <s v="BN2008731"/>
    <s v="Xiaomi"/>
    <s v="Redmi Note 12 Pro 8-128GB 5G"/>
    <s v="-"/>
    <n v="1780.29"/>
    <n v="1841.32"/>
    <s v="In Stock"/>
    <n v="1841.32"/>
    <m/>
    <n v="1841.32"/>
    <n v="1447.390243902439"/>
    <s v="PLN"/>
    <n v="0.23"/>
    <n v="334.8928124634147"/>
    <s v="Amazon"/>
    <x v="0"/>
    <s v="Poland"/>
    <s v="https://www.amazon.pl/dp/B0BWFV7FVQ/ref=olp_aod_early_redir?_encoding=UTF8&amp;aod=1&amp;th=1"/>
    <s v="Handset"/>
    <m/>
    <s v="amazon.pl_AlDR8DsK4dAJ4VKdkB1jvA=="/>
  </r>
  <r>
    <s v="BN2008767"/>
    <s v="Xiaomi"/>
    <s v="Redmi Note 12 Pro 8-256GB LTE"/>
    <s v="-"/>
    <n v="0"/>
    <n v="0"/>
    <s v="Out Stock"/>
    <n v="0"/>
    <m/>
    <n v="0"/>
    <n v="0"/>
    <s v="PLN"/>
    <n v="0.23"/>
    <n v="0"/>
    <s v="Amazon"/>
    <x v="0"/>
    <s v="Poland"/>
    <s v="https://www.amazon.pl/dp/B0C2PVSFD1/ref=olp_aod_early_redir?_encoding=UTF8&amp;aod=1&amp;th=1"/>
    <s v="Handset"/>
    <m/>
    <s v="amazon.pl_iclPAd0vAQj18lso44Q2Ew=="/>
  </r>
  <r>
    <s v="BN2008742"/>
    <s v="Xiaomi"/>
    <s v="Redmi Note 12 Pro+ 8-256GB 5G"/>
    <s v="-"/>
    <n v="0"/>
    <n v="0"/>
    <s v="Out Stock"/>
    <n v="0"/>
    <m/>
    <n v="0"/>
    <n v="0"/>
    <s v="PLN"/>
    <n v="0.23"/>
    <n v="0"/>
    <s v="Amazon"/>
    <x v="0"/>
    <s v="Poland"/>
    <s v="https://www.amazon.pl/dp/B0BWRNCLG8/ref=olp_aod_early_redir?_encoding=UTF8&amp;aod=1&amp;th=1"/>
    <s v="Handset"/>
    <m/>
    <s v="amazon.pl_eogQr9PK2Q8vD2vWeWQJA=="/>
  </r>
  <r>
    <s v="BN2008771"/>
    <s v="Xiaomi"/>
    <s v="Redmi Note 12S 8-256GB LTE"/>
    <s v="-"/>
    <n v="0"/>
    <n v="0"/>
    <s v="Out Stock"/>
    <n v="0"/>
    <m/>
    <n v="0"/>
    <n v="0"/>
    <s v="PLN"/>
    <n v="0.23"/>
    <n v="0"/>
    <s v="Amazon"/>
    <x v="0"/>
    <s v="Poland"/>
    <s v="https://www.amazon.pl/dp/B0C5DBV8H6/ref=olp_aod_early_redir?_encoding=UTF8&amp;aod=1&amp;th=1"/>
    <s v="Handset"/>
    <m/>
    <s v="amazon.pl_UD7xu+tohCuTfaTyPGzig=="/>
  </r>
  <r>
    <s v="BN2009387"/>
    <s v="Xiaomi"/>
    <s v="Redmi Note 13 6-128GB 5G"/>
    <s v="-"/>
    <n v="0"/>
    <n v="0"/>
    <s v="Out Stock"/>
    <n v="0"/>
    <m/>
    <n v="0"/>
    <n v="0"/>
    <s v="PLN"/>
    <n v="0.23"/>
    <n v="0"/>
    <s v="Amazon"/>
    <x v="0"/>
    <s v="Poland"/>
    <s v="https://www.amazon.pl/dp/B0CLLWHQ99/ref=olp_aod_early_redir?_encoding=UTF8&amp;aod=1&amp;th=1"/>
    <s v="Handset"/>
    <m/>
    <s v="amazon.pl_njI6NjndLpW2n+zewLulwQ=="/>
  </r>
  <r>
    <s v="BN2009110"/>
    <s v="Xiaomi"/>
    <s v="Redmi Note 13 8-256GB 5G"/>
    <s v="-"/>
    <n v="0"/>
    <n v="0"/>
    <s v="Out Stock"/>
    <n v="0"/>
    <m/>
    <n v="0"/>
    <n v="0"/>
    <s v="PLN"/>
    <n v="0.23"/>
    <n v="0"/>
    <s v="Amazon"/>
    <x v="0"/>
    <s v="Poland"/>
    <s v="https://www.amazon.pl/dp/B0CLLWZ5R2/ref=olp_aod_early_redir?_encoding=UTF8&amp;aod=1&amp;th=1"/>
    <s v="Handset"/>
    <m/>
    <s v="amazon.pl_+HPhuJaZn65i4wGP74eagg=="/>
  </r>
  <r>
    <s v="BN2009090"/>
    <s v="Xiaomi"/>
    <s v="Redmi Note 13 8-256GB LTE"/>
    <s v="-"/>
    <n v="0"/>
    <n v="0"/>
    <s v="Out Stock"/>
    <n v="0"/>
    <m/>
    <n v="0"/>
    <n v="0"/>
    <s v="PLN"/>
    <n v="0.23"/>
    <n v="0"/>
    <s v="Amazon"/>
    <x v="0"/>
    <s v="Poland"/>
    <s v="https://www.amazon.pl/dp/B0CPT8SK6H/ref=olp_aod_early_redir?_encoding=UTF8&amp;aod=1&amp;th=1"/>
    <s v="Handset"/>
    <m/>
    <s v="amazon.pl_jknvBVS8vd9Va9UfiEjgCQ=="/>
  </r>
  <r>
    <s v="BN2009091"/>
    <s v="Xiaomi"/>
    <s v="Redmi Note 13 Pro 8-256GB 5G"/>
    <s v="-"/>
    <n v="0"/>
    <n v="0"/>
    <s v="Out Stock"/>
    <n v="0"/>
    <m/>
    <n v="0"/>
    <n v="0"/>
    <s v="PLN"/>
    <n v="0.23"/>
    <n v="0"/>
    <s v="Amazon"/>
    <x v="0"/>
    <s v="Poland"/>
    <s v="https://www.amazon.pl/dp/B0CQ32CLZQ/ref=olp_aod_early_redir?_encoding=UTF8&amp;aod=1&amp;th=1"/>
    <s v="Handset"/>
    <m/>
    <s v="amazon.pl_psnJ9HFipSYJ23OFcd0gig=="/>
  </r>
  <r>
    <s v="BN2009248"/>
    <s v="Xiaomi"/>
    <s v="Redmi Note 13 Pro 8-256GB LTE"/>
    <s v="-"/>
    <n v="1296.3"/>
    <n v="1296.3"/>
    <s v="In Stock"/>
    <n v="1296.3"/>
    <m/>
    <n v="1296.3"/>
    <n v="1053.90243902439"/>
    <s v="PLN"/>
    <n v="0.23"/>
    <n v="243.8487846341464"/>
    <s v="Amazon"/>
    <x v="0"/>
    <s v="Poland"/>
    <s v="https://www.amazon.pl/dp/B0CPPZRQJK/ref=olp_aod_early_redir?_encoding=UTF8&amp;aod=1&amp;th=1"/>
    <s v="Handset"/>
    <m/>
    <s v="amazon.pl_dg+N3t5hgWLX+sEIUDf3iQ=="/>
  </r>
  <r>
    <s v="BN2009111"/>
    <s v="Xiaomi"/>
    <s v="Redmi Note 13 Pro+ 12-512GB 5G"/>
    <s v="-"/>
    <n v="1632.27"/>
    <n v="1632.27"/>
    <s v="In Stock"/>
    <n v="1632.27"/>
    <m/>
    <n v="1632.27"/>
    <n v="1327.048780487805"/>
    <s v="PLN"/>
    <n v="0.23"/>
    <n v="307.0485656829268"/>
    <s v="Amazon"/>
    <x v="0"/>
    <s v="Poland"/>
    <s v="https://www.amazon.pl/dp/B0CLLX6C9M/ref=olp_aod_early_redir?_encoding=UTF8&amp;aod=1&amp;th=1"/>
    <s v="Handset"/>
    <m/>
    <s v="amazon.pl_Q3fKw2QAo9v9ZWDZD8HNSA=="/>
  </r>
  <r>
    <s v="BN2009246"/>
    <s v="Xiaomi"/>
    <s v="Redmi Note 13 Pro+ 8-256GB 5G"/>
    <s v="-"/>
    <n v="0"/>
    <n v="0"/>
    <s v="Out Stock"/>
    <n v="0"/>
    <m/>
    <n v="0"/>
    <n v="0"/>
    <s v="PLN"/>
    <n v="0.23"/>
    <n v="0"/>
    <s v="Amazon"/>
    <x v="0"/>
    <s v="Poland"/>
    <s v="https://www.amazon.pl/dp/B0CLLXLH1F/ref=olp_aod_early_redir?_encoding=UTF8&amp;aod=1&amp;th=1"/>
    <s v="Handset"/>
    <m/>
    <s v="amazon.pl_jTxobwpe27CoC81HLeTAew=="/>
  </r>
  <r>
    <s v="AN00000173"/>
    <s v="Xiaomi"/>
    <s v="Redmi Watch 3 Active"/>
    <s v="-"/>
    <n v="0"/>
    <n v="0"/>
    <s v="Out Stock"/>
    <n v="0"/>
    <m/>
    <n v="0"/>
    <n v="0"/>
    <s v="PLN"/>
    <n v="0.23"/>
    <n v="0"/>
    <s v="Amazon"/>
    <x v="0"/>
    <s v="Poland"/>
    <s v="https://www.amazon.pl/dp/B0C7R1RN2D/ref=olp_aod_early_redir?_encoding=UTF8&amp;aod=1&amp;th=1"/>
    <s v="Smart Watch"/>
    <m/>
    <s v="amazon.pl_LXSAlg3P7Z1johvZTU17GQ=="/>
  </r>
  <r>
    <s v="BN4000679"/>
    <s v="Xiaomi"/>
    <s v="Redmi Watch 3 BT"/>
    <s v="-"/>
    <n v="645.54"/>
    <n v="645.41"/>
    <s v="In Stock"/>
    <n v="645.41"/>
    <m/>
    <n v="645.41"/>
    <n v="524.8292682926829"/>
    <s v="PLN"/>
    <n v="0.23"/>
    <n v="121.4334216097561"/>
    <s v="Amazon"/>
    <x v="0"/>
    <s v="Poland"/>
    <s v="https://www.amazon.pl/dp/B0BXYCPW3K/ref=olp_aod_early_redir?_encoding=UTF8&amp;aod=1&amp;th=1"/>
    <s v="Smart Watch"/>
    <m/>
    <s v="amazon.pl_X2AAThxujCVDgkK6hbYzA=="/>
  </r>
  <r>
    <s v="BN2009160"/>
    <s v="Xiaomi"/>
    <s v="Redmi Watch 4 BT"/>
    <s v="-"/>
    <n v="429.51"/>
    <n v="429.51"/>
    <s v="In Stock"/>
    <n v="429.51"/>
    <m/>
    <n v="429.51"/>
    <n v="349.1951219512195"/>
    <s v="PLN"/>
    <n v="0.23"/>
    <n v="80.79571973170731"/>
    <s v="Amazon"/>
    <x v="0"/>
    <s v="Poland"/>
    <s v="https://www.amazon.pl/dp/B0CSKJC612/ref=olp_aod_early_redir?_encoding=UTF8&amp;aod=1&amp;th=1"/>
    <s v="Smart Watch"/>
    <m/>
    <s v="amazon.pl_JqAHUo+CmC3pjyPUcv7N6A=="/>
  </r>
  <r>
    <s v="BN4000677"/>
    <s v="Xiaomi"/>
    <s v="Watch 2 Pro LTE eSIM"/>
    <s v="-"/>
    <n v="717.91"/>
    <n v="715.28"/>
    <s v="In Stock"/>
    <n v="715.28"/>
    <m/>
    <n v="715.28"/>
    <n v="583.6666666666666"/>
    <s v="PLN"/>
    <n v="0.23"/>
    <n v="135.0470423333333"/>
    <s v="Amazon"/>
    <x v="0"/>
    <s v="Poland"/>
    <s v="https://www.amazon.pl/dp/B0CVFNTZM3/ref=olp_aod_early_redir?_encoding=UTF8&amp;aod=1&amp;th=1"/>
    <s v="Smart Watch"/>
    <m/>
    <s v="amazon.pl_JrTQShOMaOXw+VUE4eVc4g=="/>
  </r>
  <r>
    <s v="BN2007836"/>
    <s v="Xiaomi"/>
    <s v="Xiaomi 11T 8-128GB 5G"/>
    <s v="-"/>
    <n v="0"/>
    <n v="0"/>
    <s v="Out Stock"/>
    <n v="0"/>
    <m/>
    <n v="0"/>
    <n v="0"/>
    <s v="PLN"/>
    <n v="0.23"/>
    <n v="0"/>
    <s v="Amazon"/>
    <x v="0"/>
    <s v="Poland"/>
    <s v="https://www.amazon.pl/dp/B09BNX7LS1/ref=olp_aod_early_redir?_encoding=UTF8&amp;aod=1&amp;th=1"/>
    <s v="Handset"/>
    <m/>
    <s v="amazon.pl_3evtzND8GtGAPkDa38Dn8g=="/>
  </r>
  <r>
    <s v="BN2008014"/>
    <s v="Xiaomi"/>
    <s v="Xiaomi 12 8-256GB 5G"/>
    <s v="-"/>
    <n v="0"/>
    <n v="0"/>
    <s v="Out Stock"/>
    <n v="0"/>
    <m/>
    <n v="0"/>
    <n v="0"/>
    <s v="PLN"/>
    <n v="0.23"/>
    <n v="0"/>
    <s v="Amazon"/>
    <x v="0"/>
    <s v="Poland"/>
    <s v="https://www.amazon.pl/dp/B09RZTRGJ7/%20ref=olp_aod_redir?_encoding=UTF8&amp;aod=1&amp;th=1"/>
    <s v="Handset"/>
    <m/>
    <s v="amazon.pl_f4O6vNESm3h8HlZ3CuJf7A=="/>
  </r>
  <r>
    <s v="BN2008041"/>
    <s v="Xiaomi"/>
    <s v="Xiaomi 12 Pro 12-256GB 5G"/>
    <s v="-"/>
    <n v="1669.32"/>
    <n v="1669.32"/>
    <s v="In Stock"/>
    <n v="1669.32"/>
    <m/>
    <n v="1669.32"/>
    <n v="1357.170731707317"/>
    <s v="PLN"/>
    <n v="0.23"/>
    <n v="314.0180923902439"/>
    <s v="Amazon"/>
    <x v="0"/>
    <s v="Poland"/>
    <s v="https://www.amazon.pl/dp/B09X2YH4TH/ref=olp_aod_early_redir?_encoding=UTF8&amp;aod=1&amp;th=1"/>
    <s v="Handset"/>
    <m/>
    <s v="amazon.pl_QxBABEBAE0wJcw7QsLwgw=="/>
  </r>
  <r>
    <s v="BN2008324"/>
    <s v="Xiaomi"/>
    <s v="Xiaomi 12T 8-128GB 5G"/>
    <s v="-"/>
    <n v="1866.08"/>
    <n v="1866.08"/>
    <s v="In Stock"/>
    <n v="1866.08"/>
    <m/>
    <n v="1866.08"/>
    <n v="1517.138211382114"/>
    <s v="PLN"/>
    <n v="0.23"/>
    <n v="351.0308879349593"/>
    <s v="Amazon"/>
    <x v="0"/>
    <s v="Poland"/>
    <s v="https://www.amazon.pl/dp/B0BB85C9MH/ref=olp_aod_early_redir?_encoding=UTF8&amp;aod=1&amp;th=1"/>
    <s v="Handset"/>
    <m/>
    <s v="amazon.pl_exI6ojPeRBuCgM5gn5Z5KQ=="/>
  </r>
  <r>
    <s v="BN2008327"/>
    <s v="Xiaomi"/>
    <s v="Xiaomi 12T Pro 8-256GB 5G"/>
    <s v="-"/>
    <n v="0"/>
    <n v="0"/>
    <s v="Out Stock"/>
    <n v="0"/>
    <m/>
    <n v="0"/>
    <n v="0"/>
    <s v="PLN"/>
    <n v="0.23"/>
    <n v="0"/>
    <s v="Amazon"/>
    <x v="0"/>
    <s v="Poland"/>
    <s v="https://www.amazon.pl/dp/B0BB85KY7S/ref=olp_aod_early_redir?_encoding=UTF8&amp;aod=1&amp;th=1"/>
    <s v="Handset"/>
    <m/>
    <s v="amazon.pl_6HGHYYQcRi1JjMa2buZAKg=="/>
  </r>
  <r>
    <s v="BN2008537"/>
    <s v="Xiaomi"/>
    <s v="Xiaomi 13 8-256GB 5G"/>
    <s v="-"/>
    <n v="0"/>
    <n v="0"/>
    <s v="Out Stock"/>
    <n v="0"/>
    <m/>
    <n v="0"/>
    <n v="0"/>
    <s v="PLN"/>
    <n v="0.23"/>
    <n v="0"/>
    <s v="Amazon"/>
    <x v="0"/>
    <s v="Poland"/>
    <s v="https://www.amazon.pl/dp/B0BXH3T5CS/ref=olp_aod_early_redir?_encoding=UTF8&amp;aod=1&amp;th=1"/>
    <s v="Handset"/>
    <m/>
    <s v="amazon.pl_7nThwj8x6MheXRHRBtJTOQ=="/>
  </r>
  <r>
    <s v="BN2008536"/>
    <s v="Xiaomi"/>
    <s v="Xiaomi 13 Lite 8-128GB 5G"/>
    <s v="-"/>
    <n v="2016"/>
    <n v="2016"/>
    <s v="In Stock"/>
    <n v="2016"/>
    <m/>
    <n v="2016"/>
    <n v="1639.024390243902"/>
    <s v="PLN"/>
    <n v="0.23"/>
    <n v="379.2325463414634"/>
    <s v="Amazon"/>
    <x v="0"/>
    <s v="Poland"/>
    <s v="https://www.amazon.pl/dp/B0BVG52P66/ref=olp_aod_early_redir?_encoding=UTF8&amp;aod=1&amp;th=1"/>
    <s v="Handset"/>
    <m/>
    <s v="amazon.pl_rmXU2EilrYUZDHyqdtXTVQ=="/>
  </r>
  <r>
    <s v="BN2008852"/>
    <s v="Xiaomi"/>
    <s v="Xiaomi 13T 8-256GB 5G"/>
    <s v="-"/>
    <n v="1597.79"/>
    <n v="1597.79"/>
    <s v="In Stock"/>
    <n v="1597.79"/>
    <m/>
    <n v="1597.79"/>
    <n v="1299.016260162602"/>
    <s v="PLN"/>
    <n v="0.23"/>
    <n v="300.5624852276423"/>
    <s v="Amazon"/>
    <x v="0"/>
    <s v="Poland"/>
    <s v="https://www.amazon.pl/dp/B0CK1LLRDY/ref=olp_aod_early_redir?_encoding=UTF8&amp;aod=1&amp;th=1"/>
    <s v="Handset"/>
    <m/>
    <s v="amazon.pl_qtQGqr+Hg4KepL4dUBN2A=="/>
  </r>
  <r>
    <s v="BN2009303"/>
    <s v="Xiaomi"/>
    <s v="Xiaomi 14 Ultra 16-512GB 5G"/>
    <s v="-"/>
    <n v="5609.07"/>
    <n v="5609.07"/>
    <s v="In Stock"/>
    <n v="5609.07"/>
    <m/>
    <n v="5609.07"/>
    <n v="4560.219512195122"/>
    <s v="PLN"/>
    <n v="0.23"/>
    <n v="1055.129910073171"/>
    <s v="Amazon"/>
    <x v="0"/>
    <s v="Poland"/>
    <s v="https://www.amazon.pl/dp/B0CP9WZLXF/ref=olp_aod_early_redir?_encoding=UTF8&amp;aod=1&amp;th=1"/>
    <s v="Handset"/>
    <m/>
    <s v="amazon.pl_kXqJEsATlAKdspjuBEHloA=="/>
  </r>
  <r>
    <s v="BN2009425"/>
    <s v="Xiaomi"/>
    <s v="Xiaomi 14T 12-256GB 5G"/>
    <s v="-"/>
    <n v="2417.96"/>
    <n v="2417.96"/>
    <s v="In Stock"/>
    <n v="2417.96"/>
    <m/>
    <n v="2417.96"/>
    <n v="1965.821138211382"/>
    <s v="PLN"/>
    <n v="0.23"/>
    <n v="454.845797495935"/>
    <s v="Amazon"/>
    <x v="0"/>
    <s v="Poland"/>
    <s v="https://www.amazon.pl/dp/B0D5R8SPHR/ref=olp_aod_early_redir?_encoding=UTF8&amp;aod=1&amp;th=1"/>
    <s v="Handset"/>
    <m/>
    <s v="amazon.pl_wdvxx6OUhGDqS4WTYz+CQA=="/>
  </r>
  <r>
    <s v="AN00000018"/>
    <s v="Xiaomi"/>
    <s v="Xiaomi Mi Smart Band 6"/>
    <s v="-"/>
    <n v="183.41"/>
    <n v="182.68"/>
    <s v="In Stock"/>
    <n v="182.68"/>
    <m/>
    <n v="182.68"/>
    <n v="149.1138211382114"/>
    <s v="PLN"/>
    <n v="0.23"/>
    <n v="34.50150859349593"/>
    <s v="Amazon"/>
    <x v="0"/>
    <s v="Poland"/>
    <s v="https://www.amazon.pl/dp/B091G3FLL7/ref=olp_aod_early_redir?_encoding=UTF8&amp;aod=1&amp;th=1"/>
    <s v="Smart Watch"/>
    <m/>
    <s v="amazon.pl_tXD73sseyHxosCSBSK9O7w=="/>
  </r>
  <r>
    <s v="AN00000048"/>
    <s v="Xiaomi"/>
    <s v="Xiaomi Watch S1"/>
    <s v="-"/>
    <n v="0"/>
    <n v="0"/>
    <s v="Out Stock"/>
    <n v="0"/>
    <m/>
    <n v="0"/>
    <n v="0"/>
    <s v="PLN"/>
    <n v="0.23"/>
    <n v="0"/>
    <s v="Amazon"/>
    <x v="0"/>
    <s v="Poland"/>
    <s v="https://www.amazon.pl/dp/B09TRGCK53/ref=olp_aod_early_redir?_encoding=UTF8&amp;aod=1&amp;th=1"/>
    <s v="Smart Watch"/>
    <m/>
    <s v="amazon.pl_rVMR2P1dmF9t+ACEFle6mQ=="/>
  </r>
  <r>
    <s v="AN00000047"/>
    <s v="Xiaomi"/>
    <s v="Xiaomi Watch S1 Active"/>
    <s v="-"/>
    <n v="0"/>
    <n v="0"/>
    <s v="Out Stock"/>
    <n v="0"/>
    <m/>
    <n v="0"/>
    <n v="0"/>
    <s v="PLN"/>
    <n v="0.23"/>
    <n v="0"/>
    <s v="Amazon"/>
    <x v="0"/>
    <s v="Poland"/>
    <s v="https://www.amazon.pl/dp/B09TZMZ9S7/ref=olp_aod_early_redir?_encoding=UTF8&amp;aod=1&amp;th=1"/>
    <s v="Smart Watch"/>
    <m/>
    <s v="amazon.pl_SxqN2Jx1waEavvrn4sVd2w=="/>
  </r>
  <r>
    <s v="AN00000183"/>
    <s v="Xiaomi"/>
    <s v="Xiaomi Watch S3"/>
    <s v="-"/>
    <n v="499"/>
    <n v="499"/>
    <s v="In Stock"/>
    <n v="499"/>
    <m/>
    <n v="499"/>
    <n v="405.6910569105691"/>
    <s v="PLN"/>
    <n v="0.23"/>
    <n v="93.86757967479674"/>
    <s v="Amazon"/>
    <x v="0"/>
    <s v="Poland"/>
    <s v="https://www.amazon.pl/dp/B0CSPM7CXK/ref=olp_aod_early_redir?_encoding=UTF8&amp;aod=1&amp;th=1"/>
    <s v="Smart Watch"/>
    <m/>
    <s v="amazon.pl_LEhb4FOpC1KLr769kE8Rw=="/>
  </r>
  <r>
    <s v="BN2009114"/>
    <s v="ZTE"/>
    <s v="Blade A34 4-64GB LTE"/>
    <s v="-"/>
    <n v="0"/>
    <n v="0"/>
    <s v="Out Stock"/>
    <n v="0"/>
    <m/>
    <n v="0"/>
    <n v="0"/>
    <s v="PLN"/>
    <n v="0.23"/>
    <n v="0"/>
    <s v="Amazon"/>
    <x v="0"/>
    <s v="Poland"/>
    <s v="https://www.amazon.pl/dp/B0CRW23RSG/ref=olp_aod_early_redir?_encoding=UTF8&amp;aod=1&amp;th=1"/>
    <s v="Handset"/>
    <m/>
    <s v="amazon.pl_XkOm+xgG7mSTZmnvgrEdcQ=="/>
  </r>
  <r>
    <s v="BN2008146"/>
    <s v="ZTE"/>
    <s v="MC888 Pro 5G"/>
    <s v="-"/>
    <n v="1500.07"/>
    <n v="1498.91"/>
    <s v="In Stock"/>
    <n v="1498.91"/>
    <m/>
    <n v="1498.91"/>
    <n v="1219.569105691057"/>
    <s v="PLN"/>
    <n v="0.23"/>
    <n v="282.1802409674797"/>
    <s v="Amazon"/>
    <x v="0"/>
    <s v="Poland"/>
    <s v="https://www.amazon.pl/dp/B0CVVV7D1V/ref=olp_aod_early_redir?_encoding=UTF8&amp;aod=1&amp;th=1"/>
    <s v="MBB"/>
    <s v="new"/>
    <s v="-"/>
  </r>
  <r>
    <s v="AN00000124"/>
    <s v="Acer"/>
    <s v="Acer Aspire 5 (i5 8/512GB)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75822/laptop-acer-aspire-5-spin-i5-1335u-14-dotyk-8gb-512gb-win11-czarny.html"/>
    <s v="Laptop"/>
    <m/>
    <s v="komputronik.pl_4RzooQe4VMEm9C6vKjnlig=="/>
  </r>
  <r>
    <s v="AN00000054"/>
    <s v="Acer"/>
    <s v="Acer Nitro 5 AN517-54 (i5 16/512 GB)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4930/laptop-acer-nitro-5-i5-12500h-15-6-16gb-512gb-w11-rtx-4060.html"/>
    <s v="Laptop"/>
    <m/>
    <s v="komputronik.pl_e+MU9+nTNmMPfIJYlsC1A=="/>
  </r>
  <r>
    <s v="BN2007402"/>
    <s v="Alcatel"/>
    <s v="IK41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28509/alcatel-link-key-4g-lte-czarny.html"/>
    <s v="MBB"/>
    <m/>
    <s v="komputronik.pl_cte+VCIJ0gBs2KLxfvqSQ=="/>
  </r>
  <r>
    <s v="BN2005007"/>
    <s v="Alcatel"/>
    <s v="Link Zone / MW40 LTE (4G)"/>
    <s v="-"/>
    <n v="169"/>
    <n v="169"/>
    <s v="In Stock"/>
    <n v="169"/>
    <m/>
    <n v="169"/>
    <n v="137.3983739837398"/>
    <s v="PLN"/>
    <n v="0.23"/>
    <n v="31.79082357723577"/>
    <s v="Komputronik"/>
    <x v="1"/>
    <s v="Poland"/>
    <s v="https://www.komputronik.pl/product/748423/tcl-link-zone-4g-lte-czarny.html"/>
    <s v="MBB"/>
    <m/>
    <s v="komputronik.pl_tAe2D7qCHNghy3ShVyM0QA=="/>
  </r>
  <r>
    <s v="BN2008152"/>
    <s v="Alcatel"/>
    <s v="MW63VK LTE"/>
    <s v="-"/>
    <n v="279"/>
    <n v="279"/>
    <s v="In Stock"/>
    <n v="279"/>
    <m/>
    <n v="279"/>
    <n v="226.8292682926829"/>
    <s v="PLN"/>
    <n v="0.23"/>
    <n v="52.4830756097561"/>
    <s v="Komputronik"/>
    <x v="1"/>
    <s v="Poland"/>
    <s v="https://www.komputronik.pl/product/784325/tcl-link-zone-4g-lte-cat6-czarny.html"/>
    <s v="MBB"/>
    <m/>
    <s v="komputronik.pl_OGER9kvVLKbErc1TKR2m0w=="/>
  </r>
  <r>
    <s v="BN2009366"/>
    <s v="Alcatel"/>
    <s v="TCL 4021"/>
    <s v="-"/>
    <n v="79"/>
    <n v="79"/>
    <s v="In Stock"/>
    <n v="79"/>
    <m/>
    <n v="79"/>
    <n v="64.22764227642277"/>
    <s v="PLN"/>
    <n v="0.23"/>
    <n v="14.86079918699187"/>
    <s v="Komputronik"/>
    <x v="1"/>
    <s v="Poland"/>
    <s v="https://www.komputronik.pl/product/817455/tcl-4021-dual-sim-szary.html"/>
    <s v="Handset"/>
    <m/>
    <s v="komputronik.pl_U9PInPQHKxPoKZIS7HNPQ=="/>
  </r>
  <r>
    <s v="BN2009367"/>
    <s v="Alcatel"/>
    <s v="TCL 4022S - 2G"/>
    <s v="-"/>
    <n v="139"/>
    <n v="139"/>
    <s v="In Stock"/>
    <n v="139"/>
    <m/>
    <n v="139"/>
    <n v="113.0081300813008"/>
    <s v="PLN"/>
    <n v="0.23"/>
    <n v="26.14748211382114"/>
    <s v="Komputronik"/>
    <x v="1"/>
    <s v="Poland"/>
    <s v="https://www.komputronik.pl/product/913536/telefon-tcl-4022s-dual-sim-szary.html"/>
    <s v="Handset"/>
    <m/>
    <s v="komputronik.pl_djabWHt2sjgESK9qz+ekWw=="/>
  </r>
  <r>
    <s v="BN2008834"/>
    <s v="Alcatel"/>
    <s v="TCL 4042S 48-128MB LTE"/>
    <s v="-"/>
    <n v="199"/>
    <n v="199"/>
    <s v="In Stock"/>
    <n v="199"/>
    <m/>
    <n v="199"/>
    <n v="161.7886178861789"/>
    <s v="PLN"/>
    <n v="0.23"/>
    <n v="37.43416504065041"/>
    <s v="Komputronik"/>
    <x v="1"/>
    <s v="Poland"/>
    <s v="https://www.komputronik.pl/product/913537/telefon-tcl-4042s-4g-dual-sim-szary.html"/>
    <s v="Handset"/>
    <m/>
    <s v="komputronik.pl_0BJyfJm7NQCtH5ZUadk4A=="/>
  </r>
  <r>
    <s v="BN2009333"/>
    <s v="Alcatel"/>
    <s v="TCL 4043"/>
    <s v="-"/>
    <n v="299"/>
    <n v="299"/>
    <s v="In Stock"/>
    <n v="299"/>
    <m/>
    <n v="299"/>
    <n v="243.0894308943089"/>
    <s v="PLN"/>
    <n v="0.23"/>
    <n v="56.24530325203252"/>
    <s v="Komputronik"/>
    <x v="1"/>
    <s v="Poland"/>
    <s v="https://www.komputronik.pl/product/913505/telefon-tcl-4043-dual-sim-szary.html"/>
    <s v="Handset"/>
    <m/>
    <s v="komputronik.pl_5XxG+lnW7ZZ6lMQ4ZdNy0w=="/>
  </r>
  <r>
    <s v="AN00000235"/>
    <s v="Alcatel"/>
    <s v="TCL 50 Pro NXTPAPER 5G 8/512GB"/>
    <s v="-"/>
    <n v="0"/>
    <n v="1199"/>
    <s v="In Stock"/>
    <n v="1199"/>
    <m/>
    <n v="1199"/>
    <n v="0"/>
    <s v="PLN"/>
    <n v="0.23"/>
    <n v="0"/>
    <s v="Komputronik"/>
    <x v="1"/>
    <s v="Poland"/>
    <s v="https://www.komputronik.pl/product/939197/telefon-tcl-50-pro-nxtpaper-5g-8-512gb-szary.html"/>
    <s v="Handset"/>
    <m/>
    <s v="komputronik.pl_7m1J8qjUC0leV6OHWJxA=="/>
  </r>
  <r>
    <s v="BN2009296"/>
    <s v="Alcatel"/>
    <s v="TCL 501 2-32GB LTE"/>
    <s v="-"/>
    <n v="217.71"/>
    <n v="217.71"/>
    <s v="In Stock"/>
    <n v="217.71"/>
    <m/>
    <n v="217.71"/>
    <n v="177"/>
    <s v="PLN"/>
    <n v="0.23"/>
    <n v="40.953729"/>
    <s v="Komputronik"/>
    <x v="1"/>
    <s v="Poland"/>
    <s v="https://www.komputronik.pl/product/928234/telefon-tcl-501-2-32gb-dual-sim-czarny.html"/>
    <s v="Handset"/>
    <m/>
    <s v="komputronik.pl_kF9M57hoxixADwh8FWfgLQ=="/>
  </r>
  <r>
    <s v="BN2009357"/>
    <s v="Alcatel"/>
    <s v="TCL 505 4-128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3502/telefon-tcl-505-4-128gb-dual-sim-niebieski.html"/>
    <s v="Handset"/>
    <m/>
    <s v="komputronik.pl_F7qOW2EreO4j3XMmkkeXFQ=="/>
  </r>
  <r>
    <s v="AN00000007"/>
    <s v="Apple"/>
    <s v="AirPods Max"/>
    <s v="-"/>
    <n v="2332"/>
    <n v="2332"/>
    <s v="In Stock"/>
    <n v="2332"/>
    <m/>
    <n v="2332"/>
    <n v="1895.934959349594"/>
    <s v="PLN"/>
    <n v="0.23"/>
    <n v="438.6757430894309"/>
    <s v="Komputronik"/>
    <x v="1"/>
    <s v="Poland"/>
    <s v="https://www.komputronik.pl/product/930340/sluchawki-apple-airpods-max-czarne.html"/>
    <s v="Other"/>
    <m/>
    <s v="komputronik.pl_kqLDEAEu9UGBt6ALeSK4PA=="/>
  </r>
  <r>
    <s v="AN00000008"/>
    <s v="Apple"/>
    <s v="Apple Pencil (2nd Generation)"/>
    <s v="-"/>
    <n v="449"/>
    <n v="449"/>
    <s v="In Stock"/>
    <n v="449"/>
    <m/>
    <n v="449"/>
    <n v="365.0406504065041"/>
    <s v="PLN"/>
    <n v="0.23"/>
    <n v="84.4620105691057"/>
    <s v="Komputronik"/>
    <x v="1"/>
    <s v="Poland"/>
    <s v="https://www.komputronik.pl/product/568986/apple-pencil-2-generacji-.html"/>
    <s v="Other"/>
    <m/>
    <s v="komputronik.pl_Z1OvCtDDRMkSSk35It5nIg=="/>
  </r>
  <r>
    <s v="AN00000219"/>
    <s v="Apple"/>
    <s v="Apple Watch Series 10 LTE 42m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30391/zegarek-smartwatch-apple-watch-series-10-gps-cellular-42mm-rose-gold-aluminium-case-light-blush-sport-band-s-m.html"/>
    <s v="Smart Watch"/>
    <m/>
    <s v="komputronik.pl_XbjKsPsZoi0bpkRAC2hKMg=="/>
  </r>
  <r>
    <s v="AN00000220"/>
    <s v="Apple"/>
    <s v="Apple Watch Series 10 LTE 46mm"/>
    <s v="-"/>
    <n v="2599"/>
    <n v="2599"/>
    <s v="In Stock"/>
    <n v="2599"/>
    <m/>
    <n v="2599"/>
    <n v="2113.008130081301"/>
    <s v="PLN"/>
    <n v="0.23"/>
    <n v="488.9014821138211"/>
    <s v="Komputronik"/>
    <x v="1"/>
    <s v="Poland"/>
    <s v="https://www.komputronik.pl/product/930403/zegarek-smartwatch-apple-watch-series-10-gps-cellular-46mm-jet-black-aluminium-case-black-sport-band-m-l.html"/>
    <s v="Smart Watch"/>
    <m/>
    <s v="komputronik.pl_YUU8RDErWLZOTcHdRi+i7g=="/>
  </r>
  <r>
    <s v="BN2007993"/>
    <s v="Apple"/>
    <s v="iPad (2021) 256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34201/apple-ipad-10-2-a13-wi-fi-256gb-gwiezdna-szarosc-9-gen-.html"/>
    <s v="Tablet"/>
    <m/>
    <s v="komputronik.pl_FT5+8T+z35HWdrDb9lk6NA=="/>
  </r>
  <r>
    <s v="BN2007991"/>
    <s v="Apple"/>
    <s v="iPad (2021) 256GB WiFi + Cellular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34238/apple-ipad-10-2-a13-wi-fi-cellular-256gb-srebrny-9-gen-.html"/>
    <s v="Tablet"/>
    <m/>
    <s v="komputronik.pl_RGnCbxgzDXZPk0agwtIBXA=="/>
  </r>
  <r>
    <s v="BN2007992"/>
    <s v="Apple"/>
    <s v="iPad (2021) 64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34199/apple-ipad-10-2-a13-wi-fi-64gb-gwiezdna-szarosc-9-gen-.html"/>
    <s v="Tablet"/>
    <m/>
    <s v="komputronik.pl_wXW4nWYNq3TBLN9GduMqw=="/>
  </r>
  <r>
    <s v="BN2007990"/>
    <s v="Apple"/>
    <s v="iPad (2021) 64GB WiFi + Cellular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34235/apple-ipad-10-2-a13-wi-fi-cellular-64gb-srebrny-9-gen-.html"/>
    <s v="Tablet"/>
    <m/>
    <s v="komputronik.pl_YhspFEbAEcEGlVuYr59Ecg=="/>
  </r>
  <r>
    <s v="BN2008638"/>
    <s v="Apple"/>
    <s v="iPad (2022) 10.9 WiFi + Cellular 256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92935/apple-ipad-10-9-a14-wi-fi-cellular-256gb-rozowy-10-gen-.html"/>
    <s v="Tablet"/>
    <m/>
    <s v="komputronik.pl_Kn8R27k7Ho3x04lMG6ZL8g=="/>
  </r>
  <r>
    <s v="BN2008639"/>
    <s v="Apple"/>
    <s v="iPad (2022) 10.9 WiFi + Cellular 64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92930/apple-ipad-10-9-a14-wi-fi-cellular-64gb-rozowy-10-gen-.html"/>
    <s v="Tablet"/>
    <m/>
    <s v="komputronik.pl_35Wzvb+Tpc3Bwkv1lNGMQ=="/>
  </r>
  <r>
    <s v="BN2008651"/>
    <s v="Apple"/>
    <s v="iPad (2022) 10.9 WiFi 64GB"/>
    <s v="-"/>
    <n v="1456"/>
    <n v="1456"/>
    <s v="In Stock"/>
    <n v="1456"/>
    <m/>
    <n v="1456"/>
    <n v="1183.739837398374"/>
    <s v="PLN"/>
    <n v="0.23"/>
    <n v="273.8901723577236"/>
    <s v="Komputronik"/>
    <x v="1"/>
    <s v="Poland"/>
    <s v="https://www.komputronik.pl/product/938740/tablet-apple-ipad-10-9-a14-wi-fi-64gb-niebieski-10-gen-.html"/>
    <s v="Tablet"/>
    <m/>
    <s v="komputronik.pl_etsbU+ylCxJb+Rcnh3B1dA=="/>
  </r>
  <r>
    <s v="BN2010111"/>
    <s v="Apple"/>
    <s v="iPad 11th generation 2025 128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04/tablet-apple-ipad-10-9-a16-wi-fi-128gb-niebieski.html"/>
    <s v="Tablet"/>
    <m/>
    <s v="komputronik.pl_M9FeEIqavfNGxOCsdiSj8Q=="/>
  </r>
  <r>
    <s v="BN2010112"/>
    <s v="Apple"/>
    <s v="iPad 11th generation 2025 256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08/tablet-apple-ipad-10-9-a16-wi-fi-256gb-niebieski.html"/>
    <s v="Tablet"/>
    <m/>
    <s v="komputronik.pl_3zMDOOdhZrbxukWuRGugA=="/>
  </r>
  <r>
    <s v="BN2010115"/>
    <s v="Apple"/>
    <s v="iPad 11th generation 2025 256GB WiFi + Cellular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19/tablet-apple-ipad-10-9-a16-wi-fi-cellular-256gb-srebrny.html"/>
    <s v="Tablet"/>
    <m/>
    <s v="komputronik.pl_Jb8ZQ5SvUbCfpjebgbGbhA=="/>
  </r>
  <r>
    <s v="BN2010116"/>
    <s v="Apple"/>
    <s v="iPad 11th generation 2025 512GB WiFi + Cellular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25/tablet-apple-ipad-10-9-a16-wi-fi-cellular-512gb-zolty.html"/>
    <s v="Tablet"/>
    <m/>
    <s v="komputronik.pl_20JzlY4ORfdHWkg4RT1KzQ=="/>
  </r>
  <r>
    <s v="BN2009578"/>
    <s v="Apple"/>
    <s v="iPad Air 11 - 2024 (6th gen) 8-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867/tablet-apple-ipad-air-11-m2-wi-fi-cellular-128gb-niebieski.html"/>
    <s v="Tablet"/>
    <m/>
    <s v="komputronik.pl_S76Z3gFVVmk+vi57SE0GRQ=="/>
  </r>
  <r>
    <s v="BN2009589"/>
    <s v="Apple"/>
    <s v="iPad Air 11 - 2024 (6th gen) 8-128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851/tablet-apple-ipad-air-11-m2-wi-fi-128gb-niebieski.html"/>
    <s v="Tablet"/>
    <m/>
    <s v="komputronik.pl_9TCOIVnDlhCD8RgjO0t2A=="/>
  </r>
  <r>
    <s v="BN2009584"/>
    <s v="Apple"/>
    <s v="iPad Air 11 - 2024 (6th gen) 8-1T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878/tablet-apple-ipad-air-11-m2-wi-fi-cellular-1tb-gwiezdna-szarosc.html"/>
    <s v="Tablet"/>
    <m/>
    <s v="komputronik.pl_qQQKnA4qGu0Xtd+lda11Tg=="/>
  </r>
  <r>
    <s v="BN2009582"/>
    <s v="Apple"/>
    <s v="iPad Air 11 - 2024 (6th gen)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870/tablet-apple-ipad-air-11-m2-wi-fi-cellular-256gb-gwiezdna-szarosc.html"/>
    <s v="Tablet"/>
    <m/>
    <s v="komputronik.pl_uZJtBk7NRpk6kbIja+8i9Q=="/>
  </r>
  <r>
    <s v="BN2009588"/>
    <s v="Apple"/>
    <s v="iPad Air 11 - 2024 (6th gen) 8-256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855/tablet-apple-ipad-air-11-m2-wi-fi-256gb-niebieski.html"/>
    <s v="Tablet"/>
    <m/>
    <s v="komputronik.pl_g+CiS6Bzhr7pwPWEgLHxAQ=="/>
  </r>
  <r>
    <s v="BN2009583"/>
    <s v="Apple"/>
    <s v="iPad Air 11 - 2024 (6th gen) 8-512GB 5G"/>
    <s v="-"/>
    <n v="4799"/>
    <n v="4799"/>
    <s v="In Stock"/>
    <n v="4799"/>
    <m/>
    <n v="4799"/>
    <n v="3901.626016260162"/>
    <s v="PLN"/>
    <n v="0.23"/>
    <n v="902.7465227642276"/>
    <s v="Komputronik"/>
    <x v="1"/>
    <s v="Poland"/>
    <s v="https://www.komputronik.pl/product/909877/tablet-apple-ipad-air-11-m2-wi-fi-cellular-512gb-fioletowy.html"/>
    <s v="Tablet"/>
    <m/>
    <s v="komputronik.pl_rF5056To+KQmSCq6D14Jew=="/>
  </r>
  <r>
    <s v="BN2010117"/>
    <s v="Apple"/>
    <s v="iPad Air 11 7th generation 2025 128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29/tablet-apple-ipad-air-11-m3-wi-fi-128gb-ksiezycowa-poswiata.html"/>
    <s v="Tablet"/>
    <m/>
    <s v="komputronik.pl_fkHrDGnvtrQCkKITwqaJXA=="/>
  </r>
  <r>
    <s v="BN2010121"/>
    <s v="Apple"/>
    <s v="iPad Air 11 7th generation 2025 128GB WiFi + Cellular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45/tablet-apple-ipad-air-11-m3-wi-fi-cellular-128gb-ksiezycowa-poswiata.html"/>
    <s v="Tablet"/>
    <m/>
    <s v="komputronik.pl_px0ZWB177iWw1C8qmbSsDQ=="/>
  </r>
  <r>
    <s v="BN2010118"/>
    <s v="Apple"/>
    <s v="iPad Air 11 7th generation 2025 256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31/tablet-apple-ipad-air-11-m3-wi-fi-256gb-gwiezdna-szarosc.html"/>
    <s v="Tablet"/>
    <m/>
    <s v="komputronik.pl_7JUo6dOWBoqw3wFYUPkLoQ=="/>
  </r>
  <r>
    <s v="BN2010122"/>
    <s v="Apple"/>
    <s v="iPad Air 11 7th generation 2025 256GB WiFi + Cellular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49/tablet-apple-ipad-air-11-m3-wi-fi-cellular-256gb-ksiezycowa-poswiata.html"/>
    <s v="Tablet"/>
    <m/>
    <s v="komputronik.pl_HSNnoWGcznd9ICG1a2UlrA=="/>
  </r>
  <r>
    <s v="BN2009579"/>
    <s v="Apple"/>
    <s v="iPad Air 13 - 2024 8-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898/tablet-apple-ipad-air-13-wi-fi-cellular-128gb-gwiezdna-szarosc.html"/>
    <s v="Tablet"/>
    <m/>
    <s v="komputronik.pl_E8eBZXMKKT9Xj9WmeH3qQ=="/>
  </r>
  <r>
    <s v="BN2009597"/>
    <s v="Apple"/>
    <s v="iPad Air 13 - 2024 8-128GB WiFi"/>
    <s v="-"/>
    <n v="3699"/>
    <n v="3699"/>
    <s v="In Stock"/>
    <n v="3699"/>
    <m/>
    <n v="3699"/>
    <n v="3007.317073170732"/>
    <s v="PLN"/>
    <n v="0.23"/>
    <n v="695.8240024390244"/>
    <s v="Komputronik"/>
    <x v="1"/>
    <s v="Poland"/>
    <s v="https://www.komputronik.pl/product/909883/tablet-apple-ipad-air-13-m2-wi-fi-128gb-niebieski.html"/>
    <s v="Tablet"/>
    <m/>
    <s v="komputronik.pl_I3mkHwHtpiA0KLKv56BUfg=="/>
  </r>
  <r>
    <s v="BN2009592"/>
    <s v="Apple"/>
    <s v="iPad Air 13 - 2024 8-1T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911/tablet-apple-ipad-air-13-m2-wi-fi-cellular-1tb-niebieski.html"/>
    <s v="Tablet"/>
    <m/>
    <s v="komputronik.pl_eS18xH5xiBCIlbh7RYtA=="/>
  </r>
  <r>
    <s v="BN2009590"/>
    <s v="Apple"/>
    <s v="iPad Air 13 - 2024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903/tablet-apple-ipad-air-13-wi-fi-cellular-256gb-niebieski.html"/>
    <s v="Tablet"/>
    <m/>
    <s v="komputronik.pl_kmN9QiiFqBa1S9ESye7e4g=="/>
  </r>
  <r>
    <s v="BN2009591"/>
    <s v="Apple"/>
    <s v="iPad Air 13 - 2024 8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906/tablet-apple-ipad-air-13-wi-fi-cellular-512gb-gwiezdna-szarosc.html"/>
    <s v="Tablet"/>
    <m/>
    <s v="komputronik.pl_7g3qxdPOHBGJ5LpfLt62Q=="/>
  </r>
  <r>
    <s v="BN2009596"/>
    <s v="Apple"/>
    <s v="iPad Air 13 - 2024 WiFi 8-256GB WiFi"/>
    <s v="-"/>
    <n v="4163"/>
    <n v="4163"/>
    <s v="In Stock"/>
    <n v="4163"/>
    <m/>
    <n v="4163"/>
    <n v="3384.552845528455"/>
    <s v="PLN"/>
    <n v="0.23"/>
    <n v="783.1076837398374"/>
    <s v="Komputronik"/>
    <x v="1"/>
    <s v="Poland"/>
    <s v="https://www.komputronik.pl/product/909888/tablet-apple-ipad-air-13-m2-wi-fi-256gb-ksiezycowa-poswiata.html"/>
    <s v="Tablet"/>
    <m/>
    <s v="komputronik.pl_tXXs0Uqd0QUDkr50cNtX+g=="/>
  </r>
  <r>
    <s v="BN2010125"/>
    <s v="Apple"/>
    <s v="iPad Air 13 2nd generation 2025 128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75/tablet-apple-ipad-air-13-m3-wi-fi-128gb-gwiezdna-szarosc.html"/>
    <s v="Tablet"/>
    <m/>
    <s v="komputronik.pl_85j2MdluZsC7uafoRCkEMA=="/>
  </r>
  <r>
    <s v="BN2010129"/>
    <s v="Apple"/>
    <s v="iPad Air 13 2nd generation 2025 128GB WiFi + Cellular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61/tablet-apple-ipad-air-13-m3-wi-fi-cellular-128gb-ksiezycowa-poswiata.html"/>
    <s v="Tablet"/>
    <m/>
    <s v="komputronik.pl_bWF4d8VcnehZ3FYaRTgrFw=="/>
  </r>
  <r>
    <s v="BN2010126"/>
    <s v="Apple"/>
    <s v="iPad Air 13 2nd generation 2025 256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80/tablet-apple-ipad-air-13-m3-wi-fi-256gb-niebieski.html"/>
    <s v="Tablet"/>
    <m/>
    <s v="komputronik.pl_G2DThUyUxWk0bPe1zqSv6w=="/>
  </r>
  <r>
    <s v="BN2010130"/>
    <s v="Apple"/>
    <s v="iPad Air 13 2nd generation 2025 256GB WiFi + Cellular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64/tablet-apple-ipad-air-13-m3-wi-fi-cellular-256gb-niebieski.html"/>
    <s v="Tablet"/>
    <m/>
    <s v="komputronik.pl_GBf2Jgzs+kenvqYZ5zKkFQ=="/>
  </r>
  <r>
    <s v="BN2010131"/>
    <s v="Apple"/>
    <s v="iPad Air 13 2nd generation 2025 512GB WiFi + Cellular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68/tablet-apple-ipad-air-13-m3-wi-fi-cellular-512gb-niebieski.html"/>
    <s v="Tablet"/>
    <m/>
    <s v="komputronik.pl_vhZXSrLQzlv1o4NX5yVrnw=="/>
  </r>
  <r>
    <s v="BN2009599"/>
    <s v="Apple"/>
    <s v="iPad Pro 11 - 2024 (5th gen) 16-1TB 5G"/>
    <s v="-"/>
    <n v="8699"/>
    <n v="8699"/>
    <s v="In Stock"/>
    <n v="8699"/>
    <m/>
    <n v="8699"/>
    <n v="7072.357723577235"/>
    <s v="PLN"/>
    <n v="0.23"/>
    <n v="1636.38091300813"/>
    <s v="Komputronik"/>
    <x v="1"/>
    <s v="Poland"/>
    <s v="https://www.komputronik.pl/product/909815/tablet-apple-ipad-pro-11-m4-wi-fi-cellular-1tb-srebrny.html"/>
    <s v="Tablet"/>
    <m/>
    <s v="komputronik.pl_W0ReUenVE6ps2OvOybWC7Q=="/>
  </r>
  <r>
    <s v="BN2009580"/>
    <s v="Apple"/>
    <s v="iPad Pro 11 - 2024 (5th gen)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811/tablet-apple-ipad-pro-11-m4-wi-fi-cellular-256gb-srebrny.html"/>
    <s v="Tablet"/>
    <m/>
    <s v="komputronik.pl_wHAbNtWZ9Ue2wSA3qY5XKQ=="/>
  </r>
  <r>
    <s v="BN2009605"/>
    <s v="Apple"/>
    <s v="iPad Pro 11 - 2024 (5th gen) 8-256GB WiFi"/>
    <s v="-"/>
    <n v="4859"/>
    <n v="4859"/>
    <s v="In Stock"/>
    <n v="4859"/>
    <m/>
    <n v="4859"/>
    <n v="3950.406504065041"/>
    <s v="PLN"/>
    <n v="0.23"/>
    <n v="914.0332056910569"/>
    <s v="Komputronik"/>
    <x v="1"/>
    <s v="Poland"/>
    <s v="https://www.komputronik.pl/product/909803/tablet-apple-ipad-pro-11-m4-wi-fi-256gb-srebrny.html"/>
    <s v="Tablet"/>
    <m/>
    <s v="komputronik.pl_yi2Ma+TU2oWjkwqnpLMVhg=="/>
  </r>
  <r>
    <s v="BN2009598"/>
    <s v="Apple"/>
    <s v="iPad Pro 11 - 2024 (5th gen) 8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813/tablet-apple-ipad-pro-11-m4-wi-fi-cellular-512gb-srebrny.html"/>
    <s v="Tablet"/>
    <m/>
    <s v="komputronik.pl_CuQzBx0aIDKf0Pz9jdpmkA=="/>
  </r>
  <r>
    <s v="BN2008659"/>
    <s v="Apple"/>
    <s v="iPad Pro 12.9 2022 (6th-gen) 12.9 WiFi 256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92952/apple-ipad-pro-12-m2-wi-fi-256gb-gwiezdna-szarosc.html"/>
    <s v="Tablet"/>
    <m/>
    <s v="komputronik.pl_akwU78mj0g77xhjghNi5A=="/>
  </r>
  <r>
    <s v="BN2008661"/>
    <s v="Apple"/>
    <s v="iPad Pro 12.9 2022 (6th-gen) 12.9 WiFi 512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92954/apple-ipad-pro-12-m2-wi-fi-512gb-gwiezdna-szarosc.html"/>
    <s v="Tablet"/>
    <m/>
    <s v="komputronik.pl_a6eA37QFtCAWiWqg9p64Q=="/>
  </r>
  <r>
    <s v="BN2009607"/>
    <s v="Apple"/>
    <s v="iPad Pro 13 - 2024 (7th gen) 16-1TB 5G"/>
    <s v="-"/>
    <n v="10799"/>
    <n v="10499"/>
    <s v="In Stock"/>
    <n v="10499"/>
    <m/>
    <n v="10499"/>
    <n v="8779.674796747968"/>
    <s v="PLN"/>
    <n v="0.23"/>
    <n v="2031.414815447155"/>
    <s v="Komputronik"/>
    <x v="1"/>
    <s v="Poland"/>
    <s v="https://www.komputronik.pl/product/909831/tablet-apple-ipad-pro-13-m4-wi-fi-cellular-1tb-srebrny.html"/>
    <s v="Tablet"/>
    <m/>
    <s v="komputronik.pl_b+AfMfmPfeklN3y3MkQXAg=="/>
  </r>
  <r>
    <s v="BN2009581"/>
    <s v="Apple"/>
    <s v="iPad Pro 13 - 2024 (7th gen)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826/tablet-apple-ipad-pro-13-m4-wi-fi-cellular-256gb-gwiezdna-czern.html"/>
    <s v="Tablet"/>
    <m/>
    <s v="komputronik.pl_VkuMLTtXlP5+bggSQimCw=="/>
  </r>
  <r>
    <s v="BN2009613"/>
    <s v="Apple"/>
    <s v="iPad Pro 13 - 2024 (7th gen) 8-256GB WiFi"/>
    <s v="-"/>
    <n v="6399"/>
    <n v="6399"/>
    <s v="In Stock"/>
    <n v="6399"/>
    <m/>
    <n v="6399"/>
    <n v="5202.439024390244"/>
    <s v="PLN"/>
    <n v="0.23"/>
    <n v="1203.724734146342"/>
    <s v="Komputronik"/>
    <x v="1"/>
    <s v="Poland"/>
    <s v="https://www.komputronik.pl/product/909818/tablet-apple-ipad-pro-13-m4-wi-fi-256gb-gwiezdna-czern.html"/>
    <s v="Tablet"/>
    <m/>
    <s v="komputronik.pl_PySk1nnX5PNflDUedz+HxA=="/>
  </r>
  <r>
    <s v="BN2009606"/>
    <s v="Apple"/>
    <s v="iPad Pro 13 - 2024 (7th gen) 8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828/tablet-apple-ipad-pro-13-m4-wi-fi-cellular-512gb-gwiezdna-czern.html"/>
    <s v="Tablet"/>
    <m/>
    <s v="komputronik.pl_wanV1suN9lzNNJLbTzlGPw=="/>
  </r>
  <r>
    <s v="BN2007613"/>
    <s v="Apple"/>
    <s v="iPhone 12 128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03595/apple-iphone-12-128gb-bialy.html"/>
    <s v="Handset"/>
    <m/>
    <s v="komputronik.pl_kQ5mE3A2kp74l2Mtz6IVA=="/>
  </r>
  <r>
    <s v="BN2007612"/>
    <s v="Apple"/>
    <s v="iPhone 12 64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21741/apple-iphone-12-64gb-fioletowy.html"/>
    <s v="Handset"/>
    <m/>
    <s v="komputronik.pl_EceXKOx8vFuw+tRreJqQ=="/>
  </r>
  <r>
    <s v="BN2007979"/>
    <s v="Apple"/>
    <s v="iPhone 13 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34168/apple-iphone-13-128gb-polnoc-midnight-.html"/>
    <s v="Handset"/>
    <m/>
    <s v="komputronik.pl_Vp2L8BTwpxYjabsfxuupLQ=="/>
  </r>
  <r>
    <s v="BN2007980"/>
    <s v="Apple"/>
    <s v="iPhone 13 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34174/apple-iphone-13-256gb-ksiezycowa-poswiata-starlight-.html"/>
    <s v="Handset"/>
    <m/>
    <s v="komputronik.pl_xCd767TNyRH9ogdEs8qw=="/>
  </r>
  <r>
    <s v="BN2007981"/>
    <s v="Apple"/>
    <s v="iPhone 13 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34178/apple-iphone-13-512gb-polnoc-midnight-.html"/>
    <s v="Handset"/>
    <m/>
    <s v="komputronik.pl_hk377qgL8dv1YcyyJqgQw=="/>
  </r>
  <r>
    <s v="BN2008517"/>
    <s v="Apple"/>
    <s v="iPhone 14 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84513/apple-iphone-14-128gb-product-red.html"/>
    <s v="Handset"/>
    <m/>
    <s v="komputronik.pl_Pnls2q6hg+N5fBX2gtWikg=="/>
  </r>
  <r>
    <s v="BN2008518"/>
    <s v="Apple"/>
    <s v="iPhone 14 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84571/apple-iphone-14-256gb-fioletowy.html"/>
    <s v="Handset"/>
    <m/>
    <s v="komputronik.pl_jZeUH6DUUXpv9ifCOHzZw=="/>
  </r>
  <r>
    <s v="BN2008519"/>
    <s v="Apple"/>
    <s v="iPhone 14 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84575/apple-iphone-14-512gb-product-red.html"/>
    <s v="Handset"/>
    <m/>
    <s v="komputronik.pl_iTe+rW6PfyKDZOdgjMcBg=="/>
  </r>
  <r>
    <s v="BN2008515"/>
    <s v="Apple"/>
    <s v="iPhone 14 Plus 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84580/apple-iphone-14-plus-256gb-product-red.html"/>
    <s v="Handset"/>
    <m/>
    <s v="komputronik.pl_FBFfy1Ny3aBl8dWkxD5qQ=="/>
  </r>
  <r>
    <s v="BN2008516"/>
    <s v="Apple"/>
    <s v="iPhone 14 Plus 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84586/apple-iphone-14-plus-512gb-fioletowy.html"/>
    <s v="Handset"/>
    <m/>
    <s v="komputronik.pl_0dEspacdzvcDCwLhaZ8QZg=="/>
  </r>
  <r>
    <s v="BN2009133"/>
    <s v="Apple"/>
    <s v="iPhone 15 128GB 5G"/>
    <s v="-"/>
    <n v="3149"/>
    <n v="3149"/>
    <s v="In Stock"/>
    <n v="3149"/>
    <m/>
    <n v="3149"/>
    <n v="2560.162601626016"/>
    <s v="PLN"/>
    <n v="0.23"/>
    <n v="592.3627422764228"/>
    <s v="Komputronik"/>
    <x v="1"/>
    <s v="Poland"/>
    <s v="https://www.komputronik.pl/product/860881/telefon-apple-iphone-15-128gb-rozowy.html"/>
    <s v="Handset"/>
    <m/>
    <s v="komputronik.pl_rFIxIJk0+T61JVB0UgA=="/>
  </r>
  <r>
    <s v="BN2009142"/>
    <s v="Apple"/>
    <s v="iPhone 15 256GB 5G"/>
    <s v="-"/>
    <n v="3599"/>
    <n v="3599"/>
    <s v="In Stock"/>
    <n v="3599"/>
    <m/>
    <n v="3599"/>
    <n v="2926.016260162602"/>
    <s v="PLN"/>
    <n v="0.23"/>
    <n v="677.0128642276422"/>
    <s v="Komputronik"/>
    <x v="1"/>
    <s v="Poland"/>
    <s v="https://www.komputronik.pl/product/860841/telefon-apple-iphone-15-256gb-czarny.html"/>
    <s v="Handset"/>
    <m/>
    <s v="komputronik.pl_Wc73W8oqJnsnQ7XAGCrNw=="/>
  </r>
  <r>
    <s v="BN2009143"/>
    <s v="Apple"/>
    <s v="iPhone 15 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838/telefon-apple-iphone-15-512gb-zielony.html"/>
    <s v="Handset"/>
    <m/>
    <s v="komputronik.pl_7DLwP30ppRN7w3WGL4JFQ=="/>
  </r>
  <r>
    <s v="BN2009134"/>
    <s v="Apple"/>
    <s v="iPhone 15 Plus 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874/telefon-apple-iphone-15-plus-128gb-czarny.html"/>
    <s v="Handset"/>
    <m/>
    <s v="komputronik.pl_pkpHyVTDRT9Ytg1k9s8ZgQ=="/>
  </r>
  <r>
    <s v="BN2009144"/>
    <s v="Apple"/>
    <s v="iPhone 15 Plus 256GB 5G"/>
    <s v="-"/>
    <n v="4149"/>
    <n v="4149"/>
    <s v="In Stock"/>
    <n v="4149"/>
    <m/>
    <n v="4149"/>
    <n v="3373.170731707317"/>
    <s v="PLN"/>
    <n v="0.23"/>
    <n v="780.4741243902439"/>
    <s v="Komputronik"/>
    <x v="1"/>
    <s v="Poland"/>
    <s v="https://www.komputronik.pl/product/860831/telefon-apple-iphone-15-plus-256gb-czarny.html"/>
    <s v="Handset"/>
    <s v="v"/>
    <s v="komputronik.pl_UmMwc9SoNfcvfolcAobFlQ=="/>
  </r>
  <r>
    <s v="BN2009145"/>
    <s v="Apple"/>
    <s v="iPhone 15 Plus 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448/telefon-apple-iphone-15-plus-512gb-zolty.html"/>
    <s v="Handset"/>
    <m/>
    <s v="komputronik.pl_YOhTyID5EbqjPB07tc+QXg=="/>
  </r>
  <r>
    <s v="BN2009135"/>
    <s v="Apple"/>
    <s v="iPhone 15 Pro 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889/telefon-apple-iphone-15-pro-128gb-tytan-czarny.html"/>
    <s v="Handset"/>
    <m/>
    <s v="komputronik.pl_lAdH8mckqm4FvQIw3zT5rA=="/>
  </r>
  <r>
    <s v="BN2009148"/>
    <s v="Apple"/>
    <s v="iPhone 15 Pro 1T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846/telefon-apple-iphone-15-pro-1tb-tytan-naturalny.html"/>
    <s v="Handset"/>
    <m/>
    <s v="komputronik.pl_zbUxjgdhQSlyWc1oi7WEnA=="/>
  </r>
  <r>
    <s v="BN2009146"/>
    <s v="Apple"/>
    <s v="iPhone 15 Pro 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856/telefon-apple-iphone-15-pro-256gb-tytan-bialy.html"/>
    <s v="Handset"/>
    <m/>
    <s v="komputronik.pl_zJyjEojnORXLJ41LG45Bg=="/>
  </r>
  <r>
    <s v="BN2009147"/>
    <s v="Apple"/>
    <s v="iPhone 15 Pro 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850/telefon-apple-iphone-15-pro-512gb-tytan-naturalny.html"/>
    <s v="Handset"/>
    <m/>
    <s v="komputronik.pl_dDuecQWTyMkt9CAJ7+pGXQ=="/>
  </r>
  <r>
    <s v="BN2009151"/>
    <s v="Apple"/>
    <s v="iPhone 15 Pro Max 1T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859/telefon-apple-iphone-15-pro-max-1tb-tytan-blekitny.html"/>
    <s v="Handset"/>
    <m/>
    <s v="komputronik.pl_nGk0jdjCguOBQINwBNIw=="/>
  </r>
  <r>
    <s v="BN2009136"/>
    <s v="Apple"/>
    <s v="iPhone 15 Pro Max 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869/telefon-apple-iphone-15-pro-max-256gb-tytan-bialy.html"/>
    <s v="Handset"/>
    <m/>
    <s v="komputronik.pl_uDSvWJ68VoEcBpXA+x65Bg=="/>
  </r>
  <r>
    <s v="BN2009150"/>
    <s v="Apple"/>
    <s v="iPhone 15 Pro Max 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866/telefon-apple-iphone-15-pro-max-512gb-tytan-czarny.html"/>
    <s v="Handset"/>
    <m/>
    <s v="komputronik.pl_GPYkbwaYBj43vpiyB3rw=="/>
  </r>
  <r>
    <s v="BN2009874"/>
    <s v="Apple"/>
    <s v="iPhone 16 128GB 5G"/>
    <s v="-"/>
    <n v="3599"/>
    <n v="3599"/>
    <s v="In Stock"/>
    <n v="3599"/>
    <m/>
    <n v="3599"/>
    <n v="2926.016260162602"/>
    <s v="PLN"/>
    <n v="0.23"/>
    <n v="677.0128642276422"/>
    <s v="Komputronik"/>
    <x v="1"/>
    <s v="Poland"/>
    <s v="https://www.komputronik.pl/product/929578/telefon-apple-iphone-16-128gb-czarny.html"/>
    <s v="Handset"/>
    <m/>
    <s v="komputronik.pl_GQfCrIf39C45sE6KgnDHZA=="/>
  </r>
  <r>
    <s v="BN2009878"/>
    <s v="Apple"/>
    <s v="iPhone 16 256GB 5G"/>
    <s v="-"/>
    <n v="3999"/>
    <n v="0"/>
    <s v="Out Stock"/>
    <n v="0"/>
    <m/>
    <n v="0"/>
    <n v="3251.219512195122"/>
    <s v="PLN"/>
    <n v="0.23"/>
    <n v="752.2574170731708"/>
    <s v="Komputronik"/>
    <x v="1"/>
    <s v="Poland"/>
    <s v="https://www.komputronik.pl/product/929585/telefon-apple-iphone-16-256gb-rozowy.html"/>
    <s v="Handset"/>
    <m/>
    <s v="komputronik.pl_JF5twkAkMEzs1KEsV4+mHw=="/>
  </r>
  <r>
    <s v="BN2009879"/>
    <s v="Apple"/>
    <s v="iPhone 16 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9589/telefon-apple-iphone-16-512gb-niebieski.html"/>
    <s v="Handset"/>
    <m/>
    <s v="komputronik.pl_X8wULPJqlg+Y+2eBDObyA=="/>
  </r>
  <r>
    <s v="BN2009875"/>
    <s v="Apple"/>
    <s v="iPhone 16 Plus 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9593/telefon-apple-iphone-16-plus-128gb-czarny.html"/>
    <s v="Handset"/>
    <m/>
    <s v="komputronik.pl_uqAC+ZaKFbaI6QhRAni3Fw=="/>
  </r>
  <r>
    <s v="BN2009880"/>
    <s v="Apple"/>
    <s v="iPhone 16 Plus 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9599/telefon-apple-iphone-16-plus-256gb-czarny.html"/>
    <s v="Handset"/>
    <m/>
    <s v="komputronik.pl_zqQTgm1m80i37i3mDtT4ZQ=="/>
  </r>
  <r>
    <s v="BN2009881"/>
    <s v="Apple"/>
    <s v="iPhone 16 Plus 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9604/telefon-apple-iphone-16-plus-512gb-czarny.html"/>
    <s v="Handset"/>
    <m/>
    <s v="komputronik.pl_CMjD1BWsDl97nknys7zvCg=="/>
  </r>
  <r>
    <s v="BN2009876"/>
    <s v="Apple"/>
    <s v="iPhone 16 Pro 128GB 5G"/>
    <s v="-"/>
    <n v="4649"/>
    <n v="4649"/>
    <s v="In Stock"/>
    <n v="4649"/>
    <m/>
    <n v="4649"/>
    <n v="3779.674796747967"/>
    <s v="PLN"/>
    <n v="0.23"/>
    <n v="874.5298154471544"/>
    <s v="Komputronik"/>
    <x v="1"/>
    <s v="Poland"/>
    <s v="https://www.komputronik.pl/product/929611/telefon-apple-iphone-16-pro-128gb-tytan-czarny.html"/>
    <s v="Handset"/>
    <m/>
    <s v="komputronik.pl_hzv3BgKAW0ozH4OCE9bw=="/>
  </r>
  <r>
    <s v="BN2009884"/>
    <s v="Apple"/>
    <s v="iPhone 16 Pro 1TB 5G"/>
    <s v="-"/>
    <n v="7055"/>
    <n v="0"/>
    <s v="Out Stock"/>
    <n v="0"/>
    <m/>
    <n v="0"/>
    <n v="5735.772357723577"/>
    <s v="PLN"/>
    <n v="0.23"/>
    <n v="1327.125800813008"/>
    <s v="Komputronik"/>
    <x v="1"/>
    <s v="Poland"/>
    <s v="https://www.komputronik.pl/product/929616/telefon-apple-iphone-16-pro-1tb-tytan-naturalny.html"/>
    <s v="Handset"/>
    <m/>
    <s v="komputronik.pl_8F9in0I63qIpmA5S9hcMoQ=="/>
  </r>
  <r>
    <s v="BN2009882"/>
    <s v="Apple"/>
    <s v="iPhone 16 Pro 256GB 5G"/>
    <s v="-"/>
    <n v="5149"/>
    <n v="5149"/>
    <s v="In Stock"/>
    <n v="5149"/>
    <m/>
    <n v="5149"/>
    <n v="4186.178861788618"/>
    <s v="PLN"/>
    <n v="0.23"/>
    <n v="968.5855065040651"/>
    <s v="Komputronik"/>
    <x v="1"/>
    <s v="Poland"/>
    <s v="https://www.komputronik.pl/product/929617/telefon-apple-iphone-16-pro-256gb-tytan-bialy.html"/>
    <s v="Handset"/>
    <m/>
    <s v="komputronik.pl_UlYWQPvWj0lnLivszmt7ZA=="/>
  </r>
  <r>
    <s v="BN2009883"/>
    <s v="Apple"/>
    <s v="iPhone 16 Pro 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9624/telefon-apple-iphone-16-pro-512gb-tytan-naturalny.html"/>
    <s v="Handset"/>
    <s v="v"/>
    <s v="komputronik.pl_i1dDlzrKeZtYB7WwyfIJ2g=="/>
  </r>
  <r>
    <s v="BN2009886"/>
    <s v="Apple"/>
    <s v="iPhone 16 Pro Max 1T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9628/telefon-apple-iphone-16-pro-max-1tb-tytan-naturalny.html"/>
    <s v="Handset"/>
    <m/>
    <s v="komputronik.pl_xjG55HVPNY73LWVFe0EHPw=="/>
  </r>
  <r>
    <s v="BN2009877"/>
    <s v="Apple"/>
    <s v="iPhone 16 Pro Max 256GB 5G"/>
    <s v="-"/>
    <n v="5649"/>
    <n v="5649"/>
    <s v="In Stock"/>
    <n v="5649"/>
    <m/>
    <n v="5649"/>
    <n v="4592.682926829269"/>
    <s v="PLN"/>
    <n v="0.23"/>
    <n v="1062.641197560976"/>
    <s v="Komputronik"/>
    <x v="1"/>
    <s v="Poland"/>
    <s v="https://www.komputronik.pl/product/929631/telefon-apple-iphone-16-pro-max-256gb-tytan-czarny.html"/>
    <s v="Handset"/>
    <m/>
    <s v="komputronik.pl_SsHNRwxCGHSBL0dDjCwA=="/>
  </r>
  <r>
    <s v="BN2009885"/>
    <s v="Apple"/>
    <s v="iPhone 16 Pro Max 512GB 5G"/>
    <s v="-"/>
    <n v="6499"/>
    <n v="6499"/>
    <s v="In Stock"/>
    <n v="6499"/>
    <m/>
    <n v="6499"/>
    <n v="5283.739837398374"/>
    <s v="PLN"/>
    <n v="0.23"/>
    <n v="1222.535872357724"/>
    <s v="Komputronik"/>
    <x v="1"/>
    <s v="Poland"/>
    <s v="https://www.komputronik.pl/product/929636/telefon-apple-iphone-16-pro-max-512gb-tytan-naturalny.html"/>
    <s v="Handset"/>
    <s v="v"/>
    <s v="komputronik.pl_4gDtrR8HDnKlzXxlsSgFCA=="/>
  </r>
  <r>
    <s v="BN2010109"/>
    <s v="Apple"/>
    <s v="iPhone 16e 128GB 5G"/>
    <s v="-"/>
    <n v="2999"/>
    <n v="2999"/>
    <s v="In Stock"/>
    <n v="2999"/>
    <m/>
    <n v="2999"/>
    <n v="2438.211382113821"/>
    <s v="PLN"/>
    <n v="0.23"/>
    <n v="564.1460349593495"/>
    <s v="Komputronik"/>
    <x v="1"/>
    <s v="Poland"/>
    <s v="https://www.komputronik.pl/product/958369/telefon-apple-iphone-16e-128gb-bialy.html"/>
    <s v="Handset"/>
    <m/>
    <s v="komputronik.pl_uQYByRwMEVBPN9q9cHIFJg=="/>
  </r>
  <r>
    <s v="BN2010110"/>
    <s v="Apple"/>
    <s v="iPhone 16e 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58370/telefon-apple-iphone-16e-256gb-czarny.html"/>
    <s v="Handset"/>
    <m/>
    <s v="komputronik.pl_jLx4Oks3OrEIkkJRfkW2gg=="/>
  </r>
  <r>
    <s v="BN2010108"/>
    <s v="Apple"/>
    <s v="iPhone 16e 512GB 5G"/>
    <s v="-"/>
    <n v="4499"/>
    <n v="4499"/>
    <s v="In Stock"/>
    <n v="4499"/>
    <m/>
    <n v="4499"/>
    <n v="3657.723577235773"/>
    <s v="PLN"/>
    <n v="0.23"/>
    <n v="846.3131081300813"/>
    <s v="Komputronik"/>
    <x v="1"/>
    <s v="Poland"/>
    <s v="https://www.komputronik.pl/product/958373/telefon-apple-iphone-16e-512gb-bialy.html"/>
    <s v="Handset"/>
    <m/>
    <s v="komputronik.pl_XcYabg8ZWllLKP5jvzGgJA=="/>
  </r>
  <r>
    <s v="BN2009222"/>
    <s v="Apple"/>
    <s v="Watch SE 2023 40m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2032/apple-watch-se-gps-40mm-aluminium-polnoc-polnoc-opaska-sportowa.html"/>
    <s v="Smart Watch"/>
    <m/>
    <s v="komputronik.pl_KYGVcblphKjpDLhXWTyEdg=="/>
  </r>
  <r>
    <s v="BN2009221"/>
    <s v="Apple"/>
    <s v="Watch SE 2023 44m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2100/apple-watch-se-gps-44mm-aluminium-ksiezycowa-poswiata-ksiezycowa-poswiata-pasek-sportowy-s-m.html"/>
    <s v="Smart Watch"/>
    <m/>
    <s v="komputronik.pl_PAFyB4DKnSWd+TwZ5Zslw=="/>
  </r>
  <r>
    <s v="AN00000170"/>
    <s v="Apple"/>
    <s v="Watch SE 2023 LTE 40m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30422/zegarek-smartwatch-apple-watch-se-gps-40mm-midnight-aluminium-case-midnight-sport-band-m-l.html"/>
    <s v="Smart Watch"/>
    <m/>
    <s v="komputronik.pl_HE966Wr0okdtClvqxyiDFg=="/>
  </r>
  <r>
    <s v="AN00000171"/>
    <s v="Apple"/>
    <s v="Watch SE 2023 LTE 44m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2124/apple-watch-se-gps-cellular-44mm-aluminium-srebrny-zimowy-blekit-opaska-sportowa.html"/>
    <s v="Smart Watch"/>
    <m/>
    <s v="komputronik.pl_EzH6Q1sG0ik5iLuz5JEU8w=="/>
  </r>
  <r>
    <s v="BN2009141"/>
    <s v="Apple"/>
    <s v="Watch Series 9 GPS 41m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1852/apple-watch-9-gps-41mm-aluminium-srebrny-sztormowy-blekit-pasek-sportowy-m-l.html"/>
    <s v="Smart Watch"/>
    <m/>
    <s v="komputronik.pl_3QkR8yf5np6dXGtbRxJmcg=="/>
  </r>
  <r>
    <s v="BN2009140"/>
    <s v="Apple"/>
    <s v="Watch Series 9 GPS 45m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1870/apple-watch-9-gps-45mm-aluminium-product-red-czerwony-pasek-sportowy-s-m.html"/>
    <s v="Smart Watch"/>
    <m/>
    <s v="komputronik.pl_lY2xC6vGdMMTY79wa1oiXg=="/>
  </r>
  <r>
    <s v="BN2009139"/>
    <s v="Apple"/>
    <s v="Watch Series 9 GPS+Cellular 41m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954/apple-watch-9-gps-cellular-41mm-stalowy-srebrny-sztormowy-blekit-pasek-sportowy-s-m.html"/>
    <s v="Smart Watch"/>
    <m/>
    <s v="komputronik.pl_nCEsINb7dKJI7OfVZiJMg=="/>
  </r>
  <r>
    <s v="BN2009138"/>
    <s v="Apple"/>
    <s v="Watch Series 9 GPS+Cellular 45m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1989/apple-watch-9-gps-cellular-45mm-stalowy-zloty-popielaty-braz-pasek-sportowy-s-m.html"/>
    <s v="Smart Watch"/>
    <m/>
    <s v="komputronik.pl_F3Vrqic5oP+MknAvZba1yA=="/>
  </r>
  <r>
    <s v="BN2009903"/>
    <s v="Apple"/>
    <s v="Watch Series10 (42mm) Aluminium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30388/zegarek-smartwatch-apple-watch-series-10-gps-cellular-42mm-jet-black-aluminium-case-black-sport-band-s-m.html"/>
    <s v="Smart Watch"/>
    <s v="new"/>
    <s v="-"/>
  </r>
  <r>
    <s v="BN2009905"/>
    <s v="Apple"/>
    <s v="Watch Series10 (46mm) Aluminium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30449/zegarek-smartwatch-apple-watch-series-10-gps-cellular-46mm-jet-black-aluminium-case-black-sport-band-s-m.html"/>
    <s v="Smart Watch"/>
    <m/>
    <s v="komputronik.pl_QvZX3w5LjWKF8dxid9rA1A=="/>
  </r>
  <r>
    <s v="BN2009906"/>
    <s v="Apple"/>
    <s v="Watch Series10 (46mm) Titanium LTE"/>
    <s v="-"/>
    <n v="3799"/>
    <n v="0"/>
    <s v="Out Stock"/>
    <n v="0"/>
    <m/>
    <n v="0"/>
    <n v="3088.617886178862"/>
    <s v="PLN"/>
    <n v="0.23"/>
    <n v="714.6351406504065"/>
    <s v="Komputronik"/>
    <x v="1"/>
    <s v="Poland"/>
    <s v="https://www.komputronik.pl/product/930413/zegarek-smartwatch-apple-watch-series-10-gps-cellular-46mm-slate-titanium-case-slate-milanese-loop-m-l.html"/>
    <s v="Smart Watch"/>
    <s v="new"/>
    <s v="-"/>
  </r>
  <r>
    <s v="BN2009137"/>
    <s v="Apple"/>
    <s v="Watch Ultra 2 GPS+Cellular"/>
    <s v="-"/>
    <n v="3819"/>
    <n v="3819"/>
    <s v="In Stock"/>
    <n v="3819"/>
    <m/>
    <n v="3819"/>
    <n v="3104.878048780488"/>
    <s v="PLN"/>
    <n v="0.23"/>
    <n v="718.3973682926829"/>
    <s v="Komputronik"/>
    <x v="1"/>
    <s v="Poland"/>
    <s v="https://www.komputronik.pl/product/930348/zegarek-smartwatch-apple-watch-ultra-2-gps-cellular-49mm-natural-titanium-case-tan-alpine-loop-medium.html"/>
    <s v="Smart Watch"/>
    <m/>
    <s v="komputronik.pl_87+lw7RiUlkRWzqCv0N8w=="/>
  </r>
  <r>
    <s v="AN00000123"/>
    <s v="DJI"/>
    <s v="DJI Osmo Mobile 6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86938/dji-osmo-mobile-6.html"/>
    <s v="Other"/>
    <m/>
    <s v="komputronik.pl_tgg1rYsAsEN2MOoKV1xgA=="/>
  </r>
  <r>
    <s v="AN00000122"/>
    <s v="DJI"/>
    <s v="DJI Osmo Mobile SE"/>
    <s v="-"/>
    <n v="379"/>
    <n v="379"/>
    <s v="In Stock"/>
    <n v="379"/>
    <m/>
    <n v="379"/>
    <n v="308.130081300813"/>
    <s v="PLN"/>
    <n v="0.23"/>
    <n v="71.29421382113821"/>
    <s v="Komputronik"/>
    <x v="1"/>
    <s v="Poland"/>
    <s v="https://www.komputronik.pl/product/786939/dji-osmo-mobile-se.html"/>
    <s v="Other"/>
    <m/>
    <s v="komputronik.pl_FwGLRBpRz2F2zgi2SYRXgg=="/>
  </r>
  <r>
    <s v="AN00000228"/>
    <s v="Garmin"/>
    <s v="Garmin fenix 7 Pro Solar 47m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32111/garmin-fenix-7-pro-solar-czarny-z-czarnym-paskiem.html"/>
    <s v="Smart Watch"/>
    <m/>
    <s v="komputronik.pl_7ibdmL4JaW8IjghXpC4w=="/>
  </r>
  <r>
    <s v="AN00000195"/>
    <s v="Garmin"/>
    <s v="Garmin fenix 7X Pro Solar 51mm"/>
    <s v="-"/>
    <n v="2899"/>
    <n v="2899"/>
    <s v="In Stock"/>
    <n v="2899"/>
    <m/>
    <n v="2899"/>
    <n v="2356.910569105691"/>
    <s v="PLN"/>
    <n v="0.23"/>
    <n v="545.3348967479675"/>
    <s v="Komputronik"/>
    <x v="1"/>
    <s v="Poland"/>
    <s v="https://www.komputronik.pl/product/832113/garmin-fenix-7x-pro-solar-czarny-z-czarnym-paskiem.html"/>
    <s v="Smart Watch"/>
    <m/>
    <s v="komputronik.pl_CVg3ABkATyYcFQOTdgeIlQ=="/>
  </r>
  <r>
    <s v="AN00000236"/>
    <s v="Garmin"/>
    <s v="Garmin fenix 8 51mm AMOLED"/>
    <s v="-"/>
    <n v="4148"/>
    <n v="4148"/>
    <s v="In Stock"/>
    <n v="4148"/>
    <m/>
    <n v="4148"/>
    <n v="3372.357723577236"/>
    <s v="PLN"/>
    <n v="0.23"/>
    <n v="780.2860130081301"/>
    <s v="Komputronik"/>
    <x v="1"/>
    <s v="Poland"/>
    <s v="https://www.komputronik.pl/product/928165/zegarek-smartwatch-garmin-fenix-8-amoled-51mm-slate-gray.html"/>
    <s v="Smart Watch"/>
    <m/>
    <s v="komputronik.pl_kqqbNa1HHX78rP5xFXQgOw=="/>
  </r>
  <r>
    <s v="AN00000193"/>
    <s v="Garmin"/>
    <s v="Garmin Forerunner 165 43mm"/>
    <s v="-"/>
    <n v="898"/>
    <n v="898"/>
    <s v="In Stock"/>
    <n v="898"/>
    <m/>
    <n v="898"/>
    <n v="730.0813008130082"/>
    <s v="PLN"/>
    <n v="0.23"/>
    <n v="168.9240211382114"/>
    <s v="Komputronik"/>
    <x v="1"/>
    <s v="Poland"/>
    <s v="https://www.komputronik.pl/product/895675/zegarek-smartwatch-garmin-forerunner-165-czarny.html"/>
    <s v="Smart Watch"/>
    <m/>
    <s v="komputronik.pl_bbHy7yjsJZ7Z+edl2rpIng=="/>
  </r>
  <r>
    <s v="AN00000194"/>
    <s v="Garmin"/>
    <s v="Garmin Venu 3S 41mm"/>
    <s v="-"/>
    <n v="1648"/>
    <n v="1648"/>
    <s v="In Stock"/>
    <n v="1648"/>
    <m/>
    <n v="1648"/>
    <n v="1339.837398373984"/>
    <s v="PLN"/>
    <n v="0.23"/>
    <n v="310.0075577235772"/>
    <s v="Komputronik"/>
    <x v="1"/>
    <s v="Poland"/>
    <s v="https://www.komputronik.pl/product/858886/garmin-venu-3s-ciemnoszary.html"/>
    <s v="Smart Watch"/>
    <m/>
    <s v="komputronik.pl_Rmy6RpEHCMA7nDQPV8L1+A=="/>
  </r>
  <r>
    <s v="BN2008782"/>
    <s v="Google"/>
    <s v="Pixel 7a 8-128GB 5G"/>
    <s v="-"/>
    <n v="1499"/>
    <n v="1499"/>
    <s v="In Stock"/>
    <n v="1499"/>
    <m/>
    <n v="1499"/>
    <n v="1218.69918699187"/>
    <s v="PLN"/>
    <n v="0.23"/>
    <n v="281.9789617886179"/>
    <s v="Komputronik"/>
    <x v="1"/>
    <s v="Poland"/>
    <s v="https://www.komputronik.pl/product/885764/telefon-google-pixel-7a-5g-8-128gb-blue.html"/>
    <s v="Handset"/>
    <m/>
    <s v="komputronik.pl_rdujE4MXif+CI1U22lyBA=="/>
  </r>
  <r>
    <s v="BN2009218"/>
    <s v="Google"/>
    <s v="Pixel 8 128GB 5G"/>
    <s v="-"/>
    <n v="2299"/>
    <n v="2299"/>
    <s v="In Stock"/>
    <n v="2299"/>
    <m/>
    <n v="2299"/>
    <n v="1869.105691056911"/>
    <s v="PLN"/>
    <n v="0.23"/>
    <n v="432.4680674796748"/>
    <s v="Komputronik"/>
    <x v="1"/>
    <s v="Poland"/>
    <s v="https://www.komputronik.pl/product/871536/telefon-google-pixel-8-8-128gb-5g-obsidian-black.html"/>
    <s v="Handset"/>
    <m/>
    <s v="komputronik.pl_DcMVcepZvSKRCfFuA0U8wA=="/>
  </r>
  <r>
    <s v="BN2009219"/>
    <s v="Google"/>
    <s v="Pixel 8 pro 128GB 5G"/>
    <s v="-"/>
    <n v="2499"/>
    <n v="2499"/>
    <s v="In Stock"/>
    <n v="2499"/>
    <m/>
    <n v="2499"/>
    <n v="2031.707317073171"/>
    <s v="PLN"/>
    <n v="0.23"/>
    <n v="470.090343902439"/>
    <s v="Komputronik"/>
    <x v="1"/>
    <s v="Poland"/>
    <s v="https://www.komputronik.pl/product/871608/telefon-google-pixel-8-pro-12-128gb-5g-blue-bay.html"/>
    <s v="Handset"/>
    <s v="v"/>
    <s v="komputronik.pl_YPNjTN373z6Bo6VFfHmIQ=="/>
  </r>
  <r>
    <s v="BN2009570"/>
    <s v="Google"/>
    <s v="Pixel 8a 8-128GB 5G"/>
    <s v="-"/>
    <n v="1799"/>
    <n v="1799"/>
    <s v="In Stock"/>
    <n v="1799"/>
    <m/>
    <n v="1799"/>
    <n v="1462.60162601626"/>
    <s v="PLN"/>
    <n v="0.23"/>
    <n v="338.4123764227642"/>
    <s v="Komputronik"/>
    <x v="1"/>
    <s v="Poland"/>
    <s v="https://www.komputronik.pl/product/911547/telefon-google-pixel-8a-8-128gb-5g-obsidian-black.html"/>
    <s v="Handset"/>
    <m/>
    <s v="komputronik.pl_tAzEXgQSkXQxAT68bwQMtw=="/>
  </r>
  <r>
    <s v="BN2009616"/>
    <s v="Google"/>
    <s v="Pixel 8a 8-256GB 5G"/>
    <s v="-"/>
    <n v="2199"/>
    <n v="2199"/>
    <s v="In Stock"/>
    <n v="2199"/>
    <m/>
    <n v="2199"/>
    <n v="1787.80487804878"/>
    <s v="PLN"/>
    <n v="0.23"/>
    <n v="413.6569292682927"/>
    <s v="Komputronik"/>
    <x v="1"/>
    <s v="Poland"/>
    <s v="https://www.komputronik.pl/product/911907/telefon-google-pixel-8a-8-256gb-5g-obsidian-black.html"/>
    <s v="Handset"/>
    <m/>
    <s v="komputronik.pl_sss9S+Re8NEPUbjlxBa3zA=="/>
  </r>
  <r>
    <s v="BN2009762"/>
    <s v="Google"/>
    <s v="Pixel 9 12-128GB 5G"/>
    <s v="-"/>
    <n v="2899"/>
    <n v="2899"/>
    <s v="In Stock"/>
    <n v="2899"/>
    <m/>
    <n v="2899"/>
    <n v="2356.910569105691"/>
    <s v="PLN"/>
    <n v="0.23"/>
    <n v="545.3348967479675"/>
    <s v="Komputronik"/>
    <x v="1"/>
    <s v="Poland"/>
    <s v="https://www.komputronik.pl/product/937206/telefon-google-pixel-9-12-128gb-5g-obsidian-black.html"/>
    <s v="Handset"/>
    <m/>
    <s v="komputronik.pl_WzOC8B25vcj5Fx4DXgYh+A=="/>
  </r>
  <r>
    <s v="BN2009766"/>
    <s v="Google"/>
    <s v="Pixel 9 12-256GB 5G"/>
    <s v="-"/>
    <n v="3299"/>
    <n v="3299"/>
    <s v="In Stock"/>
    <n v="3299"/>
    <m/>
    <n v="3299"/>
    <n v="2682.113821138211"/>
    <s v="PLN"/>
    <n v="0.23"/>
    <n v="620.579449593496"/>
    <s v="Komputronik"/>
    <x v="1"/>
    <s v="Poland"/>
    <s v="https://www.komputronik.pl/product/929641/telefon-google-pixel-9-12-256gb-5g-obsidian-black.html"/>
    <s v="Handset"/>
    <m/>
    <s v="komputronik.pl_kHfMK1X2qIWMhCXhkyPlDg=="/>
  </r>
  <r>
    <s v="BN2009765"/>
    <s v="Google"/>
    <s v="Pixel 9 Pro 16-128GB 5G"/>
    <s v="-"/>
    <n v="3599"/>
    <n v="0"/>
    <s v="Out Stock"/>
    <n v="0"/>
    <m/>
    <n v="0"/>
    <n v="2926.016260162602"/>
    <s v="PLN"/>
    <n v="0.23"/>
    <n v="677.0128642276422"/>
    <s v="Komputronik"/>
    <x v="1"/>
    <s v="Poland"/>
    <s v="https://www.komputronik.pl/product/963794/telefon-google-pixel-9-pro-128gb-16ram-5g-obsidian.html"/>
    <s v="Handset"/>
    <s v="new"/>
    <s v="-"/>
  </r>
  <r>
    <s v="BN2009770"/>
    <s v="Google"/>
    <s v="Pixel 9 Pro 16-256GB 5G"/>
    <s v="-"/>
    <n v="4149"/>
    <n v="4049"/>
    <s v="In Stock"/>
    <n v="4049"/>
    <m/>
    <n v="4049"/>
    <n v="3373.170731707317"/>
    <s v="PLN"/>
    <n v="0.23"/>
    <n v="780.4741243902439"/>
    <s v="Komputronik"/>
    <x v="1"/>
    <s v="Poland"/>
    <s v="https://www.komputronik.pl/product/945986/telefon-google-pixel-9-pro-12-256gb-5g-obsidian-black.html"/>
    <s v="Handset"/>
    <m/>
    <s v="komputronik.pl_oFqfCXLBxXgBZ0l0nhJSlQ=="/>
  </r>
  <r>
    <s v="BN2009764"/>
    <s v="Google"/>
    <s v="Pixel 9 Pro XL 16-128GB 5G"/>
    <s v="-"/>
    <n v="3899"/>
    <n v="4125"/>
    <s v="In Stock"/>
    <n v="4125"/>
    <m/>
    <n v="4125"/>
    <n v="3169.918699186992"/>
    <s v="PLN"/>
    <n v="0.23"/>
    <n v="733.4462788617886"/>
    <s v="Komputronik"/>
    <x v="1"/>
    <s v="Poland"/>
    <s v="https://www.komputronik.pl/product/963014/telefon-google-pixel-9-pro-xl-16-128-5g-hazel.html"/>
    <s v="Handset"/>
    <m/>
    <s v="komputronik.pl_dEQH18GYdJS0wKPH2Ru+Dw=="/>
  </r>
  <r>
    <s v="BN2009768"/>
    <s v="Google"/>
    <s v="Pixel 9 Pro XL 16-256GB 5G"/>
    <s v="-"/>
    <n v="4699"/>
    <n v="4699"/>
    <s v="In Stock"/>
    <n v="4699"/>
    <m/>
    <n v="4699"/>
    <n v="3820.325203252033"/>
    <s v="PLN"/>
    <n v="0.23"/>
    <n v="883.9353845528456"/>
    <s v="Komputronik"/>
    <x v="1"/>
    <s v="Poland"/>
    <s v="https://www.komputronik.pl/product/945989/telefon-google-pixel-9-pro-xl-16-256gb-5g-obsidian-black.html"/>
    <s v="Handset"/>
    <m/>
    <s v="komputronik.pl_75+MeTbb9O8aTod4tpjg=="/>
  </r>
  <r>
    <s v="BN2009065"/>
    <s v="HMD"/>
    <s v="Nokia 105 (2023) 2G"/>
    <s v="-"/>
    <n v="109"/>
    <n v="109"/>
    <s v="In Stock"/>
    <n v="109"/>
    <m/>
    <n v="109"/>
    <n v="88.6178861788618"/>
    <s v="PLN"/>
    <n v="0.23"/>
    <n v="20.50414065040651"/>
    <s v="Komputronik"/>
    <x v="1"/>
    <s v="Poland"/>
    <s v="https://www.komputronik.pl/product/831896/nokia-105-ta-1557-dual-sim-szary.html"/>
    <s v="Handset"/>
    <s v="new"/>
    <s v="komputronik.pl_2mD4Hy2+hqijMXCYyZzL7A=="/>
  </r>
  <r>
    <s v="BN2009619"/>
    <s v="HMD"/>
    <s v="Nokia 105 48-128MB LTE (2024)"/>
    <s v="-"/>
    <n v="109"/>
    <n v="109"/>
    <s v="In Stock"/>
    <n v="109"/>
    <m/>
    <n v="109"/>
    <n v="88.6178861788618"/>
    <s v="PLN"/>
    <n v="0.23"/>
    <n v="20.50414065040651"/>
    <s v="Komputronik"/>
    <x v="1"/>
    <s v="Poland"/>
    <s v="https://www.komputronik.pl/product/957955/telefon-hmd-nokia-105-ta-1684-dual-sim-fioletowy.html"/>
    <s v="Handset"/>
    <s v="new"/>
    <s v="komputronik.pl_knFtP6TanxKM+HQwGw0Bzw=="/>
  </r>
  <r>
    <s v="BN2009620"/>
    <s v="HMD"/>
    <s v="Nokia 110 (2024) 4G"/>
    <s v="-"/>
    <n v="199"/>
    <n v="199"/>
    <s v="In Stock"/>
    <n v="199"/>
    <m/>
    <n v="199"/>
    <n v="161.7886178861789"/>
    <s v="PLN"/>
    <n v="0.23"/>
    <n v="37.43416504065041"/>
    <s v="Komputronik"/>
    <x v="1"/>
    <s v="Poland"/>
    <s v="https://www.komputronik.pl/product/957956/telefon-hmd-110-4g-ta-1662-dual-sim-niebieski.html"/>
    <s v="Handset"/>
    <s v="new"/>
    <s v="komputronik.pl_2He7+7v43Jd8y5Gs+bq3Q=="/>
  </r>
  <r>
    <s v="BN2007852"/>
    <s v="HMD"/>
    <s v="Nokia 110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31897/nokia-110-4g-ta-1543-dual-sim-niebieski.html"/>
    <s v="Handset"/>
    <m/>
    <s v="komputronik.pl_oJZ74hCMGe36DfZrnh9bA=="/>
  </r>
  <r>
    <s v="BN2009573"/>
    <s v="HMD"/>
    <s v="Nokia 215 LTE (2024)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9458/telefon-nokia-215-4g-ta-1613-dual-sim-czarny.html"/>
    <s v="Handset"/>
    <m/>
    <s v="komputronik.pl_OP3fHSZsNx09rXHvn2pw=="/>
  </r>
  <r>
    <s v="BN2009571"/>
    <s v="HMD"/>
    <s v="Nokia 235 LTE (2024)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8203/telefon-nokia-235-ta-1614-czarny.html"/>
    <s v="Handset"/>
    <m/>
    <s v="komputronik.pl_clCURqYcO5kON1kziPWXcQ=="/>
  </r>
  <r>
    <s v="BN2009572"/>
    <s v="HMD"/>
    <s v="Nokia 3210 LTE"/>
    <s v="-"/>
    <n v="299"/>
    <n v="299"/>
    <s v="In Stock"/>
    <n v="299"/>
    <m/>
    <n v="299"/>
    <n v="243.0894308943089"/>
    <s v="PLN"/>
    <n v="0.23"/>
    <n v="56.24530325203252"/>
    <s v="Komputronik"/>
    <x v="1"/>
    <s v="Poland"/>
    <s v="https://www.komputronik.pl/product/918201/telefon-nokia-3210-ta-1618-lte-niebieski.html"/>
    <s v="Handset"/>
    <m/>
    <s v="komputronik.pl_P6mR1m6bTudvm+2ImC7jxg=="/>
  </r>
  <r>
    <s v="BN2009748"/>
    <s v="HMD"/>
    <s v="Nokia 6310 LTE (2024)"/>
    <s v="-"/>
    <n v="239"/>
    <n v="239"/>
    <s v="In Stock"/>
    <n v="239"/>
    <m/>
    <n v="239"/>
    <n v="194.3089430894309"/>
    <s v="PLN"/>
    <n v="0.23"/>
    <n v="44.95862032520326"/>
    <s v="Komputronik"/>
    <x v="1"/>
    <s v="Poland"/>
    <s v="https://www.komputronik.pl/product/929456/telefon-nokia-6310-ta-1607-dual-sim-czarny.html"/>
    <s v="Handset"/>
    <m/>
    <s v="komputronik.pl_fxbn1f7L9EZggf2C8lmD2A=="/>
  </r>
  <r>
    <s v="BN2008421"/>
    <s v="HMD"/>
    <s v="Nokia 8210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18952/nokia-8210-4g-ta-1489-dual-sim-niebieski.html"/>
    <s v="Handset"/>
    <m/>
    <s v="komputronik.pl_EOKopGJ97+27O+Xg5aKvpQ=="/>
  </r>
  <r>
    <s v="BN2008560"/>
    <s v="HMD"/>
    <s v="Nokia C12 2-64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18954/nokia-c12-4-64gb-niebieski.html"/>
    <s v="Handset"/>
    <m/>
    <s v="komputronik.pl_rxLCRWUZKLqPculNA3sqvA=="/>
  </r>
  <r>
    <s v="BN2008559"/>
    <s v="HMD"/>
    <s v="Nokia C32 4-64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31894/nokia-c32-4-64gb-rozowy.html"/>
    <s v="Handset"/>
    <m/>
    <s v="komputronik.pl_1tkcAsjnk31SZwkOFZyCbA=="/>
  </r>
  <r>
    <s v="BN2009175"/>
    <s v="HMD"/>
    <s v="Nokia G22 4-128GB LTE_x0009_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93164/telefon-nokia-g22-4-128gb-brzoskwiniowy.html"/>
    <s v="Handset"/>
    <m/>
    <s v="komputronik.pl_gP2za8fowN7ujBVqy+ZcQ=="/>
  </r>
  <r>
    <s v="BN2009390"/>
    <s v="Honor"/>
    <s v="Honor 200 8-256GB 5G"/>
    <s v="-"/>
    <n v="1399"/>
    <n v="1399"/>
    <s v="In Stock"/>
    <n v="1399"/>
    <m/>
    <n v="1399"/>
    <n v="1137.39837398374"/>
    <s v="PLN"/>
    <n v="0.23"/>
    <n v="263.1678235772358"/>
    <s v="Komputronik"/>
    <x v="1"/>
    <s v="Poland"/>
    <s v="https://www.komputronik.pl/product/931426/telefon-honor-200-5g-8-256gb-czarny.html"/>
    <s v="Handset"/>
    <m/>
    <s v="komputronik.pl_3Yh1VRSydo36rpose2eS6A=="/>
  </r>
  <r>
    <s v="BN2009284"/>
    <s v="Honor"/>
    <s v="Honor 200 Lite 8-256GB 5G"/>
    <s v="-"/>
    <n v="869"/>
    <n v="869"/>
    <s v="In Stock"/>
    <n v="869"/>
    <m/>
    <n v="869"/>
    <n v="706.5040650406504"/>
    <s v="PLN"/>
    <n v="0.23"/>
    <n v="163.4687910569106"/>
    <s v="Komputronik"/>
    <x v="1"/>
    <s v="Poland"/>
    <s v="https://www.komputronik.pl/product/931430/telefon-honor-200-lite-8-256gb-czarny.html"/>
    <s v="Handset"/>
    <m/>
    <s v="komputronik.pl_ObTVex7hnOIh5muB6rIzaw=="/>
  </r>
  <r>
    <s v="BN2009352"/>
    <s v="Honor"/>
    <s v="Honor 200 Pro 12-512GB 5G"/>
    <s v="-"/>
    <n v="2148"/>
    <n v="2076"/>
    <s v="In Stock"/>
    <n v="2076"/>
    <m/>
    <n v="2076"/>
    <n v="1746.341463414634"/>
    <s v="PLN"/>
    <n v="0.23"/>
    <n v="404.0632487804878"/>
    <s v="Komputronik"/>
    <x v="1"/>
    <s v="Poland"/>
    <s v="https://www.komputronik.pl/product/931428/telefon-honor-200-pro-5g-12-512gb-czarny.html"/>
    <s v="Handset"/>
    <m/>
    <s v="komputronik.pl_Zzo7GyyHsjWSxuOIu1wLug=="/>
  </r>
  <r>
    <s v="BN2009429"/>
    <s v="Honor"/>
    <s v="Honor Magic V3 12-512GB 5G"/>
    <s v="-"/>
    <n v="6599"/>
    <n v="6799"/>
    <s v="In Stock"/>
    <n v="6799"/>
    <m/>
    <n v="6799"/>
    <n v="5365.040650406504"/>
    <s v="PLN"/>
    <n v="0.23"/>
    <n v="1241.347010569106"/>
    <s v="Komputronik"/>
    <x v="1"/>
    <s v="Poland"/>
    <s v="https://www.komputronik.pl/product/931424/telefon-honor-magic-v3-12-512gb-czarny.html"/>
    <s v="Handset"/>
    <m/>
    <s v="komputronik.pl_EOhEpqyAFP0n35DX0G0Aiw=="/>
  </r>
  <r>
    <s v="BN2009095"/>
    <s v="Honor"/>
    <s v="Honor Magic6 Lite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31434/telefon-honor-magic-6-lite-5g-8-256gb-zielony.html"/>
    <s v="Handset"/>
    <m/>
    <s v="komputronik.pl_FV9ngA0HAOYHeIrqFmZ1yA=="/>
  </r>
  <r>
    <s v="BN2010046"/>
    <s v="Honor"/>
    <s v="HONOR X6b 4-128GB LTE"/>
    <s v="-"/>
    <n v="449"/>
    <n v="449"/>
    <s v="In Stock"/>
    <n v="449"/>
    <m/>
    <n v="449"/>
    <n v="365.0406504065041"/>
    <s v="PLN"/>
    <n v="0.23"/>
    <n v="84.4620105691057"/>
    <s v="Komputronik"/>
    <x v="1"/>
    <s v="Poland"/>
    <s v="https://www.komputronik.pl/product/957386/telefon-honor-x6b-4-128gb-zielony.html"/>
    <s v="Handset"/>
    <m/>
    <s v="komputronik.pl_kGNvbdT6zMWWfTEU68pzVA=="/>
  </r>
  <r>
    <s v="BN2009096"/>
    <s v="Honor"/>
    <s v="Magic V2 16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3403/telefon-honor-magic-v2-5g-16-512gb-purple.html"/>
    <s v="Handset"/>
    <m/>
    <s v="komputronik.pl_iJdgaBV6EbQa8Z5hiwP3Zg=="/>
  </r>
  <r>
    <s v="BN2009097"/>
    <s v="Honor"/>
    <s v="Magic6 Pro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0067/telefon-honor-magic-6-pro-5g-12-512gb-green.html"/>
    <s v="Handset"/>
    <m/>
    <s v="komputronik.pl_kzLQSMOhdT+m6mo88FftMg=="/>
  </r>
  <r>
    <s v="BN4000703"/>
    <s v="Honor"/>
    <s v="Watch 4"/>
    <s v="-"/>
    <n v="449"/>
    <n v="449"/>
    <s v="In Stock"/>
    <n v="449"/>
    <m/>
    <n v="449"/>
    <n v="365.0406504065041"/>
    <s v="PLN"/>
    <n v="0.23"/>
    <n v="84.4620105691057"/>
    <s v="Komputronik"/>
    <x v="1"/>
    <s v="Poland"/>
    <s v="https://www.komputronik.pl/product/931437/zegarek-smartwatch-honor-watch-4-czarny.html"/>
    <s v="Smart Watch"/>
    <m/>
    <s v="komputronik.pl_vgrXAAtYb4LbxeqjbCMPfg=="/>
  </r>
  <r>
    <s v="BN2008165"/>
    <s v="Huawei"/>
    <s v="E5783-230a LTE"/>
    <s v="-"/>
    <n v="319"/>
    <n v="319"/>
    <s v="In Stock"/>
    <n v="319"/>
    <m/>
    <n v="319"/>
    <n v="259.349593495935"/>
    <s v="PLN"/>
    <n v="0.23"/>
    <n v="60.00753089430895"/>
    <s v="Komputronik"/>
    <x v="1"/>
    <s v="Poland"/>
    <s v="https://www.komputronik.pl/product/802444/huawei-e5783-230a.html"/>
    <s v="MBB"/>
    <m/>
    <s v="komputronik.pl_FQ4mYf+z3nExSlLnX1YKA=="/>
  </r>
  <r>
    <s v="AN00000221"/>
    <s v="Huawei"/>
    <s v="Huawei Watch D2"/>
    <s v="-"/>
    <n v="1499"/>
    <n v="1499"/>
    <s v="In Stock"/>
    <n v="1499"/>
    <m/>
    <n v="1499"/>
    <n v="1218.69918699187"/>
    <s v="PLN"/>
    <n v="0.23"/>
    <n v="281.9789617886179"/>
    <s v="Komputronik"/>
    <x v="1"/>
    <s v="Poland"/>
    <s v="https://www.komputronik.pl/product/928227/zegarek-smartwatch-huawei-watch-d2-czarny.html"/>
    <s v="Smart Watch"/>
    <m/>
    <s v="komputronik.pl_29v2UaESLqBtMVhB6HyRvA=="/>
  </r>
  <r>
    <s v="AN00000222"/>
    <s v="Huawei"/>
    <s v="Huawei Watch GT5 41mm Classic"/>
    <s v="-"/>
    <n v="1199"/>
    <n v="1199"/>
    <s v="In Stock"/>
    <n v="1199"/>
    <m/>
    <n v="1199"/>
    <n v="974.7967479674796"/>
    <s v="PLN"/>
    <n v="0.23"/>
    <n v="225.5455471544715"/>
    <s v="Komputronik"/>
    <x v="1"/>
    <s v="Poland"/>
    <s v="https://www.komputronik.pl/product/928216/zegarek-smartwatch-huawei-watch-gt-5-41mm-classic-bialy.html"/>
    <s v="Smart Watch"/>
    <m/>
    <s v="komputronik.pl_Q08wzwmsqvRqWuHeCu4qg=="/>
  </r>
  <r>
    <s v="AN00000223"/>
    <s v="Huawei"/>
    <s v="Huawei Watch GT5 41mm Elegant"/>
    <s v="-"/>
    <n v="1299"/>
    <n v="1299"/>
    <s v="In Stock"/>
    <n v="1299"/>
    <m/>
    <n v="1299"/>
    <n v="1056.09756097561"/>
    <s v="PLN"/>
    <n v="0.23"/>
    <n v="244.3566853658537"/>
    <s v="Komputronik"/>
    <x v="1"/>
    <s v="Poland"/>
    <s v="https://www.komputronik.pl/product/928217/zegarek-smartwatch-huawei-watch-gt-5-41mm-elegant-zloty.html"/>
    <s v="Smart Watch"/>
    <m/>
    <s v="komputronik.pl_SfyZA9ENWRzP+Kl6VdTZxg=="/>
  </r>
  <r>
    <s v="AN00000225"/>
    <s v="Huawei"/>
    <s v="Huawei Watch GT5 46mm Active"/>
    <s v="-"/>
    <n v="1099"/>
    <n v="1099"/>
    <s v="In Stock"/>
    <n v="1099"/>
    <m/>
    <n v="1099"/>
    <n v="893.4959349593496"/>
    <s v="PLN"/>
    <n v="0.23"/>
    <n v="206.7344089430894"/>
    <s v="Komputronik"/>
    <x v="1"/>
    <s v="Poland"/>
    <s v="https://www.komputronik.pl/product/928209/zegarek-smartwatch-huawei-watch-gt-5-46mm-active-czarny.html"/>
    <s v="Smart Watch"/>
    <m/>
    <s v="komputronik.pl_BlAOCfqgprLf8Z0fgjdZw=="/>
  </r>
  <r>
    <s v="AN00000224"/>
    <s v="Huawei"/>
    <s v="Huawei Watch GT5 46mm Blue"/>
    <s v="-"/>
    <n v="999"/>
    <n v="999"/>
    <s v="In Stock"/>
    <n v="999"/>
    <m/>
    <n v="999"/>
    <n v="812.1951219512196"/>
    <s v="PLN"/>
    <n v="0.23"/>
    <n v="187.9232707317073"/>
    <s v="Komputronik"/>
    <x v="1"/>
    <s v="Poland"/>
    <s v="https://www.komputronik.pl/product/928212/zegarek-smartwatch-huawei-watch-gt-5-46mm-niebieski.html"/>
    <s v="Smart Watch"/>
    <m/>
    <s v="komputronik.pl_2G7jx+GyNMlUmoghaKnR9g=="/>
  </r>
  <r>
    <s v="AN00000226"/>
    <s v="Huawei"/>
    <s v="Huawei Watch GT5 Pro 42mm Elegant"/>
    <s v="-"/>
    <n v="1799"/>
    <n v="1799"/>
    <s v="In Stock"/>
    <n v="1799"/>
    <m/>
    <n v="1799"/>
    <n v="1462.60162601626"/>
    <s v="PLN"/>
    <n v="0.23"/>
    <n v="338.4123764227642"/>
    <s v="Komputronik"/>
    <x v="1"/>
    <s v="Poland"/>
    <s v="https://www.komputronik.pl/product/928221/zegarek-smartwatch-huawei-watch-gt-5-pro-42mm-active-bialy.html"/>
    <s v="Smart Watch"/>
    <m/>
    <s v="komputronik.pl_TUxaIEPE5fP1bm11ZPLsOQ=="/>
  </r>
  <r>
    <s v="AN00000237"/>
    <s v="Huawei"/>
    <s v="Huawei Watch GT5 Pro 46mm Active"/>
    <s v="-"/>
    <n v="1599"/>
    <n v="1599"/>
    <s v="In Stock"/>
    <n v="1599"/>
    <m/>
    <n v="1599"/>
    <n v="1300"/>
    <s v="PLN"/>
    <n v="0.23"/>
    <n v="300.7901"/>
    <s v="Komputronik"/>
    <x v="1"/>
    <s v="Poland"/>
    <s v="https://www.komputronik.pl/product/928218/zegarek-smartwatch-huawei-watch-gt-5-pro-46mm-active-czarny.html"/>
    <s v="Smart Watch"/>
    <m/>
    <s v="komputronik.pl_b1acJQ0ZkAjtlmgc5spgA=="/>
  </r>
  <r>
    <s v="AN00000227"/>
    <s v="Huawei"/>
    <s v="Huawei Watch GT5 Pro 46mm Elite"/>
    <s v="-"/>
    <n v="1999"/>
    <n v="1999"/>
    <s v="In Stock"/>
    <n v="1999"/>
    <m/>
    <n v="1999"/>
    <n v="1625.20325203252"/>
    <s v="PLN"/>
    <n v="0.23"/>
    <n v="376.0346528455285"/>
    <s v="Komputronik"/>
    <x v="1"/>
    <s v="Poland"/>
    <s v="https://www.komputronik.pl/product/928220/zegarek-smartwatch-huawei-watch-gt-5-pro-46mm-elite-srebrny.html"/>
    <s v="Smart Watch"/>
    <m/>
    <s v="komputronik.pl_ary99frO2rkGNwM3tILWg=="/>
  </r>
  <r>
    <s v="BN2009470"/>
    <s v="Huawei"/>
    <s v="Nova 12i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7197/telefon-huawei-nova-12i-8-128gb-zielony.html"/>
    <s v="Handset"/>
    <m/>
    <s v="komputronik.pl_E9Bgd6NYodC1piKeNC6f2Q=="/>
  </r>
  <r>
    <s v="BN2009576"/>
    <s v="Huawei"/>
    <s v="P70 Pro"/>
    <s v="-"/>
    <n v="3242"/>
    <n v="3198"/>
    <s v="In Stock"/>
    <n v="3198"/>
    <m/>
    <n v="3198"/>
    <n v="2635.772357723577"/>
    <s v="PLN"/>
    <n v="0.23"/>
    <n v="609.8571008130082"/>
    <s v="Komputronik"/>
    <x v="1"/>
    <s v="Poland"/>
    <s v="https://www.komputronik.pl/product/908674/telefon-huawei-p70-pro-12-512gb-czarny.html"/>
    <s v="Handset"/>
    <m/>
    <s v="komputronik.pl_xL46hGW6SsB95M3kYKCA+w=="/>
  </r>
  <r>
    <s v="BN2009056"/>
    <s v="Huawei"/>
    <s v="Watch 4 Pro LTE"/>
    <s v="-"/>
    <n v="1499"/>
    <n v="1499"/>
    <s v="In Stock"/>
    <n v="1499"/>
    <m/>
    <n v="1499"/>
    <n v="1218.69918699187"/>
    <s v="PLN"/>
    <n v="0.23"/>
    <n v="281.9789617886179"/>
    <s v="Komputronik"/>
    <x v="1"/>
    <s v="Poland"/>
    <s v="https://www.komputronik.pl/product/832454/huawei-watch-4-pro-classic.html"/>
    <s v="Smart Watch"/>
    <m/>
    <s v="komputronik.pl_Zs8keb7f1m2L+HdAutgYPg=="/>
  </r>
  <r>
    <s v="BN2009528"/>
    <s v="Huawei"/>
    <s v="Watch 4 Pro Space Edition LTE"/>
    <s v="-"/>
    <n v="2199"/>
    <n v="2199"/>
    <s v="In Stock"/>
    <n v="2199"/>
    <m/>
    <n v="2199"/>
    <n v="1787.80487804878"/>
    <s v="PLN"/>
    <n v="0.23"/>
    <n v="413.6569292682927"/>
    <s v="Komputronik"/>
    <x v="1"/>
    <s v="Poland"/>
    <s v="https://www.komputronik.pl/product/908664/zegarek-smartwatch-huawei-watch-4-pro-space-edition.html"/>
    <s v="Smart Watch"/>
    <m/>
    <s v="komputronik.pl_RIo2lTnwkFoOW22q76VUA=="/>
  </r>
  <r>
    <s v="BN4000647"/>
    <s v="Huawei"/>
    <s v="Watch Fit 2 BT"/>
    <s v="-"/>
    <n v="349"/>
    <n v="349"/>
    <s v="In Stock"/>
    <n v="349"/>
    <m/>
    <n v="349"/>
    <n v="283.739837398374"/>
    <s v="PLN"/>
    <n v="0.23"/>
    <n v="65.65087235772359"/>
    <s v="Komputronik"/>
    <x v="1"/>
    <s v="Poland"/>
    <s v="https://www.komputronik.pl/product/760051/huawei-watch-fit-2-active-czarny.html"/>
    <s v="Smart Watch"/>
    <m/>
    <s v="komputronik.pl_CS0qd2ChPrpvMHvOzFmLsw=="/>
  </r>
  <r>
    <s v="AN00000164"/>
    <s v="Huawei"/>
    <s v="Watch GT4 41mm Classic"/>
    <s v="-"/>
    <n v="775"/>
    <n v="774"/>
    <s v="In Stock"/>
    <n v="774"/>
    <m/>
    <n v="774"/>
    <n v="630.0813008130082"/>
    <s v="PLN"/>
    <n v="0.23"/>
    <n v="145.7863211382114"/>
    <s v="Komputronik"/>
    <x v="1"/>
    <s v="Poland"/>
    <s v="https://www.komputronik.pl/product/860631/huawei-watch-gt-4-41mm-classic.html"/>
    <s v="Smart Watch"/>
    <m/>
    <s v="komputronik.pl_roeGqnlcmDEbfYjHUbiMrw=="/>
  </r>
  <r>
    <s v="AN00000165"/>
    <s v="Huawei"/>
    <s v="Watch GT4 41mm Elegant"/>
    <s v="-"/>
    <n v="899"/>
    <n v="899"/>
    <s v="In Stock"/>
    <n v="899"/>
    <m/>
    <n v="899"/>
    <n v="730.8943089430894"/>
    <s v="PLN"/>
    <n v="0.23"/>
    <n v="169.1121325203252"/>
    <s v="Komputronik"/>
    <x v="1"/>
    <s v="Poland"/>
    <s v="https://www.komputronik.pl/product/860632/huawei-watch-gt-4-41mm-elegant.html"/>
    <s v="Smart Watch"/>
    <m/>
    <s v="komputronik.pl_FdmXdMrfIu1l3RQRNIqvbg=="/>
  </r>
  <r>
    <s v="AN00000167"/>
    <s v="Huawei"/>
    <s v="Watch GT4 46mm Active"/>
    <s v="-"/>
    <n v="749"/>
    <n v="749"/>
    <s v="In Stock"/>
    <n v="749"/>
    <m/>
    <n v="749"/>
    <n v="608.9430894308944"/>
    <s v="PLN"/>
    <n v="0.23"/>
    <n v="140.895425203252"/>
    <s v="Komputronik"/>
    <x v="1"/>
    <s v="Poland"/>
    <s v="https://www.komputronik.pl/product/860637/huawei-watch-gt-4-46mm-active.html"/>
    <s v="Smart Watch"/>
    <m/>
    <s v="komputronik.pl_b0wdLqySncfC3JsHX3S3NQ=="/>
  </r>
  <r>
    <s v="AN00000168"/>
    <s v="Huawei"/>
    <s v="Watch GT4 46mm Classic Edition"/>
    <s v="-"/>
    <n v="749"/>
    <n v="749"/>
    <s v="In Stock"/>
    <n v="749"/>
    <m/>
    <n v="749"/>
    <n v="608.9430894308944"/>
    <s v="PLN"/>
    <n v="0.23"/>
    <n v="140.895425203252"/>
    <s v="Komputronik"/>
    <x v="1"/>
    <s v="Poland"/>
    <s v="https://www.komputronik.pl/product/860635/huawei-watch-gt-4-46mm-classic.html"/>
    <s v="Smart Watch"/>
    <m/>
    <s v="komputronik.pl_TbBi+ty9U0cVhAwbFcvqQ=="/>
  </r>
  <r>
    <s v="AN00000169"/>
    <s v="Huawei"/>
    <s v="Watch GT4 46mm Eli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638/huawei-watch-gt-4-46mm-elite.html"/>
    <s v="Smart Watch"/>
    <m/>
    <s v="komputronik.pl_8yGLcPhBfRPjtBjBPQxl4Q=="/>
  </r>
  <r>
    <s v="AN00000159"/>
    <s v="Lenovo"/>
    <s v="Lenovo IdeaPad Slim 3 (i5 8/512GB)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7529/laptop-lenovo-ideapad-slim-3-15-core-i5-12450h-15-6-fhd-8gb-512gb-gp36-onsite-win11home.html"/>
    <s v="Tablet"/>
    <m/>
    <s v="komputronik.pl_S4meInF+KRPdEfvlMrH5w=="/>
  </r>
  <r>
    <s v="AN00000160"/>
    <s v="Lenovo"/>
    <s v="Lenovo IdeaPad Slim 3 (R3 8/512GB)"/>
    <s v="-"/>
    <n v="1699"/>
    <n v="0"/>
    <s v="Out Stock"/>
    <n v="0"/>
    <m/>
    <n v="0"/>
    <n v="1381.30081300813"/>
    <s v="PLN"/>
    <n v="0.23"/>
    <n v="319.6012382113821"/>
    <s v="Komputronik"/>
    <x v="1"/>
    <s v="Poland"/>
    <s v="https://www.komputronik.pl/product/907228/laptop-lenovo-ideapad-slim-3-15-ryzen-3-7320u-15-6-fhd-8gb-512gb-win11home-niebieski.html"/>
    <s v="Tablet"/>
    <s v="new"/>
    <s v="-"/>
  </r>
  <r>
    <s v="BN2008703"/>
    <s v="Lenovo"/>
    <s v="Moto E13 2-64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17524/motorola-moto-e13-2-64gb-czarny.html"/>
    <s v="Handset"/>
    <m/>
    <s v="komputronik.pl_x4bpAk1wnAMfGzYRbqZLg=="/>
  </r>
  <r>
    <s v="BN2008969"/>
    <s v="Lenovo"/>
    <s v="Moto Edge 40 Neo 12-256GB 5G"/>
    <s v="-"/>
    <n v="995"/>
    <n v="945"/>
    <s v="In Stock"/>
    <n v="945"/>
    <m/>
    <n v="945"/>
    <n v="808.9430894308944"/>
    <s v="PLN"/>
    <n v="0.23"/>
    <n v="187.170825203252"/>
    <s v="Komputronik"/>
    <x v="1"/>
    <s v="Poland"/>
    <s v="https://www.komputronik.pl/product/859485/telefon-motorola-edge-40-neo-12-256gb-caneel-bay.html"/>
    <s v="Handset"/>
    <m/>
    <s v="komputronik.pl_YemZGvo66MtZxAlAJFx2PQ=="/>
  </r>
  <r>
    <s v="BN2009288"/>
    <s v="Lenovo"/>
    <s v="Moto Edge 50 Fusion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0194/telefon-motorola-edge-50-fusion-12-512gb-blekitny.html"/>
    <s v="Handset"/>
    <m/>
    <s v="komputronik.pl_cJq9zWcnQ2Z4IBftLIpLyw=="/>
  </r>
  <r>
    <s v="BN2009433"/>
    <s v="Lenovo"/>
    <s v="Moto Edge 50 Neo 12-512GB 5G"/>
    <s v="-"/>
    <n v="1799"/>
    <n v="1799"/>
    <s v="In Stock"/>
    <n v="1799"/>
    <m/>
    <n v="1799"/>
    <n v="1462.60162601626"/>
    <s v="PLN"/>
    <n v="0.23"/>
    <n v="338.4123764227642"/>
    <s v="Komputronik"/>
    <x v="1"/>
    <s v="Poland"/>
    <s v="https://www.komputronik.pl/product/928669/telefon-motorola-edge-50-neo-12-512gb-ceglany.html"/>
    <s v="Handset"/>
    <m/>
    <s v="komputronik.pl_DoeQp6mL5G5B7g6nZiIG7Q=="/>
  </r>
  <r>
    <s v="BN2009287"/>
    <s v="Lenovo"/>
    <s v="Moto Edge 50 Pro 12-512GB"/>
    <s v="-"/>
    <n v="1999"/>
    <n v="1999"/>
    <s v="In Stock"/>
    <n v="1999"/>
    <m/>
    <n v="1999"/>
    <n v="1625.20325203252"/>
    <s v="PLN"/>
    <n v="0.23"/>
    <n v="376.0346528455285"/>
    <s v="Komputronik"/>
    <x v="1"/>
    <s v="Poland"/>
    <s v="https://www.komputronik.pl/product/906301/telefon-motorola-edge-50-pro-12-256gb-fioletowy.html"/>
    <s v="Handset"/>
    <s v="v"/>
    <s v="komputronik.pl_RxUsOzPJhcUAviHMkqw6g=="/>
  </r>
  <r>
    <s v="BN2009157"/>
    <s v="Lenovo"/>
    <s v="Moto Edge 50 Ultra 16GB-1TB 5G"/>
    <s v="-"/>
    <n v="3434"/>
    <n v="3434"/>
    <s v="In Stock"/>
    <n v="3434"/>
    <m/>
    <n v="3434"/>
    <n v="2791.869918699187"/>
    <s v="PLN"/>
    <n v="0.23"/>
    <n v="645.9744861788619"/>
    <s v="Komputronik"/>
    <x v="1"/>
    <s v="Poland"/>
    <s v="https://www.komputronik.pl/product/913936/telefon-motorola-edge-50-ultra-16-1tb-peach-fuzz.html"/>
    <s v="Handset"/>
    <m/>
    <s v="komputronik.pl_UChkZeFF9FE7qUCdD3CfVg=="/>
  </r>
  <r>
    <s v="BN2008903"/>
    <s v="Lenovo"/>
    <s v="Moto g14 4-128GB LTE"/>
    <s v="-"/>
    <n v="499"/>
    <n v="499"/>
    <s v="In Stock"/>
    <n v="499"/>
    <m/>
    <n v="499"/>
    <n v="405.6910569105691"/>
    <s v="PLN"/>
    <n v="0.23"/>
    <n v="93.86757967479674"/>
    <s v="Komputronik"/>
    <x v="1"/>
    <s v="Poland"/>
    <s v="https://www.komputronik.pl/product/867919/telefon-motorola-moto-g14-4-128gb-dual-sim-sky-blue.html"/>
    <s v="Handset"/>
    <m/>
    <s v="komputronik.pl_qTwe+0tglh5wswQExS9grQ=="/>
  </r>
  <r>
    <s v="BN2009154"/>
    <s v="Lenovo"/>
    <s v="Moto G24 8-128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7100/telefon-motorola-moto-g24-8-128gb-dual-sim-grafitowy.html"/>
    <s v="Handset"/>
    <m/>
    <s v="komputronik.pl_GSlkraS6wFpLy5N6NNSQ=="/>
  </r>
  <r>
    <s v="BN2009156"/>
    <s v="Lenovo"/>
    <s v="Moto G24 Power 8-256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7106/telefon-motorola-moto-g24-power-8-256gb-dual-sim-blekitny.html"/>
    <s v="Handset"/>
    <m/>
    <s v="komputronik.pl_u+o4JkiQewE55eoIKgT9CA=="/>
  </r>
  <r>
    <s v="BN2009223"/>
    <s v="Lenovo"/>
    <s v="Moto G54 power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7113/telefon-motorola-moto-g54-5g-12-256gb-niebieski.html"/>
    <s v="Handset"/>
    <m/>
    <s v="komputronik.pl_XRHPV1wBMkwjt3nbQtwTw=="/>
  </r>
  <r>
    <s v="BN2008968"/>
    <s v="Lenovo"/>
    <s v="Moto G84 12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59481/telefon-motorola-moto-g84-5g-12-256gb-ballad-blue.html"/>
    <s v="Handset"/>
    <m/>
    <s v="komputronik.pl_uuepPANV2byGLHgBHDajUw=="/>
  </r>
  <r>
    <s v="BN2009289"/>
    <s v="Lenovo"/>
    <s v="Moto G85 12-256GB 5G"/>
    <s v="-"/>
    <n v="944"/>
    <n v="944"/>
    <s v="In Stock"/>
    <n v="944"/>
    <m/>
    <n v="944"/>
    <n v="767.479674796748"/>
    <s v="PLN"/>
    <n v="0.23"/>
    <n v="177.5771447154472"/>
    <s v="Komputronik"/>
    <x v="1"/>
    <s v="Poland"/>
    <s v="https://www.komputronik.pl/product/917804/telefon-motorola-moto-g85-5g-12-256gb-oliwkowy.html"/>
    <s v="Handset"/>
    <m/>
    <s v="komputronik.pl_C049s4nzrPDKqEwcLI8Ecg=="/>
  </r>
  <r>
    <s v="BN2009286"/>
    <s v="Lenovo"/>
    <s v="Razr 50 8-256GB 5G"/>
    <s v="-"/>
    <n v="0"/>
    <n v="2695"/>
    <s v="In Stock"/>
    <n v="2695"/>
    <m/>
    <n v="2695"/>
    <n v="0"/>
    <s v="PLN"/>
    <n v="0.23"/>
    <n v="0"/>
    <s v="Komputronik"/>
    <x v="1"/>
    <s v="Poland"/>
    <s v="https://www.komputronik.pl/product/917792/telefon-motorola-razr-50-8-256gb-jasnoszary.html"/>
    <s v="Handset"/>
    <m/>
    <s v="komputronik.pl_U6E77h1S1Owwgqw2IXfqw=="/>
  </r>
  <r>
    <s v="BN2009285"/>
    <s v="Lenovo"/>
    <s v="Razr 50 Ultra 12-512GB 5G"/>
    <s v="-"/>
    <n v="3769"/>
    <n v="3769"/>
    <s v="In Stock"/>
    <n v="3769"/>
    <m/>
    <n v="3769"/>
    <n v="3064.227642276423"/>
    <s v="PLN"/>
    <n v="0.23"/>
    <n v="708.9917991869919"/>
    <s v="Komputronik"/>
    <x v="1"/>
    <s v="Poland"/>
    <s v="https://www.komputronik.pl/product/928665/telefon-motorola-razr-50-ultra-12-512gb-rozowy.html"/>
    <s v="Handset"/>
    <m/>
    <s v="komputronik.pl_Rb2cTdM3RfIDMBuB3iH5BA=="/>
  </r>
  <r>
    <s v="BN2009165"/>
    <s v="Lenovo"/>
    <s v="Tab M11 10.95 4-128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6954/lenovo-tab-m11-tb330xu-4-128gb-lte-zadb0018pl-szary-rysik.html"/>
    <s v="Tablet"/>
    <m/>
    <s v="komputronik.pl_S2pBJjfryd9kOWEAfzyv7g=="/>
  </r>
  <r>
    <s v="BN2007637"/>
    <s v="Maxcom"/>
    <s v="MM 724 BB"/>
    <s v="-"/>
    <n v="229"/>
    <n v="229"/>
    <s v="In Stock"/>
    <n v="229"/>
    <m/>
    <n v="229"/>
    <n v="186.1788617886179"/>
    <s v="PLN"/>
    <n v="0.23"/>
    <n v="43.07750650406504"/>
    <s v="Komputronik"/>
    <x v="1"/>
    <s v="Poland"/>
    <s v="https://www.komputronik.pl/product/945258/telefon-maxcom-mm-724-4g.html"/>
    <s v="Handset"/>
    <m/>
    <s v="komputronik.pl_4BuSQxpIEQhsC9a0ejMLRg=="/>
  </r>
  <r>
    <s v="AN00000068"/>
    <s v="Microsoft"/>
    <s v="Microsoft Xbox Series S"/>
    <s v="-"/>
    <n v="0"/>
    <n v="1289"/>
    <s v="In Stock"/>
    <n v="1289"/>
    <m/>
    <n v="1289"/>
    <n v="0"/>
    <s v="PLN"/>
    <n v="0.23"/>
    <n v="0"/>
    <s v="Komputronik"/>
    <x v="1"/>
    <s v="Poland"/>
    <s v="https://www.komputronik.pl/product/948600/microsoft-xbox-series-s.html"/>
    <s v="Console"/>
    <m/>
    <s v="komputronik.pl_TuwP6bnVxjMR1aDdjlxUA=="/>
  </r>
  <r>
    <s v="AN00000069"/>
    <s v="Microsoft"/>
    <s v="Microsoft Xbox Series X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01062/microsoft-xbox-series-x.html"/>
    <s v="Console"/>
    <m/>
    <s v="komputronik.pl_H1od5L9eFHtmWXuu9WUQ=="/>
  </r>
  <r>
    <s v="AN00000057"/>
    <s v="MSI"/>
    <s v="MSI FORCE GC20 V2"/>
    <s v="-"/>
    <n v="129.9"/>
    <n v="129.9"/>
    <s v="In Stock"/>
    <n v="129.9"/>
    <m/>
    <n v="129.9"/>
    <n v="105.609756097561"/>
    <s v="PLN"/>
    <n v="0.23"/>
    <n v="24.43566853658536"/>
    <s v="Komputronik"/>
    <x v="1"/>
    <s v="Poland"/>
    <s v="https://www.komputronik.pl/product/741107/msi-force-gc20-v2.html"/>
    <s v="Console"/>
    <m/>
    <s v="komputronik.pl_D9+rCXqZHqsXK7+JPRnL+w=="/>
  </r>
  <r>
    <s v="BN2008299"/>
    <s v="Myphone"/>
    <s v="Hammer Blade 3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07456/myphone-hammer-blade-3-dual-sim-nfc.html"/>
    <s v="Handset"/>
    <m/>
    <s v="komputronik.pl_adXdHCjHIFLgKutTf2z56A=="/>
  </r>
  <r>
    <s v="BN2008952"/>
    <s v="Myphone"/>
    <s v="Hammer Construction 6-128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92371/myphone-hammer-construction-esim.html"/>
    <s v="Handset"/>
    <m/>
    <s v="komputronik.pl_i3Z6UAYNzEDGXiU3f8hhrA=="/>
  </r>
  <r>
    <s v="AN00000240"/>
    <s v="Myphone"/>
    <s v="Hammer Constuction 2 6/128GB"/>
    <s v="-"/>
    <n v="1699"/>
    <n v="1699"/>
    <s v="In Stock"/>
    <n v="1699"/>
    <m/>
    <n v="1699"/>
    <n v="1381.30081300813"/>
    <s v="PLN"/>
    <n v="0.23"/>
    <n v="319.6012382113821"/>
    <s v="Komputronik"/>
    <x v="1"/>
    <s v="Poland"/>
    <s v="https://www.komputronik.pl/product/943179/telefon-myphone-hammer-construction-2-5g-military-edition.html"/>
    <s v="Handset"/>
    <m/>
    <s v="komputronik.pl_k5lfUjS2vHCBq8eyEHhrQ=="/>
  </r>
  <r>
    <s v="AN00000241"/>
    <s v="Myphone"/>
    <s v="Hammer Constuction 2 Therm 8/256GB"/>
    <s v="-"/>
    <n v="2399"/>
    <n v="2399"/>
    <s v="In Stock"/>
    <n v="2399"/>
    <m/>
    <n v="2399"/>
    <n v="1950.406504065041"/>
    <s v="PLN"/>
    <n v="0.23"/>
    <n v="451.2792056910569"/>
    <s v="Komputronik"/>
    <x v="1"/>
    <s v="Poland"/>
    <s v="https://www.komputronik.pl/product/937766/telefon-myphone-hammer-construction-2-5g-thermal-pomaranczowy.html"/>
    <s v="Handset"/>
    <m/>
    <s v="komputronik.pl_gNnL3CU9QUrP9e55AhJFg=="/>
  </r>
  <r>
    <s v="BN2009370"/>
    <s v="Myphone"/>
    <s v="Hammer Energy X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29863/myphone-hammer-energy-x.html"/>
    <s v="Handset"/>
    <m/>
    <s v="komputronik.pl_Tagh9Y+el3zv516TZRZnog=="/>
  </r>
  <r>
    <s v="AN00000229"/>
    <s v="Myphone"/>
    <s v="Hammer Watch 2 Li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8278/zegarek-smartwatch-myphone-watch-2-lite.html"/>
    <s v="Smart Watch"/>
    <m/>
    <s v="komputronik.pl_oqBQjipemeyRuDaoeqsreA=="/>
  </r>
  <r>
    <s v="BN2009494"/>
    <s v="Nothing"/>
    <s v="Phone (2) 12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8692/telefon-nothing-phone-2-5g-12-256gb-white.html"/>
    <s v="Handset"/>
    <m/>
    <s v="komputronik.pl_xE1B7XvaPuHPZHYtMRQv9Q=="/>
  </r>
  <r>
    <s v="BN2009492"/>
    <s v="Nothing"/>
    <s v="Phone (2)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6671/telefon-nothing-phone-2-5g-12-512gb-black.html"/>
    <s v="Handset"/>
    <m/>
    <s v="komputronik.pl_OrsJtjhI1Qn6LRnagDI1Gg=="/>
  </r>
  <r>
    <s v="BN2009493"/>
    <s v="Nothing"/>
    <s v="Phone (2a) 128GB 5G"/>
    <s v="-"/>
    <n v="1141"/>
    <n v="1141"/>
    <s v="In Stock"/>
    <n v="1141"/>
    <m/>
    <n v="1141"/>
    <n v="927.6422764227642"/>
    <s v="PLN"/>
    <n v="0.23"/>
    <n v="214.6350869918699"/>
    <s v="Komputronik"/>
    <x v="1"/>
    <s v="Poland"/>
    <s v="https://www.komputronik.pl/product/926954/telefon-nothing-phone-2a-5g-8-128gb-milk.html"/>
    <s v="Handset"/>
    <m/>
    <s v="komputronik.pl_m8AlkDrQ6nt4UBhTsT+pg=="/>
  </r>
  <r>
    <s v="BN2009058"/>
    <s v="OnePlus"/>
    <s v="Nord 3 16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7104/telefon-oneplus-nord-3-5g-16-256gb-zielony.html"/>
    <s v="Handset"/>
    <m/>
    <s v="komputronik.pl_AJQk9aj9mj2pD2XRNuoCHA=="/>
  </r>
  <r>
    <s v="BN2008723"/>
    <s v="OnePlus"/>
    <s v="Nord CE 3 Lite 8-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24528/oneplus-nord-ce-3-lite-5g-8-128gb-czarny.html"/>
    <s v="Handset"/>
    <m/>
    <s v="komputronik.pl_plNcasJ+JArXmjsQgcrLkg=="/>
  </r>
  <r>
    <s v="BN2009368"/>
    <s v="OnePlus"/>
    <s v="OnePlus 12 16-512GB 5G"/>
    <s v="-"/>
    <n v="3399"/>
    <n v="3399"/>
    <s v="In Stock"/>
    <n v="3399"/>
    <m/>
    <n v="3399"/>
    <n v="2763.414634146342"/>
    <s v="PLN"/>
    <n v="0.23"/>
    <n v="639.390587804878"/>
    <s v="Komputronik"/>
    <x v="1"/>
    <s v="Poland"/>
    <s v="https://www.komputronik.pl/product/887111/telefon-oneplus-12-5g-16-512gb-czarny.html"/>
    <s v="Handset"/>
    <m/>
    <s v="komputronik.pl_Jskqj2vlxRScnDkE6x7oA=="/>
  </r>
  <r>
    <s v="BN2009369"/>
    <s v="OnePlus"/>
    <s v="OnePlus 12R 16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7107/telefon-oneplus-12r-5g-16-256gb-szary.html"/>
    <s v="Handset"/>
    <m/>
    <s v="komputronik.pl_Sm7NXMW+T0gBf8Vlc68NxA=="/>
  </r>
  <r>
    <s v="AN00000245"/>
    <s v="OnePlus"/>
    <s v="OnePlus 13 5G 16/512GB"/>
    <s v="-"/>
    <n v="4599"/>
    <n v="4599"/>
    <s v="In Stock"/>
    <n v="4599"/>
    <m/>
    <n v="4599"/>
    <n v="3739.024390243902"/>
    <s v="PLN"/>
    <n v="0.23"/>
    <n v="865.1242463414634"/>
    <s v="Komputronik"/>
    <x v="1"/>
    <s v="Poland"/>
    <s v="https://www.komputronik.pl/product/949125/telefon-oneplus-13-5g-16-512gb-czarny.html"/>
    <s v="Handset"/>
    <m/>
    <s v="komputronik.pl_E+h0CHUx1WaJR4gJS7zg2A=="/>
  </r>
  <r>
    <s v="AN00000244"/>
    <s v="OnePlus"/>
    <s v="OnePlus 13R 5G 12/256GB"/>
    <s v="-"/>
    <n v="2499"/>
    <n v="2499"/>
    <s v="In Stock"/>
    <n v="2499"/>
    <m/>
    <n v="2499"/>
    <n v="2031.707317073171"/>
    <s v="PLN"/>
    <n v="0.23"/>
    <n v="470.090343902439"/>
    <s v="Komputronik"/>
    <x v="1"/>
    <s v="Poland"/>
    <s v="https://www.komputronik.pl/product/949130/telefon-oneplus-13r-5g-12-256gb-czarny.html"/>
    <s v="Handset"/>
    <m/>
    <s v="komputronik.pl_4q4Qmt41M65oKyFLKGNESw=="/>
  </r>
  <r>
    <s v="AN00000205"/>
    <s v="OnePlus"/>
    <s v="OnePlus Nord 4 5G 16/512GB"/>
    <s v="-"/>
    <n v="1899"/>
    <n v="1899"/>
    <s v="In Stock"/>
    <n v="1899"/>
    <m/>
    <n v="1899"/>
    <n v="1543.90243902439"/>
    <s v="PLN"/>
    <n v="0.23"/>
    <n v="357.2235146341463"/>
    <s v="Komputronik"/>
    <x v="1"/>
    <s v="Poland"/>
    <s v="https://www.komputronik.pl/product/928199/telefon-oneplus-nord-4-5g-16-512gb-srebrny.html"/>
    <s v="Handset"/>
    <m/>
    <s v="komputronik.pl_jXC2yeHORXLPMk20xZYRsA=="/>
  </r>
  <r>
    <s v="BN2008963"/>
    <s v="Oppo"/>
    <s v="A38 4-128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2799/telefon-oppo-a38-4-128gb-czarny.html"/>
    <s v="Handset"/>
    <m/>
    <s v="komputronik.pl_0m66RskjMuBmgLVTZ8Llw=="/>
  </r>
  <r>
    <s v="BN2009909"/>
    <s v="Oppo"/>
    <s v="A40 4-128GB LTE"/>
    <s v="-"/>
    <n v="399"/>
    <n v="399"/>
    <s v="In Stock"/>
    <n v="399"/>
    <m/>
    <n v="399"/>
    <n v="324.390243902439"/>
    <s v="PLN"/>
    <n v="0.23"/>
    <n v="75.05644146341463"/>
    <s v="Komputronik"/>
    <x v="1"/>
    <s v="Poland"/>
    <s v="https://www.komputronik.pl/product/931250/telefon-oppo-a40-4-128gb-fioletowy.html"/>
    <s v="Handset"/>
    <m/>
    <s v="komputronik.pl_rHQ5Oq3Xbsul+76cyNlhA=="/>
  </r>
  <r>
    <s v="BN2008355"/>
    <s v="Oppo"/>
    <s v="A57s 64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92347/oppo-a57s-4-64gb-dual-sim-niebieski.html"/>
    <s v="Handset"/>
    <m/>
    <s v="komputronik.pl_Fj1g6GgXGRqjRBco2P7PbQ=="/>
  </r>
  <r>
    <s v="BN2009360"/>
    <s v="Oppo"/>
    <s v="A60 4-128GB 5G"/>
    <s v="-"/>
    <n v="649"/>
    <n v="649"/>
    <s v="In Stock"/>
    <n v="649"/>
    <m/>
    <n v="649"/>
    <n v="527.6422764227642"/>
    <s v="PLN"/>
    <n v="0.23"/>
    <n v="122.0842869918699"/>
    <s v="Komputronik"/>
    <x v="1"/>
    <s v="Poland"/>
    <s v="https://www.komputronik.pl/product/925062/telefon-oppo-a60-5g-4-128gb-blue.html"/>
    <s v="Handset"/>
    <m/>
    <s v="komputronik.pl_1HZ7Dx0jFwwaxr9dFLlQwQ=="/>
  </r>
  <r>
    <s v="BN2008534"/>
    <s v="Oppo"/>
    <s v="A78 8-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49373/oppo-a78-8-128gb-turkusowy.html"/>
    <s v="Handset"/>
    <m/>
    <s v="komputronik.pl_03dMRn+Mc0ZoER9cQLCzQ=="/>
  </r>
  <r>
    <s v="BN2009053"/>
    <s v="Oppo"/>
    <s v="A79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1629/telefon-oppo-a79-5g-8-256gb-fioletowy.html"/>
    <s v="Handset"/>
    <m/>
    <s v="komputronik.pl_Nvdmk1PFP55bZF4Ky9UXcQ=="/>
  </r>
  <r>
    <s v="BN2009426"/>
    <s v="Oppo"/>
    <s v="A80 8-256GB 5G"/>
    <s v="-"/>
    <n v="899"/>
    <n v="899"/>
    <s v="In Stock"/>
    <n v="899"/>
    <m/>
    <n v="899"/>
    <n v="730.8943089430894"/>
    <s v="PLN"/>
    <n v="0.23"/>
    <n v="169.1121325203252"/>
    <s v="Komputronik"/>
    <x v="1"/>
    <s v="Poland"/>
    <s v="https://www.komputronik.pl/product/925065/telefon-oppo-a80-5g-8-256gb-purple.html"/>
    <s v="Handset"/>
    <m/>
    <s v="komputronik.pl_UH6YL983VgClBBwtgAXHg=="/>
  </r>
  <r>
    <s v="AN00000243"/>
    <s v="Oppo"/>
    <s v="OPPO Find X8 Pro 5G 16/512GB"/>
    <s v="-"/>
    <n v="5499"/>
    <n v="5382"/>
    <s v="In Stock"/>
    <n v="5382"/>
    <m/>
    <n v="5382"/>
    <n v="4470.731707317073"/>
    <s v="PLN"/>
    <n v="0.23"/>
    <n v="1034.424490243902"/>
    <s v="Komputronik"/>
    <x v="1"/>
    <s v="Poland"/>
    <s v="https://www.komputronik.pl/product/949092/telefon-oppo-find-x8-pro-16-512gb-czarny.html"/>
    <s v="Handset"/>
    <s v="v"/>
    <s v="komputronik.pl_5gmAXEUNMLNZHoH3kjjlVw=="/>
  </r>
  <r>
    <s v="AN00000254"/>
    <s v="Oppo"/>
    <s v="OPPO Reno13 FS 5G 12/512GB"/>
    <s v="-"/>
    <n v="1699"/>
    <n v="1699"/>
    <s v="In Stock"/>
    <n v="1699"/>
    <m/>
    <n v="1699"/>
    <n v="1381.30081300813"/>
    <s v="PLN"/>
    <n v="0.23"/>
    <n v="319.6012382113821"/>
    <s v="Komputronik"/>
    <x v="1"/>
    <s v="Poland"/>
    <s v="https://www.komputronik.pl/product/957953/telefon-oppo-reno-13fs-5g-12-512gb-granatowy.html"/>
    <s v="Handset"/>
    <m/>
    <s v="komputronik.pl_qAPCWKj16blCBXti08BCKQ=="/>
  </r>
  <r>
    <s v="BN2008708"/>
    <s v="Oppo"/>
    <s v="Reno10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39078/oppo-reno-10-5g-8-256gb-silver-grey.html"/>
    <s v="Handset"/>
    <m/>
    <s v="komputronik.pl_fHDYpkHYL845YxBdd1RnQ=="/>
  </r>
  <r>
    <s v="BN2008916"/>
    <s v="Oppo"/>
    <s v="Reno10 Pro 5G 12/256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39081/oppo-reno-10-pro-5g-12-256gb-silver-grey.html"/>
    <s v="Handset"/>
    <m/>
    <s v="komputronik.pl_56sXBo2CZdm20HibsMlEgw=="/>
  </r>
  <r>
    <s v="BN2009104"/>
    <s v="Oppo"/>
    <s v="Reno11 F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2223/telefon-oppo-reno-11f-5g-8-256gb-niebieski.html"/>
    <s v="Handset"/>
    <m/>
    <s v="komputronik.pl_pWtCHGVe35wPpSyhSg7ndw=="/>
  </r>
  <r>
    <s v="BN2009427"/>
    <s v="Oppo"/>
    <s v="Reno12 12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5125/telefon-oppo-reno-12-12-256gb-silver.html"/>
    <s v="Handset"/>
    <m/>
    <s v="komputronik.pl_Nt8AwA5BuJfYPePNJVBQ=="/>
  </r>
  <r>
    <s v="BN2009428"/>
    <s v="Oppo"/>
    <s v="Reno12 FS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0175/telefon-oppo-reno-12-fs-5g-12-512gb-green.html"/>
    <s v="Handset"/>
    <m/>
    <s v="komputronik.pl_EUpbYn9kpS7b0U5xrGnQw=="/>
  </r>
  <r>
    <s v="BN2009282"/>
    <s v="Oppo"/>
    <s v="Reno12 Pro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5122/telefon-oppo-reno-12-pro-12-512gb-black.html"/>
    <s v="Handset"/>
    <m/>
    <s v="komputronik.pl_M2uzbFWX+v8pxAekFFQHA=="/>
  </r>
  <r>
    <s v="AN00000114"/>
    <s v="Philips"/>
    <s v="Philips TV 43PFS5507/12"/>
    <s v="-"/>
    <n v="1099"/>
    <n v="1099"/>
    <s v="In Stock"/>
    <n v="1099"/>
    <m/>
    <n v="1099"/>
    <n v="893.4959349593496"/>
    <s v="PLN"/>
    <n v="0.23"/>
    <n v="206.7344089430894"/>
    <s v="Komputronik"/>
    <x v="1"/>
    <s v="Poland"/>
    <s v="https://www.komputronik.pl/product/804710/philips-43pfs5507-12.html"/>
    <s v="TV"/>
    <m/>
    <s v="komputronik.pl_2UDzA5UjfAgsAZTUaE2Bww=="/>
  </r>
  <r>
    <s v="AN00000174"/>
    <s v="Realme"/>
    <s v="Realme 11 5G 8/256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5881/telefon-realme-11-5g-8-256gb-glory-gold.html"/>
    <s v="Handset"/>
    <m/>
    <s v="komputronik.pl_JwSOoRJ6h+npI5TcUQEGWg=="/>
  </r>
  <r>
    <s v="AN00000251"/>
    <s v="Realme"/>
    <s v="Realme 12 5G 8/256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7472/telefon-realme-12-5g-8-256gb-woodland-green.html"/>
    <s v="Handset"/>
    <m/>
    <s v="komputronik.pl_SLPJAGxfftapVSt3tD9dw=="/>
  </r>
  <r>
    <s v="BN2009564"/>
    <s v="Realme"/>
    <s v="Realme 12 Pro 12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96523/telefon-realme-12-pro-5g-12-256gb-submarine-blue.html"/>
    <s v="Handset"/>
    <m/>
    <s v="komputronik.pl_ov8eYA6nx4euVN9WOrVK+Q=="/>
  </r>
  <r>
    <s v="BN2009180"/>
    <s v="Realme"/>
    <s v="Realme 12 Pro+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96530/telefon-realme-12-pro-5g-12-512gb-submarine-blue.html"/>
    <s v="Handset"/>
    <m/>
    <s v="komputronik.pl_4vn3feb81Vdk+evd8FfKKg=="/>
  </r>
  <r>
    <s v="AN00000253"/>
    <s v="Realme"/>
    <s v="Realme 14 Pro 5G 8/256GB"/>
    <s v="-"/>
    <n v="1799"/>
    <n v="1799"/>
    <s v="In Stock"/>
    <n v="1799"/>
    <m/>
    <n v="1799"/>
    <n v="1462.60162601626"/>
    <s v="PLN"/>
    <n v="0.23"/>
    <n v="338.4123764227642"/>
    <s v="Komputronik"/>
    <x v="1"/>
    <s v="Poland"/>
    <s v="https://www.komputronik.pl/product/959356/telefon-realme-14-pro-5g-8-256gb-suede-grey.html"/>
    <s v="Handset"/>
    <m/>
    <s v="komputronik.pl_4wMbLDzCXdl3uTde9tGb7w=="/>
  </r>
  <r>
    <s v="AN00000260"/>
    <s v="Realme"/>
    <s v="realme 14 Pro+ 5G 12/512GB"/>
    <s v="-"/>
    <n v="2499"/>
    <n v="2499"/>
    <s v="In Stock"/>
    <n v="2499"/>
    <m/>
    <n v="2499"/>
    <n v="2031.707317073171"/>
    <s v="PLN"/>
    <n v="0.23"/>
    <n v="470.090343902439"/>
    <s v="Komputronik"/>
    <x v="1"/>
    <s v="Poland"/>
    <s v="https://www.komputronik.pl/product/959361/telefon-realme-14-pro-5g-12-512gb-suede-grey.html"/>
    <s v="Handset"/>
    <s v="new"/>
    <s v="komputronik.pl_I6u51M1lcGAWUsc62s43g=="/>
  </r>
  <r>
    <s v="BN2008847"/>
    <s v="Realme"/>
    <s v="Realme C51 4-128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49369/realme-c51-4-128gb-czarny.html"/>
    <s v="Handset"/>
    <m/>
    <s v="komputronik.pl_K9Qj7qLhYehqvTaugz1vQ=="/>
  </r>
  <r>
    <s v="BN2009388"/>
    <s v="Realme"/>
    <s v="Realme C67 6-128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91040/telefon-realme-c67-6-128gb-czarny.html"/>
    <s v="Handset"/>
    <m/>
    <s v="komputronik.pl_ZgbecwjkebyyyI1U1Cck3Q=="/>
  </r>
  <r>
    <s v="BN2009183"/>
    <s v="Realme"/>
    <s v="Realme C67 8-256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91015/telefon-realme-c67-8-256gb-czarny.html"/>
    <s v="Handset"/>
    <m/>
    <s v="komputronik.pl_RDHDKy12mf7+wjD2N5vYA=="/>
  </r>
  <r>
    <s v="BN2009650"/>
    <s v="Realme"/>
    <s v="realme GT6 16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5100/telefon-realme-gt6-16-512gb-razor-green.html"/>
    <s v="Handset"/>
    <m/>
    <s v="komputronik.pl_NvWyAUKLYntZHSwraBZ3A=="/>
  </r>
  <r>
    <s v="AN00000239"/>
    <s v="Realme"/>
    <s v="Realme GT7 Pro 5G 12/512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44741/telefon-realme-gt-7-pro-12-512gb-szary.html"/>
    <s v="Handset"/>
    <s v="v"/>
    <s v="komputronik.pl_B9tNUZLbEk+OxvijGSDRFQ=="/>
  </r>
  <r>
    <s v="BN2009563"/>
    <s v="Realme"/>
    <s v="Realme Note 50 3-64GB LTE"/>
    <s v="-"/>
    <n v="399"/>
    <n v="399"/>
    <s v="In Stock"/>
    <n v="399"/>
    <m/>
    <n v="399"/>
    <n v="324.390243902439"/>
    <s v="PLN"/>
    <n v="0.23"/>
    <n v="75.05644146341463"/>
    <s v="Komputronik"/>
    <x v="1"/>
    <s v="Poland"/>
    <s v="https://www.komputronik.pl/product/898960/telefon-realme-note-50-3-64gb-czarny.html"/>
    <s v="Handset"/>
    <m/>
    <s v="komputronik.pl_aQhIsdFFzVZAJAy58OFRMw=="/>
  </r>
  <r>
    <s v="BN2008971"/>
    <s v="Samsung"/>
    <s v="Galaxy A05s 4-128GB LTE"/>
    <s v="-"/>
    <n v="449"/>
    <n v="449"/>
    <s v="In Stock"/>
    <n v="449"/>
    <m/>
    <n v="449"/>
    <n v="365.0406504065041"/>
    <s v="PLN"/>
    <n v="0.23"/>
    <n v="84.4620105691057"/>
    <s v="Komputronik"/>
    <x v="1"/>
    <s v="Poland"/>
    <s v="https://www.komputronik.pl/product/941714/telefon-samsung-galaxy-a05s-128gb-dual-sim-czarny-a145-.html"/>
    <s v="Handset"/>
    <m/>
    <s v="komputronik.pl_TT7Te0ojuy3f9kKbV6FMrw=="/>
  </r>
  <r>
    <s v="BN2008970"/>
    <s v="Samsung"/>
    <s v="Galaxy A05s 4-64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42703/telefon-samsung-galaxy-a05s-64gb-dual-sim-czarny-a145-.html"/>
    <s v="Handset"/>
    <m/>
    <s v="komputronik.pl_oFhrSBclCS9ZFU0WA0S75g=="/>
  </r>
  <r>
    <s v="BN2008553"/>
    <s v="Samsung"/>
    <s v="Galaxy A14 4-64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19011/samsung-galaxy-a14-64gb-dual-sim-czarny-a145-.html"/>
    <s v="Handset"/>
    <m/>
    <s v="komputronik.pl_fpOVUPNIuPy5HFkqgGjqog=="/>
  </r>
  <r>
    <s v="BN2009107"/>
    <s v="Samsung"/>
    <s v="Galaxy A15 4-128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9426/telefon-samsung-galaxy-a15-128gb-dual-sim-czarny-a155-.html"/>
    <s v="Handset"/>
    <m/>
    <s v="komputronik.pl_T+ZFDY0IpIXqtWOZKmF6OQ=="/>
  </r>
  <r>
    <s v="BN2009662"/>
    <s v="Samsung"/>
    <s v="Galaxy A16 4-128GB 5G"/>
    <s v="-"/>
    <n v="999"/>
    <n v="999"/>
    <s v="In Stock"/>
    <n v="999"/>
    <m/>
    <n v="999"/>
    <n v="812.1951219512196"/>
    <s v="PLN"/>
    <n v="0.23"/>
    <n v="187.9232707317073"/>
    <s v="Komputronik"/>
    <x v="1"/>
    <s v="Poland"/>
    <s v="https://www.komputronik.pl/product/957204/telefon-samsung-galaxy-a16-128gb-5g-dual-sim-czarny-a166-.html"/>
    <s v="Handset"/>
    <m/>
    <s v="komputronik.pl_o3RL59gXCAIPJdQ2NhHPA=="/>
  </r>
  <r>
    <s v="BN2009660"/>
    <s v="Samsung"/>
    <s v="Galaxy A16 4-128GB LTE"/>
    <s v="-"/>
    <n v="699"/>
    <n v="699"/>
    <s v="In Stock"/>
    <n v="699"/>
    <m/>
    <n v="699"/>
    <n v="568.2926829268292"/>
    <s v="PLN"/>
    <n v="0.23"/>
    <n v="131.489856097561"/>
    <s v="Komputronik"/>
    <x v="1"/>
    <s v="Poland"/>
    <s v="https://www.komputronik.pl/product/954566/telefon-samsung-galaxy-a16-128gb-dual-sim-szary-a165-.html"/>
    <s v="Handset"/>
    <m/>
    <s v="komputronik.pl_puWOjYmpyUxjnFgulZGyMA=="/>
  </r>
  <r>
    <s v="BN2008917"/>
    <s v="Samsung"/>
    <s v="Galaxy A25 6-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6126/telefon-samsung-galaxy-a25-128gb-5g-dual-sim-czarny-a256-.html"/>
    <s v="Handset"/>
    <m/>
    <s v="komputronik.pl_EfQQkofw1lUJij6CxM1Xg=="/>
  </r>
  <r>
    <s v="BN2008665"/>
    <s v="Samsung"/>
    <s v="Galaxy A34 6-128GB 5G"/>
    <s v="-"/>
    <n v="1049"/>
    <n v="1049"/>
    <s v="In Stock"/>
    <n v="1049"/>
    <m/>
    <n v="1049"/>
    <n v="852.8455284552846"/>
    <s v="PLN"/>
    <n v="0.23"/>
    <n v="197.3288398373984"/>
    <s v="Komputronik"/>
    <x v="1"/>
    <s v="Poland"/>
    <s v="https://www.komputronik.pl/product/819013/samsung-galaxy-a34-128gb-5g-dual-sim-czarny-a346-.html"/>
    <s v="Handset"/>
    <m/>
    <s v="komputronik.pl_u9TScAXqWwyUfZQ8+cLrnA=="/>
  </r>
  <r>
    <s v="BN2009233"/>
    <s v="Samsung"/>
    <s v="Galaxy A35 6-128GB 5G"/>
    <s v="-"/>
    <n v="1649"/>
    <n v="1649"/>
    <s v="In Stock"/>
    <n v="1649"/>
    <m/>
    <n v="1649"/>
    <n v="1340.650406504065"/>
    <s v="PLN"/>
    <n v="0.23"/>
    <n v="310.1956691056911"/>
    <s v="Komputronik"/>
    <x v="1"/>
    <s v="Poland"/>
    <s v="https://www.komputronik.pl/product/898508/telefon-samsung-galaxy-a35-128gb-5g-dual-sim-czarny-a356-.html"/>
    <s v="Handset"/>
    <m/>
    <s v="komputronik.pl_+HOXhXMwFddrB5dXrLkg5A=="/>
  </r>
  <r>
    <s v="BN2009234"/>
    <s v="Samsung"/>
    <s v="Galaxy A35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36432/telefon-samsung-galaxy-a35-256gb-5g-dual-sim-granatowy-a356-.html"/>
    <s v="Handset"/>
    <m/>
    <s v="komputronik.pl_EmzyYvjhLUpIxMfQeTMw=="/>
  </r>
  <r>
    <s v="BN2009895"/>
    <s v="Samsung"/>
    <s v="Galaxy A36 6-128GB 5G"/>
    <s v="-"/>
    <n v="1599"/>
    <n v="1399"/>
    <s v="In Stock"/>
    <n v="1399"/>
    <m/>
    <n v="1399"/>
    <n v="1300"/>
    <s v="PLN"/>
    <n v="0.23"/>
    <n v="300.7901"/>
    <s v="Komputronik"/>
    <x v="1"/>
    <s v="Poland"/>
    <s v="https://www.komputronik.pl/product/958935/telefon-samsung-galaxy-a36-128gb-5g-dual-sim-czarny-a366-.html"/>
    <s v="Handset"/>
    <m/>
    <s v="komputronik.pl_Z8zJsyA3eEumCau52Jfe+A=="/>
  </r>
  <r>
    <s v="BN2009896"/>
    <s v="Samsung"/>
    <s v="Galaxy A36 8-256GB 5G"/>
    <s v="-"/>
    <n v="1899"/>
    <n v="1899"/>
    <s v="In Stock"/>
    <n v="1899"/>
    <m/>
    <n v="1899"/>
    <n v="1543.90243902439"/>
    <s v="PLN"/>
    <n v="0.23"/>
    <n v="357.2235146341463"/>
    <s v="Komputronik"/>
    <x v="1"/>
    <s v="Poland"/>
    <s v="https://www.komputronik.pl/product/958936/telefon-samsung-galaxy-a36-256gb-5g-dual-sim-czarny-a366-.html"/>
    <s v="Handset"/>
    <m/>
    <s v="komputronik.pl_KYWvRYW9SYZO+x0QoMALyw=="/>
  </r>
  <r>
    <s v="BN2007937"/>
    <s v="Samsung"/>
    <s v="Galaxy A52s 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32765/samsung-galaxy-a52s-5g-128gb-dual-sim-fioletowy-a528-.html"/>
    <s v="Handset"/>
    <m/>
    <s v="komputronik.pl_TVfGZhR53eOZu7yuTkpiRQ=="/>
  </r>
  <r>
    <s v="BN2008677"/>
    <s v="Samsung"/>
    <s v="Galaxy A54 8-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19020/samsung-galaxy-a54-128gb-5g-dual-sim-czarny-a546-.html"/>
    <s v="Handset"/>
    <m/>
    <s v="komputronik.pl_0NvyaCs2n0C3ff97KpO1LQ=="/>
  </r>
  <r>
    <s v="BN2009231"/>
    <s v="Samsung"/>
    <s v="Galaxy A55 8-128GB 5G"/>
    <s v="-"/>
    <n v="1499"/>
    <n v="1499"/>
    <s v="In Stock"/>
    <n v="1499"/>
    <m/>
    <n v="1499"/>
    <n v="1218.69918699187"/>
    <s v="PLN"/>
    <n v="0.23"/>
    <n v="281.9789617886179"/>
    <s v="Komputronik"/>
    <x v="1"/>
    <s v="Poland"/>
    <s v="https://www.komputronik.pl/product/898514/telefon-samsung-galaxy-a55-128gb-5g-dual-sim-zolty-a556-.html"/>
    <s v="Handset"/>
    <m/>
    <s v="komputronik.pl_VQBN7JFrOqwGMyux6+zkQ=="/>
  </r>
  <r>
    <s v="BN2009232"/>
    <s v="Samsung"/>
    <s v="Galaxy A55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5547/telefon-samsung-galaxy-a55-256gb-5g-dual-sim-czarny-a556-.html"/>
    <s v="Handset"/>
    <m/>
    <s v="komputronik.pl_pirRGcTxifSUNauVAA7eA=="/>
  </r>
  <r>
    <s v="BN2009795"/>
    <s v="Samsung"/>
    <s v="Galaxy A56 8-128GB 5G"/>
    <s v="-"/>
    <n v="1999"/>
    <n v="1999"/>
    <s v="In Stock"/>
    <n v="1999"/>
    <m/>
    <n v="1999"/>
    <n v="1625.20325203252"/>
    <s v="PLN"/>
    <n v="0.23"/>
    <n v="376.0346528455285"/>
    <s v="Komputronik"/>
    <x v="1"/>
    <s v="Poland"/>
    <s v="https://www.komputronik.pl/product/958943/telefon-samsung-galaxy-a56-128gb-5g-dual-sim-grafitowy-a566-.html"/>
    <s v="Handset"/>
    <m/>
    <s v="komputronik.pl_axixsPkMaEm001zSmD6wg=="/>
  </r>
  <r>
    <s v="BN2009848"/>
    <s v="Samsung"/>
    <s v="Galaxy A56 8-256GB 5G"/>
    <s v="-"/>
    <n v="1999"/>
    <n v="1999"/>
    <s v="In Stock"/>
    <n v="1999"/>
    <m/>
    <n v="1999"/>
    <n v="1625.20325203252"/>
    <s v="PLN"/>
    <n v="0.23"/>
    <n v="376.0346528455285"/>
    <s v="Komputronik"/>
    <x v="1"/>
    <s v="Poland"/>
    <s v="https://www.komputronik.pl/product/958944/telefon-samsung-galaxy-a56-256gb-5g-dual-sim-grafitowy-a566-.html"/>
    <s v="Handset"/>
    <m/>
    <s v="komputronik.pl_2XoErs29cENWjqJ6o+oZnQ=="/>
  </r>
  <r>
    <s v="BN2009334"/>
    <s v="Samsung"/>
    <s v="Galaxy Fit 3"/>
    <s v="-"/>
    <n v="159"/>
    <n v="159"/>
    <s v="In Stock"/>
    <n v="159"/>
    <m/>
    <n v="159"/>
    <n v="129.2682926829268"/>
    <s v="PLN"/>
    <n v="0.23"/>
    <n v="29.90970975609756"/>
    <s v="Komputronik"/>
    <x v="1"/>
    <s v="Poland"/>
    <s v="https://www.komputronik.pl/product/892117/zegarek-smartwatch-samsung-galaxy-watch-fit3-rozowo-zloty-r390-.html"/>
    <s v="Smart Watch"/>
    <m/>
    <s v="komputronik.pl_klXsVib3M55gyYhYS1Ztg=="/>
  </r>
  <r>
    <s v="BN2007845"/>
    <s v="Samsung"/>
    <s v="Galaxy S21 FE 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77285/samsung-galaxy-s21-fe-5g-128gb-dual-sim-grafitowy-g990-.html"/>
    <s v="Handset"/>
    <m/>
    <s v="komputronik.pl_9nagEQZaLLeI2PxfyQZAzg=="/>
  </r>
  <r>
    <s v="BN2008088"/>
    <s v="Samsung"/>
    <s v="Galaxy S22 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45958/samsung-galaxy-s22-5g-128gb-dual-sim-bialy-s901-.html"/>
    <s v="Handset"/>
    <m/>
    <s v="komputronik.pl_Xsyu8FXXD9OAbby5dYC4IQ=="/>
  </r>
  <r>
    <s v="BN2008581"/>
    <s v="Samsung"/>
    <s v="Galaxy S23 8-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05856/samsung-galaxy-s23-5g-8-128gb-dual-sim-czarny-s911-.html"/>
    <s v="Handset"/>
    <m/>
    <s v="komputronik.pl_eSPwBdZRV6dOfKjX21mrxA=="/>
  </r>
  <r>
    <s v="BN2008582"/>
    <s v="Samsung"/>
    <s v="Galaxy S23 8-256GB 5G"/>
    <s v="-"/>
    <n v="2032.07"/>
    <n v="2699"/>
    <s v="In Stock"/>
    <n v="2699"/>
    <m/>
    <n v="2699"/>
    <n v="1652.089430894309"/>
    <s v="PLN"/>
    <n v="0.23"/>
    <n v="382.2554962520325"/>
    <s v="Komputronik"/>
    <x v="1"/>
    <s v="Poland"/>
    <s v="https://www.komputronik.pl/product/805859/samsung-galaxy-s23-5g-8256gb-dual-sim-zielony-s911-.html"/>
    <s v="Handset"/>
    <m/>
    <s v="komputronik.pl_007s9x40z+NuCyuiJABy8g=="/>
  </r>
  <r>
    <s v="BN2009085"/>
    <s v="Samsung"/>
    <s v="Galaxy S23 FE 8-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1379/telefon-samsung-galaxy-s23-fe-5g-8-128gb-dual-sim-grafitowy-s711-.html"/>
    <s v="Handset"/>
    <m/>
    <s v="komputronik.pl_7oQ4AesaDjkVySYRHb2Q=="/>
  </r>
  <r>
    <s v="BN2008586"/>
    <s v="Samsung"/>
    <s v="Galaxy S23 Ultra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05871/samsung-galaxy-s23-ultra-5g-8-256gb-dual-sim-czarny-s918-.html"/>
    <s v="Handset"/>
    <m/>
    <s v="komputronik.pl_q7X0+lFfgN6McVxKzaPqsw=="/>
  </r>
  <r>
    <s v="BN2009166"/>
    <s v="Samsung"/>
    <s v="Galaxy S24 8-128GB 5G"/>
    <s v="-"/>
    <n v="2799"/>
    <n v="2799"/>
    <s v="In Stock"/>
    <n v="2799"/>
    <m/>
    <n v="2799"/>
    <n v="2275.609756097561"/>
    <s v="PLN"/>
    <n v="0.23"/>
    <n v="526.5237585365853"/>
    <s v="Komputronik"/>
    <x v="1"/>
    <s v="Poland"/>
    <s v="https://www.komputronik.pl/product/886612/telefon-samsung-galaxy-s24-5g-8-128gb-dual-sim-czarny-s911-.html"/>
    <s v="Handset"/>
    <m/>
    <s v="komputronik.pl_VxHne9miB6IswAsFo3toIQ=="/>
  </r>
  <r>
    <s v="BN2009167"/>
    <s v="Samsung"/>
    <s v="Galaxy S24 8-256GB 5G"/>
    <s v="-"/>
    <n v="2999"/>
    <n v="2999"/>
    <s v="In Stock"/>
    <n v="2999"/>
    <m/>
    <n v="2999"/>
    <n v="2438.211382113821"/>
    <s v="PLN"/>
    <n v="0.23"/>
    <n v="564.1460349593495"/>
    <s v="Komputronik"/>
    <x v="1"/>
    <s v="Poland"/>
    <s v="https://www.komputronik.pl/product/886623/telefon-samsung-galaxy-s24-5g-8-256gb-dual-sim-czarny-s911-.html"/>
    <s v="Handset"/>
    <m/>
    <s v="komputronik.pl_W9pUcGSOX12lLLcJB8hLdw=="/>
  </r>
  <r>
    <s v="BN2009488"/>
    <s v="Samsung"/>
    <s v="Galaxy S24 FE 8-128GB 5G"/>
    <s v="-"/>
    <n v="3199"/>
    <n v="3199"/>
    <s v="In Stock"/>
    <n v="3199"/>
    <m/>
    <n v="3199"/>
    <n v="2600.813008130081"/>
    <s v="PLN"/>
    <n v="0.23"/>
    <n v="601.7683113821139"/>
    <s v="Komputronik"/>
    <x v="1"/>
    <s v="Poland"/>
    <s v="https://www.komputronik.pl/product/933742/telefon-samsung-galaxy-s24-fe-5g-8-128gb-dual-sim-grafitowy-s721-.html"/>
    <s v="Handset"/>
    <m/>
    <s v="komputronik.pl_q1ygFjemhAjhq8jz0eav5A=="/>
  </r>
  <r>
    <s v="BN2009489"/>
    <s v="Samsung"/>
    <s v="Galaxy S24 FE 8-256GB 5G"/>
    <s v="-"/>
    <n v="2958.15"/>
    <n v="2958.15"/>
    <s v="In Stock"/>
    <n v="2958.15"/>
    <m/>
    <n v="2958.15"/>
    <n v="2405"/>
    <s v="PLN"/>
    <n v="0.23"/>
    <n v="556.461685"/>
    <s v="Komputronik"/>
    <x v="1"/>
    <s v="Poland"/>
    <s v="https://www.komputronik.pl/product/933746/telefon-samsung-galaxy-s24-fe-5g-8-256gb-dual-sim-grafitowy-s721-.html"/>
    <s v="Handset"/>
    <m/>
    <s v="komputronik.pl_0raJJYlFqTwar0aMe7TuQ=="/>
  </r>
  <r>
    <s v="BN2009173"/>
    <s v="Samsung"/>
    <s v="Galaxy S24 Ultra 12-1T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6640/telefon-samsung-galaxy-s24-ultra-5g-12-1tb-dual-sim-tytan-czarny-s918-.html"/>
    <s v="Handset"/>
    <m/>
    <s v="komputronik.pl_eTq7laPdj1NfTmd9nXSbA=="/>
  </r>
  <r>
    <s v="BN2009171"/>
    <s v="Samsung"/>
    <s v="Galaxy S24 Ultra 12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6632/telefon-samsung-galaxy-s24-ultra-5g-8-256gb-dual-sim-tytan-czarny-s918-.html"/>
    <s v="Handset"/>
    <m/>
    <s v="komputronik.pl_96DOTWVnwPC+ZosGDFQKyw=="/>
  </r>
  <r>
    <s v="BN2009172"/>
    <s v="Samsung"/>
    <s v="Galaxy S24 Ultra 12-512GB 5G"/>
    <s v="-"/>
    <n v="4699"/>
    <n v="0"/>
    <s v="Out Stock"/>
    <n v="0"/>
    <m/>
    <n v="0"/>
    <n v="3820.325203252033"/>
    <s v="PLN"/>
    <n v="0.23"/>
    <n v="883.9353845528456"/>
    <s v="Komputronik"/>
    <x v="1"/>
    <s v="Poland"/>
    <s v="https://www.komputronik.pl/product/886636/telefon-samsung-galaxy-s24-ultra-5g-12-512gb-dual-sim-tytan-czarny-s918-.html"/>
    <s v="Handset"/>
    <m/>
    <s v="komputronik.pl_gsxMEJevdXa8NfbUdN0blA=="/>
  </r>
  <r>
    <s v="BN2009169"/>
    <s v="Samsung"/>
    <s v="Galaxy S24+ 12-256GB 5G"/>
    <s v="-"/>
    <n v="3699"/>
    <n v="3699"/>
    <s v="In Stock"/>
    <n v="3699"/>
    <m/>
    <n v="3699"/>
    <n v="3007.317073170732"/>
    <s v="PLN"/>
    <n v="0.23"/>
    <n v="695.8240024390244"/>
    <s v="Komputronik"/>
    <x v="1"/>
    <s v="Poland"/>
    <s v="https://www.komputronik.pl/product/886627/telefon-samsung-galaxy-s24-5g-12-256gb-dual-sim-czarny-s916-.html"/>
    <s v="Handset"/>
    <m/>
    <s v="komputronik.pl_Kac1vPMKzaS9JNY2UJeg=="/>
  </r>
  <r>
    <s v="BN2009170"/>
    <s v="Samsung"/>
    <s v="Galaxy S24+ 12-512GB 5G"/>
    <s v="-"/>
    <n v="4199"/>
    <n v="4199"/>
    <s v="In Stock"/>
    <n v="4199"/>
    <m/>
    <n v="4199"/>
    <n v="3413.821138211382"/>
    <s v="PLN"/>
    <n v="0.23"/>
    <n v="789.879693495935"/>
    <s v="Komputronik"/>
    <x v="1"/>
    <s v="Poland"/>
    <s v="https://www.komputronik.pl/product/886631/telefon-samsung-galaxy-s24-5g-12-512gb-dual-sim-czarny-s916-.html"/>
    <s v="Handset"/>
    <m/>
    <s v="komputronik.pl_JfXUI2T5N3SFlN49aXRcw=="/>
  </r>
  <r>
    <s v="BN2009796"/>
    <s v="Samsung"/>
    <s v="Galaxy S25 12-128GB 5G"/>
    <s v="-"/>
    <n v="3689"/>
    <n v="3689"/>
    <s v="In Stock"/>
    <n v="3689"/>
    <m/>
    <n v="3689"/>
    <n v="2999.186991869919"/>
    <s v="PLN"/>
    <n v="0.23"/>
    <n v="693.9428886178862"/>
    <s v="Komputronik"/>
    <x v="1"/>
    <s v="Poland"/>
    <s v="https://www.komputronik.pl/product/951561/telefon-samsung-galaxy-s25-5g-12-128gb-dual-sim-niebieski-s931-.html"/>
    <s v="Handset"/>
    <m/>
    <s v="komputronik.pl_2SIuoROpI+YqHvHmO9eZhA=="/>
  </r>
  <r>
    <s v="BN2009900"/>
    <s v="Samsung"/>
    <s v="Galaxy S25 12-256GB 5G"/>
    <s v="-"/>
    <n v="3899"/>
    <n v="3899"/>
    <s v="In Stock"/>
    <n v="3899"/>
    <m/>
    <n v="3899"/>
    <n v="3169.918699186992"/>
    <s v="PLN"/>
    <n v="0.23"/>
    <n v="733.4462788617886"/>
    <s v="Komputronik"/>
    <x v="1"/>
    <s v="Poland"/>
    <s v="https://www.komputronik.pl/product/951562/telefon-samsung-galaxy-s25-5g-12-256gb-dual-sim-niebieski-s931-.html"/>
    <s v="Handset"/>
    <m/>
    <s v="komputronik.pl_XRBZcxo3Jpegezq0rKDAmw=="/>
  </r>
  <r>
    <s v="BN2009849"/>
    <s v="Samsung"/>
    <s v="Galaxy S25 12-512GB 5G"/>
    <s v="-"/>
    <n v="4099"/>
    <n v="4099"/>
    <s v="In Stock"/>
    <n v="4099"/>
    <m/>
    <n v="4099"/>
    <n v="3332.520325203252"/>
    <s v="PLN"/>
    <n v="0.23"/>
    <n v="771.0685552845529"/>
    <s v="Komputronik"/>
    <x v="1"/>
    <s v="Poland"/>
    <s v="https://www.komputronik.pl/product/951572/telefon-samsung-galaxy-s25-5g-12-512gb-dual-sim-srebrny-s931-.html"/>
    <s v="Handset"/>
    <m/>
    <s v="komputronik.pl_KXER2ZK7YtBgkqIRMgGrjA=="/>
  </r>
  <r>
    <s v="BN2009851"/>
    <s v="Samsung"/>
    <s v="Galaxy S25 Ultra 12-1TB 5G"/>
    <s v="-"/>
    <n v="7599"/>
    <n v="7599"/>
    <s v="In Stock"/>
    <n v="7599"/>
    <m/>
    <n v="7599"/>
    <n v="6178.048780487805"/>
    <s v="PLN"/>
    <n v="0.23"/>
    <n v="1429.458392682927"/>
    <s v="Komputronik"/>
    <x v="1"/>
    <s v="Poland"/>
    <s v="https://www.komputronik.pl/product/951581/telefon-samsung-galaxy-s25-ultra-5g-12-1tb-dual-sim-tytan-czarny-s938-.html"/>
    <s v="Handset"/>
    <m/>
    <s v="komputronik.pl_yXUjmKKdcQ4M3+k8fz8GZw=="/>
  </r>
  <r>
    <s v="BN2009798"/>
    <s v="Samsung"/>
    <s v="Galaxy S25 Ultra 12-256GB 5G"/>
    <s v="-"/>
    <n v="5999"/>
    <n v="5999"/>
    <s v="In Stock"/>
    <n v="5999"/>
    <m/>
    <n v="5999"/>
    <n v="4877.235772357723"/>
    <s v="PLN"/>
    <n v="0.23"/>
    <n v="1128.480181300813"/>
    <s v="Komputronik"/>
    <x v="1"/>
    <s v="Poland"/>
    <s v="https://www.komputronik.pl/product/951583/telefon-samsung-galaxy-s25-ultra-5g-12-256gb-dual-sim-tytan-czarny-s938-.html"/>
    <s v="Handset"/>
    <m/>
    <s v="komputronik.pl_x8J7eROzRAt3A7kCzNpEEw=="/>
  </r>
  <r>
    <s v="BN2009852"/>
    <s v="Samsung"/>
    <s v="Galaxy S25 Ultra 12-512GB 5G"/>
    <s v="-"/>
    <n v="6499"/>
    <n v="6499"/>
    <s v="In Stock"/>
    <n v="6499"/>
    <m/>
    <n v="6499"/>
    <n v="5283.739837398374"/>
    <s v="PLN"/>
    <n v="0.23"/>
    <n v="1222.535872357724"/>
    <s v="Komputronik"/>
    <x v="1"/>
    <s v="Poland"/>
    <s v="https://www.komputronik.pl/product/951584/telefon-samsung-galaxy-s25-ultra-5g-12-512gb-dual-sim-tytan-czarny-s938-.html"/>
    <s v="Handset"/>
    <m/>
    <s v="komputronik.pl_o1ZQ2+nc2PI3rfxBbuSdwA=="/>
  </r>
  <r>
    <s v="BN2009797"/>
    <s v="Samsung"/>
    <s v="Galaxy S25+ 12-256GB 5G"/>
    <s v="-"/>
    <n v="4699"/>
    <n v="4699"/>
    <s v="In Stock"/>
    <n v="4699"/>
    <m/>
    <n v="4699"/>
    <n v="3820.325203252033"/>
    <s v="PLN"/>
    <n v="0.23"/>
    <n v="883.9353845528456"/>
    <s v="Komputronik"/>
    <x v="1"/>
    <s v="Poland"/>
    <s v="https://www.komputronik.pl/product/951575/telefon-samsung-galaxy-s25-5g-12-256gb-dual-sim-zielony-s938-.html"/>
    <s v="Handset"/>
    <m/>
    <s v="komputronik.pl_00Lb1Wk+7dHlJfeZiN7h5A=="/>
  </r>
  <r>
    <s v="BN2009850"/>
    <s v="Samsung"/>
    <s v="Galaxy S25+ 12-512GB 5G"/>
    <s v="-"/>
    <n v="5199"/>
    <n v="5199"/>
    <s v="In Stock"/>
    <n v="5199"/>
    <m/>
    <n v="5199"/>
    <n v="4226.829268292683"/>
    <s v="PLN"/>
    <n v="0.23"/>
    <n v="977.9910756097561"/>
    <s v="Komputronik"/>
    <x v="1"/>
    <s v="Poland"/>
    <s v="https://www.komputronik.pl/product/951580/telefon-samsung-galaxy-s25-5g-12-512gb-dual-sim-srebrny-s938-.html"/>
    <s v="Handset"/>
    <m/>
    <s v="komputronik.pl_uJEpVebRFp1NhYpznjUpLw=="/>
  </r>
  <r>
    <s v="BN2009046"/>
    <s v="Samsung"/>
    <s v="Galaxy Tab A9 4-64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78620/samsung-galaxy-tab-a9-8-7-64gb-szary-x110-.html"/>
    <s v="Tablet"/>
    <m/>
    <s v="komputronik.pl_pJHC5qrzCYWjcBXcIMzMAg=="/>
  </r>
  <r>
    <s v="BN2009043"/>
    <s v="Samsung"/>
    <s v="Galaxy Tab A9 8-128GB LTE"/>
    <s v="-"/>
    <n v="899"/>
    <n v="899"/>
    <s v="In Stock"/>
    <n v="899"/>
    <m/>
    <n v="899"/>
    <n v="730.8943089430894"/>
    <s v="PLN"/>
    <n v="0.23"/>
    <n v="169.1121325203252"/>
    <s v="Komputronik"/>
    <x v="1"/>
    <s v="Poland"/>
    <s v="https://www.komputronik.pl/product/878622/samsung-galaxy-tab-a9-8-7-128gb-szary-x115-.html"/>
    <s v="Tablet"/>
    <m/>
    <s v="komputronik.pl_1tZ02XLbTmFtIvVDh2LAw=="/>
  </r>
  <r>
    <s v="BN2008981"/>
    <s v="Samsung"/>
    <s v="Galaxy Tab A9+ 4-64GB 5G"/>
    <s v="-"/>
    <n v="949"/>
    <n v="949"/>
    <s v="In Stock"/>
    <n v="949"/>
    <m/>
    <n v="949"/>
    <n v="771.5447154471544"/>
    <s v="PLN"/>
    <n v="0.23"/>
    <n v="178.5177016260162"/>
    <s v="Komputronik"/>
    <x v="1"/>
    <s v="Poland"/>
    <s v="https://www.komputronik.pl/product/921479/tablet-samsung-galaxy-tab-a9-11-0-64gb-5g-szary-x216-.html"/>
    <s v="Tablet"/>
    <m/>
    <s v="komputronik.pl_EtVJ1IHUmVCcc3zs3jn5WQ=="/>
  </r>
  <r>
    <s v="BN2008983"/>
    <s v="Samsung"/>
    <s v="Galaxy Tab A9+ 4-64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78623/samsung-galaxy-tab-a9-11-0-64gb-szary-x210-.html"/>
    <s v="Tablet"/>
    <m/>
    <s v="komputronik.pl_rQN0V5+A5ebTkzG9vqlg=="/>
  </r>
  <r>
    <s v="BN2008980"/>
    <s v="Samsung"/>
    <s v="Galaxy Tab A9+ 8-128GB 5G"/>
    <s v="-"/>
    <n v="1149"/>
    <n v="1149"/>
    <s v="In Stock"/>
    <n v="1149"/>
    <m/>
    <n v="1149"/>
    <n v="934.1463414634146"/>
    <s v="PLN"/>
    <n v="0.23"/>
    <n v="216.1399780487805"/>
    <s v="Komputronik"/>
    <x v="1"/>
    <s v="Poland"/>
    <s v="https://www.komputronik.pl/product/878625/samsung-galaxy-tab-a9-11-0-128gb-5g-szary-x216-.html"/>
    <s v="Tablet"/>
    <m/>
    <s v="komputronik.pl_dcQzSVbTfjogKndhMJ98KQ=="/>
  </r>
  <r>
    <s v="BN2008930"/>
    <s v="Samsung"/>
    <s v="Galaxy Tab S9 11.0 12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42440/samsung-galaxy-tab-s9-11-0-5g-256gb-szary-x716-.html"/>
    <s v="Tablet"/>
    <m/>
    <s v="komputronik.pl_Sv4LdfjxIs029YW49Mn+Q=="/>
  </r>
  <r>
    <s v="BN2008936"/>
    <s v="Samsung"/>
    <s v="Galaxy Tab S9 BT 11.0 8-128GB WiFi"/>
    <s v="-"/>
    <n v="3499"/>
    <n v="3499"/>
    <s v="In Stock"/>
    <n v="3499"/>
    <m/>
    <n v="3499"/>
    <n v="2844.715447154472"/>
    <s v="PLN"/>
    <n v="0.23"/>
    <n v="658.2017260162602"/>
    <s v="Komputronik"/>
    <x v="1"/>
    <s v="Poland"/>
    <s v="https://www.komputronik.pl/product/842434/samsung-galaxy-tab-s9-11-0-wifi-128gb-szary-x710-.html"/>
    <s v="Tablet"/>
    <s v="new"/>
    <s v="komputronik.pl_foVr836tfi0jRTYoReUCw=="/>
  </r>
  <r>
    <s v="BN2008977"/>
    <s v="Samsung"/>
    <s v="Galaxy Tab S9 FE 6-128GB 5G"/>
    <s v="-"/>
    <n v="1899"/>
    <n v="1899"/>
    <s v="In Stock"/>
    <n v="1899"/>
    <m/>
    <n v="1899"/>
    <n v="1543.90243902439"/>
    <s v="PLN"/>
    <n v="0.23"/>
    <n v="357.2235146341463"/>
    <s v="Komputronik"/>
    <x v="1"/>
    <s v="Poland"/>
    <s v="https://www.komputronik.pl/product/864703/samsung-galaxy-tab-s9-fe-10-9-5g-128gb-szary-x516-.html"/>
    <s v="Tablet"/>
    <m/>
    <s v="komputronik.pl_5DFuQCUyEjFNExaPh39eBg=="/>
  </r>
  <r>
    <s v="BN2008979"/>
    <s v="Samsung"/>
    <s v="Galaxy Tab S9 FE 6-128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4701/samsung-galaxy-tab-s9-fe-10-9-wifi-128gb-szary-x510-.html"/>
    <s v="Tablet"/>
    <m/>
    <s v="komputronik.pl_NUxQ9yweYW2crtiHnqBKoA=="/>
  </r>
  <r>
    <s v="BN2008976"/>
    <s v="Samsung"/>
    <s v="Galaxy Tab S9 FE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4704/samsung-galaxy-tab-s9-fe-10-9-5g-256gb-szary-x516-.html"/>
    <s v="Tablet"/>
    <m/>
    <s v="komputronik.pl_2qYvjENgTx5eR6ViUrimw=="/>
  </r>
  <r>
    <s v="BN2008978"/>
    <s v="Samsung"/>
    <s v="Galaxy Tab S9 FE 8-256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4702/samsung-galaxy-tab-s9-fe-10-9-wifi-256gb-szary-x510-.html"/>
    <s v="Tablet"/>
    <s v="new"/>
    <s v="komputronik.pl_rPkwpk3YVzBiZd4wU+Ek5Q=="/>
  </r>
  <r>
    <s v="BN4000701"/>
    <s v="Samsung"/>
    <s v="Galaxy Watch6 Classic 40mm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42421/samsung-galaxy-watch-6-lte-40mm-zloty-r935-.html"/>
    <s v="Smartwatch"/>
    <m/>
    <s v="komputronik.pl_c6k5+k4c6IsoszjvX7i8Q=="/>
  </r>
  <r>
    <s v="BN4000699"/>
    <s v="Samsung"/>
    <s v="Galaxy Watch6 Classic 43mm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42431/samsung-galaxy-watch-6-pro-lte-43mm-srebrny-r955-.html"/>
    <s v="Smart Watch"/>
    <m/>
    <s v="komputronik.pl_hxc58vnPo2GIA1pbo7tkQ=="/>
  </r>
  <r>
    <s v="BN4000698"/>
    <s v="Samsung"/>
    <s v="Galaxy Watch6 Classic 47mm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42427/samsung-galaxy-watch-6-pro-lte-47mm-czarny-r965-.html"/>
    <s v="Smartwatch"/>
    <m/>
    <s v="komputronik.pl_WTnBVND2GGb9CNSSyZXNPg=="/>
  </r>
  <r>
    <s v="BN2009406"/>
    <s v="Samsung"/>
    <s v="Galaxy Watch7 40mm LTE"/>
    <s v="-"/>
    <n v="999"/>
    <n v="999"/>
    <s v="In Stock"/>
    <n v="999"/>
    <m/>
    <n v="999"/>
    <n v="812.1951219512196"/>
    <s v="PLN"/>
    <n v="0.23"/>
    <n v="187.9232707317073"/>
    <s v="Komputronik"/>
    <x v="1"/>
    <s v="Poland"/>
    <s v="https://www.komputronik.pl/product/920597/zegarek-smartwatch-samsung-galaxy-watch-7-lte-40mm-kremowy-l305-.html"/>
    <s v="Smart Watch"/>
    <m/>
    <s v="komputronik.pl_s+0LWYYuQPWBqmWI4I9wkQ=="/>
  </r>
  <r>
    <s v="BN2009404"/>
    <s v="Samsung"/>
    <s v="Galaxy Watch7 44mm LTE"/>
    <s v="-"/>
    <n v="1099"/>
    <n v="1099"/>
    <s v="In Stock"/>
    <n v="1099"/>
    <m/>
    <n v="1099"/>
    <n v="893.4959349593496"/>
    <s v="PLN"/>
    <n v="0.23"/>
    <n v="206.7344089430894"/>
    <s v="Komputronik"/>
    <x v="1"/>
    <s v="Poland"/>
    <s v="https://www.komputronik.pl/product/920595/zegarek-smartwatch-samsung-galaxy-watch-7-lte-44mm-srebrny-l315-.html"/>
    <s v="Smart Watch"/>
    <m/>
    <s v="komputronik.pl_Wug5vF4gF9ATj47l68ARgA=="/>
  </r>
  <r>
    <s v="BN2009163"/>
    <s v="Samsung"/>
    <s v="Galaxy Xcover 7 6-128GB 5G"/>
    <s v="-"/>
    <n v="1299"/>
    <n v="1299"/>
    <s v="In Stock"/>
    <n v="1299"/>
    <m/>
    <n v="1299"/>
    <n v="1056.09756097561"/>
    <s v="PLN"/>
    <n v="0.23"/>
    <n v="244.3566853658537"/>
    <s v="Komputronik"/>
    <x v="1"/>
    <s v="Poland"/>
    <s v="https://www.komputronik.pl/product/916485/telefon-samsung-galaxy-xcover-7-128gb-dual-sim-czarny-g556-.html"/>
    <s v="Handset"/>
    <m/>
    <s v="komputronik.pl_eDKuDZetsrip6zq2gcTyg=="/>
  </r>
  <r>
    <s v="BN2009474"/>
    <s v="Samsung"/>
    <s v="Galaxy Z Flip6 12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0518/telefon-samsung-galaxy-z-flip-6-5g-12-256gb-niebieski-f741-.html"/>
    <s v="Handset"/>
    <m/>
    <s v="komputronik.pl_xMBLS0chBlC02fgKYlpw5g=="/>
  </r>
  <r>
    <s v="BN2009475"/>
    <s v="Samsung"/>
    <s v="Galaxy Z Flip6 12-512GB 5G"/>
    <s v="-"/>
    <n v="4899"/>
    <n v="4899"/>
    <s v="In Stock"/>
    <n v="4899"/>
    <m/>
    <n v="4899"/>
    <n v="3982.926829268293"/>
    <s v="PLN"/>
    <n v="0.23"/>
    <n v="921.5576609756098"/>
    <s v="Komputronik"/>
    <x v="1"/>
    <s v="Poland"/>
    <s v="https://www.komputronik.pl/product/920523/telefon-samsung-galaxy-z-flip-6-5g-12-512gb-szary-f741-.html"/>
    <s v="Handset"/>
    <m/>
    <s v="komputronik.pl_IDgemEwOH66qC9ZogJ49g=="/>
  </r>
  <r>
    <s v="BN2009476"/>
    <s v="Samsung"/>
    <s v="Galaxy Z Fold6 12-1T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0470/telefon-samsung-galaxy-z-fold-6-5g-12-1tb-granatowy-f956-.html"/>
    <s v="Handset"/>
    <m/>
    <s v="komputronik.pl_i5DzmgMOYbAOdefxnn77yw=="/>
  </r>
  <r>
    <s v="BN2009477"/>
    <s v="Samsung"/>
    <s v="Galaxy Z Fold6 12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0478/telefon-samsung-galaxy-z-fold-6-5g-12-256gb-szary-f956-.html"/>
    <s v="Handset"/>
    <m/>
    <s v="komputronik.pl_Lqe7eizgbAt5oJuXPGunoA=="/>
  </r>
  <r>
    <s v="BN2009478"/>
    <s v="Samsung"/>
    <s v="Galaxy Z Fold6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0479/telefon-samsung-galaxy-z-fold-6-5g-12-512gb-szary-f956-.html"/>
    <s v="Handset"/>
    <m/>
    <s v="komputronik.pl_Nj9IFnIZ2EoMDwopHAjNcQ=="/>
  </r>
  <r>
    <s v="AN00000255"/>
    <s v="Samsung"/>
    <s v="Samsung Galaxy A26 5G 6/128GB"/>
    <s v="-"/>
    <n v="1249"/>
    <n v="1249"/>
    <s v="In Stock"/>
    <n v="1249"/>
    <m/>
    <n v="1249"/>
    <n v="1015.447154471545"/>
    <s v="PLN"/>
    <n v="0.23"/>
    <n v="234.9511162601626"/>
    <s v="Komputronik"/>
    <x v="1"/>
    <s v="Poland"/>
    <s v="https://www.komputronik.pl/product/958947/telefon-samsung-galaxy-a26-128gb-5g-dual-sim-czarny-a266-.html"/>
    <s v="Handset"/>
    <m/>
    <s v="komputronik.pl_IUpeqVJ9pRVeLbCUm3D9Mg=="/>
  </r>
  <r>
    <s v="AN00000202"/>
    <s v="Samsung"/>
    <s v="Samsung Galaxy Buds 3"/>
    <s v="-"/>
    <n v="599"/>
    <n v="449"/>
    <s v="In Stock"/>
    <n v="449"/>
    <m/>
    <n v="449"/>
    <n v="486.9918699186992"/>
    <s v="PLN"/>
    <n v="0.23"/>
    <n v="112.6787178861789"/>
    <s v="Komputronik"/>
    <x v="1"/>
    <s v="Poland"/>
    <s v="https://www.komputronik.pl/product/919834/sluchawki-samsung-galaxy-buds3-srebrne.html"/>
    <s v="Other"/>
    <m/>
    <s v="komputronik.pl_N+Ixc2H+fXzcZZd7VqYBNA=="/>
  </r>
  <r>
    <s v="AN00000203"/>
    <s v="Samsung"/>
    <s v="Samsung Galaxy Buds 3 Pro"/>
    <s v="-"/>
    <n v="699"/>
    <n v="699"/>
    <s v="In Stock"/>
    <n v="699"/>
    <m/>
    <n v="699"/>
    <n v="568.2926829268292"/>
    <s v="PLN"/>
    <n v="0.23"/>
    <n v="131.489856097561"/>
    <s v="Komputronik"/>
    <x v="1"/>
    <s v="Poland"/>
    <s v="https://www.komputronik.pl/product/919833/sluchawki-samsung-galaxy-buds3-pro-biale.html"/>
    <s v="Other"/>
    <m/>
    <s v="komputronik.pl_iSqjvrOvRI1rDXfFSgwD7w=="/>
  </r>
  <r>
    <s v="AN00000247"/>
    <s v="Samsung"/>
    <s v="Samsung Galaxy Tab S10 Ultra 5G 12/512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33640/tablet-samsung-galaxy-tab-s10-ultra-12-0-5g-512gb-grafitowy-x926-rysik-s-pen.html"/>
    <s v="Tablet"/>
    <m/>
    <s v="komputronik.pl_wtqtraVMD3EsQnysRUqWHw=="/>
  </r>
  <r>
    <s v="AN00000246"/>
    <s v="Samsung"/>
    <s v="Samsung Galaxy Tab S10+ 5G 12/512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33654/tablet-samsung-galaxy-tab-s10-12-0-5g-512gb-srebrny-x826-rysik-s-pen.html"/>
    <s v="Tablet"/>
    <m/>
    <s v="komputronik.pl_VbM+FZNGUyk2veJvwFOEgA=="/>
  </r>
  <r>
    <s v="BN2009402"/>
    <s v="Samsung"/>
    <s v="Samsung Galaxy Watch Ultra LTE"/>
    <s v="-"/>
    <n v="2299"/>
    <n v="2299"/>
    <s v="In Stock"/>
    <n v="2299"/>
    <m/>
    <n v="2299"/>
    <n v="1869.105691056911"/>
    <s v="PLN"/>
    <n v="0.23"/>
    <n v="432.4680674796748"/>
    <s v="Komputronik"/>
    <x v="1"/>
    <s v="Poland"/>
    <s v="https://www.komputronik.pl/product/920592/zegarek-smartwatch-samsung-galaxy-watch-ultra-lte-47mm-tytanowy-bialy-l705-.html"/>
    <s v="Smart Watch"/>
    <m/>
    <s v="komputronik.pl_UwDN0bmJzHh5ENidA0JJjw=="/>
  </r>
  <r>
    <s v="BN4000618"/>
    <s v="Samsung"/>
    <s v="Watch 4 40mm BT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29839/samsung-galaxy-watch-4-40mm-rozowo-zloty-r860-.html"/>
    <s v="Smart Watch"/>
    <m/>
    <s v="komputronik.pl_QGy0+5gLuyLELqQ6T6R+w=="/>
  </r>
  <r>
    <s v="BN2009491"/>
    <s v="Samsung"/>
    <s v="Watch FE BT"/>
    <s v="-"/>
    <n v="599"/>
    <n v="599"/>
    <s v="In Stock"/>
    <n v="599"/>
    <m/>
    <n v="599"/>
    <n v="486.9918699186992"/>
    <s v="PLN"/>
    <n v="0.23"/>
    <n v="112.6787178861789"/>
    <s v="Komputronik"/>
    <x v="1"/>
    <s v="Poland"/>
    <s v="https://www.komputronik.pl/product/915832/zegarek-smartwatch-samsung-galaxy-watch-fe-4-40mm-rozowo-zloty-r861-.html"/>
    <s v="Smart Watch"/>
    <m/>
    <s v="komputronik.pl_6gBdVtAFy590vbNYZZkOwA=="/>
  </r>
  <r>
    <s v="AN00000242"/>
    <s v="Sony"/>
    <s v="Sony PlayStation 5 Pro"/>
    <s v="-"/>
    <n v="3499"/>
    <n v="3499"/>
    <s v="In Stock"/>
    <n v="3499"/>
    <m/>
    <n v="3499"/>
    <n v="2844.715447154472"/>
    <s v="PLN"/>
    <n v="0.23"/>
    <n v="658.2017260162602"/>
    <s v="Komputronik"/>
    <x v="1"/>
    <s v="Poland"/>
    <s v="https://www.komputronik.pl/product/942646/sony-playstation-5-pro.html"/>
    <s v="Other"/>
    <m/>
    <s v="komputronik.pl_Pz3gxhK2uGqD6+zRSben+A=="/>
  </r>
  <r>
    <s v="BN2009392"/>
    <s v="Xiaomi"/>
    <s v="Poco C65 6-128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79641/telefon-poco-c65-6-128gb-czarny.html"/>
    <s v="Handset"/>
    <m/>
    <s v="komputronik.pl_wRazspkMWXI0otBLFAG9BA=="/>
  </r>
  <r>
    <s v="BN2009393"/>
    <s v="Xiaomi"/>
    <s v="Poco C65 8-256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79644/telefon-poco-c65-8-256gb-czarny.html"/>
    <s v="Handset"/>
    <m/>
    <s v="komputronik.pl_F4RRZfGj1lWDhkBzU2fTZg=="/>
  </r>
  <r>
    <s v="BN2009751"/>
    <s v="Xiaomi"/>
    <s v="Poco F6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2369/telefon-poco-f6-12-512gb-zielony.html"/>
    <s v="Handset"/>
    <m/>
    <s v="komputronik.pl_7xre0fLlMmN9fwKwFWP+Hg=="/>
  </r>
  <r>
    <s v="BN2009752"/>
    <s v="Xiaomi"/>
    <s v="Poco F6 Pro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2367/telefon-poco-f6-pro-12-512gb-bialy.html"/>
    <s v="Handset"/>
    <m/>
    <s v="komputronik.pl_fS54Psw6GM1OZGVvjlL1CA=="/>
  </r>
  <r>
    <s v="BN2009755"/>
    <s v="Xiaomi"/>
    <s v="Poco F6 Pro 16GB-1T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2364/telefon-poco-f6-pro-16-1024gb-czarny.html"/>
    <s v="Handset"/>
    <m/>
    <s v="komputronik.pl_7409w6w+rs879YzeKAplqg=="/>
  </r>
  <r>
    <s v="BN2009379"/>
    <s v="Xiaomi"/>
    <s v="Poco M6 Pro 12-512GB"/>
    <s v="-"/>
    <n v="1299"/>
    <n v="1299"/>
    <s v="In Stock"/>
    <n v="1299"/>
    <m/>
    <n v="1299"/>
    <n v="1056.09756097561"/>
    <s v="PLN"/>
    <n v="0.23"/>
    <n v="244.3566853658537"/>
    <s v="Komputronik"/>
    <x v="1"/>
    <s v="Poland"/>
    <s v="https://www.komputronik.pl/product/885649/telefon-poco-m6-pro-12-512gb-czarny.html"/>
    <s v="Handset"/>
    <m/>
    <s v="komputronik.pl_bX2zzj8ssIoPyVhLIIGq4w=="/>
  </r>
  <r>
    <s v="BN2009384"/>
    <s v="Xiaomi"/>
    <s v="Poco X6 12-256GB 5G"/>
    <s v="-"/>
    <n v="1359.15"/>
    <n v="1359.15"/>
    <s v="In Stock"/>
    <n v="1359.15"/>
    <m/>
    <n v="1359.15"/>
    <n v="1105"/>
    <s v="PLN"/>
    <n v="0.23"/>
    <n v="255.671585"/>
    <s v="Komputronik"/>
    <x v="1"/>
    <s v="Poland"/>
    <s v="https://www.komputronik.pl/product/885652/telefon-poco-x6-5g-12-256gb-czarny.html"/>
    <s v="Handset"/>
    <m/>
    <s v="komputronik.pl_KLjoSFu21qUXP5tfY4Baug=="/>
  </r>
  <r>
    <s v="BN2009385"/>
    <s v="Xiaomi"/>
    <s v="Poco X6 Pro 12-512GB 5G"/>
    <s v="-"/>
    <n v="1733"/>
    <n v="1733"/>
    <s v="In Stock"/>
    <n v="1733"/>
    <m/>
    <n v="1733"/>
    <n v="1408.943089430894"/>
    <s v="PLN"/>
    <n v="0.23"/>
    <n v="325.9970252032521"/>
    <s v="Komputronik"/>
    <x v="1"/>
    <s v="Poland"/>
    <s v="https://www.komputronik.pl/product/885656/telefon-poco-x6-pro-5g-12-512gb-szary.html"/>
    <s v="Handset"/>
    <m/>
    <s v="komputronik.pl_jXOi1EY1ymJmEeu2BfOraA=="/>
  </r>
  <r>
    <s v="BN2009328"/>
    <s v="Xiaomi"/>
    <s v="Redmi 13 6-128GB LTE"/>
    <s v="-"/>
    <n v="443"/>
    <n v="443"/>
    <s v="In Stock"/>
    <n v="443"/>
    <m/>
    <n v="443"/>
    <n v="360.1626016260163"/>
    <s v="PLN"/>
    <n v="0.23"/>
    <n v="83.33334227642277"/>
    <s v="Komputronik"/>
    <x v="1"/>
    <s v="Poland"/>
    <s v="https://www.komputronik.pl/product/913542/telefon-xiaomi-redmi-13-6-128gb-black.html"/>
    <s v="Handset"/>
    <m/>
    <s v="komputronik.pl_vlubwDEQLseoUY1TqPpw=="/>
  </r>
  <r>
    <s v="BN2009331"/>
    <s v="Xiaomi"/>
    <s v="Redmi 13 8-256GB LTE"/>
    <s v="-"/>
    <n v="498"/>
    <n v="498"/>
    <s v="In Stock"/>
    <n v="498"/>
    <m/>
    <n v="498"/>
    <n v="404.8780487804878"/>
    <s v="PLN"/>
    <n v="0.23"/>
    <n v="93.67946829268293"/>
    <s v="Komputronik"/>
    <x v="1"/>
    <s v="Poland"/>
    <s v="https://www.komputronik.pl/product/913577/telefon-xiaomi-redmi-13-8-256gb-pink.html"/>
    <s v="Handset"/>
    <m/>
    <s v="komputronik.pl_xcj8DDyNCWTBKsy5rqxh+Q=="/>
  </r>
  <r>
    <s v="BN2009087"/>
    <s v="Xiaomi"/>
    <s v="Redmi 13C 4-128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4173/telefon-xiaomi-redmi-13c-4-128gb-navy-blue.html"/>
    <s v="Handset"/>
    <m/>
    <s v="komputronik.pl_o6S6CjhA4S6lKsC97LhRA=="/>
  </r>
  <r>
    <s v="BN2009088"/>
    <s v="Xiaomi"/>
    <s v="Redmi 13C 8-256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4175/telefon-xiaomi-redmi-13c-8-256gb-midnight-black.html"/>
    <s v="Handset"/>
    <m/>
    <s v="komputronik.pl_7vq5K2qq1Dc9jEGNvpI0MQ=="/>
  </r>
  <r>
    <s v="BN2009638"/>
    <s v="Xiaomi"/>
    <s v="Redmi 14C 4-128GB LTE"/>
    <s v="-"/>
    <n v="349"/>
    <n v="349"/>
    <s v="In Stock"/>
    <n v="349"/>
    <m/>
    <n v="349"/>
    <n v="283.739837398374"/>
    <s v="PLN"/>
    <n v="0.23"/>
    <n v="65.65087235772359"/>
    <s v="Komputronik"/>
    <x v="1"/>
    <s v="Poland"/>
    <s v="https://www.komputronik.pl/product/930880/telefon-xiaomi-redmi-14c-4-128gb-midnight-black.html"/>
    <s v="Handset"/>
    <m/>
    <s v="komputronik.pl_M8P9kZJh5wKl2z3EavGhGw=="/>
  </r>
  <r>
    <s v="BN2009278"/>
    <s v="Xiaomi"/>
    <s v="Redmi A3 3-64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97329/telefon-xiaomi-redmi-a3-3-64gb-niebieski.html"/>
    <s v="Handset"/>
    <m/>
    <s v="komputronik.pl_O0BHA3oT3aVXPVn2nsKmQ=="/>
  </r>
  <r>
    <s v="BN2008771"/>
    <s v="Xiaomi"/>
    <s v="Redmi Note 12S 8-256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26977/xiaomi-redmi-note-12s-8-256gb-czarny-onyx-black-.html"/>
    <s v="Handset"/>
    <m/>
    <s v="komputronik.pl_98b+YC0PgRmefmalohWN0g=="/>
  </r>
  <r>
    <s v="BN2009387"/>
    <s v="Xiaomi"/>
    <s v="Redmi Note 13 6-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6721/telefon-xiaomi-redmi-note-13-5g-6-128gb-ocean-teal.html"/>
    <s v="Handset"/>
    <m/>
    <s v="komputronik.pl_geyS4MhF0sVqc9eEIrAAQw=="/>
  </r>
  <r>
    <s v="BN2009089"/>
    <s v="Xiaomi"/>
    <s v="Redmi Note 13 6-128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6719/telefon-xiaomi-redmi-note-13-6-128gb-mint-green.html"/>
    <s v="Handset"/>
    <m/>
    <s v="komputronik.pl_zswQjcw5WOniyhhdunVBhQ=="/>
  </r>
  <r>
    <s v="BN2009090"/>
    <s v="Xiaomi"/>
    <s v="Redmi Note 13 8-256GB LTE"/>
    <s v="-"/>
    <n v="799"/>
    <n v="799"/>
    <s v="In Stock"/>
    <n v="799"/>
    <m/>
    <n v="799"/>
    <n v="649.5934959349594"/>
    <s v="PLN"/>
    <n v="0.23"/>
    <n v="150.3009943089431"/>
    <s v="Komputronik"/>
    <x v="1"/>
    <s v="Poland"/>
    <s v="https://www.komputronik.pl/product/886715/telefon-xiaomi-redmi-note-13-8-256gb-ice-blue.html"/>
    <s v="Handset"/>
    <m/>
    <s v="komputronik.pl_F35+Nr0Tcjqfn4Xq75BLdA=="/>
  </r>
  <r>
    <s v="BN2009091"/>
    <s v="Xiaomi"/>
    <s v="Redmi Note 13 Pro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6729/telefon-xiaomi-redmi-note-13-pro-5g-8-256gb-ocean-teal.html"/>
    <s v="Handset"/>
    <m/>
    <s v="komputronik.pl_d3CfKiwl5iSJC6WF3jI7Q=="/>
  </r>
  <r>
    <s v="BN2009248"/>
    <s v="Xiaomi"/>
    <s v="Redmi Note 13 Pro 8-256GB LTE"/>
    <s v="-"/>
    <n v="1599"/>
    <n v="1599"/>
    <s v="In Stock"/>
    <n v="1599"/>
    <m/>
    <n v="1599"/>
    <n v="1300"/>
    <s v="PLN"/>
    <n v="0.23"/>
    <n v="300.7901"/>
    <s v="Komputronik"/>
    <x v="1"/>
    <s v="Poland"/>
    <s v="https://www.komputronik.pl/product/886723/telefon-xiaomi-redmi-note-13-pro-8-256gb-midnight-black.html"/>
    <s v="Handset"/>
    <m/>
    <s v="komputronik.pl_LEC7aEW2Iq0kMm7h9cBlBA=="/>
  </r>
  <r>
    <s v="BN2009111"/>
    <s v="Xiaomi"/>
    <s v="Redmi Note 13 Pro+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6732/telefon-xiaomi-redmi-note-13-pro-5g-12-512gb-aurora-purple.html"/>
    <s v="Handset"/>
    <m/>
    <s v="komputronik.pl_mtcgxcIUG6BkoOVgLY22w=="/>
  </r>
  <r>
    <s v="BN2009810"/>
    <s v="Xiaomi"/>
    <s v="Redmi Note 14 8-256GB 5G"/>
    <s v="-"/>
    <n v="749"/>
    <n v="749"/>
    <s v="In Stock"/>
    <n v="749"/>
    <m/>
    <n v="749"/>
    <n v="608.9430894308944"/>
    <s v="PLN"/>
    <n v="0.23"/>
    <n v="140.895425203252"/>
    <s v="Komputronik"/>
    <x v="1"/>
    <s v="Poland"/>
    <s v="https://www.komputronik.pl/product/949117/telefon-xiaomi-redmi-note-14-8-256gb-ocean-blue.html"/>
    <s v="Handset"/>
    <m/>
    <s v="komputronik.pl_lFyoxxMUGEd1pF+fj9agQ=="/>
  </r>
  <r>
    <s v="BN2009812"/>
    <s v="Xiaomi"/>
    <s v="Redmi Note 14 Pro 8-256GB 5G"/>
    <s v="-"/>
    <n v="1399"/>
    <n v="1399"/>
    <s v="In Stock"/>
    <n v="1399"/>
    <m/>
    <n v="1399"/>
    <n v="1137.39837398374"/>
    <s v="PLN"/>
    <n v="0.23"/>
    <n v="263.1678235772358"/>
    <s v="Komputronik"/>
    <x v="1"/>
    <s v="Poland"/>
    <s v="https://www.komputronik.pl/product/949112/telefon-xiaomi-redmi-note-14-pro-5g-8-256gb-coral-green.html"/>
    <s v="Handset"/>
    <m/>
    <s v="komputronik.pl_zswTwNqMPnklsCG+tGdZug=="/>
  </r>
  <r>
    <s v="AN00000173"/>
    <s v="Xiaomi"/>
    <s v="Redmi Watch 3 Activ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34437/xiaomi-redmi-watch-3-active-szary.html"/>
    <s v="Smart Watch"/>
    <m/>
    <s v="komputronik.pl_5pCvtCOyVoVhbPr69Ku0A=="/>
  </r>
  <r>
    <s v="BN2009160"/>
    <s v="Xiaomi"/>
    <s v="Redmi Watch 4 BT"/>
    <s v="-"/>
    <n v="294"/>
    <n v="299"/>
    <s v="In Stock"/>
    <n v="299"/>
    <m/>
    <n v="299"/>
    <n v="239.0243902439024"/>
    <s v="PLN"/>
    <n v="0.23"/>
    <n v="55.30474634146341"/>
    <s v="Komputronik"/>
    <x v="1"/>
    <s v="Poland"/>
    <s v="https://www.komputronik.pl/product/890696/zegarek-smartwatch-xiaomi-redmi-watch-4-czarny.html"/>
    <s v="Smart Watch"/>
    <m/>
    <s v="komputronik.pl_3sWk+WGhheY5+zTvROCFvA=="/>
  </r>
  <r>
    <s v="BN4000677"/>
    <s v="Xiaomi"/>
    <s v="Watch 2 Pro LTE eSI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2783/xiaomi-watch-2-pro-lte-srebrny.html"/>
    <s v="Smart Watch"/>
    <m/>
    <s v="komputronik.pl_sTlDOZxcMGWzEnjjoh3G7w=="/>
  </r>
  <r>
    <s v="BN2007930"/>
    <s v="Xiaomi"/>
    <s v="Xiaomi 11 Lite 8-256GB 5G N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36142/xiaomi-11-lite-5g-ne-8-256gb-bialy-snowflake-white-.html"/>
    <s v="Handset"/>
    <m/>
    <s v="komputronik.pl_zIDWfsaLjv9Va18qFJAXkA=="/>
  </r>
  <r>
    <s v="BN2008852"/>
    <s v="Xiaomi"/>
    <s v="Xiaomi 13T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691/telefon-xiaomi-13t-8-256gb-black.html"/>
    <s v="Handset"/>
    <m/>
    <s v="komputronik.pl_3HHAsdSuPSTe9dty+eAzZA=="/>
  </r>
  <r>
    <s v="BN2008861"/>
    <s v="Xiaomi"/>
    <s v="Xiaomi 13T Pro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694/telefon-xiaomi-13t-pro-12-512gb-black.html"/>
    <s v="Handset"/>
    <m/>
    <s v="komputronik.pl_Dgb038NiTUJs3TazpBcxhA=="/>
  </r>
  <r>
    <s v="BN2009094"/>
    <s v="Xiaomi"/>
    <s v="Xiaomi 14 12-512GB 5G"/>
    <s v="-"/>
    <n v="3199"/>
    <n v="3199"/>
    <s v="In Stock"/>
    <n v="3199"/>
    <m/>
    <n v="3199"/>
    <n v="2600.813008130081"/>
    <s v="PLN"/>
    <n v="0.23"/>
    <n v="601.7683113821139"/>
    <s v="Komputronik"/>
    <x v="1"/>
    <s v="Poland"/>
    <s v="https://www.komputronik.pl/product/895402/telefon-xiaomi-14-12-512gb-white.html"/>
    <s v="Handset"/>
    <m/>
    <s v="komputronik.pl_2zb2b9QGMM5nW6sd8WZg=="/>
  </r>
  <r>
    <s v="BN2009303"/>
    <s v="Xiaomi"/>
    <s v="Xiaomi 14 Ultra 16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95404/telefon-xiaomi-14-ultra-16-512gb-white.html"/>
    <s v="Handset"/>
    <m/>
    <s v="komputronik.pl_ve3E+tpc8+e4+37NkSdyXA=="/>
  </r>
  <r>
    <s v="BN2009425"/>
    <s v="Xiaomi"/>
    <s v="Xiaomi 14T 12-256GB 5G"/>
    <s v="-"/>
    <n v="1899"/>
    <n v="1899"/>
    <s v="In Stock"/>
    <n v="1899"/>
    <m/>
    <n v="1899"/>
    <n v="1543.90243902439"/>
    <s v="PLN"/>
    <n v="0.23"/>
    <n v="357.2235146341463"/>
    <s v="Komputronik"/>
    <x v="1"/>
    <s v="Poland"/>
    <s v="https://www.komputronik.pl/product/930888/telefon-xiaomi-14t-12-256gb-titan-gray.html"/>
    <s v="Handset"/>
    <m/>
    <s v="komputronik.pl_1XAdmWlIYkAqNK+PZYomSA=="/>
  </r>
  <r>
    <s v="BN2009446"/>
    <s v="Xiaomi"/>
    <s v="Xiaomi 14T Pro 12-512GB 5G"/>
    <s v="-"/>
    <n v="2699"/>
    <n v="2699"/>
    <s v="In Stock"/>
    <n v="2699"/>
    <m/>
    <n v="2699"/>
    <n v="2194.308943089431"/>
    <s v="PLN"/>
    <n v="0.23"/>
    <n v="507.7126203252033"/>
    <s v="Komputronik"/>
    <x v="1"/>
    <s v="Poland"/>
    <s v="https://www.komputronik.pl/product/930903/telefon-xiaomi-14t-pro-12-512gb-titan-gray.html"/>
    <s v="Handset"/>
    <m/>
    <s v="komputronik.pl_+7HXGNQlSDQgS1o6F1EA=="/>
  </r>
  <r>
    <s v="BN2009814"/>
    <s v="Xiaomi"/>
    <s v="Xiaomi 15 12-256GB 5G"/>
    <s v="-"/>
    <n v="4199"/>
    <n v="4199"/>
    <s v="In Stock"/>
    <n v="4199"/>
    <m/>
    <n v="4199"/>
    <n v="3413.821138211382"/>
    <s v="PLN"/>
    <n v="0.23"/>
    <n v="789.879693495935"/>
    <s v="Komputronik"/>
    <x v="1"/>
    <s v="Poland"/>
    <s v="https://www.komputronik.pl/product/957381/telefon-xiaomi-15-12-256gb-green.html"/>
    <s v="Handset"/>
    <m/>
    <s v="komputronik.pl_dAIcHWOaCRVnKyaWPprrYA=="/>
  </r>
  <r>
    <s v="BN2009815"/>
    <s v="Xiaomi"/>
    <s v="Xiaomi 15 Ultra 16-512GB 5G"/>
    <s v="-"/>
    <n v="6299"/>
    <n v="6299"/>
    <s v="In Stock"/>
    <n v="6299"/>
    <m/>
    <n v="6299"/>
    <n v="5121.138211382114"/>
    <s v="PLN"/>
    <n v="0.23"/>
    <n v="1184.913595934959"/>
    <s v="Komputronik"/>
    <x v="1"/>
    <s v="Poland"/>
    <s v="https://www.komputronik.pl/product/957383/telefon-xiaomi-15-ultra-16-512gb-silver.html"/>
    <s v="Handset"/>
    <m/>
    <s v="komputronik.pl_6dyk+txmBHBzfbD8GsPdWQ=="/>
  </r>
  <r>
    <s v="AN00000234"/>
    <s v="Xiaomi"/>
    <s v="Xiaomi MIX Flip 5G 12/512GB"/>
    <s v="-"/>
    <n v="4399"/>
    <n v="4399"/>
    <s v="In Stock"/>
    <n v="4399"/>
    <m/>
    <n v="4399"/>
    <n v="3576.422764227642"/>
    <s v="PLN"/>
    <n v="0.23"/>
    <n v="827.5019699186992"/>
    <s v="Komputronik"/>
    <x v="1"/>
    <s v="Poland"/>
    <s v="https://www.komputronik.pl/product/930916/telefon-xiaomi-mix-flip-12-512gb-black.html"/>
    <s v="Handset"/>
    <m/>
    <s v="komputronik.pl_B5aJ+kGDFPJ3XQMsZn6iow=="/>
  </r>
  <r>
    <s v="AN00000248"/>
    <s v="Xiaomi"/>
    <s v="Xiaomi Redmi Note 14 8/256GB"/>
    <s v="-"/>
    <n v="749"/>
    <n v="749"/>
    <s v="In Stock"/>
    <n v="749"/>
    <m/>
    <n v="749"/>
    <n v="608.9430894308944"/>
    <s v="PLN"/>
    <n v="0.23"/>
    <n v="140.895425203252"/>
    <s v="Komputronik"/>
    <x v="1"/>
    <s v="Poland"/>
    <s v="https://www.komputronik.pl/product/949116/telefon-xiaomi-redmi-note-14-8-256gb-midnight-black.html"/>
    <s v="Handset"/>
    <m/>
    <s v="komputronik.pl_Cd8XE7zsX6iZDi4tcshtkg=="/>
  </r>
  <r>
    <s v="AN00000249"/>
    <s v="Xiaomi"/>
    <s v="Xiaomi Redmi Note 14 Pro+ 5G 12/512GB"/>
    <s v="-"/>
    <n v="1999"/>
    <n v="1999"/>
    <s v="In Stock"/>
    <n v="1999"/>
    <m/>
    <n v="1999"/>
    <n v="1625.20325203252"/>
    <s v="PLN"/>
    <n v="0.23"/>
    <n v="376.0346528455285"/>
    <s v="Komputronik"/>
    <x v="1"/>
    <s v="Poland"/>
    <s v="https://www.komputronik.pl/product/949107/telefon-xiaomi-redmi-note-14-pro-5g-12-512gb-midnight-black.html"/>
    <s v="Handset"/>
    <m/>
    <s v="komputronik.pl_3XieMPGn0BasaHpyHk28tw=="/>
  </r>
  <r>
    <s v="AN00000252"/>
    <s v="Xiaomi"/>
    <s v="Xiaomi Redmi Watch 5"/>
    <s v="-"/>
    <n v="391"/>
    <n v="391"/>
    <s v="In Stock"/>
    <n v="391"/>
    <m/>
    <n v="391"/>
    <n v="317.8861788617886"/>
    <s v="PLN"/>
    <n v="0.23"/>
    <n v="73.55155040650406"/>
    <s v="Komputronik"/>
    <x v="1"/>
    <s v="Poland"/>
    <s v="https://www.komputronik.pl/product/952146/zegarek-smartwatch-xiaomi-redmi-watch-5-czarny.html"/>
    <s v="Smart Watch"/>
    <m/>
    <s v="komputronik.pl_lgPbjIfaAvkbuhAtXA9c5Q=="/>
  </r>
  <r>
    <s v="BN2009158"/>
    <s v="Xiaomi"/>
    <s v="Xiaomi Watch 2 BT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95696/zegarek-smartwatch-xiaomi-watch-2-szary.html"/>
    <s v="Smart Watch"/>
    <m/>
    <s v="komputronik.pl_woUMTO2W1JefOdslGZffzg=="/>
  </r>
  <r>
    <s v="AN00000183"/>
    <s v="Xiaomi"/>
    <s v="Xiaomi Watch S3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95698/zegarek-smartwatch-xiaomi-watch-s3-srebrny.html"/>
    <s v="Smart Watch"/>
    <m/>
    <s v="komputronik.pl_0tWdA+iBqQ423PyR5lw=="/>
  </r>
  <r>
    <s v="BN2007108"/>
    <s v="ZTE"/>
    <s v="MC801A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71008/zte-mc801a.html"/>
    <s v="MBB"/>
    <m/>
    <s v="komputronik.pl_okqPjhNyX06i7ot5RAlKvQ=="/>
  </r>
  <r>
    <s v="BN2008691"/>
    <s v="ZTE"/>
    <s v="MC888"/>
    <s v="-"/>
    <n v="899"/>
    <n v="899"/>
    <s v="In Stock"/>
    <n v="899"/>
    <m/>
    <n v="899"/>
    <n v="730.8943089430894"/>
    <s v="PLN"/>
    <n v="0.23"/>
    <n v="169.1121325203252"/>
    <s v="Komputronik"/>
    <x v="1"/>
    <s v="Poland"/>
    <s v="https://www.komputronik.pl/product/909300/router-zte-mc888d-5g.html"/>
    <s v="MBB"/>
    <m/>
    <s v="komputronik.pl_3NLK+3DL+QnIt7e1eiDsRQ=="/>
  </r>
  <r>
    <s v="BN2008146"/>
    <s v="ZTE"/>
    <s v="MC888 Pro 5G"/>
    <s v="-"/>
    <n v="1189.99"/>
    <n v="1189.99"/>
    <s v="In Stock"/>
    <n v="1189.99"/>
    <m/>
    <n v="1189.99"/>
    <n v="967.4715447154472"/>
    <s v="PLN"/>
    <n v="0.23"/>
    <n v="223.850663601626"/>
    <s v="Komputronik"/>
    <x v="1"/>
    <s v="Poland"/>
    <s v="https://www.komputronik.pl/product/865358/zte-mc888-pro-5g.html"/>
    <s v="MBB"/>
    <m/>
    <s v="komputronik.pl_Bg6afz4uSVJKownoiwvdA=="/>
  </r>
  <r>
    <s v="BN2006816"/>
    <s v="ZTE"/>
    <s v="MF289F"/>
    <s v="-"/>
    <n v="589"/>
    <n v="589"/>
    <s v="In Stock"/>
    <n v="589"/>
    <m/>
    <n v="589"/>
    <n v="478.8617886178862"/>
    <s v="PLN"/>
    <n v="0.23"/>
    <n v="110.7976040650407"/>
    <s v="Komputronik"/>
    <x v="1"/>
    <s v="Poland"/>
    <s v="https://www.komputronik.pl/product/882005/zte-mf289f.html"/>
    <s v="MBB"/>
    <m/>
    <s v="komputronik.pl_5NVaPecyX7t+VTwjvKgHA=="/>
  </r>
  <r>
    <s v="BN2008406"/>
    <s v="ZTE"/>
    <s v="MF297D1"/>
    <s v="-"/>
    <n v="549"/>
    <n v="549"/>
    <s v="In Stock"/>
    <n v="549"/>
    <m/>
    <n v="549"/>
    <n v="446.3414634146342"/>
    <s v="PLN"/>
    <n v="0.23"/>
    <n v="103.2731487804878"/>
    <s v="Komputronik"/>
    <x v="1"/>
    <s v="Poland"/>
    <s v="https://www.komputronik.pl/product/882003/zte-mf297d.html"/>
    <s v="MBB"/>
    <m/>
    <s v="komputronik.pl_sOn+ld6suezpTryt1cOH4g=="/>
  </r>
  <r>
    <s v="BN2008801"/>
    <s v="ZTE"/>
    <s v="MF889"/>
    <s v="-"/>
    <n v="1406.21"/>
    <n v="1406.21"/>
    <s v="In Stock"/>
    <n v="1406.21"/>
    <m/>
    <n v="1406.21"/>
    <n v="1143.260162601626"/>
    <s v="PLN"/>
    <n v="0.23"/>
    <n v="264.5241066422764"/>
    <s v="Komputronik"/>
    <x v="1"/>
    <s v="Poland"/>
    <s v="https://www.komputronik.pl/product/882018/zte-mc889-odu-5g.html"/>
    <s v="MBB"/>
    <m/>
    <s v="komputronik.pl_vzyWA9wWUrxSGQDbM2bTHw=="/>
  </r>
  <r>
    <s v="AN00000124"/>
    <s v="Acer"/>
    <s v="Acer Aspire 5 (i5 8/512GB)"/>
    <s v="-"/>
    <n v="2109.97"/>
    <n v="2109.97"/>
    <s v="In Stock"/>
    <n v="2109.97"/>
    <m/>
    <n v="2109.97"/>
    <n v="1715.422764227642"/>
    <s v="PLN"/>
    <n v="0.23"/>
    <n v="396.9093729186991"/>
    <s v="Media Expert"/>
    <x v="2"/>
    <s v="Poland"/>
    <s v="https://www.mediaexpert.pl/komputery-i-tablety/laptopy-i-ultrabooki/laptopy/laptop-acer-aspire-5-a515-56-15-6-ips-i5-1135g7-8gb-ssd-512gb-windows-11-home"/>
    <s v="Laptop"/>
    <m/>
    <s v="mediaexpert.pl_QIWlkndY+Qqg0f8Zj4V+Q=="/>
  </r>
  <r>
    <s v="AN00000054"/>
    <s v="Acer"/>
    <s v="Acer Nitro 5 AN517-54 (i5 16/512 GB)"/>
    <s v="-"/>
    <n v="4179.99"/>
    <n v="4179.99"/>
    <s v="In Stock"/>
    <n v="4179.99"/>
    <m/>
    <n v="4179.99"/>
    <n v="3398.365853658536"/>
    <s v="PLN"/>
    <n v="0.23"/>
    <n v="786.3036961219511"/>
    <s v="Media Expert"/>
    <x v="2"/>
    <s v="Poland"/>
    <s v="https://www.mediaexpert.pl/komputery-i-tablety/laptopy-i-ultrabooki/laptopy/laptop-acer-nitro-5-an515-58-15-6-ips-144hz-i5-12450h-16gb-ram-512gb-ssd-geforce-rtx3050-windows-11-home"/>
    <s v="Laptop"/>
    <m/>
    <s v="mediaexpert.pl_di7RYL+Rb0FlUPm8o4sFLA=="/>
  </r>
  <r>
    <s v="BN2007274"/>
    <s v="Alcatel"/>
    <s v="30.82 128MB LTE"/>
    <s v="-"/>
    <n v="269.99"/>
    <n v="269.99"/>
    <s v="In Stock"/>
    <n v="269.99"/>
    <m/>
    <n v="269.99"/>
    <n v="219.5040650406504"/>
    <s v="PLN"/>
    <n v="0.23"/>
    <n v="50.78819205691057"/>
    <s v="Media Expert"/>
    <x v="2"/>
    <s v="Poland"/>
    <s v="https://www.mediaexpert.pl/smartfony-i-zegarki/smartfony/telefon-gsm-alcatel-3082-4g-szary"/>
    <s v="Handset"/>
    <m/>
    <s v="mediaexpert.pl_1vYasvh7OZHcF+yFh456JQ=="/>
  </r>
  <r>
    <s v="BN2007402"/>
    <s v="Alcatel"/>
    <s v="IK41"/>
    <s v="-"/>
    <n v="139.99"/>
    <n v="139.99"/>
    <s v="In Stock"/>
    <n v="139.99"/>
    <m/>
    <n v="139.99"/>
    <n v="113.8130081300813"/>
    <s v="PLN"/>
    <n v="0.23"/>
    <n v="26.33371238211382"/>
    <s v="Media Expert"/>
    <x v="2"/>
    <s v="Poland"/>
    <s v="https://www.mediaexpert.pl/komputery-i-tablety/urzadzenia-sieciowe/modemy/modem-alcatel-link-key-4g-lte-ik41ve1"/>
    <s v="MBB"/>
    <m/>
    <s v="mediaexpert.pl_N+01ISZ7hsC0QGQc5wgIXw=="/>
  </r>
  <r>
    <s v="BN2009344"/>
    <s v="Alcatel"/>
    <s v="TCL 40 NXTPaper 8-256GB LTE"/>
    <s v="-"/>
    <n v="644"/>
    <n v="672.8"/>
    <s v="In Stock"/>
    <n v="672.8"/>
    <m/>
    <n v="672.8"/>
    <n v="523.5772357723578"/>
    <s v="PLN"/>
    <n v="0.23"/>
    <n v="121.1437300813008"/>
    <s v="Media Expert"/>
    <x v="2"/>
    <s v="Poland"/>
    <s v="https://www.mediaexpert.pl/smartfony-i-zegarki/smartfony/smartfon-tcl-40-nxtpaper-8-256gb-6-78-90hz-niebieski"/>
    <s v="Handset"/>
    <m/>
    <s v="mediaexpert.pl_H0h3jdQYqE9hcHvKVxKo5Q=="/>
  </r>
  <r>
    <s v="BN2009367"/>
    <s v="Alcatel"/>
    <s v="TCL 4022S - 2G"/>
    <s v="-"/>
    <n v="132.41"/>
    <n v="132.41"/>
    <s v="In Stock"/>
    <n v="132.41"/>
    <m/>
    <n v="132.41"/>
    <n v="107.650406504065"/>
    <s v="PLN"/>
    <n v="0.23"/>
    <n v="24.90782810569106"/>
    <s v="Media Expert"/>
    <x v="2"/>
    <s v="Poland"/>
    <s v="https://www.mediaexpert.pl/smartfony-i-zegarki/smartfony/telefon-tcl-onetouch-4022s-szary"/>
    <s v="Handset"/>
    <m/>
    <s v="mediaexpert.pl_9XKGeTYZMEMc50icoIh7g=="/>
  </r>
  <r>
    <s v="BN2008834"/>
    <s v="Alcatel"/>
    <s v="TCL 4042S 48-128MB LTE"/>
    <s v="-"/>
    <n v="199"/>
    <n v="199"/>
    <s v="In Stock"/>
    <n v="199"/>
    <m/>
    <n v="199"/>
    <n v="161.7886178861789"/>
    <s v="PLN"/>
    <n v="0.23"/>
    <n v="37.43416504065041"/>
    <s v="Media Expert"/>
    <x v="2"/>
    <s v="Poland"/>
    <s v="https://www.mediaexpert.pl/smartfony-i-zegarki/smartfony/telefon-tcl-4042s-szary"/>
    <s v="Handset"/>
    <m/>
    <s v="mediaexpert.pl_G0pRSV2Y1Nqii31i196AOw=="/>
  </r>
  <r>
    <s v="BN2009333"/>
    <s v="Alcatel"/>
    <s v="TCL 4043"/>
    <s v="-"/>
    <n v="279"/>
    <n v="279"/>
    <s v="In Stock"/>
    <n v="279"/>
    <m/>
    <n v="279"/>
    <n v="226.8292682926829"/>
    <s v="PLN"/>
    <n v="0.23"/>
    <n v="52.4830756097561"/>
    <s v="Media Expert"/>
    <x v="2"/>
    <s v="Poland"/>
    <s v="https://www.mediaexpert.pl/smartfony-i-zegarki/smartfony/telefon-tcl-onetouch-4043-szary"/>
    <s v="Handset"/>
    <m/>
    <s v="mediaexpert.pl_CTyNBSbPZgYJsCSuUePNqw=="/>
  </r>
  <r>
    <s v="AN00000235"/>
    <s v="Alcatel"/>
    <s v="TCL 50 Pro NXTPAPER 5G 8/512GB"/>
    <s v="-"/>
    <n v="1199"/>
    <n v="1199"/>
    <s v="In Stock"/>
    <n v="1199"/>
    <m/>
    <n v="1199"/>
    <n v="974.7967479674796"/>
    <s v="PLN"/>
    <n v="0.23"/>
    <n v="225.5455471544715"/>
    <s v="Media Expert"/>
    <x v="2"/>
    <s v="Poland"/>
    <s v="https://www.mediaexpert.pl/smartfony-i-zegarki/smartfony/smartfon-tcl-50-pro-nxtpaper-5g-8-512gb-6-8-120hz-grafitowy"/>
    <s v="Handset"/>
    <m/>
    <s v="mediaexpert.pl_Lu3D9iHY3LMudjBMwJIMzQ=="/>
  </r>
  <r>
    <s v="BN2009076"/>
    <s v="Alcatel"/>
    <s v="TCL 50 SE 6-256GB LTE"/>
    <s v="-"/>
    <n v="529"/>
    <n v="529"/>
    <s v="In Stock"/>
    <n v="529"/>
    <m/>
    <n v="529"/>
    <n v="430.0813008130081"/>
    <s v="PLN"/>
    <n v="0.23"/>
    <n v="99.51092113821137"/>
    <s v="Media Expert"/>
    <x v="2"/>
    <s v="Poland"/>
    <s v="https://www.mediaexpert.pl/smartfony-i-zegarki/smartfony/smartfon-tcl-50se-6-256gb-6-78-90hz-niebieski-t611b1"/>
    <s v="Handset"/>
    <m/>
    <s v="mediaexpert.pl_koxEtVMKgsGBIFPYsCAl7g=="/>
  </r>
  <r>
    <s v="BN2009296"/>
    <s v="Alcatel"/>
    <s v="TCL 501 2-32GB LTE"/>
    <s v="-"/>
    <n v="199"/>
    <n v="199"/>
    <s v="In Stock"/>
    <n v="199"/>
    <m/>
    <n v="199"/>
    <n v="161.7886178861789"/>
    <s v="PLN"/>
    <n v="0.23"/>
    <n v="37.43416504065041"/>
    <s v="Media Expert"/>
    <x v="2"/>
    <s v="Poland"/>
    <s v="https://www.mediaexpert.pl/smartfony-i-zegarki/smartfony/smartfon-tcl-501-2-32gb-6-0-czarny-t433d"/>
    <s v="Handset"/>
    <m/>
    <s v="mediaexpert.pl_enVHQuhuEkrLhDmnCpca5w=="/>
  </r>
  <r>
    <s v="BN2009357"/>
    <s v="Alcatel"/>
    <s v="TCL 505 4-128GB LTE"/>
    <s v="-"/>
    <n v="299"/>
    <n v="329.99"/>
    <s v="In Stock"/>
    <n v="329.99"/>
    <m/>
    <n v="329.99"/>
    <n v="243.0894308943089"/>
    <s v="PLN"/>
    <n v="0.23"/>
    <n v="56.24530325203252"/>
    <s v="Media Expert"/>
    <x v="2"/>
    <s v="Poland"/>
    <s v="https://www.mediaexpert.pl/smartfony-i-zegarki/smartfony/smartfon-tcl-505-4-128gb-6-75-90hz-czarny"/>
    <s v="Handset"/>
    <m/>
    <s v="mediaexpert.pl_v8uvIHEYcrmPjKvKI67Q=="/>
  </r>
  <r>
    <s v="BN2008728"/>
    <s v="Alcatel"/>
    <s v="TCL NXTPAPER 11 4-128GB WiFi"/>
    <s v="-"/>
    <n v="1049"/>
    <n v="1049"/>
    <s v="In Stock"/>
    <n v="1049"/>
    <m/>
    <n v="1049"/>
    <n v="852.8455284552846"/>
    <s v="PLN"/>
    <n v="0.23"/>
    <n v="197.3288398373984"/>
    <s v="Media Expert"/>
    <x v="2"/>
    <s v="Poland"/>
    <s v="https://www.mediaexpert.pl/komputery-i-tablety/tablety-i-e-booki/tablety/tablet-tcl-nxtpaper-11-11-4-128-gb-wi-fi-szary"/>
    <s v="Tablet"/>
    <m/>
    <s v="mediaexpert.pl_TMf5+v8+Ytw7mNXtwDHXDw=="/>
  </r>
  <r>
    <s v="AN00000120"/>
    <s v="Amazfit"/>
    <s v="Amazfit BIP 3 PRO"/>
    <s v="-"/>
    <n v="249.99"/>
    <n v="199"/>
    <s v="In Stock"/>
    <n v="199"/>
    <m/>
    <n v="199"/>
    <n v="203.2439024390244"/>
    <s v="PLN"/>
    <n v="0.23"/>
    <n v="47.02596441463415"/>
    <s v="Media Expert"/>
    <x v="2"/>
    <s v="Poland"/>
    <s v="https://www.mediaexpert.pl/smartfony-i-zegarki/smartwatche-i-zegarki/smartwatche/smartwatch-amazfit-bip-3-pro-pink"/>
    <s v="Smart Watch"/>
    <m/>
    <s v="mediaexpert.pl_x4quBIAeN9SWaoSVikxzQ=="/>
  </r>
  <r>
    <s v="AN00000007"/>
    <s v="Apple"/>
    <s v="AirPods Max"/>
    <s v="-"/>
    <n v="2215.07"/>
    <n v="2215.07"/>
    <s v="In Stock"/>
    <n v="2215.07"/>
    <m/>
    <n v="2215.07"/>
    <n v="1800.869918699187"/>
    <s v="PLN"/>
    <n v="0.23"/>
    <n v="416.6798791788618"/>
    <s v="Media Expert"/>
    <x v="2"/>
    <s v="Poland"/>
    <s v="https://www.mediaexpert.pl/telewizory-i-rtv/sluchawki/wszystkie-sluchawki/sluchawki-apple-airpods-max-nauszne-orange-1"/>
    <s v="Other"/>
    <m/>
    <s v="mediaexpert.pl_9bhlsMLeUdftWm4GAQQ=="/>
  </r>
  <r>
    <s v="AN00000008"/>
    <s v="Apple"/>
    <s v="Apple Pencil (2nd Generation)"/>
    <s v="-"/>
    <n v="599"/>
    <n v="599"/>
    <s v="In Stock"/>
    <n v="599"/>
    <m/>
    <n v="599"/>
    <n v="486.9918699186992"/>
    <s v="PLN"/>
    <n v="0.23"/>
    <n v="112.6787178861789"/>
    <s v="Media Expert"/>
    <x v="2"/>
    <s v="Poland"/>
    <s v="https://www.mediaexpert.pl/komputery-i-tablety/tablety-i-e-booki/rysiki-do-tabletow/rysik-apple-mu8f2zm-a"/>
    <s v="Other"/>
    <m/>
    <s v="mediaexpert.pl_WhLXld8QDrYoTTIRioBhpQ=="/>
  </r>
  <r>
    <s v="AN00000219"/>
    <s v="Apple"/>
    <s v="Apple Watch Series 10 LTE 42mm"/>
    <s v="-"/>
    <n v="2249"/>
    <n v="2249"/>
    <s v="In Stock"/>
    <n v="2249"/>
    <m/>
    <n v="2249"/>
    <n v="1828.455284552846"/>
    <s v="PLN"/>
    <n v="0.23"/>
    <n v="423.0624983739838"/>
    <s v="Media Expert"/>
    <x v="2"/>
    <s v="Poland"/>
    <s v="https://www.mediaexpert.pl/smartfony-i-zegarki/smartwatche-i-zegarki/smartwatche/smartwatch-apple-watch-10-42-jb-al-bk-sb-sm-cel-ell"/>
    <s v="Smart Watch"/>
    <m/>
    <s v="mediaexpert.pl_FQR0e6sbQjPej3IfSngoxw=="/>
  </r>
  <r>
    <s v="AN00000220"/>
    <s v="Apple"/>
    <s v="Apple Watch Series 10 LTE 46mm"/>
    <s v="-"/>
    <n v="2449"/>
    <n v="2449"/>
    <s v="In Stock"/>
    <n v="2449"/>
    <m/>
    <n v="2449"/>
    <n v="1991.056910569106"/>
    <s v="PLN"/>
    <n v="0.23"/>
    <n v="460.6847747967479"/>
    <s v="Media Expert"/>
    <x v="2"/>
    <s v="Poland"/>
    <s v="https://www.mediaexpert.pl/smartfony-i-zegarki/smartwatche-i-zegarki/smartwatche/smartwatch-apple-watch-10-46-si-al-dn-sb-ml-cel-ell"/>
    <s v="Smart Watch"/>
    <m/>
    <s v="mediaexpert.pl_UByWhjhdyU9hBAx1DlltxQ=="/>
  </r>
  <r>
    <s v="BN2007993"/>
    <s v="Apple"/>
    <s v="iPad (2021) 256GB WiFi"/>
    <s v="-"/>
    <n v="2699.99"/>
    <n v="2699.99"/>
    <s v="In Stock"/>
    <n v="2699.99"/>
    <m/>
    <n v="2699.99"/>
    <n v="2195.113821138211"/>
    <s v="PLN"/>
    <n v="0.23"/>
    <n v="507.8988505934959"/>
    <s v="Media Expert"/>
    <x v="2"/>
    <s v="Poland"/>
    <s v="https://www.mediaexpert.pl/komputery-i-tablety/tablety-i-e-booki/tablety/tablet-apple-ipad-10-2-2021-mk2n3fd-a-a13-8gb-256gb-wifi-10-2-ipados-grey"/>
    <s v="Tablet"/>
    <m/>
    <s v="mediaexpert.pl_ttoXqkOIkWCK317Byusaw=="/>
  </r>
  <r>
    <s v="BN2007991"/>
    <s v="Apple"/>
    <s v="iPad (2021) 256GB WiFi + Cellular"/>
    <s v="-"/>
    <n v="3479.99"/>
    <n v="3479.99"/>
    <s v="In Stock"/>
    <n v="3479.99"/>
    <m/>
    <n v="3479.99"/>
    <n v="2829.260162601626"/>
    <s v="PLN"/>
    <n v="0.23"/>
    <n v="654.6257286422764"/>
    <s v="Media Expert"/>
    <x v="2"/>
    <s v="Poland"/>
    <s v="https://www.mediaexpert.pl/komputery-i-tablety/tablety-i-e-booki/tablety/tablet-apple-ipad-10-2-2021-mk4e3fd-a-a13-8gb-256gb-lte-10-2-ipados-grey"/>
    <s v="Tablet"/>
    <m/>
    <s v="mediaexpert.pl_EhntuCoaDtL4TcVKQvEpVw=="/>
  </r>
  <r>
    <s v="BN2007992"/>
    <s v="Apple"/>
    <s v="iPad (2021) 64GB WiFi"/>
    <s v="-"/>
    <n v="1299.99"/>
    <n v="1299.99"/>
    <s v="In Stock"/>
    <n v="1299.99"/>
    <m/>
    <n v="1299.99"/>
    <n v="1056.90243902439"/>
    <s v="PLN"/>
    <n v="0.23"/>
    <n v="244.5429156341464"/>
    <s v="Media Expert"/>
    <x v="2"/>
    <s v="Poland"/>
    <s v="https://www.mediaexpert.pl/komputery-i-tablety/tablety-i-e-booki/tablety/tablet-apple-ipad-10-2-2021-mk2k3fd-a-a13-8gb-64gb-wifi-10-2-ipados-grey"/>
    <s v="Tablet"/>
    <m/>
    <s v="mediaexpert.pl_tiyH8evLdXWBBb0BQqKycg=="/>
  </r>
  <r>
    <s v="BN2008639"/>
    <s v="Apple"/>
    <s v="iPad (2022) 10.9 WiFi + Cellular 64GB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apple-ipad-10-9-2024-mcmj4hc-a-a14-64gb-10-9-5g-silver"/>
    <s v="Tablet"/>
    <m/>
    <s v="mediaexpert.pl_kxsWndZAcXVcUNzwwGWhBA=="/>
  </r>
  <r>
    <s v="BN2008651"/>
    <s v="Apple"/>
    <s v="iPad (2022) 10.9 WiFi 64GB"/>
    <s v="-"/>
    <n v="1799.99"/>
    <n v="1799.99"/>
    <s v="In Stock"/>
    <n v="1799.99"/>
    <m/>
    <n v="1799.99"/>
    <n v="1463.406504065041"/>
    <s v="PLN"/>
    <n v="0.23"/>
    <n v="338.5986066910569"/>
    <s v="Media Expert"/>
    <x v="2"/>
    <s v="Poland"/>
    <s v="https://www.mediaexpert.pl/komputery-i-tablety/tablety-i-e-booki/tablety/tablet-apple-ipad-10-9-2022-a14-64gb-wifi-10-9-ipados-blue-mpq13fd-a"/>
    <s v="Tablet"/>
    <m/>
    <s v="mediaexpert.pl_G52XMdLCZvPmU8DqOBY66A=="/>
  </r>
  <r>
    <s v="BN2010111"/>
    <s v="Apple"/>
    <s v="iPad 11th generation 2025 128GB WiFi"/>
    <s v="-"/>
    <n v="1799"/>
    <n v="1722"/>
    <s v="In Stock"/>
    <n v="1722"/>
    <m/>
    <n v="1722"/>
    <n v="1462.60162601626"/>
    <s v="PLN"/>
    <n v="0.23"/>
    <n v="338.4123764227642"/>
    <s v="Media Expert"/>
    <x v="2"/>
    <s v="Poland"/>
    <s v="https://www.mediaexpert.pl/komputery-i-tablety/tablety-i-e-booki/tablety/tablet-ipad-11-2025-md3y4hc-a-a16-128gb-11-wifi-silver"/>
    <s v="Tablet"/>
    <m/>
    <s v="mediaexpert.pl_T5KH0flDwhCQzlAG6wcg=="/>
  </r>
  <r>
    <s v="BN2010112"/>
    <s v="Apple"/>
    <s v="iPad 11th generation 2025 256GB WiFi"/>
    <s v="-"/>
    <n v="2299"/>
    <n v="2299"/>
    <s v="In Stock"/>
    <n v="2299"/>
    <m/>
    <n v="2299"/>
    <n v="1869.105691056911"/>
    <s v="PLN"/>
    <n v="0.23"/>
    <n v="432.4680674796748"/>
    <s v="Media Expert"/>
    <x v="2"/>
    <s v="Poland"/>
    <s v="https://www.mediaexpert.pl/komputery-i-tablety/tablety-i-e-booki/tablety/tablet-ipad-11-2025-md4g4hc-a-a16-256gb-11-wifi-silver"/>
    <s v="Tablet"/>
    <m/>
    <s v="mediaexpert.pl_6Ig62Q5tk+3voTg+TUjnuA=="/>
  </r>
  <r>
    <s v="BN2010115"/>
    <s v="Apple"/>
    <s v="iPad 11th generation 2025 256GB WiFi + Cellular 5G"/>
    <s v="-"/>
    <n v="2599"/>
    <n v="2599"/>
    <s v="In Stock"/>
    <n v="2599"/>
    <m/>
    <n v="2599"/>
    <n v="2113.008130081301"/>
    <s v="PLN"/>
    <n v="0.23"/>
    <n v="488.9014821138211"/>
    <s v="Media Expert"/>
    <x v="2"/>
    <s v="Poland"/>
    <s v="https://www.mediaexpert.pl/komputery-i-tablety/tablety-i-e-booki/tablety/tablet-ipad-11-2025-md7f4hc-a-a16-128gb-11-5g-silver"/>
    <s v="Tablet"/>
    <m/>
    <s v="mediaexpert.pl_svZQ1cwx4fjyPQyPKHW3Cw=="/>
  </r>
  <r>
    <s v="BN2008378"/>
    <s v="Apple"/>
    <s v="iPad Air (2022) 10.9 256GB 5G"/>
    <s v="-"/>
    <n v="5099.99"/>
    <n v="5099.99"/>
    <s v="In Stock"/>
    <n v="5099.99"/>
    <m/>
    <n v="5099.99"/>
    <n v="4146.333333333333"/>
    <s v="PLN"/>
    <n v="0.23"/>
    <n v="959.3661676666666"/>
    <s v="Media Expert"/>
    <x v="2"/>
    <s v="Poland"/>
    <s v="https://www.mediaexpert.pl/komputery-i-tablety/tablety-i-e-booki/tablety/tablet-apple-ipad-air-m1-8x-8gb-256gb-10-9-5g-starlight-ipados15"/>
    <s v="Tablet"/>
    <m/>
    <s v="mediaexpert.pl_OPYQbV89NcT5IrWvb9RpQ=="/>
  </r>
  <r>
    <s v="BN2009589"/>
    <s v="Apple"/>
    <s v="iPad Air 11 - 2024 (6th gen) 8-128GB WiFi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apple-ipad-air-2024-m2-8gb-128gb-11-wifi-blue"/>
    <s v="Tablet"/>
    <m/>
    <s v="mediaexpert.pl_erslbIleO9nqKi5pgs2rQ=="/>
  </r>
  <r>
    <s v="BN2009584"/>
    <s v="Apple"/>
    <s v="iPad Air 11 - 2024 (6th gen) 8-1TB 5G"/>
    <s v="-"/>
    <n v="5499"/>
    <n v="5499"/>
    <s v="In Stock"/>
    <n v="5499"/>
    <m/>
    <n v="5499"/>
    <n v="4470.731707317073"/>
    <s v="PLN"/>
    <n v="0.23"/>
    <n v="1034.424490243902"/>
    <s v="Media Expert"/>
    <x v="2"/>
    <s v="Poland"/>
    <s v="https://www.mediaexpert.pl/komputery-i-tablety/tablety-i-e-booki/tablety/tablet-apple-ipad-air-2024-m2-8gb-1tb-11-5g-starlight"/>
    <s v="Tablet"/>
    <m/>
    <s v="mediaexpert.pl_lJUj9tt3XQBiSnfCKb7dhg=="/>
  </r>
  <r>
    <s v="BN2009582"/>
    <s v="Apple"/>
    <s v="iPad Air 11 - 2024 (6th gen) 8-256GB 5G"/>
    <s v="-"/>
    <n v="3667.01"/>
    <n v="0"/>
    <s v="Out Stock"/>
    <n v="0"/>
    <m/>
    <n v="0"/>
    <n v="2981.308943089431"/>
    <s v="PLN"/>
    <n v="0.23"/>
    <n v="689.8063193252033"/>
    <s v="Media Expert"/>
    <x v="2"/>
    <s v="Poland"/>
    <s v="https://www.mediaexpert.pl/komputery-i-tablety/tablety-i-e-booki/tablety/tablet-apple-ipad-air-2024-m2-8gb-256gb-11-5g-purple"/>
    <s v="Tablet"/>
    <m/>
    <s v="mediaexpert.pl_Uv87C2wAkpfkkmAXZcHoDw=="/>
  </r>
  <r>
    <s v="BN2009588"/>
    <s v="Apple"/>
    <s v="iPad Air 11 - 2024 (6th gen) 8-256GB WiFi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apple-ipad-air-2024-m2-8gb-256gb-11-wifi-blue"/>
    <s v="Tablet"/>
    <m/>
    <s v="mediaexpert.pl_U4DyDMA1IJd02jTg3IbxA=="/>
  </r>
  <r>
    <s v="BN2009583"/>
    <s v="Apple"/>
    <s v="iPad Air 11 - 2024 (6th gen) 8-512GB 5G"/>
    <s v="-"/>
    <n v="4999"/>
    <n v="4999"/>
    <s v="In Stock"/>
    <n v="4999"/>
    <m/>
    <n v="4999"/>
    <n v="4064.227642276423"/>
    <s v="PLN"/>
    <n v="0.23"/>
    <n v="940.368799186992"/>
    <s v="Media Expert"/>
    <x v="2"/>
    <s v="Poland"/>
    <s v="https://www.mediaexpert.pl/komputery-i-tablety/tablety-i-e-booki/tablety/tablet-apple-ipad-air-2024-m2-8gb-512gb-11-5g-blue"/>
    <s v="Tablet"/>
    <m/>
    <s v="mediaexpert.pl_KePYm6rClAwmr6l8BmJrYA=="/>
  </r>
  <r>
    <s v="BN2010117"/>
    <s v="Apple"/>
    <s v="iPad Air 11 7th generation 2025 128GB WiFi"/>
    <s v="-"/>
    <n v="2999"/>
    <n v="2999"/>
    <s v="In Stock"/>
    <n v="2999"/>
    <m/>
    <n v="2999"/>
    <n v="2438.211382113821"/>
    <s v="PLN"/>
    <n v="0.23"/>
    <n v="564.1460349593495"/>
    <s v="Media Expert"/>
    <x v="2"/>
    <s v="Poland"/>
    <s v="https://www.mediaexpert.pl/komputery-i-tablety/tablety-i-e-booki/tablety/tablet-apple-ipad-air-2025-mc9w4hc-a-m3-128gb-11-wifi-gray"/>
    <s v="Tablet"/>
    <m/>
    <s v="mediaexpert.pl_6ckSo6ruSCc+ziLwVPmw=="/>
  </r>
  <r>
    <s v="BN2010121"/>
    <s v="Apple"/>
    <s v="iPad Air 11 7th generation 2025 128GB WiFi + Cellular 5G"/>
    <s v="-"/>
    <n v="3799"/>
    <n v="3799"/>
    <s v="In Stock"/>
    <n v="3799"/>
    <m/>
    <n v="3799"/>
    <n v="3088.617886178862"/>
    <s v="PLN"/>
    <n v="0.23"/>
    <n v="714.6351406504065"/>
    <s v="Media Expert"/>
    <x v="2"/>
    <s v="Poland"/>
    <s v="https://www.mediaexpert.pl/komputery-i-tablety/tablety-i-e-booki/tablety/tablet-apple-ipad-air-2025-mcfv4hc-a-m3-128gb-11-5g-gray"/>
    <s v="Tablet"/>
    <m/>
    <s v="mediaexpert.pl_Uy8CIafUTKMigOOaqn4VDA=="/>
  </r>
  <r>
    <s v="BN2010118"/>
    <s v="Apple"/>
    <s v="iPad Air 11 7th generation 2025 256GB WiFi"/>
    <s v="-"/>
    <n v="3499"/>
    <n v="3499"/>
    <s v="In Stock"/>
    <n v="3499"/>
    <m/>
    <n v="3499"/>
    <n v="2844.715447154472"/>
    <s v="PLN"/>
    <n v="0.23"/>
    <n v="658.2017260162602"/>
    <s v="Media Expert"/>
    <x v="2"/>
    <s v="Poland"/>
    <s v="https://www.mediaexpert.pl/komputery-i-tablety/tablety-i-e-booki/tablety/tablet-apple-ipad-air-2025-mca14hc-a-m3-256gb-11-wifi-gray"/>
    <s v="Tablet"/>
    <m/>
    <s v="mediaexpert.pl_aTOO77GFtqjdzA+kPKR1cA=="/>
  </r>
  <r>
    <s v="BN2010122"/>
    <s v="Apple"/>
    <s v="iPad Air 11 7th generation 2025 256GB WiFi + Cellular 5G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apple-ipad-air-2025-mcg14hc-a-m3-256gb-11-5g-blue"/>
    <s v="Tablet"/>
    <m/>
    <s v="mediaexpert.pl_uUpPHtdvcU23uEXwxLNKQQ=="/>
  </r>
  <r>
    <s v="BN2009579"/>
    <s v="Apple"/>
    <s v="iPad Air 13 - 2024 8-128GB 5G"/>
    <s v="-"/>
    <n v="4499.99"/>
    <n v="4499.99"/>
    <s v="In Stock"/>
    <n v="4499.99"/>
    <m/>
    <n v="4499.99"/>
    <n v="3658.528455284553"/>
    <s v="PLN"/>
    <n v="0.23"/>
    <n v="846.499338398374"/>
    <s v="Media Expert"/>
    <x v="2"/>
    <s v="Poland"/>
    <s v="https://www.mediaexpert.pl/komputery-i-tablety/tablety-i-e-booki/tablety/tablet-apple-ipad-air-2024-m2-8gb-128gb-13-5g-blue"/>
    <s v="Tablet"/>
    <m/>
    <s v="mediaexpert.pl_A3KQ0bEbxXDU3QS0h7UD7A=="/>
  </r>
  <r>
    <s v="BN2009597"/>
    <s v="Apple"/>
    <s v="iPad Air 13 - 2024 8-128GB WiFi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apple-ipad-air-2024-m2-8gb-128gb-13-wifi-gray"/>
    <s v="Tablet"/>
    <m/>
    <s v="mediaexpert.pl_dUYuhCNWkhwkYdFd3uACw=="/>
  </r>
  <r>
    <s v="BN2009592"/>
    <s v="Apple"/>
    <s v="iPad Air 13 - 2024 8-1TB 5G"/>
    <s v="-"/>
    <n v="6417.94"/>
    <n v="6417.94"/>
    <s v="In Stock"/>
    <n v="6417.94"/>
    <m/>
    <n v="6417.94"/>
    <n v="5217.837398373984"/>
    <s v="PLN"/>
    <n v="0.23"/>
    <n v="1207.287563723577"/>
    <s v="Media Expert"/>
    <x v="2"/>
    <s v="Poland"/>
    <s v="https://www.mediaexpert.pl/komputery-i-tablety/tablety-i-e-booki/tablety/tablet-apple-ipad-air-2024-m2-8gb-1tb-13-5g-blue"/>
    <s v="Tablet"/>
    <m/>
    <s v="mediaexpert.pl_CiuAowzio1OOpk0Gz7QdGg=="/>
  </r>
  <r>
    <s v="BN2009591"/>
    <s v="Apple"/>
    <s v="iPad Air 13 - 2024 8-512GB 5G"/>
    <s v="-"/>
    <n v="5999.99"/>
    <n v="5999.99"/>
    <s v="In Stock"/>
    <n v="5999.99"/>
    <m/>
    <n v="5999.99"/>
    <n v="4878.040650406504"/>
    <s v="PLN"/>
    <n v="0.23"/>
    <n v="1128.666411569106"/>
    <s v="Media Expert"/>
    <x v="2"/>
    <s v="Poland"/>
    <s v="https://www.mediaexpert.pl/komputery-i-tablety/tablety-i-e-booki/tablety/tablet-apple-ipad-air-2024-m2-8gb-512gb-13-5g-blue"/>
    <s v="Tablet"/>
    <m/>
    <s v="mediaexpert.pl_rx8eVwjIotvUYtrUaC8rdA=="/>
  </r>
  <r>
    <s v="BN2009596"/>
    <s v="Apple"/>
    <s v="iPad Air 13 - 2024 WiFi 8-256GB WiFi"/>
    <s v="-"/>
    <n v="4199"/>
    <n v="4199"/>
    <s v="In Stock"/>
    <n v="4199"/>
    <m/>
    <n v="4199"/>
    <n v="3413.821138211382"/>
    <s v="PLN"/>
    <n v="0.23"/>
    <n v="789.879693495935"/>
    <s v="Media Expert"/>
    <x v="2"/>
    <s v="Poland"/>
    <s v="https://www.mediaexpert.pl/komputery-i-tablety/tablety-i-e-booki/tablety/tablet-apple-ipad-air-2024-m2-8gb-256gb-13-wifi-starlight"/>
    <s v="Tablet"/>
    <m/>
    <s v="mediaexpert.pl_MQycaGFOThZNhLuVLAe2vw=="/>
  </r>
  <r>
    <s v="BN2010125"/>
    <s v="Apple"/>
    <s v="iPad Air 13 2nd generation 2025 128GB WiFi"/>
    <s v="-"/>
    <n v="3899"/>
    <n v="3868"/>
    <s v="In Stock"/>
    <n v="3868"/>
    <m/>
    <n v="3868"/>
    <n v="3169.918699186992"/>
    <s v="PLN"/>
    <n v="0.23"/>
    <n v="733.4462788617886"/>
    <s v="Media Expert"/>
    <x v="2"/>
    <s v="Poland"/>
    <s v="https://www.mediaexpert.pl/komputery-i-tablety/tablety-i-e-booki/tablety/tablet-apple-ipad-air-2025-mcnh4hc-a-m3-128gb-13-wifi-gray"/>
    <s v="Tablet"/>
    <m/>
    <s v="mediaexpert.pl_Ay4fHKJyEVduyvR4tvZGw=="/>
  </r>
  <r>
    <s v="BN2010129"/>
    <s v="Apple"/>
    <s v="iPad Air 13 2nd generation 2025 128GB WiFi + Cellular 5G"/>
    <s v="-"/>
    <n v="4799"/>
    <n v="4799"/>
    <s v="In Stock"/>
    <n v="4799"/>
    <m/>
    <n v="4799"/>
    <n v="3901.626016260162"/>
    <s v="PLN"/>
    <n v="0.23"/>
    <n v="902.7465227642276"/>
    <s v="Media Expert"/>
    <x v="2"/>
    <s v="Poland"/>
    <s v="https://www.mediaexpert.pl/komputery-i-tablety/tablety-i-e-booki/tablety/tablet-apple-ipad-air-2025-mcj14hc-a-m3-128gb-13-5g-gray"/>
    <s v="Tablet"/>
    <m/>
    <s v="mediaexpert.pl_U6Ip+8EAlpw5bIf3fMfpPA=="/>
  </r>
  <r>
    <s v="BN2010126"/>
    <s v="Apple"/>
    <s v="iPad Air 13 2nd generation 2025 256GB WiFi"/>
    <s v="-"/>
    <n v="4499"/>
    <n v="4499"/>
    <s v="In Stock"/>
    <n v="4499"/>
    <m/>
    <n v="4499"/>
    <n v="3657.723577235773"/>
    <s v="PLN"/>
    <n v="0.23"/>
    <n v="846.3131081300813"/>
    <s v="Media Expert"/>
    <x v="2"/>
    <s v="Poland"/>
    <s v="https://www.mediaexpert.pl/komputery-i-tablety/tablety-i-e-booki/tablety/tablet-apple-ipad-air-2025-mcnn4hc-a-m3-256gb-13-wifi-gray"/>
    <s v="Tablet"/>
    <m/>
    <s v="mediaexpert.pl_9vEKKVdlaoz0OJ8uC6UP5A=="/>
  </r>
  <r>
    <s v="BN2010130"/>
    <s v="Apple"/>
    <s v="iPad Air 13 2nd generation 2025 256GB WiFi + Cellular 5G"/>
    <s v="-"/>
    <n v="0"/>
    <n v="5299"/>
    <s v="In Stock"/>
    <n v="5299"/>
    <m/>
    <n v="5299"/>
    <n v="0"/>
    <s v="PLN"/>
    <n v="0.23"/>
    <n v="0"/>
    <s v="Media Expert"/>
    <x v="2"/>
    <s v="Poland"/>
    <s v="https://www.mediaexpert.pl/komputery-i-tablety/tablety-i-e-booki/tablety/tablet-apple-ipad-air-2025-mcj64hc-a-m3-256gb-13-5g-blue"/>
    <s v="Tablet"/>
    <m/>
    <s v="mediaexpert.pl_rqZZJho9ZUcF275aaIRBUg=="/>
  </r>
  <r>
    <s v="BN2009599"/>
    <s v="Apple"/>
    <s v="iPad Pro 11 - 2024 (5th gen) 16-1TB 5G"/>
    <s v="-"/>
    <n v="8799"/>
    <n v="8799"/>
    <s v="In Stock"/>
    <n v="8799"/>
    <m/>
    <n v="8799"/>
    <n v="7153.658536585366"/>
    <s v="PLN"/>
    <n v="0.23"/>
    <n v="1655.192051219512"/>
    <s v="Media Expert"/>
    <x v="2"/>
    <s v="Poland"/>
    <s v="https://www.mediaexpert.pl/komputery-i-tablety/tablety-i-e-booki/tablety/tablet-apple-ipad-pro-2024-m4-10x-1tb-11-retina-5g-srebrny"/>
    <s v="Tablet"/>
    <m/>
    <s v="mediaexpert.pl_VWf6I8gSVTttAJx4wELDwQ=="/>
  </r>
  <r>
    <s v="BN2009580"/>
    <s v="Apple"/>
    <s v="iPad Pro 11 - 2024 (5th gen) 8-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apple-ipad-pro-2024-m4-10x-256gb-11-retina-5g-srebrny"/>
    <s v="Tablet"/>
    <m/>
    <s v="mediaexpert.pl_PH2R4GdxzI6XtKBdK6T8Q=="/>
  </r>
  <r>
    <s v="BN2009605"/>
    <s v="Apple"/>
    <s v="iPad Pro 11 - 2024 (5th gen) 8-256GB WiFi"/>
    <s v="-"/>
    <n v="4999"/>
    <n v="4999"/>
    <s v="In Stock"/>
    <n v="4999"/>
    <m/>
    <n v="4999"/>
    <n v="4064.227642276423"/>
    <s v="PLN"/>
    <n v="0.23"/>
    <n v="940.368799186992"/>
    <s v="Media Expert"/>
    <x v="2"/>
    <s v="Poland"/>
    <s v="https://www.mediaexpert.pl/komputery-i-tablety/tablety-i-e-booki/tablety/tablet-apple-ipad-pro-2024-m4-10x-256gb-11-retina-wifi-czarny"/>
    <s v="Tablet"/>
    <m/>
    <s v="mediaexpert.pl_msnMri2Q8tmHMFYLCuKEig=="/>
  </r>
  <r>
    <s v="BN2009598"/>
    <s v="Apple"/>
    <s v="iPad Pro 11 - 2024 (5th gen) 8-512GB 5G"/>
    <s v="-"/>
    <n v="7299"/>
    <n v="7299"/>
    <s v="In Stock"/>
    <n v="7299"/>
    <m/>
    <n v="7299"/>
    <n v="5934.146341463415"/>
    <s v="PLN"/>
    <n v="0.23"/>
    <n v="1373.02497804878"/>
    <s v="Media Expert"/>
    <x v="2"/>
    <s v="Poland"/>
    <s v="https://www.mediaexpert.pl/komputery-i-tablety/tablety-i-e-booki/tablety/tablet-apple-ipad-pro-2024-m4-10x-512gb-11-retina-5g-srebrny"/>
    <s v="Tablet"/>
    <m/>
    <s v="mediaexpert.pl_1XVhtlvcbQTUTpWCvjcww=="/>
  </r>
  <r>
    <s v="BN2008661"/>
    <s v="Apple"/>
    <s v="iPad Pro 12.9 2022 (6th-gen) 12.9 WiFi 512GB"/>
    <s v="-"/>
    <n v="8099.99"/>
    <n v="8099.99"/>
    <s v="In Stock"/>
    <n v="8099.99"/>
    <m/>
    <n v="8099.99"/>
    <n v="6585.357723577235"/>
    <s v="PLN"/>
    <n v="0.23"/>
    <n v="1523.70031400813"/>
    <s v="Media Expert"/>
    <x v="2"/>
    <s v="Poland"/>
    <s v="https://www.mediaexpert.pl/komputery-i-tablety/tablety-i-e-booki/tablety/tablet-apple-ipad-pro-12-9-2022-m2-8gb-512gb-wifi-srebrny-mnxv3fd-a"/>
    <s v="Tablet"/>
    <m/>
    <s v="mediaexpert.pl_xWTXnIZDjFML7qLRu6skXA=="/>
  </r>
  <r>
    <s v="BN2009607"/>
    <s v="Apple"/>
    <s v="iPad Pro 13 - 2024 (7th gen) 16-1TB 5G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apple-ipad-pro-2024-m4-10x-1tb-13-retina-5g-srebrny"/>
    <s v="Tablet"/>
    <m/>
    <s v="mediaexpert.pl_e64QisNL0WMeaEN2kUcatA=="/>
  </r>
  <r>
    <s v="BN2009581"/>
    <s v="Apple"/>
    <s v="iPad Pro 13 - 2024 (7th gen) 8-256GB 5G"/>
    <s v="-"/>
    <n v="7999.99"/>
    <n v="7999.99"/>
    <s v="In Stock"/>
    <n v="7999.99"/>
    <m/>
    <n v="7999.99"/>
    <n v="6504.056910569106"/>
    <s v="PLN"/>
    <n v="0.23"/>
    <n v="1504.889175796748"/>
    <s v="Media Expert"/>
    <x v="2"/>
    <s v="Poland"/>
    <s v="https://www.mediaexpert.pl/komputery-i-tablety/tablety-i-e-booki/tablety/tablet-apple-ipad-pro-2024-m4-10x-256gb-13-retina-5g-czarny"/>
    <s v="Tablet"/>
    <m/>
    <s v="mediaexpert.pl_Z4u9bft0KfT6SFnt5wVjtg=="/>
  </r>
  <r>
    <s v="BN2009613"/>
    <s v="Apple"/>
    <s v="iPad Pro 13 - 2024 (7th gen) 8-256GB WiFi"/>
    <s v="-"/>
    <n v="6399"/>
    <n v="6399"/>
    <s v="In Stock"/>
    <n v="6399"/>
    <m/>
    <n v="6399"/>
    <n v="5202.439024390244"/>
    <s v="PLN"/>
    <n v="0.23"/>
    <n v="1203.724734146342"/>
    <s v="Media Expert"/>
    <x v="2"/>
    <s v="Poland"/>
    <s v="https://www.mediaexpert.pl/komputery-i-tablety/tablety-i-e-booki/tablety/tablet-apple-ipad-pro-2024-m4-10x-256gb-13-retina-wifi-czarny"/>
    <s v="Tablet"/>
    <m/>
    <s v="mediaexpert.pl_64nJodUHUVEDAsB3+8WLTw=="/>
  </r>
  <r>
    <s v="BN2009606"/>
    <s v="Apple"/>
    <s v="iPad Pro 13 - 2024 (7th gen) 8-512GB 5G"/>
    <s v="-"/>
    <n v="7329"/>
    <n v="7329"/>
    <s v="In Stock"/>
    <n v="7329"/>
    <m/>
    <n v="7329"/>
    <n v="5958.536585365854"/>
    <s v="PLN"/>
    <n v="0.23"/>
    <n v="1378.668319512195"/>
    <s v="Media Expert"/>
    <x v="2"/>
    <s v="Poland"/>
    <s v="https://www.mediaexpert.pl/komputery-i-tablety/tablety-i-e-booki/tablety/tablet-apple-ipad-pro-2024-m4-10x-512gb-13-retina-wifi-srebrny"/>
    <s v="Tablet"/>
    <m/>
    <s v="mediaexpert.pl_pN7rd1WlRlJIlxvwkyj0Ew=="/>
  </r>
  <r>
    <s v="BN2006935"/>
    <s v="Apple"/>
    <s v="iPhone 11 64GB LTE"/>
    <s v="-"/>
    <n v="1599.99"/>
    <n v="1599.99"/>
    <s v="In Stock"/>
    <n v="1599.99"/>
    <m/>
    <n v="1599.99"/>
    <n v="1300.80487804878"/>
    <s v="PLN"/>
    <n v="0.23"/>
    <n v="300.9763302682927"/>
    <s v="Media Expert"/>
    <x v="2"/>
    <s v="Poland"/>
    <s v="https://www.mediaexpert.pl/smartfony-i-zegarki/smartfony/smartfon-apple-iphone-11-black-64gb-1"/>
    <s v="Handset"/>
    <m/>
    <s v="mediaexpert.pl_A7Zu+bqoFqB9FjsD+af4Tg=="/>
  </r>
  <r>
    <s v="BN2007613"/>
    <s v="Apple"/>
    <s v="iPhone 12 128GB"/>
    <s v="-"/>
    <n v="2249.99"/>
    <n v="2249.99"/>
    <s v="In Stock"/>
    <n v="2249.99"/>
    <m/>
    <n v="2249.99"/>
    <n v="1829.260162601626"/>
    <s v="PLN"/>
    <n v="0.23"/>
    <n v="423.2487286422764"/>
    <s v="Media Expert"/>
    <x v="2"/>
    <s v="Poland"/>
    <s v="https://www.mediaexpert.pl/smartfony-i-zegarki/smartfony/smartfon-apple-iphone-12-5g-black-128gb"/>
    <s v="Handset"/>
    <m/>
    <s v="mediaexpert.pl_ckXiXvs7dmQOGzq7n1sN2w=="/>
  </r>
  <r>
    <s v="BN2007612"/>
    <s v="Apple"/>
    <s v="iPhone 12 64GB"/>
    <s v="-"/>
    <n v="1999.99"/>
    <n v="1999.99"/>
    <s v="In Stock"/>
    <n v="1999.99"/>
    <m/>
    <n v="1999.99"/>
    <n v="1626.008130081301"/>
    <s v="PLN"/>
    <n v="0.23"/>
    <n v="376.2208831138211"/>
    <s v="Media Expert"/>
    <x v="2"/>
    <s v="Poland"/>
    <s v="https://www.mediaexpert.pl/smartfony-i-zegarki/smartfony/smartfon-apple-iphone-12-5g-white-64gb"/>
    <s v="Handset"/>
    <m/>
    <s v="mediaexpert.pl_r7TnoZzMxeFlbtiowDkrhw=="/>
  </r>
  <r>
    <s v="BN2007979"/>
    <s v="Apple"/>
    <s v="iPhone 13 128GB 5G"/>
    <s v="-"/>
    <n v="2249"/>
    <n v="2249"/>
    <s v="In Stock"/>
    <n v="2249"/>
    <m/>
    <n v="2249"/>
    <n v="1828.455284552846"/>
    <s v="PLN"/>
    <n v="0.23"/>
    <n v="423.0624983739838"/>
    <s v="Media Expert"/>
    <x v="2"/>
    <s v="Poland"/>
    <s v="https://www.mediaexpert.pl/smartfony-i-zegarki/smartfony/smartfon-apple-iphone-13-128gb-5g-6-1-bialy-mlpg3pm-a"/>
    <s v="Handset"/>
    <m/>
    <s v="mediaexpert.pl_bjJl3tiTeMej1l+E3lFP1A=="/>
  </r>
  <r>
    <s v="BN2007980"/>
    <s v="Apple"/>
    <s v="iPhone 13 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apple-iphone-13-256gb-5g-6-1-czerwony-mlq93pm-a"/>
    <s v="Handset"/>
    <m/>
    <s v="mediaexpert.pl_BQujL6lv3xAm6eUK4GDhmw=="/>
  </r>
  <r>
    <s v="BN2007981"/>
    <s v="Apple"/>
    <s v="iPhone 13 512GB 5G"/>
    <s v="-"/>
    <n v="4099.99"/>
    <n v="4099.99"/>
    <s v="In Stock"/>
    <n v="4099.99"/>
    <m/>
    <n v="4099.99"/>
    <n v="3333.325203252032"/>
    <s v="PLN"/>
    <n v="0.23"/>
    <n v="771.2547855528454"/>
    <s v="Media Expert"/>
    <x v="2"/>
    <s v="Poland"/>
    <s v="https://www.mediaexpert.pl/smartfony-i-zegarki/smartfony/smartfon-apple-iphone-13-512gb-5g-6-1-bialy-mlqd3pm-a"/>
    <s v="Handset"/>
    <m/>
    <s v="mediaexpert.pl_d9dMCO8qh842YdurWro3w=="/>
  </r>
  <r>
    <s v="BN2008517"/>
    <s v="Apple"/>
    <s v="iPhone 14 128GB 5G"/>
    <s v="-"/>
    <n v="2999.99"/>
    <n v="2999.99"/>
    <s v="In Stock"/>
    <n v="2999.99"/>
    <m/>
    <n v="2999.99"/>
    <n v="2439.016260162602"/>
    <s v="PLN"/>
    <n v="0.23"/>
    <n v="564.3322652276423"/>
    <s v="Media Expert"/>
    <x v="2"/>
    <s v="Poland"/>
    <s v="https://www.mediaexpert.pl/smartfony-i-zegarki/smartfony/smartfon-apple-iphone-14-5g-starlight-128gb"/>
    <s v="Handset"/>
    <m/>
    <s v="mediaexpert.pl_bilnvMhFJBA3Ywj6eOQKA=="/>
  </r>
  <r>
    <s v="BN2008518"/>
    <s v="Apple"/>
    <s v="iPhone 14 256GB 5G"/>
    <s v="-"/>
    <n v="3599"/>
    <n v="3599"/>
    <s v="In Stock"/>
    <n v="3599"/>
    <m/>
    <n v="3599"/>
    <n v="2926.016260162602"/>
    <s v="PLN"/>
    <n v="0.23"/>
    <n v="677.0128642276422"/>
    <s v="Media Expert"/>
    <x v="2"/>
    <s v="Poland"/>
    <s v="https://www.mediaexpert.pl/smartfony-i-zegarki/smartfony/smartfon-apple-iphone-14-5g-midnight-256gb"/>
    <s v="Handset"/>
    <m/>
    <s v="mediaexpert.pl_DvdiLPDj1mirA3R9OAjGcw=="/>
  </r>
  <r>
    <s v="BN2008519"/>
    <s v="Apple"/>
    <s v="iPhone 14 512GB 5G"/>
    <s v="-"/>
    <n v="4499.99"/>
    <n v="4499.99"/>
    <s v="In Stock"/>
    <n v="4499.99"/>
    <m/>
    <n v="4499.99"/>
    <n v="3658.528455284553"/>
    <s v="PLN"/>
    <n v="0.23"/>
    <n v="846.499338398374"/>
    <s v="Media Expert"/>
    <x v="2"/>
    <s v="Poland"/>
    <s v="https://www.mediaexpert.pl/smartfony-i-zegarki/smartfony/smartfon-apple-iphone-14-5g-blue-512gb"/>
    <s v="Handset"/>
    <m/>
    <s v="mediaexpert.pl_RJrt5JTJiq43B5+7dABdGQ=="/>
  </r>
  <r>
    <s v="BN2008514"/>
    <s v="Apple"/>
    <s v="iPhone 14 Plus 128GB 5G"/>
    <s v="-"/>
    <n v="3499.99"/>
    <n v="3499.99"/>
    <s v="In Stock"/>
    <n v="3499.99"/>
    <m/>
    <n v="3499.99"/>
    <n v="2845.520325203252"/>
    <s v="PLN"/>
    <n v="0.23"/>
    <n v="658.3879562845528"/>
    <s v="Media Expert"/>
    <x v="2"/>
    <s v="Poland"/>
    <s v="https://www.mediaexpert.pl/smartfony-i-zegarki/smartfony/smartfon-apple-iphone-14-plus-5g-midnight-128gb"/>
    <s v="Handset"/>
    <m/>
    <s v="mediaexpert.pl_b2KaVKrn6LvNf9RihHEL1Q=="/>
  </r>
  <r>
    <s v="BN2008515"/>
    <s v="Apple"/>
    <s v="iPhone 14 Plus 256GB 5G"/>
    <s v="-"/>
    <n v="3999.99"/>
    <n v="3999.99"/>
    <s v="In Stock"/>
    <n v="3999.99"/>
    <m/>
    <n v="3999.99"/>
    <n v="3252.024390243902"/>
    <s v="PLN"/>
    <n v="0.23"/>
    <n v="752.4436473414634"/>
    <s v="Media Expert"/>
    <x v="2"/>
    <s v="Poland"/>
    <s v="https://www.mediaexpert.pl/smartfony-i-zegarki/smartfony/smartfon-apple-iphone-14-plus-5g-purple-256gb"/>
    <s v="Handset"/>
    <m/>
    <s v="mediaexpert.pl_unemlY0Rt6A3s+ePrgzrkA=="/>
  </r>
  <r>
    <s v="BN2008516"/>
    <s v="Apple"/>
    <s v="iPhone 14 Plus 512GB 5G"/>
    <s v="-"/>
    <n v="4999.99"/>
    <n v="4999.99"/>
    <s v="In Stock"/>
    <n v="4999.99"/>
    <m/>
    <n v="4999.99"/>
    <n v="4065.032520325203"/>
    <s v="PLN"/>
    <n v="0.23"/>
    <n v="940.5550294552845"/>
    <s v="Media Expert"/>
    <x v="2"/>
    <s v="Poland"/>
    <s v="https://www.mediaexpert.pl/smartfony-i-zegarki/smartfony/smartfon-apple-iphone-14-plus-5g-yellow-512gb"/>
    <s v="Handset"/>
    <m/>
    <s v="mediaexpert.pl_8vbEcKzfMumBrssiMkpyvQ=="/>
  </r>
  <r>
    <s v="BN2009133"/>
    <s v="Apple"/>
    <s v="iPhone 15 128GB 5G"/>
    <s v="-"/>
    <n v="3149"/>
    <n v="3149"/>
    <s v="In Stock"/>
    <n v="3149"/>
    <m/>
    <n v="3149"/>
    <n v="2560.162601626016"/>
    <s v="PLN"/>
    <n v="0.23"/>
    <n v="592.3627422764228"/>
    <s v="Media Expert"/>
    <x v="2"/>
    <s v="Poland"/>
    <s v="https://www.mediaexpert.pl/smartfony-i-zegarki/smartfony/smartfon-apple-iphone-15-5g-green-128gb"/>
    <s v="Handset"/>
    <m/>
    <s v="mediaexpert.pl_mnGSW9nZl0qJu+4hUlAUOA=="/>
  </r>
  <r>
    <s v="BN2009142"/>
    <s v="Apple"/>
    <s v="iPhone 15 256GB 5G"/>
    <s v="-"/>
    <n v="3799"/>
    <n v="3799"/>
    <s v="In Stock"/>
    <n v="3799"/>
    <m/>
    <n v="3799"/>
    <n v="3088.617886178862"/>
    <s v="PLN"/>
    <n v="0.23"/>
    <n v="714.6351406504065"/>
    <s v="Media Expert"/>
    <x v="2"/>
    <s v="Poland"/>
    <s v="https://www.mediaexpert.pl/smartfony-i-zegarki/smartfony/smartfon-apple-iphone-15-5g-black-256gb"/>
    <s v="Handset"/>
    <m/>
    <s v="mediaexpert.pl_WBlAWokKeYTgB3hr1M9ZHw=="/>
  </r>
  <r>
    <s v="BN2009143"/>
    <s v="Apple"/>
    <s v="iPhone 15 512GB 5G"/>
    <s v="-"/>
    <n v="4999"/>
    <n v="4999"/>
    <s v="In Stock"/>
    <n v="4999"/>
    <m/>
    <n v="4999"/>
    <n v="4064.227642276423"/>
    <s v="PLN"/>
    <n v="0.23"/>
    <n v="940.368799186992"/>
    <s v="Media Expert"/>
    <x v="2"/>
    <s v="Poland"/>
    <s v="https://www.mediaexpert.pl/smartfony-i-zegarki/smartfony/smartfon-apple-iphone-15-5g-black-512gb"/>
    <s v="Handset"/>
    <m/>
    <s v="mediaexpert.pl_iX34Mrkd36CEdFquiiXC1Q=="/>
  </r>
  <r>
    <s v="BN2009134"/>
    <s v="Apple"/>
    <s v="iPhone 15 Plus 128GB 5G"/>
    <s v="-"/>
    <n v="3499"/>
    <n v="3999.99"/>
    <s v="In Stock"/>
    <n v="3999.99"/>
    <m/>
    <n v="3999.99"/>
    <n v="2844.715447154472"/>
    <s v="PLN"/>
    <n v="0.23"/>
    <n v="658.2017260162602"/>
    <s v="Media Expert"/>
    <x v="2"/>
    <s v="Poland"/>
    <s v="https://www.mediaexpert.pl/smartfony-i-zegarki/smartfony/smartfon-apple-iphone-15-plus-128gb-5g-6-7-czarny"/>
    <s v="Handset"/>
    <m/>
    <s v="mediaexpert.pl_4knXdEGwyF+gZdYie0UwKQ=="/>
  </r>
  <r>
    <s v="BN2009144"/>
    <s v="Apple"/>
    <s v="iPhone 15 Plus 256GB 5G"/>
    <s v="-"/>
    <n v="4499"/>
    <n v="4499"/>
    <s v="In Stock"/>
    <n v="4499"/>
    <m/>
    <n v="4499"/>
    <n v="3657.723577235773"/>
    <s v="PLN"/>
    <n v="0.23"/>
    <n v="846.3131081300813"/>
    <s v="Media Expert"/>
    <x v="2"/>
    <s v="Poland"/>
    <s v="https://www.mediaexpert.pl/smartfony-i-zegarki/smartfony/smartfon-apple-iphone-15-plus-256gb-5g-6-7-zielony"/>
    <s v="Handset"/>
    <m/>
    <s v="mediaexpert.pl_JBJ4W4nFlqZy8Fn7kXGw0A=="/>
  </r>
  <r>
    <s v="BN2009145"/>
    <s v="Apple"/>
    <s v="iPhone 15 Plus 512GB 5G"/>
    <s v="-"/>
    <n v="5499"/>
    <n v="5499"/>
    <s v="In Stock"/>
    <n v="5499"/>
    <m/>
    <n v="5499"/>
    <n v="4470.731707317073"/>
    <s v="PLN"/>
    <n v="0.23"/>
    <n v="1034.424490243902"/>
    <s v="Media Expert"/>
    <x v="2"/>
    <s v="Poland"/>
    <s v="https://www.mediaexpert.pl/smartfony-i-zegarki/smartfony/smartfon-apple-iphone-15-plus-512gb-5g-6-7-rozowy"/>
    <s v="Handset"/>
    <m/>
    <s v="mediaexpert.pl_Nz+XWMGXEFwoFQhRO2uhsQ=="/>
  </r>
  <r>
    <s v="BN2009135"/>
    <s v="Apple"/>
    <s v="iPhone 15 Pro 128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apple-iphone-15-pro-128gb-5g-6-1-120hz-tytan-czarny"/>
    <s v="Handset"/>
    <m/>
    <s v="mediaexpert.pl_k7JcHs2hjbr29LK7jFwOMg=="/>
  </r>
  <r>
    <s v="BN2009146"/>
    <s v="Apple"/>
    <s v="iPhone 15 Pro 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apple-iphone-15-pro-256gb-5g-6-1-120hz-tytan-blekitny"/>
    <s v="Handset"/>
    <m/>
    <s v="mediaexpert.pl_sb2cxAVgdiOfRQ0JKrdfyg=="/>
  </r>
  <r>
    <s v="BN2009151"/>
    <s v="Apple"/>
    <s v="iPhone 15 Pro Max 1T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apple-iphone-15-pro-max-1tb-5g-6-7-120hz-tytan-czarny"/>
    <s v="Handset"/>
    <m/>
    <s v="mediaexpert.pl_cP4Cj7U0XlrhgAONQxvqIQ=="/>
  </r>
  <r>
    <s v="BN2009136"/>
    <s v="Apple"/>
    <s v="iPhone 15 Pro Max 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apple-iphone-15-pro-max-256gb-5g-6-7-120hz-tytan-czarny"/>
    <s v="Handset"/>
    <m/>
    <s v="mediaexpert.pl_URS+1CCtrTFThkiLK5Nyrw=="/>
  </r>
  <r>
    <s v="BN2009150"/>
    <s v="Apple"/>
    <s v="iPhone 15 Pro Max 512GB 5G"/>
    <s v="-"/>
    <n v="6999.99"/>
    <n v="6999.99"/>
    <s v="In Stock"/>
    <n v="6999.99"/>
    <m/>
    <n v="6999.99"/>
    <n v="5691.048780487805"/>
    <s v="PLN"/>
    <n v="0.23"/>
    <n v="1316.777793682927"/>
    <s v="Media Expert"/>
    <x v="2"/>
    <s v="Poland"/>
    <s v="https://www.mediaexpert.pl/smartfony-i-zegarki/smartfony/smartfon-apple-iphone-15-pro-max-512gb-5g-6-7-120hz-tytan-blekitny"/>
    <s v="Handset"/>
    <m/>
    <s v="mediaexpert.pl_46mT3g992we7BXtBHS84RA=="/>
  </r>
  <r>
    <s v="BN2009874"/>
    <s v="Apple"/>
    <s v="iPhone 16 128GB 5G"/>
    <s v="-"/>
    <n v="3599"/>
    <n v="3599"/>
    <s v="In Stock"/>
    <n v="3599"/>
    <m/>
    <n v="3599"/>
    <n v="2926.016260162602"/>
    <s v="PLN"/>
    <n v="0.23"/>
    <n v="677.0128642276422"/>
    <s v="Media Expert"/>
    <x v="2"/>
    <s v="Poland"/>
    <s v="https://www.mediaexpert.pl/smartfony-i-zegarki/smartfony/smartfon-apple-iphone-16-5g-black-128gb"/>
    <s v="Handset"/>
    <m/>
    <s v="mediaexpert.pl_ArMT0UQdQKWmJAg4w+9DmA=="/>
  </r>
  <r>
    <s v="BN2009878"/>
    <s v="Apple"/>
    <s v="iPhone 16 256GB 5G"/>
    <s v="-"/>
    <n v="4499.99"/>
    <n v="4499.99"/>
    <s v="In Stock"/>
    <n v="4499.99"/>
    <m/>
    <n v="4499.99"/>
    <n v="3658.528455284553"/>
    <s v="PLN"/>
    <n v="0.23"/>
    <n v="846.499338398374"/>
    <s v="Media Expert"/>
    <x v="2"/>
    <s v="Poland"/>
    <s v="https://www.mediaexpert.pl/smartfony-i-zegarki/smartfony/smartfon-apple-iphone-16-5g-black-256gb"/>
    <s v="Handset"/>
    <m/>
    <s v="mediaexpert.pl_T1S03E0vyDsu8Tn3C0qpag=="/>
  </r>
  <r>
    <s v="BN2009879"/>
    <s v="Apple"/>
    <s v="iPhone 16 512GB 5G"/>
    <s v="-"/>
    <n v="5199"/>
    <n v="5499.99"/>
    <s v="In Stock"/>
    <n v="5499.99"/>
    <m/>
    <n v="5499.99"/>
    <n v="4226.829268292683"/>
    <s v="PLN"/>
    <n v="0.23"/>
    <n v="977.9910756097561"/>
    <s v="Media Expert"/>
    <x v="2"/>
    <s v="Poland"/>
    <s v="https://www.mediaexpert.pl/smartfony-i-zegarki/smartfony/smartfon-apple-iphone-16-5g-ultramarine-512gb"/>
    <s v="Handset"/>
    <m/>
    <s v="mediaexpert.pl_Wo0x3CeNEtYNrv0KRfeg=="/>
  </r>
  <r>
    <s v="BN2009875"/>
    <s v="Apple"/>
    <s v="iPhone 16 Plus 128GB 5G"/>
    <s v="-"/>
    <n v="4199"/>
    <n v="4199"/>
    <s v="In Stock"/>
    <n v="4199"/>
    <m/>
    <n v="4199"/>
    <n v="3413.821138211382"/>
    <s v="PLN"/>
    <n v="0.23"/>
    <n v="789.879693495935"/>
    <s v="Media Expert"/>
    <x v="2"/>
    <s v="Poland"/>
    <s v="https://www.mediaexpert.pl/smartfony-i-zegarki/smartfony/smartfon-apple-iphone-16-plus-5g-teal-128gb"/>
    <s v="Handset"/>
    <m/>
    <s v="mediaexpert.pl_WO9YivQHmzJYzyRFhWGNg=="/>
  </r>
  <r>
    <s v="BN2009880"/>
    <s v="Apple"/>
    <s v="iPhone 16 Plus 256GB 5G"/>
    <s v="-"/>
    <n v="4999.99"/>
    <n v="4999.99"/>
    <s v="In Stock"/>
    <n v="4999.99"/>
    <m/>
    <n v="4999.99"/>
    <n v="4065.032520325203"/>
    <s v="PLN"/>
    <n v="0.23"/>
    <n v="940.5550294552845"/>
    <s v="Media Expert"/>
    <x v="2"/>
    <s v="Poland"/>
    <s v="https://www.mediaexpert.pl/smartfony-i-zegarki/smartfony/smartfon-apple-iphone-16-plus-5g-black-256gb"/>
    <s v="Handset"/>
    <m/>
    <s v="mediaexpert.pl_w++aHhk6uRoOWgv2IAivg=="/>
  </r>
  <r>
    <s v="BN2009881"/>
    <s v="Apple"/>
    <s v="iPhone 16 Plus 512GB 5G"/>
    <s v="-"/>
    <n v="5699"/>
    <n v="5699"/>
    <s v="In Stock"/>
    <n v="5699"/>
    <m/>
    <n v="5699"/>
    <n v="4633.333333333333"/>
    <s v="PLN"/>
    <n v="0.23"/>
    <n v="1072.046766666667"/>
    <s v="Media Expert"/>
    <x v="2"/>
    <s v="Poland"/>
    <s v="https://www.mediaexpert.pl/smartfony-i-zegarki/smartfony/smartfon-apple-iphone-16-plus-5g-white-512gb"/>
    <s v="Handset"/>
    <m/>
    <s v="mediaexpert.pl_7VBsQDQ1D94S0dH+szUHw=="/>
  </r>
  <r>
    <s v="BN2009876"/>
    <s v="Apple"/>
    <s v="iPhone 16 Pro 128GB 5G"/>
    <s v="-"/>
    <n v="4647"/>
    <n v="4647"/>
    <s v="In Stock"/>
    <n v="4647"/>
    <m/>
    <n v="4647"/>
    <n v="3778.048780487805"/>
    <s v="PLN"/>
    <n v="0.23"/>
    <n v="874.1535926829268"/>
    <s v="Media Expert"/>
    <x v="2"/>
    <s v="Poland"/>
    <s v="https://www.mediaexpert.pl/smartfony-i-zegarki/smartfony/smartfon-apple-iphone-16-pro-5g-natural-titanium-128gb"/>
    <s v="Handset"/>
    <m/>
    <s v="mediaexpert.pl_to0f20G83BklqiWGBAtbUA=="/>
  </r>
  <r>
    <s v="BN2009884"/>
    <s v="Apple"/>
    <s v="iPhone 16 Pro 1TB 5G"/>
    <s v="-"/>
    <n v="7099"/>
    <n v="7099"/>
    <s v="In Stock"/>
    <n v="7099"/>
    <m/>
    <n v="7099"/>
    <n v="5771.544715447155"/>
    <s v="PLN"/>
    <n v="0.23"/>
    <n v="1335.402701626016"/>
    <s v="Media Expert"/>
    <x v="2"/>
    <s v="Poland"/>
    <s v="https://www.mediaexpert.pl/smartfony-i-zegarki/smartfony/smartfon-apple-iphone-16-pro-5g-black-titanium-1tb"/>
    <s v="Handset"/>
    <m/>
    <s v="mediaexpert.pl_9px7BZo9GDZzwdyASnp9dg=="/>
  </r>
  <r>
    <s v="BN2009882"/>
    <s v="Apple"/>
    <s v="iPhone 16 Pro 256GB 5G"/>
    <s v="-"/>
    <n v="5195"/>
    <n v="5195"/>
    <s v="In Stock"/>
    <n v="5195"/>
    <m/>
    <n v="5195"/>
    <n v="4223.577235772358"/>
    <s v="PLN"/>
    <n v="0.23"/>
    <n v="977.2386300813009"/>
    <s v="Media Expert"/>
    <x v="2"/>
    <s v="Poland"/>
    <s v="https://www.mediaexpert.pl/smartfony-i-zegarki/smartfony/smartfon-apple-iphone-16-pro-5g-black-titanium-256gb"/>
    <s v="Handset"/>
    <m/>
    <s v="mediaexpert.pl_8Jo5Qr1mYV1Wb9BO3zSsfw=="/>
  </r>
  <r>
    <s v="BN2009883"/>
    <s v="Apple"/>
    <s v="iPhone 16 Pro 512GB 5G"/>
    <s v="-"/>
    <n v="6169"/>
    <n v="6169"/>
    <s v="In Stock"/>
    <n v="6169"/>
    <m/>
    <n v="6169"/>
    <n v="5015.447154471545"/>
    <s v="PLN"/>
    <n v="0.23"/>
    <n v="1160.459116260163"/>
    <s v="Media Expert"/>
    <x v="2"/>
    <s v="Poland"/>
    <s v="https://www.mediaexpert.pl/smartfony-i-zegarki/smartfony/smartfon-apple-iphone-16-pro-5g-black-titanium-512gb"/>
    <s v="Handset"/>
    <m/>
    <s v="mediaexpert.pl_Jwitn4wbzMR6jQwdcI4+g=="/>
  </r>
  <r>
    <s v="BN2009886"/>
    <s v="Apple"/>
    <s v="iPhone 16 Pro Max 1TB 5G"/>
    <s v="-"/>
    <n v="7689"/>
    <n v="7689"/>
    <s v="In Stock"/>
    <n v="7689"/>
    <m/>
    <n v="7689"/>
    <n v="6251.219512195122"/>
    <s v="PLN"/>
    <n v="0.23"/>
    <n v="1446.388417073171"/>
    <s v="Media Expert"/>
    <x v="2"/>
    <s v="Poland"/>
    <s v="https://www.mediaexpert.pl/smartfony-i-zegarki/smartfony/smartfon-apple-iphone-16-pro-max-5g-black-titanium-1tb"/>
    <s v="Handset"/>
    <m/>
    <s v="mediaexpert.pl_vUEQa7WVMRLl9UaMrfXUw=="/>
  </r>
  <r>
    <s v="BN2009877"/>
    <s v="Apple"/>
    <s v="iPhone 16 Pro Max 256GB 5G"/>
    <s v="-"/>
    <n v="5699"/>
    <n v="6299.99"/>
    <s v="In Stock"/>
    <n v="6299.99"/>
    <m/>
    <n v="6299.99"/>
    <n v="4633.333333333333"/>
    <s v="PLN"/>
    <n v="0.23"/>
    <n v="1072.046766666667"/>
    <s v="Media Expert"/>
    <x v="2"/>
    <s v="Poland"/>
    <s v="https://www.mediaexpert.pl/smartfony-i-zegarki/smartfony/smartfon-apple-iphone-16-pro-max-5g-black-titanium-256gb"/>
    <s v="Handset"/>
    <m/>
    <s v="mediaexpert.pl_jBY4FO7ZRCbKYCEoa4ttTg=="/>
  </r>
  <r>
    <s v="BN2009885"/>
    <s v="Apple"/>
    <s v="iPhone 16 Pro Max 512GB 5G"/>
    <s v="-"/>
    <n v="6499"/>
    <n v="6499"/>
    <s v="In Stock"/>
    <n v="6499"/>
    <m/>
    <n v="6499"/>
    <n v="5283.739837398374"/>
    <s v="PLN"/>
    <n v="0.23"/>
    <n v="1222.535872357724"/>
    <s v="Media Expert"/>
    <x v="2"/>
    <s v="Poland"/>
    <s v="https://www.mediaexpert.pl/smartfony-i-zegarki/smartfony/smartfon-apple-iphone-16-pro-max-5g-natural-titanium-512gb"/>
    <s v="Handset"/>
    <m/>
    <s v="mediaexpert.pl_NDY1zu4gtHbs3mQKGl+2A=="/>
  </r>
  <r>
    <s v="BN2010109"/>
    <s v="Apple"/>
    <s v="iPhone 16e 128GB 5G"/>
    <s v="-"/>
    <n v="2999.99"/>
    <n v="2999.99"/>
    <s v="In Stock"/>
    <n v="2999.99"/>
    <m/>
    <n v="2999.99"/>
    <n v="2439.016260162602"/>
    <s v="PLN"/>
    <n v="0.23"/>
    <n v="564.3322652276423"/>
    <s v="Media Expert"/>
    <x v="2"/>
    <s v="Poland"/>
    <s v="https://www.mediaexpert.pl/smartfony-i-zegarki/smartfony/smartfon-apple-iphone-16e-black-128gb"/>
    <s v="Handset"/>
    <m/>
    <s v="mediaexpert.pl_aKFOHxv9nWSAd+dOwfXwCg=="/>
  </r>
  <r>
    <s v="BN2010110"/>
    <s v="Apple"/>
    <s v="iPhone 16e 256GB 5G"/>
    <s v="-"/>
    <n v="3499"/>
    <n v="3499"/>
    <s v="In Stock"/>
    <n v="3499"/>
    <m/>
    <n v="3499"/>
    <n v="2844.715447154472"/>
    <s v="PLN"/>
    <n v="0.23"/>
    <n v="658.2017260162602"/>
    <s v="Media Expert"/>
    <x v="2"/>
    <s v="Poland"/>
    <s v="https://www.mediaexpert.pl/smartfony-i-zegarki/smartfony/smartfon-apple-iphone-16e-white-256gb"/>
    <s v="Handset"/>
    <m/>
    <s v="mediaexpert.pl_0G+Uw+7wJ4OmoXumIjXFg=="/>
  </r>
  <r>
    <s v="BN2010108"/>
    <s v="Apple"/>
    <s v="iPhone 16e 512GB 5G"/>
    <s v="-"/>
    <n v="4449"/>
    <n v="4449"/>
    <s v="In Stock"/>
    <n v="4449"/>
    <m/>
    <n v="4449"/>
    <n v="3617.073170731707"/>
    <s v="PLN"/>
    <n v="0.23"/>
    <n v="836.9075390243902"/>
    <s v="Media Expert"/>
    <x v="2"/>
    <s v="Poland"/>
    <s v="https://www.mediaexpert.pl/smartfony-i-zegarki/smartfony/smartfon-apple-iphone-16e-black-512gb"/>
    <s v="Handset"/>
    <m/>
    <s v="mediaexpert.pl_zBPORPB0XDx9rpcbgkQg7w=="/>
  </r>
  <r>
    <s v="BN2009221"/>
    <s v="Apple"/>
    <s v="Watch SE 2023 44mm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watche-i-zegarki/smartwatche/smartwatch-apple-watch-se-gps-44mm-midnight-alum-midnight-sport"/>
    <s v="Smart Watch"/>
    <m/>
    <s v="mediaexpert.pl_5rYnBRM2sXzRGTDJoasETQ=="/>
  </r>
  <r>
    <s v="AN00000170"/>
    <s v="Apple"/>
    <s v="Watch SE 2023 LTE 40mm"/>
    <s v="-"/>
    <n v="1299"/>
    <n v="1299"/>
    <s v="In Stock"/>
    <n v="1299"/>
    <m/>
    <n v="1299"/>
    <n v="1056.09756097561"/>
    <s v="PLN"/>
    <n v="0.23"/>
    <n v="244.3566853658537"/>
    <s v="Media Expert"/>
    <x v="2"/>
    <s v="Poland"/>
    <s v="https://www.mediaexpert.pl/smartfony-i-zegarki/smartwatche-i-zegarki/smartwatche/smartwatch-apple-watch-se-40-st-al-st-sb-sm-cel-ell"/>
    <s v="Smart Watch"/>
    <m/>
    <s v="mediaexpert.pl_gHfyjb5r1RF66QtzcrW7Q=="/>
  </r>
  <r>
    <s v="AN00000171"/>
    <s v="Apple"/>
    <s v="Watch SE 2023 LTE 44mm"/>
    <s v="-"/>
    <n v="1384.8"/>
    <n v="1384.8"/>
    <s v="In Stock"/>
    <n v="1384.8"/>
    <m/>
    <n v="1384.8"/>
    <n v="1125.853658536585"/>
    <s v="PLN"/>
    <n v="0.23"/>
    <n v="260.4966419512195"/>
    <s v="Media Expert"/>
    <x v="2"/>
    <s v="Poland"/>
    <s v="https://www.mediaexpert.pl/smartfony-i-zegarki/smartwatche-i-zegarki/smartwatche/smartwatch-apple-watch-se-44-mi-al-mi-sb-ml-cel-ell"/>
    <s v="Smart Watch"/>
    <m/>
    <s v="mediaexpert.pl_uoao15dL2s10Amj8YLAFhg=="/>
  </r>
  <r>
    <s v="BN4000655"/>
    <s v="Apple"/>
    <s v="Watch Series 8 GPS 45mm"/>
    <s v="-"/>
    <n v="2049.97"/>
    <n v="2049.97"/>
    <s v="In Stock"/>
    <n v="2049.97"/>
    <m/>
    <n v="2049.97"/>
    <n v="1666.642276422764"/>
    <s v="PLN"/>
    <n v="0.23"/>
    <n v="385.6226899918699"/>
    <s v="Media Expert"/>
    <x v="2"/>
    <s v="Poland"/>
    <s v="https://www.mediaexpert.pl/smartfony-i-zegarki/smartwatche-i-zegarki/smartwatche/smartwatch-apple-watch-series-8-gps-45mm-midnight-alum-midnight-sport"/>
    <s v="Smart Watch"/>
    <m/>
    <s v="mediaexpert.pl_2lB5RkgcWK8X5eJq0TpaMg=="/>
  </r>
  <r>
    <s v="BN2009141"/>
    <s v="Apple"/>
    <s v="Watch Series 9 GPS 41mm"/>
    <s v="-"/>
    <n v="2249.99"/>
    <n v="2249.99"/>
    <s v="In Stock"/>
    <n v="2249.99"/>
    <m/>
    <n v="2249.99"/>
    <n v="1829.260162601626"/>
    <s v="PLN"/>
    <n v="0.23"/>
    <n v="423.2487286422764"/>
    <s v="Media Expert"/>
    <x v="2"/>
    <s v="Poland"/>
    <s v="https://www.mediaexpert.pl/smartfony-i-zegarki/smartwatche-i-zegarki/smartwatche/apple-watch-9-gps-41mm-koperta-z-aluminium-srebrny-pasek-sportowy-rozmiar-s-m-sztormowy-blekit"/>
    <s v="Smart Watch"/>
    <m/>
    <s v="mediaexpert.pl_bNme4qHk2emH60KOfQ7mA=="/>
  </r>
  <r>
    <s v="BN2009140"/>
    <s v="Apple"/>
    <s v="Watch Series 9 GPS 45mm"/>
    <s v="-"/>
    <n v="2449.99"/>
    <n v="2449.99"/>
    <s v="In Stock"/>
    <n v="2449.99"/>
    <m/>
    <n v="2449.99"/>
    <n v="1991.861788617886"/>
    <s v="PLN"/>
    <n v="0.23"/>
    <n v="460.8710050650406"/>
    <s v="Media Expert"/>
    <x v="2"/>
    <s v="Poland"/>
    <s v="https://www.mediaexpert.pl/smartfony-i-zegarki/smartwatche-i-zegarki/smartwatche/apple-watch-9-gps-45mm-koperta-z-aluminium-czerwony-pasek-sportowy-s-m-czerwony"/>
    <s v="Smart Watch"/>
    <m/>
    <s v="mediaexpert.pl_xWdFaKQm4qPUuJbYVppwA=="/>
  </r>
  <r>
    <s v="BN2009139"/>
    <s v="Apple"/>
    <s v="Watch Series 9 GPS+Cellular 41mm"/>
    <s v="-"/>
    <n v="2749.99"/>
    <n v="2749.99"/>
    <s v="In Stock"/>
    <n v="2749.99"/>
    <m/>
    <n v="2749.99"/>
    <n v="2235.764227642276"/>
    <s v="PLN"/>
    <n v="0.23"/>
    <n v="517.304419699187"/>
    <s v="Media Expert"/>
    <x v="2"/>
    <s v="Poland"/>
    <s v="https://www.mediaexpert.pl/smartfony-i-zegarki/smartwatche-i-zegarki/smartwatche/apple-watch-9-gps-cellular-41mm-koperta-z-aluminium-ksiezycowa-poswiata-pasek-sportowy-rozmiar-m-l-ksiezycowa-poswiata"/>
    <s v="Smart Watch"/>
    <m/>
    <s v="mediaexpert.pl_zHCKi+xoRll+WLfVET7EQ=="/>
  </r>
  <r>
    <s v="BN2009138"/>
    <s v="Apple"/>
    <s v="Watch Series 9 GPS+Cellular 45mm"/>
    <s v="-"/>
    <n v="2649.99"/>
    <n v="2649.99"/>
    <s v="In Stock"/>
    <n v="2649.99"/>
    <m/>
    <n v="2649.99"/>
    <n v="2154.463414634146"/>
    <s v="PLN"/>
    <n v="0.23"/>
    <n v="498.4932814878049"/>
    <s v="Media Expert"/>
    <x v="2"/>
    <s v="Poland"/>
    <s v="https://www.mediaexpert.pl/smartfony-i-zegarki/smartwatche-i-zegarki/smartwatche/smartwatch-apple-watch-series9-gps-cell-45mm-silver-alu-storm-blue-ml"/>
    <s v="Smart Watch"/>
    <m/>
    <s v="mediaexpert.pl_TrUZOdtFvTTDHDCFy2Qr4g=="/>
  </r>
  <r>
    <s v="BN2009903"/>
    <s v="Apple"/>
    <s v="Watch Series10 (42mm) Aluminium LTE"/>
    <s v="-"/>
    <n v="2249"/>
    <n v="2249"/>
    <s v="In Stock"/>
    <n v="2249"/>
    <m/>
    <n v="2249"/>
    <n v="1828.455284552846"/>
    <s v="PLN"/>
    <n v="0.23"/>
    <n v="423.0624983739838"/>
    <s v="Media Expert"/>
    <x v="2"/>
    <s v="Poland"/>
    <s v="https://www.mediaexpert.pl/smartfony-i-zegarki/smartwatche-i-zegarki/smartwatche/smartwatch-apple-watch-10-42-rg-al-lb-sb-sm-cel-ell"/>
    <s v="Smart Watch"/>
    <m/>
    <s v="mediaexpert.pl_4a6SZFqFOy82igVF6iS0Lw=="/>
  </r>
  <r>
    <s v="BN2009905"/>
    <s v="Apple"/>
    <s v="Watch Series10 (46mm) Aluminium LTE"/>
    <s v="-"/>
    <n v="2599"/>
    <n v="2599"/>
    <s v="In Stock"/>
    <n v="2599"/>
    <m/>
    <n v="2599"/>
    <n v="2113.008130081301"/>
    <s v="PLN"/>
    <n v="0.23"/>
    <n v="488.9014821138211"/>
    <s v="Media Expert"/>
    <x v="2"/>
    <s v="Poland"/>
    <s v="https://www.mediaexpert.pl/smartfony-i-zegarki/smartwatche-i-zegarki/smartwatche/smartwatch-apple-watch-10-46-jb-al-bk-sb-ml-cel-ell"/>
    <s v="Smart Watch"/>
    <m/>
    <s v="mediaexpert.pl_uEpKiIf4hXo2NsWYctksLg=="/>
  </r>
  <r>
    <s v="BN2009906"/>
    <s v="Apple"/>
    <s v="Watch Series10 (46mm) Titanium LTE"/>
    <s v="-"/>
    <n v="3849"/>
    <n v="3849"/>
    <s v="In Stock"/>
    <n v="3849"/>
    <m/>
    <n v="3849"/>
    <n v="3129.268292682927"/>
    <s v="PLN"/>
    <n v="0.23"/>
    <n v="724.0407097560976"/>
    <s v="Media Expert"/>
    <x v="2"/>
    <s v="Poland"/>
    <s v="https://www.mediaexpert.pl/smartfony-i-zegarki/smartwatche-i-zegarki/smartwatche/smartwatch-apple-watch-10-46-nt-ti-nt-ml-ml-cel-ell"/>
    <s v="Smart Watch"/>
    <m/>
    <s v="mediaexpert.pl_R+gvzUKCsyLKSXWRRlroA=="/>
  </r>
  <r>
    <s v="BN2009137"/>
    <s v="Apple"/>
    <s v="Watch Ultra 2 GPS+Cellular"/>
    <s v="-"/>
    <n v="4499"/>
    <n v="4499"/>
    <s v="In Stock"/>
    <n v="4499"/>
    <m/>
    <n v="4499"/>
    <n v="3657.723577235773"/>
    <s v="PLN"/>
    <n v="0.23"/>
    <n v="846.3131081300813"/>
    <s v="Media Expert"/>
    <x v="2"/>
    <s v="Poland"/>
    <s v="https://www.mediaexpert.pl/smartfony-i-zegarki/smartwatche-i-zegarki/smartwatche/smartwatch-apple-watch-ultra2-49-nt-ti-nt-tml-m-pro"/>
    <s v="Smart Watch"/>
    <m/>
    <s v="mediaexpert.pl_kSbK+gvgUTsUubZYmniRTw=="/>
  </r>
  <r>
    <s v="AN00000125"/>
    <s v="Asus"/>
    <s v="ASUS ExpertBook B1 B1500  (i5 8/512GB)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laptopy-i-ultrabooki/laptopy/laptop-asus-expertbook-b1502cba-bq0147-15-6-i5-1235u-8gb-ram-512gb-ssd"/>
    <s v="Laptop"/>
    <m/>
    <s v="mediaexpert.pl_eORicnjAVf3fR7qddmFZRQ=="/>
  </r>
  <r>
    <s v="AN00000123"/>
    <s v="DJI"/>
    <s v="DJI Osmo Mobile 6"/>
    <s v="-"/>
    <n v="629.99"/>
    <n v="629.99"/>
    <s v="In Stock"/>
    <n v="629.99"/>
    <m/>
    <n v="629.99"/>
    <n v="512.1869918699188"/>
    <s v="PLN"/>
    <n v="0.23"/>
    <n v="118.5082896178862"/>
    <s v="Media Expert"/>
    <x v="2"/>
    <s v="Poland"/>
    <s v="https://www.mediaexpert.pl/foto-i-kamery/gimbale/gimbal-dji-osmo-mobile-6"/>
    <s v="Other"/>
    <m/>
    <s v="mediaexpert.pl_4P06vBVE6raKZXYVhzMOA=="/>
  </r>
  <r>
    <s v="AN00000122"/>
    <s v="DJI"/>
    <s v="DJI Osmo Mobile SE"/>
    <s v="-"/>
    <n v="379"/>
    <n v="379"/>
    <s v="In Stock"/>
    <n v="379"/>
    <m/>
    <n v="379"/>
    <n v="308.130081300813"/>
    <s v="PLN"/>
    <n v="0.23"/>
    <n v="71.29421382113821"/>
    <s v="Media Expert"/>
    <x v="2"/>
    <s v="Poland"/>
    <s v="https://www.mediaexpert.pl/foto-i-kamery/gimbale/gimbal-dji-osmo-mobile-se"/>
    <s v="Other"/>
    <m/>
    <s v="mediaexpert.pl_OEhbm7o5zs1nqLn3f++5Ag=="/>
  </r>
  <r>
    <s v="AN00000228"/>
    <s v="Garmin"/>
    <s v="Garmin fenix 7 Pro Solar 47mm"/>
    <s v="-"/>
    <n v="2519"/>
    <n v="2519"/>
    <s v="In Stock"/>
    <n v="2519"/>
    <m/>
    <n v="2519"/>
    <n v="2047.967479674797"/>
    <s v="PLN"/>
    <n v="0.23"/>
    <n v="473.8525715447154"/>
    <s v="Media Expert"/>
    <x v="2"/>
    <s v="Poland"/>
    <s v="https://www.mediaexpert.pl/smartfony-i-zegarki/smartwatche-i-zegarki/smartwatche/zegarek-sportowy-garmin-fenix-7-pro-solar-szaro-czarny"/>
    <s v="Smart Watch"/>
    <m/>
    <s v="mediaexpert.pl_n+tKtRJewheNtukET5tjbw=="/>
  </r>
  <r>
    <s v="AN00000195"/>
    <s v="Garmin"/>
    <s v="Garmin fenix 7X Pro Solar 51mm"/>
    <s v="-"/>
    <n v="2980.57"/>
    <n v="2980.57"/>
    <s v="In Stock"/>
    <n v="2980.57"/>
    <m/>
    <n v="2980.57"/>
    <n v="2423.227642276423"/>
    <s v="PLN"/>
    <n v="0.23"/>
    <n v="560.679142186992"/>
    <s v="Media Expert"/>
    <x v="2"/>
    <s v="Poland"/>
    <s v="https://www.mediaexpert.pl/smartfony-i-zegarki/smartwatche-i-zegarki/smartwatche/zegarek-sportowy-garmin-fenix-7x-pro-solar-czarny"/>
    <s v="Smart Watch"/>
    <m/>
    <s v="mediaexpert.pl_YhBqC45zA1EOM3WyNTx0Ew=="/>
  </r>
  <r>
    <s v="AN00000236"/>
    <s v="Garmin"/>
    <s v="Garmin fenix 8 51mm AMOLED"/>
    <s v="-"/>
    <n v="4148"/>
    <n v="4148"/>
    <s v="In Stock"/>
    <n v="4148"/>
    <m/>
    <n v="4148"/>
    <n v="3372.357723577236"/>
    <s v="PLN"/>
    <n v="0.23"/>
    <n v="780.2860130081301"/>
    <s v="Media Expert"/>
    <x v="2"/>
    <s v="Poland"/>
    <s v="https://www.mediaexpert.pl/smartfony-i-zegarki/smartwatche-i-zegarki/smartwatche/smartwatch-garmin-fenix-8-51mm-czarny"/>
    <s v="Smart Watch"/>
    <m/>
    <s v="mediaexpert.pl_bO5mRm6t1hoRrkGUAg6CA=="/>
  </r>
  <r>
    <s v="AN00000193"/>
    <s v="Garmin"/>
    <s v="Garmin Forerunner 165 43mm"/>
    <s v="-"/>
    <n v="898"/>
    <n v="898"/>
    <s v="In Stock"/>
    <n v="898"/>
    <m/>
    <n v="898"/>
    <n v="730.0813008130082"/>
    <s v="PLN"/>
    <n v="0.23"/>
    <n v="168.9240211382114"/>
    <s v="Media Expert"/>
    <x v="2"/>
    <s v="Poland"/>
    <s v="https://www.mediaexpert.pl/smartfony-i-zegarki/smartwatche-i-zegarki/smartwatche/smartwatch-garmin-forerunner-165-czarny"/>
    <s v="Smart Watch"/>
    <m/>
    <s v="mediaexpert.pl_Jgw57hPf20Wqm98WuLSFxw=="/>
  </r>
  <r>
    <s v="AN00000194"/>
    <s v="Garmin"/>
    <s v="Garmin Venu 3S 41mm"/>
    <s v="-"/>
    <n v="1648"/>
    <n v="1648"/>
    <s v="In Stock"/>
    <n v="1648"/>
    <m/>
    <n v="1648"/>
    <n v="1339.837398373984"/>
    <s v="PLN"/>
    <n v="0.23"/>
    <n v="310.0075577235772"/>
    <s v="Media Expert"/>
    <x v="2"/>
    <s v="Poland"/>
    <s v="https://www.mediaexpert.pl/smartfony-i-zegarki/smartwatche-i-zegarki/smartwatche/smartwatch-garmin-venu-3s-pebble-gray"/>
    <s v="Smart Watch"/>
    <m/>
    <s v="mediaexpert.pl_lgFe1Nk4Zdz4E4ELIRA3g=="/>
  </r>
  <r>
    <s v="AN00000257"/>
    <s v="Google"/>
    <s v="Google Pixel Watch 3 41mm"/>
    <s v="-"/>
    <n v="1699.99"/>
    <n v="1699.99"/>
    <s v="In Stock"/>
    <n v="1699.99"/>
    <m/>
    <n v="1699.99"/>
    <n v="1382.105691056911"/>
    <s v="PLN"/>
    <n v="0.23"/>
    <n v="319.7874684796748"/>
    <s v="Media Expert"/>
    <x v="2"/>
    <s v="Poland"/>
    <s v="https://www.mediaexpert.pl/smartfony-i-zegarki/smartwatche-i-zegarki/smartwatche/smartwatch-google-pixel-watch-3-41mm-czarny"/>
    <s v="Smart Watch"/>
    <s v="new"/>
    <s v="mediaexpert.pl_Jb4HRvq4TR0dXDsB8O5KA=="/>
  </r>
  <r>
    <s v="AN00000258"/>
    <s v="Google"/>
    <s v="Google Pixel Watch 3 45mm"/>
    <s v="-"/>
    <n v="1949.99"/>
    <n v="1949.99"/>
    <s v="In Stock"/>
    <n v="1949.99"/>
    <m/>
    <n v="1949.99"/>
    <n v="1585.357723577236"/>
    <s v="PLN"/>
    <n v="0.23"/>
    <n v="366.8153140081301"/>
    <s v="Media Expert"/>
    <x v="2"/>
    <s v="Poland"/>
    <s v="https://www.mediaexpert.pl/smartfony-i-zegarki/smartwatche-i-zegarki/smartwatche/smartwatch-google-pixel-watch-3-45mm-porcelanowy"/>
    <s v="Smart Watch"/>
    <s v="new"/>
    <s v="mediaexpert.pl_bYlEefnYtajGfDf4pDbezw=="/>
  </r>
  <r>
    <s v="BN2009218"/>
    <s v="Google"/>
    <s v="Pixel 8 128GB 5G"/>
    <s v="-"/>
    <n v="2399.99"/>
    <n v="2399.99"/>
    <s v="In Stock"/>
    <n v="2399.99"/>
    <m/>
    <n v="2399.99"/>
    <n v="1951.211382113821"/>
    <s v="PLN"/>
    <n v="0.23"/>
    <n v="451.4654359593495"/>
    <s v="Media Expert"/>
    <x v="2"/>
    <s v="Poland"/>
    <s v="https://www.mediaexpert.pl/smartfony-i-zegarki/smartfony/smartfon-google-pixel-8-8-128gb-5g-6-2-120hz-czarny"/>
    <s v="Handset"/>
    <m/>
    <s v="mediaexpert.pl_llua7mceP9dAlqhRGsIfFA=="/>
  </r>
  <r>
    <s v="BN2009219"/>
    <s v="Google"/>
    <s v="Pixel 8 pro 128GB 5G"/>
    <s v="-"/>
    <n v="2699.99"/>
    <n v="2699.99"/>
    <s v="In Stock"/>
    <n v="2699.99"/>
    <m/>
    <n v="2699.99"/>
    <n v="2195.113821138211"/>
    <s v="PLN"/>
    <n v="0.23"/>
    <n v="507.8988505934959"/>
    <s v="Media Expert"/>
    <x v="2"/>
    <s v="Poland"/>
    <s v="https://www.mediaexpert.pl/smartfony-i-zegarki/smartfony/smartfon-google-pixel-8-pro-5g-12-128gb-6-7-120hz-czarny"/>
    <s v="Handset"/>
    <m/>
    <s v="mediaexpert.pl_w90rA8nZbdjZCifG+eEk6w=="/>
  </r>
  <r>
    <s v="BN2009570"/>
    <s v="Google"/>
    <s v="Pixel 8a 8-128GB 5G"/>
    <s v="-"/>
    <n v="1689"/>
    <n v="1689"/>
    <s v="In Stock"/>
    <n v="1689"/>
    <m/>
    <n v="1689"/>
    <n v="1373.170731707317"/>
    <s v="PLN"/>
    <n v="0.23"/>
    <n v="317.7201243902439"/>
    <s v="Media Expert"/>
    <x v="2"/>
    <s v="Poland"/>
    <s v="https://www.mediaexpert.pl/smartfony-i-zegarki/smartfony/smartfon-google-pixel-8a-8-128gb-5g-6-1-120hz-zielony"/>
    <s v="Handset"/>
    <m/>
    <s v="mediaexpert.pl_z95C8DvoRdc4dzOMDyh9fw=="/>
  </r>
  <r>
    <s v="BN2009616"/>
    <s v="Google"/>
    <s v="Pixel 8a 8-256GB 5G"/>
    <s v="-"/>
    <n v="1989.99"/>
    <n v="1989.99"/>
    <s v="In Stock"/>
    <n v="1989.99"/>
    <m/>
    <n v="1989.99"/>
    <n v="1617.878048780488"/>
    <s v="PLN"/>
    <n v="0.23"/>
    <n v="374.3397692926829"/>
    <s v="Media Expert"/>
    <x v="2"/>
    <s v="Poland"/>
    <s v="https://www.mediaexpert.pl/smartfony-i-zegarki/smartfony/smartfon-google-pixel-8a-8-256gb-5g-6-1-120hz-czarny"/>
    <s v="Handset"/>
    <m/>
    <s v="mediaexpert.pl_GMDzgDWlYxTRvlVfPpIMog=="/>
  </r>
  <r>
    <s v="BN2009762"/>
    <s v="Google"/>
    <s v="Pixel 9 12-128GB 5G"/>
    <s v="-"/>
    <n v="2949"/>
    <n v="2899"/>
    <s v="In Stock"/>
    <n v="2899"/>
    <m/>
    <n v="2899"/>
    <n v="2397.560975609756"/>
    <s v="PLN"/>
    <n v="0.23"/>
    <n v="554.7404658536585"/>
    <s v="Media Expert"/>
    <x v="2"/>
    <s v="Poland"/>
    <s v="https://www.mediaexpert.pl/smartfony-i-zegarki/smartfony/smartfon-google-pixel-9-5g-8-128gb-6-24-120hz-obsydian"/>
    <s v="Handset"/>
    <m/>
    <s v="mediaexpert.pl_V0bGhzgHM6lqwJJCPcGRw=="/>
  </r>
  <r>
    <s v="BN2009766"/>
    <s v="Google"/>
    <s v="Pixel 9 12-256GB 5G"/>
    <s v="-"/>
    <n v="3249"/>
    <n v="3249"/>
    <s v="In Stock"/>
    <n v="3249"/>
    <m/>
    <n v="3249"/>
    <n v="2641.463414634146"/>
    <s v="PLN"/>
    <n v="0.23"/>
    <n v="611.1738804878049"/>
    <s v="Media Expert"/>
    <x v="2"/>
    <s v="Poland"/>
    <s v="https://www.mediaexpert.pl/smartfony-i-zegarki/smartfony/smartfon-google-pixel-9-5g-8-256gb-6-24-120hz-obsydian"/>
    <s v="Handset"/>
    <m/>
    <s v="mediaexpert.pl_EmYanL+V3b37p5Ar1PuEFg=="/>
  </r>
  <r>
    <s v="BN2009765"/>
    <s v="Google"/>
    <s v="Pixel 9 Pro 16-128GB 5G"/>
    <s v="-"/>
    <n v="3849"/>
    <n v="3699"/>
    <s v="In Stock"/>
    <n v="3699"/>
    <m/>
    <n v="3699"/>
    <n v="3129.268292682927"/>
    <s v="PLN"/>
    <n v="0.23"/>
    <n v="724.0407097560976"/>
    <s v="Media Expert"/>
    <x v="2"/>
    <s v="Poland"/>
    <s v="https://www.mediaexpert.pl/smartfony-i-zegarki/smartfony/smartfon-google-pixel-9-pro-5g-128gb-6-3-120hz-obsydian"/>
    <s v="Handset"/>
    <m/>
    <s v="mediaexpert.pl_npYY67hxRkMHqxONIqOxg=="/>
  </r>
  <r>
    <s v="BN2009770"/>
    <s v="Google"/>
    <s v="Pixel 9 Pro 16-256GB 5G"/>
    <s v="-"/>
    <n v="4249"/>
    <n v="4249"/>
    <s v="In Stock"/>
    <n v="4249"/>
    <m/>
    <n v="4249"/>
    <n v="3454.471544715447"/>
    <s v="PLN"/>
    <n v="0.23"/>
    <n v="799.2852626016261"/>
    <s v="Media Expert"/>
    <x v="2"/>
    <s v="Poland"/>
    <s v="https://www.mediaexpert.pl/smartfony-i-zegarki/smartfony/smartfon-google-pixel-9-pro-5g-256gb-6-3-120hz-obsydian"/>
    <s v="Handset"/>
    <m/>
    <s v="mediaexpert.pl_c8MOu3ae91JWrLAhHZczg=="/>
  </r>
  <r>
    <s v="BN2009764"/>
    <s v="Google"/>
    <s v="Pixel 9 Pro XL 16-128GB 5G"/>
    <s v="-"/>
    <n v="4299.99"/>
    <n v="4299.99"/>
    <s v="In Stock"/>
    <n v="4299.99"/>
    <m/>
    <n v="4299.99"/>
    <n v="3495.926829268293"/>
    <s v="PLN"/>
    <n v="0.23"/>
    <n v="808.8770619756098"/>
    <s v="Media Expert"/>
    <x v="2"/>
    <s v="Poland"/>
    <s v="https://www.mediaexpert.pl/smartfony-i-zegarki/smartfony/smartfon-google-pixel-9-pro-xl-5g-128gb-6-8-120hz-obsydian"/>
    <s v="Handset"/>
    <m/>
    <s v="mediaexpert.pl_rL81v23vVL1fDfThqv7Otw=="/>
  </r>
  <r>
    <s v="BN2009768"/>
    <s v="Google"/>
    <s v="Pixel 9 Pro XL 16-256GB 5G"/>
    <s v="-"/>
    <n v="4699"/>
    <n v="4699"/>
    <s v="In Stock"/>
    <n v="4699"/>
    <m/>
    <n v="4699"/>
    <n v="3820.325203252033"/>
    <s v="PLN"/>
    <n v="0.23"/>
    <n v="883.9353845528456"/>
    <s v="Media Expert"/>
    <x v="2"/>
    <s v="Poland"/>
    <s v="https://www.mediaexpert.pl/smartfony-i-zegarki/smartfony/smartfon-google-pixel-9-pro-xl-5g-256gb-6-8-120hz-obsydian"/>
    <s v="Handset"/>
    <m/>
    <s v="mediaexpert.pl_7kTADSgC03QGEHoBqMPb7w=="/>
  </r>
  <r>
    <s v="BN2009769"/>
    <s v="Google"/>
    <s v="Pixel 9 Pro XL 16-512GB 5G"/>
    <s v="-"/>
    <n v="5299.99"/>
    <n v="5299.99"/>
    <s v="In Stock"/>
    <n v="5299.99"/>
    <m/>
    <n v="5299.99"/>
    <n v="4308.934959349594"/>
    <s v="PLN"/>
    <n v="0.23"/>
    <n v="996.9884440894309"/>
    <s v="Media Expert"/>
    <x v="2"/>
    <s v="Poland"/>
    <s v="https://www.mediaexpert.pl/smartfony-i-zegarki/smartfony/smartfon-google-pixel-9-pro-xl-5g-512gb-6-8-120hz-obsydian"/>
    <s v="Handset"/>
    <m/>
    <s v="mediaexpert.pl_RruOw+ajdUNcbUxWqcYmiA=="/>
  </r>
  <r>
    <s v="BN2009065"/>
    <s v="HMD"/>
    <s v="Nokia 105 (2023) 2G"/>
    <s v="-"/>
    <n v="98.98999999999999"/>
    <n v="98.98999999999999"/>
    <s v="In Stock"/>
    <n v="98.98999999999999"/>
    <m/>
    <n v="98.98999999999999"/>
    <n v="80.47967479674796"/>
    <s v="PLN"/>
    <n v="0.23"/>
    <n v="18.62114571544715"/>
    <s v="Media Expert"/>
    <x v="2"/>
    <s v="Poland"/>
    <s v="https://www.mediaexpert.pl/smartfony-i-zegarki/smartfony/telefon-nokia-105-2023-dualsim-czarny"/>
    <s v="Handset"/>
    <m/>
    <s v="mediaexpert.pl_9in4MtxkIkCxivKaAGD8Q=="/>
  </r>
  <r>
    <s v="BN2009619"/>
    <s v="HMD"/>
    <s v="Nokia 105 48-128MB LTE (2024)"/>
    <s v="-"/>
    <n v="109"/>
    <n v="109"/>
    <s v="In Stock"/>
    <n v="109"/>
    <m/>
    <n v="109"/>
    <n v="88.6178861788618"/>
    <s v="PLN"/>
    <n v="0.23"/>
    <n v="20.50414065040651"/>
    <s v="Media Expert"/>
    <x v="2"/>
    <s v="Poland"/>
    <s v="https://www.mediaexpert.pl/smartfony-i-zegarki/smartfony/telefon-hmd-nokia-105-2024-dualsim-czarny"/>
    <s v="Handset"/>
    <m/>
    <s v="mediaexpert.pl_w9ozM2l+73kBlz2tmAYO4g=="/>
  </r>
  <r>
    <s v="BN2009571"/>
    <s v="HMD"/>
    <s v="Nokia 235 LTE (2024)"/>
    <s v="-"/>
    <n v="299"/>
    <n v="299"/>
    <s v="In Stock"/>
    <n v="299"/>
    <m/>
    <n v="299"/>
    <n v="243.0894308943089"/>
    <s v="PLN"/>
    <n v="0.23"/>
    <n v="56.24530325203252"/>
    <s v="Media Expert"/>
    <x v="2"/>
    <s v="Poland"/>
    <s v="https://www.mediaexpert.pl/smartfony-i-zegarki/smartfony/telefon-nokia-235-2024-4g-ds-fioletowy"/>
    <s v="Handset"/>
    <m/>
    <s v="mediaexpert.pl_i1CQSM1t3STIWPVI8BCNgA=="/>
  </r>
  <r>
    <s v="BN2009572"/>
    <s v="HMD"/>
    <s v="Nokia 3210 LTE"/>
    <s v="-"/>
    <n v="288.41"/>
    <n v="288.41"/>
    <s v="In Stock"/>
    <n v="288.41"/>
    <m/>
    <n v="288.41"/>
    <n v="234.479674796748"/>
    <s v="PLN"/>
    <n v="0.23"/>
    <n v="54.25320371544716"/>
    <s v="Media Expert"/>
    <x v="2"/>
    <s v="Poland"/>
    <s v="https://www.mediaexpert.pl/smartfony-i-zegarki/smartfony/telefon-nokia-3210-ds-czarny"/>
    <s v="Handset"/>
    <m/>
    <s v="mediaexpert.pl_lxeQ1HeprBAloDETsQYDw=="/>
  </r>
  <r>
    <s v="BN2008501"/>
    <s v="HMD"/>
    <s v="Nokia 6310"/>
    <s v="-"/>
    <n v="239"/>
    <n v="239"/>
    <s v="In Stock"/>
    <n v="239"/>
    <m/>
    <n v="239"/>
    <n v="194.3089430894309"/>
    <s v="PLN"/>
    <n v="0.23"/>
    <n v="44.95862032520326"/>
    <s v="Media Expert"/>
    <x v="2"/>
    <s v="Poland"/>
    <s v="https://www.mediaexpert.pl/smartfony-i-zegarki/smartfony/telefon-gsm-nokia-6310-ds-black"/>
    <s v="Handset"/>
    <m/>
    <s v="mediaexpert.pl_TTIL43xNrBY5TmV4M0VCw=="/>
  </r>
  <r>
    <s v="BN2009748"/>
    <s v="HMD"/>
    <s v="Nokia 6310 LTE (2024)"/>
    <s v="-"/>
    <n v="239"/>
    <n v="239"/>
    <s v="In Stock"/>
    <n v="239"/>
    <m/>
    <n v="239"/>
    <n v="194.3089430894309"/>
    <s v="PLN"/>
    <n v="0.23"/>
    <n v="44.95862032520326"/>
    <s v="Media Expert"/>
    <x v="2"/>
    <s v="Poland"/>
    <s v="https://www.mediaexpert.pl/smartfony-i-zegarki/smartfony/telefon-nokia-6310-2024-ds-czarny"/>
    <s v="Handset"/>
    <m/>
    <s v="mediaexpert.pl_rNeJTthDkmi2n5Q3ccYfTA=="/>
  </r>
  <r>
    <s v="BN2008421"/>
    <s v="HMD"/>
    <s v="Nokia 8210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telefon-gsm-nokia-8210-4g-ds-blue"/>
    <s v="Handset"/>
    <m/>
    <s v="mediaexpert.pl_AncDMbzhmgyMxdUi2t8t3Q=="/>
  </r>
  <r>
    <s v="BN2008559"/>
    <s v="HMD"/>
    <s v="Nokia C32 4-64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nokia-c32-4-64gb-charcoal"/>
    <s v="Handset"/>
    <m/>
    <s v="mediaexpert.pl_NADJfXsK8By5vuScRXr6PQ=="/>
  </r>
  <r>
    <s v="BN2009175"/>
    <s v="HMD"/>
    <s v="Nokia G22 4-128GB LTE_x0009_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nokia-g22-4-128gb-blue"/>
    <s v="Handset"/>
    <m/>
    <s v="mediaexpert.pl_7I3Ftt9LzOyCgyuBWhnKLA=="/>
  </r>
  <r>
    <s v="BN2009390"/>
    <s v="Honor"/>
    <s v="Honor 200 8-256GB 5G"/>
    <s v="-"/>
    <n v="1399"/>
    <n v="1399"/>
    <s v="In Stock"/>
    <n v="1399"/>
    <m/>
    <n v="1399"/>
    <n v="1137.39837398374"/>
    <s v="PLN"/>
    <n v="0.23"/>
    <n v="263.1678235772358"/>
    <s v="Media Expert"/>
    <x v="2"/>
    <s v="Poland"/>
    <s v="https://www.mediaexpert.pl/smartfony-i-zegarki/smartfony/smartfon-honor-200-5g-8-256gb-6-7-120hz-czarny"/>
    <s v="Handset"/>
    <m/>
    <s v="mediaexpert.pl_rd+lDSAZkRVP8igYOpQ8Mg=="/>
  </r>
  <r>
    <s v="BN2009352"/>
    <s v="Honor"/>
    <s v="Honor 200 Pro 12-512GB 5G"/>
    <s v="-"/>
    <n v="2149"/>
    <n v="2149"/>
    <s v="In Stock"/>
    <n v="2149"/>
    <m/>
    <n v="2149"/>
    <n v="1747.154471544716"/>
    <s v="PLN"/>
    <n v="0.23"/>
    <n v="404.2513601626017"/>
    <s v="Media Expert"/>
    <x v="2"/>
    <s v="Poland"/>
    <s v="https://www.mediaexpert.pl/smartfony-i-zegarki/smartfony/smartfon-honor-200-pro-12-512gb-5g-6-78-120hz-czarny"/>
    <s v="Handset"/>
    <m/>
    <s v="mediaexpert.pl_wmt1UJSh1azyxYp9Xr3ejQ=="/>
  </r>
  <r>
    <s v="BN2008843"/>
    <s v="Honor"/>
    <s v="Honor 90 lite 8-256GB 5G"/>
    <s v="-"/>
    <n v="449.97"/>
    <n v="449.97"/>
    <s v="In Stock"/>
    <n v="449.97"/>
    <m/>
    <n v="449.97"/>
    <n v="365.829268292683"/>
    <s v="PLN"/>
    <n v="0.23"/>
    <n v="84.64447860975611"/>
    <s v="Media Expert"/>
    <x v="2"/>
    <s v="Poland"/>
    <s v="https://www.mediaexpert.pl/smartfony-i-zegarki/smartfony/smartfon-honor-90-lite-8-256gb-5g-6-7-90hz-czarny"/>
    <s v="Handset"/>
    <m/>
    <s v="mediaexpert.pl_uWHYn+q7LAWw73VoPe37XQ=="/>
  </r>
  <r>
    <s v="BN2009429"/>
    <s v="Honor"/>
    <s v="Honor Magic V3 12-512GB 5G"/>
    <s v="-"/>
    <n v="6899"/>
    <n v="6899"/>
    <s v="In Stock"/>
    <n v="6899"/>
    <m/>
    <n v="6899"/>
    <n v="5608.943089430894"/>
    <s v="PLN"/>
    <n v="0.23"/>
    <n v="1297.780425203252"/>
    <s v="Media Expert"/>
    <x v="2"/>
    <s v="Poland"/>
    <s v="https://www.mediaexpert.pl/smartfony-i-zegarki/smartfony/smartfon-honor-magic-v3-5g-12-512gb-7-92-120hz-czarny"/>
    <s v="Handset"/>
    <m/>
    <s v="mediaexpert.pl_pt4e8AdMZ2qATD652M5qXg=="/>
  </r>
  <r>
    <s v="BN2009095"/>
    <s v="Honor"/>
    <s v="Honor Magic6 Lite 8-256GB 5G"/>
    <s v="-"/>
    <n v="799.97"/>
    <n v="799.97"/>
    <s v="In Stock"/>
    <n v="799.97"/>
    <m/>
    <n v="799.97"/>
    <n v="650.3821138211382"/>
    <s v="PLN"/>
    <n v="0.23"/>
    <n v="150.4834623495935"/>
    <s v="Media Expert"/>
    <x v="2"/>
    <s v="Poland"/>
    <s v="https://www.mediaexpert.pl/smartfony-i-zegarki/smartfony/smartfon-honor-magic-6-lite-8-256gb-5g-6-78-120hz-zielony"/>
    <s v="Handset"/>
    <m/>
    <s v="mediaexpert.pl_JcR2q1xwIb3OFq3GjWgNNA=="/>
  </r>
  <r>
    <s v="BN2010046"/>
    <s v="Honor"/>
    <s v="HONOR X6b 4-128GB LTE"/>
    <s v="-"/>
    <n v="449"/>
    <n v="449"/>
    <s v="In Stock"/>
    <n v="449"/>
    <m/>
    <n v="449"/>
    <n v="365.0406504065041"/>
    <s v="PLN"/>
    <n v="0.23"/>
    <n v="84.4620105691057"/>
    <s v="Media Expert"/>
    <x v="2"/>
    <s v="Poland"/>
    <s v="https://www.mediaexpert.pl/smartfony-i-zegarki/smartfony/smartfon-honor-x6b-4-128gb-6-56-90hz-zielony"/>
    <s v="Handset"/>
    <m/>
    <s v="mediaexpert.pl_vYkWcK9SgLEg+RsZIAVQ=="/>
  </r>
  <r>
    <s v="BN4000703"/>
    <s v="Honor"/>
    <s v="Watch 4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watche-i-zegarki/smartwatche/smartwatch-honor-watch-4-czarny"/>
    <s v="Smart Watch"/>
    <m/>
    <s v="mediaexpert.pl_kJN00sF+l7soeW7oNOi1A=="/>
  </r>
  <r>
    <s v="AN00000062"/>
    <s v="Huawei"/>
    <s v="Huawei MateBook D15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laptopy-i-ultrabooki/laptopy/laptop-huawei-matebook-d-15-15-6-ips-r7-5700u-16gb-ram-512gb-ssd-windows-11-home"/>
    <s v="Laptop"/>
    <m/>
    <s v="mediaexpert.pl_vWTOmfNxfDEJujEQFfvMw=="/>
  </r>
  <r>
    <s v="AN00000126"/>
    <s v="Huawei"/>
    <s v="HUAWEI MateBook D15 (i5 8/512GB)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laptopy-i-ultrabooki/laptopy/laptop-huawei-matebook-d-15-15-6-ips-i5-1135g7-8gb-ssd-512gb-windows-11-home"/>
    <s v="Laptop"/>
    <m/>
    <s v="mediaexpert.pl_0s1tFB5czPqQ1QSwuclRIg=="/>
  </r>
  <r>
    <s v="AN00000221"/>
    <s v="Huawei"/>
    <s v="Huawei Watch D2"/>
    <s v="-"/>
    <n v="1499"/>
    <n v="1499"/>
    <s v="In Stock"/>
    <n v="1499"/>
    <m/>
    <n v="1499"/>
    <n v="1218.69918699187"/>
    <s v="PLN"/>
    <n v="0.23"/>
    <n v="281.9789617886179"/>
    <s v="Media Expert"/>
    <x v="2"/>
    <s v="Poland"/>
    <s v="https://www.mediaexpert.pl/smartfony-i-zegarki/smartwatche-i-zegarki/smartwatche/smartwatch-huawei-watch-d2-czarny"/>
    <s v="Smart Watch"/>
    <m/>
    <s v="mediaexpert.pl_Ypaf7ClnOL0zoCN6uV4L1g=="/>
  </r>
  <r>
    <s v="AN00000222"/>
    <s v="Huawei"/>
    <s v="Huawei Watch GT5 41mm Classic"/>
    <s v="-"/>
    <n v="1199"/>
    <n v="1199"/>
    <s v="In Stock"/>
    <n v="1199"/>
    <m/>
    <n v="1199"/>
    <n v="974.7967479674796"/>
    <s v="PLN"/>
    <n v="0.23"/>
    <n v="225.5455471544715"/>
    <s v="Media Expert"/>
    <x v="2"/>
    <s v="Poland"/>
    <s v="https://www.mediaexpert.pl/smartfony-i-zegarki/smartwatche-i-zegarki/smartwatche/smartwatch-huawei-watch-gt-5-classic-41mm-bialy"/>
    <s v="Smart Watch"/>
    <m/>
    <s v="mediaexpert.pl_1dCtF9NFfIkpH8pqiZzd8g=="/>
  </r>
  <r>
    <s v="AN00000223"/>
    <s v="Huawei"/>
    <s v="Huawei Watch GT5 41mm Elegant"/>
    <s v="-"/>
    <n v="1299"/>
    <n v="1299"/>
    <s v="In Stock"/>
    <n v="1299"/>
    <m/>
    <n v="1299"/>
    <n v="1056.09756097561"/>
    <s v="PLN"/>
    <n v="0.23"/>
    <n v="244.3566853658537"/>
    <s v="Media Expert"/>
    <x v="2"/>
    <s v="Poland"/>
    <s v="https://www.mediaexpert.pl/smartfony-i-zegarki/smartwatche-i-zegarki/smartwatche/smartwatch-huawei-watch-gt-5-elegant-41mm-zloty"/>
    <s v="Smart Watch"/>
    <m/>
    <s v="mediaexpert.pl_yN5NRkZzUBx8ugrvO6EYOg=="/>
  </r>
  <r>
    <s v="AN00000225"/>
    <s v="Huawei"/>
    <s v="Huawei Watch GT5 46mm Active"/>
    <s v="-"/>
    <n v="1099"/>
    <n v="1099"/>
    <s v="In Stock"/>
    <n v="1099"/>
    <m/>
    <n v="1099"/>
    <n v="893.4959349593496"/>
    <s v="PLN"/>
    <n v="0.23"/>
    <n v="206.7344089430894"/>
    <s v="Media Expert"/>
    <x v="2"/>
    <s v="Poland"/>
    <s v="https://www.mediaexpert.pl/smartfony-i-zegarki/smartwatche-i-zegarki/smartwatche/smartwatch-huawei-watch-gt-5-active-46mm-czarny"/>
    <s v="Smart Watch"/>
    <m/>
    <s v="mediaexpert.pl_zcf89tnwf6hMGKR9YiB6PQ=="/>
  </r>
  <r>
    <s v="AN00000224"/>
    <s v="Huawei"/>
    <s v="Huawei Watch GT5 46mm Blue"/>
    <s v="-"/>
    <n v="845.76"/>
    <n v="999"/>
    <s v="In Stock"/>
    <n v="999"/>
    <m/>
    <n v="999"/>
    <n v="687.609756097561"/>
    <s v="PLN"/>
    <n v="0.23"/>
    <n v="159.0970825365854"/>
    <s v="Media Expert"/>
    <x v="2"/>
    <s v="Poland"/>
    <s v="https://www.mediaexpert.pl/smartfony-i-zegarki/smartwatche-i-zegarki/smartwatche/smartwatch-huawei-watch-gt-5-46mm-niebieski"/>
    <s v="Smart Watch"/>
    <m/>
    <s v="mediaexpert.pl_XP80wyBUBeh7WrPrBDhzOw=="/>
  </r>
  <r>
    <s v="AN00000226"/>
    <s v="Huawei"/>
    <s v="Huawei Watch GT5 Pro 42mm Elegant"/>
    <s v="-"/>
    <n v="2399"/>
    <n v="2399"/>
    <s v="In Stock"/>
    <n v="2399"/>
    <m/>
    <n v="2399"/>
    <n v="1950.406504065041"/>
    <s v="PLN"/>
    <n v="0.23"/>
    <n v="451.2792056910569"/>
    <s v="Media Expert"/>
    <x v="2"/>
    <s v="Poland"/>
    <s v="https://www.mediaexpert.pl/smartfony-i-zegarki/smartwatche-i-zegarki/smartwatche/smartwatch-huawei-watch-gt-5-pro-elegant-42mm-bialo-zloty"/>
    <s v="Smart Watch"/>
    <m/>
    <s v="mediaexpert.pl_K+DHRjnd4jCNzi4yK3R14w=="/>
  </r>
  <r>
    <s v="AN00000237"/>
    <s v="Huawei"/>
    <s v="Huawei Watch GT5 Pro 46mm Active"/>
    <s v="-"/>
    <n v="1599"/>
    <n v="1599"/>
    <s v="In Stock"/>
    <n v="1599"/>
    <m/>
    <n v="1599"/>
    <n v="1300"/>
    <s v="PLN"/>
    <n v="0.23"/>
    <n v="300.7901"/>
    <s v="Media Expert"/>
    <x v="2"/>
    <s v="Poland"/>
    <s v="https://www.mediaexpert.pl/smartfony-i-zegarki/smartwatche-i-zegarki/smartwatche/smartwatch-huawei-watch-gt-5-pro-active-46mm-czarny"/>
    <s v="Smart Watch"/>
    <m/>
    <s v="mediaexpert.pl_yIpo2crVjEGwooQclMUuqg=="/>
  </r>
  <r>
    <s v="AN00000227"/>
    <s v="Huawei"/>
    <s v="Huawei Watch GT5 Pro 46mm Elite"/>
    <s v="-"/>
    <n v="1899"/>
    <n v="1899"/>
    <s v="In Stock"/>
    <n v="1899"/>
    <m/>
    <n v="1899"/>
    <n v="1543.90243902439"/>
    <s v="PLN"/>
    <n v="0.23"/>
    <n v="357.2235146341463"/>
    <s v="Media Expert"/>
    <x v="2"/>
    <s v="Poland"/>
    <s v="https://www.mediaexpert.pl/smartfony-i-zegarki/smartwatche-i-zegarki/smartwatche/smartwatch-huawei-watch-gt-5-pro-elite-46mm-srebrny"/>
    <s v="Smart Watch"/>
    <m/>
    <s v="mediaexpert.pl_f9R0sXbzvoOLF6DSjMgJg=="/>
  </r>
  <r>
    <s v="BN2009576"/>
    <s v="Huawei"/>
    <s v="P70 Pro"/>
    <s v="-"/>
    <n v="3242"/>
    <n v="3242"/>
    <s v="In Stock"/>
    <n v="3242"/>
    <m/>
    <n v="3242"/>
    <n v="2635.772357723577"/>
    <s v="PLN"/>
    <n v="0.23"/>
    <n v="609.8571008130082"/>
    <s v="Media Expert"/>
    <x v="2"/>
    <s v="Poland"/>
    <s v="https://www.mediaexpert.pl/smartfony-i-zegarki/smartfony/smartfon-huawei-pura-70-pro-12-512-6-8-120hz-czarny"/>
    <s v="Handset"/>
    <m/>
    <s v="mediaexpert.pl_R5B9ZyiqJO7Lr17+C4jtWA=="/>
  </r>
  <r>
    <s v="BN2009056"/>
    <s v="Huawei"/>
    <s v="Watch 4 Pro LTE"/>
    <s v="-"/>
    <n v="2199.99"/>
    <n v="2199.99"/>
    <s v="In Stock"/>
    <n v="2199.99"/>
    <m/>
    <n v="2199.99"/>
    <n v="1788.609756097561"/>
    <s v="PLN"/>
    <n v="0.23"/>
    <n v="413.8431595365853"/>
    <s v="Media Expert"/>
    <x v="2"/>
    <s v="Poland"/>
    <s v="https://www.mediaexpert.pl/smartfony-i-zegarki/smartwatche-i-zegarki/smartwatche/smartwatch-huawei-watch-4-pro-niebieski"/>
    <s v="Smart Watch"/>
    <m/>
    <s v="mediaexpert.pl_ehaPAiR+Z1FoBLiOuZquQ=="/>
  </r>
  <r>
    <s v="BN2009528"/>
    <s v="Huawei"/>
    <s v="Watch 4 Pro Space Edition LTE"/>
    <s v="-"/>
    <n v="2199"/>
    <n v="2199"/>
    <s v="In Stock"/>
    <n v="2199"/>
    <m/>
    <n v="2199"/>
    <n v="1787.80487804878"/>
    <s v="PLN"/>
    <n v="0.23"/>
    <n v="413.6569292682927"/>
    <s v="Media Expert"/>
    <x v="2"/>
    <s v="Poland"/>
    <s v="https://www.mediaexpert.pl/smartfony-i-zegarki/smartwatche-i-zegarki/smartwatche/smartwatch-huawei-watch-4-pro-space-edition"/>
    <s v="Smart Watch"/>
    <m/>
    <s v="mediaexpert.pl_E8ZrFJt1PH2wNoOunEISg=="/>
  </r>
  <r>
    <s v="BN4000647"/>
    <s v="Huawei"/>
    <s v="Watch Fit 2 BT"/>
    <s v="-"/>
    <n v="349"/>
    <n v="299"/>
    <s v="In Stock"/>
    <n v="299"/>
    <m/>
    <n v="299"/>
    <n v="283.739837398374"/>
    <s v="PLN"/>
    <n v="0.23"/>
    <n v="65.65087235772359"/>
    <s v="Media Expert"/>
    <x v="2"/>
    <s v="Poland"/>
    <s v="https://www.mediaexpert.pl/smartfony-i-zegarki/smartwatche-i-zegarki/smartwatche/smartwatch-huawei-watch-fit-2-active-czarny"/>
    <s v="Smart Watch"/>
    <m/>
    <s v="mediaexpert.pl_CicihlutyGoCkN2jJCUeQ=="/>
  </r>
  <r>
    <s v="AN00000134"/>
    <s v="Huawei"/>
    <s v="Watch GT2 46mm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watche-i-zegarki/smartwatche/smartwatch-huawei-watch-gt-2-sport-46mm"/>
    <s v="Smart Watch"/>
    <m/>
    <s v="mediaexpert.pl_E8cF85EPiIf17CPMy6KwA=="/>
  </r>
  <r>
    <s v="AN00000164"/>
    <s v="Huawei"/>
    <s v="Watch GT4 41mm Classic"/>
    <s v="-"/>
    <n v="799"/>
    <n v="799"/>
    <s v="In Stock"/>
    <n v="799"/>
    <m/>
    <n v="799"/>
    <n v="649.5934959349594"/>
    <s v="PLN"/>
    <n v="0.23"/>
    <n v="150.3009943089431"/>
    <s v="Media Expert"/>
    <x v="2"/>
    <s v="Poland"/>
    <s v="https://www.mediaexpert.pl/smartfony-i-zegarki/smartwatche-i-zegarki/smartwatche/smartwatch-huawei-watch-gt-4-41mm-classsic"/>
    <s v="Smart Watch"/>
    <m/>
    <s v="mediaexpert.pl_GgNWqJMLSsqLz0+TwjlLKQ=="/>
  </r>
  <r>
    <s v="AN00000165"/>
    <s v="Huawei"/>
    <s v="Watch GT4 41mm Elegant"/>
    <s v="-"/>
    <n v="899"/>
    <n v="899"/>
    <s v="In Stock"/>
    <n v="899"/>
    <m/>
    <n v="899"/>
    <n v="730.8943089430894"/>
    <s v="PLN"/>
    <n v="0.23"/>
    <n v="169.1121325203252"/>
    <s v="Media Expert"/>
    <x v="2"/>
    <s v="Poland"/>
    <s v="https://www.mediaexpert.pl/smartfony-i-zegarki/smartwatche-i-zegarki/smartwatche/smartwatch-huawei-watch-gt-4-41mm-elegant"/>
    <s v="Smart Watch"/>
    <m/>
    <s v="mediaexpert.pl_E+jTbkZT+0e7ivDVPKPYA=="/>
  </r>
  <r>
    <s v="AN00000166"/>
    <s v="Huawei"/>
    <s v="Watch GT4 41mm Elite"/>
    <s v="-"/>
    <n v="1399.99"/>
    <n v="1399.99"/>
    <s v="In Stock"/>
    <n v="1399.99"/>
    <m/>
    <n v="1399.99"/>
    <n v="1138.20325203252"/>
    <s v="PLN"/>
    <n v="0.23"/>
    <n v="263.3540538455285"/>
    <s v="Media Expert"/>
    <x v="2"/>
    <s v="Poland"/>
    <s v="https://www.mediaexpert.pl/smartfony-i-zegarki/smartwatche-i-zegarki/smartwatche/smartwatch-huawei-watch-gt-4-41mm-elite"/>
    <s v="Smart Watch"/>
    <m/>
    <s v="mediaexpert.pl_KyCRKj6DWEF1STQnQH2hOw=="/>
  </r>
  <r>
    <s v="AN00000167"/>
    <s v="Huawei"/>
    <s v="Watch GT4 46mm Active"/>
    <s v="-"/>
    <n v="749"/>
    <n v="749"/>
    <s v="In Stock"/>
    <n v="749"/>
    <m/>
    <n v="749"/>
    <n v="608.9430894308944"/>
    <s v="PLN"/>
    <n v="0.23"/>
    <n v="140.895425203252"/>
    <s v="Media Expert"/>
    <x v="2"/>
    <s v="Poland"/>
    <s v="https://www.mediaexpert.pl/smartfony-i-zegarki/smartwatche-i-zegarki/smartwatche/smartwatch-huawei-watch-gt-4-46mm-active"/>
    <s v="Smart Watch"/>
    <m/>
    <s v="mediaexpert.pl_A3ImccY7pLY8wwQN15TIg=="/>
  </r>
  <r>
    <s v="AN00000168"/>
    <s v="Huawei"/>
    <s v="Watch GT4 46mm Classic Edition"/>
    <s v="-"/>
    <n v="749"/>
    <n v="749"/>
    <s v="In Stock"/>
    <n v="749"/>
    <m/>
    <n v="749"/>
    <n v="608.9430894308944"/>
    <s v="PLN"/>
    <n v="0.23"/>
    <n v="140.895425203252"/>
    <s v="Media Expert"/>
    <x v="2"/>
    <s v="Poland"/>
    <s v="https://www.mediaexpert.pl/smartfony-i-zegarki/smartwatche-i-zegarki/smartwatche/smartwatch-huawei-watch-gt-4-46mm-classsic"/>
    <s v="Smart Watch"/>
    <m/>
    <s v="mediaexpert.pl_XbunAhdlWCbYI4MFWM3z3A=="/>
  </r>
  <r>
    <s v="AN00000159"/>
    <s v="Lenovo"/>
    <s v="Lenovo IdeaPad Slim 3 (i5 8/512GB)"/>
    <s v="-"/>
    <n v="2749.99"/>
    <n v="2749.99"/>
    <s v="In Stock"/>
    <n v="2749.99"/>
    <m/>
    <n v="2749.99"/>
    <n v="2235.764227642276"/>
    <s v="PLN"/>
    <n v="0.23"/>
    <n v="517.304419699187"/>
    <s v="Media Expert"/>
    <x v="2"/>
    <s v="Poland"/>
    <s v="https://www.mediaexpert.pl/komputery-i-tablety/laptopy-i-ultrabooki/laptopy/laptop-lenovo-ideapad-slim-3-15iah8-15-6-ips-i5-12450h-8gb-ram-512gb-ssd-windows-11-home"/>
    <s v="Tablet"/>
    <m/>
    <s v="mediaexpert.pl_WVgj7ziVA9nDrSFIjIXpQ=="/>
  </r>
  <r>
    <s v="BN2008455"/>
    <s v="Lenovo"/>
    <s v="Moto E22 4-64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motorola-moto-e22-4-64gb-astro-black"/>
    <s v="Handset"/>
    <m/>
    <s v="mediaexpert.pl_bjVP60dkftvWHyUmlMWZJQ=="/>
  </r>
  <r>
    <s v="BN2007822"/>
    <s v="Lenovo"/>
    <s v="Moto Edge 20 Lite 8-128GB 5G"/>
    <s v="-"/>
    <n v="399.99"/>
    <n v="399.99"/>
    <s v="In Stock"/>
    <n v="399.99"/>
    <m/>
    <n v="399.99"/>
    <n v="325.1951219512195"/>
    <s v="PLN"/>
    <n v="0.23"/>
    <n v="75.24267173170732"/>
    <s v="Media Expert"/>
    <x v="2"/>
    <s v="Poland"/>
    <s v="https://www.mediaexpert.pl/smartfony-i-zegarki/smartfony/smartfon-motorola-edge-20-lite-5g-8-128gb-electric-graphite"/>
    <s v="Handset"/>
    <m/>
    <s v="mediaexpert.pl_TpKAqdHr5N0zNNl3k+O2dA=="/>
  </r>
  <r>
    <s v="BN2008365"/>
    <s v="Lenovo"/>
    <s v="Moto Edge 30 Neo 8-128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motorola-edge-30-neo-8-128gb-black-onyx"/>
    <s v="Handset"/>
    <m/>
    <s v="mediaexpert.pl_PquJLwDD6409InERNy6leA=="/>
  </r>
  <r>
    <s v="BN2008969"/>
    <s v="Lenovo"/>
    <s v="Moto Edge 40 Neo 12-256GB 5G"/>
    <s v="-"/>
    <n v="1099"/>
    <n v="1099"/>
    <s v="In Stock"/>
    <n v="1099"/>
    <m/>
    <n v="1099"/>
    <n v="893.4959349593496"/>
    <s v="PLN"/>
    <n v="0.23"/>
    <n v="206.7344089430894"/>
    <s v="Media Expert"/>
    <x v="2"/>
    <s v="Poland"/>
    <s v="https://www.mediaexpert.pl/smartfony-i-zegarki/smartfony/smartfon-motorola-edge-40-neo-12-256gb-5g-6-55-144hz-czarny"/>
    <s v="Handset"/>
    <m/>
    <s v="mediaexpert.pl_VT2rthNseAPSRgPiHouUw=="/>
  </r>
  <r>
    <s v="BN2009288"/>
    <s v="Lenovo"/>
    <s v="Moto Edge 50 Fusion 12-512GB 5G"/>
    <s v="-"/>
    <n v="0"/>
    <n v="1699"/>
    <s v="In Stock"/>
    <n v="1699"/>
    <m/>
    <n v="1699"/>
    <n v="0"/>
    <s v="PLN"/>
    <n v="0.23"/>
    <n v="0"/>
    <s v="Media Expert"/>
    <x v="2"/>
    <s v="Poland"/>
    <s v="https://www.mediaexpert.pl/smartfony-i-zegarki/smartfony/smartfon-motorola-edge-50-fusion-12-512gb-5g-6-67-144hz-blekitny"/>
    <s v="Handset"/>
    <s v="v"/>
    <s v="mediaexpert.pl_dARbioX5NP6VJdLTV+pZDA=="/>
  </r>
  <r>
    <s v="BN2009433"/>
    <s v="Lenovo"/>
    <s v="Moto Edge 50 Neo 12-512GB 5G"/>
    <s v="-"/>
    <n v="1799"/>
    <n v="1799"/>
    <s v="In Stock"/>
    <n v="1799"/>
    <m/>
    <n v="1799"/>
    <n v="1462.60162601626"/>
    <s v="PLN"/>
    <n v="0.23"/>
    <n v="338.4123764227642"/>
    <s v="Media Expert"/>
    <x v="2"/>
    <s v="Poland"/>
    <s v="https://www.mediaexpert.pl/smartfony-i-zegarki/smartfony/smartfon-motorola-edge-50-neo-5g-12-512gb-6-4-120hz-stalowy"/>
    <s v="Handset"/>
    <m/>
    <s v="mediaexpert.pl_UoIaLj40v0WlwhMklXdkWQ=="/>
  </r>
  <r>
    <s v="BN2009287"/>
    <s v="Lenovo"/>
    <s v="Moto Edge 50 Pro 12-512GB"/>
    <s v="-"/>
    <n v="1899"/>
    <n v="1899"/>
    <s v="In Stock"/>
    <n v="1899"/>
    <m/>
    <n v="1899"/>
    <n v="1543.90243902439"/>
    <s v="PLN"/>
    <n v="0.23"/>
    <n v="357.2235146341463"/>
    <s v="Media Expert"/>
    <x v="2"/>
    <s v="Poland"/>
    <s v="https://www.mediaexpert.pl/smartfony-i-zegarki/smartfony/smartfon-motorola-edge-50-pro-12-512-5g-6-7-144hz-czarny"/>
    <s v="Handset"/>
    <m/>
    <s v="mediaexpert.pl_1upT5BretooQmu6x2jubQ=="/>
  </r>
  <r>
    <s v="BN2009157"/>
    <s v="Lenovo"/>
    <s v="Moto Edge 50 Ultra 16GB-1TB 5G"/>
    <s v="-"/>
    <n v="3315.25"/>
    <n v="3315.25"/>
    <s v="In Stock"/>
    <n v="3315.25"/>
    <m/>
    <n v="3315.25"/>
    <n v="2695.325203252033"/>
    <s v="PLN"/>
    <n v="0.23"/>
    <n v="623.6362595528456"/>
    <s v="Media Expert"/>
    <x v="2"/>
    <s v="Poland"/>
    <s v="https://www.mediaexpert.pl/smartfony-i-zegarki/smartfony/smartfon-motorola-edge-50-ultra-16-1tb-5g-6-7-144hz-szary"/>
    <s v="Handset"/>
    <m/>
    <s v="mediaexpert.pl_dmDeIZp7YjrvrtBCdEMeyA=="/>
  </r>
  <r>
    <s v="BN2008571"/>
    <s v="Lenovo"/>
    <s v="Moto G23 8-128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motorola-moto-g23-8-128gb-matte-charcoal"/>
    <s v="Handset"/>
    <m/>
    <s v="mediaexpert.pl_5JmucEhLmqacxCCoB2YTw=="/>
  </r>
  <r>
    <s v="BN2009154"/>
    <s v="Lenovo"/>
    <s v="Moto G24 8-128GB LTE"/>
    <s v="-"/>
    <n v="449.99"/>
    <n v="449.99"/>
    <s v="In Stock"/>
    <n v="449.99"/>
    <m/>
    <n v="449.99"/>
    <n v="365.8455284552846"/>
    <s v="PLN"/>
    <n v="0.23"/>
    <n v="84.64824083739838"/>
    <s v="Media Expert"/>
    <x v="2"/>
    <s v="Poland"/>
    <s v="https://www.mediaexpert.pl/smartfony-i-zegarki/smartfony/smartfon-motorola-moto-g24-8-128gb-6-56-90hz-grafitowy"/>
    <s v="Handset"/>
    <m/>
    <s v="mediaexpert.pl_rmxOIZJKUk5ejzpowhg5Tw=="/>
  </r>
  <r>
    <s v="BN2009156"/>
    <s v="Lenovo"/>
    <s v="Moto G24 Power 8-256GB LTE"/>
    <s v="-"/>
    <n v="549.99"/>
    <n v="549.99"/>
    <s v="In Stock"/>
    <n v="549.99"/>
    <m/>
    <n v="549.99"/>
    <n v="447.1463414634147"/>
    <s v="PLN"/>
    <n v="0.23"/>
    <n v="103.4593790487805"/>
    <s v="Media Expert"/>
    <x v="2"/>
    <s v="Poland"/>
    <s v="https://www.mediaexpert.pl/smartfony-i-zegarki/smartfony/smartfon-motorola-moto-g24-power-8-256gb-6-56-90hz-granatowy"/>
    <s v="Handset"/>
    <m/>
    <s v="mediaexpert.pl_tU5ErlWXw6jfJoGYWPh2Sw=="/>
  </r>
  <r>
    <s v="BN2008967"/>
    <s v="Lenovo"/>
    <s v="Moto G54 12-256GB LTE"/>
    <s v="-"/>
    <n v="899.99"/>
    <n v="899.99"/>
    <s v="In Stock"/>
    <n v="899.99"/>
    <m/>
    <n v="899.99"/>
    <n v="731.69918699187"/>
    <s v="PLN"/>
    <n v="0.23"/>
    <n v="169.2983627886179"/>
    <s v="Media Expert"/>
    <x v="2"/>
    <s v="Poland"/>
    <s v="https://www.mediaexpert.pl/smartfony-i-zegarki/smartfony/smartfon-motorola-moto-g54-5g-12-256gb-6-5-120hz-ciemnoniebieski"/>
    <s v="Handset"/>
    <m/>
    <s v="mediaexpert.pl_O1RkUy8LpMbHeqIlNrdOSQ=="/>
  </r>
  <r>
    <s v="BN2009223"/>
    <s v="Lenovo"/>
    <s v="Moto G54 power 5G"/>
    <s v="-"/>
    <n v="899.99"/>
    <n v="899.99"/>
    <s v="In Stock"/>
    <n v="899.99"/>
    <m/>
    <n v="899.99"/>
    <n v="731.69918699187"/>
    <s v="PLN"/>
    <n v="0.23"/>
    <n v="169.2983627886179"/>
    <s v="Media Expert"/>
    <x v="2"/>
    <s v="Poland"/>
    <s v="https://www.mediaexpert.pl/smartfony-i-zegarki/smartfony/smartfon-motorola-moto-g54-power-edition-12-256gb-5g-6-5-120hz-niebieski"/>
    <s v="Handset"/>
    <m/>
    <s v="mediaexpert.pl_FdvR1JLuf6TNd4BEBv6G8A=="/>
  </r>
  <r>
    <s v="BN2008968"/>
    <s v="Lenovo"/>
    <s v="Moto G84 12-256GB 5G"/>
    <s v="-"/>
    <n v="999.99"/>
    <n v="999.99"/>
    <s v="In Stock"/>
    <n v="999.99"/>
    <m/>
    <n v="999.99"/>
    <n v="813"/>
    <s v="PLN"/>
    <n v="0.23"/>
    <n v="188.109501"/>
    <s v="Media Expert"/>
    <x v="2"/>
    <s v="Poland"/>
    <s v="https://www.mediaexpert.pl/smartfony-i-zegarki/smartfony/smartfon-motorola-moto-g84-5g-12-256gb-6-55-120hz-granatowy"/>
    <s v="Handset"/>
    <m/>
    <s v="mediaexpert.pl_Y7w5K1RNCJ8sfLc4a7TpCA=="/>
  </r>
  <r>
    <s v="BN2009289"/>
    <s v="Lenovo"/>
    <s v="Moto G85 12-256GB 5G"/>
    <s v="-"/>
    <n v="1099.99"/>
    <n v="1099.99"/>
    <s v="In Stock"/>
    <n v="1099.99"/>
    <m/>
    <n v="1099.99"/>
    <n v="894.3008130081301"/>
    <s v="PLN"/>
    <n v="0.23"/>
    <n v="206.9206392113821"/>
    <s v="Media Expert"/>
    <x v="2"/>
    <s v="Poland"/>
    <s v="https://www.mediaexpert.pl/smartfony-i-zegarki/smartfony/smartfon-motorola-moto-g85-5g-12-256gb-6-67-120hz-szary"/>
    <s v="Handset"/>
    <m/>
    <s v="mediaexpert.pl_SgBgEwC7nyoN2m7iGQ4Ing=="/>
  </r>
  <r>
    <s v="BN2008719"/>
    <s v="Lenovo"/>
    <s v="Moto Razr 40 ultra 8-256GB 5G"/>
    <s v="-"/>
    <n v="3299.97"/>
    <n v="3299.97"/>
    <s v="In Stock"/>
    <n v="3299.97"/>
    <m/>
    <n v="3299.97"/>
    <n v="2682.90243902439"/>
    <s v="PLN"/>
    <n v="0.23"/>
    <n v="620.7619176341464"/>
    <s v="Media Expert"/>
    <x v="2"/>
    <s v="Poland"/>
    <s v="https://www.mediaexpert.pl/smartfony-i-zegarki/smartfony/smartfon-motorola-razr-40-ultra-8-256gb-quartz-black"/>
    <s v="Handset"/>
    <m/>
    <s v="mediaexpert.pl_JyEWfYr8rYUKEWax5vcKzA=="/>
  </r>
  <r>
    <s v="AN00000130"/>
    <s v="Lenovo"/>
    <s v="Motorola Moto G72 8/128GB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motorola-moto-g72-8-128gb-meteorite-grey"/>
    <s v="Handset"/>
    <m/>
    <s v="mediaexpert.pl_FwGt7SacHE6IsUXxncPqA=="/>
  </r>
  <r>
    <s v="BN2009286"/>
    <s v="Lenovo"/>
    <s v="Razr 50 8-256GB 5G"/>
    <s v="-"/>
    <n v="2895"/>
    <n v="2895"/>
    <s v="In Stock"/>
    <n v="2895"/>
    <m/>
    <n v="2895"/>
    <n v="2353.658536585366"/>
    <s v="PLN"/>
    <n v="0.23"/>
    <n v="544.5824512195121"/>
    <s v="Media Expert"/>
    <x v="2"/>
    <s v="Poland"/>
    <s v="https://www.mediaexpert.pl/smartfony-i-zegarki/smartfony/smartfon-motorola-razr-50-8-256gb-5g-6-9-120hz-pomaranczowy"/>
    <s v="Handset"/>
    <m/>
    <s v="mediaexpert.pl_h6rozZgyIL5b4XyBIofzRw=="/>
  </r>
  <r>
    <s v="BN2009285"/>
    <s v="Lenovo"/>
    <s v="Razr 50 Ultra 12-512GB 5G"/>
    <s v="-"/>
    <n v="3497"/>
    <n v="3497"/>
    <s v="In Stock"/>
    <n v="3497"/>
    <m/>
    <n v="3497"/>
    <n v="2843.089430894309"/>
    <s v="PLN"/>
    <n v="0.23"/>
    <n v="657.8255032520325"/>
    <s v="Media Expert"/>
    <x v="2"/>
    <s v="Poland"/>
    <s v="https://www.mediaexpert.pl/smartfony-i-zegarki/smartfony/smartfon-motorola-razr-50-ultra-12-5112gb-5g-6-9-165hz-granatowy-pb1t0002pl"/>
    <s v="Handset"/>
    <m/>
    <s v="mediaexpert.pl_LxN1eh4L9Ev1O08BgVWnA=="/>
  </r>
  <r>
    <s v="BN2009165"/>
    <s v="Lenovo"/>
    <s v="Tab M11 10.95 4-128GB LTE"/>
    <s v="-"/>
    <n v="899"/>
    <n v="899"/>
    <s v="In Stock"/>
    <n v="899"/>
    <m/>
    <n v="899"/>
    <n v="730.8943089430894"/>
    <s v="PLN"/>
    <n v="0.23"/>
    <n v="169.1121325203252"/>
    <s v="Media Expert"/>
    <x v="2"/>
    <s v="Poland"/>
    <s v="https://www.mediaexpert.pl/komputery-i-tablety/tablety-i-e-booki/tablety/tablet-lenovo-tab-m11-10-95-4-128-gb-lte-wi-fi-szary-rysik"/>
    <s v="Tablet"/>
    <m/>
    <s v="mediaexpert.pl_iOcAdkZt9ZXf94ewk4cRrQ=="/>
  </r>
  <r>
    <s v="AN00000186"/>
    <s v="Maxcom"/>
    <s v="Maxcom FW58 Vanad Pro"/>
    <s v="-"/>
    <n v="337.82"/>
    <n v="337.82"/>
    <s v="In Stock"/>
    <n v="337.82"/>
    <m/>
    <n v="337.82"/>
    <n v="274.650406504065"/>
    <s v="PLN"/>
    <n v="0.23"/>
    <n v="63.54778710569105"/>
    <s v="Media Expert"/>
    <x v="2"/>
    <s v="Poland"/>
    <s v="https://www.mediaexpert.pl/smartfony-i-zegarki/smartwatche-i-zegarki/smartwatche/smartwatch-maxcom-fw58-vanad-pro-czarny"/>
    <s v="Smart Watch"/>
    <m/>
    <s v="mediaexpert.pl_hJ+bYopWl6jbBFOAk0g7KA=="/>
  </r>
  <r>
    <s v="BN2007637"/>
    <s v="Maxcom"/>
    <s v="MM 724 BB"/>
    <s v="-"/>
    <n v="231.44"/>
    <n v="231.44"/>
    <s v="In Stock"/>
    <n v="231.44"/>
    <m/>
    <n v="231.44"/>
    <n v="188.1626016260163"/>
    <s v="PLN"/>
    <n v="0.23"/>
    <n v="43.53649827642276"/>
    <s v="Media Expert"/>
    <x v="2"/>
    <s v="Poland"/>
    <s v="https://www.mediaexpert.pl/smartfony-i-zegarki/smartfony/telefon-maxcom-mm-724-4gbb"/>
    <s v="Handset"/>
    <m/>
    <s v="mediaexpert.pl_zONpgJ7ZgibDvE8xOiAIQ=="/>
  </r>
  <r>
    <s v="BN2008959"/>
    <s v="Maxcom"/>
    <s v="MM248 48-128MB LTE"/>
    <s v="-"/>
    <n v="153.31"/>
    <n v="153.31"/>
    <s v="In Stock"/>
    <n v="153.31"/>
    <m/>
    <n v="153.31"/>
    <n v="124.6422764227642"/>
    <s v="PLN"/>
    <n v="0.23"/>
    <n v="28.83935599186992"/>
    <s v="Media Expert"/>
    <x v="2"/>
    <s v="Poland"/>
    <s v="https://www.mediaexpert.pl/smartfony-i-zegarki/smartfony/telefon-maxcom-mm248-classic-czarny"/>
    <s v="Handset"/>
    <m/>
    <s v="mediaexpert.pl_nsXObrgvtWwW6hSgxKqcag=="/>
  </r>
  <r>
    <s v="BN2006694"/>
    <s v="Maxcom"/>
    <s v="MM428 BB"/>
    <s v="-"/>
    <n v="99"/>
    <n v="99"/>
    <s v="In Stock"/>
    <n v="99"/>
    <m/>
    <n v="99"/>
    <n v="80.48780487804878"/>
    <s v="PLN"/>
    <n v="0.23"/>
    <n v="18.62302682926829"/>
    <s v="Media Expert"/>
    <x v="2"/>
    <s v="Poland"/>
    <s v="https://www.mediaexpert.pl/smartfony-i-zegarki/smartfony/telefon-maxcom-mm428"/>
    <s v="Handset"/>
    <m/>
    <s v="mediaexpert.pl_zEFkiuQpRiPURJFj8wWf9Q=="/>
  </r>
  <r>
    <s v="BN2005450"/>
    <s v="Maxcom"/>
    <s v="MM920"/>
    <s v="-"/>
    <n v="199"/>
    <n v="199"/>
    <s v="In Stock"/>
    <n v="199"/>
    <m/>
    <n v="199"/>
    <n v="161.7886178861789"/>
    <s v="PLN"/>
    <n v="0.23"/>
    <n v="37.43416504065041"/>
    <s v="Media Expert"/>
    <x v="2"/>
    <s v="Poland"/>
    <s v="https://www.mediaexpert.pl/smartfony-i-zegarki/smartfony/telefon-maxcom-mm920l-czarny"/>
    <s v="Handset"/>
    <m/>
    <s v="mediaexpert.pl_RfUTypT7c54h+5Oxt0K4QQ=="/>
  </r>
  <r>
    <s v="AN00000068"/>
    <s v="Microsoft"/>
    <s v="Microsoft Xbox Series S"/>
    <s v="-"/>
    <n v="1299"/>
    <n v="1299"/>
    <s v="In Stock"/>
    <n v="1299"/>
    <m/>
    <n v="1299"/>
    <n v="1056.09756097561"/>
    <s v="PLN"/>
    <n v="0.23"/>
    <n v="244.3566853658537"/>
    <s v="Media Expert"/>
    <x v="2"/>
    <s v="Poland"/>
    <s v="https://www.mediaexpert.pl/gaming/xbox-series-s/konsole-xbox-series-s/konsola-xbox-series-s"/>
    <s v="Console"/>
    <m/>
    <s v="mediaexpert.pl_PUbOpbJvU09sJWcrkiGmJA=="/>
  </r>
  <r>
    <s v="AN00000069"/>
    <s v="Microsoft"/>
    <s v="Microsoft Xbox Series X"/>
    <s v="-"/>
    <n v="2899"/>
    <n v="2899"/>
    <s v="In Stock"/>
    <n v="2899"/>
    <m/>
    <n v="2899"/>
    <n v="2356.910569105691"/>
    <s v="PLN"/>
    <n v="0.23"/>
    <n v="545.3348967479675"/>
    <s v="Media Expert"/>
    <x v="2"/>
    <s v="Poland"/>
    <s v="https://www.mediaexpert.pl/gaming/xbox-series-x/konsole/konsola-xbox-series-x"/>
    <s v="Console"/>
    <s v="v"/>
    <s v="mediaexpert.pl_8CcXGELOoqlc74nbibAitw=="/>
  </r>
  <r>
    <s v="AN00000057"/>
    <s v="MSI"/>
    <s v="MSI FORCE GC20 V2"/>
    <s v="-"/>
    <n v="165.05"/>
    <n v="164.43"/>
    <s v="In Stock"/>
    <n v="164.43"/>
    <m/>
    <n v="164.43"/>
    <n v="134.1869918699187"/>
    <s v="PLN"/>
    <n v="0.23"/>
    <n v="31.04778361788618"/>
    <s v="Media Expert"/>
    <x v="2"/>
    <s v="Poland"/>
    <s v="https://www.mediaexpert.pl/gaming/kontrolery-pady/pad-msi-force-gc20-v2-white"/>
    <s v="Console"/>
    <m/>
    <s v="mediaexpert.pl_EySDirN2GHt1NKdxYHlMFg=="/>
  </r>
  <r>
    <s v="AN00000058"/>
    <s v="MSI"/>
    <s v="MSI GF63 (i5 16/512)"/>
    <s v="-"/>
    <n v="4289.99"/>
    <n v="4289.99"/>
    <s v="In Stock"/>
    <n v="4289.99"/>
    <m/>
    <n v="4289.99"/>
    <n v="3487.796747967479"/>
    <s v="PLN"/>
    <n v="0.23"/>
    <n v="806.9959481544715"/>
    <s v="Media Expert"/>
    <x v="2"/>
    <s v="Poland"/>
    <s v="https://www.mediaexpert.pl/komputery-i-tablety/laptopy-i-ultrabooki/laptopy/laptop-msi-thin-gf63-12uc-1001pl-15-6-ips-144hz-i5-12450h-16gb-ram-512gb-ssd-geforce-rtx3050-windows-11-home"/>
    <s v="Laptop"/>
    <m/>
    <s v="mediaexpert.pl_AYyAUNmC3l57tMR56fM1qA=="/>
  </r>
  <r>
    <s v="BN2008299"/>
    <s v="Myphone"/>
    <s v="Hammer Blade 3"/>
    <s v="-"/>
    <n v="299.97"/>
    <n v="299.97"/>
    <s v="In Stock"/>
    <n v="299.97"/>
    <m/>
    <n v="299.97"/>
    <n v="243.8780487804878"/>
    <s v="PLN"/>
    <n v="0.23"/>
    <n v="56.42777129268293"/>
    <s v="Media Expert"/>
    <x v="2"/>
    <s v="Poland"/>
    <s v="https://www.mediaexpert.pl/smartfony-i-zegarki/smartfony/smartfon-myphone-hammer-blade-3"/>
    <s v="Handset"/>
    <m/>
    <s v="mediaexpert.pl_C+R5clZ2oS1lreVdVu40wA=="/>
  </r>
  <r>
    <s v="BN2008794"/>
    <s v="Myphone"/>
    <s v="Hammer Boost LTE"/>
    <s v="-"/>
    <n v="349.99"/>
    <n v="349.99"/>
    <s v="In Stock"/>
    <n v="349.99"/>
    <m/>
    <n v="349.99"/>
    <n v="284.5447154471545"/>
    <s v="PLN"/>
    <n v="0.23"/>
    <n v="65.83710262601626"/>
    <s v="Media Expert"/>
    <x v="2"/>
    <s v="Poland"/>
    <s v="https://www.mediaexpert.pl/smartfony-i-zegarki/smartfony/telefon-myphone-hammer-boost-lte-czarny"/>
    <s v="Handset"/>
    <m/>
    <s v="mediaexpert.pl_70Hvu3mSMOgBULKyrIjzyA=="/>
  </r>
  <r>
    <s v="BN2008952"/>
    <s v="Myphone"/>
    <s v="Hammer Construction 6-128GB"/>
    <s v="-"/>
    <n v="999"/>
    <n v="999"/>
    <s v="In Stock"/>
    <n v="999"/>
    <m/>
    <n v="999"/>
    <n v="812.1951219512196"/>
    <s v="PLN"/>
    <n v="0.23"/>
    <n v="187.9232707317073"/>
    <s v="Media Expert"/>
    <x v="2"/>
    <s v="Poland"/>
    <s v="https://www.mediaexpert.pl/smartfony-i-zegarki/smartfony/smartfon-myphone-hammer-construction"/>
    <s v="Handset"/>
    <m/>
    <s v="mediaexpert.pl_CzfrSrotxlOZ5h5V13wu0w=="/>
  </r>
  <r>
    <s v="AN00000240"/>
    <s v="Myphone"/>
    <s v="Hammer Constuction 2 6/128GB"/>
    <s v="-"/>
    <n v="1299"/>
    <n v="1299"/>
    <s v="In Stock"/>
    <n v="1299"/>
    <m/>
    <n v="1299"/>
    <n v="1056.09756097561"/>
    <s v="PLN"/>
    <n v="0.23"/>
    <n v="244.3566853658537"/>
    <s v="Media Expert"/>
    <x v="2"/>
    <s v="Poland"/>
    <s v="https://www.mediaexpert.pl/smartfony-i-zegarki/smartfony/smartfon-myphone-hammer-construction-2-5g-6-128gb-6-58-120hz-czarny"/>
    <s v="Handset"/>
    <m/>
    <s v="mediaexpert.pl_91OK8gFU3BshtiuZ0EQr5g=="/>
  </r>
  <r>
    <s v="AN00000241"/>
    <s v="Myphone"/>
    <s v="Hammer Constuction 2 Therm 8/256GB"/>
    <s v="-"/>
    <n v="2599"/>
    <n v="2599"/>
    <s v="In Stock"/>
    <n v="2599"/>
    <m/>
    <n v="2599"/>
    <n v="2113.008130081301"/>
    <s v="PLN"/>
    <n v="0.23"/>
    <n v="488.9014821138211"/>
    <s v="Media Expert"/>
    <x v="2"/>
    <s v="Poland"/>
    <s v="https://www.mediaexpert.pl/smartfony-i-zegarki/smartfony/smartfon-myphone-hammer-construction-2-5g-thermal-military-edition-8-256gb-6-58-120hz-czarno-zielony"/>
    <s v="Handset"/>
    <m/>
    <s v="mediaexpert.pl_vjcAetUHO4tK9lzJKVA5uQ=="/>
  </r>
  <r>
    <s v="BN2009370"/>
    <s v="Myphone"/>
    <s v="Hammer Energy X"/>
    <s v="-"/>
    <n v="699"/>
    <n v="699"/>
    <s v="In Stock"/>
    <n v="699"/>
    <m/>
    <n v="699"/>
    <n v="568.2926829268292"/>
    <s v="PLN"/>
    <n v="0.23"/>
    <n v="131.489856097561"/>
    <s v="Media Expert"/>
    <x v="2"/>
    <s v="Poland"/>
    <s v="https://www.mediaexpert.pl/smartfony-i-zegarki/smartfony/smartfon-myphone-hammer-energy-x"/>
    <s v="Handset"/>
    <m/>
    <s v="mediaexpert.pl_y2vuAT1u1e6oyzaaHvjcjQ=="/>
  </r>
  <r>
    <s v="AN00000229"/>
    <s v="Myphone"/>
    <s v="Hammer Watch 2 Lite"/>
    <s v="-"/>
    <n v="349"/>
    <n v="349.99"/>
    <s v="In Stock"/>
    <n v="349.99"/>
    <m/>
    <n v="349.99"/>
    <n v="283.739837398374"/>
    <s v="PLN"/>
    <n v="0.23"/>
    <n v="65.65087235772359"/>
    <s v="Media Expert"/>
    <x v="2"/>
    <s v="Poland"/>
    <s v="https://www.mediaexpert.pl/smartfony-i-zegarki/smartwatche-i-zegarki/smartwatche/smartwatch-hammer-watch-2-lite-czarno-pomaranczowy"/>
    <s v="Smart Watch"/>
    <m/>
    <s v="mediaexpert.pl_QBQRLyE06CA9IToa6V2bDw=="/>
  </r>
  <r>
    <s v="BN4000624"/>
    <s v="Myphone"/>
    <s v="MyBand 4family"/>
    <s v="-"/>
    <n v="329.99"/>
    <n v="329.99"/>
    <s v="In Stock"/>
    <n v="329.99"/>
    <m/>
    <n v="329.99"/>
    <n v="268.2845528455285"/>
    <s v="PLN"/>
    <n v="0.23"/>
    <n v="62.07487498373985"/>
    <s v="Media Expert"/>
    <x v="2"/>
    <s v="Poland"/>
    <s v="https://www.mediaexpert.pl/smartfony-i-zegarki/smartwatche-i-zegarki/smartbandy/smartband-myband-4family-white"/>
    <s v="Fitness Gear"/>
    <m/>
    <s v="mediaexpert.pl_bB9VmIks7HAVPxxvvJidg=="/>
  </r>
  <r>
    <s v="BN2009368"/>
    <s v="OnePlus"/>
    <s v="OnePlus 12 16-512GB 5G"/>
    <s v="-"/>
    <n v="4099.81"/>
    <n v="4099.81"/>
    <s v="In Stock"/>
    <n v="4099.81"/>
    <m/>
    <n v="4099.81"/>
    <n v="3333.178861788618"/>
    <s v="PLN"/>
    <n v="0.23"/>
    <n v="771.2209255040651"/>
    <s v="Media Expert"/>
    <x v="2"/>
    <s v="Poland"/>
    <s v="https://www.mediaexpert.pl/smartfony-i-zegarki/smartfony/smartfon-oneplus-12-16-512gb-5g-6-82-120hz-zielony"/>
    <s v="Handset"/>
    <m/>
    <s v="mediaexpert.pl_+5FvPg50+yfs0DsTFA+Whg=="/>
  </r>
  <r>
    <s v="AN00000245"/>
    <s v="OnePlus"/>
    <s v="OnePlus 13 5G 16/512GB"/>
    <s v="-"/>
    <n v="4599"/>
    <n v="4599"/>
    <s v="In Stock"/>
    <n v="4599"/>
    <m/>
    <n v="4599"/>
    <n v="3739.024390243902"/>
    <s v="PLN"/>
    <n v="0.23"/>
    <n v="865.1242463414634"/>
    <s v="Media Expert"/>
    <x v="2"/>
    <s v="Poland"/>
    <s v="https://www.mediaexpert.pl/smartfony-i-zegarki/smartfony/smartfon-oneplus-13-5g-16-512gb-6-82-120hz-czarny"/>
    <s v="Handset"/>
    <m/>
    <s v="mediaexpert.pl_jCO19UaEiDsYw1QoQ0nO5A=="/>
  </r>
  <r>
    <s v="AN00000244"/>
    <s v="OnePlus"/>
    <s v="OnePlus 13R 5G 12/256GB"/>
    <s v="-"/>
    <n v="3011.82"/>
    <n v="2738.82"/>
    <s v="In Stock"/>
    <n v="2738.82"/>
    <m/>
    <n v="2738.82"/>
    <n v="2448.634146341464"/>
    <s v="PLN"/>
    <n v="0.23"/>
    <n v="566.5576228780488"/>
    <s v="Media Expert"/>
    <x v="2"/>
    <s v="Poland"/>
    <s v="https://www.mediaexpert.pl/smartfony-i-zegarki/smartfony/smartfon-oneplus-13r-5g-12-256gb-6-78-120hz-czarny"/>
    <s v="Handset"/>
    <m/>
    <s v="mediaexpert.pl_6v+zg69vb5MBkznK1oDgFA=="/>
  </r>
  <r>
    <s v="AN00000205"/>
    <s v="OnePlus"/>
    <s v="OnePlus Nord 4 5G 16/512GB"/>
    <s v="-"/>
    <n v="2074.83"/>
    <n v="1899"/>
    <s v="In Stock"/>
    <n v="1899"/>
    <m/>
    <n v="1899"/>
    <n v="1686.853658536585"/>
    <s v="PLN"/>
    <n v="0.23"/>
    <n v="390.2991389512195"/>
    <s v="Media Expert"/>
    <x v="2"/>
    <s v="Poland"/>
    <s v="https://www.mediaexpert.pl/smartfony-i-zegarki/smartfony/smartfon-oneplus-nord-4-5g-16-512gb-6-74-120hz-czarny"/>
    <s v="Handset"/>
    <m/>
    <s v="mediaexpert.pl_0KZf5BJ81vJaFC2BqiY0w=="/>
  </r>
  <r>
    <s v="AN00000191"/>
    <s v="OnePlus"/>
    <s v="OnePlus Watch 2"/>
    <s v="-"/>
    <n v="1299"/>
    <n v="1299"/>
    <s v="In Stock"/>
    <n v="1299"/>
    <m/>
    <n v="1299"/>
    <n v="1056.09756097561"/>
    <s v="PLN"/>
    <n v="0.23"/>
    <n v="244.3566853658537"/>
    <s v="Media Expert"/>
    <x v="2"/>
    <s v="Poland"/>
    <s v="https://www.mediaexpert.pl/smartfony-i-zegarki/smartwatche-i-zegarki/smartwatche/smartwatch-oneplus-watch-2-niebieski"/>
    <s v="Smart Watch"/>
    <m/>
    <s v="mediaexpert.pl_Onb6T6zO6+X77rnFS0g=="/>
  </r>
  <r>
    <s v="BN2009617"/>
    <s v="Oppo"/>
    <s v="A18 4-128GB LTE"/>
    <s v="-"/>
    <n v="299.97"/>
    <n v="299.97"/>
    <s v="In Stock"/>
    <n v="299.97"/>
    <m/>
    <n v="299.97"/>
    <n v="243.8780487804878"/>
    <s v="PLN"/>
    <n v="0.23"/>
    <n v="56.42777129268293"/>
    <s v="Media Expert"/>
    <x v="2"/>
    <s v="Poland"/>
    <s v="https://www.mediaexpert.pl/smartfony-i-zegarki/smartfony/smartfon-oppo-a18-4-128gb-6-56-90hz-czarny"/>
    <s v="Handset"/>
    <m/>
    <s v="mediaexpert.pl_qZwhlytCWyyTUQzzXpL5Gw=="/>
  </r>
  <r>
    <s v="BN2008963"/>
    <s v="Oppo"/>
    <s v="A38 4-128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fon-oppo-a38-4-128gb-6-56-90hz-zloty"/>
    <s v="Handset"/>
    <m/>
    <s v="mediaexpert.pl_NJp5qw8eWJgR48xvZqxkqw=="/>
  </r>
  <r>
    <s v="BN2009909"/>
    <s v="Oppo"/>
    <s v="A40 4-128GB LTE"/>
    <s v="-"/>
    <n v="398"/>
    <n v="398"/>
    <s v="In Stock"/>
    <n v="398"/>
    <m/>
    <n v="398"/>
    <n v="323.5772357723577"/>
    <s v="PLN"/>
    <n v="0.23"/>
    <n v="74.86833008130081"/>
    <s v="Media Expert"/>
    <x v="2"/>
    <s v="Poland"/>
    <s v="https://www.mediaexpert.pl/smartfony-i-zegarki/smartfony/smartfon-oppo-a40-4-128gb-6-67-90hz-czarny"/>
    <s v="Handset"/>
    <m/>
    <s v="mediaexpert.pl_3WunyYs7V71jSuywq1S5Q=="/>
  </r>
  <r>
    <s v="BN2009753"/>
    <s v="Oppo"/>
    <s v="A60 8-256GB LTE"/>
    <s v="-"/>
    <n v="449.99"/>
    <n v="449.99"/>
    <s v="In Stock"/>
    <n v="449.99"/>
    <m/>
    <n v="449.99"/>
    <n v="365.8455284552846"/>
    <s v="PLN"/>
    <n v="0.23"/>
    <n v="84.64824083739838"/>
    <s v="Media Expert"/>
    <x v="2"/>
    <s v="Poland"/>
    <s v="https://www.mediaexpert.pl/smartfony-i-zegarki/smartfony/smartfon-oppo-a60-8-256gb-6-67-90hz-fioletowy"/>
    <s v="Handset"/>
    <m/>
    <s v="mediaexpert.pl_oM9eFCKDoblfkzJgC9kLpg=="/>
  </r>
  <r>
    <s v="BN2008534"/>
    <s v="Oppo"/>
    <s v="A78 8-128GB 5G"/>
    <s v="-"/>
    <n v="499.97"/>
    <n v="499.97"/>
    <s v="In Stock"/>
    <n v="499.97"/>
    <m/>
    <n v="499.97"/>
    <n v="406.479674796748"/>
    <s v="PLN"/>
    <n v="0.23"/>
    <n v="94.05004771544716"/>
    <s v="Media Expert"/>
    <x v="2"/>
    <s v="Poland"/>
    <s v="https://www.mediaexpert.pl/smartfony-i-zegarki/smartfony/smartfon-oppo-a78-8-128gb-6-43-90hz-czarny"/>
    <s v="Handset"/>
    <m/>
    <s v="mediaexpert.pl_s0CkmVyDu5Za257EGOCp8Q=="/>
  </r>
  <r>
    <s v="BN2009053"/>
    <s v="Oppo"/>
    <s v="A79 8-256GB 5G"/>
    <s v="-"/>
    <n v="599.99"/>
    <n v="599.99"/>
    <s v="In Stock"/>
    <n v="599.99"/>
    <m/>
    <n v="599.99"/>
    <n v="487.7967479674797"/>
    <s v="PLN"/>
    <n v="0.23"/>
    <n v="112.8649481544715"/>
    <s v="Media Expert"/>
    <x v="2"/>
    <s v="Poland"/>
    <s v="https://www.mediaexpert.pl/smartfony-i-zegarki/smartfony/smartfon-oppo-a79-8-256gb-5g-6-72-90hz-czarny"/>
    <s v="Handset"/>
    <m/>
    <s v="mediaexpert.pl_DrMHST1BFQPBYmQl53xY5w=="/>
  </r>
  <r>
    <s v="BN2009426"/>
    <s v="Oppo"/>
    <s v="A80 8-256GB 5G"/>
    <s v="-"/>
    <n v="899"/>
    <n v="899"/>
    <s v="In Stock"/>
    <n v="899"/>
    <m/>
    <n v="899"/>
    <n v="730.8943089430894"/>
    <s v="PLN"/>
    <n v="0.23"/>
    <n v="169.1121325203252"/>
    <s v="Media Expert"/>
    <x v="2"/>
    <s v="Poland"/>
    <s v="https://www.mediaexpert.pl/smartfony-i-zegarki/smartfony/smartfon-oppo-a80-5g-8-256-6-67-120hz-fioletowy"/>
    <s v="Handset"/>
    <m/>
    <s v="mediaexpert.pl_mxD7AkHTunjq7fTPLaJfbA=="/>
  </r>
  <r>
    <s v="AN00000243"/>
    <s v="Oppo"/>
    <s v="OPPO Find X8 Pro 5G 16/512GB"/>
    <s v="-"/>
    <n v="5389"/>
    <n v="5389"/>
    <s v="In Stock"/>
    <n v="5389"/>
    <m/>
    <n v="5389"/>
    <n v="4381.30081300813"/>
    <s v="PLN"/>
    <n v="0.23"/>
    <n v="1013.732238211382"/>
    <s v="Media Expert"/>
    <x v="2"/>
    <s v="Poland"/>
    <s v="https://www.mediaexpert.pl/smartfony-i-zegarki/smartfony/smartfon-oppo-find-x8-pro-5g-16-512gb-6-78-120hz-czarny"/>
    <s v="Handset"/>
    <m/>
    <s v="mediaexpert.pl_CasedmmAQ2l404lAfJ5trw=="/>
  </r>
  <r>
    <s v="BN2009105"/>
    <s v="Oppo"/>
    <s v="Pad Neo 11.3 8-128GB LTE"/>
    <s v="-"/>
    <n v="1499.99"/>
    <n v="1499.99"/>
    <s v="In Stock"/>
    <n v="1499.99"/>
    <m/>
    <n v="1499.99"/>
    <n v="1219.50406504065"/>
    <s v="PLN"/>
    <n v="0.23"/>
    <n v="282.1651920569105"/>
    <s v="Media Expert"/>
    <x v="2"/>
    <s v="Poland"/>
    <s v="https://www.mediaexpert.pl/komputery-i-tablety/tablety-i-e-booki/tablety/tablet-oppo-pad-neo-11-4-8-128-gb-lte-wi-fi-szary"/>
    <s v="Handset"/>
    <m/>
    <s v="mediaexpert.pl_O76iT54BTAJC4+635I781Q=="/>
  </r>
  <r>
    <s v="BN2008708"/>
    <s v="Oppo"/>
    <s v="Reno10 8-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oppo-reno-10-8-256gb-5g-6-7-120hz-szary-cph2531"/>
    <s v="Handset"/>
    <m/>
    <s v="mediaexpert.pl_+yGGZFnH3kofW2hX3mURpg=="/>
  </r>
  <r>
    <s v="BN2009427"/>
    <s v="Oppo"/>
    <s v="Reno12 12-256GB 5G"/>
    <s v="-"/>
    <n v="1599"/>
    <n v="1599"/>
    <s v="In Stock"/>
    <n v="1599"/>
    <m/>
    <n v="1599"/>
    <n v="1300"/>
    <s v="PLN"/>
    <n v="0.23"/>
    <n v="300.7901"/>
    <s v="Media Expert"/>
    <x v="2"/>
    <s v="Poland"/>
    <s v="https://www.mediaexpert.pl/smartfony-i-zegarki/smartfony/smartfon-oppo-reno-12-8-256gb-5g-6-7-120hz-czarny"/>
    <s v="Handset"/>
    <m/>
    <s v="mediaexpert.pl_cySiCa8IYLBF4dFm2GBaWw=="/>
  </r>
  <r>
    <s v="BN2009428"/>
    <s v="Oppo"/>
    <s v="Reno12 FS 12-512GB 5G"/>
    <s v="-"/>
    <n v="999.99"/>
    <n v="999.99"/>
    <s v="In Stock"/>
    <n v="999.99"/>
    <m/>
    <n v="999.99"/>
    <n v="813"/>
    <s v="PLN"/>
    <n v="0.23"/>
    <n v="188.109501"/>
    <s v="Media Expert"/>
    <x v="2"/>
    <s v="Poland"/>
    <s v="https://www.mediaexpert.pl/smartfony-i-zegarki/smartfony/smartfon-oppo-reno-12-fs-12-512gb-5g-6-67-120hz-ciemnozielony"/>
    <s v="Handset"/>
    <m/>
    <s v="mediaexpert.pl_KMF5iAP2AMjd2WLQSRUjqg=="/>
  </r>
  <r>
    <s v="BN2008672"/>
    <s v="Oppo"/>
    <s v="Reno8 T 8-128GB"/>
    <s v="-"/>
    <n v="599.97"/>
    <n v="599.97"/>
    <s v="In Stock"/>
    <n v="599.97"/>
    <m/>
    <n v="599.97"/>
    <n v="487.7804878048781"/>
    <s v="PLN"/>
    <n v="0.23"/>
    <n v="112.8611859268293"/>
    <s v="Media Expert"/>
    <x v="2"/>
    <s v="Poland"/>
    <s v="https://www.mediaexpert.pl/smartfony-i-zegarki/smartfony/smartfon-oppo-reno-8t-8-128gb-midnight-black"/>
    <s v="Handset"/>
    <m/>
    <s v="mediaexpert.pl_57iZwaaDJ8vy2l+n3Y1NTw=="/>
  </r>
  <r>
    <s v="BN2008676"/>
    <s v="Realme"/>
    <s v="Realme 10 8-128GB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realme-10-8-128gb-rush-black"/>
    <s v="Handset"/>
    <m/>
    <s v="mediaexpert.pl_8tljTYVXISQ3QIkauc79Q=="/>
  </r>
  <r>
    <s v="AN00000174"/>
    <s v="Realme"/>
    <s v="Realme 11 5G 8/256GB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realme-11-8-256gb-5g-6-72-120hz-czarny-rmx3780"/>
    <s v="Handset"/>
    <m/>
    <s v="mediaexpert.pl_bA39wBRz0JCy067c9huR6w=="/>
  </r>
  <r>
    <s v="BN2009564"/>
    <s v="Realme"/>
    <s v="Realme 12 Pro 12-256GB 5G"/>
    <s v="-"/>
    <n v="1399"/>
    <n v="1399"/>
    <s v="In Stock"/>
    <n v="1399"/>
    <m/>
    <n v="1399"/>
    <n v="1137.39837398374"/>
    <s v="PLN"/>
    <n v="0.23"/>
    <n v="263.1678235772358"/>
    <s v="Media Expert"/>
    <x v="2"/>
    <s v="Poland"/>
    <s v="https://www.mediaexpert.pl/smartfony-i-zegarki/smartfony/smartfon-realme-12-pro-12-256gb-5g-6-7-120hz-niebieski"/>
    <s v="Handset"/>
    <m/>
    <s v="mediaexpert.pl_irb40XKDZjHlpPL9lvIqcA=="/>
  </r>
  <r>
    <s v="BN2009180"/>
    <s v="Realme"/>
    <s v="Realme 12 Pro+ 12-512GB 5G"/>
    <s v="-"/>
    <n v="1499"/>
    <n v="1499"/>
    <s v="In Stock"/>
    <n v="1499"/>
    <m/>
    <n v="1499"/>
    <n v="1218.69918699187"/>
    <s v="PLN"/>
    <n v="0.23"/>
    <n v="281.9789617886179"/>
    <s v="Media Expert"/>
    <x v="2"/>
    <s v="Poland"/>
    <s v="https://www.mediaexpert.pl/smartfony-i-zegarki/smartfony/smartfon-realme-12-pro-12-512gb-5g-6-7-120hz-niebieski"/>
    <s v="Handset"/>
    <m/>
    <s v="mediaexpert.pl_ghvxR9aap4d1VGi6txoLwQ=="/>
  </r>
  <r>
    <s v="AN00000253"/>
    <s v="Realme"/>
    <s v="Realme 14 Pro 5G 8/256GB"/>
    <s v="-"/>
    <n v="1799"/>
    <n v="1799"/>
    <s v="In Stock"/>
    <n v="1799"/>
    <m/>
    <n v="1799"/>
    <n v="1462.60162601626"/>
    <s v="PLN"/>
    <n v="0.23"/>
    <n v="338.4123764227642"/>
    <s v="Media Expert"/>
    <x v="2"/>
    <s v="Poland"/>
    <s v="https://www.mediaexpert.pl/smartfony-i-zegarki/smartfony/smartfon-realme-14-pro-5g-8-256gb-6-77-120hz-szary"/>
    <s v="Handset"/>
    <m/>
    <s v="mediaexpert.pl_ReM5ZTMb1Z24LITKdoc+w=="/>
  </r>
  <r>
    <s v="AN00000260"/>
    <s v="Realme"/>
    <s v="realme 14 Pro+ 5G 12/512GB"/>
    <s v="-"/>
    <n v="2499"/>
    <n v="2499"/>
    <s v="In Stock"/>
    <n v="2499"/>
    <m/>
    <n v="2499"/>
    <n v="2031.707317073171"/>
    <s v="PLN"/>
    <n v="0.23"/>
    <n v="470.090343902439"/>
    <s v="Media Expert"/>
    <x v="2"/>
    <s v="Poland"/>
    <s v="https://www.mediaexpert.pl/smartfony-i-zegarki/smartfony/smartfon-realme-14-pro-5g-12-512gb-6-83-120hz-bialy"/>
    <s v="Handset"/>
    <s v="new"/>
    <s v="mediaexpert.pl_E6ph5q8mZXcPh36bnvUY5A=="/>
  </r>
  <r>
    <s v="BN2007892"/>
    <s v="Realme"/>
    <s v="Realme 8 64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realme-8-4-64gb-czarny"/>
    <s v="Handset"/>
    <m/>
    <s v="mediaexpert.pl_igKb5uAfsCUV7XfCsL85kQ=="/>
  </r>
  <r>
    <s v="BN2008847"/>
    <s v="Realme"/>
    <s v="Realme C51 4-128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realme-c51-4-128-6-74-90hz-czarny"/>
    <s v="Handset"/>
    <m/>
    <s v="mediaexpert.pl_9aqsa5nq+KJYJTSzW0CPzw=="/>
  </r>
  <r>
    <s v="BN2008848"/>
    <s v="Realme"/>
    <s v="realme C53 6-128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realme-c53-6-128gb-6-74-90hz-czarny"/>
    <s v="Handset"/>
    <m/>
    <s v="mediaexpert.pl_iM8gpnMUOatDRlWiZKcpfA=="/>
  </r>
  <r>
    <s v="BN2009377"/>
    <s v="Realme"/>
    <s v="Realme C53 8-256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realme-c53-8-256gb-6-74-90hz-zloty"/>
    <s v="Handset"/>
    <m/>
    <s v="mediaexpert.pl_oqNLFXHWO3cVpJ+jaomIVQ=="/>
  </r>
  <r>
    <s v="BN2009183"/>
    <s v="Realme"/>
    <s v="Realme C67 8-256GB LTE"/>
    <s v="-"/>
    <n v="549.99"/>
    <n v="549.99"/>
    <s v="In Stock"/>
    <n v="549.99"/>
    <m/>
    <n v="549.99"/>
    <n v="447.1463414634147"/>
    <s v="PLN"/>
    <n v="0.23"/>
    <n v="103.4593790487805"/>
    <s v="Media Expert"/>
    <x v="2"/>
    <s v="Poland"/>
    <s v="https://www.mediaexpert.pl/smartfony-i-zegarki/smartfony/smartfon-realme-c67-8-256gb-6-72-90hz-czarny"/>
    <s v="Handset"/>
    <m/>
    <s v="mediaexpert.pl_B7MLzSG6d1xcJCY7ueHog=="/>
  </r>
  <r>
    <s v="BN2009650"/>
    <s v="Realme"/>
    <s v="realme GT6 16-512GB 5G"/>
    <s v="-"/>
    <n v="3499"/>
    <n v="2822.76"/>
    <s v="In Stock"/>
    <n v="2822.76"/>
    <m/>
    <n v="2822.76"/>
    <n v="2844.715447154472"/>
    <s v="PLN"/>
    <n v="0.23"/>
    <n v="658.2017260162602"/>
    <s v="Media Expert"/>
    <x v="2"/>
    <s v="Poland"/>
    <s v="https://www.mediaexpert.pl/smartfony-i-zegarki/smartfony/smartfon-realme-gt-6-16-512gb-5g-6-78-120hz-zielony-rmx3851"/>
    <s v="Handset"/>
    <m/>
    <s v="mediaexpert.pl_7C1M5mCIV6fK9W8hIgbl+g=="/>
  </r>
  <r>
    <s v="AN00000239"/>
    <s v="Realme"/>
    <s v="Realme GT7 Pro 5G 12/512GB"/>
    <s v="-"/>
    <n v="3869.38"/>
    <n v="3869.38"/>
    <s v="In Stock"/>
    <n v="3869.38"/>
    <m/>
    <n v="3869.38"/>
    <n v="3145.837398373984"/>
    <s v="PLN"/>
    <n v="0.23"/>
    <n v="727.8744197235773"/>
    <s v="Media Expert"/>
    <x v="2"/>
    <s v="Poland"/>
    <s v="https://www.mediaexpert.pl/smartfony-i-zegarki/smartfony/smartfon-realme-gt-7-pro-5g-12-512gb-6-78-120hz-pomaranczowy"/>
    <s v="Handset"/>
    <m/>
    <s v="mediaexpert.pl_oDNgB6mfYYE3onKBoBDdQ=="/>
  </r>
  <r>
    <s v="BN2009563"/>
    <s v="Realme"/>
    <s v="Realme Note 50 3-64GB LTE"/>
    <s v="-"/>
    <n v="329.99"/>
    <n v="329"/>
    <s v="In Stock"/>
    <n v="329"/>
    <m/>
    <n v="329"/>
    <n v="268.2845528455285"/>
    <s v="PLN"/>
    <n v="0.23"/>
    <n v="62.07487498373985"/>
    <s v="Media Expert"/>
    <x v="2"/>
    <s v="Poland"/>
    <s v="https://www.mediaexpert.pl/smartfony-i-zegarki/smartfony/smartfon-realme-note-50-3-64gb-6-74-90hz-czarny"/>
    <s v="Handset"/>
    <m/>
    <s v="mediaexpert.pl_9vB4tvxv+TFwoKtszFdIw=="/>
  </r>
  <r>
    <s v="AN00000070"/>
    <s v="Realme"/>
    <s v="realme Pad Wi-Fi 4/64GB"/>
    <s v="-"/>
    <n v="609.97"/>
    <n v="609.97"/>
    <s v="In Stock"/>
    <n v="609.97"/>
    <m/>
    <n v="609.97"/>
    <n v="495.9105691056911"/>
    <s v="PLN"/>
    <n v="0.23"/>
    <n v="114.7422997479675"/>
    <s v="Media Expert"/>
    <x v="2"/>
    <s v="Poland"/>
    <s v="https://www.mediaexpert.pl/komputery-i-tablety/tablety-i-e-booki/tablety/tablet-realme-pad-10-4-4-64-gb-wi-fi-zloty"/>
    <s v="Tablet"/>
    <m/>
    <s v="mediaexpert.pl_GpfjCm9j6Gu7GW4xUoQYAg=="/>
  </r>
  <r>
    <s v="AN00000013"/>
    <s v="Realme"/>
    <s v="realme Watch S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watche-i-zegarki/smartwatche/smartwatch-realme-watch-s-black"/>
    <s v="Smart Watch"/>
    <m/>
    <s v="mediaexpert.pl_5PBzJVrlgfximj63iiIow=="/>
  </r>
  <r>
    <s v="BN2008971"/>
    <s v="Samsung"/>
    <s v="Galaxy A05s 4-128GB LTE"/>
    <s v="-"/>
    <n v="449"/>
    <n v="449.99"/>
    <s v="In Stock"/>
    <n v="449.99"/>
    <m/>
    <n v="449.99"/>
    <n v="365.0406504065041"/>
    <s v="PLN"/>
    <n v="0.23"/>
    <n v="84.4620105691057"/>
    <s v="Media Expert"/>
    <x v="2"/>
    <s v="Poland"/>
    <s v="https://www.mediaexpert.pl/smartfony-i-zegarki/smartfony/smartfon-samsung-galaxy-a05s-4-128gb-6-7-90hz-srebrny-sm-a057"/>
    <s v="Handset"/>
    <m/>
    <s v="mediaexpert.pl_v1WBcQo9TDs64s0aMHLDuQ=="/>
  </r>
  <r>
    <s v="BN2008970"/>
    <s v="Samsung"/>
    <s v="Galaxy A05s 4-64GB LTE"/>
    <s v="-"/>
    <n v="399.99"/>
    <n v="399.99"/>
    <s v="In Stock"/>
    <n v="399.99"/>
    <m/>
    <n v="399.99"/>
    <n v="325.1951219512195"/>
    <s v="PLN"/>
    <n v="0.23"/>
    <n v="75.24267173170732"/>
    <s v="Media Expert"/>
    <x v="2"/>
    <s v="Poland"/>
    <s v="https://www.mediaexpert.pl/smartfony-i-zegarki/smartfony/smartfon-samsung-galaxy-a05s-4-64gb-6-7-90hz-czarny-sm-a057"/>
    <s v="Handset"/>
    <m/>
    <s v="mediaexpert.pl_8ZnLJNPGixxCi2D4D8VOkQ=="/>
  </r>
  <r>
    <s v="BN2009107"/>
    <s v="Samsung"/>
    <s v="Galaxy A15 4-128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galaxy-a15-4-128gb-6-5-90hz-czarny-sm-a155"/>
    <s v="Handset"/>
    <m/>
    <s v="mediaexpert.pl_cKCsq6cuAODdhv8yt9x9Xw=="/>
  </r>
  <r>
    <s v="BN2008356"/>
    <s v="Samsung"/>
    <s v="Galaxy A23 4-128GB 5G"/>
    <s v="-"/>
    <n v="499.97"/>
    <n v="499.97"/>
    <s v="In Stock"/>
    <n v="499.97"/>
    <m/>
    <n v="499.97"/>
    <n v="406.479674796748"/>
    <s v="PLN"/>
    <n v="0.23"/>
    <n v="94.05004771544716"/>
    <s v="Media Expert"/>
    <x v="2"/>
    <s v="Poland"/>
    <s v="https://www.mediaexpert.pl/smartfony-i-zegarki/smartfony/smartfon-samsung-sm-a236-galaxy-a23-5g-4-128gb-black"/>
    <s v="Handset"/>
    <m/>
    <s v="mediaexpert.pl_EiUPzlLYvpBAhFbN13aJVg=="/>
  </r>
  <r>
    <s v="BN2008917"/>
    <s v="Samsung"/>
    <s v="Galaxy A25 6-128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galaxy-a25-6-128-5g-6-5-120hz-czarny-sm-a256"/>
    <s v="Handset"/>
    <m/>
    <s v="mediaexpert.pl_BJE+45nZ77WWxAw8Fq9vEA=="/>
  </r>
  <r>
    <s v="BN2009233"/>
    <s v="Samsung"/>
    <s v="Galaxy A35 6-128GB 5G"/>
    <s v="-"/>
    <n v="999.99"/>
    <n v="999.99"/>
    <s v="In Stock"/>
    <n v="999.99"/>
    <m/>
    <n v="999.99"/>
    <n v="813"/>
    <s v="PLN"/>
    <n v="0.23"/>
    <n v="188.109501"/>
    <s v="Media Expert"/>
    <x v="2"/>
    <s v="Poland"/>
    <s v="https://www.mediaexpert.pl/smartfony-i-zegarki/smartfony/smartfon-samsung-galaxy-a35-6-128gb-5g-6-6-120hz-czarny-sm-a356"/>
    <s v="Handset"/>
    <m/>
    <s v="mediaexpert.pl_hBFhrYxvLRaRsihCzj7nLA=="/>
  </r>
  <r>
    <s v="BN2009234"/>
    <s v="Samsung"/>
    <s v="Galaxy A35 8-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galaxy-a35-8-256gb-5g-6-6-120hz-czarny-sm-a356"/>
    <s v="Handset"/>
    <m/>
    <s v="mediaexpert.pl_1tprJKLhOcn4rXYafmK0kQ=="/>
  </r>
  <r>
    <s v="BN2009895"/>
    <s v="Samsung"/>
    <s v="Galaxy A36 6-128GB 5G"/>
    <s v="-"/>
    <n v="1599.99"/>
    <n v="1599.99"/>
    <s v="In Stock"/>
    <n v="1599.99"/>
    <m/>
    <n v="1599.99"/>
    <n v="1300.80487804878"/>
    <s v="PLN"/>
    <n v="0.23"/>
    <n v="300.9763302682927"/>
    <s v="Media Expert"/>
    <x v="2"/>
    <s v="Poland"/>
    <s v="https://www.mediaexpert.pl/smartfony-i-zegarki/smartfony/smartfon-samsung-galaxy-a36-5g-6-128gb-6-7-120hz-czarny-sm-a366"/>
    <s v="Handset"/>
    <m/>
    <s v="mediaexpert.pl_pMPASsBSUa0m1BCXlBV5MA=="/>
  </r>
  <r>
    <s v="BN2009896"/>
    <s v="Samsung"/>
    <s v="Galaxy A36 8-256GB 5G"/>
    <s v="-"/>
    <n v="1899"/>
    <n v="1899"/>
    <s v="In Stock"/>
    <n v="1899"/>
    <m/>
    <n v="1899"/>
    <n v="1543.90243902439"/>
    <s v="PLN"/>
    <n v="0.23"/>
    <n v="357.2235146341463"/>
    <s v="Media Expert"/>
    <x v="2"/>
    <s v="Poland"/>
    <s v="https://www.mediaexpert.pl/smartfony-i-zegarki/smartfony/smartfon-samsung-galaxy-a36-5g-8-256gb-6-7-120hz-czarny-sm-a366"/>
    <s v="Handset"/>
    <m/>
    <s v="mediaexpert.pl_DSK0yKSOprfNrsrrm7vB5w=="/>
  </r>
  <r>
    <s v="BN2008677"/>
    <s v="Samsung"/>
    <s v="Galaxy A54 8-128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galaxy-a54-8-128gb-5g-6-4-120hz-czarny-sm-a546"/>
    <s v="Handset"/>
    <m/>
    <s v="mediaexpert.pl_wJV6ghSZAjslvmOenhekig=="/>
  </r>
  <r>
    <s v="BN2009231"/>
    <s v="Samsung"/>
    <s v="Galaxy A55 8-128GB 5G"/>
    <s v="-"/>
    <n v="1799.99"/>
    <n v="1599.99"/>
    <s v="In Stock"/>
    <n v="1599.99"/>
    <m/>
    <n v="1599.99"/>
    <n v="1463.406504065041"/>
    <s v="PLN"/>
    <n v="0.23"/>
    <n v="338.5986066910569"/>
    <s v="Media Expert"/>
    <x v="2"/>
    <s v="Poland"/>
    <s v="https://www.mediaexpert.pl/smartfony-i-zegarki/smartfony/smartfon-samsung-galaxy-a55-8-128gb-5g-6-6-120hz-czarny-sm-a556"/>
    <s v="Handset"/>
    <m/>
    <s v="mediaexpert.pl_sx2pIKkYu+MKilOmddiLSg=="/>
  </r>
  <r>
    <s v="BN2009232"/>
    <s v="Samsung"/>
    <s v="Galaxy A55 8-256GB 5G"/>
    <s v="-"/>
    <n v="1999.99"/>
    <n v="1999.99"/>
    <s v="In Stock"/>
    <n v="1999.99"/>
    <m/>
    <n v="1999.99"/>
    <n v="1626.008130081301"/>
    <s v="PLN"/>
    <n v="0.23"/>
    <n v="376.2208831138211"/>
    <s v="Media Expert"/>
    <x v="2"/>
    <s v="Poland"/>
    <s v="https://www.mediaexpert.pl/smartfony-i-zegarki/smartfony/smartfon-samsung-galaxy-a55-8-256gb-5g-6-6-120hz-czarny-sm-a556"/>
    <s v="Handset"/>
    <m/>
    <s v="mediaexpert.pl_nIwPzN+lWeXOvgxi87QUw=="/>
  </r>
  <r>
    <s v="BN2009795"/>
    <s v="Samsung"/>
    <s v="Galaxy A56 8-128GB 5G"/>
    <s v="-"/>
    <n v="1999"/>
    <n v="1999"/>
    <s v="In Stock"/>
    <n v="1999"/>
    <m/>
    <n v="1999"/>
    <n v="1625.20325203252"/>
    <s v="PLN"/>
    <n v="0.23"/>
    <n v="376.0346528455285"/>
    <s v="Media Expert"/>
    <x v="2"/>
    <s v="Poland"/>
    <s v="https://www.mediaexpert.pl/smartfony-i-zegarki/smartfony/smartfon-samsung-galaxy-a56-5g-8-128gb-6-7-120hz-grafitowy-sm-a566"/>
    <s v="Handset"/>
    <m/>
    <s v="mediaexpert.pl_A+nopgKRhLOeMwtgNEsw=="/>
  </r>
  <r>
    <s v="BN2009848"/>
    <s v="Samsung"/>
    <s v="Galaxy A56 8-256GB 5G"/>
    <s v="-"/>
    <n v="2199.99"/>
    <n v="2199.99"/>
    <s v="In Stock"/>
    <n v="2199.99"/>
    <m/>
    <n v="2199.99"/>
    <n v="1788.609756097561"/>
    <s v="PLN"/>
    <n v="0.23"/>
    <n v="413.8431595365853"/>
    <s v="Media Expert"/>
    <x v="2"/>
    <s v="Poland"/>
    <s v="https://www.mediaexpert.pl/smartfony-i-zegarki/smartfony/smartfon-samsung-galaxy-a56-5g-8-256gb-6-7-120hz-grafitowy-sm-a566"/>
    <s v="Handset"/>
    <m/>
    <s v="mediaexpert.pl_WBzAwgvnNGdtfmvZRkqYUA=="/>
  </r>
  <r>
    <s v="BN2009334"/>
    <s v="Samsung"/>
    <s v="Galaxy Fit 3"/>
    <s v="-"/>
    <n v="159"/>
    <n v="159"/>
    <s v="In Stock"/>
    <n v="159"/>
    <m/>
    <n v="159"/>
    <n v="129.2682926829268"/>
    <s v="PLN"/>
    <n v="0.23"/>
    <n v="29.90970975609756"/>
    <s v="Media Expert"/>
    <x v="2"/>
    <s v="Poland"/>
    <s v="https://www.mediaexpert.pl/smartfony-i-zegarki/smartwatche-i-zegarki/smartbandy/smartband-samsung-fit-3-szary"/>
    <s v="Smart Watch"/>
    <m/>
    <s v="mediaexpert.pl_pGTvJmUpVTdjeT0IbsOgw=="/>
  </r>
  <r>
    <s v="BN2008088"/>
    <s v="Samsung"/>
    <s v="Galaxy S22 128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sm-s901-galaxy-s22-5g-8-128gb-black"/>
    <s v="Handset"/>
    <m/>
    <s v="mediaexpert.pl_muSOQAfp33ImPlo4+zirnA=="/>
  </r>
  <r>
    <s v="BN2009166"/>
    <s v="Samsung"/>
    <s v="Galaxy S24 8-128GB 5G"/>
    <s v="-"/>
    <n v="2798"/>
    <n v="2798"/>
    <s v="In Stock"/>
    <n v="2798"/>
    <m/>
    <n v="2798"/>
    <n v="2274.79674796748"/>
    <s v="PLN"/>
    <n v="0.23"/>
    <n v="526.3356471544715"/>
    <s v="Media Expert"/>
    <x v="2"/>
    <s v="Poland"/>
    <s v="https://www.mediaexpert.pl/smartfony-i-zegarki/smartfony/smartfon-samsung-sm-s921-galaxy-s24-5g-8-128gb-cobalt-violet"/>
    <s v="Handset"/>
    <m/>
    <s v="mediaexpert.pl_vz7R2bQ3asp9GpA69pFi8Q=="/>
  </r>
  <r>
    <s v="BN2009167"/>
    <s v="Samsung"/>
    <s v="Galaxy S24 8-256GB 5G"/>
    <s v="-"/>
    <n v="3049"/>
    <n v="3049"/>
    <s v="In Stock"/>
    <n v="3049"/>
    <m/>
    <n v="3049"/>
    <n v="2478.861788617886"/>
    <s v="PLN"/>
    <n v="0.23"/>
    <n v="573.5516040650407"/>
    <s v="Media Expert"/>
    <x v="2"/>
    <s v="Poland"/>
    <s v="https://www.mediaexpert.pl/smartfony-i-zegarki/smartfony/smartfon-samsung-sm-s921-galaxy-s24-5g-8-256gb-onyx-black"/>
    <s v="Handset"/>
    <m/>
    <s v="mediaexpert.pl_MhcG6muNElBXnI9um0vHjw=="/>
  </r>
  <r>
    <s v="BN2009488"/>
    <s v="Samsung"/>
    <s v="Galaxy S24 FE 8-128GB 5G"/>
    <s v="-"/>
    <n v="2687.69"/>
    <n v="3199.99"/>
    <s v="In Stock"/>
    <n v="3199.99"/>
    <m/>
    <n v="3199.99"/>
    <n v="2185.113821138211"/>
    <s v="PLN"/>
    <n v="0.23"/>
    <n v="505.5850805934959"/>
    <s v="Media Expert"/>
    <x v="2"/>
    <s v="Poland"/>
    <s v="https://www.mediaexpert.pl/smartfony-i-zegarki/smartfony/smartfon-samsung-galaxy-s24-fe-5g-8-128gb-6-7-120hz-grafitowy-sm-s721"/>
    <s v="Handset"/>
    <m/>
    <s v="mediaexpert.pl_Z8l8lR34doDWWBupkhw=="/>
  </r>
  <r>
    <s v="BN2009489"/>
    <s v="Samsung"/>
    <s v="Galaxy S24 FE 8-256GB 5G"/>
    <s v="-"/>
    <n v="3021.48"/>
    <n v="3449.99"/>
    <s v="In Stock"/>
    <n v="3449.99"/>
    <m/>
    <n v="3449.99"/>
    <n v="2456.487804878049"/>
    <s v="PLN"/>
    <n v="0.23"/>
    <n v="568.3747788292683"/>
    <s v="Media Expert"/>
    <x v="2"/>
    <s v="Poland"/>
    <s v="https://www.mediaexpert.pl/smartfony-i-zegarki/smartfony/smartfon-samsung-galaxy-s24-fe-5g-8-256gb-6-7-120hz-grafitowy-sm-s721"/>
    <s v="Handset"/>
    <m/>
    <s v="mediaexpert.pl_Vbes8Y6jr55rV023vKUdA=="/>
  </r>
  <r>
    <s v="BN2009173"/>
    <s v="Samsung"/>
    <s v="Galaxy S24 Ultra 12-1TB 5G"/>
    <s v="-"/>
    <n v="8249.99"/>
    <n v="8249.99"/>
    <s v="In Stock"/>
    <n v="8249.99"/>
    <m/>
    <n v="8249.99"/>
    <n v="6707.308943089431"/>
    <s v="PLN"/>
    <n v="0.23"/>
    <n v="1551.917021325203"/>
    <s v="Media Expert"/>
    <x v="2"/>
    <s v="Poland"/>
    <s v="https://www.mediaexpert.pl/smartfony-i-zegarki/smartfony/smartfon-samsung-sm-s928-galaxy-s24-ultra-5g-12-1tb-titanium-violet"/>
    <s v="Handset"/>
    <m/>
    <s v="mediaexpert.pl_xZh5unz0RvskwRntT64Xnw=="/>
  </r>
  <r>
    <s v="BN2009171"/>
    <s v="Samsung"/>
    <s v="Galaxy S24 Ultra 12-256GB 5G"/>
    <s v="-"/>
    <n v="6599.99"/>
    <n v="6599.99"/>
    <s v="In Stock"/>
    <n v="6599.99"/>
    <m/>
    <n v="6599.99"/>
    <n v="5365.845528455285"/>
    <s v="PLN"/>
    <n v="0.23"/>
    <n v="1241.533240837398"/>
    <s v="Media Expert"/>
    <x v="2"/>
    <s v="Poland"/>
    <s v="https://www.mediaexpert.pl/smartfony-i-zegarki/smartfony/smartfon-samsung-sm-s928-galaxy-s24-ultra-5g-12-256gb-titanium-black"/>
    <s v="Handset"/>
    <m/>
    <s v="mediaexpert.pl_+5Kyznf9X17tnQ6mu9jffA=="/>
  </r>
  <r>
    <s v="BN2009172"/>
    <s v="Samsung"/>
    <s v="Galaxy S24 Ultra 12-512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sm-s928-galaxy-s24-ultra-5g-12-512gb-titanium-gray"/>
    <s v="Handset"/>
    <m/>
    <s v="mediaexpert.pl_vxJUtNT4TtZUi1it9AtuGQ=="/>
  </r>
  <r>
    <s v="BN2009169"/>
    <s v="Samsung"/>
    <s v="Galaxy S24+ 12-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sm-s926-galaxy-s24-plus-5g-12-256gb-onyx-black"/>
    <s v="Handset"/>
    <m/>
    <s v="mediaexpert.pl_FcMAoTv4ufgbiSkwOAi1Q=="/>
  </r>
  <r>
    <s v="BN2009170"/>
    <s v="Samsung"/>
    <s v="Galaxy S24+ 12-512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sm-s926-galaxy-s24-plus-5g-12-512gb-onyx-black"/>
    <s v="Handset"/>
    <m/>
    <s v="mediaexpert.pl_ONw9CdzpJA1yKbETGkAXXw=="/>
  </r>
  <r>
    <s v="BN2009796"/>
    <s v="Samsung"/>
    <s v="Galaxy S25 12-128GB 5G"/>
    <s v="-"/>
    <n v="3679"/>
    <n v="3679"/>
    <s v="In Stock"/>
    <n v="3679"/>
    <m/>
    <n v="3679"/>
    <n v="2991.056910569106"/>
    <s v="PLN"/>
    <n v="0.23"/>
    <n v="692.061774796748"/>
    <s v="Media Expert"/>
    <x v="2"/>
    <s v="Poland"/>
    <s v="https://www.mediaexpert.pl/smartfony-i-zegarki/smartfony/smartfon-samsung-galaxy-s25-5g-12-128gb-6-2-120hz-granatowy-sm-s931"/>
    <s v="Handset"/>
    <m/>
    <s v="mediaexpert.pl_FxDoXvviZWGQosfQBwaBw=="/>
  </r>
  <r>
    <s v="BN2009900"/>
    <s v="Samsung"/>
    <s v="Galaxy S25 12-256GB 5G"/>
    <s v="-"/>
    <n v="3899.99"/>
    <n v="3899"/>
    <s v="In Stock"/>
    <n v="3899"/>
    <m/>
    <n v="3899"/>
    <n v="3170.723577235772"/>
    <s v="PLN"/>
    <n v="0.23"/>
    <n v="733.6325091300813"/>
    <s v="Media Expert"/>
    <x v="2"/>
    <s v="Poland"/>
    <s v="https://www.mediaexpert.pl/smartfony-i-zegarki/smartfony/smartfon-samsung-galaxy-s25-5g-12-256gb-6-2-120hz-granatowy-sm-s931"/>
    <s v="Handset"/>
    <m/>
    <s v="mediaexpert.pl_eYMYGw8dYZdJGCs1gld3A=="/>
  </r>
  <r>
    <s v="BN2009849"/>
    <s v="Samsung"/>
    <s v="Galaxy S25 12-512GB 5G"/>
    <s v="-"/>
    <n v="4099"/>
    <n v="4099.99"/>
    <s v="In Stock"/>
    <n v="4099.99"/>
    <m/>
    <n v="4099.99"/>
    <n v="3332.520325203252"/>
    <s v="PLN"/>
    <n v="0.23"/>
    <n v="771.0685552845529"/>
    <s v="Media Expert"/>
    <x v="2"/>
    <s v="Poland"/>
    <s v="https://www.mediaexpert.pl/smartfony-i-zegarki/smartfony/smartfon-samsung-galaxy-s25-5g-12-512gb-6-2-120hz-jasnoniebieski-sm-s931"/>
    <s v="Handset"/>
    <s v="v"/>
    <s v="mediaexpert.pl_kCNOh+B289nnVziRyYVLWQ=="/>
  </r>
  <r>
    <s v="BN2009851"/>
    <s v="Samsung"/>
    <s v="Galaxy S25 Ultra 12-1TB 5G"/>
    <s v="-"/>
    <n v="7699"/>
    <n v="7699"/>
    <s v="In Stock"/>
    <n v="7699"/>
    <m/>
    <n v="7699"/>
    <n v="6259.349593495935"/>
    <s v="PLN"/>
    <n v="0.23"/>
    <n v="1448.269530894309"/>
    <s v="Media Expert"/>
    <x v="2"/>
    <s v="Poland"/>
    <s v="https://www.mediaexpert.pl/smartfony-i-zegarki/smartfony/smartfon-samsung-galaxy-s25-ultra-5g-12gb-1tb-6-9-120hz-srebrny-sm-s938"/>
    <s v="Handset"/>
    <m/>
    <s v="mediaexpert.pl_USDUv3Sz1dJ8oy+ei7gYA=="/>
  </r>
  <r>
    <s v="BN2009798"/>
    <s v="Samsung"/>
    <s v="Galaxy S25 Ultra 12-256GB 5G"/>
    <s v="-"/>
    <n v="6099"/>
    <n v="6099"/>
    <s v="In Stock"/>
    <n v="6099"/>
    <m/>
    <n v="6099"/>
    <n v="4958.536585365854"/>
    <s v="PLN"/>
    <n v="0.23"/>
    <n v="1147.291319512195"/>
    <s v="Media Expert"/>
    <x v="2"/>
    <s v="Poland"/>
    <s v="https://www.mediaexpert.pl/smartfony-i-zegarki/smartfony/smartfon-samsung-galaxy-s25-ultra-5g-12-256gb-6-9-120hz-czarny-sm-s938"/>
    <s v="Handset"/>
    <m/>
    <s v="mediaexpert.pl_SqOxrL84OfCRJpuhTF8ng=="/>
  </r>
  <r>
    <s v="BN2009852"/>
    <s v="Samsung"/>
    <s v="Galaxy S25 Ultra 12-512GB 5G"/>
    <s v="-"/>
    <n v="6599"/>
    <n v="6599"/>
    <s v="In Stock"/>
    <n v="6599"/>
    <m/>
    <n v="6599"/>
    <n v="5365.040650406504"/>
    <s v="PLN"/>
    <n v="0.23"/>
    <n v="1241.347010569106"/>
    <s v="Media Expert"/>
    <x v="2"/>
    <s v="Poland"/>
    <s v="https://www.mediaexpert.pl/smartfony-i-zegarki/smartfony/smartfon-samsung-galaxy-s25-ultra-5g-12-512gb-6-9-120hz-czarny-sm-s938"/>
    <s v="Handset"/>
    <m/>
    <s v="mediaexpert.pl_ZuKEcihqhxhVUbSXbE+wCQ=="/>
  </r>
  <r>
    <s v="BN2009797"/>
    <s v="Samsung"/>
    <s v="Galaxy S25+ 12-256GB 5G"/>
    <s v="-"/>
    <n v="4689"/>
    <n v="4689"/>
    <s v="In Stock"/>
    <n v="4689"/>
    <m/>
    <n v="4689"/>
    <n v="3812.19512195122"/>
    <s v="PLN"/>
    <n v="0.23"/>
    <n v="882.0542707317073"/>
    <s v="Media Expert"/>
    <x v="2"/>
    <s v="Poland"/>
    <s v="https://www.mediaexpert.pl/smartfony-i-zegarki/smartfony/smartfon-samsung-galaxy-s25-5g-12-256gb-6-7-120hz-granatowy-sm-s936"/>
    <s v="Handset"/>
    <m/>
    <s v="mediaexpert.pl_L90+i0whu49bgw1qcRABJA=="/>
  </r>
  <r>
    <s v="BN2009850"/>
    <s v="Samsung"/>
    <s v="Galaxy S25+ 12-512GB 5G"/>
    <s v="-"/>
    <n v="5189"/>
    <n v="5189"/>
    <s v="In Stock"/>
    <n v="5189"/>
    <m/>
    <n v="5189"/>
    <n v="4218.69918699187"/>
    <s v="PLN"/>
    <n v="0.23"/>
    <n v="976.109961788618"/>
    <s v="Media Expert"/>
    <x v="2"/>
    <s v="Poland"/>
    <s v="https://www.mediaexpert.pl/smartfony-i-zegarki/smartfony/smartfon-samsung-galaxy-s25-5g-12-512gb-6-7-120hz-granatowy-sm-s936"/>
    <s v="Handset"/>
    <m/>
    <s v="mediaexpert.pl_RQ3iZS2NXutYQp+7pFufZQ=="/>
  </r>
  <r>
    <s v="BN2009046"/>
    <s v="Samsung"/>
    <s v="Galaxy Tab A9 4-64GB WiFi"/>
    <s v="-"/>
    <n v="799.99"/>
    <n v="799.99"/>
    <s v="In Stock"/>
    <n v="799.99"/>
    <m/>
    <n v="799.99"/>
    <n v="650.3983739837398"/>
    <s v="PLN"/>
    <n v="0.23"/>
    <n v="150.4872245772358"/>
    <s v="Media Expert"/>
    <x v="2"/>
    <s v="Poland"/>
    <s v="https://www.mediaexpert.pl/komputery-i-tablety/tablety-i-e-booki/tablety/tablet-samsung-galaxy-tab-a9-8-7-4-64-gb-wi-fi-szary"/>
    <s v="Tablet"/>
    <m/>
    <s v="mediaexpert.pl_akPWz9sfJ6RrD10bbRDO7g=="/>
  </r>
  <r>
    <s v="BN2009043"/>
    <s v="Samsung"/>
    <s v="Galaxy Tab A9 8-128GB LTE"/>
    <s v="-"/>
    <n v="899"/>
    <n v="899"/>
    <s v="In Stock"/>
    <n v="899"/>
    <m/>
    <n v="899"/>
    <n v="730.8943089430894"/>
    <s v="PLN"/>
    <n v="0.23"/>
    <n v="169.1121325203252"/>
    <s v="Media Expert"/>
    <x v="2"/>
    <s v="Poland"/>
    <s v="https://www.mediaexpert.pl/komputery-i-tablety/tablety-i-e-booki/tablety/tablet-samsung-galaxy-tab-a9-8-7-8-128-gb-lte-wi-fi-srebrny"/>
    <s v="Tablet"/>
    <m/>
    <s v="mediaexpert.pl_c8rdhxWMb9wjus95VJ5u1Q=="/>
  </r>
  <r>
    <s v="BN2008981"/>
    <s v="Samsung"/>
    <s v="Galaxy Tab A9+ 4-64GB 5G"/>
    <s v="-"/>
    <n v="949"/>
    <n v="949"/>
    <s v="In Stock"/>
    <n v="949"/>
    <m/>
    <n v="949"/>
    <n v="771.5447154471544"/>
    <s v="PLN"/>
    <n v="0.23"/>
    <n v="178.5177016260162"/>
    <s v="Media Expert"/>
    <x v="2"/>
    <s v="Poland"/>
    <s v="https://www.mediaexpert.pl/komputery-i-tablety/tablety-i-e-booki/tablety/tablet-samsung-galaxy-tab-a9-11-4-64-gb-5g-wi-fi-szary"/>
    <s v="Tablet"/>
    <m/>
    <s v="mediaexpert.pl_k5wzQgGFvM629aHPcMbRHg=="/>
  </r>
  <r>
    <s v="BN2008983"/>
    <s v="Samsung"/>
    <s v="Galaxy Tab A9+ 4-64GB WiFi"/>
    <s v="-"/>
    <n v="1099.99"/>
    <n v="1099.99"/>
    <s v="In Stock"/>
    <n v="1099.99"/>
    <m/>
    <n v="1099.99"/>
    <n v="894.3008130081301"/>
    <s v="PLN"/>
    <n v="0.23"/>
    <n v="206.9206392113821"/>
    <s v="Media Expert"/>
    <x v="2"/>
    <s v="Poland"/>
    <s v="https://www.mediaexpert.pl/komputery-i-tablety/tablety-i-e-booki/tablety/tablet-samsung-galaxy-tab-a9-11-4-64-gb-wi-fi-szary"/>
    <s v="Tablet"/>
    <m/>
    <s v="mediaexpert.pl_jePj2NV7Q6rjaFFipRjMA=="/>
  </r>
  <r>
    <s v="BN2008980"/>
    <s v="Samsung"/>
    <s v="Galaxy Tab A9+ 8-128GB 5G"/>
    <s v="-"/>
    <n v="1049"/>
    <n v="1049"/>
    <s v="In Stock"/>
    <n v="1049"/>
    <m/>
    <n v="1049"/>
    <n v="852.8455284552846"/>
    <s v="PLN"/>
    <n v="0.23"/>
    <n v="197.3288398373984"/>
    <s v="Media Expert"/>
    <x v="2"/>
    <s v="Poland"/>
    <s v="https://www.mediaexpert.pl/komputery-i-tablety/tablety-i-e-booki/tablety/tablet-samsung-galaxy-tab-a9-11-8-128-gb-5g-wi-fi-szary"/>
    <s v="Tablet"/>
    <m/>
    <s v="mediaexpert.pl_k0pjJC41hIPJgTxP0Ju7g=="/>
  </r>
  <r>
    <s v="BN2008930"/>
    <s v="Samsung"/>
    <s v="Galaxy Tab S9 11.0 12-256GB 5G"/>
    <s v="-"/>
    <n v="4899"/>
    <n v="3899"/>
    <s v="In Stock"/>
    <n v="3899"/>
    <m/>
    <n v="3899"/>
    <n v="3982.926829268293"/>
    <s v="PLN"/>
    <n v="0.23"/>
    <n v="921.5576609756098"/>
    <s v="Media Expert"/>
    <x v="2"/>
    <s v="Poland"/>
    <s v="https://www.mediaexpert.pl/komputery-i-tablety/tablety-i-e-booki/tablety/tablet-samsung-galaxy-tab-s9-11-12-256-gb-5g-wi-fi-grafitowy"/>
    <s v="Tablet"/>
    <m/>
    <s v="mediaexpert.pl_LV+mNlESnunjLmHI+R2eoA=="/>
  </r>
  <r>
    <s v="BN2008929"/>
    <s v="Samsung"/>
    <s v="Galaxy Tab S9 11.0 8-128GB 5G"/>
    <s v="-"/>
    <n v="4199"/>
    <n v="3199"/>
    <s v="In Stock"/>
    <n v="3199"/>
    <m/>
    <n v="3199"/>
    <n v="3413.821138211382"/>
    <s v="PLN"/>
    <n v="0.23"/>
    <n v="789.879693495935"/>
    <s v="Media Expert"/>
    <x v="2"/>
    <s v="Poland"/>
    <s v="https://www.mediaexpert.pl/komputery-i-tablety/tablety-i-e-booki/tablety/tablet-samsung-galaxy-tab-s9-11-8-128-gb-5g-wi-fi-bezowy"/>
    <s v="Tablet"/>
    <m/>
    <s v="mediaexpert.pl_boI8+srjcAbNDCsY8dTIw=="/>
  </r>
  <r>
    <s v="BN2008977"/>
    <s v="Samsung"/>
    <s v="Galaxy Tab S9 FE 6-128GB 5G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samsung-galaxy-tab-s9-fe-10-9-6-128-gb-5g-wi-fi-szary"/>
    <s v="Tablet"/>
    <m/>
    <s v="mediaexpert.pl_zyuhevSjwonut9qYQSfaMQ=="/>
  </r>
  <r>
    <s v="BN2008979"/>
    <s v="Samsung"/>
    <s v="Galaxy Tab S9 FE 6-128GB WiFi"/>
    <s v="-"/>
    <n v="1999.99"/>
    <n v="1999.99"/>
    <s v="In Stock"/>
    <n v="1999.99"/>
    <m/>
    <n v="1999.99"/>
    <n v="1626.008130081301"/>
    <s v="PLN"/>
    <n v="0.23"/>
    <n v="376.2208831138211"/>
    <s v="Media Expert"/>
    <x v="2"/>
    <s v="Poland"/>
    <s v="https://www.mediaexpert.pl/komputery-i-tablety/tablety-i-e-booki/tablety/tablet-samsung-galaxy-tab-s9-fe-10-9-6-128-gb-wi-fi-szary"/>
    <s v="Tablet"/>
    <m/>
    <s v="mediaexpert.pl_LTgROlRYfBqVejycmrLxg=="/>
  </r>
  <r>
    <s v="BN2008976"/>
    <s v="Samsung"/>
    <s v="Galaxy Tab S9 FE 8-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samsung-galaxy-tab-s9-fe-10-9-8-256-gb-5g-wi-fi-szary"/>
    <s v="Tablet"/>
    <m/>
    <s v="mediaexpert.pl_ztpTeu608vHn7fRTngqhkQ=="/>
  </r>
  <r>
    <s v="BN2008978"/>
    <s v="Samsung"/>
    <s v="Galaxy Tab S9 FE 8-256GB WiFi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samsung-galaxy-tab-s9-fe-10-9-8-256-gb-wi-fi-szary"/>
    <s v="Tablet"/>
    <m/>
    <s v="mediaexpert.pl_CHzWYcN35W48vx5DNZg09g=="/>
  </r>
  <r>
    <s v="BN2008925"/>
    <s v="Samsung"/>
    <s v="Galaxy Tab S9 Ultra 14.6 12-256GB 5G"/>
    <s v="-"/>
    <n v="6819.99"/>
    <n v="6819.99"/>
    <s v="In Stock"/>
    <n v="6819.99"/>
    <m/>
    <n v="6819.99"/>
    <n v="5544.707317073171"/>
    <s v="PLN"/>
    <n v="0.23"/>
    <n v="1282.917744902439"/>
    <s v="Media Expert"/>
    <x v="2"/>
    <s v="Poland"/>
    <s v="https://www.mediaexpert.pl/komputery-i-tablety/tablety-i-e-booki/tablety/tablet-samsung-galaxy-tab-s9-ultra-14-6-12-256-gb-5g-wi-fi-grafitowy"/>
    <s v="Tablet"/>
    <m/>
    <s v="mediaexpert.pl_l+UsvCxaevDd4GQkkg7zgQ=="/>
  </r>
  <r>
    <s v="BN2008934"/>
    <s v="Samsung"/>
    <s v="Galaxy Tab S9+ BT 12.4 12-256GB WiFi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samsung-galaxy-tab-s9-12-4-12-256-gb-wi-fi-grafitowy"/>
    <s v="Tablet"/>
    <m/>
    <s v="mediaexpert.pl_3HmCwOC9Pbdki4oZo1rx3A=="/>
  </r>
  <r>
    <s v="BN4000636"/>
    <s v="Samsung"/>
    <s v="Galaxy Watch 5 Pro LTE"/>
    <s v="-"/>
    <n v="1849.99"/>
    <n v="1849.99"/>
    <s v="In Stock"/>
    <n v="1849.99"/>
    <m/>
    <n v="1849.99"/>
    <n v="1504.056910569106"/>
    <s v="PLN"/>
    <n v="0.23"/>
    <n v="348.004175796748"/>
    <s v="Media Expert"/>
    <x v="2"/>
    <s v="Poland"/>
    <s v="https://www.mediaexpert.pl/smartfony-i-zegarki/smartwatche-i-zegarki/smartwatche/smartwatch-samsung-galaxy-watch5-pro-sm-r925fztaeue-lte-45mm-srebrny-szary"/>
    <s v="Smart Watch"/>
    <m/>
    <s v="mediaexpert.pl_zB9BzCnwg6GuFmY4mwMzfg=="/>
  </r>
  <r>
    <s v="BN4000699"/>
    <s v="Samsung"/>
    <s v="Galaxy Watch6 Classic 43mm LTE"/>
    <s v="-"/>
    <n v="1599.99"/>
    <n v="1599.99"/>
    <s v="In Stock"/>
    <n v="1599.99"/>
    <m/>
    <n v="1599.99"/>
    <n v="1300.80487804878"/>
    <s v="PLN"/>
    <n v="0.23"/>
    <n v="300.9763302682927"/>
    <s v="Media Expert"/>
    <x v="2"/>
    <s v="Poland"/>
    <s v="https://www.mediaexpert.pl/smartfony-i-zegarki/smartwatche-i-zegarki/smartwatche/smartwatch-samsung-galaxy-watch-6-classic-sm-r955f-43mm-lte-czarny"/>
    <s v="Smart Watch"/>
    <m/>
    <s v="mediaexpert.pl_mR3mHxlDwI7AJJXwUrSeyA=="/>
  </r>
  <r>
    <s v="BN4000698"/>
    <s v="Samsung"/>
    <s v="Galaxy Watch6 Classic 47mm LTE"/>
    <s v="-"/>
    <n v="1578.15"/>
    <n v="1578.15"/>
    <s v="In Stock"/>
    <n v="1578.15"/>
    <m/>
    <n v="1578.15"/>
    <n v="1283.048780487805"/>
    <s v="PLN"/>
    <n v="0.23"/>
    <n v="296.8679776829269"/>
    <s v="Media Expert"/>
    <x v="2"/>
    <s v="Poland"/>
    <s v="https://www.mediaexpert.pl/smartfony-i-zegarki/smartwatche-i-zegarki/smartwatche/smartwatch-samsung-galaxy-watch-6-classic-sm-r965f-47mm-lte-czarny"/>
    <s v="Smartwatch"/>
    <m/>
    <s v="mediaexpert.pl_xPfOrmMBg8uyHx6J5PJMvw=="/>
  </r>
  <r>
    <s v="BN2009406"/>
    <s v="Samsung"/>
    <s v="Galaxy Watch7 40mm LTE"/>
    <s v="-"/>
    <n v="999"/>
    <n v="999"/>
    <s v="In Stock"/>
    <n v="999"/>
    <m/>
    <n v="999"/>
    <n v="812.1951219512196"/>
    <s v="PLN"/>
    <n v="0.23"/>
    <n v="187.9232707317073"/>
    <s v="Media Expert"/>
    <x v="2"/>
    <s v="Poland"/>
    <s v="https://www.mediaexpert.pl/smartfony-i-zegarki/smartwatche-i-zegarki/smartwatche/smartwatch-samsung-galaxy-watch-7-sm-l305fz-40mm-lte-zielony"/>
    <s v="Smart Watch"/>
    <m/>
    <s v="mediaexpert.pl_vlrd0PGVFLog6Sk47734kQ=="/>
  </r>
  <r>
    <s v="BN2009404"/>
    <s v="Samsung"/>
    <s v="Galaxy Watch7 44mm LTE"/>
    <s v="-"/>
    <n v="1099"/>
    <n v="1099"/>
    <s v="In Stock"/>
    <n v="1099"/>
    <m/>
    <n v="1099"/>
    <n v="893.4959349593496"/>
    <s v="PLN"/>
    <n v="0.23"/>
    <n v="206.7344089430894"/>
    <s v="Media Expert"/>
    <x v="2"/>
    <s v="Poland"/>
    <s v="https://www.mediaexpert.pl/smartfony-i-zegarki/smartwatche-i-zegarki/smartwatche/smartwatch-samsung-galaxy-watch-7-lte-44mm-srebrny-sm-l315nzsaeue"/>
    <s v="Smart Watch"/>
    <m/>
    <s v="mediaexpert.pl_B5rcCnIQV7mcvLmjvMlEyg=="/>
  </r>
  <r>
    <s v="BN2009163"/>
    <s v="Samsung"/>
    <s v="Galaxy Xcover 7 6-128GB 5G"/>
    <s v="-"/>
    <n v="1400.79"/>
    <n v="1400.79"/>
    <s v="In Stock"/>
    <n v="1400.79"/>
    <m/>
    <n v="1400.79"/>
    <n v="1138.853658536585"/>
    <s v="PLN"/>
    <n v="0.23"/>
    <n v="263.5045429512195"/>
    <s v="Media Expert"/>
    <x v="2"/>
    <s v="Poland"/>
    <s v="https://www.mediaexpert.pl/smartfony-i-zegarki/smartfony/smartfon-samsung-galaxy-xcover-7-5g-6-128gb-6-6-enterprise-edition-czarny"/>
    <s v="Handset"/>
    <m/>
    <s v="mediaexpert.pl_Li6+ivnP7W9wuF0iogRqLA=="/>
  </r>
  <r>
    <s v="BN2008922"/>
    <s v="Samsung"/>
    <s v="Galaxy Z Flip 5 8-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galaxy-z-flip-5-8-256gb-5g-6-7-120hz-grafitowy-sm-f731"/>
    <s v="Handset"/>
    <m/>
    <s v="mediaexpert.pl_Yd1UYeZnGm2OAAniAMooIQ=="/>
  </r>
  <r>
    <s v="BN2008923"/>
    <s v="Samsung"/>
    <s v="Galaxy Z Flip 5 8-512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galaxy-z-flip-5-8-512gb-5g-6-7-120hz-grafitowy-sm-f731"/>
    <s v="Handset"/>
    <m/>
    <s v="mediaexpert.pl_c35IrQmB7EPhhliz0lGyZw=="/>
  </r>
  <r>
    <s v="BN2009474"/>
    <s v="Samsung"/>
    <s v="Galaxy Z Flip6 12-256GB 5G"/>
    <s v="-"/>
    <n v="5199.99"/>
    <n v="5199.99"/>
    <s v="In Stock"/>
    <n v="5199.99"/>
    <m/>
    <n v="5199.99"/>
    <n v="4227.634146341464"/>
    <s v="PLN"/>
    <n v="0.23"/>
    <n v="978.1773058780489"/>
    <s v="Media Expert"/>
    <x v="2"/>
    <s v="Poland"/>
    <s v="https://www.mediaexpert.pl/smartfony-i-zegarki/smartfony/smartfon-samsung-galaxy-z-flip-6-5g-12-256gb-6-7-120hz-srebrny-sm-f741"/>
    <s v="Handset"/>
    <m/>
    <s v="mediaexpert.pl_6X+JY7JiUC8S54HFDhdEDA=="/>
  </r>
  <r>
    <s v="BN2009475"/>
    <s v="Samsung"/>
    <s v="Galaxy Z Flip6 12-512GB 5G"/>
    <s v="-"/>
    <n v="5036.29"/>
    <n v="5036.29"/>
    <s v="In Stock"/>
    <n v="5036.29"/>
    <m/>
    <n v="5036.29"/>
    <n v="4094.544715447154"/>
    <s v="PLN"/>
    <n v="0.23"/>
    <n v="947.3834726260162"/>
    <s v="Media Expert"/>
    <x v="2"/>
    <s v="Poland"/>
    <s v="https://www.mediaexpert.pl/smartfony-i-zegarki/smartfony/smartfon-samsung-galaxy-z-flip-6-5g-12-512gb-6-7-120hz-jasnozielony-sm-f741"/>
    <s v="Handset"/>
    <s v="v"/>
    <s v="mediaexpert.pl_1uUTpH1jYtAySI3+v6j0HQ=="/>
  </r>
  <r>
    <s v="BN2008920"/>
    <s v="Samsung"/>
    <s v="Galaxy Z Fold 5 12-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galaxy-z-fold-5-12-256gb-5g-7-6-120hz-czarny-sm-f936"/>
    <s v="Handset"/>
    <m/>
    <s v="mediaexpert.pl_KQg4TayWkLhUrwR+T2ItBA=="/>
  </r>
  <r>
    <s v="BN2009476"/>
    <s v="Samsung"/>
    <s v="Galaxy Z Fold6 12-1TB 5G"/>
    <s v="-"/>
    <n v="7999"/>
    <n v="7999"/>
    <s v="In Stock"/>
    <n v="7999"/>
    <m/>
    <n v="7999"/>
    <n v="6503.252032520325"/>
    <s v="PLN"/>
    <n v="0.23"/>
    <n v="1504.702945528455"/>
    <s v="Media Expert"/>
    <x v="2"/>
    <s v="Poland"/>
    <s v="https://www.mediaexpert.pl/smartfony-i-zegarki/smartfony/smartfon-samsung-galaxy-z-fold-6-5g-12-256gb-7-6-120hz-ciemnoniebieski-sm-f956"/>
    <s v="Handset"/>
    <m/>
    <s v="mediaexpert.pl_SIesCFf34c5QgCPqQpeMsg=="/>
  </r>
  <r>
    <s v="BN2009477"/>
    <s v="Samsung"/>
    <s v="Galaxy Z Fold6 12-256GB 5G"/>
    <s v="-"/>
    <n v="7499"/>
    <n v="8699.99"/>
    <s v="In Stock"/>
    <n v="8699.99"/>
    <m/>
    <n v="8699.99"/>
    <n v="6096.747967479675"/>
    <s v="PLN"/>
    <n v="0.23"/>
    <n v="1410.647254471545"/>
    <s v="Media Expert"/>
    <x v="2"/>
    <s v="Poland"/>
    <s v="https://www.mediaexpert.pl/smartfony-i-zegarki/smartfony/smartfon-samsung-galaxy-z-fold-6-5g-12-256gb-7-6-120hz-srebrny-sm-f956"/>
    <s v="Handset"/>
    <m/>
    <s v="mediaexpert.pl_67Y643xVHw3fIAznZthQA=="/>
  </r>
  <r>
    <s v="BN2009478"/>
    <s v="Samsung"/>
    <s v="Galaxy Z Fold6 12-512GB 5G"/>
    <s v="-"/>
    <n v="9199.99"/>
    <n v="7799"/>
    <s v="In Stock"/>
    <n v="7799"/>
    <m/>
    <n v="7799"/>
    <n v="7479.666666666667"/>
    <s v="PLN"/>
    <n v="0.23"/>
    <n v="1730.622834333333"/>
    <s v="Media Expert"/>
    <x v="2"/>
    <s v="Poland"/>
    <s v="https://www.mediaexpert.pl/smartfony-i-zegarki/smartfony/smartfon-samsung-galaxy-z-fold-6-5g-12-512gb-7-6-120hz-rozowy-sm-f956"/>
    <s v="Handset"/>
    <m/>
    <s v="mediaexpert.pl_a5aOZoxu8qT2TSkrBP6v9w=="/>
  </r>
  <r>
    <s v="AN00000202"/>
    <s v="Samsung"/>
    <s v="Samsung Galaxy Buds 3"/>
    <s v="-"/>
    <n v="449"/>
    <n v="449"/>
    <s v="In Stock"/>
    <n v="449"/>
    <m/>
    <n v="449"/>
    <n v="365.0406504065041"/>
    <s v="PLN"/>
    <n v="0.23"/>
    <n v="84.4620105691057"/>
    <s v="Media Expert"/>
    <x v="2"/>
    <s v="Poland"/>
    <s v="https://www.mediaexpert.pl/telewizory-i-rtv/sluchawki/wszystkie-sluchawki/sluchawki-douszne-samsung-buds-3-anc-wodoodporne-bialy"/>
    <s v="Other"/>
    <m/>
    <s v="mediaexpert.pl_LTzI2QPHOUrBfgvKCTqw=="/>
  </r>
  <r>
    <s v="AN00000203"/>
    <s v="Samsung"/>
    <s v="Samsung Galaxy Buds 3 Pro"/>
    <s v="-"/>
    <n v="699"/>
    <n v="699"/>
    <s v="In Stock"/>
    <n v="699"/>
    <m/>
    <n v="699"/>
    <n v="568.2926829268292"/>
    <s v="PLN"/>
    <n v="0.23"/>
    <n v="131.489856097561"/>
    <s v="Media Expert"/>
    <x v="2"/>
    <s v="Poland"/>
    <s v="https://www.mediaexpert.pl/telewizory-i-rtv/sluchawki/wszystkie-sluchawki/sluchawki-dokanalowe-samsung-buds-3-pro-anc-wodoodporne-srebrny"/>
    <s v="Other"/>
    <m/>
    <s v="mediaexpert.pl_0e2CigMvHGpsXhhJwF9CSg=="/>
  </r>
  <r>
    <s v="AN00000247"/>
    <s v="Samsung"/>
    <s v="Samsung Galaxy Tab S10 Ultra 5G 12/512GB"/>
    <s v="-"/>
    <n v="6199"/>
    <n v="6199"/>
    <s v="In Stock"/>
    <n v="6199"/>
    <m/>
    <n v="6199"/>
    <n v="5039.837398373984"/>
    <s v="PLN"/>
    <n v="0.23"/>
    <n v="1166.102457723577"/>
    <s v="Media Expert"/>
    <x v="2"/>
    <s v="Poland"/>
    <s v="https://www.mediaexpert.pl/komputery-i-tablety/tablety-i-e-booki/tablety/tablet-samsung-galaxy-tab-s10-ultra-14-6-12-512-gb-5g-wi-fi-srebrny-rysik-s-pen"/>
    <s v="Tablet"/>
    <m/>
    <s v="mediaexpert.pl_B72DhEpy2LISJJ+GSgl5pA=="/>
  </r>
  <r>
    <s v="AN00000246"/>
    <s v="Samsung"/>
    <s v="Samsung Galaxy Tab S10+ 5G 12/512GB"/>
    <s v="-"/>
    <n v="5199"/>
    <n v="5199"/>
    <s v="In Stock"/>
    <n v="5199"/>
    <m/>
    <n v="5199"/>
    <n v="4226.829268292683"/>
    <s v="PLN"/>
    <n v="0.23"/>
    <n v="977.9910756097561"/>
    <s v="Media Expert"/>
    <x v="2"/>
    <s v="Poland"/>
    <s v="https://www.mediaexpert.pl/komputery-i-tablety/tablety-i-e-booki/tablety/tablet-samsung-galaxy-tab-s10-12-4-12-512-gb-5g-wifi-grafitowy-rysik-s-pen"/>
    <s v="Tablet"/>
    <m/>
    <s v="mediaexpert.pl_1Nrt1FV3LruRAP+TVIU8A=="/>
  </r>
  <r>
    <s v="BN2009402"/>
    <s v="Samsung"/>
    <s v="Samsung Galaxy Watch Ultra LTE"/>
    <s v="-"/>
    <n v="1999"/>
    <n v="1999"/>
    <s v="In Stock"/>
    <n v="1999"/>
    <m/>
    <n v="1999"/>
    <n v="1625.20325203252"/>
    <s v="PLN"/>
    <n v="0.23"/>
    <n v="376.0346528455285"/>
    <s v="Media Expert"/>
    <x v="2"/>
    <s v="Poland"/>
    <s v="https://www.mediaexpert.pl/smartfony-i-zegarki/smartwatche-i-zegarki/smartwatche/smartwatch-samsung-galaxy-watch-ultra-sm-r705fz-47mm-lte-szary"/>
    <s v="Smart Watch"/>
    <m/>
    <s v="mediaexpert.pl_LiVEpYnb2DfN0aVkF1PNdg=="/>
  </r>
  <r>
    <s v="AN00000078"/>
    <s v="Samsung"/>
    <s v="Samsung Projektor Freestyle"/>
    <s v="-"/>
    <n v="0"/>
    <n v="0"/>
    <s v="Out Stock"/>
    <n v="0"/>
    <m/>
    <n v="0"/>
    <n v="0"/>
    <s v="PLN"/>
    <n v="0.23"/>
    <n v="0"/>
    <s v="Media Expert"/>
    <x v="2"/>
    <s v="Poland"/>
    <s v="https://www.mediaexpert.pl/telewizory-i-rtv/projektory/projektory-tradycyjne/projektor-samsung-sp-lsp3blaxxh-the-freestyle-hdr10-tv?gclid=Cj0KCQjwntCVBhDdARIsAMEwAClFnr3K80uPMkosEaZIJXJwYVdGz-5XuikniTN9sBw5q9A9LNeiMvAaAuHwEALw_wcB"/>
    <s v="Other"/>
    <m/>
    <s v="mediaexpert.pl_caNgGzhEKCuGKdMFF2uGrQ=="/>
  </r>
  <r>
    <s v="BN4000618"/>
    <s v="Samsung"/>
    <s v="Watch 4 40mm BT"/>
    <s v="-"/>
    <n v="449.97"/>
    <n v="0"/>
    <s v="Out Stock"/>
    <n v="0"/>
    <m/>
    <n v="0"/>
    <n v="365.829268292683"/>
    <s v="PLN"/>
    <n v="0.23"/>
    <n v="84.64447860975611"/>
    <s v="Media Expert"/>
    <x v="2"/>
    <s v="Poland"/>
    <s v="https://www.mediaexpert.pl/smartfony-i-zegarki/smartwatche-i-zegarki/smartwatche/smartwatch-samsung-galaxy-watch4-sm-r860nzdaeue-pink-gold"/>
    <s v="Smart Watch"/>
    <m/>
    <s v="mediaexpert.pl_aoe4hv82LHgNvrROWgGnWg=="/>
  </r>
  <r>
    <s v="BN2009491"/>
    <s v="Samsung"/>
    <s v="Watch FE BT"/>
    <s v="-"/>
    <n v="599.99"/>
    <n v="599.99"/>
    <s v="In Stock"/>
    <n v="599.99"/>
    <m/>
    <n v="599.99"/>
    <n v="487.7967479674797"/>
    <s v="PLN"/>
    <n v="0.23"/>
    <n v="112.8649481544715"/>
    <s v="Media Expert"/>
    <x v="2"/>
    <s v="Poland"/>
    <s v="https://www.mediaexpert.pl/smartfony-i-zegarki/smartwatche-i-zegarki/smartwatche/smartwatch-samsung-galaxy-watch-fe-sm-r861-40mm-czarny"/>
    <s v="Smart Watch"/>
    <m/>
    <s v="mediaexpert.pl_jpCRYOkmOY+6VQcTcOs3xw=="/>
  </r>
  <r>
    <s v="AN00000242"/>
    <s v="Sony"/>
    <s v="Sony PlayStation 5 Pro"/>
    <s v="-"/>
    <n v="3499"/>
    <n v="3499"/>
    <s v="In Stock"/>
    <n v="3499"/>
    <m/>
    <n v="3499"/>
    <n v="2844.715447154472"/>
    <s v="PLN"/>
    <n v="0.23"/>
    <n v="658.2017260162602"/>
    <s v="Media Expert"/>
    <x v="2"/>
    <s v="Poland"/>
    <s v="https://www.mediaexpert.pl/gaming/playstation-5/konsole-ps5/konsola-sony-playstation-5-pro"/>
    <s v="Other"/>
    <m/>
    <s v="mediaexpert.pl_XHinbf0J5qeGWL16GhJzsg=="/>
  </r>
  <r>
    <s v="BN2009294"/>
    <s v="Sony"/>
    <s v="Xperia 1 VI 12-256GB 5G"/>
    <s v="-"/>
    <n v="5899"/>
    <n v="5899"/>
    <s v="In Stock"/>
    <n v="5899"/>
    <m/>
    <n v="5899"/>
    <n v="4795.934959349594"/>
    <s v="PLN"/>
    <n v="0.23"/>
    <n v="1109.669043089431"/>
    <s v="Media Expert"/>
    <x v="2"/>
    <s v="Poland"/>
    <s v="https://www.mediaexpert.pl/smartfony-i-zegarki/smartfony/smartfon-sony-xperia-1-vi-12-256gb-5g-6-5-120hz-czarny"/>
    <s v="Handset"/>
    <m/>
    <s v="mediaexpert.pl_5Nuh145NrFRXvq5k1D0pnA=="/>
  </r>
  <r>
    <s v="BN2009295"/>
    <s v="Sony"/>
    <s v="Xperia 10 VI 8-128GB 5G"/>
    <s v="-"/>
    <n v="1799.99"/>
    <n v="1799.99"/>
    <s v="In Stock"/>
    <n v="1799.99"/>
    <m/>
    <n v="1799.99"/>
    <n v="1463.406504065041"/>
    <s v="PLN"/>
    <n v="0.23"/>
    <n v="338.5986066910569"/>
    <s v="Media Expert"/>
    <x v="2"/>
    <s v="Poland"/>
    <s v="https://www.mediaexpert.pl/smartfony-i-zegarki/smartfony/smartfon-sony-xperia-10-vi-8-128gb-5g-6-1-czarny"/>
    <s v="Handset"/>
    <m/>
    <s v="mediaexpert.pl_fGX83WyJFw3QOWVhsQRXg=="/>
  </r>
  <r>
    <s v="BN2009751"/>
    <s v="Xiaomi"/>
    <s v="Poco F6 12-512GB 5G"/>
    <s v="-"/>
    <n v="1999"/>
    <n v="1999"/>
    <s v="In Stock"/>
    <n v="1999"/>
    <m/>
    <n v="1999"/>
    <n v="1625.20325203252"/>
    <s v="PLN"/>
    <n v="0.23"/>
    <n v="376.0346528455285"/>
    <s v="Media Expert"/>
    <x v="2"/>
    <s v="Poland"/>
    <s v="https://www.mediaexpert.pl/smartfony-i-zegarki/smartfony/smartfon-xiaomi-poco-f6-12-512gb-5g-6-67-120hz-zielony"/>
    <s v="Handset"/>
    <m/>
    <s v="mediaexpert.pl_+GHj+Qg6vMZCAxVtNJlkyg=="/>
  </r>
  <r>
    <s v="BN2009752"/>
    <s v="Xiaomi"/>
    <s v="Poco F6 Pro 12-512GB 5G"/>
    <s v="-"/>
    <n v="2558.41"/>
    <n v="2558.41"/>
    <s v="In Stock"/>
    <n v="2558.41"/>
    <m/>
    <n v="2558.41"/>
    <n v="2080.008130081301"/>
    <s v="PLN"/>
    <n v="0.23"/>
    <n v="481.2660411138211"/>
    <s v="Media Expert"/>
    <x v="2"/>
    <s v="Poland"/>
    <s v="https://www.mediaexpert.pl/smartfony-i-zegarki/smartfony/smartfon-xiaomi-poco-f6-pro-12-512gb-5g-6-67-120hz-czarny"/>
    <s v="Handset"/>
    <m/>
    <s v="mediaexpert.pl_klISCZfSRlqDo1YuxQiA=="/>
  </r>
  <r>
    <s v="BN2009755"/>
    <s v="Xiaomi"/>
    <s v="Poco F6 Pro 16GB-1TB 5G"/>
    <s v="-"/>
    <n v="2923.21"/>
    <n v="2923.21"/>
    <s v="In Stock"/>
    <n v="2923.21"/>
    <m/>
    <n v="2923.21"/>
    <n v="2376.593495934959"/>
    <s v="PLN"/>
    <n v="0.23"/>
    <n v="549.889073308943"/>
    <s v="Media Expert"/>
    <x v="2"/>
    <s v="Poland"/>
    <s v="https://www.mediaexpert.pl/smartfony-i-zegarki/smartfony/smartfon-xiaomi-poco-f6-pro-16-1tb-5g-6-67-120hz-czarny"/>
    <s v="Handset"/>
    <m/>
    <s v="mediaexpert.pl_w+LzfHviT5huATK+AoMyCg=="/>
  </r>
  <r>
    <s v="BN2009379"/>
    <s v="Xiaomi"/>
    <s v="Poco M6 Pro 12-512GB"/>
    <s v="-"/>
    <n v="1299"/>
    <n v="1299"/>
    <s v="In Stock"/>
    <n v="1299"/>
    <m/>
    <n v="1299"/>
    <n v="1056.09756097561"/>
    <s v="PLN"/>
    <n v="0.23"/>
    <n v="244.3566853658537"/>
    <s v="Media Expert"/>
    <x v="2"/>
    <s v="Poland"/>
    <s v="https://www.mediaexpert.pl/smartfony-i-zegarki/smartfony/smartfon-xiaomi-poco-m6-pro-12-512gb-6-67-120hz-fioletowy"/>
    <s v="Handset"/>
    <m/>
    <s v="mediaexpert.pl_jTQe8qmlDKzIJimk1sUstA=="/>
  </r>
  <r>
    <s v="BN2009384"/>
    <s v="Xiaomi"/>
    <s v="Poco X6 12-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xiaomi-poco-x6-12-256gb-5g-6-67-120hz-czarny"/>
    <s v="Handset"/>
    <s v="v"/>
    <s v="mediaexpert.pl_1yQrOtJIxymutcF26Uptw=="/>
  </r>
  <r>
    <s v="BN2009385"/>
    <s v="Xiaomi"/>
    <s v="Poco X6 Pro 12-512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xiaomi-poco-x6-pro-12-512gb-5g-6-67-120hz-zolty"/>
    <s v="Handset"/>
    <m/>
    <s v="mediaexpert.pl_oIWKfaqbuBAzhSUajIzmA=="/>
  </r>
  <r>
    <s v="BN2008851"/>
    <s v="Xiaomi"/>
    <s v="Redmi 12 4-128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xiaomi-redmi-12-4-128gb-6-79-90hz-czarny"/>
    <s v="Handset"/>
    <m/>
    <s v="mediaexpert.pl_gw1cCDxL+pPKcUYeePfamA=="/>
  </r>
  <r>
    <s v="BN2009328"/>
    <s v="Xiaomi"/>
    <s v="Redmi 13 6-128GB LTE"/>
    <s v="-"/>
    <n v="443"/>
    <n v="443"/>
    <s v="In Stock"/>
    <n v="443"/>
    <m/>
    <n v="443"/>
    <n v="360.1626016260163"/>
    <s v="PLN"/>
    <n v="0.23"/>
    <n v="83.33334227642277"/>
    <s v="Media Expert"/>
    <x v="2"/>
    <s v="Poland"/>
    <s v="https://www.mediaexpert.pl/smartfony-i-zegarki/smartfony/smartfon-xiaomi-redmi-13-6-128-6-79-90hz-czarny"/>
    <s v="Handset"/>
    <m/>
    <s v="mediaexpert.pl_sqDpZvvvIYm0ykJ9y8IW3w=="/>
  </r>
  <r>
    <s v="BN2009331"/>
    <s v="Xiaomi"/>
    <s v="Redmi 13 8-256GB LTE"/>
    <s v="-"/>
    <n v="541"/>
    <n v="541"/>
    <s v="In Stock"/>
    <n v="541"/>
    <m/>
    <n v="541"/>
    <n v="439.8373983739838"/>
    <s v="PLN"/>
    <n v="0.23"/>
    <n v="101.7682577235772"/>
    <s v="Media Expert"/>
    <x v="2"/>
    <s v="Poland"/>
    <s v="https://www.mediaexpert.pl/smartfony-i-zegarki/smartfony/smartfon-xiaomi-redmi-13-8-256gb-6-79-90hz-czarny"/>
    <s v="Handset"/>
    <m/>
    <s v="mediaexpert.pl_QupYKzdAJlaWvDhjfz4GQQ=="/>
  </r>
  <r>
    <s v="BN2009087"/>
    <s v="Xiaomi"/>
    <s v="Redmi 13C 4-128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xiaomi-redmi-13c-4-128gb-6-74-90hz-czarny"/>
    <s v="Handset"/>
    <m/>
    <s v="mediaexpert.pl_N1qhws9DBVupoHKQLqgH7Q=="/>
  </r>
  <r>
    <s v="BN2009638"/>
    <s v="Xiaomi"/>
    <s v="Redmi 14C 4-128GB LTE"/>
    <s v="-"/>
    <n v="342"/>
    <n v="342"/>
    <s v="In Stock"/>
    <n v="342"/>
    <m/>
    <n v="342"/>
    <n v="278.0487804878049"/>
    <s v="PLN"/>
    <n v="0.23"/>
    <n v="64.33409268292684"/>
    <s v="Media Expert"/>
    <x v="2"/>
    <s v="Poland"/>
    <s v="https://www.mediaexpert.pl/smartfony-i-zegarki/smartfony/smartfon-xiaomi-redmi-14c-4-128gb-6-88-120hz-czarny"/>
    <s v="Handset"/>
    <m/>
    <s v="mediaexpert.pl_aEX6rVshb1DkJm7Nvj405g=="/>
  </r>
  <r>
    <s v="BN2009278"/>
    <s v="Xiaomi"/>
    <s v="Redmi A3 3-64GB LTE"/>
    <s v="-"/>
    <n v="263"/>
    <n v="263"/>
    <s v="In Stock"/>
    <n v="263"/>
    <m/>
    <n v="263"/>
    <n v="213.8211382113821"/>
    <s v="PLN"/>
    <n v="0.23"/>
    <n v="49.47329349593496"/>
    <s v="Media Expert"/>
    <x v="2"/>
    <s v="Poland"/>
    <s v="https://www.mediaexpert.pl/smartfony-i-zegarki/smartfony/smartfon-xiaomi-redmi-a3-3-64gb-6-71-90hz-czarny"/>
    <s v="Handset"/>
    <m/>
    <s v="mediaexpert.pl_RchZfpqq3WXvUGa6NDuiDQ=="/>
  </r>
  <r>
    <s v="BN2008736"/>
    <s v="Xiaomi"/>
    <s v="Redmi Note 12 4-128GB LTE"/>
    <s v="-"/>
    <n v="399.97"/>
    <n v="399.97"/>
    <s v="In Stock"/>
    <n v="399.97"/>
    <m/>
    <n v="399.97"/>
    <n v="325.1788617886179"/>
    <s v="PLN"/>
    <n v="0.23"/>
    <n v="75.23890950406505"/>
    <s v="Media Expert"/>
    <x v="2"/>
    <s v="Poland"/>
    <s v="https://www.mediaexpert.pl/smartfony-i-zegarki/smartfony/smartfon-xiaomi-redmi-note-12-4-128gb-onyx-gray"/>
    <s v="Handset"/>
    <m/>
    <s v="mediaexpert.pl_lhv05W3LpA6SBb3c8Yo1w=="/>
  </r>
  <r>
    <s v="BN2008732"/>
    <s v="Xiaomi"/>
    <s v="Redmi Note 12 Pro 6-128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xiaomi-redmi-note-12-pro-5g-6-128gb-sky-blue"/>
    <s v="Handset"/>
    <m/>
    <s v="mediaexpert.pl_WzUX1DCm4snofCF45u7UpQ=="/>
  </r>
  <r>
    <s v="BN2008771"/>
    <s v="Xiaomi"/>
    <s v="Redmi Note 12S 8-256GB LTE"/>
    <s v="-"/>
    <n v="399.99"/>
    <n v="399.99"/>
    <s v="In Stock"/>
    <n v="399.99"/>
    <m/>
    <n v="399.99"/>
    <n v="325.1951219512195"/>
    <s v="PLN"/>
    <n v="0.23"/>
    <n v="75.24267173170732"/>
    <s v="Media Expert"/>
    <x v="2"/>
    <s v="Poland"/>
    <s v="https://www.mediaexpert.pl/smartfony-i-zegarki/smartfony/smartfon-xiaomi-redmi-note-12s-8-256gb-onyx-black"/>
    <s v="Handset"/>
    <m/>
    <s v="mediaexpert.pl_GPdOjrL9mCaVuryu5QJkMQ=="/>
  </r>
  <r>
    <s v="BN2009387"/>
    <s v="Xiaomi"/>
    <s v="Redmi Note 13 6-128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xiaomi-redmi-note-13-5g-6-128gb-6-67-120hz-niebieski"/>
    <s v="Handset"/>
    <m/>
    <s v="mediaexpert.pl_hyTw+5NrGxTk1gM5RczyuA=="/>
  </r>
  <r>
    <s v="BN2009089"/>
    <s v="Xiaomi"/>
    <s v="Redmi Note 13 6-128GB LTE"/>
    <s v="-"/>
    <n v="699.99"/>
    <n v="699.99"/>
    <s v="In Stock"/>
    <n v="699.99"/>
    <m/>
    <n v="699.99"/>
    <n v="569.0975609756098"/>
    <s v="PLN"/>
    <n v="0.23"/>
    <n v="131.6760863658537"/>
    <s v="Media Expert"/>
    <x v="2"/>
    <s v="Poland"/>
    <s v="https://www.mediaexpert.pl/smartfony-i-zegarki/smartfony/smartfon-xiaomi-redmi-note-13-6-128gb-6-67-120hz-niebieski"/>
    <s v="Handset"/>
    <m/>
    <s v="mediaexpert.pl_gQskHZ8df6+Z7wZUZ90hCA=="/>
  </r>
  <r>
    <s v="BN2009110"/>
    <s v="Xiaomi"/>
    <s v="Redmi Note 13 8-256GB 5G"/>
    <s v="-"/>
    <n v="1499.99"/>
    <n v="1499.99"/>
    <s v="In Stock"/>
    <n v="1499.99"/>
    <m/>
    <n v="1499.99"/>
    <n v="1219.50406504065"/>
    <s v="PLN"/>
    <n v="0.23"/>
    <n v="282.1651920569105"/>
    <s v="Media Expert"/>
    <x v="2"/>
    <s v="Poland"/>
    <s v="https://www.mediaexpert.pl/smartfony-i-zegarki/smartfony/smartfon-xiaomi-redmi-note-13-5g-8-256gb-6-67-120hz-niebieski"/>
    <s v="Handset"/>
    <m/>
    <s v="mediaexpert.pl_N07sWtZW8p1C1pw9TzeKjA=="/>
  </r>
  <r>
    <s v="BN2009090"/>
    <s v="Xiaomi"/>
    <s v="Redmi Note 13 8-256GB LTE"/>
    <s v="-"/>
    <n v="676.91"/>
    <n v="676.91"/>
    <s v="In Stock"/>
    <n v="676.91"/>
    <m/>
    <n v="676.91"/>
    <n v="550.3333333333334"/>
    <s v="PLN"/>
    <n v="0.23"/>
    <n v="127.3344756666667"/>
    <s v="Media Expert"/>
    <x v="2"/>
    <s v="Poland"/>
    <s v="https://www.mediaexpert.pl/smartfony-i-zegarki/smartfony/smartfon-xiaomi-redmi-note-13-8-256gb-6-67-120hz-czarny"/>
    <s v="Handset"/>
    <m/>
    <s v="mediaexpert.pl_PPVDitZhhg93cA2ktFMrOA=="/>
  </r>
  <r>
    <s v="BN2009091"/>
    <s v="Xiaomi"/>
    <s v="Redmi Note 13 Pro 8-256GB 5G"/>
    <s v="-"/>
    <n v="1899.99"/>
    <n v="1899.99"/>
    <s v="In Stock"/>
    <n v="1899.99"/>
    <m/>
    <n v="1899.99"/>
    <n v="1544.707317073171"/>
    <s v="PLN"/>
    <n v="0.23"/>
    <n v="357.4097449024391"/>
    <s v="Media Expert"/>
    <x v="2"/>
    <s v="Poland"/>
    <s v="https://www.mediaexpert.pl/smartfony-i-zegarki/smartfony/smartfon-xiaomi-redmi-note-13-pro-5g-8-256gb-5g-6-67-120hz-fioletowy"/>
    <s v="Handset"/>
    <m/>
    <s v="mediaexpert.pl_tbwwMct7j1FNCJCVHKRAGg=="/>
  </r>
  <r>
    <s v="BN2009248"/>
    <s v="Xiaomi"/>
    <s v="Redmi Note 13 Pro 8-256GB LTE"/>
    <s v="-"/>
    <n v="999.99"/>
    <n v="849.99"/>
    <s v="In Stock"/>
    <n v="849.99"/>
    <m/>
    <n v="849.99"/>
    <n v="813"/>
    <s v="PLN"/>
    <n v="0.23"/>
    <n v="188.109501"/>
    <s v="Media Expert"/>
    <x v="2"/>
    <s v="Poland"/>
    <s v="https://www.mediaexpert.pl/smartfony-i-zegarki/smartfony/smartfon-xiaomi-redmi-note-13-pro-8-256gb-6-67-120hz-czarny"/>
    <s v="Handset"/>
    <m/>
    <s v="mediaexpert.pl_4uqEDjnYXEHw6QK+xejvw=="/>
  </r>
  <r>
    <s v="BN2009111"/>
    <s v="Xiaomi"/>
    <s v="Redmi Note 13 Pro+ 12-512GB 5G"/>
    <s v="-"/>
    <n v="1399.99"/>
    <n v="1399.99"/>
    <s v="In Stock"/>
    <n v="1399.99"/>
    <m/>
    <n v="1399.99"/>
    <n v="1138.20325203252"/>
    <s v="PLN"/>
    <n v="0.23"/>
    <n v="263.3540538455285"/>
    <s v="Media Expert"/>
    <x v="2"/>
    <s v="Poland"/>
    <s v="https://www.mediaexpert.pl/smartfony-i-zegarki/smartfony/smartfon-xiaomi-redmi-note-13-pro-12-512gb-5g-6-67-120hz-czarny"/>
    <s v="Handset"/>
    <m/>
    <s v="mediaexpert.pl_JzSCO0vr5FibnTw9DsV7w=="/>
  </r>
  <r>
    <s v="BN2009812"/>
    <s v="Xiaomi"/>
    <s v="Redmi Note 14 Pro 8-256GB 5G"/>
    <s v="-"/>
    <n v="1394"/>
    <n v="1394"/>
    <s v="In Stock"/>
    <n v="1394"/>
    <m/>
    <n v="1394"/>
    <n v="1133.333333333333"/>
    <s v="PLN"/>
    <n v="0.23"/>
    <n v="262.2272666666667"/>
    <s v="Media Expert"/>
    <x v="2"/>
    <s v="Poland"/>
    <s v="https://www.mediaexpert.pl/smartfony-i-zegarki/smartfony/smartfon-xiaomi-redmi-note-14-pro-5g-8-256gb-6-67-120hz-czarny"/>
    <s v="Handset"/>
    <m/>
    <s v="mediaexpert.pl_BRXtHMDyju9fOnLpKpbhrw=="/>
  </r>
  <r>
    <s v="AN00000041"/>
    <s v="Xiaomi"/>
    <s v="Redmi Smart Band Pro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watche-i-zegarki/smartbandy/smartband-xiaomi-redmi-pro-czarny"/>
    <s v="Fitness Gear"/>
    <m/>
    <s v="mediaexpert.pl_rImpMg3sYlK6lvLOTY44QQ=="/>
  </r>
  <r>
    <s v="AN00000032"/>
    <s v="Xiaomi"/>
    <s v="Redmi Watch 2 Lite"/>
    <s v="-"/>
    <n v="79.97"/>
    <n v="79.97"/>
    <s v="In Stock"/>
    <n v="79.97"/>
    <m/>
    <n v="79.97"/>
    <n v="65.01626016260163"/>
    <s v="PLN"/>
    <n v="0.23"/>
    <n v="15.04326722764228"/>
    <s v="Media Expert"/>
    <x v="2"/>
    <s v="Poland"/>
    <s v="https://www.mediaexpert.pl/smartfony-i-zegarki/smartwatche-i-zegarki/smartwatche/smartwatch-xiaomi-redmi-watch-2-lite-gl-black"/>
    <s v="Smart Watch"/>
    <m/>
    <s v="mediaexpert.pl_9u7j37ibSc6GZAcG6lxxw=="/>
  </r>
  <r>
    <s v="AN00000173"/>
    <s v="Xiaomi"/>
    <s v="Redmi Watch 3 Active"/>
    <s v="-"/>
    <n v="169.99"/>
    <n v="169.99"/>
    <s v="In Stock"/>
    <n v="169.99"/>
    <m/>
    <n v="169.99"/>
    <n v="138.2032520325203"/>
    <s v="PLN"/>
    <n v="0.23"/>
    <n v="31.97705384552846"/>
    <s v="Media Expert"/>
    <x v="2"/>
    <s v="Poland"/>
    <s v="https://www.mediaexpert.pl/smartfony-i-zegarki/smartwatche-i-zegarki/smartwatche/smartwatch-xiaomi-redmi-watch-3-active-czarny"/>
    <s v="Smart Watch"/>
    <m/>
    <s v="mediaexpert.pl_OdV3n3unqFO1qNQrJwM3Aw=="/>
  </r>
  <r>
    <s v="BN4000679"/>
    <s v="Xiaomi"/>
    <s v="Redmi Watch 3 BT"/>
    <s v="-"/>
    <n v="329.97"/>
    <n v="329.97"/>
    <s v="In Stock"/>
    <n v="329.97"/>
    <m/>
    <n v="329.97"/>
    <n v="268.2682926829269"/>
    <s v="PLN"/>
    <n v="0.23"/>
    <n v="62.07111275609757"/>
    <s v="Media Expert"/>
    <x v="2"/>
    <s v="Poland"/>
    <s v="https://www.mediaexpert.pl/smartfony-i-zegarki/smartwatche-i-zegarki/smartwatche/smartwatch-redmi-watch-3-black"/>
    <s v="Smart Watch"/>
    <m/>
    <s v="mediaexpert.pl_S1eSoFMqoACzoo46qlMRA=="/>
  </r>
  <r>
    <s v="BN2009160"/>
    <s v="Xiaomi"/>
    <s v="Redmi Watch 4 BT"/>
    <s v="-"/>
    <n v="294"/>
    <n v="345.4"/>
    <s v="In Stock"/>
    <n v="345.4"/>
    <m/>
    <n v="345.4"/>
    <n v="239.0243902439024"/>
    <s v="PLN"/>
    <n v="0.23"/>
    <n v="55.30474634146341"/>
    <s v="Media Expert"/>
    <x v="2"/>
    <s v="Poland"/>
    <s v="https://www.mediaexpert.pl/smartfony-i-zegarki/smartwatche-i-zegarki/smartwatche/smartwatch-xiaomi-redmi-watch-4-czarny"/>
    <s v="Smart Watch"/>
    <m/>
    <s v="mediaexpert.pl_DC3JTGj7c9lLYdoernkEug=="/>
  </r>
  <r>
    <s v="BN4000677"/>
    <s v="Xiaomi"/>
    <s v="Watch 2 Pro LTE eSIM"/>
    <s v="-"/>
    <n v="1299.99"/>
    <n v="1299.99"/>
    <s v="In Stock"/>
    <n v="1299.99"/>
    <m/>
    <n v="1299.99"/>
    <n v="1056.90243902439"/>
    <s v="PLN"/>
    <n v="0.23"/>
    <n v="244.5429156341464"/>
    <s v="Media Expert"/>
    <x v="2"/>
    <s v="Poland"/>
    <s v="https://www.mediaexpert.pl/smartfony-i-zegarki/smartwatche-i-zegarki/smartwatche/smartwatch-xiaomi-watch-2-pro-4g-lte-czarny"/>
    <s v="Smart Watch"/>
    <m/>
    <s v="mediaexpert.pl_Zsi01B8TX2ee5oFn5cm5OA=="/>
  </r>
  <r>
    <s v="BN2008852"/>
    <s v="Xiaomi"/>
    <s v="Xiaomi 13T 8-256GB 5G"/>
    <s v="-"/>
    <n v="1999.99"/>
    <n v="1999.99"/>
    <s v="In Stock"/>
    <n v="1999.99"/>
    <m/>
    <n v="1999.99"/>
    <n v="1626.008130081301"/>
    <s v="PLN"/>
    <n v="0.23"/>
    <n v="376.2208831138211"/>
    <s v="Media Expert"/>
    <x v="2"/>
    <s v="Poland"/>
    <s v="https://www.mediaexpert.pl/smartfony-i-zegarki/smartfony/smartfon-xiaomi-13t-8-256gb-6-67-144hz-zielony"/>
    <s v="Handset"/>
    <m/>
    <s v="mediaexpert.pl_RvtGv0GYzATMv61ctHBMQ=="/>
  </r>
  <r>
    <s v="BN2008861"/>
    <s v="Xiaomi"/>
    <s v="Xiaomi 13T Pro 12-512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xiaomi-13t-pro-12-512gb-6-67-144hz-czarny"/>
    <s v="Handset"/>
    <m/>
    <s v="mediaexpert.pl_8OdZp6RvjmbtOvU4WEttw=="/>
  </r>
  <r>
    <s v="BN2009094"/>
    <s v="Xiaomi"/>
    <s v="Xiaomi 14 12-512GB 5G"/>
    <s v="-"/>
    <n v="3199"/>
    <n v="3199"/>
    <s v="In Stock"/>
    <n v="3199"/>
    <m/>
    <n v="3199"/>
    <n v="2600.813008130081"/>
    <s v="PLN"/>
    <n v="0.23"/>
    <n v="601.7683113821139"/>
    <s v="Media Expert"/>
    <x v="2"/>
    <s v="Poland"/>
    <s v="https://www.mediaexpert.pl/smartfony-i-zegarki/smartfony/smartfon-xiaomi-14-12-512gb-5g-6-36-120hz-czarny"/>
    <s v="Handset"/>
    <m/>
    <s v="mediaexpert.pl_vOTe8xo5do+Hpkzc+XnjbQ=="/>
  </r>
  <r>
    <s v="BN2009303"/>
    <s v="Xiaomi"/>
    <s v="Xiaomi 14 Ultra 16-512GB 5G"/>
    <s v="-"/>
    <n v="5499.99"/>
    <n v="5499.99"/>
    <s v="In Stock"/>
    <n v="5499.99"/>
    <m/>
    <n v="5499.99"/>
    <n v="4471.536585365853"/>
    <s v="PLN"/>
    <n v="0.23"/>
    <n v="1034.610720512195"/>
    <s v="Media Expert"/>
    <x v="2"/>
    <s v="Poland"/>
    <s v="https://www.mediaexpert.pl/smartfony-i-zegarki/smartfony/smartfon-xiaomi-14-ultra-16-512gb-5g-6-73-120hz-bialy"/>
    <s v="Handset"/>
    <m/>
    <s v="mediaexpert.pl_+a9PR63eFuEW2Pcr0ROeQQ=="/>
  </r>
  <r>
    <s v="BN2009425"/>
    <s v="Xiaomi"/>
    <s v="Xiaomi 14T 12-256GB 5G"/>
    <s v="-"/>
    <n v="1898"/>
    <n v="1898"/>
    <s v="In Stock"/>
    <n v="1898"/>
    <m/>
    <n v="1898"/>
    <n v="1543.089430894309"/>
    <s v="PLN"/>
    <n v="0.23"/>
    <n v="357.0354032520325"/>
    <s v="Media Expert"/>
    <x v="2"/>
    <s v="Poland"/>
    <s v="https://www.mediaexpert.pl/smartfony-i-zegarki/smartfony/smartfon-xiaomi-14t-5g-12-256gb-6-67-144hz-czarny"/>
    <s v="Handset"/>
    <m/>
    <s v="mediaexpert.pl_cRsiCdaCd4vSEOSbg6ZKA=="/>
  </r>
  <r>
    <s v="BN2009446"/>
    <s v="Xiaomi"/>
    <s v="Xiaomi 14T Pro 12-512GB 5G"/>
    <s v="-"/>
    <n v="2689"/>
    <n v="2689"/>
    <s v="In Stock"/>
    <n v="2689"/>
    <m/>
    <n v="2689"/>
    <n v="2186.178861788618"/>
    <s v="PLN"/>
    <n v="0.23"/>
    <n v="505.831506504065"/>
    <s v="Media Expert"/>
    <x v="2"/>
    <s v="Poland"/>
    <s v="https://www.mediaexpert.pl/smartfony-i-zegarki/smartfony/smartfon-xiaomi-14t-pro-5g-12-512gb-6-67-144hz-czarny"/>
    <s v="Handset"/>
    <m/>
    <s v="mediaexpert.pl_YzBUZ+JoPLB41RCi3oNWxw=="/>
  </r>
  <r>
    <s v="BN2009814"/>
    <s v="Xiaomi"/>
    <s v="Xiaomi 15 12-256GB 5G"/>
    <s v="-"/>
    <n v="4199"/>
    <n v="4199"/>
    <s v="In Stock"/>
    <n v="4199"/>
    <m/>
    <n v="4199"/>
    <n v="3413.821138211382"/>
    <s v="PLN"/>
    <n v="0.23"/>
    <n v="789.879693495935"/>
    <s v="Media Expert"/>
    <x v="2"/>
    <s v="Poland"/>
    <s v="https://www.mediaexpert.pl/smartfony-i-zegarki/smartfony/smartfon-xiaomi-15-5g-12-256gb-6-36-120hz-czarny"/>
    <s v="Handset"/>
    <m/>
    <s v="mediaexpert.pl_UhAwoX2ZX31oD8K3qPhjnQ=="/>
  </r>
  <r>
    <s v="BN2009815"/>
    <s v="Xiaomi"/>
    <s v="Xiaomi 15 Ultra 16-512GB 5G"/>
    <s v="-"/>
    <n v="6299"/>
    <n v="6299"/>
    <s v="In Stock"/>
    <n v="6299"/>
    <m/>
    <n v="6299"/>
    <n v="5121.138211382114"/>
    <s v="PLN"/>
    <n v="0.23"/>
    <n v="1184.913595934959"/>
    <s v="Media Expert"/>
    <x v="2"/>
    <s v="Poland"/>
    <s v="https://www.mediaexpert.pl/smartfony-i-zegarki/smartfony/smartfon-xiaomi-15-ultra-5g-16-512gb-6-73-120hz-czarny"/>
    <s v="Handset"/>
    <m/>
    <s v="mediaexpert.pl_Pxen6bNviiDxq30DxTRAzQ=="/>
  </r>
  <r>
    <s v="AN00000018"/>
    <s v="Xiaomi"/>
    <s v="Xiaomi Mi Smart Band 6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watche-i-zegarki/smartbandy/smartband-xiaomi-mi-band-6-czarny"/>
    <s v="Smart Watch"/>
    <m/>
    <s v="mediaexpert.pl_KS5SM3l3p94iUplxGKJB6g=="/>
  </r>
  <r>
    <s v="AN00000234"/>
    <s v="Xiaomi"/>
    <s v="Xiaomi MIX Flip 5G 12/512GB"/>
    <s v="-"/>
    <n v="4249"/>
    <n v="4249"/>
    <s v="In Stock"/>
    <n v="4249"/>
    <m/>
    <n v="4249"/>
    <n v="3454.471544715447"/>
    <s v="PLN"/>
    <n v="0.23"/>
    <n v="799.2852626016261"/>
    <s v="Media Expert"/>
    <x v="2"/>
    <s v="Poland"/>
    <s v="https://www.mediaexpert.pl/smartfony-i-zegarki/smartfony/smartfon-xiaomi-mix-flip-5g-12-512gb-6-86-120hz-czarny"/>
    <s v="Handset"/>
    <m/>
    <s v="mediaexpert.pl_iINsauvUPzqcclOSFe3HYQ=="/>
  </r>
  <r>
    <s v="AN00000248"/>
    <s v="Xiaomi"/>
    <s v="Xiaomi Redmi Note 14 8/256GB"/>
    <s v="-"/>
    <n v="744"/>
    <n v="744"/>
    <s v="In Stock"/>
    <n v="744"/>
    <m/>
    <n v="744"/>
    <n v="604.8780487804878"/>
    <s v="PLN"/>
    <n v="0.23"/>
    <n v="139.9548682926829"/>
    <s v="Media Expert"/>
    <x v="2"/>
    <s v="Poland"/>
    <s v="https://www.mediaexpert.pl/smartfony-i-zegarki/smartfony/smartfon-xiaomi-redmi-note-14-8-256gb-6-67-120hz-czarny"/>
    <s v="Handset"/>
    <m/>
    <s v="mediaexpert.pl_S3mbvX5XrnBKC6XQe2xGuw=="/>
  </r>
  <r>
    <s v="AN00000249"/>
    <s v="Xiaomi"/>
    <s v="Xiaomi Redmi Note 14 Pro+ 5G 12/512GB"/>
    <s v="-"/>
    <n v="1994"/>
    <n v="1994"/>
    <s v="In Stock"/>
    <n v="1994"/>
    <m/>
    <n v="1994"/>
    <n v="1621.138211382114"/>
    <s v="PLN"/>
    <n v="0.23"/>
    <n v="375.0940959349594"/>
    <s v="Media Expert"/>
    <x v="2"/>
    <s v="Poland"/>
    <s v="https://www.mediaexpert.pl/smartfony-i-zegarki/smartfony/smartfon-xiaomi-redmi-note-14-pro-5g-12-512gb-6-67-120hz-czarny"/>
    <s v="Handset"/>
    <m/>
    <s v="mediaexpert.pl_t+la4wopoGSDm5fAvUGX8A=="/>
  </r>
  <r>
    <s v="AN00000252"/>
    <s v="Xiaomi"/>
    <s v="Xiaomi Redmi Watch 5"/>
    <s v="-"/>
    <n v="391.88"/>
    <n v="391.88"/>
    <s v="In Stock"/>
    <n v="391.88"/>
    <m/>
    <n v="391.88"/>
    <n v="318.6016260162602"/>
    <s v="PLN"/>
    <n v="0.23"/>
    <n v="73.71708842276423"/>
    <s v="Media Expert"/>
    <x v="2"/>
    <s v="Poland"/>
    <s v="https://www.mediaexpert.pl/smartfony-i-zegarki/smartwatche-i-zegarki/smartwatche/smartwatch-xiaomi-redmi-watch-5-czarny"/>
    <s v="Smart Watch"/>
    <m/>
    <s v="mediaexpert.pl_xn9mbJIx5WOm9imuGfPeIA=="/>
  </r>
  <r>
    <s v="BN2009158"/>
    <s v="Xiaomi"/>
    <s v="Xiaomi Watch 2 BT"/>
    <s v="-"/>
    <n v="587.89"/>
    <n v="587.89"/>
    <s v="In Stock"/>
    <n v="587.89"/>
    <m/>
    <n v="587.89"/>
    <n v="477.9593495934959"/>
    <s v="PLN"/>
    <n v="0.23"/>
    <n v="110.5888004308943"/>
    <s v="Media Expert"/>
    <x v="2"/>
    <s v="Poland"/>
    <s v="https://www.mediaexpert.pl/smartfony-i-zegarki/smartwatche-i-zegarki/smartwatche/smartwatch-xiaomi-watch-2-czarny"/>
    <s v="Smart Watch"/>
    <m/>
    <s v="mediaexpert.pl_uV+wRh68DknH+KVs0ltvg=="/>
  </r>
  <r>
    <s v="AN00000183"/>
    <s v="Xiaomi"/>
    <s v="Xiaomi Watch S3"/>
    <s v="-"/>
    <n v="649.99"/>
    <n v="649.99"/>
    <s v="In Stock"/>
    <n v="649.99"/>
    <m/>
    <n v="649.99"/>
    <n v="528.4471544715448"/>
    <s v="PLN"/>
    <n v="0.23"/>
    <n v="122.2705172601626"/>
    <s v="Media Expert"/>
    <x v="2"/>
    <s v="Poland"/>
    <s v="https://www.mediaexpert.pl/smartfony-i-zegarki/smartwatche-i-zegarki/smartwatche/smartwatch-xiaomi-watch-s3-czarny"/>
    <s v="Smart Watch"/>
    <m/>
    <s v="mediaexpert.pl_LLGDSsiozZeq9jEpsUS9w=="/>
  </r>
  <r>
    <s v="BN2007108"/>
    <s v="ZTE"/>
    <s v="MC801A 5G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urzadzenia-sieciowe/routery/router-zte-mc801a-5g"/>
    <s v="MBB"/>
    <m/>
    <s v="mediaexpert.pl_YvKbELjDZM0id1a37MnOw=="/>
  </r>
  <r>
    <s v="BN2008146"/>
    <s v="ZTE"/>
    <s v="MC888 Pro 5G"/>
    <s v="-"/>
    <n v="1199"/>
    <n v="1199"/>
    <s v="In Stock"/>
    <n v="1199"/>
    <m/>
    <n v="1199"/>
    <n v="974.7967479674796"/>
    <s v="PLN"/>
    <n v="0.23"/>
    <n v="225.5455471544715"/>
    <s v="Media Expert"/>
    <x v="2"/>
    <s v="Poland"/>
    <s v="https://www.mediaexpert.pl/komputery-i-tablety/urzadzenia-sieciowe/routery/router-zte-mc888-pro-5g"/>
    <s v="MBB"/>
    <m/>
    <s v="mediaexpert.pl_uDq0d48N9zimXzm1IL78Q=="/>
  </r>
  <r>
    <s v="BN2006816"/>
    <s v="ZTE"/>
    <s v="MF289F"/>
    <s v="-"/>
    <n v="549"/>
    <n v="549"/>
    <s v="In Stock"/>
    <n v="549"/>
    <m/>
    <n v="549"/>
    <n v="446.3414634146342"/>
    <s v="PLN"/>
    <n v="0.23"/>
    <n v="103.2731487804878"/>
    <s v="Media Expert"/>
    <x v="2"/>
    <s v="Poland"/>
    <s v="https://www.mediaexpert.pl/komputery-i-tablety/urzadzenia-sieciowe/routery/router-zte-mf289f-1"/>
    <s v="MBB"/>
    <m/>
    <s v="mediaexpert.pl_Z2jv8SUkpA77n7jznIw73g=="/>
  </r>
  <r>
    <s v="BN2008406"/>
    <s v="ZTE"/>
    <s v="MF297D1"/>
    <s v="-"/>
    <n v="549"/>
    <n v="549"/>
    <s v="In Stock"/>
    <n v="549"/>
    <m/>
    <n v="549"/>
    <n v="446.3414634146342"/>
    <s v="PLN"/>
    <n v="0.23"/>
    <n v="103.2731487804878"/>
    <s v="Media Expert"/>
    <x v="2"/>
    <s v="Poland"/>
    <s v="https://www.mediaexpert.pl/komputery-i-tablety/urzadzenia-sieciowe/routery/router-zte-mf297d"/>
    <s v="MBB"/>
    <m/>
    <s v="mediaexpert.pl_pY4DR9GWZnKSNhiciufQiw=="/>
  </r>
  <r>
    <s v="BN2008801"/>
    <s v="ZTE"/>
    <s v="MF889"/>
    <s v="-"/>
    <n v="1199"/>
    <n v="1199"/>
    <s v="In Stock"/>
    <n v="1199"/>
    <m/>
    <n v="1199"/>
    <n v="974.7967479674796"/>
    <s v="PLN"/>
    <n v="0.23"/>
    <n v="225.5455471544715"/>
    <s v="Media Expert"/>
    <x v="2"/>
    <s v="Poland"/>
    <s v="https://www.mediaexpert.pl/komputery-i-tablety/urzadzenia-sieciowe/routery/router-zte-mc889-5g"/>
    <s v="MBB"/>
    <m/>
    <s v="mediaexpert.pl_kQfs3Lmvjsma5LfYpdkhEQ=="/>
  </r>
  <r>
    <s v="AN00000124"/>
    <s v="Acer"/>
    <s v="Acer Aspire 5 (i5 8/512GB)"/>
    <s v="-"/>
    <n v="1619"/>
    <n v="1619"/>
    <s v="In Stock"/>
    <n v="1619"/>
    <m/>
    <n v="1619"/>
    <n v="1316.260162601626"/>
    <s v="PLN"/>
    <n v="0.23"/>
    <n v="304.5523276422764"/>
    <s v="Neonet"/>
    <x v="3"/>
    <s v="Poland"/>
    <s v="https://www.neonet.pl/laptopy/acer-aspire-5-a515-55-576h-i5-1035g1-8gb-512gb-ssd-15-6-win10h-nx-hsmaa-003.html"/>
    <s v="Laptop"/>
    <m/>
    <s v="neonet.pl_1psVnuh7mMsLdQnzxsdlDA=="/>
  </r>
  <r>
    <s v="BN2008499"/>
    <s v="Alcatel"/>
    <n v="2057"/>
    <s v="-"/>
    <n v="179.99"/>
    <n v="179.99"/>
    <s v="In Stock"/>
    <n v="179.99"/>
    <m/>
    <n v="179.99"/>
    <n v="146.3333333333333"/>
    <s v="PLN"/>
    <n v="0.23"/>
    <n v="33.85816766666667"/>
    <s v="Neonet"/>
    <x v="3"/>
    <s v="Poland"/>
    <s v="https://www.neonet.pl/telefony-komorkowe/alcatel-2057-czarny.html?order=score&amp;query=alcatel%202057"/>
    <s v="Handset"/>
    <m/>
    <s v="neonet.pl_vxJtH7swAdyId5Rb8eWXyQ=="/>
  </r>
  <r>
    <s v="BN2009344"/>
    <s v="Alcatel"/>
    <s v="TCL 40 NXTPaper 8-256GB LTE"/>
    <s v="-"/>
    <n v="649"/>
    <n v="649"/>
    <s v="In Stock"/>
    <n v="649"/>
    <m/>
    <n v="649"/>
    <n v="527.6422764227642"/>
    <s v="PLN"/>
    <n v="0.23"/>
    <n v="122.0842869918699"/>
    <s v="Neonet"/>
    <x v="3"/>
    <s v="Poland"/>
    <s v="https://www.neonet.pl/smartfony/tcl-40-nxtpaper-perlowy.html"/>
    <s v="Handset"/>
    <m/>
    <s v="neonet.pl_prsh3I5pti97dvZc0g9c8Q=="/>
  </r>
  <r>
    <s v="BN2008556"/>
    <s v="Alcatel"/>
    <s v="TCL 40 SE 6-256GB LTE"/>
    <s v="-"/>
    <n v="559"/>
    <n v="628.9299999999999"/>
    <s v="In Stock"/>
    <n v="628.9299999999999"/>
    <m/>
    <n v="628.9299999999999"/>
    <n v="454.4715447154472"/>
    <s v="PLN"/>
    <n v="0.23"/>
    <n v="105.154262601626"/>
    <s v="Neonet"/>
    <x v="3"/>
    <s v="Poland"/>
    <s v="https://www.neonet.pl/smartfony/tcl-40se-6-256gb-szary.html?order=score&amp;query=tcl%2040"/>
    <s v="Handset"/>
    <m/>
    <s v="neonet.pl_beyaDDyR2QG9vvKdbRVhqg=="/>
  </r>
  <r>
    <s v="BN2009366"/>
    <s v="Alcatel"/>
    <s v="TCL 4021"/>
    <s v="-"/>
    <n v="69"/>
    <n v="69"/>
    <s v="In Stock"/>
    <n v="69"/>
    <m/>
    <n v="69"/>
    <n v="56.09756097560976"/>
    <s v="PLN"/>
    <n v="0.23"/>
    <n v="12.97968536585366"/>
    <s v="Neonet"/>
    <x v="3"/>
    <s v="Poland"/>
    <s v="https://www.neonet.pl/telefony-komorkowe/tcl-onetouch-4021-szary.html"/>
    <s v="Handset"/>
    <m/>
    <s v="neonet.pl_LzSywBAkbfvB1hhHIYV5pA=="/>
  </r>
  <r>
    <s v="BN2009367"/>
    <s v="Alcatel"/>
    <s v="TCL 4022S - 2G"/>
    <s v="-"/>
    <n v="129"/>
    <n v="129"/>
    <s v="In Stock"/>
    <n v="129"/>
    <m/>
    <n v="129"/>
    <n v="104.8780487804878"/>
    <s v="PLN"/>
    <n v="0.23"/>
    <n v="24.26636829268293"/>
    <s v="Neonet"/>
    <x v="3"/>
    <s v="Poland"/>
    <s v="https://www.neonet.pl/telefony-komorkowe/tcl-4022s-szary.html?order=score&amp;query=TCL%204021"/>
    <s v="Handset"/>
    <m/>
    <s v="neonet.pl_WJJ2p0+WcrS6He4LCHdv3Q=="/>
  </r>
  <r>
    <s v="BN2008834"/>
    <s v="Alcatel"/>
    <s v="TCL 4042S 48-128MB LTE"/>
    <s v="-"/>
    <n v="199"/>
    <n v="199"/>
    <s v="In Stock"/>
    <n v="199"/>
    <m/>
    <n v="199"/>
    <n v="161.7886178861789"/>
    <s v="PLN"/>
    <n v="0.23"/>
    <n v="37.43416504065041"/>
    <s v="Neonet"/>
    <x v="3"/>
    <s v="Poland"/>
    <s v="https://www.neonet.pl/telefony-komorkowe/tcl-4042s-szary.html?order=score&amp;query=TCL%2040"/>
    <s v="Handset"/>
    <m/>
    <s v="neonet.pl_mo49ahLBm4pmIpez8SZu8w=="/>
  </r>
  <r>
    <s v="BN2008635"/>
    <s v="Alcatel"/>
    <s v="TCL 408 4-64GB LTE"/>
    <s v="-"/>
    <n v="299"/>
    <n v="421.85"/>
    <s v="In Stock"/>
    <n v="421.85"/>
    <m/>
    <n v="421.85"/>
    <n v="243.0894308943089"/>
    <s v="PLN"/>
    <n v="0.23"/>
    <n v="56.24530325203252"/>
    <s v="Neonet"/>
    <x v="3"/>
    <s v="Poland"/>
    <s v="https://www.neonet.pl/smartfony/tcl-408-4-64gb-szary.html"/>
    <s v="Handset"/>
    <m/>
    <s v="neonet.pl_lGLDRXzRBKnygNwaA+ZtRw=="/>
  </r>
  <r>
    <s v="BN2009357"/>
    <s v="Alcatel"/>
    <s v="TCL 505 4-128GB LTE"/>
    <s v="-"/>
    <n v="299"/>
    <n v="299"/>
    <s v="In Stock"/>
    <n v="299"/>
    <m/>
    <n v="299"/>
    <n v="243.0894308943089"/>
    <s v="PLN"/>
    <n v="0.23"/>
    <n v="56.24530325203252"/>
    <s v="Neonet"/>
    <x v="3"/>
    <s v="Poland"/>
    <s v="https://www.neonet.pl/smartfony/tcl-505-szary.html"/>
    <s v="Handset"/>
    <m/>
    <s v="neonet.pl_430uEj7AcoDxZnBho4nQA=="/>
  </r>
  <r>
    <s v="BN2008728"/>
    <s v="Alcatel"/>
    <s v="TCL NXTPAPER 11 4-128GB WiFi"/>
    <s v="-"/>
    <n v="1049"/>
    <n v="1049"/>
    <s v="In Stock"/>
    <n v="1049"/>
    <m/>
    <n v="1049"/>
    <n v="852.8455284552846"/>
    <s v="PLN"/>
    <n v="0.23"/>
    <n v="197.3288398373984"/>
    <s v="Neonet"/>
    <x v="3"/>
    <s v="Poland"/>
    <s v="https://www.neonet.pl/tablety/tcl-nxtpaper-11-wifi-11-4-128gb-szary-9466x4.html"/>
    <s v="Tablet"/>
    <m/>
    <s v="neonet.pl_QNegesguiPzJ9c+0pFEqAQ=="/>
  </r>
  <r>
    <s v="AN00000120"/>
    <s v="Amazfit"/>
    <s v="Amazfit BIP 3 PRO"/>
    <s v="-"/>
    <n v="251.79"/>
    <n v="251.79"/>
    <s v="In Stock"/>
    <n v="251.79"/>
    <m/>
    <n v="251.79"/>
    <n v="204.7073170731707"/>
    <s v="PLN"/>
    <n v="0.23"/>
    <n v="47.36456490243903"/>
    <s v="Neonet"/>
    <x v="3"/>
    <s v="Poland"/>
    <s v="https://www.neonet.pl/smartwatche-i-zegarki/amazfit-watch-bip-3-pro-black.html"/>
    <s v="Smart Watch"/>
    <m/>
    <s v="neonet.pl_0tvyserPCU9J27PvdHq+sQ=="/>
  </r>
  <r>
    <s v="AN00000006"/>
    <s v="Apple"/>
    <s v="AirPods with Charging Case"/>
    <s v="-"/>
    <n v="699"/>
    <n v="699"/>
    <s v="In Stock"/>
    <n v="699"/>
    <m/>
    <n v="699"/>
    <n v="568.2926829268292"/>
    <s v="PLN"/>
    <n v="0.23"/>
    <n v="131.489856097561"/>
    <s v="Neonet"/>
    <x v="3"/>
    <s v="Poland"/>
    <s v="https://www.neonet.pl/sluchawki/apple-airpods-z-etui-ladujacym.html"/>
    <s v="Other"/>
    <m/>
    <s v="neonet.pl_KMm2DQPi9Ky5YExsJDIQwA=="/>
  </r>
  <r>
    <s v="BN2007992"/>
    <s v="Apple"/>
    <s v="iPad (2021) 64GB WiFi"/>
    <s v="-"/>
    <n v="1149"/>
    <n v="1299"/>
    <s v="In Stock"/>
    <n v="1299"/>
    <m/>
    <n v="1299"/>
    <n v="934.1463414634146"/>
    <s v="PLN"/>
    <n v="0.23"/>
    <n v="216.1399780487805"/>
    <s v="Neonet"/>
    <x v="3"/>
    <s v="Poland"/>
    <s v="https://www.neonet.pl/tablety/apple-ipad-10-2-wi-fi-64gb-2021-9-gen-space-grey.html"/>
    <s v="Tablet"/>
    <m/>
    <s v="neonet.pl_2pFWWpKhEbXyxxDr366l5Q=="/>
  </r>
  <r>
    <s v="BN2008651"/>
    <s v="Apple"/>
    <s v="iPad (2022) 10.9 WiFi 64GB"/>
    <s v="-"/>
    <n v="1703.77"/>
    <n v="1499"/>
    <s v="In Stock"/>
    <n v="1499"/>
    <m/>
    <n v="1499"/>
    <n v="1385.178861788618"/>
    <s v="PLN"/>
    <n v="0.23"/>
    <n v="320.4985295040651"/>
    <s v="Neonet"/>
    <x v="3"/>
    <s v="Poland"/>
    <s v="https://www.neonet.pl/tablety/apple-ipad-10gen-109-wi-fi-64gb-silver-mcm74hc-a.html"/>
    <s v="Tablet"/>
    <m/>
    <s v="neonet.pl_RVC30dDKW9SgNpqQcHHxQ=="/>
  </r>
  <r>
    <s v="BN2010111"/>
    <s v="Apple"/>
    <s v="iPad 11th generation 2025 128GB WiFi"/>
    <s v="-"/>
    <n v="1799"/>
    <n v="1799"/>
    <s v="In Stock"/>
    <n v="1799"/>
    <m/>
    <n v="1799"/>
    <n v="1462.60162601626"/>
    <s v="PLN"/>
    <n v="0.23"/>
    <n v="338.4123764227642"/>
    <s v="Neonet"/>
    <x v="3"/>
    <s v="Poland"/>
    <s v="https://www.neonet.pl/tablety/apple-ipad-11-11-gen-wi-fi-128gb-blue.html"/>
    <s v="Tablet"/>
    <m/>
    <s v="neonet.pl_EYOzi4vxE2zDiBULzbyqAw=="/>
  </r>
  <r>
    <s v="BN2010112"/>
    <s v="Apple"/>
    <s v="iPad 11th generation 2025 256GB WiFi"/>
    <s v="-"/>
    <n v="0"/>
    <n v="0"/>
    <s v="Out Stock"/>
    <n v="0"/>
    <m/>
    <n v="0"/>
    <n v="0"/>
    <s v="PLN"/>
    <n v="0.23"/>
    <n v="0"/>
    <s v="Neonet"/>
    <x v="3"/>
    <s v="Poland"/>
    <s v="https://www.neonet.pl/tablety/apple-ipad-11-11-gen-wi-fi-256gb-silver.html"/>
    <s v="Tablet"/>
    <s v="a"/>
    <s v="neonet.pl_7bJmM94GmWVRlzKzSaARg=="/>
  </r>
  <r>
    <s v="BN2008377"/>
    <s v="Apple"/>
    <s v="iPad Air (2022) 10.9 64GB 5G"/>
    <s v="-"/>
    <n v="0"/>
    <n v="0"/>
    <s v="Out Stock"/>
    <n v="0"/>
    <m/>
    <n v="0"/>
    <n v="0"/>
    <s v="PLN"/>
    <n v="0.23"/>
    <n v="0"/>
    <s v="Neonet"/>
    <x v="3"/>
    <s v="Poland"/>
    <s v="https://www.neonet.pl/tablety/apple-ipad-air-2022-10-9-cellular-64gb-purple-mme93fd-a.html"/>
    <s v="Tablet"/>
    <s v="a"/>
    <s v="neonet.pl_7tWNIKbIBvMEEEX2GT4ScA=="/>
  </r>
  <r>
    <s v="BN2009578"/>
    <s v="Apple"/>
    <s v="iPad Air 11 - 2024 (6th gen) 8-128GB 5G"/>
    <s v="-"/>
    <n v="3799"/>
    <n v="3799"/>
    <s v="In Stock"/>
    <n v="3799"/>
    <m/>
    <n v="3799"/>
    <n v="3088.617886178862"/>
    <s v="PLN"/>
    <n v="0.23"/>
    <n v="714.6351406504065"/>
    <s v="Neonet"/>
    <x v="3"/>
    <s v="Poland"/>
    <s v="https://www.neonet.pl/tablety/apple-11-ipad-air-wi-fi-cellular-128gb-starlight-2024-muxf3hc-a.html"/>
    <s v="Tablet"/>
    <m/>
    <s v="neonet.pl_zrhIg6Ppjml3vijACYbtUw=="/>
  </r>
  <r>
    <s v="BN2009589"/>
    <s v="Apple"/>
    <s v="iPad Air 11 - 2024 (6th gen) 8-128GB WiFi"/>
    <s v="-"/>
    <n v="2999"/>
    <n v="2999"/>
    <s v="In Stock"/>
    <n v="2999"/>
    <m/>
    <n v="2999"/>
    <n v="2438.211382113821"/>
    <s v="PLN"/>
    <n v="0.23"/>
    <n v="564.1460349593495"/>
    <s v="Neonet"/>
    <x v="3"/>
    <s v="Poland"/>
    <s v="https://www.neonet.pl/tablety/apple-11-ipad-air-wi-fi-128gb-purple-2024-muwf3hc-a.html"/>
    <s v="Tablet"/>
    <m/>
    <s v="neonet.pl_FcnERK1hSYFWnqCHbBIxTQ=="/>
  </r>
  <r>
    <s v="BN2009582"/>
    <s v="Apple"/>
    <s v="iPad Air 11 - 2024 (6th gen) 8-256GB 5G"/>
    <s v="-"/>
    <n v="0"/>
    <n v="0"/>
    <s v="Out Stock"/>
    <n v="0"/>
    <m/>
    <n v="0"/>
    <n v="0"/>
    <s v="PLN"/>
    <n v="0.23"/>
    <n v="0"/>
    <s v="Neonet"/>
    <x v="3"/>
    <s v="Poland"/>
    <s v="https://www.neonet.pl/tablety/apple-11-ipad-air-wi-fi-cellular-256gb-space-grey-2024-muxh3hc-a.html"/>
    <s v="Tablet"/>
    <s v="a"/>
    <s v="neonet.pl_ki3uy6Ig6Z6IVWLmpuTnw=="/>
  </r>
  <r>
    <s v="BN2009588"/>
    <s v="Apple"/>
    <s v="iPad Air 11 - 2024 (6th gen) 8-256GB WiFi"/>
    <s v="-"/>
    <n v="0"/>
    <n v="0"/>
    <s v="Out Stock"/>
    <n v="0"/>
    <m/>
    <n v="0"/>
    <n v="0"/>
    <s v="PLN"/>
    <n v="0.23"/>
    <n v="0"/>
    <s v="Neonet"/>
    <x v="3"/>
    <s v="Poland"/>
    <s v="https://www.neonet.pl/tablety/apple-11-ipad-air-wi-fi-256gb-starlight-2024-muwj3hc-a.html"/>
    <s v="Tablet"/>
    <s v="a"/>
    <s v="neonet.pl_mthPbGTQwjFazKnrdYs4jQ=="/>
  </r>
  <r>
    <s v="BN2010117"/>
    <s v="Apple"/>
    <s v="iPad Air 11 7th generation 2025 128GB WiFi"/>
    <s v="-"/>
    <n v="0"/>
    <n v="0"/>
    <s v="Out Stock"/>
    <n v="0"/>
    <m/>
    <n v="0"/>
    <n v="0"/>
    <s v="PLN"/>
    <n v="0.23"/>
    <n v="0"/>
    <s v="Neonet"/>
    <x v="3"/>
    <s v="Poland"/>
    <s v="https://www.neonet.pl/tablety/apple-ipad-air-m3-11-wi-fi-128gb-space-grey.html"/>
    <s v="Tablet"/>
    <s v="a"/>
    <s v="neonet.pl_EMHbtgi9AWYOqyZS7yBPLg=="/>
  </r>
  <r>
    <s v="BN2010118"/>
    <s v="Apple"/>
    <s v="iPad Air 11 7th generation 2025 256GB WiFi"/>
    <s v="-"/>
    <n v="3499"/>
    <n v="3384"/>
    <s v="In Stock"/>
    <n v="3384"/>
    <m/>
    <n v="3384"/>
    <n v="2844.715447154472"/>
    <s v="PLN"/>
    <n v="0.23"/>
    <n v="658.2017260162602"/>
    <s v="Neonet"/>
    <x v="3"/>
    <s v="Poland"/>
    <s v="https://www.neonet.pl/tablety/apple-ipad-air-m3-11-wi-fi-256gb-space-grey.html"/>
    <s v="Tablet"/>
    <m/>
    <s v="neonet.pl_QccJxV5jLPEExkrqiN0COg=="/>
  </r>
  <r>
    <s v="BN2009597"/>
    <s v="Apple"/>
    <s v="iPad Air 13 - 2024 8-128GB WiFi"/>
    <s v="-"/>
    <n v="0"/>
    <n v="0"/>
    <s v="Out Stock"/>
    <n v="0"/>
    <m/>
    <n v="0"/>
    <n v="0"/>
    <s v="PLN"/>
    <n v="0.23"/>
    <n v="0"/>
    <s v="Neonet"/>
    <x v="3"/>
    <s v="Poland"/>
    <s v="https://www.neonet.pl/tablety/apple-13-ipad-air-wi-fi-128gb-blue-2024-mv283hc-a.html?order=score&amp;query=iPad%20Air%2013%20-%202024%208-128GB%20WiFi"/>
    <s v="Tablet"/>
    <s v="a"/>
    <s v="neonet.pl_Dn++i71QcXBedIAF3DzUbw=="/>
  </r>
  <r>
    <s v="BN2010125"/>
    <s v="Apple"/>
    <s v="iPad Air 13 2nd generation 2025 128GB WiFi"/>
    <s v="-"/>
    <n v="3899"/>
    <n v="3868"/>
    <s v="In Stock"/>
    <n v="3868"/>
    <m/>
    <n v="3868"/>
    <n v="3169.918699186992"/>
    <s v="PLN"/>
    <n v="0.23"/>
    <n v="733.4462788617886"/>
    <s v="Neonet"/>
    <x v="3"/>
    <s v="Poland"/>
    <s v="https://www.neonet.pl/tablety/apple-ipad-air-m3-13-wi-fi-128gb-space-grey.html"/>
    <s v="Tablet"/>
    <m/>
    <s v="neonet.pl_UmRsDW+urdnIaJtCmhpnZw=="/>
  </r>
  <r>
    <s v="BN2008661"/>
    <s v="Apple"/>
    <s v="iPad Pro 12.9 2022 (6th-gen) 12.9 WiFi 512GB"/>
    <s v="-"/>
    <n v="0"/>
    <n v="0"/>
    <s v="Out Stock"/>
    <n v="0"/>
    <m/>
    <n v="0"/>
    <n v="0"/>
    <s v="PLN"/>
    <n v="0.23"/>
    <n v="0"/>
    <s v="Neonet"/>
    <x v="3"/>
    <s v="Poland"/>
    <s v="https://www.neonet.pl/tablety/apple-ipad-pro-12-9-wi-fi-512gb-gwiezdna-szarosc.html"/>
    <s v="Tablet"/>
    <s v="a"/>
    <s v="neonet.pl_Y9JDpB6FNwrAUx7jLZkHw=="/>
  </r>
  <r>
    <s v="BN2006936"/>
    <s v="Apple"/>
    <s v="iPhone 11 128GB LTE"/>
    <s v="-"/>
    <n v="1699"/>
    <n v="1699"/>
    <s v="In Stock"/>
    <n v="1699"/>
    <m/>
    <n v="1699"/>
    <n v="1381.30081300813"/>
    <s v="PLN"/>
    <n v="0.23"/>
    <n v="319.6012382113821"/>
    <s v="Neonet"/>
    <x v="3"/>
    <s v="Poland"/>
    <s v="https://www.neonet.pl/smartfony/apple-iphone-11-128gb-black-mhdh3pm-a.html"/>
    <s v="Handset"/>
    <m/>
    <s v="neonet.pl_fSN5cuvjSCg+OLqc5x0uvg=="/>
  </r>
  <r>
    <s v="BN2006935"/>
    <s v="Apple"/>
    <s v="iPhone 11 64GB LTE"/>
    <s v="-"/>
    <n v="999"/>
    <n v="0"/>
    <s v="Out Stock"/>
    <n v="0"/>
    <m/>
    <n v="0"/>
    <n v="812.1951219512196"/>
    <s v="PLN"/>
    <n v="0.23"/>
    <n v="187.9232707317073"/>
    <s v="Neonet"/>
    <x v="3"/>
    <s v="Poland"/>
    <s v="https://www.neonet.pl/smartfony/apple-iphone-11-64gb-black-mhda3pm-a.html?order=score&amp;query=iphone%2011"/>
    <s v="Handset"/>
    <m/>
    <s v="neonet.pl_8QbFhZfV8hXC7W7cdikSQ=="/>
  </r>
  <r>
    <s v="BN2007613"/>
    <s v="Apple"/>
    <s v="iPhone 12 128GB"/>
    <s v="-"/>
    <n v="1799"/>
    <n v="0"/>
    <s v="Out Stock"/>
    <n v="0"/>
    <m/>
    <n v="0"/>
    <n v="1462.60162601626"/>
    <s v="PLN"/>
    <n v="0.23"/>
    <n v="338.4123764227642"/>
    <s v="Neonet"/>
    <x v="3"/>
    <s v="Poland"/>
    <s v="https://www.neonet.pl/smartfony/apple-iphone-12-128gb-czarny-mgja3pm-a.html"/>
    <s v="Handset"/>
    <m/>
    <s v="neonet.pl_oJJZgdMmmHDBhRfBnenKg=="/>
  </r>
  <r>
    <s v="BN2007614"/>
    <s v="Apple"/>
    <s v="iPhone 12 256GB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2-256gb-zielony-mgjl3pm-a.html"/>
    <s v="Handset"/>
    <s v="a"/>
    <s v="neonet.pl_hVlGgrzzyrc9RJE5d5YZDA=="/>
  </r>
  <r>
    <s v="BN2007612"/>
    <s v="Apple"/>
    <s v="iPhone 12 64GB"/>
    <s v="-"/>
    <n v="999"/>
    <n v="0"/>
    <s v="Out Stock"/>
    <n v="0"/>
    <m/>
    <n v="0"/>
    <n v="812.1951219512196"/>
    <s v="PLN"/>
    <n v="0.23"/>
    <n v="187.9232707317073"/>
    <s v="Neonet"/>
    <x v="3"/>
    <s v="Poland"/>
    <s v="https://www.neonet.pl/smartfony/apple-iphone-12-64gb-niebieski-mgj83pm-a.html?order=score&amp;query=iphone%2012"/>
    <s v="Handset"/>
    <m/>
    <s v="neonet.pl_bnsyJvWEdISrl5K+3zjIfw=="/>
  </r>
  <r>
    <s v="BN2007979"/>
    <s v="Apple"/>
    <s v="iPhone 13 128GB 5G"/>
    <s v="-"/>
    <n v="2099"/>
    <n v="2099"/>
    <s v="In Stock"/>
    <n v="2099"/>
    <m/>
    <n v="2099"/>
    <n v="1706.50406504065"/>
    <s v="PLN"/>
    <n v="0.23"/>
    <n v="394.8457910569106"/>
    <s v="Neonet"/>
    <x v="3"/>
    <s v="Poland"/>
    <s v="https://www.neonet.pl/smartfony/apple-iphone-13-128gb-mlpf3pm-a-czarny.html"/>
    <s v="Handset"/>
    <m/>
    <s v="neonet.pl_nZ6datVhxq9M0JDhOsZtHA=="/>
  </r>
  <r>
    <s v="BN2007981"/>
    <s v="Apple"/>
    <s v="iPhone 13 512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3-512gb-czerwony-mlqf3pm-a.html"/>
    <s v="Handset"/>
    <s v="a"/>
    <s v="neonet.pl_HiLo1Oz9q97WTgfkgIBPlg=="/>
  </r>
  <r>
    <s v="BN2007989"/>
    <s v="Apple"/>
    <s v="iPhone 13 Pro Max 1T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3-pro-max-1tb-gorski-blekit-mlln3pm-a.html"/>
    <s v="Handset"/>
    <s v="a"/>
    <s v="neonet.pl_c1haQA8k6mjkkgktSQkw0A=="/>
  </r>
  <r>
    <s v="BN2008517"/>
    <s v="Apple"/>
    <s v="iPhone 14 128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4-128gb-zolty-mr3x3px-a.html"/>
    <s v="Handset"/>
    <s v="a"/>
    <s v="neonet.pl_ZRxtLEQczsDGl8DFbzJDtQ=="/>
  </r>
  <r>
    <s v="BN2008518"/>
    <s v="Apple"/>
    <s v="iPhone 14 256GB 5G"/>
    <s v="-"/>
    <n v="3199"/>
    <n v="3199"/>
    <s v="In Stock"/>
    <n v="3199"/>
    <m/>
    <n v="3199"/>
    <n v="2600.813008130081"/>
    <s v="PLN"/>
    <n v="0.23"/>
    <n v="601.7683113821139"/>
    <s v="Neonet"/>
    <x v="3"/>
    <s v="Poland"/>
    <s v="https://www.neonet.pl/smartfony/apple-iphone-14-256gb-zolty-mr3y3px-a.html"/>
    <s v="Handset"/>
    <m/>
    <s v="neonet.pl_8EbtZOEgYbx8eVUMP3ngQ=="/>
  </r>
  <r>
    <s v="BN2008519"/>
    <s v="Apple"/>
    <s v="iPhone 14 512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4-512gb-niebieski-mpxn3px-a.html?order=score&amp;query=iPhone%2014%20512GB"/>
    <s v="Handset"/>
    <s v="a"/>
    <s v="neonet.pl_PDvV6EjJuL8qsptyrj1p4g=="/>
  </r>
  <r>
    <s v="BN2008514"/>
    <s v="Apple"/>
    <s v="iPhone 14 Plus 128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4-plus-128gb-zolty-mr693px-a.html"/>
    <s v="Handset"/>
    <s v="a"/>
    <s v="neonet.pl_mnhxJqXLp7AjO9Xmn7+nHQ=="/>
  </r>
  <r>
    <s v="BN2008516"/>
    <s v="Apple"/>
    <s v="iPhone 14 Plus 512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4-plus-512gb-czarny-mq593px-a.html"/>
    <s v="Handset"/>
    <s v="a"/>
    <s v="neonet.pl_yDCQ8WplrMn3mD5JFgxx7w=="/>
  </r>
  <r>
    <s v="BN2008510"/>
    <s v="Apple"/>
    <s v="iPhone 14 Pro 128GB 5G"/>
    <s v="-"/>
    <n v="3499"/>
    <n v="3499"/>
    <s v="In Stock"/>
    <n v="3499"/>
    <m/>
    <n v="3499"/>
    <n v="2844.715447154472"/>
    <s v="PLN"/>
    <n v="0.23"/>
    <n v="658.2017260162602"/>
    <s v="Neonet"/>
    <x v="3"/>
    <s v="Poland"/>
    <s v="https://www.neonet.pl/smartfony/apple-iphone-14-pro-128gb-gwiezdna-czern-mpxv3px-a.html"/>
    <s v="Handset"/>
    <m/>
    <s v="neonet.pl_Vt7wM3qPwR09o68FsqKGg=="/>
  </r>
  <r>
    <s v="BN2008513"/>
    <s v="Apple"/>
    <s v="iPhone 14 Pro 1T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4-pro-1tb-gwiezdna-czern-mq2g3px-a.html?order=score&amp;query=iPhone%2014%20Pro%201TB"/>
    <s v="Handset"/>
    <s v="a"/>
    <s v="neonet.pl_QZS3bxf5XH0MxYY9O6mXyA=="/>
  </r>
  <r>
    <s v="BN2008511"/>
    <s v="Apple"/>
    <s v="iPhone 14 Pro 256GB 5G"/>
    <s v="-"/>
    <n v="3999"/>
    <n v="3999"/>
    <s v="In Stock"/>
    <n v="3999"/>
    <m/>
    <n v="3999"/>
    <n v="3251.219512195122"/>
    <s v="PLN"/>
    <n v="0.23"/>
    <n v="752.2574170731708"/>
    <s v="Neonet"/>
    <x v="3"/>
    <s v="Poland"/>
    <s v="https://www.neonet.pl/smartfony/apple-iphone-14-pro-256gb-gwiezdna-czern-mq0t3px-a.html"/>
    <s v="Handset"/>
    <m/>
    <s v="neonet.pl_1ofcizj1NOvW71ie0ZOug=="/>
  </r>
  <r>
    <s v="BN2008512"/>
    <s v="Apple"/>
    <s v="iPhone 14 Pro 512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4-pro-512gb-srebrny-mq1w3px-a.html"/>
    <s v="Handset"/>
    <s v="a"/>
    <s v="neonet.pl_FY6EL+gMAz5xu+3VHVk3hA=="/>
  </r>
  <r>
    <s v="BN2008506"/>
    <s v="Apple"/>
    <s v="iPhone 14 Pro Max 128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4-pro-max-128gb-gwiezdna-czern-mq9p3px-a.html"/>
    <s v="Handset"/>
    <s v="a"/>
    <s v="neonet.pl_nicF0FYczbIPlltTtwneDg=="/>
  </r>
  <r>
    <s v="BN2008507"/>
    <s v="Apple"/>
    <s v="iPhone 14 Pro Max 256GB 5G"/>
    <s v="-"/>
    <n v="4199"/>
    <n v="4199"/>
    <s v="In Stock"/>
    <n v="4199"/>
    <m/>
    <n v="4199"/>
    <n v="3413.821138211382"/>
    <s v="PLN"/>
    <n v="0.23"/>
    <n v="789.879693495935"/>
    <s v="Neonet"/>
    <x v="3"/>
    <s v="Poland"/>
    <s v="https://www.neonet.pl/smartfony/apple-iphone-14-pro-max-256gb-zloty-mq9w3px-a.html?order=score&amp;query=iPhone%2014%20Pro%20Max%20256GB"/>
    <s v="Handset"/>
    <m/>
    <s v="neonet.pl_6aDdZPtpwDD9UBg9MDecdA=="/>
  </r>
  <r>
    <s v="BN2009133"/>
    <s v="Apple"/>
    <s v="iPhone 15 128GB 5G"/>
    <s v="-"/>
    <n v="3149"/>
    <n v="3149"/>
    <s v="In Stock"/>
    <n v="3149"/>
    <m/>
    <n v="3149"/>
    <n v="2560.162601626016"/>
    <s v="PLN"/>
    <n v="0.23"/>
    <n v="592.3627422764228"/>
    <s v="Neonet"/>
    <x v="3"/>
    <s v="Poland"/>
    <s v="https://www.neonet.pl/smartfony/apple-iphone-15-128gb-rozowy-mtp13px-a.html"/>
    <s v="Handset"/>
    <m/>
    <s v="neonet.pl_D+LrFAZ4nHHq67zV7k5cVw=="/>
  </r>
  <r>
    <s v="BN2009142"/>
    <s v="Apple"/>
    <s v="iPhone 15 256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5-256gb-zolty-mtp83px-a.html"/>
    <s v="Handset"/>
    <m/>
    <s v="neonet.pl_WX2E2IsmL0TwTuysI1NOdA=="/>
  </r>
  <r>
    <s v="BN2009143"/>
    <s v="Apple"/>
    <s v="iPhone 15 512GB 5G"/>
    <s v="-"/>
    <n v="4499"/>
    <n v="4499"/>
    <s v="In Stock"/>
    <n v="4499"/>
    <m/>
    <n v="4499"/>
    <n v="3657.723577235773"/>
    <s v="PLN"/>
    <n v="0.23"/>
    <n v="846.3131081300813"/>
    <s v="Neonet"/>
    <x v="3"/>
    <s v="Poland"/>
    <s v="https://www.neonet.pl/smartfony/apple-iphone-15-512gb-rozowy-mtpd3px-a.html?order=score&amp;query=iPhone%2015%20512GB"/>
    <s v="Handset"/>
    <m/>
    <s v="neonet.pl_qCg3llvsSDX+GUmyWaBymw=="/>
  </r>
  <r>
    <s v="BN2009134"/>
    <s v="Apple"/>
    <s v="iPhone 15 Plus 128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5-plus-128gb-czarny-mu0y3px-a.html?order=score&amp;query=iPhone%2015%20Plus%20128GB"/>
    <s v="Handset"/>
    <s v="a"/>
    <s v="neonet.pl_M4Abt4u3odWYgXmLeX7XMA=="/>
  </r>
  <r>
    <s v="BN2009145"/>
    <s v="Apple"/>
    <s v="iPhone 15 Plus 512GB 5G"/>
    <s v="-"/>
    <n v="4899"/>
    <n v="4899"/>
    <s v="In Stock"/>
    <n v="4899"/>
    <m/>
    <n v="4899"/>
    <n v="3982.926829268293"/>
    <s v="PLN"/>
    <n v="0.23"/>
    <n v="921.5576609756098"/>
    <s v="Neonet"/>
    <x v="3"/>
    <s v="Poland"/>
    <s v="https://www.neonet.pl/smartfony/apple-iphone-15-plus-512gb-rozowy-mu1j3px-a.html"/>
    <s v="Handset"/>
    <m/>
    <s v="neonet.pl_9YRtP5A690jgkXHUUtrEA=="/>
  </r>
  <r>
    <s v="BN2009135"/>
    <s v="Apple"/>
    <s v="iPhone 15 Pro 128GB 5G"/>
    <s v="-"/>
    <n v="4399"/>
    <n v="4399"/>
    <s v="In Stock"/>
    <n v="4399"/>
    <m/>
    <n v="4399"/>
    <n v="3576.422764227642"/>
    <s v="PLN"/>
    <n v="0.23"/>
    <n v="827.5019699186992"/>
    <s v="Neonet"/>
    <x v="3"/>
    <s v="Poland"/>
    <s v="https://www.neonet.pl/smartfony/apple-iphone-15-pro-128gb-tytan-czarny-mtuv3px-a.html"/>
    <s v="Handset"/>
    <m/>
    <s v="neonet.pl_KK7Np29nXlIWNeXQ49JVw=="/>
  </r>
  <r>
    <s v="BN2009146"/>
    <s v="Apple"/>
    <s v="iPhone 15 Pro 256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5-pro-256gb-tytan-blekitny-mtv63px-a.html"/>
    <s v="Handset"/>
    <s v="a"/>
    <s v="neonet.pl_c9GAdi68p+4JZ6rjQa4V3g=="/>
  </r>
  <r>
    <s v="BN2009147"/>
    <s v="Apple"/>
    <s v="iPhone 15 Pro 512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5-pro-512gb-tytan-naturalny-mtv93px-a.html"/>
    <s v="Handset"/>
    <m/>
    <s v="neonet.pl_RWLEBKZIdcyO761qnsa6Aw=="/>
  </r>
  <r>
    <s v="BN2009136"/>
    <s v="Apple"/>
    <s v="iPhone 15 Pro Max 256GB 5G"/>
    <s v="-"/>
    <n v="5249"/>
    <n v="5249"/>
    <s v="In Stock"/>
    <n v="5249"/>
    <m/>
    <n v="5249"/>
    <n v="4267.479674796748"/>
    <s v="PLN"/>
    <n v="0.23"/>
    <n v="987.3966447154472"/>
    <s v="Neonet"/>
    <x v="3"/>
    <s v="Poland"/>
    <s v="https://www.neonet.pl/smartfony/apple-iphone-15-pro-max-256gb-tytan-czarny-mu773px-a.html"/>
    <s v="Handset"/>
    <m/>
    <s v="neonet.pl_9EhF3wC3ffzvhXSbSfDGA=="/>
  </r>
  <r>
    <s v="BN2009150"/>
    <s v="Apple"/>
    <s v="iPhone 15 Pro Max 512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5-pro-max-512gb-tytan-bialy-mu7d3px-a.html"/>
    <s v="Handset"/>
    <s v="x"/>
    <s v="neonet.pl_bgmU9RpJbrBQPy9l6Glzg=="/>
  </r>
  <r>
    <s v="BN2009874"/>
    <s v="Apple"/>
    <s v="iPhone 16 128GB 5G"/>
    <s v="-"/>
    <n v="3599"/>
    <n v="3599"/>
    <s v="In Stock"/>
    <n v="3599"/>
    <m/>
    <n v="3599"/>
    <n v="2926.016260162602"/>
    <s v="PLN"/>
    <n v="0.23"/>
    <n v="677.0128642276422"/>
    <s v="Neonet"/>
    <x v="3"/>
    <s v="Poland"/>
    <s v="https://www.neonet.pl/smartfony/apple-iphone-16-128gb-czarny.html"/>
    <s v="Handset"/>
    <m/>
    <s v="neonet.pl_YrfltBWJC70aSNn606FbGA=="/>
  </r>
  <r>
    <s v="BN2009878"/>
    <s v="Apple"/>
    <s v="iPhone 16 256GB 5G"/>
    <s v="-"/>
    <n v="3999"/>
    <n v="3999"/>
    <s v="In Stock"/>
    <n v="3999"/>
    <m/>
    <n v="3999"/>
    <n v="3251.219512195122"/>
    <s v="PLN"/>
    <n v="0.23"/>
    <n v="752.2574170731708"/>
    <s v="Neonet"/>
    <x v="3"/>
    <s v="Poland"/>
    <s v="https://www.neonet.pl/smartfony/apple-iphone-16-256gb-ultramaryna.html?order=score&amp;query=iPhone%2016%20256GB"/>
    <s v="Handset"/>
    <m/>
    <s v="neonet.pl_HlRBQMa5aVWtQAUzSZZSPQ=="/>
  </r>
  <r>
    <s v="BN2009879"/>
    <s v="Apple"/>
    <s v="iPhone 16 512GB 5G"/>
    <s v="-"/>
    <n v="5199"/>
    <n v="5199"/>
    <s v="In Stock"/>
    <n v="5199"/>
    <m/>
    <n v="5199"/>
    <n v="4226.829268292683"/>
    <s v="PLN"/>
    <n v="0.23"/>
    <n v="977.9910756097561"/>
    <s v="Neonet"/>
    <x v="3"/>
    <s v="Poland"/>
    <s v="https://www.neonet.pl/smartfony/apple-iphone-16-512gb-czarny.html"/>
    <s v="Handset"/>
    <m/>
    <s v="neonet.pl_lHqDio5uFv0SEJzDYQct2A=="/>
  </r>
  <r>
    <s v="BN2009875"/>
    <s v="Apple"/>
    <s v="iPhone 16 Plus 128GB 5G"/>
    <s v="-"/>
    <n v="4199"/>
    <n v="4199"/>
    <s v="In Stock"/>
    <n v="4199"/>
    <m/>
    <n v="4199"/>
    <n v="3413.821138211382"/>
    <s v="PLN"/>
    <n v="0.23"/>
    <n v="789.879693495935"/>
    <s v="Neonet"/>
    <x v="3"/>
    <s v="Poland"/>
    <s v="https://www.neonet.pl/smartfony/apple-iphone-16-plus-128gb-bialy.html?order=score&amp;query=iPhone%2016%20Plus%20128GB"/>
    <s v="Handset"/>
    <m/>
    <s v="neonet.pl_DwgkaWkzeyCaosjg3Se0g=="/>
  </r>
  <r>
    <s v="BN2009880"/>
    <s v="Apple"/>
    <s v="iPhone 16 Plus 256GB 5G"/>
    <s v="-"/>
    <n v="4745.85"/>
    <n v="4745.85"/>
    <s v="In Stock"/>
    <n v="4745.85"/>
    <m/>
    <n v="4745.85"/>
    <n v="3858.414634146342"/>
    <s v="PLN"/>
    <n v="0.23"/>
    <n v="892.7484028048782"/>
    <s v="Neonet"/>
    <x v="3"/>
    <s v="Poland"/>
    <s v="https://www.neonet.pl/smartfony/apple-iphone-16-plus-256gb-rozowy.html?order=score&amp;query=iPhone%2016%20Plus%20256GB"/>
    <s v="Handset"/>
    <m/>
    <s v="neonet.pl_sA0kdK1Bzbgmg41+09ATMQ=="/>
  </r>
  <r>
    <s v="BN2009881"/>
    <s v="Apple"/>
    <s v="iPhone 16 Plus 512GB 5G"/>
    <s v="-"/>
    <n v="5699"/>
    <n v="5699"/>
    <s v="In Stock"/>
    <n v="5699"/>
    <m/>
    <n v="5699"/>
    <n v="4633.333333333333"/>
    <s v="PLN"/>
    <n v="0.23"/>
    <n v="1072.046766666667"/>
    <s v="Neonet"/>
    <x v="3"/>
    <s v="Poland"/>
    <s v="https://www.neonet.pl/smartfony/apple-iphone-16-plus-512gb-bialy.html?order=score&amp;query=iPhone%2016%20Plus%20512GB"/>
    <s v="Handset"/>
    <m/>
    <s v="neonet.pl_5ZPkThlMD4jqkoHZdwiBog=="/>
  </r>
  <r>
    <s v="BN2009876"/>
    <s v="Apple"/>
    <s v="iPhone 16 Pro 128GB 5G"/>
    <s v="-"/>
    <n v="4499"/>
    <n v="4799"/>
    <s v="In Stock"/>
    <n v="4799"/>
    <m/>
    <n v="4799"/>
    <n v="3657.723577235773"/>
    <s v="PLN"/>
    <n v="0.23"/>
    <n v="846.3131081300813"/>
    <s v="Neonet"/>
    <x v="3"/>
    <s v="Poland"/>
    <s v="https://www.neonet.pl/smartfony/apple-iphone-16-pro-128gb-tytan-czarny.html"/>
    <s v="Handset"/>
    <m/>
    <s v="neonet.pl_KkUMXcwTJ3nZlYVVmFmN3g=="/>
  </r>
  <r>
    <s v="BN2009884"/>
    <s v="Apple"/>
    <s v="iPhone 16 Pro 1TB 5G"/>
    <s v="-"/>
    <n v="7099"/>
    <n v="7099"/>
    <s v="In Stock"/>
    <n v="7099"/>
    <m/>
    <n v="7099"/>
    <n v="5771.544715447155"/>
    <s v="PLN"/>
    <n v="0.23"/>
    <n v="1335.402701626016"/>
    <s v="Neonet"/>
    <x v="3"/>
    <s v="Poland"/>
    <s v="https://www.neonet.pl/smartfony/apple-iphone-16-pro-1tb-tytan-pustynny.html"/>
    <s v="Handset"/>
    <m/>
    <s v="neonet.pl_H9i8UNvP3snX54Dh1axOvA=="/>
  </r>
  <r>
    <s v="BN2009882"/>
    <s v="Apple"/>
    <s v="iPhone 16 Pro 256GB 5G"/>
    <s v="-"/>
    <n v="5199"/>
    <n v="5199"/>
    <s v="In Stock"/>
    <n v="5199"/>
    <m/>
    <n v="5199"/>
    <n v="4226.829268292683"/>
    <s v="PLN"/>
    <n v="0.23"/>
    <n v="977.9910756097561"/>
    <s v="Neonet"/>
    <x v="3"/>
    <s v="Poland"/>
    <s v="https://www.neonet.pl/smartfony/apple-iphone-16-pro-256gb-tytan-czarny.html"/>
    <s v="Handset"/>
    <m/>
    <s v="neonet.pl_n2z3CooR9h+zvTeTTQk9XQ=="/>
  </r>
  <r>
    <s v="BN2009883"/>
    <s v="Apple"/>
    <s v="iPhone 16 Pro 512GB 5G"/>
    <s v="-"/>
    <n v="6169"/>
    <n v="6169"/>
    <s v="In Stock"/>
    <n v="6169"/>
    <m/>
    <n v="6169"/>
    <n v="5015.447154471545"/>
    <s v="PLN"/>
    <n v="0.23"/>
    <n v="1160.459116260163"/>
    <s v="Neonet"/>
    <x v="3"/>
    <s v="Poland"/>
    <s v="https://www.neonet.pl/smartfony/apple-iphone-16-pro-512gb-tytan-naturalny.html"/>
    <s v="Handset"/>
    <m/>
    <s v="neonet.pl_oZ5jCvjbyOpdW5WU8dyubA=="/>
  </r>
  <r>
    <s v="BN2009886"/>
    <s v="Apple"/>
    <s v="iPhone 16 Pro Max 1TB 5G"/>
    <s v="-"/>
    <n v="7689"/>
    <n v="7689"/>
    <s v="In Stock"/>
    <n v="7689"/>
    <m/>
    <n v="7689"/>
    <n v="6251.219512195122"/>
    <s v="PLN"/>
    <n v="0.23"/>
    <n v="1446.388417073171"/>
    <s v="Neonet"/>
    <x v="3"/>
    <s v="Poland"/>
    <s v="https://www.neonet.pl/smartfony/apple-iphone-16-pro-max-1tb-tytan-pustynny.html"/>
    <s v="Handset"/>
    <m/>
    <s v="neonet.pl_lubEYA+UFmv1TAHDY+g+0w=="/>
  </r>
  <r>
    <s v="BN2009877"/>
    <s v="Apple"/>
    <s v="iPhone 16 Pro Max 256GB 5G"/>
    <s v="-"/>
    <n v="5699"/>
    <n v="5699"/>
    <s v="In Stock"/>
    <n v="5699"/>
    <m/>
    <n v="5699"/>
    <n v="4633.333333333333"/>
    <s v="PLN"/>
    <n v="0.23"/>
    <n v="1072.046766666667"/>
    <s v="Neonet"/>
    <x v="3"/>
    <s v="Poland"/>
    <s v="https://www.neonet.pl/smartfony/apple-iphone-16-pro-max-256gb-tytan-naturalny.html?order=score&amp;query=iPhone%2016%20Pro%20Max%20256GB"/>
    <s v="Handset"/>
    <m/>
    <s v="neonet.pl_ycB34n5Lqilzcnlsz5l7Q=="/>
  </r>
  <r>
    <s v="BN2009885"/>
    <s v="Apple"/>
    <s v="iPhone 16 Pro Max 512GB 5G"/>
    <s v="-"/>
    <n v="6489"/>
    <n v="6489"/>
    <s v="In Stock"/>
    <n v="6489"/>
    <m/>
    <n v="6489"/>
    <n v="5275.609756097561"/>
    <s v="PLN"/>
    <n v="0.23"/>
    <n v="1220.654758536585"/>
    <s v="Neonet"/>
    <x v="3"/>
    <s v="Poland"/>
    <s v="https://www.neonet.pl/smartfony/apple-iphone-16-pro-max-512gb-tytan-czarny.html"/>
    <s v="Handset"/>
    <m/>
    <s v="neonet.pl_G0Twk+OXidOsO5Wk7RZy8g=="/>
  </r>
  <r>
    <s v="BN2010109"/>
    <s v="Apple"/>
    <s v="iPhone 16e 128GB 5G"/>
    <s v="-"/>
    <n v="2999"/>
    <n v="2999"/>
    <s v="In Stock"/>
    <n v="2999"/>
    <m/>
    <n v="2999"/>
    <n v="2438.211382113821"/>
    <s v="PLN"/>
    <n v="0.23"/>
    <n v="564.1460349593495"/>
    <s v="Neonet"/>
    <x v="3"/>
    <s v="Poland"/>
    <s v="https://www.neonet.pl/smartfony/apple-iphone-16e-128gb-czarny.html?order=score&amp;query=iphone%2016e"/>
    <s v="Handset"/>
    <m/>
    <s v="neonet.pl_qZQQubdLJC8cnEhcpKHLQ=="/>
  </r>
  <r>
    <s v="BN2010110"/>
    <s v="Apple"/>
    <s v="iPhone 16e 256GB 5G"/>
    <s v="-"/>
    <n v="3499"/>
    <n v="3499"/>
    <s v="In Stock"/>
    <n v="3499"/>
    <m/>
    <n v="3499"/>
    <n v="2844.715447154472"/>
    <s v="PLN"/>
    <n v="0.23"/>
    <n v="658.2017260162602"/>
    <s v="Neonet"/>
    <x v="3"/>
    <s v="Poland"/>
    <s v="https://www.neonet.pl/smartfony/apple-iphone-16e-256gb-bialy.html?order=score&amp;query=iphone%2016e"/>
    <s v="Handset"/>
    <m/>
    <s v="neonet.pl_a3pz6RvJO2PJYlgjiUkjw=="/>
  </r>
  <r>
    <s v="BN2010108"/>
    <s v="Apple"/>
    <s v="iPhone 16e 512GB 5G"/>
    <s v="-"/>
    <n v="4499"/>
    <n v="4499"/>
    <s v="In Stock"/>
    <n v="4499"/>
    <m/>
    <n v="4499"/>
    <n v="3657.723577235773"/>
    <s v="PLN"/>
    <n v="0.23"/>
    <n v="846.3131081300813"/>
    <s v="Neonet"/>
    <x v="3"/>
    <s v="Poland"/>
    <s v="https://www.neonet.pl/smartfony/apple-iphone-16e-512gb-bialy.html?order=score&amp;query=iphone%2016e%20512"/>
    <s v="Handset"/>
    <m/>
    <s v="neonet.pl_K6GbWcmVJfDg3f+iGLQHcw=="/>
  </r>
  <r>
    <s v="BN2008373"/>
    <s v="Apple"/>
    <s v="iPhone SE (2022) 128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se-5g-2022-128gb-czarny-mmxj3pm-a.html?order=score&amp;query=APPLE%20iPhone%20SE%205G%202022%20128GB"/>
    <s v="Handset"/>
    <s v="a"/>
    <s v="neonet.pl_20Aui46CyxXEZfYJSS5kw=="/>
  </r>
  <r>
    <s v="BN2008374"/>
    <s v="Apple"/>
    <s v="iPhone SE (2022) 256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se-5g-2022-256gb-czarny-mmxm3pm-a.html?order=score&amp;query=iPhone%20SE%20(2022)%20256GB%205G"/>
    <s v="Handset"/>
    <s v="a"/>
    <s v="neonet.pl_4PITM83eiKb7ELNpJLYg=="/>
  </r>
  <r>
    <s v="BN2008372"/>
    <s v="Apple"/>
    <s v="iPhone SE (2022) 64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se-5g-2022-64gb-czarny-mmxf3pm-a.html"/>
    <s v="Handset"/>
    <s v="a"/>
    <s v="neonet.pl_MoSIKtDYVT9o77PLivCioA=="/>
  </r>
  <r>
    <s v="BN2009221"/>
    <s v="Apple"/>
    <s v="Watch SE 2023 44mm"/>
    <s v="-"/>
    <n v="1139"/>
    <n v="1139"/>
    <s v="In Stock"/>
    <n v="1139"/>
    <m/>
    <n v="1139"/>
    <n v="926.0162601626016"/>
    <s v="PLN"/>
    <n v="0.23"/>
    <n v="214.2588642276423"/>
    <s v="Neonet"/>
    <x v="3"/>
    <s v="Poland"/>
    <s v="https://www.neonet.pl/smartwatche-i-zegarki/apple-watch-se-2024-gps-44mm-koperta-z-aluminium-srebrny-pasek-sportowy-rozmiar-m-l-denim.html"/>
    <s v="Smart Watch"/>
    <m/>
    <s v="neonet.pl_chOQntCc2KkeVv1fVOzVjw=="/>
  </r>
  <r>
    <s v="BN4000654"/>
    <s v="Apple"/>
    <s v="Watch Series 8 GPS 41mm"/>
    <s v="-"/>
    <n v="2021.42"/>
    <n v="2021.42"/>
    <s v="In Stock"/>
    <n v="2021.42"/>
    <m/>
    <n v="2021.42"/>
    <n v="1643.430894308943"/>
    <s v="PLN"/>
    <n v="0.23"/>
    <n v="380.2521100325204"/>
    <s v="Neonet"/>
    <x v="3"/>
    <s v="Poland"/>
    <s v="https://www.neonet.pl/smartwatche-i-zegarki/apple-watch-series-8-gps-41mm-aluminium-case-with-product-red-sport-band-regular.html"/>
    <s v="Smart Watch"/>
    <m/>
    <s v="neonet.pl_pfXBXWAfSbMl5aAHtH7A0w=="/>
  </r>
  <r>
    <s v="BN4000655"/>
    <s v="Apple"/>
    <s v="Watch Series 8 GPS 45mm"/>
    <s v="-"/>
    <n v="2217.69"/>
    <n v="0"/>
    <s v="Out Stock"/>
    <n v="0"/>
    <m/>
    <n v="0"/>
    <n v="1803"/>
    <s v="PLN"/>
    <n v="0.23"/>
    <n v="417.172731"/>
    <s v="Neonet"/>
    <x v="3"/>
    <s v="Poland"/>
    <s v="https://www.neonet.pl/smartwatche-i-zegarki/apple-watch-series-8-gps-45mm-aluminium-case-with-red-sport-band-regular.html"/>
    <s v="Smart Watch"/>
    <m/>
    <s v="neonet.pl_iN1nMOxNYSmZ1lAPohsuxA=="/>
  </r>
  <r>
    <s v="BN4000652"/>
    <s v="Apple"/>
    <s v="Watch Series 8 GPS+Cellular 41mm"/>
    <s v="-"/>
    <n v="2935.86"/>
    <n v="1699"/>
    <s v="In Stock"/>
    <n v="1699"/>
    <m/>
    <n v="1699"/>
    <n v="2386.878048780488"/>
    <s v="PLN"/>
    <n v="0.23"/>
    <n v="552.2686822926829"/>
    <s v="Neonet"/>
    <x v="3"/>
    <s v="Poland"/>
    <s v="https://www.neonet.pl/smartwatche-i-zegarki/apple-watch-series-8-gps-cellular-41-mm-product-red-aluminium-case-with-product-red-sport-band-regular.html"/>
    <s v="Smart Watch"/>
    <m/>
    <s v="neonet.pl_h4pBxSBqvo5+c1LiCkbRw=="/>
  </r>
  <r>
    <s v="BN4000653"/>
    <s v="Apple"/>
    <s v="Watch Series 8 GPS+Cellular 45mm"/>
    <s v="-"/>
    <n v="4104.21"/>
    <n v="0"/>
    <s v="Out Stock"/>
    <n v="0"/>
    <m/>
    <n v="0"/>
    <n v="3336.756097560976"/>
    <s v="PLN"/>
    <n v="0.23"/>
    <n v="772.048615585366"/>
    <s v="Neonet"/>
    <x v="3"/>
    <s v="Poland"/>
    <s v="https://www.neonet.pl/smartwatche-i-zegarki/apple-watch-series-8-gps-cellular-45-mm-silver-stainless-steel-case-with-silver-milanese-loop.html?order=score&amp;query=APPLE%20Watch%20Series%208%20GPS%20+%20Cellular%2045%20mm"/>
    <s v="Smart Watch"/>
    <m/>
    <s v="neonet.pl_AxKvl9f93uXW+jeQGt2ovQ=="/>
  </r>
  <r>
    <s v="BN2009140"/>
    <s v="Apple"/>
    <s v="Watch Series 9 GPS 45mm"/>
    <s v="-"/>
    <n v="2449"/>
    <n v="2449"/>
    <s v="In Stock"/>
    <n v="2449"/>
    <m/>
    <n v="2449"/>
    <n v="1991.056910569106"/>
    <s v="PLN"/>
    <n v="0.23"/>
    <n v="460.6847747967479"/>
    <s v="Neonet"/>
    <x v="3"/>
    <s v="Poland"/>
    <s v="https://www.neonet.pl/smartwatche-i-zegarki/apple-watch-series-9-gps-45mm-product-red-aluminium-case-with-product-red-sport-band-m-l-mrxk3qp-a.html"/>
    <s v="Smart Watch"/>
    <m/>
    <s v="neonet.pl_wosBpkDIDIx9DJVGzDQnZQ=="/>
  </r>
  <r>
    <s v="BN2009903"/>
    <s v="Apple"/>
    <s v="Watch Series10 (42mm) Aluminium LTE"/>
    <s v="-"/>
    <n v="2249"/>
    <n v="2249"/>
    <s v="In Stock"/>
    <n v="2249"/>
    <m/>
    <n v="2249"/>
    <n v="1828.455284552846"/>
    <s v="PLN"/>
    <n v="0.23"/>
    <n v="423.0624983739838"/>
    <s v="Neonet"/>
    <x v="3"/>
    <s v="Poland"/>
    <s v="https://www.neonet.pl/smartwatche-i-zegarki/apple-watch-10-gps-cellular-42mm-koperta-z-aluminium-srebrny-pasek-sportowy-rozmiar-m-l-denim.html"/>
    <s v="Smart Watch"/>
    <m/>
    <s v="neonet.pl_FjAyhccrAIzIQW82Caivsw=="/>
  </r>
  <r>
    <s v="BN2009905"/>
    <s v="Apple"/>
    <s v="Watch Series10 (46mm) Aluminium LTE"/>
    <s v="-"/>
    <n v="0"/>
    <n v="0"/>
    <s v="Out Stock"/>
    <n v="0"/>
    <m/>
    <n v="0"/>
    <n v="0"/>
    <s v="PLN"/>
    <n v="0.23"/>
    <n v="0"/>
    <s v="Neonet"/>
    <x v="3"/>
    <s v="Poland"/>
    <s v="https://www.neonet.pl/smartwatche-i-zegarki/apple-watch-10-gps-cellular-46mm-koperta-z-aluminium-onyks-pasek-sportowy-rozmiar-s-m-czarny.html?order=score&amp;query=Watch%20Series10%20(46mm)%20Aluminium%20LTE"/>
    <s v="Smart Watch"/>
    <s v="a"/>
    <s v="neonet.pl_Z9cJFYErAzjjKFEZB+KCHQ=="/>
  </r>
  <r>
    <s v="BN2009906"/>
    <s v="Apple"/>
    <s v="Watch Series10 (46mm) Titanium LTE"/>
    <s v="-"/>
    <n v="3849"/>
    <n v="3849"/>
    <s v="In Stock"/>
    <n v="3849"/>
    <m/>
    <n v="3849"/>
    <n v="3129.268292682927"/>
    <s v="PLN"/>
    <n v="0.23"/>
    <n v="724.0407097560976"/>
    <s v="Neonet"/>
    <x v="3"/>
    <s v="Poland"/>
    <s v="https://www.neonet.pl/smartwatche-i-zegarki/apple-watch-10-gps-cellular-46mm-koperta-z-tytanu-naturalny-bransoleta-mediolanska-rozmiar-m-l-naturalny.html"/>
    <s v="Smart Watch"/>
    <m/>
    <s v="neonet.pl_NtzXGc83vQC7lfYjDzsD6A=="/>
  </r>
  <r>
    <s v="BN2009137"/>
    <s v="Apple"/>
    <s v="Watch Ultra 2 GPS+Cellular"/>
    <s v="-"/>
    <n v="3799"/>
    <n v="3799"/>
    <s v="In Stock"/>
    <n v="3799"/>
    <m/>
    <n v="3799"/>
    <n v="3088.617886178862"/>
    <s v="PLN"/>
    <n v="0.23"/>
    <n v="714.6351406504065"/>
    <s v="Neonet"/>
    <x v="3"/>
    <s v="Poland"/>
    <s v="https://www.neonet.pl/smartwatche-i-zegarki/apple-watch-ultra-2-gps-cellular-49mm-koperta-tytanowa-czarny-opaska-alpine-m-ciemnozielony.html"/>
    <s v="Smart Watch"/>
    <m/>
    <s v="neonet.pl_o2pe7hWu+9Bvvf9qdUFGlA=="/>
  </r>
  <r>
    <s v="BN4000651"/>
    <s v="Apple"/>
    <s v="Watch Ultra GPS+Cellular 49mm"/>
    <s v="-"/>
    <n v="4799"/>
    <n v="4799"/>
    <s v="In Stock"/>
    <n v="4799"/>
    <m/>
    <n v="4799"/>
    <n v="3901.626016260162"/>
    <s v="PLN"/>
    <n v="0.23"/>
    <n v="902.7465227642276"/>
    <s v="Neonet"/>
    <x v="3"/>
    <s v="Poland"/>
    <s v="https://www.neonet.pl/smartwatche-i-zegarki/apple-watch-ultra-gps-cellular-49mm-titanium-case-with-starlight-alpine-loop-small.html"/>
    <s v="Smart Watch"/>
    <m/>
    <s v="neonet.pl_hXI9JgwDMsqpe4wqwMgFg=="/>
  </r>
  <r>
    <s v="AN00000195"/>
    <s v="Garmin"/>
    <s v="Garmin fenix 7X Pro Solar 51mm"/>
    <s v="-"/>
    <n v="2899.16"/>
    <n v="2899.16"/>
    <s v="In Stock"/>
    <n v="2899.16"/>
    <m/>
    <n v="2899.16"/>
    <n v="2357.040650406504"/>
    <s v="PLN"/>
    <n v="0.23"/>
    <n v="545.3649945691056"/>
    <s v="Neonet"/>
    <x v="3"/>
    <s v="Poland"/>
    <s v="https://www.neonet.pl/smartwatche-i-zegarki/garmin-fenix-7x-pro-solar-z-czujnikiem-tetna-hrv-elevate-lupkowoszary-czarny-pasek.html"/>
    <s v="Smart Watch"/>
    <s v="a"/>
    <s v="neonet.pl_ood6UfWQf8RfLTigCivDA=="/>
  </r>
  <r>
    <s v="AN00000194"/>
    <s v="Garmin"/>
    <s v="Garmin Venu 3S 41mm"/>
    <s v="-"/>
    <n v="1582"/>
    <n v="1582"/>
    <s v="In Stock"/>
    <n v="1582"/>
    <m/>
    <n v="1582"/>
    <n v="1286.178861788618"/>
    <s v="PLN"/>
    <n v="0.23"/>
    <n v="297.5922065040651"/>
    <s v="Neonet"/>
    <x v="3"/>
    <s v="Poland"/>
    <s v="https://www.neonet.pl/smartwatche-i-zegarki/garmin-venu-3s-z-czujnikiem-tetna-hrm-elevate-ox-srebrna-ramka-szalwiowoszara-koperta-szalwiowoszary-pasek.html"/>
    <s v="Smart Watch"/>
    <m/>
    <s v="neonet.pl_em1XDfmnt0QgPglzMCiAvQ=="/>
  </r>
  <r>
    <s v="BN2008782"/>
    <s v="Google"/>
    <s v="Pixel 7a 8-128GB 5G"/>
    <s v="-"/>
    <n v="715"/>
    <n v="1430"/>
    <s v="In Stock"/>
    <n v="1430"/>
    <m/>
    <n v="1430"/>
    <n v="581.30081300813"/>
    <s v="PLN"/>
    <n v="0.23"/>
    <n v="134.4996382113821"/>
    <s v="Neonet"/>
    <x v="3"/>
    <s v="Poland"/>
    <s v="https://www.neonet.pl/smartfony/google-pixel-7a-8-128gb-niebieski.html"/>
    <s v="Handset"/>
    <m/>
    <s v="neonet.pl_fVwwQb3Nr9FLWxvnUxW5rw=="/>
  </r>
  <r>
    <s v="BN2009218"/>
    <s v="Google"/>
    <s v="Pixel 8 128GB 5G"/>
    <s v="-"/>
    <n v="0"/>
    <n v="0"/>
    <s v="Out Stock"/>
    <n v="0"/>
    <m/>
    <n v="0"/>
    <n v="0"/>
    <s v="PLN"/>
    <n v="0.23"/>
    <n v="0"/>
    <s v="Neonet"/>
    <x v="3"/>
    <s v="Poland"/>
    <s v="https://www.neonet.pl/smartfony/google-pixel-8-8-128gb-czarny.html"/>
    <s v="Handset"/>
    <s v="a"/>
    <s v="neonet.pl_wATp9Myr2VuoFlZhhDhoQ=="/>
  </r>
  <r>
    <s v="BN2009219"/>
    <s v="Google"/>
    <s v="Pixel 8 pro 128GB 5G"/>
    <s v="-"/>
    <n v="0"/>
    <n v="0"/>
    <s v="Out Stock"/>
    <n v="0"/>
    <m/>
    <n v="0"/>
    <n v="0"/>
    <s v="PLN"/>
    <n v="0.23"/>
    <n v="0"/>
    <s v="Neonet"/>
    <x v="3"/>
    <s v="Poland"/>
    <s v="https://www.neonet.pl/smartfony/google-pixel-8-pro-12-128gb-bialy.html"/>
    <s v="Handset"/>
    <s v="a"/>
    <s v="neonet.pl_+TXhzzigVRcUiLYBr7Rs4w=="/>
  </r>
  <r>
    <s v="BN2009570"/>
    <s v="Google"/>
    <s v="Pixel 8a 8-128GB 5G"/>
    <s v="-"/>
    <n v="1986.13"/>
    <n v="1986.13"/>
    <s v="In Stock"/>
    <n v="1986.13"/>
    <m/>
    <n v="1986.13"/>
    <n v="1614.739837398374"/>
    <s v="PLN"/>
    <n v="0.23"/>
    <n v="373.6136593577236"/>
    <s v="Neonet"/>
    <x v="3"/>
    <s v="Poland"/>
    <s v="https://www.neonet.pl/smartfony/google-pixel-8a-8-128gb-czarny.html"/>
    <s v="Handset"/>
    <m/>
    <s v="neonet.pl_GpgiGWMKoOIAsgaKdmlUfA=="/>
  </r>
  <r>
    <s v="BN2009762"/>
    <s v="Google"/>
    <s v="Pixel 9 12-128GB 5G"/>
    <s v="-"/>
    <n v="2949"/>
    <n v="2949"/>
    <s v="In Stock"/>
    <n v="2949"/>
    <m/>
    <n v="2949"/>
    <n v="2397.560975609756"/>
    <s v="PLN"/>
    <n v="0.23"/>
    <n v="554.7404658536585"/>
    <s v="Neonet"/>
    <x v="3"/>
    <s v="Poland"/>
    <s v="https://www.neonet.pl/smartfony/google-pixel-9-12-128gb-black.html"/>
    <s v="Handset"/>
    <m/>
    <s v="neonet.pl_KsMHxPtCoyyhikhMk7a7lw=="/>
  </r>
  <r>
    <s v="BN2009766"/>
    <s v="Google"/>
    <s v="Pixel 9 12-256GB 5G"/>
    <s v="-"/>
    <n v="0"/>
    <n v="0"/>
    <s v="Out Stock"/>
    <n v="0"/>
    <m/>
    <n v="0"/>
    <n v="0"/>
    <s v="PLN"/>
    <n v="0.23"/>
    <n v="0"/>
    <s v="Neonet"/>
    <x v="3"/>
    <s v="Poland"/>
    <s v="https://www.neonet.pl/smartfony/google-pixel-9-12-256gb-black.html"/>
    <s v="Handset"/>
    <s v="a"/>
    <s v="neonet.pl_NPBjBQxXWtRqHLqTIknBQQ=="/>
  </r>
  <r>
    <s v="BN2009765"/>
    <s v="Google"/>
    <s v="Pixel 9 Pro 16-128GB 5G"/>
    <s v="-"/>
    <n v="0"/>
    <n v="0"/>
    <s v="Out Stock"/>
    <n v="0"/>
    <m/>
    <n v="0"/>
    <n v="0"/>
    <s v="PLN"/>
    <n v="0.23"/>
    <n v="0"/>
    <s v="Neonet"/>
    <x v="3"/>
    <s v="Poland"/>
    <s v="https://www.neonet.pl/smartfony/google-pixel-9-pro-5g-16-128gb-czarny.html"/>
    <s v="Handset"/>
    <s v="a"/>
    <s v="neonet.pl_UvCzevxxJ37y2zjrOiaTVA=="/>
  </r>
  <r>
    <s v="BN2009065"/>
    <s v="HMD"/>
    <s v="Nokia 105 (2023) 2G"/>
    <s v="-"/>
    <n v="98.98999999999999"/>
    <n v="98.98999999999999"/>
    <s v="In Stock"/>
    <n v="98.98999999999999"/>
    <m/>
    <n v="98.98999999999999"/>
    <n v="80.47967479674796"/>
    <s v="PLN"/>
    <n v="0.23"/>
    <n v="18.62114571544715"/>
    <s v="Neonet"/>
    <x v="3"/>
    <s v="Poland"/>
    <s v="https://www.neonet.pl/telefony-komorkowe/nokia-105-dual-sim-czarny.html"/>
    <s v="Handset"/>
    <m/>
    <s v="neonet.pl_uebu1H6pyIaAVMp+nxuag=="/>
  </r>
  <r>
    <s v="BN2009619"/>
    <s v="HMD"/>
    <s v="Nokia 105 48-128MB LTE (2024)"/>
    <s v="-"/>
    <n v="109"/>
    <n v="109"/>
    <s v="In Stock"/>
    <n v="109"/>
    <m/>
    <n v="109"/>
    <n v="88.6178861788618"/>
    <s v="PLN"/>
    <n v="0.23"/>
    <n v="20.50414065040651"/>
    <s v="Neonet"/>
    <x v="3"/>
    <s v="Poland"/>
    <s v="https://www.neonet.pl/smartfony/hmd-nokia-105-2024-czarny.html"/>
    <s v="Handset"/>
    <m/>
    <s v="neonet.pl_O19CltcARWMqFs2MYoOrw=="/>
  </r>
  <r>
    <s v="BN2009574"/>
    <s v="HMD"/>
    <s v="Nokia 225 LTE (2024)"/>
    <s v="-"/>
    <n v="168.35"/>
    <n v="168.35"/>
    <s v="In Stock"/>
    <n v="168.35"/>
    <m/>
    <n v="168.35"/>
    <n v="136.869918699187"/>
    <s v="PLN"/>
    <n v="0.23"/>
    <n v="31.66855117886179"/>
    <s v="Neonet"/>
    <x v="3"/>
    <s v="Poland"/>
    <s v="https://www.neonet.pl/telefony-komorkowe/nokia-225-4g-niebieski-dual-sim.html"/>
    <s v="Handset"/>
    <m/>
    <s v="neonet.pl_3Ft95dlyHKhxOwk1aR8Y4Q=="/>
  </r>
  <r>
    <s v="BN2009571"/>
    <s v="HMD"/>
    <s v="Nokia 235 LTE (2024)"/>
    <s v="-"/>
    <n v="329"/>
    <n v="299"/>
    <s v="In Stock"/>
    <n v="299"/>
    <m/>
    <n v="299"/>
    <n v="267.479674796748"/>
    <s v="PLN"/>
    <n v="0.23"/>
    <n v="61.88864471544716"/>
    <s v="Neonet"/>
    <x v="3"/>
    <s v="Poland"/>
    <s v="https://www.neonet.pl/telefony-komorkowe/nokia-235-4g-ta-czarny.html"/>
    <s v="Handset"/>
    <m/>
    <s v="neonet.pl_toEiiLtiUW4Fc5q8peKQjA=="/>
  </r>
  <r>
    <s v="BN2009572"/>
    <s v="HMD"/>
    <s v="Nokia 3210 LTE"/>
    <s v="-"/>
    <n v="279"/>
    <n v="279"/>
    <s v="In Stock"/>
    <n v="279"/>
    <m/>
    <n v="279"/>
    <n v="226.8292682926829"/>
    <s v="PLN"/>
    <n v="0.23"/>
    <n v="52.4830756097561"/>
    <s v="Neonet"/>
    <x v="3"/>
    <s v="Poland"/>
    <s v="https://www.neonet.pl/telefony-komorkowe/nokia-3210-4g-ta-zloty.html?order=score&amp;query=Nokia%203210"/>
    <s v="Handset"/>
    <m/>
    <s v="neonet.pl_Rjk9xUw5co0JBR71MgwVw=="/>
  </r>
  <r>
    <s v="BN2008501"/>
    <s v="HMD"/>
    <s v="Nokia 6310"/>
    <s v="-"/>
    <n v="239"/>
    <n v="239"/>
    <s v="In Stock"/>
    <n v="239"/>
    <m/>
    <n v="239"/>
    <n v="194.3089430894309"/>
    <s v="PLN"/>
    <n v="0.23"/>
    <n v="44.95862032520326"/>
    <s v="Neonet"/>
    <x v="3"/>
    <s v="Poland"/>
    <s v="https://www.neonet.pl/telefony-komorkowe/nokia-6310-ta-czarny.html"/>
    <s v="Handset"/>
    <m/>
    <s v="neonet.pl_s0eKd1VeZcn48S0paMPwPQ=="/>
  </r>
  <r>
    <s v="BN2008421"/>
    <s v="HMD"/>
    <s v="Nokia 8210 LTE"/>
    <s v="-"/>
    <n v="349.99"/>
    <n v="349.99"/>
    <s v="In Stock"/>
    <n v="349.99"/>
    <m/>
    <n v="349.99"/>
    <n v="284.5447154471545"/>
    <s v="PLN"/>
    <n v="0.23"/>
    <n v="65.83710262601626"/>
    <s v="Neonet"/>
    <x v="3"/>
    <s v="Poland"/>
    <s v="https://www.neonet.pl/telefony-komorkowe/nokia-8210-niebieska.html"/>
    <s v="Handset"/>
    <m/>
    <s v="neonet.pl_7r+pkiye2a4opm7pusRew=="/>
  </r>
  <r>
    <s v="BN2009390"/>
    <s v="Honor"/>
    <s v="Honor 200 8-256GB 5G"/>
    <s v="-"/>
    <n v="1399"/>
    <n v="1399"/>
    <s v="In Stock"/>
    <n v="1399"/>
    <m/>
    <n v="1399"/>
    <n v="1137.39837398374"/>
    <s v="PLN"/>
    <n v="0.23"/>
    <n v="263.1678235772358"/>
    <s v="Neonet"/>
    <x v="3"/>
    <s v="Poland"/>
    <s v="https://www.neonet.pl/smartfony/honor-200-5g-8-256gb-midnight-black-120hz-ellie-n39a-bk.html"/>
    <s v="Handset"/>
    <m/>
    <s v="neonet.pl_a0AzcsCme6MJXfFPwnS67g=="/>
  </r>
  <r>
    <s v="BN2009352"/>
    <s v="Honor"/>
    <s v="Honor 200 Pro 12-512GB 5G"/>
    <s v="-"/>
    <n v="2198"/>
    <n v="2198"/>
    <s v="In Stock"/>
    <n v="2198"/>
    <m/>
    <n v="2198"/>
    <n v="1786.991869918699"/>
    <s v="PLN"/>
    <n v="0.23"/>
    <n v="413.4688178861788"/>
    <s v="Neonet"/>
    <x v="3"/>
    <s v="Poland"/>
    <s v="https://www.neonet.pl/smartfony/honor-200-pro-5g-12-512gb-white-120hz-elliep-n39a-we.html"/>
    <s v="Handset"/>
    <m/>
    <s v="neonet.pl_04g0ggIh1FFTBKstHZz9+Q=="/>
  </r>
  <r>
    <s v="BN2008841"/>
    <s v="Honor"/>
    <s v="Honor 90 8-256GB 5G"/>
    <s v="-"/>
    <n v="1519"/>
    <n v="1519"/>
    <s v="In Stock"/>
    <n v="1519"/>
    <m/>
    <n v="1519"/>
    <n v="1234.959349593496"/>
    <s v="PLN"/>
    <n v="0.23"/>
    <n v="285.7411894308943"/>
    <s v="Neonet"/>
    <x v="3"/>
    <s v="Poland"/>
    <s v="https://www.neonet.pl/smartfony/honor-90-8-256gb-czarny.html?order=score&amp;query=honor"/>
    <s v="Handset"/>
    <m/>
    <s v="neonet.pl_G4Jm9ZS1M9fwxe0f+x+6MQ=="/>
  </r>
  <r>
    <s v="BN2008843"/>
    <s v="Honor"/>
    <s v="Honor 90 lite 8-256GB 5G"/>
    <s v="-"/>
    <n v="816.98"/>
    <n v="816.98"/>
    <s v="In Stock"/>
    <n v="816.98"/>
    <m/>
    <n v="816.98"/>
    <n v="664.2113821138212"/>
    <s v="PLN"/>
    <n v="0.23"/>
    <n v="153.6832369593496"/>
    <s v="Neonet"/>
    <x v="3"/>
    <s v="Poland"/>
    <s v="https://www.neonet.pl/smartfony/honor-90-lite-8-256gb-czarny.html"/>
    <s v="Handset"/>
    <m/>
    <s v="neonet.pl_4ulFfOI9axDapZOUTWu5Q=="/>
  </r>
  <r>
    <s v="BN2009311"/>
    <s v="Honor"/>
    <s v="Honor 90 Smart 4-128GB 5G"/>
    <s v="-"/>
    <n v="999"/>
    <n v="999"/>
    <s v="In Stock"/>
    <n v="999"/>
    <m/>
    <n v="999"/>
    <n v="812.1951219512196"/>
    <s v="PLN"/>
    <n v="0.23"/>
    <n v="187.9232707317073"/>
    <s v="Neonet"/>
    <x v="3"/>
    <s v="Poland"/>
    <s v="https://www.neonet.pl/smartfony/honor-90-smart-4-128gb-czarny.html?order=score&amp;query=honor"/>
    <s v="Handset"/>
    <m/>
    <s v="neonet.pl_l23IEz0af0vl+vOoqefcrQ=="/>
  </r>
  <r>
    <s v="BN2009429"/>
    <s v="Honor"/>
    <s v="Honor Magic V3 12-512GB 5G"/>
    <s v="-"/>
    <n v="6799"/>
    <n v="6799"/>
    <s v="In Stock"/>
    <n v="6799"/>
    <m/>
    <n v="6799"/>
    <n v="5527.642276422765"/>
    <s v="PLN"/>
    <n v="0.23"/>
    <n v="1278.96928699187"/>
    <s v="Neonet"/>
    <x v="3"/>
    <s v="Poland"/>
    <s v="https://www.neonet.pl/smartfony/honor-magic-v3-5g-12-512gb-green-120hz-falconp-n49b-gn.html"/>
    <s v="Handset"/>
    <m/>
    <s v="neonet.pl_bDNKRMIXAM0LiiHZTRY0dg=="/>
  </r>
  <r>
    <s v="BN2009095"/>
    <s v="Honor"/>
    <s v="Honor Magic6 Lite 8-256GB 5G"/>
    <s v="-"/>
    <n v="1318.04"/>
    <n v="1318.04"/>
    <s v="In Stock"/>
    <n v="1318.04"/>
    <m/>
    <n v="1318.04"/>
    <n v="1071.577235772358"/>
    <s v="PLN"/>
    <n v="0.23"/>
    <n v="247.9383260813008"/>
    <s v="Neonet"/>
    <x v="3"/>
    <s v="Poland"/>
    <s v="https://www.neonet.pl/smartfony/honor-magic-6-lite-8-256gb-czarny.html?order=score&amp;query=honor"/>
    <s v="Handset"/>
    <m/>
    <s v="neonet.pl_KhqwlZbrUmwFxH2laYjy1w=="/>
  </r>
  <r>
    <s v="BN2010046"/>
    <s v="Honor"/>
    <s v="HONOR X6b 4-128GB LTE"/>
    <s v="-"/>
    <n v="449"/>
    <n v="449"/>
    <s v="In Stock"/>
    <n v="449"/>
    <m/>
    <n v="449"/>
    <n v="365.0406504065041"/>
    <s v="PLN"/>
    <n v="0.23"/>
    <n v="84.4620105691057"/>
    <s v="Neonet"/>
    <x v="3"/>
    <s v="Poland"/>
    <s v="https://www.neonet.pl/smartfony/honor-x6b-4-128gb-midnight-black-90hz.html"/>
    <s v="Handset"/>
    <m/>
    <s v="neonet.pl_say0Km2gx1njin5zb6SWFw=="/>
  </r>
  <r>
    <s v="BN4000703"/>
    <s v="Honor"/>
    <s v="Watch 4"/>
    <s v="-"/>
    <n v="449"/>
    <n v="449"/>
    <s v="In Stock"/>
    <n v="449"/>
    <m/>
    <n v="449"/>
    <n v="365.0406504065041"/>
    <s v="PLN"/>
    <n v="0.23"/>
    <n v="84.4620105691057"/>
    <s v="Neonet"/>
    <x v="3"/>
    <s v="Poland"/>
    <s v="https://www.neonet.pl/smartwatche-i-zegarki/honor-watch-4-black-tumia-b19c.html"/>
    <s v="Smart Watch"/>
    <m/>
    <s v="neonet.pl_mf+NYeOSukIXiGpnCMmHSw=="/>
  </r>
  <r>
    <s v="AN00000056"/>
    <s v="HP"/>
    <s v="HP 15s (N4500 4/256) + Microsoft 365 Per"/>
    <s v="-"/>
    <n v="1259"/>
    <n v="1259"/>
    <s v="In Stock"/>
    <n v="1259"/>
    <m/>
    <n v="1259"/>
    <n v="1023.577235772358"/>
    <s v="PLN"/>
    <n v="0.23"/>
    <n v="236.8322300813008"/>
    <s v="Neonet"/>
    <x v="3"/>
    <s v="Poland"/>
    <s v="https://www.neonet.pl/laptopy/hp-15s-fq1118nw-i3-1005g1-4gb-256gb-ssd-15-6-win10-home.html"/>
    <s v="Laptop"/>
    <m/>
    <s v="neonet.pl_yUtDmiDsyuhabYxZveqPLg=="/>
  </r>
  <r>
    <s v="AN00000126"/>
    <s v="Huawei"/>
    <s v="HUAWEI MateBook D15 (i5 8/512GB)"/>
    <s v="-"/>
    <n v="1529"/>
    <n v="1529"/>
    <s v="In Stock"/>
    <n v="1529"/>
    <m/>
    <n v="1529"/>
    <n v="1243.089430894309"/>
    <s v="PLN"/>
    <n v="0.23"/>
    <n v="287.6223032520325"/>
    <s v="Neonet"/>
    <x v="3"/>
    <s v="Poland"/>
    <s v="https://www.neonet.pl/laptopy/huawei-matebook-d-15-i5-1135g7-8gb-512gb-ssd-15-6-fhd-win11-home.html"/>
    <s v="Laptop"/>
    <m/>
    <s v="neonet.pl_kVEP9RGdkSIGOyXQDukrAw=="/>
  </r>
  <r>
    <s v="AN00000221"/>
    <s v="Huawei"/>
    <s v="Huawei Watch D2"/>
    <s v="-"/>
    <n v="1499"/>
    <n v="1499"/>
    <s v="In Stock"/>
    <n v="1499"/>
    <m/>
    <n v="1499"/>
    <n v="1218.69918699187"/>
    <s v="PLN"/>
    <n v="0.23"/>
    <n v="281.9789617886179"/>
    <s v="Neonet"/>
    <x v="3"/>
    <s v="Poland"/>
    <s v="https://www.neonet.pl/smartwatche-i-zegarki/huawei-watch-d2-czarny.html?order=score&amp;query=Huawei%20Watch%20D2"/>
    <s v="Smart Watch"/>
    <s v="x"/>
    <s v="neonet.pl_5s8rsLzXinXKJSdF+DlM+g=="/>
  </r>
  <r>
    <s v="AN00000222"/>
    <s v="Huawei"/>
    <s v="Huawei Watch GT5 41mm Classic"/>
    <s v="-"/>
    <n v="1199"/>
    <n v="1199"/>
    <s v="In Stock"/>
    <n v="1199"/>
    <m/>
    <n v="1199"/>
    <n v="974.7967479674796"/>
    <s v="PLN"/>
    <n v="0.23"/>
    <n v="225.5455471544715"/>
    <s v="Neonet"/>
    <x v="3"/>
    <s v="Poland"/>
    <s v="https://www.neonet.pl/smartwatche-i-zegarki/huawei-watch-gt-5-41mm-classic-bialy.html?order=score&amp;query=Huawei%20Watch%20GT5%2041mm"/>
    <s v="Smart Watch"/>
    <m/>
    <s v="neonet.pl_IxyUuS0dfVudsyA352ZFA=="/>
  </r>
  <r>
    <s v="AN00000223"/>
    <s v="Huawei"/>
    <s v="Huawei Watch GT5 41mm Elegant"/>
    <s v="-"/>
    <n v="1299"/>
    <n v="1299"/>
    <s v="In Stock"/>
    <n v="1299"/>
    <m/>
    <n v="1299"/>
    <n v="1056.09756097561"/>
    <s v="PLN"/>
    <n v="0.23"/>
    <n v="244.3566853658537"/>
    <s v="Neonet"/>
    <x v="3"/>
    <s v="Poland"/>
    <s v="https://www.neonet.pl/smartwatche-i-zegarki/huawei-watch-gt-5-41mm-elegant-zloty.html?order=score&amp;query=Huawei%20Watch%20GT5%2041mm%20Classic"/>
    <s v="Smart Watch"/>
    <m/>
    <s v="neonet.pl_46jq5p5OCaVe4nNO2iZrg=="/>
  </r>
  <r>
    <s v="AN00000225"/>
    <s v="Huawei"/>
    <s v="Huawei Watch GT5 46mm Active"/>
    <s v="-"/>
    <n v="1099"/>
    <n v="1099"/>
    <s v="In Stock"/>
    <n v="1099"/>
    <m/>
    <n v="1099"/>
    <n v="893.4959349593496"/>
    <s v="PLN"/>
    <n v="0.23"/>
    <n v="206.7344089430894"/>
    <s v="Neonet"/>
    <x v="3"/>
    <s v="Poland"/>
    <s v="https://www.neonet.pl/smartwatche-i-zegarki/huawei-watch-gt-5-46mm-active-czarny.html?order=score&amp;query=Huawei%20Watch%20GT5%2041mm%20Classic"/>
    <s v="Smart Watch"/>
    <m/>
    <s v="neonet.pl_9pY9RgfmOU908dJDBDgxtg=="/>
  </r>
  <r>
    <s v="AN00000224"/>
    <s v="Huawei"/>
    <s v="Huawei Watch GT5 46mm Blue"/>
    <s v="-"/>
    <n v="0"/>
    <n v="0"/>
    <s v="Out Stock"/>
    <n v="0"/>
    <m/>
    <n v="0"/>
    <n v="0"/>
    <s v="PLN"/>
    <n v="0.23"/>
    <n v="0"/>
    <s v="Neonet"/>
    <x v="3"/>
    <s v="Poland"/>
    <s v="https://www.neonet.pl/smartwatche-i-zegarki/huawei-watch-gt-5-46mm-niebieski.html"/>
    <s v="Smart Watch"/>
    <m/>
    <s v="neonet.pl_HC1sMPzFhqt7Aj5gXg8gvg=="/>
  </r>
  <r>
    <s v="AN00000226"/>
    <s v="Huawei"/>
    <s v="Huawei Watch GT5 Pro 42mm Elegant"/>
    <s v="-"/>
    <n v="2399"/>
    <n v="2399"/>
    <s v="In Stock"/>
    <n v="2399"/>
    <m/>
    <n v="2399"/>
    <n v="1950.406504065041"/>
    <s v="PLN"/>
    <n v="0.23"/>
    <n v="451.2792056910569"/>
    <s v="Neonet"/>
    <x v="3"/>
    <s v="Poland"/>
    <s v="https://www.neonet.pl/smartwatche-i-zegarki/huawei-watch-gt-5-pro-42mm-elegant-bialo-zloty.html"/>
    <s v="Smart Watch"/>
    <m/>
    <s v="neonet.pl_VHzsU1tVQduoQVE+StMfxQ=="/>
  </r>
  <r>
    <s v="AN00000227"/>
    <s v="Huawei"/>
    <s v="Huawei Watch GT5 Pro 46mm Elite"/>
    <s v="-"/>
    <n v="1899"/>
    <n v="1899"/>
    <s v="In Stock"/>
    <n v="1899"/>
    <m/>
    <n v="1899"/>
    <n v="1543.90243902439"/>
    <s v="PLN"/>
    <n v="0.23"/>
    <n v="357.2235146341463"/>
    <s v="Neonet"/>
    <x v="3"/>
    <s v="Poland"/>
    <s v="https://www.neonet.pl/smartwatche-i-zegarki/huawei-watch-gt-5-pro-46mm-elite-srebrny.html?order=score&amp;query=Huawei%20Watch%20GT5%20Pro%2042mm%20Elegant"/>
    <s v="Smart Watch"/>
    <m/>
    <s v="neonet.pl_SqyUUx8NSwCsbOWwmpGeSQ=="/>
  </r>
  <r>
    <s v="BN2008342"/>
    <s v="Huawei"/>
    <s v="Nova 10 SE 128GB LTE"/>
    <s v="-"/>
    <n v="0"/>
    <n v="0"/>
    <s v="Out Stock"/>
    <n v="0"/>
    <m/>
    <n v="0"/>
    <n v="0"/>
    <s v="PLN"/>
    <n v="0.23"/>
    <n v="0"/>
    <s v="Neonet"/>
    <x v="3"/>
    <s v="Poland"/>
    <s v="https://www.neonet.pl/smartfony/huawei-nova-10-se-8-128gb-lazurowy.html"/>
    <s v="Handset"/>
    <s v="x"/>
    <s v="neonet.pl_Pbe1yZJ4m5UqwSfuotMN4Q=="/>
  </r>
  <r>
    <s v="BN2008717"/>
    <s v="Huawei"/>
    <s v="P60 Pro 8-256GB LTE"/>
    <s v="-"/>
    <n v="0"/>
    <n v="0"/>
    <s v="Out Stock"/>
    <n v="0"/>
    <m/>
    <n v="0"/>
    <n v="0"/>
    <s v="PLN"/>
    <n v="0.23"/>
    <n v="0"/>
    <s v="Neonet"/>
    <x v="3"/>
    <s v="Poland"/>
    <s v="https://www.neonet.pl/smartfony/huawei-p60-pro-8-256gb-czarny.html"/>
    <s v="Handset"/>
    <s v="a"/>
    <s v="neonet.pl_7eUYZRZsGqE4FUx2yTzTbw=="/>
  </r>
  <r>
    <s v="BN4000647"/>
    <s v="Huawei"/>
    <s v="Watch Fit 2 BT"/>
    <s v="-"/>
    <n v="0"/>
    <n v="550.39"/>
    <s v="In Stock"/>
    <n v="550.39"/>
    <m/>
    <n v="550.39"/>
    <n v="0"/>
    <s v="PLN"/>
    <n v="0.23"/>
    <n v="0"/>
    <s v="Neonet"/>
    <x v="3"/>
    <s v="Poland"/>
    <s v="https://www.neonet.pl/smartwatche-i-zegarki/huawei-watch-fit-2-zloty-rozowy.html"/>
    <s v="Smart Watch"/>
    <s v="a"/>
    <s v="neonet.pl_OvgNJeD3hXAlfZwflZcupQ=="/>
  </r>
  <r>
    <s v="AN00000134"/>
    <s v="Huawei"/>
    <s v="Watch GT2 46mm"/>
    <s v="-"/>
    <n v="734.58"/>
    <n v="449"/>
    <s v="In Stock"/>
    <n v="449"/>
    <m/>
    <n v="449"/>
    <n v="597.219512195122"/>
    <s v="PLN"/>
    <n v="0.23"/>
    <n v="138.1828590731707"/>
    <s v="Neonet"/>
    <x v="3"/>
    <s v="Poland"/>
    <s v="https://www.neonet.pl/smartwatche-i-zegarki/huawei-watch-gt-2-czarny-b19s.html"/>
    <s v="Smart Watch"/>
    <m/>
    <s v="neonet.pl_Gf7B1FkkiD2SVpcIpLdBGA=="/>
  </r>
  <r>
    <s v="AN00000164"/>
    <s v="Huawei"/>
    <s v="Watch GT4 41mm Classic"/>
    <s v="-"/>
    <n v="799"/>
    <n v="799"/>
    <s v="In Stock"/>
    <n v="799"/>
    <m/>
    <n v="799"/>
    <n v="649.5934959349594"/>
    <s v="PLN"/>
    <n v="0.23"/>
    <n v="150.3009943089431"/>
    <s v="Neonet"/>
    <x v="3"/>
    <s v="Poland"/>
    <s v="https://www.neonet.pl/smartwatche-i-zegarki/huawei-watch-gt-4-41mm-classic.html"/>
    <s v="Smart Watch"/>
    <m/>
    <s v="neonet.pl_u73kQrp13zpRkYJjt7HDA=="/>
  </r>
  <r>
    <s v="AN00000165"/>
    <s v="Huawei"/>
    <s v="Watch GT4 41mm Elegant"/>
    <s v="-"/>
    <n v="899"/>
    <n v="899"/>
    <s v="In Stock"/>
    <n v="899"/>
    <m/>
    <n v="899"/>
    <n v="730.8943089430894"/>
    <s v="PLN"/>
    <n v="0.23"/>
    <n v="169.1121325203252"/>
    <s v="Neonet"/>
    <x v="3"/>
    <s v="Poland"/>
    <s v="https://www.neonet.pl/smartwatche-i-zegarki/huawei-watch-gt-4-41mm-elegant.html"/>
    <s v="Smart Watch"/>
    <m/>
    <s v="neonet.pl_tJFMUJU5Az0UOx2sqMfQzQ=="/>
  </r>
  <r>
    <s v="AN00000167"/>
    <s v="Huawei"/>
    <s v="Watch GT4 46mm Active"/>
    <s v="-"/>
    <n v="749"/>
    <n v="749"/>
    <s v="In Stock"/>
    <n v="749"/>
    <m/>
    <n v="749"/>
    <n v="608.9430894308944"/>
    <s v="PLN"/>
    <n v="0.23"/>
    <n v="140.895425203252"/>
    <s v="Neonet"/>
    <x v="3"/>
    <s v="Poland"/>
    <s v="https://www.neonet.pl/smartwatche-i-zegarki/huawei-watch-gt-4-46mm-active.html"/>
    <s v="Smart Watch"/>
    <m/>
    <s v="neonet.pl_vl5qs4v0JmOL6ZH4kAo9Xg=="/>
  </r>
  <r>
    <s v="AN00000159"/>
    <s v="Lenovo"/>
    <s v="Lenovo IdeaPad Slim 3 (i5 8/512GB)"/>
    <s v="-"/>
    <n v="1899"/>
    <n v="1899"/>
    <s v="In Stock"/>
    <n v="1899"/>
    <m/>
    <n v="1899"/>
    <n v="1543.90243902439"/>
    <s v="PLN"/>
    <n v="0.23"/>
    <n v="357.2235146341463"/>
    <s v="Neonet"/>
    <x v="3"/>
    <s v="Poland"/>
    <s v="https://www.neonet.pl/laptopy/lenovo-ideapad-slim-3-i5-12450h-8gb-512gb-ssd-15-6-fhd-w11.html?order=score&amp;query=Lenovo%20IdeaPad%20slim"/>
    <s v="Tablet"/>
    <m/>
    <s v="neonet.pl_FdSrtkz3h8+s5ckGMdZT9A=="/>
  </r>
  <r>
    <s v="BN2008703"/>
    <s v="Lenovo"/>
    <s v="Moto E13 2-64GB LTE"/>
    <s v="-"/>
    <n v="0"/>
    <n v="0"/>
    <s v="Out Stock"/>
    <n v="0"/>
    <m/>
    <n v="0"/>
    <n v="0"/>
    <s v="PLN"/>
    <n v="0.23"/>
    <n v="0"/>
    <s v="Neonet"/>
    <x v="3"/>
    <s v="Poland"/>
    <s v="https://www.neonet.pl/smartfony/motorola-moto-e13-2-64gb-czarny.html"/>
    <s v="Handset"/>
    <s v="a"/>
    <s v="neonet.pl_kTo9gIEjyiwrmEe9YrDchA=="/>
  </r>
  <r>
    <s v="BN2009501"/>
    <s v="Lenovo"/>
    <s v="Moto E13 8-128GB LTE"/>
    <s v="-"/>
    <n v="199"/>
    <n v="199"/>
    <s v="In Stock"/>
    <n v="199"/>
    <m/>
    <n v="199"/>
    <n v="161.7886178861789"/>
    <s v="PLN"/>
    <n v="0.23"/>
    <n v="37.43416504065041"/>
    <s v="Neonet"/>
    <x v="3"/>
    <s v="Poland"/>
    <s v="https://www.neonet.pl/smartfony/motorola-moto-e13-8-128gb-czarny.html?order=score&amp;query=Moto%20E13%208-128GB%20LTE"/>
    <s v="Handset"/>
    <m/>
    <s v="neonet.pl_Rs1UYXFSrHOG8o4W2gjwRw=="/>
  </r>
  <r>
    <s v="BN2008455"/>
    <s v="Lenovo"/>
    <s v="Moto E22 4-64GB LTE"/>
    <s v="-"/>
    <n v="0"/>
    <n v="0"/>
    <s v="Out Stock"/>
    <n v="0"/>
    <m/>
    <n v="0"/>
    <n v="0"/>
    <s v="PLN"/>
    <n v="0.23"/>
    <n v="0"/>
    <s v="Neonet"/>
    <x v="3"/>
    <s v="Poland"/>
    <s v="https://www.neonet.pl/smartfony/motorola-moto-e22-4-64gb-czarny.html"/>
    <s v="Handset"/>
    <s v="a"/>
    <s v="neonet.pl_6fG99tor66Qsc5nu3gNyMQ=="/>
  </r>
  <r>
    <s v="BN2007809"/>
    <s v="Lenovo"/>
    <s v="Moto E40 4/64GB"/>
    <s v="-"/>
    <n v="249"/>
    <n v="454.35"/>
    <s v="In Stock"/>
    <n v="454.35"/>
    <m/>
    <n v="454.35"/>
    <n v="202.4390243902439"/>
    <s v="PLN"/>
    <n v="0.23"/>
    <n v="46.83973414634146"/>
    <s v="Neonet"/>
    <x v="3"/>
    <s v="Poland"/>
    <s v="https://www.neonet.pl/smartfony/motorola-moto-e40-4-64gb-szary.html"/>
    <s v="Handset"/>
    <m/>
    <s v="neonet.pl_mnhvgCgaMxlJlsW16YhpGw=="/>
  </r>
  <r>
    <s v="BN2008190"/>
    <s v="Lenovo"/>
    <s v="Moto Edge 30 8-128GB 5G"/>
    <s v="-"/>
    <n v="499"/>
    <n v="949"/>
    <s v="In Stock"/>
    <n v="949"/>
    <m/>
    <n v="949"/>
    <n v="405.6910569105691"/>
    <s v="PLN"/>
    <n v="0.23"/>
    <n v="93.86757967479674"/>
    <s v="Neonet"/>
    <x v="3"/>
    <s v="Poland"/>
    <s v="https://www.neonet.pl/smartfony/motorola-edge-30-8-128gb-szary.html"/>
    <s v="Handset"/>
    <m/>
    <s v="neonet.pl_Cdz48vOIApCo5buYrekYQQ=="/>
  </r>
  <r>
    <s v="BN2008365"/>
    <s v="Lenovo"/>
    <s v="Moto Edge 30 Neo 8-128GB 5G"/>
    <s v="-"/>
    <n v="399"/>
    <n v="699"/>
    <s v="In Stock"/>
    <n v="699"/>
    <m/>
    <n v="699"/>
    <n v="324.390243902439"/>
    <s v="PLN"/>
    <n v="0.23"/>
    <n v="75.05644146341463"/>
    <s v="Neonet"/>
    <x v="3"/>
    <s v="Poland"/>
    <s v="https://www.neonet.pl/smartfony/motorola-edge-30-neo-8-128gb-czarny.html?order=score&amp;query=MOTOROLA%20EDGE%2030%20Neo"/>
    <s v="Handset"/>
    <m/>
    <s v="neonet.pl_vTVHOx2lFIwdUBHAFhOXA=="/>
  </r>
  <r>
    <s v="BN2008368"/>
    <s v="Lenovo"/>
    <s v="Moto Edge 30 Ultra 12-256GB 5G"/>
    <s v="-"/>
    <n v="1299"/>
    <n v="1899"/>
    <s v="In Stock"/>
    <n v="1899"/>
    <m/>
    <n v="1899"/>
    <n v="1056.09756097561"/>
    <s v="PLN"/>
    <n v="0.23"/>
    <n v="244.3566853658537"/>
    <s v="Neonet"/>
    <x v="3"/>
    <s v="Poland"/>
    <s v="https://www.neonet.pl/smartfony/motorola-edge-30-ultra-12-256gb-bialy.html"/>
    <s v="Handset"/>
    <m/>
    <s v="neonet.pl_UxbSG5VJK4PL3m7Rgsm9Mg=="/>
  </r>
  <r>
    <s v="BN2008718"/>
    <s v="Lenovo"/>
    <s v="Moto Edge 40 8-256GB 5G"/>
    <s v="-"/>
    <n v="999"/>
    <n v="1699"/>
    <s v="In Stock"/>
    <n v="1699"/>
    <m/>
    <n v="1699"/>
    <n v="812.1951219512196"/>
    <s v="PLN"/>
    <n v="0.23"/>
    <n v="187.9232707317073"/>
    <s v="Neonet"/>
    <x v="3"/>
    <s v="Poland"/>
    <s v="https://www.neonet.pl/smartfony/motorola-edge-40-8-256-zielony.html"/>
    <s v="Handset"/>
    <m/>
    <s v="neonet.pl_ZsgkIswOuG9SW+u3BN5KQ=="/>
  </r>
  <r>
    <s v="BN2008969"/>
    <s v="Lenovo"/>
    <s v="Moto Edge 40 Neo 12-256GB 5G"/>
    <s v="-"/>
    <n v="1099"/>
    <n v="1099"/>
    <s v="In Stock"/>
    <n v="1099"/>
    <m/>
    <n v="1099"/>
    <n v="893.4959349593496"/>
    <s v="PLN"/>
    <n v="0.23"/>
    <n v="206.7344089430894"/>
    <s v="Neonet"/>
    <x v="3"/>
    <s v="Poland"/>
    <s v="https://www.neonet.pl/smartfony/motorola-edge-40-neo-12-256gb-mietowy.html"/>
    <s v="Handset"/>
    <m/>
    <s v="neonet.pl_Zawf2O3+ttMjwCeVF2zEw=="/>
  </r>
  <r>
    <s v="BN2008545"/>
    <s v="Lenovo"/>
    <s v="Moto Edge 40 Pro 12-256GB 5G"/>
    <s v="-"/>
    <n v="1799"/>
    <n v="2799"/>
    <s v="In Stock"/>
    <n v="2799"/>
    <m/>
    <n v="2799"/>
    <n v="1462.60162601626"/>
    <s v="PLN"/>
    <n v="0.23"/>
    <n v="338.4123764227642"/>
    <s v="Neonet"/>
    <x v="3"/>
    <s v="Poland"/>
    <s v="https://www.neonet.pl/smartfony/motorola-edge-40-pro-12-256gb-czarny.html?order=score&amp;query=Moto%20Edge%2040%20Pro%2012-256GB%205G"/>
    <s v="Handset"/>
    <m/>
    <s v="neonet.pl_OlXswBd3he7xxUijaHnpOw=="/>
  </r>
  <r>
    <s v="BN2009288"/>
    <s v="Lenovo"/>
    <s v="Moto Edge 50 Fusion 12-512GB 5G"/>
    <s v="-"/>
    <n v="1999"/>
    <n v="1467.46"/>
    <s v="In Stock"/>
    <n v="1467.46"/>
    <m/>
    <n v="1467.46"/>
    <n v="1625.20325203252"/>
    <s v="PLN"/>
    <n v="0.23"/>
    <n v="376.0346528455285"/>
    <s v="Neonet"/>
    <x v="3"/>
    <s v="Poland"/>
    <s v="https://www.neonet.pl/smartfony/motorola-edge-50-fusion-12-512gb-granatowy.html?order=score&amp;query=Moto%20Edge%2050%20Fusion"/>
    <s v="Handset"/>
    <m/>
    <s v="neonet.pl_w7ResefwT4PkcRl1dNXVBw=="/>
  </r>
  <r>
    <s v="BN2009433"/>
    <s v="Lenovo"/>
    <s v="Moto Edge 50 Neo 12-512GB 5G"/>
    <s v="-"/>
    <n v="1799"/>
    <n v="1799"/>
    <s v="In Stock"/>
    <n v="1799"/>
    <m/>
    <n v="1799"/>
    <n v="1462.60162601626"/>
    <s v="PLN"/>
    <n v="0.23"/>
    <n v="338.4123764227642"/>
    <s v="Neonet"/>
    <x v="3"/>
    <s v="Poland"/>
    <s v="https://www.neonet.pl/smartfony/motorola-edge-50-neo-12-512gb-stalowy.html?order=score&amp;query=Moto%20Edge%2050%20Neo"/>
    <s v="Handset"/>
    <m/>
    <s v="neonet.pl_ZEwjixrJADRSI3aRCtEhg=="/>
  </r>
  <r>
    <s v="BN2009287"/>
    <s v="Lenovo"/>
    <s v="Moto Edge 50 Pro 12-512GB"/>
    <s v="-"/>
    <n v="1899"/>
    <n v="1899"/>
    <s v="In Stock"/>
    <n v="1899"/>
    <m/>
    <n v="1899"/>
    <n v="1543.90243902439"/>
    <s v="PLN"/>
    <n v="0.23"/>
    <n v="357.2235146341463"/>
    <s v="Neonet"/>
    <x v="3"/>
    <s v="Poland"/>
    <s v="https://www.neonet.pl/smartfony/motorola-edge-50-pro-12-512gb-czarny.html"/>
    <s v="Handset"/>
    <m/>
    <s v="neonet.pl_RRIw3cqzAQFimuizA3bvCw=="/>
  </r>
  <r>
    <s v="BN2009157"/>
    <s v="Lenovo"/>
    <s v="Moto Edge 50 Ultra 16GB-1TB 5G"/>
    <s v="-"/>
    <n v="3299"/>
    <n v="3299"/>
    <s v="In Stock"/>
    <n v="3299"/>
    <m/>
    <n v="3299"/>
    <n v="2682.113821138211"/>
    <s v="PLN"/>
    <n v="0.23"/>
    <n v="620.579449593496"/>
    <s v="Neonet"/>
    <x v="3"/>
    <s v="Poland"/>
    <s v="https://www.neonet.pl/smartfony/motorola-edge-50-ultra-16-1024gb-brzoskwinowy.html?order=score&amp;query=MOTOROLA%20EDGE%2050%20Ultra"/>
    <s v="Handset"/>
    <m/>
    <s v="neonet.pl_6a5kXjVXhBQBIopkklnzoQ=="/>
  </r>
  <r>
    <s v="BN2008705"/>
    <s v="Lenovo"/>
    <s v="Moto G13 4-128GB LTE"/>
    <s v="-"/>
    <n v="0"/>
    <n v="0"/>
    <s v="Out Stock"/>
    <n v="0"/>
    <m/>
    <n v="0"/>
    <n v="0"/>
    <s v="PLN"/>
    <n v="0.23"/>
    <n v="0"/>
    <s v="Neonet"/>
    <x v="3"/>
    <s v="Poland"/>
    <s v="https://www.neonet.pl/smartfony/motorola-moto-g13-4-128gb-blekitny.html"/>
    <s v="Handset"/>
    <s v="a"/>
    <s v="neonet.pl_DShXR0Xjo3jJnXFMSNbiKw=="/>
  </r>
  <r>
    <s v="BN2008903"/>
    <s v="Lenovo"/>
    <s v="Moto g14 4-128GB LTE"/>
    <s v="-"/>
    <n v="618.0700000000001"/>
    <n v="618.0700000000001"/>
    <s v="In Stock"/>
    <n v="618.0700000000001"/>
    <m/>
    <n v="618.0700000000001"/>
    <n v="502.4959349593497"/>
    <s v="PLN"/>
    <n v="0.23"/>
    <n v="116.2660019430894"/>
    <s v="Neonet"/>
    <x v="3"/>
    <s v="Poland"/>
    <s v="https://www.neonet.pl/smartfony/motorola-moto-g14-4-128gb-niebieski.html"/>
    <s v="Handset"/>
    <m/>
    <s v="neonet.pl_WRLotFw6oIWBvMzYcNujlw=="/>
  </r>
  <r>
    <s v="BN2008571"/>
    <s v="Lenovo"/>
    <s v="Moto G23 8-128GB LTE"/>
    <s v="-"/>
    <n v="0"/>
    <n v="0"/>
    <s v="Out Stock"/>
    <n v="0"/>
    <m/>
    <n v="0"/>
    <n v="0"/>
    <s v="PLN"/>
    <n v="0.23"/>
    <n v="0"/>
    <s v="Neonet"/>
    <x v="3"/>
    <s v="Poland"/>
    <s v="https://www.neonet.pl/smartfony/motorola-moto-g23-8-128gb-grafitowy.html?order=score&amp;query=MOTOROLA%20MOTO%20G23%208/128GB"/>
    <s v="Handset"/>
    <s v="a"/>
    <s v="neonet.pl_YoRxEHwndBhB+2H1dq2m6w=="/>
  </r>
  <r>
    <s v="BN2009154"/>
    <s v="Lenovo"/>
    <s v="Moto G24 8-128GB LTE"/>
    <s v="-"/>
    <n v="449"/>
    <n v="449"/>
    <s v="In Stock"/>
    <n v="449"/>
    <m/>
    <n v="449"/>
    <n v="365.0406504065041"/>
    <s v="PLN"/>
    <n v="0.23"/>
    <n v="84.4620105691057"/>
    <s v="Neonet"/>
    <x v="3"/>
    <s v="Poland"/>
    <s v="https://www.neonet.pl/smartfony/motorola-moto-g24-8-128-grafitowy.html?order=score&amp;query=Moto%20G24%204-128GB%20LTE"/>
    <s v="Handset"/>
    <m/>
    <s v="neonet.pl_lWH69nUlKaubXVG5ajpYQ=="/>
  </r>
  <r>
    <s v="BN2009156"/>
    <s v="Lenovo"/>
    <s v="Moto G24 Power 8-256GB LTE"/>
    <s v="-"/>
    <n v="549"/>
    <n v="566.8"/>
    <s v="In Stock"/>
    <n v="566.8"/>
    <m/>
    <n v="566.8"/>
    <n v="446.3414634146342"/>
    <s v="PLN"/>
    <n v="0.23"/>
    <n v="103.2731487804878"/>
    <s v="Neonet"/>
    <x v="3"/>
    <s v="Poland"/>
    <s v="https://www.neonet.pl/smartfony/motorola-moto-g24-power-8-256-granatowy.html"/>
    <s v="Handset"/>
    <m/>
    <s v="neonet.pl_S9B2+BFmg8YDtyjJVuvkQ=="/>
  </r>
  <r>
    <s v="BN2007927"/>
    <s v="Lenovo"/>
    <s v="Moto G31 64GB LTE"/>
    <s v="-"/>
    <n v="149"/>
    <n v="259.35"/>
    <s v="In Stock"/>
    <n v="259.35"/>
    <m/>
    <n v="259.35"/>
    <n v="121.1382113821138"/>
    <s v="PLN"/>
    <n v="0.23"/>
    <n v="28.02859593495935"/>
    <s v="Neonet"/>
    <x v="3"/>
    <s v="Poland"/>
    <s v="https://www.neonet.pl/smartfony/motorola-moto-g31-4-64gb-szary.html?order=score&amp;query=MOTO%20G31"/>
    <s v="Handset"/>
    <m/>
    <s v="neonet.pl_dZLBOi3Eb69v0slXjh4xwQ=="/>
  </r>
  <r>
    <s v="BN2009223"/>
    <s v="Lenovo"/>
    <s v="Moto G54 power 5G"/>
    <s v="-"/>
    <n v="899"/>
    <n v="899"/>
    <s v="In Stock"/>
    <n v="899"/>
    <m/>
    <n v="899"/>
    <n v="730.8943089430894"/>
    <s v="PLN"/>
    <n v="0.23"/>
    <n v="169.1121325203252"/>
    <s v="Neonet"/>
    <x v="3"/>
    <s v="Poland"/>
    <s v="https://www.neonet.pl/smartfony/motorola-moto-g54-power-5g-12-256-niebieski.html?order=score&amp;query=Moto%20G54%20power"/>
    <s v="Handset"/>
    <m/>
    <s v="neonet.pl_WqgBfPSZ3SgVeHpVZb1LOA=="/>
  </r>
  <r>
    <s v="BN2008968"/>
    <s v="Lenovo"/>
    <s v="Moto G84 12-256GB 5G"/>
    <s v="-"/>
    <n v="999"/>
    <n v="999"/>
    <s v="In Stock"/>
    <n v="999"/>
    <m/>
    <n v="999"/>
    <n v="812.1951219512196"/>
    <s v="PLN"/>
    <n v="0.23"/>
    <n v="187.9232707317073"/>
    <s v="Neonet"/>
    <x v="3"/>
    <s v="Poland"/>
    <s v="https://www.neonet.pl/smartfony/motorola-g84-5g-12-256gb-czarny.html?order=score&amp;query=Motorola%20g5"/>
    <s v="Handset"/>
    <m/>
    <s v="neonet.pl_IeEkfkXl9WBSkjZKygEY1g=="/>
  </r>
  <r>
    <s v="BN2009289"/>
    <s v="Lenovo"/>
    <s v="Moto G85 12-256GB 5G"/>
    <s v="-"/>
    <n v="1099"/>
    <n v="1099"/>
    <s v="In Stock"/>
    <n v="1099"/>
    <m/>
    <n v="1099"/>
    <n v="893.4959349593496"/>
    <s v="PLN"/>
    <n v="0.23"/>
    <n v="206.7344089430894"/>
    <s v="Neonet"/>
    <x v="3"/>
    <s v="Poland"/>
    <s v="https://www.neonet.pl/smartfony/motorola-moto-g85-5g-12-256gb-szary.html"/>
    <s v="Handset"/>
    <m/>
    <s v="neonet.pl_ZX8pOi2NIgF35UW7MCBBSA=="/>
  </r>
  <r>
    <s v="BN2008845"/>
    <s v="Lenovo"/>
    <s v="Moto Razr 40 8-256GB 5G"/>
    <s v="-"/>
    <n v="2799"/>
    <n v="2799"/>
    <s v="In Stock"/>
    <n v="2799"/>
    <m/>
    <n v="2799"/>
    <n v="2275.609756097561"/>
    <s v="PLN"/>
    <n v="0.23"/>
    <n v="526.5237585365853"/>
    <s v="Neonet"/>
    <x v="3"/>
    <s v="Poland"/>
    <s v="https://www.neonet.pl/smartfony/motorola-razr-40-8-256gb-fioletowy.html"/>
    <s v="Handset"/>
    <m/>
    <s v="neonet.pl_9mT8HnKyE8KG1DxfcSYjQA=="/>
  </r>
  <r>
    <s v="AN00000130"/>
    <s v="Lenovo"/>
    <s v="Motorola Moto G72 8/128GB"/>
    <s v="-"/>
    <n v="709.45"/>
    <n v="709.45"/>
    <s v="In Stock"/>
    <n v="709.45"/>
    <m/>
    <n v="709.45"/>
    <n v="576.7886178861789"/>
    <s v="PLN"/>
    <n v="0.23"/>
    <n v="133.4556200406504"/>
    <s v="Neonet"/>
    <x v="3"/>
    <s v="Poland"/>
    <s v="https://www.neonet.pl/smartfony/motorola-moto-g72-8-128gb-czarny.html"/>
    <s v="Handset"/>
    <m/>
    <s v="neonet.pl_mMyKBVhzuo0DWPHKsnjWhQ=="/>
  </r>
  <r>
    <s v="BN2009286"/>
    <s v="Lenovo"/>
    <s v="Razr 50 8-256GB 5G"/>
    <s v="-"/>
    <n v="2895"/>
    <n v="2895"/>
    <s v="In Stock"/>
    <n v="2895"/>
    <m/>
    <n v="2895"/>
    <n v="2353.658536585366"/>
    <s v="PLN"/>
    <n v="0.23"/>
    <n v="544.5824512195121"/>
    <s v="Neonet"/>
    <x v="3"/>
    <s v="Poland"/>
    <s v="https://www.neonet.pl/smartfony/motorola-razr-50-8-256gb-pomaranczowy.html"/>
    <s v="Handset"/>
    <m/>
    <s v="neonet.pl_O7G3S7RGZdHJftb8i0L36Q=="/>
  </r>
  <r>
    <s v="BN2009285"/>
    <s v="Lenovo"/>
    <s v="Razr 50 Ultra 12-512GB 5G"/>
    <s v="-"/>
    <n v="0"/>
    <n v="0"/>
    <s v="Out Stock"/>
    <n v="0"/>
    <m/>
    <n v="0"/>
    <n v="0"/>
    <s v="PLN"/>
    <n v="0.23"/>
    <n v="0"/>
    <s v="Neonet"/>
    <x v="3"/>
    <s v="Poland"/>
    <s v="https://www.neonet.pl/smartfony/motorola-razr-50-ultra-12-512gb-brzoskwiniowy.html"/>
    <s v="Handset"/>
    <s v="a"/>
    <s v="neonet.pl_Udk9JLyGM854mbPNao9idw=="/>
  </r>
  <r>
    <s v="AN00000111"/>
    <s v="LG"/>
    <s v="Telewizor LG 55 UHD 4K AI TV 55UP81003LR"/>
    <s v="-"/>
    <n v="0"/>
    <n v="0"/>
    <s v="Out Stock"/>
    <n v="0"/>
    <m/>
    <n v="0"/>
    <n v="0"/>
    <s v="PLN"/>
    <n v="0.23"/>
    <n v="0"/>
    <s v="Neonet"/>
    <x v="3"/>
    <s v="Poland"/>
    <s v="https://www.neonet.pl/telewizory/lg-55up81003lr.html?utm_campaign=Telewizory%20i%20audio&amp;utm_content=Telewizory&amp;utm_term=361451&amp;utm_source=ceneo.pl&amp;utm_medium=cpc&amp;ceneo_cid=cef1e530-0cab-18d1-d489-2f2a50e847b7"/>
    <s v="TV"/>
    <s v="a"/>
    <s v="neonet.pl_16BLPCGO6NWbBQwXoeu6qw=="/>
  </r>
  <r>
    <s v="BN2007637"/>
    <s v="Maxcom"/>
    <s v="MM 724 BB"/>
    <s v="-"/>
    <n v="229"/>
    <n v="229"/>
    <s v="In Stock"/>
    <n v="229"/>
    <m/>
    <n v="229"/>
    <n v="186.1788617886179"/>
    <s v="PLN"/>
    <n v="0.23"/>
    <n v="43.07750650406504"/>
    <s v="Neonet"/>
    <x v="3"/>
    <s v="Poland"/>
    <s v="https://www.neonet.pl/telefony-komorkowe/maxcom-mm724-4g.html"/>
    <s v="Handset"/>
    <m/>
    <s v="neonet.pl_8Sv4BTSSf618EryZU6blpw=="/>
  </r>
  <r>
    <s v="BN2008959"/>
    <s v="Maxcom"/>
    <s v="MM248 48-128MB LTE"/>
    <s v="-"/>
    <n v="149"/>
    <n v="149"/>
    <s v="In Stock"/>
    <n v="149"/>
    <m/>
    <n v="149"/>
    <n v="121.1382113821138"/>
    <s v="PLN"/>
    <n v="0.23"/>
    <n v="28.02859593495935"/>
    <s v="Neonet"/>
    <x v="3"/>
    <s v="Poland"/>
    <s v="https://www.neonet.pl/telefony-komorkowe/maxcom-mm248-4g.html"/>
    <s v="Handset"/>
    <m/>
    <s v="neonet.pl_2+I+T5UWz83wn4MwDvJWUw=="/>
  </r>
  <r>
    <s v="AN00000059"/>
    <s v="Microsoft"/>
    <s v="Microsoft Surface Laptop Go"/>
    <s v="-"/>
    <n v="999"/>
    <n v="999"/>
    <s v="In Stock"/>
    <n v="999"/>
    <m/>
    <n v="999"/>
    <n v="812.1951219512196"/>
    <s v="PLN"/>
    <n v="0.23"/>
    <n v="187.9232707317073"/>
    <s v="Neonet"/>
    <x v="3"/>
    <s v="Poland"/>
    <s v="https://www.neonet.pl/laptopy/microsoft-surface-go-i5-1035g1-4gb-64gb-emmc-12-4-win10.html"/>
    <s v="Laptop"/>
    <m/>
    <s v="neonet.pl_mwOh9DhKVNMoUkib5AUSBg=="/>
  </r>
  <r>
    <s v="AN00000068"/>
    <s v="Microsoft"/>
    <s v="Microsoft Xbox Series S"/>
    <s v="-"/>
    <n v="1289"/>
    <n v="1299"/>
    <s v="In Stock"/>
    <n v="1299"/>
    <m/>
    <n v="1299"/>
    <n v="1047.967479674797"/>
    <s v="PLN"/>
    <n v="0.23"/>
    <n v="242.4755715447155"/>
    <s v="Neonet"/>
    <x v="3"/>
    <s v="Poland"/>
    <s v="https://www.neonet.pl/konsole-i-gry/microsoft-xbox-series-s-512-gb.html?order=score&amp;query=Microsoft%20Xbox%20Series%20X"/>
    <s v="Console"/>
    <m/>
    <s v="neonet.pl_zXWsegteRX8afOyt0VJKjg=="/>
  </r>
  <r>
    <s v="AN00000069"/>
    <s v="Microsoft"/>
    <s v="Microsoft Xbox Series X"/>
    <s v="-"/>
    <n v="2899"/>
    <n v="2899"/>
    <s v="In Stock"/>
    <n v="2899"/>
    <m/>
    <n v="2899"/>
    <n v="2356.910569105691"/>
    <s v="PLN"/>
    <n v="0.23"/>
    <n v="545.3348967479675"/>
    <s v="Neonet"/>
    <x v="3"/>
    <s v="Poland"/>
    <s v="https://www.neonet.pl/konsole-i-gry/microsoft-xbox-series-x-1tb.html"/>
    <s v="Console"/>
    <s v="a"/>
    <s v="neonet.pl_Rkf24Bf3hXbqhMkI+eZfA=="/>
  </r>
  <r>
    <s v="BN2008299"/>
    <s v="Myphone"/>
    <s v="Hammer Blade 3"/>
    <s v="-"/>
    <n v="299"/>
    <n v="589"/>
    <s v="In Stock"/>
    <n v="589"/>
    <m/>
    <n v="589"/>
    <n v="243.0894308943089"/>
    <s v="PLN"/>
    <n v="0.23"/>
    <n v="56.24530325203252"/>
    <s v="Neonet"/>
    <x v="3"/>
    <s v="Poland"/>
    <s v="https://www.neonet.pl/smartfony/hammer-blade-3-4-64gb-lte-czarny.html"/>
    <s v="Handset"/>
    <m/>
    <s v="neonet.pl_kW8lRKmszQoGuJm0Iqbg=="/>
  </r>
  <r>
    <s v="BN2008794"/>
    <s v="Myphone"/>
    <s v="Hammer Boost LTE"/>
    <s v="-"/>
    <n v="349.99"/>
    <n v="349.99"/>
    <s v="In Stock"/>
    <n v="349.99"/>
    <m/>
    <n v="349.99"/>
    <n v="284.5447154471545"/>
    <s v="PLN"/>
    <n v="0.23"/>
    <n v="65.83710262601626"/>
    <s v="Neonet"/>
    <x v="3"/>
    <s v="Poland"/>
    <s v="https://www.neonet.pl/telefony-komorkowe/myphone-hammer-boost-lte.html"/>
    <s v="Handset"/>
    <m/>
    <s v="neonet.pl_H4+cJAvt8qR3w8vaRDCBLQ=="/>
  </r>
  <r>
    <s v="BN2008952"/>
    <s v="Myphone"/>
    <s v="Hammer Construction 6-128GB"/>
    <s v="-"/>
    <n v="1199"/>
    <n v="1199"/>
    <s v="In Stock"/>
    <n v="1199"/>
    <m/>
    <n v="1199"/>
    <n v="974.7967479674796"/>
    <s v="PLN"/>
    <n v="0.23"/>
    <n v="225.5455471544715"/>
    <s v="Neonet"/>
    <x v="3"/>
    <s v="Poland"/>
    <s v="https://www.neonet.pl/smartfony/hammer-explorer-construction.html"/>
    <s v="Handset"/>
    <m/>
    <s v="neonet.pl_VTT4A2ss9pffEzORNUr7Mg=="/>
  </r>
  <r>
    <s v="AN00000240"/>
    <s v="Myphone"/>
    <s v="Hammer Constuction 2 6/128GB"/>
    <s v="-"/>
    <n v="1699"/>
    <n v="1699"/>
    <s v="In Stock"/>
    <n v="1699"/>
    <m/>
    <n v="1699"/>
    <n v="1381.30081300813"/>
    <s v="PLN"/>
    <n v="0.23"/>
    <n v="319.6012382113821"/>
    <s v="Neonet"/>
    <x v="3"/>
    <s v="Poland"/>
    <s v="https://www.neonet.pl/smartfony/myphone-hammer-construction-2-5g-military-edition.html"/>
    <s v="Handset"/>
    <m/>
    <s v="neonet.pl_gkxdXn0qoinBqVBr9lo7xA=="/>
  </r>
  <r>
    <s v="AN00000241"/>
    <s v="Myphone"/>
    <s v="Hammer Constuction 2 Therm 8/256GB"/>
    <s v="-"/>
    <n v="0"/>
    <n v="0"/>
    <s v="Out Stock"/>
    <n v="0"/>
    <m/>
    <n v="0"/>
    <n v="0"/>
    <s v="PLN"/>
    <n v="0.23"/>
    <n v="0"/>
    <s v="Neonet"/>
    <x v="3"/>
    <s v="Poland"/>
    <s v="https://www.neonet.pl/smartfony/myphone-hammer-construction-2-thermal-5g-8gb-256gb-orange.html"/>
    <s v="Handset"/>
    <m/>
    <s v="neonet.pl_SsoGGZyXeWcNgSZz1BVog=="/>
  </r>
  <r>
    <s v="BN2009370"/>
    <s v="Myphone"/>
    <s v="Hammer Energy X"/>
    <s v="-"/>
    <n v="699"/>
    <n v="702.15"/>
    <s v="In Stock"/>
    <n v="702.15"/>
    <m/>
    <n v="702.15"/>
    <n v="568.2926829268292"/>
    <s v="PLN"/>
    <n v="0.23"/>
    <n v="131.489856097561"/>
    <s v="Neonet"/>
    <x v="3"/>
    <s v="Poland"/>
    <s v="https://www.neonet.pl/smartfony/myphone-hammer-energy-x-4-64gb.html"/>
    <s v="Handset"/>
    <m/>
    <s v="neonet.pl_V+3l+VBKZMINMzfYIJfdwQ=="/>
  </r>
  <r>
    <s v="AN00000229"/>
    <s v="Myphone"/>
    <s v="Hammer Watch 2 Lite"/>
    <s v="-"/>
    <n v="349"/>
    <n v="349"/>
    <s v="In Stock"/>
    <n v="349"/>
    <m/>
    <n v="349"/>
    <n v="283.739837398374"/>
    <s v="PLN"/>
    <n v="0.23"/>
    <n v="65.65087235772359"/>
    <s v="Neonet"/>
    <x v="3"/>
    <s v="Poland"/>
    <s v="https://www.neonet.pl/smartwatche-i-zegarki/hammer-watch-2-lite.html"/>
    <s v="Smart Watch"/>
    <m/>
    <s v="neonet.pl_2JM4MT2VTvKBSWuuFcHbRg=="/>
  </r>
  <r>
    <s v="BN2009493"/>
    <s v="Nothing"/>
    <s v="Phone (2a) 128GB 5G"/>
    <s v="-"/>
    <n v="1099"/>
    <n v="1099"/>
    <s v="In Stock"/>
    <n v="1099"/>
    <m/>
    <n v="1099"/>
    <n v="893.4959349593496"/>
    <s v="PLN"/>
    <n v="0.23"/>
    <n v="206.7344089430894"/>
    <s v="Neonet"/>
    <x v="3"/>
    <s v="Poland"/>
    <s v="https://www.neonet.pl/smartfony/nothing-phone-2a-8-128gb-czarny.html"/>
    <s v="Handset"/>
    <m/>
    <s v="neonet.pl_YBe2GufjYb9TwotbmEnsJQ=="/>
  </r>
  <r>
    <s v="BN2008213"/>
    <s v="OnePlus"/>
    <s v="Nord 2T 5G 12-256GB 5G"/>
    <s v="-"/>
    <n v="0"/>
    <n v="0"/>
    <s v="Out Stock"/>
    <n v="0"/>
    <m/>
    <n v="0"/>
    <n v="0"/>
    <s v="PLN"/>
    <n v="0.23"/>
    <n v="0"/>
    <s v="Neonet"/>
    <x v="3"/>
    <s v="Poland"/>
    <s v="https://www.neonet.pl/smartfony/oneplus-nord-2t-5g-12-256gb-szary.html"/>
    <s v="Handset"/>
    <s v="a"/>
    <s v="neonet.pl_OGVPrbRISc+ItQeshLNsCA=="/>
  </r>
  <r>
    <s v="BN2009058"/>
    <s v="OnePlus"/>
    <s v="Nord 3 16-256GB 5G"/>
    <s v="-"/>
    <n v="1703.87"/>
    <n v="1703.87"/>
    <s v="In Stock"/>
    <n v="1703.87"/>
    <m/>
    <n v="1703.87"/>
    <n v="1385.260162601626"/>
    <s v="PLN"/>
    <n v="0.23"/>
    <n v="320.5173406422764"/>
    <s v="Neonet"/>
    <x v="3"/>
    <s v="Poland"/>
    <s v="https://www.neonet.pl/smartfony/oneplus-nord-3-5g-16-256gb-szary.html?order=score&amp;query=OnePlus%20nord"/>
    <s v="Handset"/>
    <m/>
    <s v="neonet.pl_WyPQCI6qmlskdYtWygp2Sg=="/>
  </r>
  <r>
    <s v="BN2008311"/>
    <s v="OnePlus"/>
    <s v="OnePlus 10T 16-256GB 5G"/>
    <s v="-"/>
    <n v="1999"/>
    <n v="1999"/>
    <s v="In Stock"/>
    <n v="1999"/>
    <m/>
    <n v="1999"/>
    <n v="1625.20325203252"/>
    <s v="PLN"/>
    <n v="0.23"/>
    <n v="376.0346528455285"/>
    <s v="Neonet"/>
    <x v="3"/>
    <s v="Poland"/>
    <s v="https://www.neonet.pl/smartfony/oneplus-10t-5g-16-256gb-czarny.html?order=score&amp;query=ONEPLUS%2010T"/>
    <s v="Handset"/>
    <m/>
    <s v="neonet.pl_yNws2NLENwSGfX+AoIQH7Q=="/>
  </r>
  <r>
    <s v="BN2009368"/>
    <s v="OnePlus"/>
    <s v="OnePlus 12 16-512GB 5G"/>
    <s v="-"/>
    <n v="3349"/>
    <n v="3349"/>
    <s v="In Stock"/>
    <n v="3349"/>
    <m/>
    <n v="3349"/>
    <n v="2722.764227642277"/>
    <s v="PLN"/>
    <n v="0.23"/>
    <n v="629.9850186991871"/>
    <s v="Neonet"/>
    <x v="3"/>
    <s v="Poland"/>
    <s v="https://www.neonet.pl/smartfony/oneplus-12-5g-16-512gb-zielony.html"/>
    <s v="Handset"/>
    <m/>
    <s v="neonet.pl_A0JGriXRKlwJVLitJV9qQ=="/>
  </r>
  <r>
    <s v="BN2009369"/>
    <s v="OnePlus"/>
    <s v="OnePlus 12R 16-256GB 5G"/>
    <s v="-"/>
    <n v="2739"/>
    <n v="2739"/>
    <s v="In Stock"/>
    <n v="2739"/>
    <m/>
    <n v="2739"/>
    <n v="2226.829268292683"/>
    <s v="PLN"/>
    <n v="0.23"/>
    <n v="515.2370756097562"/>
    <s v="Neonet"/>
    <x v="3"/>
    <s v="Poland"/>
    <s v="https://www.neonet.pl/smartfony/oneplus-12r-5g-16-256gb-niebieski.html?order=score&amp;query=OnePlus%2012R%205G"/>
    <s v="Handset"/>
    <m/>
    <s v="neonet.pl_lzxmDIJpSbYp21PcrLAPGw=="/>
  </r>
  <r>
    <s v="AN00000245"/>
    <s v="OnePlus"/>
    <s v="OnePlus 13 5G 16/512GB"/>
    <s v="-"/>
    <n v="4599"/>
    <n v="4599"/>
    <s v="In Stock"/>
    <n v="4599"/>
    <m/>
    <n v="4599"/>
    <n v="3739.024390243902"/>
    <s v="PLN"/>
    <n v="0.23"/>
    <n v="865.1242463414634"/>
    <s v="Neonet"/>
    <x v="3"/>
    <s v="Poland"/>
    <s v="https://www.neonet.pl/smartfony/oneplus-13-5g-16-512gb-ebony-eclipse-120hz-5011111075.html"/>
    <s v="Handset"/>
    <m/>
    <s v="neonet.pl_jPktL3PWHVF6ht4850LPKQ=="/>
  </r>
  <r>
    <s v="AN00000244"/>
    <s v="OnePlus"/>
    <s v="OnePlus 13R 5G 12/256GB"/>
    <s v="-"/>
    <n v="2699"/>
    <n v="2738.82"/>
    <s v="In Stock"/>
    <n v="2738.82"/>
    <m/>
    <n v="2738.82"/>
    <n v="2194.308943089431"/>
    <s v="PLN"/>
    <n v="0.23"/>
    <n v="507.7126203252033"/>
    <s v="Neonet"/>
    <x v="3"/>
    <s v="Poland"/>
    <s v="https://www.neonet.pl/smartfony/oneplus-13r-5g-12-256gb-nebula-noir-120hz-5011111049.html?order=score&amp;query=OnePlus%2013R%205G%2012/256GB"/>
    <s v="Handset"/>
    <m/>
    <s v="neonet.pl_m17tk9mfEDFiEL3ZgE5DQ=="/>
  </r>
  <r>
    <s v="AN00000205"/>
    <s v="OnePlus"/>
    <s v="OnePlus Nord 4 5G 16/512GB"/>
    <s v="-"/>
    <n v="1899"/>
    <n v="1899"/>
    <s v="In Stock"/>
    <n v="1899"/>
    <m/>
    <n v="1899"/>
    <n v="1543.90243902439"/>
    <s v="PLN"/>
    <n v="0.23"/>
    <n v="357.2235146341463"/>
    <s v="Neonet"/>
    <x v="3"/>
    <s v="Poland"/>
    <s v="https://www.neonet.pl/smartfony/oneplus-nord-4-5g-16-512gb-oasis-green-120hz-5011110274.html?order=score&amp;query=OnePlus%20Nord%204%205G%2016/512GB"/>
    <s v="Handset"/>
    <m/>
    <s v="neonet.pl_UHOULTw365WixPkqyrCxw=="/>
  </r>
  <r>
    <s v="AN00000191"/>
    <s v="OnePlus"/>
    <s v="OnePlus Watch 2"/>
    <s v="-"/>
    <n v="899"/>
    <n v="899"/>
    <s v="In Stock"/>
    <n v="899"/>
    <m/>
    <n v="899"/>
    <n v="730.8943089430894"/>
    <s v="PLN"/>
    <n v="0.23"/>
    <n v="169.1121325203252"/>
    <s v="Neonet"/>
    <x v="3"/>
    <s v="Poland"/>
    <s v="https://www.neonet.pl/smartwatche-i-zegarki/oneplus-watch-2-black-steel.html?order=score&amp;query=OnePlus%20Watch%202"/>
    <s v="Smart Watch"/>
    <m/>
    <s v="neonet.pl_L7ECmjx5kgTJPSXfXqOEA=="/>
  </r>
  <r>
    <s v="BN2008394"/>
    <s v="Oppo"/>
    <s v="A17 4-64GB LTE"/>
    <s v="-"/>
    <n v="199"/>
    <n v="389.35"/>
    <s v="In Stock"/>
    <n v="389.35"/>
    <m/>
    <n v="389.35"/>
    <n v="161.7886178861789"/>
    <s v="PLN"/>
    <n v="0.23"/>
    <n v="37.43416504065041"/>
    <s v="Neonet"/>
    <x v="3"/>
    <s v="Poland"/>
    <s v="https://www.neonet.pl/smartfony/oppo-a17-4-64gb-granatowy.html"/>
    <s v="Handset"/>
    <m/>
    <s v="neonet.pl_TzyMCagtnJyoODyM4ukXw=="/>
  </r>
  <r>
    <s v="BN2009909"/>
    <s v="Oppo"/>
    <s v="A40 4-128GB LTE"/>
    <s v="-"/>
    <n v="398"/>
    <n v="398"/>
    <s v="In Stock"/>
    <n v="398"/>
    <m/>
    <n v="398"/>
    <n v="323.5772357723577"/>
    <s v="PLN"/>
    <n v="0.23"/>
    <n v="74.86833008130081"/>
    <s v="Neonet"/>
    <x v="3"/>
    <s v="Poland"/>
    <s v="https://www.neonet.pl/smartfony/oppo-a40-4-128gb-starry-purple.html?order=score&amp;query=oppo%20a40"/>
    <s v="Handset"/>
    <m/>
    <s v="neonet.pl_8XaonTKyUkNOsNpyOr6tXQ=="/>
  </r>
  <r>
    <s v="BN2008332"/>
    <s v="Oppo"/>
    <s v="A57s 128GB LTE"/>
    <s v="-"/>
    <n v="199"/>
    <n v="0"/>
    <s v="Out Stock"/>
    <n v="0"/>
    <m/>
    <n v="0"/>
    <n v="161.7886178861789"/>
    <s v="PLN"/>
    <n v="0.23"/>
    <n v="37.43416504065041"/>
    <s v="Neonet"/>
    <x v="3"/>
    <s v="Poland"/>
    <s v="https://www.neonet.pl/smartfony/oppo-a57s-4-128gb-niebieski.html"/>
    <s v="Handset"/>
    <m/>
    <s v="neonet.pl_1YIhpGhO77q2BEjOUEv4fw=="/>
  </r>
  <r>
    <s v="BN2009053"/>
    <s v="Oppo"/>
    <s v="A79 8-256GB 5G"/>
    <s v="-"/>
    <n v="949"/>
    <n v="949"/>
    <s v="In Stock"/>
    <n v="949"/>
    <m/>
    <n v="949"/>
    <n v="771.5447154471544"/>
    <s v="PLN"/>
    <n v="0.23"/>
    <n v="178.5177016260162"/>
    <s v="Neonet"/>
    <x v="3"/>
    <s v="Poland"/>
    <s v="https://www.neonet.pl/smartfony/oppo-a79-5g-8-256gb-czarny.html"/>
    <s v="Handset"/>
    <m/>
    <s v="neonet.pl_C24autt2hNTMAEuNcxYkw=="/>
  </r>
  <r>
    <s v="BN2008424"/>
    <s v="Oppo"/>
    <s v="A96 6-128GB LTE"/>
    <s v="-"/>
    <n v="349"/>
    <n v="0"/>
    <s v="Out Stock"/>
    <n v="0"/>
    <m/>
    <n v="0"/>
    <n v="283.739837398374"/>
    <s v="PLN"/>
    <n v="0.23"/>
    <n v="65.65087235772359"/>
    <s v="Neonet"/>
    <x v="3"/>
    <s v="Poland"/>
    <s v="https://www.neonet.pl/smartfony/oppo-a96-6-128gb-niebieski.html"/>
    <s v="Handset"/>
    <m/>
    <s v="neonet.pl_PY5a7GxzOvv49pZbiXRLMA=="/>
  </r>
  <r>
    <s v="BN2008531"/>
    <s v="Oppo"/>
    <s v="Find N2 Flip 8-256GB 5G"/>
    <s v="-"/>
    <n v="1999"/>
    <n v="2999"/>
    <s v="In Stock"/>
    <n v="2999"/>
    <m/>
    <n v="2999"/>
    <n v="1625.20325203252"/>
    <s v="PLN"/>
    <n v="0.23"/>
    <n v="376.0346528455285"/>
    <s v="Neonet"/>
    <x v="3"/>
    <s v="Poland"/>
    <s v="https://www.neonet.pl/smartfony/oppo-find-n2-8-256gb-czarny.html?order=score&amp;query=OPPO%20Find%20N2%20Flip%208/256GB"/>
    <s v="Handset"/>
    <m/>
    <s v="neonet.pl_9fe+OUukVLoOuI3H2VPBKA=="/>
  </r>
  <r>
    <s v="BN2007542"/>
    <s v="Oppo"/>
    <s v="Find X3 Lite / Reno 5 128GB 5G"/>
    <s v="-"/>
    <n v="299"/>
    <n v="0"/>
    <s v="Out Stock"/>
    <n v="0"/>
    <m/>
    <n v="0"/>
    <n v="243.0894308943089"/>
    <s v="PLN"/>
    <n v="0.23"/>
    <n v="56.24530325203252"/>
    <s v="Neonet"/>
    <x v="3"/>
    <s v="Poland"/>
    <s v="https://www.neonet.pl/smartfony/oppo-reno-5-5g-8-128gb-niebieski.html?order=score&amp;query=OPPO%20RENO%205"/>
    <s v="Handset"/>
    <m/>
    <s v="neonet.pl_Dtr87Id8NY0PJJctQMydBw=="/>
  </r>
  <r>
    <s v="BN2008020"/>
    <s v="Oppo"/>
    <s v="Find X5 Pro 256GB 5G"/>
    <s v="-"/>
    <n v="1999"/>
    <n v="3499"/>
    <s v="In Stock"/>
    <n v="3499"/>
    <m/>
    <n v="3499"/>
    <n v="1625.20325203252"/>
    <s v="PLN"/>
    <n v="0.23"/>
    <n v="376.0346528455285"/>
    <s v="Neonet"/>
    <x v="3"/>
    <s v="Poland"/>
    <s v="https://www.neonet.pl/smartfony/oppo-find-x5-pro-5g-12-256gb-czarny.html"/>
    <s v="Handset"/>
    <m/>
    <s v="neonet.pl_klW793G2bx6znXSOEKow=="/>
  </r>
  <r>
    <s v="AN00000011"/>
    <s v="Oppo"/>
    <s v="Oppo Band"/>
    <s v="-"/>
    <n v="0"/>
    <n v="0"/>
    <s v="Out Stock"/>
    <n v="0"/>
    <m/>
    <n v="0"/>
    <n v="0"/>
    <s v="PLN"/>
    <n v="0.23"/>
    <n v="0"/>
    <s v="Neonet"/>
    <x v="3"/>
    <s v="Poland"/>
    <s v="https://www.neonet.pl/smartwatche-i-zegarki/oppo-smartband-czarny.html"/>
    <s v="Fitness Gear"/>
    <s v="a"/>
    <s v="neonet.pl_gseUgUUW4eDjv6wxhEfgLQ=="/>
  </r>
  <r>
    <s v="AN00000243"/>
    <s v="Oppo"/>
    <s v="OPPO Find X8 Pro 5G 16/512GB"/>
    <s v="-"/>
    <n v="5499"/>
    <n v="5499"/>
    <s v="In Stock"/>
    <n v="5499"/>
    <m/>
    <n v="5499"/>
    <n v="4470.731707317073"/>
    <s v="PLN"/>
    <n v="0.23"/>
    <n v="1034.424490243902"/>
    <s v="Neonet"/>
    <x v="3"/>
    <s v="Poland"/>
    <s v="https://www.neonet.pl/smartfony/p-oppo-find-x8-pro-16-512gb-bialy-120hz.html"/>
    <s v="Handset"/>
    <m/>
    <s v="neonet.pl_tJdz3p2gt1+17tMMozo2A=="/>
  </r>
  <r>
    <s v="BN2007838"/>
    <s v="Oppo"/>
    <s v="Reno 6 Pro 256GB 5G"/>
    <s v="-"/>
    <n v="3426.44"/>
    <n v="3426.44"/>
    <s v="In Stock"/>
    <n v="3426.44"/>
    <m/>
    <n v="3426.44"/>
    <n v="2785.723577235773"/>
    <s v="PLN"/>
    <n v="0.23"/>
    <n v="644.5523641300814"/>
    <s v="Neonet"/>
    <x v="3"/>
    <s v="Poland"/>
    <s v="https://www.neonet.pl/smartfony/oppo-reno-6-pro-5g-12-256gb-grafitowy.html"/>
    <s v="Handset"/>
    <m/>
    <s v="neonet.pl_PiZuEGVNx4Aj9bqxFpMegA=="/>
  </r>
  <r>
    <s v="BN2008916"/>
    <s v="Oppo"/>
    <s v="Reno10 Pro 5G 12/256GB"/>
    <s v="-"/>
    <n v="999"/>
    <n v="1899"/>
    <s v="In Stock"/>
    <n v="1899"/>
    <m/>
    <n v="1899"/>
    <n v="812.1951219512196"/>
    <s v="PLN"/>
    <n v="0.23"/>
    <n v="187.9232707317073"/>
    <s v="Neonet"/>
    <x v="3"/>
    <s v="Poland"/>
    <s v="https://www.neonet.pl/smartfony/oppo-reno-10-pro-5g-12-256gb-grafitowy.html?order=score&amp;query=Reno10%20Pro%205G%2012/256GB"/>
    <s v="Handset"/>
    <m/>
    <s v="neonet.pl_f1rh25zGW3HKqFFrVu+Mkg=="/>
  </r>
  <r>
    <s v="BN2009427"/>
    <s v="Oppo"/>
    <s v="Reno12 12-256GB 5G"/>
    <s v="-"/>
    <n v="0"/>
    <n v="0"/>
    <s v="Out Stock"/>
    <n v="0"/>
    <m/>
    <n v="0"/>
    <n v="0"/>
    <s v="PLN"/>
    <n v="0.23"/>
    <n v="0"/>
    <s v="Neonet"/>
    <x v="3"/>
    <s v="Poland"/>
    <s v="https://www.neonet.pl/smartfony/oppo-reno12-12-256gb-80w-czarny.html?order=score&amp;query=Reno12%2012-256GB%205G"/>
    <s v="Handset"/>
    <s v="a"/>
    <s v="neonet.pl_pBgg2DF+tsz6JzfsrPMZQ=="/>
  </r>
  <r>
    <s v="BN2009428"/>
    <s v="Oppo"/>
    <s v="Reno12 FS 12-512GB 5G"/>
    <s v="-"/>
    <n v="979"/>
    <n v="0"/>
    <s v="Out Stock"/>
    <n v="0"/>
    <m/>
    <n v="0"/>
    <n v="795.9349593495936"/>
    <s v="PLN"/>
    <n v="0.23"/>
    <n v="184.1610430894309"/>
    <s v="Neonet"/>
    <x v="3"/>
    <s v="Poland"/>
    <s v="https://www.neonet.pl/smartfony/oppo-reno12-fs-5g-12-512gb-pomaranczowy.html"/>
    <s v="Handset"/>
    <m/>
    <s v="neonet.pl_RnsYT2DPw7aeJYN6YttSA=="/>
  </r>
  <r>
    <s v="BN2008269"/>
    <s v="Oppo"/>
    <s v="Reno7 128GB LTE"/>
    <s v="-"/>
    <n v="499"/>
    <n v="899"/>
    <s v="In Stock"/>
    <n v="899"/>
    <m/>
    <n v="899"/>
    <n v="405.6910569105691"/>
    <s v="PLN"/>
    <n v="0.23"/>
    <n v="93.86757967479674"/>
    <s v="Neonet"/>
    <x v="3"/>
    <s v="Poland"/>
    <s v="https://www.neonet.pl/smartfony/oppo-reno-7-8-128gb-czarny.html"/>
    <s v="Handset"/>
    <m/>
    <s v="neonet.pl_MhoLfklPoF5BYknOpIhONA=="/>
  </r>
  <r>
    <s v="BN2008676"/>
    <s v="Realme"/>
    <s v="Realme 10 8-128GB"/>
    <s v="-"/>
    <n v="0"/>
    <n v="0"/>
    <s v="Out Stock"/>
    <n v="0"/>
    <m/>
    <n v="0"/>
    <n v="0"/>
    <s v="PLN"/>
    <n v="0.23"/>
    <n v="0"/>
    <s v="Neonet"/>
    <x v="3"/>
    <s v="Poland"/>
    <s v="https://www.neonet.pl/smartfony/realme-10-8-128gb-perlowy.html"/>
    <s v="Handset"/>
    <s v="a"/>
    <s v="neonet.pl_3KOMHDMBisl+gNuOB6sTHg=="/>
  </r>
  <r>
    <s v="AN00000251"/>
    <s v="Realme"/>
    <s v="Realme 12 5G 8/256GB"/>
    <s v="-"/>
    <n v="1229"/>
    <n v="1222.28"/>
    <s v="In Stock"/>
    <n v="1222.28"/>
    <m/>
    <n v="1222.28"/>
    <n v="999.1869918699188"/>
    <s v="PLN"/>
    <n v="0.23"/>
    <n v="231.1888886178862"/>
    <s v="Neonet"/>
    <x v="3"/>
    <s v="Poland"/>
    <s v="https://www.neonet.pl/smartfony/realme-12-5g-8-256gb-zielony-rmx3999.html?order=score&amp;query=Realme%2012%205G%208/256GB"/>
    <s v="Handset"/>
    <m/>
    <s v="neonet.pl_KtVG67y7TGONBsmzPhwzfw=="/>
  </r>
  <r>
    <s v="BN2009564"/>
    <s v="Realme"/>
    <s v="Realme 12 Pro 12-256GB 5G"/>
    <s v="-"/>
    <n v="1399"/>
    <n v="1399"/>
    <s v="In Stock"/>
    <n v="1399"/>
    <m/>
    <n v="1399"/>
    <n v="1137.39837398374"/>
    <s v="PLN"/>
    <n v="0.23"/>
    <n v="263.1678235772358"/>
    <s v="Neonet"/>
    <x v="3"/>
    <s v="Poland"/>
    <s v="https://www.neonet.pl/smartfony/realme-12-pro-5g-12-256gb-niebieski.html"/>
    <s v="Handset"/>
    <m/>
    <s v="neonet.pl_opckg9rcFBBZeB8FMPVQ=="/>
  </r>
  <r>
    <s v="BN2009180"/>
    <s v="Realme"/>
    <s v="Realme 12 Pro+ 12-512GB 5G"/>
    <s v="-"/>
    <n v="1899"/>
    <n v="2186.36"/>
    <s v="In Stock"/>
    <n v="2186.36"/>
    <m/>
    <n v="2186.36"/>
    <n v="1543.90243902439"/>
    <s v="PLN"/>
    <n v="0.23"/>
    <n v="357.2235146341463"/>
    <s v="Neonet"/>
    <x v="3"/>
    <s v="Poland"/>
    <s v="https://www.neonet.pl/smartfony/realme-12-pro-5g-12-512gb-bezowy.html?order=score&amp;query=realme%2012%20pro%20pl"/>
    <s v="Handset"/>
    <m/>
    <s v="neonet.pl_IVdrbz4WCDzoU00uQ5wwow=="/>
  </r>
  <r>
    <s v="AN00000253"/>
    <s v="Realme"/>
    <s v="Realme 14 Pro 5G 8/256GB"/>
    <s v="-"/>
    <n v="1799"/>
    <n v="1799"/>
    <s v="In Stock"/>
    <n v="1799"/>
    <m/>
    <n v="1799"/>
    <n v="1462.60162601626"/>
    <s v="PLN"/>
    <n v="0.23"/>
    <n v="338.4123764227642"/>
    <s v="Neonet"/>
    <x v="3"/>
    <s v="Poland"/>
    <s v="https://www.neonet.pl/smartfony/realme-14-pro-5g-8-256gb-szary.html?order=score&amp;query=Realme%2014%20Pro"/>
    <s v="Handset"/>
    <m/>
    <s v="neonet.pl_zNGzAb3bqDoO6nZZLylcRA=="/>
  </r>
  <r>
    <s v="AN00000260"/>
    <s v="Realme"/>
    <s v="realme 14 Pro+ 5G 12/512GB"/>
    <s v="-"/>
    <n v="2499"/>
    <n v="2499"/>
    <s v="In Stock"/>
    <n v="2499"/>
    <m/>
    <n v="2499"/>
    <n v="2031.707317073171"/>
    <s v="PLN"/>
    <n v="0.23"/>
    <n v="470.090343902439"/>
    <s v="Neonet"/>
    <x v="3"/>
    <s v="Poland"/>
    <s v="https://www.neonet.pl/smartfony/realme-14-pro-plus-5g-12-512gb-szary.html"/>
    <s v="Handset"/>
    <m/>
    <s v="neonet.pl_RJb9QXo1Nsi9yDN7peKNg=="/>
  </r>
  <r>
    <s v="BN2008199"/>
    <s v="Realme"/>
    <s v="Realme 9 Pro 8-128GB 5G"/>
    <s v="-"/>
    <n v="0"/>
    <n v="0"/>
    <s v="Out Stock"/>
    <n v="0"/>
    <m/>
    <n v="0"/>
    <n v="0"/>
    <s v="PLN"/>
    <n v="0.23"/>
    <n v="0"/>
    <s v="Neonet"/>
    <x v="3"/>
    <s v="Poland"/>
    <s v="https://www.neonet.pl/smartfony/realme-9-pro-8-128gb-niebieski.html"/>
    <s v="Handset"/>
    <s v="a"/>
    <s v="neonet.pl_oURlhMxmVb1cMwp4eA=="/>
  </r>
  <r>
    <s v="BN2008198"/>
    <s v="Realme"/>
    <s v="Realme 9i 4-128GB LTE"/>
    <s v="-"/>
    <n v="0"/>
    <n v="0"/>
    <s v="Out Stock"/>
    <n v="0"/>
    <m/>
    <n v="0"/>
    <n v="0"/>
    <s v="PLN"/>
    <n v="0.23"/>
    <n v="0"/>
    <s v="Neonet"/>
    <x v="3"/>
    <s v="Poland"/>
    <s v="https://www.neonet.pl/smartfony/realme-9i-4-128gb-czarny.html"/>
    <s v="Handset"/>
    <s v="a"/>
    <s v="neonet.pl_SaWAYzCaGImTHNAcHULYKw=="/>
  </r>
  <r>
    <s v="BN2008674"/>
    <s v="Realme"/>
    <s v="Realme C30 3-32GB"/>
    <s v="-"/>
    <n v="149"/>
    <n v="249"/>
    <s v="In Stock"/>
    <n v="249"/>
    <m/>
    <n v="249"/>
    <n v="121.1382113821138"/>
    <s v="PLN"/>
    <n v="0.23"/>
    <n v="28.02859593495935"/>
    <s v="Neonet"/>
    <x v="3"/>
    <s v="Poland"/>
    <s v="https://www.neonet.pl/smartfony/realme-c30-3-32gb-czarny.html"/>
    <s v="Handset"/>
    <m/>
    <s v="neonet.pl_sYxW+BSqP3zu+YLGOWag8Q=="/>
  </r>
  <r>
    <s v="BN2008675"/>
    <s v="Realme"/>
    <s v="Realme C33 4-64GB"/>
    <s v="-"/>
    <n v="0"/>
    <n v="0"/>
    <s v="Out Stock"/>
    <n v="0"/>
    <m/>
    <n v="0"/>
    <n v="0"/>
    <s v="PLN"/>
    <n v="0.23"/>
    <n v="0"/>
    <s v="Neonet"/>
    <x v="3"/>
    <s v="Poland"/>
    <s v="https://www.neonet.pl/smartfony/realme-c33-4-64gb-czarny.html"/>
    <s v="Handset"/>
    <s v="a"/>
    <s v="neonet.pl_AcdLgTPREL3C7g5ner5Ung=="/>
  </r>
  <r>
    <s v="BN2008196"/>
    <s v="Realme"/>
    <s v="Realme C35 128GB LTE"/>
    <s v="-"/>
    <n v="0"/>
    <n v="0"/>
    <s v="Out Stock"/>
    <n v="0"/>
    <m/>
    <n v="0"/>
    <n v="0"/>
    <s v="PLN"/>
    <n v="0.23"/>
    <n v="0"/>
    <s v="Neonet"/>
    <x v="3"/>
    <s v="Poland"/>
    <s v="https://www.neonet.pl/smartfony/realme-c35-4-128gb-czarny.html"/>
    <s v="Handset"/>
    <s v="a"/>
    <s v="neonet.pl_JFI6s3jSHP9uXUeE4MySQ=="/>
  </r>
  <r>
    <s v="BN2008847"/>
    <s v="Realme"/>
    <s v="Realme C51 4-128GB LTE"/>
    <s v="-"/>
    <n v="149"/>
    <n v="259.35"/>
    <s v="In Stock"/>
    <n v="259.35"/>
    <m/>
    <n v="259.35"/>
    <n v="121.1382113821138"/>
    <s v="PLN"/>
    <n v="0.23"/>
    <n v="28.02859593495935"/>
    <s v="Neonet"/>
    <x v="3"/>
    <s v="Poland"/>
    <s v="https://www.neonet.pl/smartfony/realme-c51-4-128gb-czarny.html?order=score&amp;query=Realme%20C51"/>
    <s v="Handset"/>
    <m/>
    <s v="neonet.pl_4ajzn6UeGcGvZdVDjpfGyw=="/>
  </r>
  <r>
    <s v="BN2008848"/>
    <s v="Realme"/>
    <s v="realme C53 6-128GB LTE"/>
    <s v="-"/>
    <n v="599"/>
    <n v="599"/>
    <s v="In Stock"/>
    <n v="599"/>
    <m/>
    <n v="599"/>
    <n v="486.9918699186992"/>
    <s v="PLN"/>
    <n v="0.23"/>
    <n v="112.6787178861789"/>
    <s v="Neonet"/>
    <x v="3"/>
    <s v="Poland"/>
    <s v="https://www.neonet.pl/smartfony/realme-c53-6-128gb-czarny.html?order=score&amp;query=Realme%20C53%206-128GB%205G"/>
    <s v="Handset"/>
    <m/>
    <s v="neonet.pl_rCHiVkK5SvIdfVYcPWlQ=="/>
  </r>
  <r>
    <s v="BN2009377"/>
    <s v="Realme"/>
    <s v="Realme C53 8-256GB LTE"/>
    <s v="-"/>
    <n v="499"/>
    <n v="499"/>
    <s v="In Stock"/>
    <n v="499"/>
    <m/>
    <n v="499"/>
    <n v="405.6910569105691"/>
    <s v="PLN"/>
    <n v="0.23"/>
    <n v="93.86757967479674"/>
    <s v="Neonet"/>
    <x v="3"/>
    <s v="Poland"/>
    <s v="https://www.neonet.pl/smartfony/realme-c53-8-256gb-czarny.html"/>
    <s v="Handset"/>
    <m/>
    <s v="neonet.pl_7cExiPXhx9HAtq1Cw9N76g=="/>
  </r>
  <r>
    <s v="BN2008796"/>
    <s v="Realme"/>
    <s v="Realme C55 8-256GB LTE"/>
    <s v="-"/>
    <n v="499"/>
    <n v="499"/>
    <s v="In Stock"/>
    <n v="499"/>
    <m/>
    <n v="499"/>
    <n v="405.6910569105691"/>
    <s v="PLN"/>
    <n v="0.23"/>
    <n v="93.86757967479674"/>
    <s v="Neonet"/>
    <x v="3"/>
    <s v="Poland"/>
    <s v="https://www.neonet.pl/smartfony/realme-c55-8-256gb-czarny.html"/>
    <s v="Handset"/>
    <m/>
    <s v="neonet.pl_Ea41XmGZ5K9sDhhzduVUg=="/>
  </r>
  <r>
    <s v="BN2009388"/>
    <s v="Realme"/>
    <s v="Realme C67 6-128GB LTE"/>
    <s v="-"/>
    <n v="0"/>
    <n v="0"/>
    <s v="Out Stock"/>
    <n v="0"/>
    <m/>
    <n v="0"/>
    <n v="0"/>
    <s v="PLN"/>
    <n v="0.23"/>
    <n v="0"/>
    <s v="Neonet"/>
    <x v="3"/>
    <s v="Poland"/>
    <s v="https://www.neonet.pl/smartfony/realme-c67-6-128gb-czarny.html"/>
    <s v="Handset"/>
    <s v="a"/>
    <s v="neonet.pl_fEw0QuEJwL2vF2IqkghULQ=="/>
  </r>
  <r>
    <s v="BN2009183"/>
    <s v="Realme"/>
    <s v="Realme C67 8-256GB LTE"/>
    <s v="-"/>
    <n v="669"/>
    <n v="669"/>
    <s v="In Stock"/>
    <n v="669"/>
    <m/>
    <n v="669"/>
    <n v="543.9024390243902"/>
    <s v="PLN"/>
    <n v="0.23"/>
    <n v="125.8465146341463"/>
    <s v="Neonet"/>
    <x v="3"/>
    <s v="Poland"/>
    <s v="https://www.neonet.pl/smartfony/realme-c67-8-256gb-czarny.html?order=score&amp;query=Realme%20C53%208-256GB"/>
    <s v="Handset"/>
    <m/>
    <s v="neonet.pl_edrLBzm14Px4pMjAZYc4vQ=="/>
  </r>
  <r>
    <s v="BN2008122"/>
    <s v="Realme"/>
    <s v="Realme GT 2 12-256GB 5G"/>
    <s v="-"/>
    <n v="0"/>
    <n v="0"/>
    <s v="Out Stock"/>
    <n v="0"/>
    <m/>
    <n v="0"/>
    <n v="0"/>
    <s v="PLN"/>
    <n v="0.23"/>
    <n v="0"/>
    <s v="Neonet"/>
    <x v="3"/>
    <s v="Poland"/>
    <s v="https://www.neonet.pl/smartfony/realme-gt-2-12-256gb-czarny.html"/>
    <s v="Handset"/>
    <s v="a"/>
    <s v="neonet.pl_UtLb3QTn3Os3Gkq2OsA5g=="/>
  </r>
  <r>
    <s v="BN2008300"/>
    <s v="Realme"/>
    <s v="Realme GT Neo 3 12-256GB 5G"/>
    <s v="-"/>
    <n v="0"/>
    <n v="0"/>
    <s v="Out Stock"/>
    <n v="0"/>
    <m/>
    <n v="0"/>
    <n v="0"/>
    <s v="PLN"/>
    <n v="0.23"/>
    <n v="0"/>
    <s v="Neonet"/>
    <x v="3"/>
    <s v="Poland"/>
    <s v="https://www.neonet.pl/smartfony/realme-gt-neo-3-150w-12-256gb-niebieski.html?order=score&amp;query=REALME%20GT%20NEO%203"/>
    <s v="Handset"/>
    <s v="a"/>
    <s v="neonet.pl_3pwSEta5TBTtg03JyJpldA=="/>
  </r>
  <r>
    <s v="BN2009650"/>
    <s v="Realme"/>
    <s v="realme GT6 16-512GB 5G"/>
    <s v="-"/>
    <n v="3073.39"/>
    <n v="3073.39"/>
    <s v="In Stock"/>
    <n v="3073.39"/>
    <m/>
    <n v="3073.39"/>
    <n v="2498.691056910569"/>
    <s v="PLN"/>
    <n v="0.23"/>
    <n v="578.1396406747967"/>
    <s v="Neonet"/>
    <x v="3"/>
    <s v="Poland"/>
    <s v="https://www.neonet.pl/smartfony/realme-gt-6-16-512gb-srebrny.html?order=score&amp;query=Realme%20GT6%205G%2016/512GB"/>
    <s v="Handset"/>
    <m/>
    <s v="neonet.pl_qphBeLaFm3sEyfs8pksHSg=="/>
  </r>
  <r>
    <s v="AN00000239"/>
    <s v="Realme"/>
    <s v="Realme GT7 Pro 5G 12/512GB"/>
    <s v="-"/>
    <n v="3849"/>
    <n v="3849"/>
    <s v="In Stock"/>
    <n v="3849"/>
    <m/>
    <n v="3849"/>
    <n v="3129.268292682927"/>
    <s v="PLN"/>
    <n v="0.23"/>
    <n v="724.0407097560976"/>
    <s v="Neonet"/>
    <x v="3"/>
    <s v="Poland"/>
    <s v="https://www.neonet.pl/smartfony/realme-gt-7-pro-12-512gb-szary.html"/>
    <s v="Handset"/>
    <m/>
    <s v="neonet.pl_fKq6GIjOmTM0LRrfUONCQ=="/>
  </r>
  <r>
    <s v="BN2009563"/>
    <s v="Realme"/>
    <s v="Realme Note 50 3-64GB LTE"/>
    <s v="-"/>
    <n v="329.99"/>
    <n v="329.99"/>
    <s v="In Stock"/>
    <n v="329.99"/>
    <m/>
    <n v="329.99"/>
    <n v="268.2845528455285"/>
    <s v="PLN"/>
    <n v="0.23"/>
    <n v="62.07487498373985"/>
    <s v="Neonet"/>
    <x v="3"/>
    <s v="Poland"/>
    <s v="https://www.neonet.pl/smartfony/realme-note-50-3-64gb-czarny.html?order=score&amp;query=Razr%2050"/>
    <s v="Handset"/>
    <m/>
    <s v="neonet.pl_LgyD2JbTytsvgYiu16b9A=="/>
  </r>
  <r>
    <s v="AN00000070"/>
    <s v="Realme"/>
    <s v="realme Pad Wi-Fi 4/64GB"/>
    <s v="-"/>
    <n v="849"/>
    <n v="849"/>
    <s v="In Stock"/>
    <n v="849"/>
    <m/>
    <n v="849"/>
    <n v="690.2439024390244"/>
    <s v="PLN"/>
    <n v="0.23"/>
    <n v="159.7065634146342"/>
    <s v="Neonet"/>
    <x v="3"/>
    <s v="Poland"/>
    <s v="https://www.neonet.pl/tablety/realme-pad-wifi-10-4-4-64.html"/>
    <s v="Tablet"/>
    <m/>
    <s v="neonet.pl_ZTdenSGv3PpAXYLlK+NxtQ=="/>
  </r>
  <r>
    <s v="BN2008970"/>
    <s v="Samsung"/>
    <s v="Galaxy A05s 4-64GB LTE"/>
    <s v="-"/>
    <n v="399"/>
    <n v="399"/>
    <s v="In Stock"/>
    <n v="399"/>
    <m/>
    <n v="399"/>
    <n v="324.390243902439"/>
    <s v="PLN"/>
    <n v="0.23"/>
    <n v="75.05644146341463"/>
    <s v="Neonet"/>
    <x v="3"/>
    <s v="Poland"/>
    <s v="https://www.neonet.pl/smartfony/samsung-galaxy-a05s-4-64gb-czarny-a057g.html?order=score&amp;query=SAMSUNG%20Galaxy%20A05s"/>
    <s v="Handset"/>
    <m/>
    <s v="neonet.pl_gCNNTAP8331YfwtoV+VRzw=="/>
  </r>
  <r>
    <s v="BN2008554"/>
    <s v="Samsung"/>
    <s v="Galaxy A14 4-128GB LTE"/>
    <s v="-"/>
    <n v="0"/>
    <n v="0"/>
    <s v="Out Stock"/>
    <n v="0"/>
    <m/>
    <n v="0"/>
    <n v="0"/>
    <s v="PLN"/>
    <n v="0.23"/>
    <n v="0"/>
    <s v="Neonet"/>
    <x v="3"/>
    <s v="Poland"/>
    <s v="https://www.neonet.pl/smartfony/samsung-galaxy-a14-4-128gb-a145r-black.html"/>
    <s v="Handset"/>
    <s v="a"/>
    <s v="neonet.pl_ajjyTI+QYq9RyLQSFz3z8Q=="/>
  </r>
  <r>
    <s v="BN2008553"/>
    <s v="Samsung"/>
    <s v="Galaxy A14 4-64GB LTE"/>
    <s v="-"/>
    <n v="849"/>
    <n v="849"/>
    <s v="In Stock"/>
    <n v="849"/>
    <m/>
    <n v="849"/>
    <n v="690.2439024390244"/>
    <s v="PLN"/>
    <n v="0.23"/>
    <n v="159.7065634146342"/>
    <s v="Neonet"/>
    <x v="3"/>
    <s v="Poland"/>
    <s v="https://www.neonet.pl/smartfony/samsung-galaxy-a14-4-64gb-a145r-black.html"/>
    <s v="Handset"/>
    <m/>
    <s v="neonet.pl_xY04njUXECfvCAoTfUGbdw=="/>
  </r>
  <r>
    <s v="BN2009107"/>
    <s v="Samsung"/>
    <s v="Galaxy A15 4-128GB LTE"/>
    <s v="-"/>
    <n v="811.8"/>
    <n v="811.8"/>
    <s v="In Stock"/>
    <n v="811.8"/>
    <m/>
    <n v="811.8"/>
    <n v="660"/>
    <s v="PLN"/>
    <n v="0.23"/>
    <n v="152.70882"/>
    <s v="Neonet"/>
    <x v="3"/>
    <s v="Poland"/>
    <s v="https://www.neonet.pl/smartfony/samsung-galaxy-a15-4-128gb-black-a155f.html"/>
    <s v="Handset"/>
    <m/>
    <s v="neonet.pl_4xz8GfEMBrsPjoihKJUnAA=="/>
  </r>
  <r>
    <s v="BN2008917"/>
    <s v="Samsung"/>
    <s v="Galaxy A25 6-128GB 5G"/>
    <s v="-"/>
    <n v="1259"/>
    <n v="1259"/>
    <s v="In Stock"/>
    <n v="1259"/>
    <m/>
    <n v="1259"/>
    <n v="1023.577235772358"/>
    <s v="PLN"/>
    <n v="0.23"/>
    <n v="236.8322300813008"/>
    <s v="Neonet"/>
    <x v="3"/>
    <s v="Poland"/>
    <s v="https://www.neonet.pl/smartfony/samsung-galaxy-a25-5g-6-128gb-a256b-black.html"/>
    <s v="Handset"/>
    <m/>
    <s v="neonet.pl_byzG4op9lP1WIvHAsusZrw=="/>
  </r>
  <r>
    <s v="BN2008665"/>
    <s v="Samsung"/>
    <s v="Galaxy A34 6-128GB 5G"/>
    <s v="-"/>
    <n v="1049"/>
    <n v="1049"/>
    <s v="In Stock"/>
    <n v="1049"/>
    <m/>
    <n v="1049"/>
    <n v="852.8455284552846"/>
    <s v="PLN"/>
    <n v="0.23"/>
    <n v="197.3288398373984"/>
    <s v="Neonet"/>
    <x v="3"/>
    <s v="Poland"/>
    <s v="https://www.neonet.pl/smartfony/samsung-galaxy-a34-5g-6-128gb-black-a346b.html"/>
    <s v="Handset"/>
    <m/>
    <s v="neonet.pl_CRN4KzfEsV6a2w9KMOjCSw=="/>
  </r>
  <r>
    <s v="BN2009233"/>
    <s v="Samsung"/>
    <s v="Galaxy A35 6-128GB 5G"/>
    <s v="-"/>
    <n v="999"/>
    <n v="999"/>
    <s v="In Stock"/>
    <n v="999"/>
    <m/>
    <n v="999"/>
    <n v="812.1951219512196"/>
    <s v="PLN"/>
    <n v="0.23"/>
    <n v="187.9232707317073"/>
    <s v="Neonet"/>
    <x v="3"/>
    <s v="Poland"/>
    <s v="https://www.neonet.pl/smartfony/samsung-galaxy-a35-5g-6-128gb-granatowy-a356b.html"/>
    <s v="Handset"/>
    <m/>
    <s v="neonet.pl_pVR+eEfqT0UCpOAGn4NLuw=="/>
  </r>
  <r>
    <s v="BN2009895"/>
    <s v="Samsung"/>
    <s v="Galaxy A36 6-128GB 5G"/>
    <s v="-"/>
    <n v="1599"/>
    <n v="1399"/>
    <s v="In Stock"/>
    <n v="1399"/>
    <m/>
    <n v="1399"/>
    <n v="1300"/>
    <s v="PLN"/>
    <n v="0.23"/>
    <n v="300.7901"/>
    <s v="Neonet"/>
    <x v="3"/>
    <s v="Poland"/>
    <s v="https://www.neonet.pl/smartfony/samsung-galaxy-a36-5g-6-128gb-czarny-a366b.html?order=score&amp;query=Samsung%20Galaxy%20A36"/>
    <s v="Handset"/>
    <m/>
    <s v="neonet.pl_bYGjIlpUgxQpHgA4mLhpCw=="/>
  </r>
  <r>
    <s v="BN2009896"/>
    <s v="Samsung"/>
    <s v="Galaxy A36 8-256GB 5G"/>
    <s v="-"/>
    <n v="1899"/>
    <n v="1699"/>
    <s v="In Stock"/>
    <n v="1699"/>
    <m/>
    <n v="1699"/>
    <n v="1543.90243902439"/>
    <s v="PLN"/>
    <n v="0.23"/>
    <n v="357.2235146341463"/>
    <s v="Neonet"/>
    <x v="3"/>
    <s v="Poland"/>
    <s v="https://www.neonet.pl/smartfony/samsung-galaxy-a36-5g-8-256gb-czarny-a366b.html"/>
    <s v="Handset"/>
    <m/>
    <s v="neonet.pl_1zBib5+kUIwy+6AhvS18MA=="/>
  </r>
  <r>
    <s v="BN2007937"/>
    <s v="Samsung"/>
    <s v="Galaxy A52s 128GB 5G"/>
    <s v="-"/>
    <n v="399"/>
    <n v="0"/>
    <s v="Out Stock"/>
    <n v="0"/>
    <m/>
    <n v="0"/>
    <n v="324.390243902439"/>
    <s v="PLN"/>
    <n v="0.23"/>
    <n v="75.05644146341463"/>
    <s v="Neonet"/>
    <x v="3"/>
    <s v="Poland"/>
    <s v="https://www.neonet.pl/smartfony/samsung-galaxy-a52s-5g-czarny-a528b.html"/>
    <s v="Handset"/>
    <m/>
    <s v="neonet.pl_oeRwux6CeAP56PYBOvfFqg=="/>
  </r>
  <r>
    <s v="BN2008677"/>
    <s v="Samsung"/>
    <s v="Galaxy A54 8-128GB 5G"/>
    <s v="-"/>
    <n v="1549"/>
    <n v="1549"/>
    <s v="In Stock"/>
    <n v="1549"/>
    <m/>
    <n v="1549"/>
    <n v="1259.349593495935"/>
    <s v="PLN"/>
    <n v="0.23"/>
    <n v="291.3845308943089"/>
    <s v="Neonet"/>
    <x v="3"/>
    <s v="Poland"/>
    <s v="https://www.neonet.pl/smartfony/samsung-galaxy-a54-5g-8-128gb-black-a546b.html"/>
    <s v="Handset"/>
    <m/>
    <s v="neonet.pl_MJn8RJ33Jb7t4jtpkyYfqg=="/>
  </r>
  <r>
    <s v="BN2009231"/>
    <s v="Samsung"/>
    <s v="Galaxy A55 8-128GB 5G"/>
    <s v="-"/>
    <n v="1599"/>
    <n v="1499"/>
    <s v="In Stock"/>
    <n v="1499"/>
    <m/>
    <n v="1499"/>
    <n v="1300"/>
    <s v="PLN"/>
    <n v="0.23"/>
    <n v="300.7901"/>
    <s v="Neonet"/>
    <x v="3"/>
    <s v="Poland"/>
    <s v="https://www.neonet.pl/smartfony/samsung-galaxy-a55-5g-8-128gb-granatowy-a556b.html"/>
    <s v="Handset"/>
    <m/>
    <s v="neonet.pl_teN0etFZTq+WAMXR4G7DPA=="/>
  </r>
  <r>
    <s v="BN2009795"/>
    <s v="Samsung"/>
    <s v="Galaxy A56 8-128GB 5G"/>
    <s v="-"/>
    <n v="1999"/>
    <n v="1999"/>
    <s v="In Stock"/>
    <n v="1999"/>
    <m/>
    <n v="1999"/>
    <n v="1625.20325203252"/>
    <s v="PLN"/>
    <n v="0.23"/>
    <n v="376.0346528455285"/>
    <s v="Neonet"/>
    <x v="3"/>
    <s v="Poland"/>
    <s v="https://www.neonet.pl/smartfony/samsung-galaxy-a56-5g-8-128gb-czarny-a566b.html?order=score&amp;query=Samsung%20Galaxy%20A56"/>
    <s v="Handset"/>
    <m/>
    <s v="neonet.pl_oC9+ZdP2f5fBR3a0H8AMmw=="/>
  </r>
  <r>
    <s v="BN2009848"/>
    <s v="Samsung"/>
    <s v="Galaxy A56 8-256GB 5G"/>
    <s v="-"/>
    <n v="2199"/>
    <n v="1999"/>
    <s v="In Stock"/>
    <n v="1999"/>
    <m/>
    <n v="1999"/>
    <n v="1787.80487804878"/>
    <s v="PLN"/>
    <n v="0.23"/>
    <n v="413.6569292682927"/>
    <s v="Neonet"/>
    <x v="3"/>
    <s v="Poland"/>
    <s v="https://www.neonet.pl/smartfony/samsung-galaxy-a56-5g-8-256gb-czarny-a566b.html?order=score&amp;query=Samsung%20Galaxy%20A56"/>
    <s v="Handset"/>
    <m/>
    <s v="neonet.pl_Erp+HIr7LkP5TQZZhHQcfg=="/>
  </r>
  <r>
    <s v="BN2009334"/>
    <s v="Samsung"/>
    <s v="Galaxy Fit 3"/>
    <s v="-"/>
    <n v="149"/>
    <n v="159"/>
    <s v="In Stock"/>
    <n v="159"/>
    <m/>
    <n v="159"/>
    <n v="121.1382113821138"/>
    <s v="PLN"/>
    <n v="0.23"/>
    <n v="28.02859593495935"/>
    <s v="Neonet"/>
    <x v="3"/>
    <s v="Poland"/>
    <s v="https://www.neonet.pl/smartwatche-i-zegarki/samsung-galaxy-fit-3-szaryy-sm-r390.html"/>
    <s v="Smart Watch"/>
    <m/>
    <s v="neonet.pl_2aWNxyK7W6m+edO0yUHR9g=="/>
  </r>
  <r>
    <s v="BN2007845"/>
    <s v="Samsung"/>
    <s v="Galaxy S21 FE 128GB 5G"/>
    <s v="-"/>
    <n v="2999"/>
    <n v="2999"/>
    <s v="In Stock"/>
    <n v="2999"/>
    <m/>
    <n v="2999"/>
    <n v="2438.211382113821"/>
    <s v="PLN"/>
    <n v="0.23"/>
    <n v="564.1460349593495"/>
    <s v="Neonet"/>
    <x v="3"/>
    <s v="Poland"/>
    <s v="https://www.neonet.pl/smartfony/samsung-galaxy-s21-fe-5g-6-128gb-oliwka-g990b.html"/>
    <s v="Handset"/>
    <m/>
    <s v="neonet.pl_eAIVFcyJ7Gup12ick1xZg=="/>
  </r>
  <r>
    <s v="BN2008087"/>
    <s v="Samsung"/>
    <s v="Galaxy S22 256GB 5G"/>
    <s v="-"/>
    <n v="2699"/>
    <n v="2699"/>
    <s v="In Stock"/>
    <n v="2699"/>
    <m/>
    <n v="2699"/>
    <n v="2194.308943089431"/>
    <s v="PLN"/>
    <n v="0.23"/>
    <n v="507.7126203252033"/>
    <s v="Neonet"/>
    <x v="3"/>
    <s v="Poland"/>
    <s v="https://www.neonet.pl/smartfony/samsung-galaxy-s22-5g-8-256gb-black-s901b.html"/>
    <s v="Handset"/>
    <m/>
    <s v="neonet.pl_zWwQVGwHm0sAqGJkihB+zA=="/>
  </r>
  <r>
    <s v="BN2008084"/>
    <s v="Samsung"/>
    <s v="Galaxy S22 Ultra 128GB 5G"/>
    <s v="-"/>
    <n v="1799"/>
    <n v="0"/>
    <s v="Out Stock"/>
    <n v="0"/>
    <m/>
    <n v="0"/>
    <n v="1462.60162601626"/>
    <s v="PLN"/>
    <n v="0.23"/>
    <n v="338.4123764227642"/>
    <s v="Neonet"/>
    <x v="3"/>
    <s v="Poland"/>
    <s v="https://www.neonet.pl/smartfony/galaxy-s22-ultra-5g-8-128gb-czarny-s908b.html"/>
    <s v="Handset"/>
    <m/>
    <s v="neonet.pl_kAQf9jyzWKVx2HqBVj8wMw=="/>
  </r>
  <r>
    <s v="BN2008085"/>
    <s v="Samsung"/>
    <s v="Galaxy S22+ 256GB 5G"/>
    <s v="-"/>
    <n v="1999"/>
    <n v="1999"/>
    <s v="In Stock"/>
    <n v="1999"/>
    <m/>
    <n v="1999"/>
    <n v="1625.20325203252"/>
    <s v="PLN"/>
    <n v="0.23"/>
    <n v="376.0346528455285"/>
    <s v="Neonet"/>
    <x v="3"/>
    <s v="Poland"/>
    <s v="https://www.neonet.pl/smartfony/galaxy-s22-5g-8-256gb-czarny-s906b.html"/>
    <s v="Handset"/>
    <m/>
    <s v="neonet.pl_ao0BsOdPDGGKT9KFuNucg=="/>
  </r>
  <r>
    <s v="BN2008581"/>
    <s v="Samsung"/>
    <s v="Galaxy S23 8-128GB 5G"/>
    <s v="-"/>
    <n v="0"/>
    <n v="0"/>
    <s v="Out Stock"/>
    <n v="0"/>
    <m/>
    <n v="0"/>
    <n v="0"/>
    <s v="PLN"/>
    <n v="0.23"/>
    <n v="0"/>
    <s v="Neonet"/>
    <x v="3"/>
    <s v="Poland"/>
    <s v="https://www.neonet.pl/smartfony/samsung-galaxy-s23-5g-8-128gb-s911b-zielony.html?order=score&amp;query=SAMSUNG%20Galaxy%20S23"/>
    <s v="Handset"/>
    <s v="a"/>
    <s v="neonet.pl_IN9R3y5QStcQeiepgufdw=="/>
  </r>
  <r>
    <s v="BN2009085"/>
    <s v="Samsung"/>
    <s v="Galaxy S23 FE 8-128GB 5G"/>
    <s v="-"/>
    <n v="2999"/>
    <n v="2999"/>
    <s v="In Stock"/>
    <n v="2999"/>
    <m/>
    <n v="2999"/>
    <n v="2438.211382113821"/>
    <s v="PLN"/>
    <n v="0.23"/>
    <n v="564.1460349593495"/>
    <s v="Neonet"/>
    <x v="3"/>
    <s v="Poland"/>
    <s v="https://www.neonet.pl/smartfony/samsung-galaxy-s23-fe-8-128gb-fiolet-s711p.html"/>
    <s v="Handset"/>
    <m/>
    <s v="neonet.pl_xIgX82xpinNoObbX8ysboA=="/>
  </r>
  <r>
    <s v="BN2008588"/>
    <s v="Samsung"/>
    <s v="Galaxy S23 Ultra 12-512GB 5G"/>
    <s v="-"/>
    <n v="6649"/>
    <n v="6649"/>
    <s v="In Stock"/>
    <n v="6649"/>
    <m/>
    <n v="6649"/>
    <n v="5405.691056910569"/>
    <s v="PLN"/>
    <n v="0.23"/>
    <n v="1250.752579674797"/>
    <s v="Neonet"/>
    <x v="3"/>
    <s v="Poland"/>
    <s v="https://www.neonet.pl/smartfony/samsung-galaxy-s23-ultra-5g-12-512-s918b-zielony.html"/>
    <s v="Handset"/>
    <m/>
    <s v="neonet.pl_BE8M6GAZusUjsqnHIvoWmQ=="/>
  </r>
  <r>
    <s v="BN2009166"/>
    <s v="Samsung"/>
    <s v="Galaxy S24 8-128GB 5G"/>
    <s v="-"/>
    <n v="2799"/>
    <n v="2799"/>
    <s v="In Stock"/>
    <n v="2799"/>
    <m/>
    <n v="2799"/>
    <n v="2275.609756097561"/>
    <s v="PLN"/>
    <n v="0.23"/>
    <n v="526.5237585365853"/>
    <s v="Neonet"/>
    <x v="3"/>
    <s v="Poland"/>
    <s v="https://www.neonet.pl/smartfony/samsung-galaxy-s24-8gb-128gb-black-s921b.html"/>
    <s v="Handset"/>
    <m/>
    <s v="neonet.pl_NLi1ucZvzyMAMMJIyA13aQ=="/>
  </r>
  <r>
    <s v="BN2009167"/>
    <s v="Samsung"/>
    <s v="Galaxy S24 8-256GB 5G"/>
    <s v="-"/>
    <n v="2799"/>
    <n v="2799"/>
    <s v="In Stock"/>
    <n v="2799"/>
    <m/>
    <n v="2799"/>
    <n v="2275.609756097561"/>
    <s v="PLN"/>
    <n v="0.23"/>
    <n v="526.5237585365853"/>
    <s v="Neonet"/>
    <x v="3"/>
    <s v="Poland"/>
    <s v="https://www.neonet.pl/smartfony/samsung-galaxy-s24-5g-8-256gb-yellow-s921b.html"/>
    <s v="Handset"/>
    <m/>
    <s v="neonet.pl_enQgvEtkcsK9VXxbw55MPQ=="/>
  </r>
  <r>
    <s v="BN2009488"/>
    <s v="Samsung"/>
    <s v="Galaxy S24 FE 8-128GB 5G"/>
    <s v="-"/>
    <n v="2699"/>
    <n v="2699"/>
    <s v="In Stock"/>
    <n v="2699"/>
    <m/>
    <n v="2699"/>
    <n v="2194.308943089431"/>
    <s v="PLN"/>
    <n v="0.23"/>
    <n v="507.7126203252033"/>
    <s v="Neonet"/>
    <x v="3"/>
    <s v="Poland"/>
    <s v="https://www.neonet.pl/smartfony/samsung-galaxy-s24-fe-8-128gb-szary-s721b.html?order=score&amp;query=SAMSUNG%20Galaxy%20S24%20FE"/>
    <s v="Handset"/>
    <m/>
    <s v="neonet.pl_5UmCqA7bq6j25gfuIg1fCQ=="/>
  </r>
  <r>
    <s v="BN2009489"/>
    <s v="Samsung"/>
    <s v="Galaxy S24 FE 8-256GB 5G"/>
    <s v="-"/>
    <n v="3299"/>
    <n v="2999"/>
    <s v="In Stock"/>
    <n v="2999"/>
    <m/>
    <n v="2999"/>
    <n v="2682.113821138211"/>
    <s v="PLN"/>
    <n v="0.23"/>
    <n v="620.579449593496"/>
    <s v="Neonet"/>
    <x v="3"/>
    <s v="Poland"/>
    <s v="https://www.neonet.pl/smartfony/samsung-galaxy-s24-fe-8-256gb-zielony-s721b.html?order=score&amp;query=SAMSUNG%20Galaxy%20S24%20FE"/>
    <s v="Handset"/>
    <m/>
    <s v="neonet.pl_QJfnqEmaEYEEQHBq41RlQ=="/>
  </r>
  <r>
    <s v="BN2009171"/>
    <s v="Samsung"/>
    <s v="Galaxy S24 Ultra 12-256GB 5G"/>
    <s v="-"/>
    <n v="0"/>
    <n v="0"/>
    <s v="Out Stock"/>
    <n v="0"/>
    <m/>
    <n v="0"/>
    <n v="0"/>
    <s v="PLN"/>
    <n v="0.23"/>
    <n v="0"/>
    <s v="Neonet"/>
    <x v="3"/>
    <s v="Poland"/>
    <s v="https://www.neonet.pl/smartfony/samsung-galaxy-s24-ultra-5g-12-256gb-black-s928b.html"/>
    <s v="Handset"/>
    <s v="a"/>
    <s v="neonet.pl_SpjwP9GR8GjdrXPlUKoyA=="/>
  </r>
  <r>
    <s v="BN2009172"/>
    <s v="Samsung"/>
    <s v="Galaxy S24 Ultra 12-512GB 5G"/>
    <s v="-"/>
    <n v="4999"/>
    <n v="4999"/>
    <s v="In Stock"/>
    <n v="4999"/>
    <m/>
    <n v="4999"/>
    <n v="4064.227642276423"/>
    <s v="PLN"/>
    <n v="0.23"/>
    <n v="940.368799186992"/>
    <s v="Neonet"/>
    <x v="3"/>
    <s v="Poland"/>
    <s v="https://www.neonet.pl/smartfony/samsung-galaxy-s24-ultra-5g-12-512gb-black-s928b.html"/>
    <s v="Handset"/>
    <m/>
    <s v="neonet.pl_QZ+ZZ98tdRT6Tb5rx67l6w=="/>
  </r>
  <r>
    <s v="BN2009169"/>
    <s v="Samsung"/>
    <s v="Galaxy S24+ 12-256GB 5G"/>
    <s v="-"/>
    <n v="4683.11"/>
    <n v="4683.11"/>
    <s v="In Stock"/>
    <n v="4683.11"/>
    <m/>
    <n v="4683.11"/>
    <n v="3807.40650406504"/>
    <s v="PLN"/>
    <n v="0.23"/>
    <n v="880.9462946910568"/>
    <s v="Neonet"/>
    <x v="3"/>
    <s v="Poland"/>
    <s v="https://www.neonet.pl/smartfony/samsung-galaxy-s24-5g-12-256gb-fiolet-s926b.html"/>
    <s v="Handset"/>
    <m/>
    <s v="neonet.pl_0bExq1GjTDGVNlMhskZ70g=="/>
  </r>
  <r>
    <s v="BN2009170"/>
    <s v="Samsung"/>
    <s v="Galaxy S24+ 12-512GB 5G"/>
    <s v="-"/>
    <n v="5160.39"/>
    <n v="5160.39"/>
    <s v="In Stock"/>
    <n v="5160.39"/>
    <m/>
    <n v="5160.39"/>
    <n v="4195.439024390244"/>
    <s v="PLN"/>
    <n v="0.23"/>
    <n v="970.7280951463416"/>
    <s v="Neonet"/>
    <x v="3"/>
    <s v="Poland"/>
    <s v="https://www.neonet.pl/smartfony/samsung-galaxy-s24-5g-12-512gb-fiolet-s926b.html"/>
    <s v="Handset"/>
    <m/>
    <s v="neonet.pl_XmhNnAae7QgvRh7ZEwxa2A=="/>
  </r>
  <r>
    <s v="BN2009796"/>
    <s v="Samsung"/>
    <s v="Galaxy S25 12-128GB 5G"/>
    <s v="-"/>
    <n v="3999"/>
    <n v="3679"/>
    <s v="In Stock"/>
    <n v="3679"/>
    <m/>
    <n v="3679"/>
    <n v="3251.219512195122"/>
    <s v="PLN"/>
    <n v="0.23"/>
    <n v="752.2574170731708"/>
    <s v="Neonet"/>
    <x v="3"/>
    <s v="Poland"/>
    <s v="https://www.neonet.pl/smartfony/samsung-galaxy-s25-5g-12-128gb-zielony-s931b.html"/>
    <s v="Handset"/>
    <m/>
    <s v="neonet.pl_MSQlXtvp0c5eY8+AvLWoJQ=="/>
  </r>
  <r>
    <s v="BN2009900"/>
    <s v="Samsung"/>
    <s v="Galaxy S25 12-256GB 5G"/>
    <s v="-"/>
    <n v="3999"/>
    <n v="3899"/>
    <s v="In Stock"/>
    <n v="3899"/>
    <m/>
    <n v="3899"/>
    <n v="3251.219512195122"/>
    <s v="PLN"/>
    <n v="0.23"/>
    <n v="752.2574170731708"/>
    <s v="Neonet"/>
    <x v="3"/>
    <s v="Poland"/>
    <s v="https://www.neonet.pl/smartfony/samsung-galaxy-s25-5g-12-256gb-niebieski-s931b.html"/>
    <s v="Handset"/>
    <m/>
    <s v="neonet.pl_kHcTVErTkvTAo1xuU8DoNg=="/>
  </r>
  <r>
    <s v="BN2009849"/>
    <s v="Samsung"/>
    <s v="Galaxy S25 12-512GB 5G"/>
    <s v="-"/>
    <n v="4399"/>
    <n v="4099"/>
    <s v="In Stock"/>
    <n v="4099"/>
    <m/>
    <n v="4099"/>
    <n v="3576.422764227642"/>
    <s v="PLN"/>
    <n v="0.23"/>
    <n v="827.5019699186992"/>
    <s v="Neonet"/>
    <x v="3"/>
    <s v="Poland"/>
    <s v="https://www.neonet.pl/smartfony/samsung-galaxy-s25-5g-12-512gb-granatowy-s931b.html"/>
    <s v="Handset"/>
    <m/>
    <s v="neonet.pl_sh217BuzgkREY1+WXlhtfg=="/>
  </r>
  <r>
    <s v="BN2009851"/>
    <s v="Samsung"/>
    <s v="Galaxy S25 Ultra 12-1TB 5G"/>
    <s v="-"/>
    <n v="7999"/>
    <n v="7599"/>
    <s v="In Stock"/>
    <n v="7599"/>
    <m/>
    <n v="7599"/>
    <n v="6503.252032520325"/>
    <s v="PLN"/>
    <n v="0.23"/>
    <n v="1504.702945528455"/>
    <s v="Neonet"/>
    <x v="3"/>
    <s v="Poland"/>
    <s v="https://www.neonet.pl/smartfony/samsung-galaxy-s25-ultra-5g-12-1tb-tytan-czarny-s938b.html"/>
    <s v="Handset"/>
    <m/>
    <s v="neonet.pl_Wuy8KO5HP+Ynngre1C3fQ=="/>
  </r>
  <r>
    <s v="BN2009798"/>
    <s v="Samsung"/>
    <s v="Galaxy S25 Ultra 12-256GB 5G"/>
    <s v="-"/>
    <n v="6399"/>
    <n v="5999"/>
    <s v="In Stock"/>
    <n v="5999"/>
    <m/>
    <n v="5999"/>
    <n v="5202.439024390244"/>
    <s v="PLN"/>
    <n v="0.23"/>
    <n v="1203.724734146342"/>
    <s v="Neonet"/>
    <x v="3"/>
    <s v="Poland"/>
    <s v="https://www.neonet.pl/smartfony/samsung-galaxy-s25-ultra-5g-12-256gb-tytan-niebieski-s938b.html"/>
    <s v="Handset"/>
    <m/>
    <s v="neonet.pl_QP1BhwuqGQIBux1KoGY6WQ=="/>
  </r>
  <r>
    <s v="BN2009852"/>
    <s v="Samsung"/>
    <s v="Galaxy S25 Ultra 12-512GB 5G"/>
    <s v="-"/>
    <n v="6899"/>
    <n v="6499"/>
    <s v="In Stock"/>
    <n v="6499"/>
    <m/>
    <n v="6499"/>
    <n v="5608.943089430894"/>
    <s v="PLN"/>
    <n v="0.23"/>
    <n v="1297.780425203252"/>
    <s v="Neonet"/>
    <x v="3"/>
    <s v="Poland"/>
    <s v="https://www.neonet.pl/smartfony/samsung-galaxy-s25-ultra-5g-12-512gb-tytan-czarny-s938b.html"/>
    <s v="Handset"/>
    <m/>
    <s v="neonet.pl_ZAXrAIa0mhy05YbsaSPrmw=="/>
  </r>
  <r>
    <s v="BN2009797"/>
    <s v="Samsung"/>
    <s v="Galaxy S25+ 12-256GB 5G"/>
    <s v="-"/>
    <n v="4999"/>
    <n v="4689"/>
    <s v="In Stock"/>
    <n v="4689"/>
    <m/>
    <n v="4689"/>
    <n v="4064.227642276423"/>
    <s v="PLN"/>
    <n v="0.23"/>
    <n v="940.368799186992"/>
    <s v="Neonet"/>
    <x v="3"/>
    <s v="Poland"/>
    <s v="https://www.neonet.pl/smartfony/samsung-galaxy-s25-5g-12-256gb-srebrny-s936b.html"/>
    <s v="Handset"/>
    <m/>
    <s v="neonet.pl_eF8EndtThWJU+S7JRIcDSA=="/>
  </r>
  <r>
    <s v="BN2009850"/>
    <s v="Samsung"/>
    <s v="Galaxy S25+ 12-512GB 5G"/>
    <s v="-"/>
    <n v="5499"/>
    <n v="5189"/>
    <s v="In Stock"/>
    <n v="5189"/>
    <m/>
    <n v="5189"/>
    <n v="4470.731707317073"/>
    <s v="PLN"/>
    <n v="0.23"/>
    <n v="1034.424490243902"/>
    <s v="Neonet"/>
    <x v="3"/>
    <s v="Poland"/>
    <s v="https://www.neonet.pl/smartfony/samsung-galaxy-s25-5g-12-512gb-granatowy-s936b.html"/>
    <s v="Handset"/>
    <m/>
    <s v="neonet.pl_OUdEu1lL8SQgarZOaryCWw=="/>
  </r>
  <r>
    <s v="BN2007688"/>
    <s v="Samsung"/>
    <s v="Galaxy Tab A7 Lite 8.7 32GB LTE"/>
    <s v="-"/>
    <n v="489"/>
    <n v="489"/>
    <s v="In Stock"/>
    <n v="489"/>
    <m/>
    <n v="489"/>
    <n v="397.5609756097561"/>
    <s v="PLN"/>
    <n v="0.23"/>
    <n v="91.98646585365853"/>
    <s v="Neonet"/>
    <x v="3"/>
    <s v="Poland"/>
    <s v="https://www.neonet.pl/tablety/samsung-galaxy-tab-a7-lite-8-7-3-32gb-lte-sm-t225nzsaeue.html"/>
    <s v="Tablet"/>
    <m/>
    <s v="neonet.pl_0hgOBJvaPSnlhV9vxB1sMQ=="/>
  </r>
  <r>
    <s v="BN2008036"/>
    <s v="Samsung"/>
    <s v="Galaxy Tab A8 10.5 64GB LTE"/>
    <s v="-"/>
    <n v="1259"/>
    <n v="1259"/>
    <s v="In Stock"/>
    <n v="1259"/>
    <m/>
    <n v="1259"/>
    <n v="1023.577235772358"/>
    <s v="PLN"/>
    <n v="0.23"/>
    <n v="236.8322300813008"/>
    <s v="Neonet"/>
    <x v="3"/>
    <s v="Poland"/>
    <s v="https://www.neonet.pl/tablety/samsung-galaxy-tab-a8-10-5-4-64gb-lte-szary-tabsm-x205nzaeeue.html"/>
    <s v="Tablet"/>
    <m/>
    <s v="neonet.pl_TF6carpr5hFBi+Rf5pfLA=="/>
  </r>
  <r>
    <s v="BN2008054"/>
    <s v="Samsung"/>
    <s v="Galaxy Tab A8 10.5 64GB WiFi"/>
    <s v="-"/>
    <n v="989"/>
    <n v="989"/>
    <s v="In Stock"/>
    <n v="989"/>
    <m/>
    <n v="989"/>
    <n v="804.0650406504066"/>
    <s v="PLN"/>
    <n v="0.23"/>
    <n v="186.0421569105691"/>
    <s v="Neonet"/>
    <x v="3"/>
    <s v="Poland"/>
    <s v="https://www.neonet.pl/tablety/samsung-galaxy-tab-a8-10-5-4-64gb-wifi-szary-tabsm-x200nzaeeue.html"/>
    <s v="Tablet"/>
    <m/>
    <s v="neonet.pl_P1sgAX1+CPM7OPZfSAApA=="/>
  </r>
  <r>
    <s v="BN2009046"/>
    <s v="Samsung"/>
    <s v="Galaxy Tab A9 4-64GB WiFi"/>
    <s v="-"/>
    <n v="499"/>
    <n v="479"/>
    <s v="In Stock"/>
    <n v="479"/>
    <m/>
    <n v="479"/>
    <n v="405.6910569105691"/>
    <s v="PLN"/>
    <n v="0.23"/>
    <n v="93.86757967479674"/>
    <s v="Neonet"/>
    <x v="3"/>
    <s v="Poland"/>
    <s v="https://www.neonet.pl/tablety/samsung-galaxy-tab-a9-8-7-4gb-64gb-wifi-szary-sm-x110nzaaeue.html?order=score&amp;query=samsung%20galaxy%20a9"/>
    <s v="Tablet"/>
    <m/>
    <s v="neonet.pl_avPuFCcI+066E0HAogFaLw=="/>
  </r>
  <r>
    <s v="BN2008983"/>
    <s v="Samsung"/>
    <s v="Galaxy Tab A9+ 4-64GB WiFi"/>
    <s v="-"/>
    <n v="649"/>
    <n v="649"/>
    <s v="In Stock"/>
    <n v="649"/>
    <m/>
    <n v="649"/>
    <n v="527.6422764227642"/>
    <s v="PLN"/>
    <n v="0.23"/>
    <n v="122.0842869918699"/>
    <s v="Neonet"/>
    <x v="3"/>
    <s v="Poland"/>
    <s v="https://www.neonet.pl/tablety/samsung-galaxy-tab-a9-11-4gb-64gb-wifi-szary-sm-x210nzaaeue.html?order=score&amp;query=samsung%20galaxy%20a9"/>
    <s v="Tablet"/>
    <m/>
    <s v="neonet.pl_DRry0BT9twUkXsm3xvGsUQ=="/>
  </r>
  <r>
    <s v="BN2008980"/>
    <s v="Samsung"/>
    <s v="Galaxy Tab A9+ 8-128GB 5G"/>
    <s v="-"/>
    <n v="0"/>
    <n v="0"/>
    <s v="Out Stock"/>
    <n v="0"/>
    <m/>
    <n v="0"/>
    <n v="0"/>
    <s v="PLN"/>
    <n v="0.23"/>
    <n v="0"/>
    <s v="Neonet"/>
    <x v="3"/>
    <s v="Poland"/>
    <s v="https://www.neonet.pl/tablety/samsung-galaxy-tab-a9-11-8gb-128gb-5g-szary-sm-x216bzaeeue.html?order=score&amp;query=samsung%20galaxy%20a9"/>
    <s v="Tablet"/>
    <s v="a"/>
    <s v="neonet.pl_SwUjAeko4Jlx92qPeJcAdw=="/>
  </r>
  <r>
    <s v="BN2008123"/>
    <s v="Samsung"/>
    <s v="Galaxy Tab S8 128GB 5G"/>
    <s v="-"/>
    <n v="4359"/>
    <n v="4359"/>
    <s v="In Stock"/>
    <n v="4359"/>
    <m/>
    <n v="4359"/>
    <n v="3543.90243902439"/>
    <s v="PLN"/>
    <n v="0.23"/>
    <n v="819.9775146341464"/>
    <s v="Neonet"/>
    <x v="3"/>
    <s v="Poland"/>
    <s v="https://www.neonet.pl/tablety/samsung-galaxy-tab-s8-11-8-128gb-s-pen-5g-sm-x706bzaaeue-graphite.html"/>
    <s v="Tablet"/>
    <m/>
    <s v="neonet.pl_hTO6kQC4Lo0hoNuR6gXYw=="/>
  </r>
  <r>
    <s v="BN2008979"/>
    <s v="Samsung"/>
    <s v="Galaxy Tab S9 FE 6-128GB WiFi"/>
    <s v="-"/>
    <n v="0"/>
    <n v="0"/>
    <s v="Out Stock"/>
    <n v="0"/>
    <m/>
    <n v="0"/>
    <n v="0"/>
    <s v="PLN"/>
    <n v="0.23"/>
    <n v="0"/>
    <s v="Neonet"/>
    <x v="3"/>
    <s v="Poland"/>
    <s v="https://www.neonet.pl/tablety/samsung-galaxy-tab-s9-fe-10-9-6gb-128gb-wifi-zielony-sm-x510nlgaeue.html"/>
    <s v="Tablet"/>
    <s v="a"/>
    <s v="neonet.pl_Xnfwj1AmW4DEa2PBkkQFw=="/>
  </r>
  <r>
    <s v="BN2008924"/>
    <s v="Samsung"/>
    <s v="Galaxy Tab S9 Ultra 14.6 16-1TB 5G"/>
    <s v="-"/>
    <n v="0"/>
    <n v="0"/>
    <s v="Out Stock"/>
    <n v="0"/>
    <m/>
    <n v="0"/>
    <n v="0"/>
    <s v="PLN"/>
    <n v="0.23"/>
    <n v="0"/>
    <s v="Neonet"/>
    <x v="3"/>
    <s v="Poland"/>
    <s v="https://www.neonet.pl/tablety/samsung-galaxy-tab-s9-ultra-14-6-16-1tb-5g-szary-sm-x916bzaieue.html"/>
    <s v="Tablet"/>
    <s v="x"/>
    <s v="neonet.pl_sepQHmqWQ+iiUlWH0NlBtQ=="/>
  </r>
  <r>
    <s v="BN4000640"/>
    <s v="Samsung"/>
    <s v="Galaxy Watch 5 40mm LTE"/>
    <s v="-"/>
    <n v="1399"/>
    <n v="1399"/>
    <s v="In Stock"/>
    <n v="1399"/>
    <m/>
    <n v="1399"/>
    <n v="1137.39837398374"/>
    <s v="PLN"/>
    <n v="0.23"/>
    <n v="263.1678235772358"/>
    <s v="Neonet"/>
    <x v="3"/>
    <s v="Poland"/>
    <s v="https://www.neonet.pl/smartwatche-i-zegarki/samsung-galaxy-watch-5-heart-small-lte-40mm-gray.html"/>
    <s v="Smart Watch"/>
    <m/>
    <s v="neonet.pl_M5zArnbLYAXgCnulzuH+EA=="/>
  </r>
  <r>
    <s v="BN4000638"/>
    <s v="Samsung"/>
    <s v="Galaxy Watch 5 44mm LTE"/>
    <s v="-"/>
    <n v="1500.59"/>
    <n v="999"/>
    <s v="In Stock"/>
    <n v="999"/>
    <m/>
    <n v="999"/>
    <n v="1219.991869918699"/>
    <s v="PLN"/>
    <n v="0.23"/>
    <n v="282.2780588861789"/>
    <s v="Neonet"/>
    <x v="3"/>
    <s v="Poland"/>
    <s v="https://www.neonet.pl/smartwatche-i-zegarki/samsung-galaxy-watch-5-heart-lte-44mm-blue.html"/>
    <s v="Smart Watch"/>
    <m/>
    <s v="neonet.pl_a+dO1oO9mpsnmGmqALCjg=="/>
  </r>
  <r>
    <s v="BN4000636"/>
    <s v="Samsung"/>
    <s v="Galaxy Watch 5 Pro LTE"/>
    <s v="-"/>
    <n v="1652.38"/>
    <n v="1199"/>
    <s v="In Stock"/>
    <n v="1199"/>
    <m/>
    <n v="1199"/>
    <n v="1343.39837398374"/>
    <s v="PLN"/>
    <n v="0.23"/>
    <n v="310.8314855772358"/>
    <s v="Neonet"/>
    <x v="3"/>
    <s v="Poland"/>
    <s v="https://www.neonet.pl/smartwatche-i-zegarki/samsung-galaxy-watch-5-project-x-lte-45mm-titanium.html?order=score&amp;query=SAMSUNG%20Galaxy%20Watch%205%20Pro%20LTE%2045m"/>
    <s v="Smart Watch"/>
    <m/>
    <s v="neonet.pl_gcm6eSpjWsi3GR1u433DA=="/>
  </r>
  <r>
    <s v="BN4000698"/>
    <s v="Samsung"/>
    <s v="Galaxy Watch6 Classic 47mm LTE"/>
    <s v="-"/>
    <n v="1578.15"/>
    <n v="0"/>
    <s v="Out Stock"/>
    <n v="0"/>
    <m/>
    <n v="0"/>
    <n v="1283.048780487805"/>
    <s v="PLN"/>
    <n v="0.23"/>
    <n v="296.8679776829269"/>
    <s v="Neonet"/>
    <x v="3"/>
    <s v="Poland"/>
    <s v="https://www.neonet.pl/smartwatche-i-zegarki/samsung-galaxy-watch-6-classic-lte-47mm-czarny-sm-r965.html?order=score&amp;query=Galaxy%20Watch6%20Classic%20LTE%2047mm"/>
    <s v="Smartwatch"/>
    <m/>
    <s v="neonet.pl_abGtp+yvyBjcNaWKrWKPQ=="/>
  </r>
  <r>
    <s v="BN2009406"/>
    <s v="Samsung"/>
    <s v="Galaxy Watch7 40mm LTE"/>
    <s v="-"/>
    <n v="1099"/>
    <n v="1099"/>
    <s v="In Stock"/>
    <n v="1099"/>
    <m/>
    <n v="1099"/>
    <n v="893.4959349593496"/>
    <s v="PLN"/>
    <n v="0.23"/>
    <n v="206.7344089430894"/>
    <s v="Neonet"/>
    <x v="3"/>
    <s v="Poland"/>
    <s v="https://www.neonet.pl/smartwatche-i-zegarki/samsung-galaxy-watch-7-44mm-zielony-lte-sm-l315.html"/>
    <s v="Smart Watch"/>
    <m/>
    <s v="neonet.pl_Y+FQAG9VTq1yt5J+chxbw=="/>
  </r>
  <r>
    <s v="BN2009404"/>
    <s v="Samsung"/>
    <s v="Galaxy Watch7 44mm LTE"/>
    <s v="-"/>
    <n v="999"/>
    <n v="999"/>
    <s v="In Stock"/>
    <n v="999"/>
    <m/>
    <n v="999"/>
    <n v="812.1951219512196"/>
    <s v="PLN"/>
    <n v="0.23"/>
    <n v="187.9232707317073"/>
    <s v="Neonet"/>
    <x v="3"/>
    <s v="Poland"/>
    <s v="https://www.neonet.pl/smartwatche-i-zegarki/samsung-galaxy-watch-7-40mm-zielony-lte-sm-l305.html"/>
    <s v="Smart Watch"/>
    <m/>
    <s v="neonet.pl_eOOoIjzzwudxnAH6ppnxzw=="/>
  </r>
  <r>
    <s v="BN2009474"/>
    <s v="Samsung"/>
    <s v="Galaxy Z Flip6 12-256GB 5G"/>
    <s v="-"/>
    <n v="5199"/>
    <n v="4682.84"/>
    <s v="In Stock"/>
    <n v="4682.84"/>
    <m/>
    <n v="4682.84"/>
    <n v="4226.829268292683"/>
    <s v="PLN"/>
    <n v="0.23"/>
    <n v="977.9910756097561"/>
    <s v="Neonet"/>
    <x v="3"/>
    <s v="Poland"/>
    <s v="https://www.neonet.pl/smartfony/samsung-galaxy-z-flip-6-5g-12-256gb-szary-f741b.html"/>
    <s v="Handset"/>
    <m/>
    <s v="neonet.pl_8CHIpg4VY9zswiZsS5palg=="/>
  </r>
  <r>
    <s v="BN2009475"/>
    <s v="Samsung"/>
    <s v="Galaxy Z Flip6 12-512GB 5G"/>
    <s v="-"/>
    <n v="5749"/>
    <n v="5177.65"/>
    <s v="In Stock"/>
    <n v="5177.65"/>
    <m/>
    <n v="5177.65"/>
    <n v="4673.983739837398"/>
    <s v="PLN"/>
    <n v="0.23"/>
    <n v="1081.452335772358"/>
    <s v="Neonet"/>
    <x v="3"/>
    <s v="Poland"/>
    <s v="https://www.neonet.pl/smartfony/samsung-galaxy-z-flip-6-5g-12-512gb-zolty-f741b.html"/>
    <s v="Handset"/>
    <m/>
    <s v="neonet.pl_lRwB3dlvhoKoAZ9NIack0w=="/>
  </r>
  <r>
    <s v="BN2009476"/>
    <s v="Samsung"/>
    <s v="Galaxy Z Fold6 12-1TB 5G"/>
    <s v="-"/>
    <n v="0"/>
    <n v="0"/>
    <s v="Out Stock"/>
    <n v="0"/>
    <m/>
    <n v="0"/>
    <n v="0"/>
    <s v="PLN"/>
    <n v="0.23"/>
    <n v="0"/>
    <s v="Neonet"/>
    <x v="3"/>
    <s v="Poland"/>
    <s v="https://www.neonet.pl/smartfony/samsung-galaxy-z-fold-6-5g-12-1t-granatowy-f956b.html?order=score&amp;query=Galaxy%20Z%20Fold6"/>
    <s v="Handset"/>
    <s v="a"/>
    <s v="neonet.pl_J1IsqztbTzJLUDfSLh+sfg=="/>
  </r>
  <r>
    <s v="BN2009477"/>
    <s v="Samsung"/>
    <s v="Galaxy Z Fold6 12-256GB 5G"/>
    <s v="-"/>
    <n v="8699"/>
    <n v="7948.29"/>
    <s v="In Stock"/>
    <n v="7948.29"/>
    <m/>
    <n v="7948.29"/>
    <n v="7072.357723577235"/>
    <s v="PLN"/>
    <n v="0.23"/>
    <n v="1636.38091300813"/>
    <s v="Neonet"/>
    <x v="3"/>
    <s v="Poland"/>
    <s v="https://www.neonet.pl/smartfony/samsung-galaxy-z-fold-6-5g-12-256gb-rozowy-f956b.html"/>
    <s v="Handset"/>
    <m/>
    <s v="neonet.pl_1GJI3ySSGJcmNcXaiRX5Hg=="/>
  </r>
  <r>
    <s v="BN2009478"/>
    <s v="Samsung"/>
    <s v="Galaxy Z Fold6 12-512GB 5G"/>
    <s v="-"/>
    <n v="7599"/>
    <n v="8301.440000000001"/>
    <s v="In Stock"/>
    <n v="8301.440000000001"/>
    <m/>
    <n v="8301.440000000001"/>
    <n v="6178.048780487805"/>
    <s v="PLN"/>
    <n v="0.23"/>
    <n v="1429.458392682927"/>
    <s v="Neonet"/>
    <x v="3"/>
    <s v="Poland"/>
    <s v="https://www.neonet.pl/smartfony/samsung-galaxy-z-fold-6-5g-12-512gb-granatowy-f956b.html"/>
    <s v="Handset"/>
    <m/>
    <s v="neonet.pl_9qjTzltFXD6CHxNnOIfHuQ=="/>
  </r>
  <r>
    <s v="AN00000202"/>
    <s v="Samsung"/>
    <s v="Samsung Galaxy Buds 3"/>
    <s v="-"/>
    <n v="449"/>
    <n v="449"/>
    <s v="In Stock"/>
    <n v="449"/>
    <m/>
    <n v="449"/>
    <n v="365.0406504065041"/>
    <s v="PLN"/>
    <n v="0.23"/>
    <n v="84.4620105691057"/>
    <s v="Neonet"/>
    <x v="3"/>
    <s v="Poland"/>
    <s v="https://www.neonet.pl/sluchawki/samsung-galaxy-buds3-srebrne.html?order=score&amp;query=Samsung%20Galaxy%20Buds%203"/>
    <s v="Other"/>
    <m/>
    <s v="neonet.pl_nbOfwte43FDkwxmkDQEng=="/>
  </r>
  <r>
    <s v="AN00000203"/>
    <s v="Samsung"/>
    <s v="Samsung Galaxy Buds 3 Pro"/>
    <s v="-"/>
    <n v="699"/>
    <n v="699"/>
    <s v="In Stock"/>
    <n v="699"/>
    <m/>
    <n v="699"/>
    <n v="568.2926829268292"/>
    <s v="PLN"/>
    <n v="0.23"/>
    <n v="131.489856097561"/>
    <s v="Neonet"/>
    <x v="3"/>
    <s v="Poland"/>
    <s v="https://www.neonet.pl/sluchawki/samsung-galaxy-buds-3-pro-srebrne.html?order=score&amp;query=Samsung%20Galaxy%20Buds%203"/>
    <s v="Other"/>
    <m/>
    <s v="neonet.pl_bpRyTfSNNn9DlKrAPgtKVQ=="/>
  </r>
  <r>
    <s v="BN2009402"/>
    <s v="Samsung"/>
    <s v="Samsung Galaxy Watch Ultra LTE"/>
    <s v="-"/>
    <n v="1999"/>
    <n v="1999"/>
    <s v="In Stock"/>
    <n v="1999"/>
    <m/>
    <n v="1999"/>
    <n v="1625.20325203252"/>
    <s v="PLN"/>
    <n v="0.23"/>
    <n v="376.0346528455285"/>
    <s v="Neonet"/>
    <x v="3"/>
    <s v="Poland"/>
    <s v="https://www.neonet.pl/smartwatche-i-zegarki/samsung-galaxy-watch-ultra-47mm-tytanowy-szary-lte-sm-l705.html"/>
    <s v="Smart Watch"/>
    <m/>
    <s v="neonet.pl_aNDUPEcJCZ1bzRoAiwJtQw=="/>
  </r>
  <r>
    <s v="BN4000618"/>
    <s v="Samsung"/>
    <s v="Watch 4 40mm BT"/>
    <s v="-"/>
    <n v="799"/>
    <n v="799"/>
    <s v="In Stock"/>
    <n v="799"/>
    <m/>
    <n v="799"/>
    <n v="649.5934959349594"/>
    <s v="PLN"/>
    <n v="0.23"/>
    <n v="150.3009943089431"/>
    <s v="Neonet"/>
    <x v="3"/>
    <s v="Poland"/>
    <s v="https://www.neonet.pl/smartwatche-i-zegarki/s-link-smartwatch-samsung-fresh-40mm-bt-rozowe-zloto.html"/>
    <s v="Smart Watch"/>
    <m/>
    <s v="neonet.pl_o+pnQ3t6CikXoRIapswGw=="/>
  </r>
  <r>
    <s v="BN4000619"/>
    <s v="Samsung"/>
    <s v="Watch 4 44 LTE"/>
    <s v="-"/>
    <n v="1382.28"/>
    <n v="799"/>
    <s v="In Stock"/>
    <n v="799"/>
    <m/>
    <n v="799"/>
    <n v="1123.80487804878"/>
    <s v="PLN"/>
    <n v="0.23"/>
    <n v="260.0226012682926"/>
    <s v="Neonet"/>
    <x v="3"/>
    <s v="Poland"/>
    <s v="https://www.neonet.pl/smartwatche-i-zegarki/s-link-smartwatch-samsung-fresh-44mm-lte-zielony.html"/>
    <s v="Smart Watch"/>
    <m/>
    <s v="neonet.pl_dYXFzTBeq+F2ChC5yy0gkQ=="/>
  </r>
  <r>
    <s v="BN4000620"/>
    <s v="Samsung"/>
    <s v="Watch 4 44mm BT"/>
    <s v="-"/>
    <n v="1299"/>
    <n v="1299"/>
    <s v="In Stock"/>
    <n v="1299"/>
    <m/>
    <n v="1299"/>
    <n v="1056.09756097561"/>
    <s v="PLN"/>
    <n v="0.23"/>
    <n v="244.3566853658537"/>
    <s v="Neonet"/>
    <x v="3"/>
    <s v="Poland"/>
    <s v="https://www.neonet.pl/smartwatche-i-zegarki/samsung-fresh-44mm-bt-czarny-black-zk.html"/>
    <s v="Smart Watch"/>
    <m/>
    <s v="neonet.pl_ui6XFP7xW9iCD9YZAercw=="/>
  </r>
  <r>
    <s v="BN4000613"/>
    <s v="Samsung"/>
    <s v="Watch 4 Classic 42mm LTE"/>
    <s v="-"/>
    <n v="1689"/>
    <n v="1689"/>
    <s v="In Stock"/>
    <n v="1689"/>
    <m/>
    <n v="1689"/>
    <n v="1373.170731707317"/>
    <s v="PLN"/>
    <n v="0.23"/>
    <n v="317.7201243902439"/>
    <s v="Neonet"/>
    <x v="3"/>
    <s v="Poland"/>
    <s v="https://www.neonet.pl/smartwatche-i-zegarki/samsung-wise-42mm-lte-czarny-black-zk.html"/>
    <s v="Smart Watch"/>
    <m/>
    <s v="neonet.pl_035sixQrRI1z84uceDNVg=="/>
  </r>
  <r>
    <s v="BN4000616"/>
    <s v="Samsung"/>
    <s v="Watch 4 Classic 46mm BT"/>
    <s v="-"/>
    <n v="1649.47"/>
    <n v="1649.47"/>
    <s v="In Stock"/>
    <n v="1649.47"/>
    <m/>
    <n v="1649.47"/>
    <n v="1341.032520325203"/>
    <s v="PLN"/>
    <n v="0.23"/>
    <n v="310.2840814552845"/>
    <s v="Neonet"/>
    <x v="3"/>
    <s v="Poland"/>
    <s v="https://www.neonet.pl/smartwatche-i-zegarki/samsung-wise-46mm-bt-czarny.html"/>
    <s v="Smart Watch"/>
    <m/>
    <s v="neonet.pl_CLWosPMKWRbI0mKg7DB6g=="/>
  </r>
  <r>
    <s v="BN4000615"/>
    <s v="Samsung"/>
    <s v="Watch 4 Classic 46mm LTE"/>
    <s v="-"/>
    <n v="1819.08"/>
    <n v="0"/>
    <s v="Out Stock"/>
    <n v="0"/>
    <m/>
    <n v="0"/>
    <n v="1478.926829268293"/>
    <s v="PLN"/>
    <n v="0.23"/>
    <n v="342.1896529756098"/>
    <s v="Neonet"/>
    <x v="3"/>
    <s v="Poland"/>
    <s v="https://www.neonet.pl/smartwatche-i-zegarki/samsung-wise-46mm-lte-czarny.html"/>
    <s v="Smart Watch"/>
    <m/>
    <s v="neonet.pl_X+jWuoQKt3kDlzOWoOz1Rg=="/>
  </r>
  <r>
    <s v="BN2009490"/>
    <s v="Samsung"/>
    <s v="Watch FE LTE"/>
    <s v="-"/>
    <n v="599"/>
    <n v="599"/>
    <s v="In Stock"/>
    <n v="599"/>
    <m/>
    <n v="599"/>
    <n v="486.9918699186992"/>
    <s v="PLN"/>
    <n v="0.23"/>
    <n v="112.6787178861789"/>
    <s v="Neonet"/>
    <x v="3"/>
    <s v="Poland"/>
    <s v="https://www.neonet.pl/smartwatche-i-zegarki/samsung-galaxy-watch-fe-40mm-czarny-sm-r861.html"/>
    <s v="Smart Watch"/>
    <m/>
    <s v="neonet.pl_QuPbESGhom6gpGqyxh5AOw=="/>
  </r>
  <r>
    <s v="AN00000242"/>
    <s v="Sony"/>
    <s v="Sony PlayStation 5 Pro"/>
    <s v="-"/>
    <n v="3499"/>
    <n v="3499"/>
    <s v="In Stock"/>
    <n v="3499"/>
    <m/>
    <n v="3499"/>
    <n v="2844.715447154472"/>
    <s v="PLN"/>
    <n v="0.23"/>
    <n v="658.2017260162602"/>
    <s v="Neonet"/>
    <x v="3"/>
    <s v="Poland"/>
    <s v="https://www.neonet.pl/konsole-i-gry/sony-playstation-5-pro.html?order=score&amp;query=Sony%20PlayStation%205%20Pro"/>
    <s v="Other"/>
    <m/>
    <s v="neonet.pl_nBgBGaLAch1Fey+eAhn57A=="/>
  </r>
  <r>
    <s v="BN2009294"/>
    <s v="Sony"/>
    <s v="Xperia 1 VI 12-256GB 5G"/>
    <s v="-"/>
    <n v="6299"/>
    <n v="6299"/>
    <s v="In Stock"/>
    <n v="6299"/>
    <m/>
    <n v="6299"/>
    <n v="5121.138211382114"/>
    <s v="PLN"/>
    <n v="0.23"/>
    <n v="1184.913595934959"/>
    <s v="Neonet"/>
    <x v="3"/>
    <s v="Poland"/>
    <s v="https://www.neonet.pl/smartfony/smartfon-sony-xperia-1-vi-12-256gb-czarny.html"/>
    <s v="Handset"/>
    <m/>
    <s v="neonet.pl_f5UQHMRnOx6dcG4E5QNOqw=="/>
  </r>
  <r>
    <s v="BN2009295"/>
    <s v="Sony"/>
    <s v="Xperia 10 VI 8-128GB 5G"/>
    <s v="-"/>
    <n v="1799"/>
    <n v="1799"/>
    <s v="In Stock"/>
    <n v="1799"/>
    <m/>
    <n v="1799"/>
    <n v="1462.60162601626"/>
    <s v="PLN"/>
    <n v="0.23"/>
    <n v="338.4123764227642"/>
    <s v="Neonet"/>
    <x v="3"/>
    <s v="Poland"/>
    <s v="https://www.neonet.pl/smartfony/sony-xperia-10-vi-8-128gb-czarny.html"/>
    <s v="Handset"/>
    <m/>
    <s v="neonet.pl_ZJQ5xj96Q2BjWlu0YoV6Mg=="/>
  </r>
  <r>
    <s v="AN00000065"/>
    <s v="Techbite"/>
    <s v="Techbite Arc 11,6 128GB"/>
    <s v="-"/>
    <n v="539"/>
    <n v="539"/>
    <s v="In Stock"/>
    <n v="539"/>
    <m/>
    <n v="539"/>
    <n v="438.2113821138211"/>
    <s v="PLN"/>
    <n v="0.23"/>
    <n v="101.3920349593496"/>
    <s v="Neonet"/>
    <x v="3"/>
    <s v="Poland"/>
    <s v="https://www.neonet.pl/laptopy/techbite-arc-11-6-n4020-4gb-128gb-hd-touch-win10-pro.html"/>
    <s v="Laptop"/>
    <m/>
    <s v="neonet.pl_zM+AA+Ln4bnPExx3sVZvkg=="/>
  </r>
  <r>
    <s v="BN2009393"/>
    <s v="Xiaomi"/>
    <s v="Poco C65 8-256GB LTE"/>
    <s v="-"/>
    <n v="699"/>
    <n v="699"/>
    <s v="In Stock"/>
    <n v="699"/>
    <m/>
    <n v="699"/>
    <n v="568.2926829268292"/>
    <s v="PLN"/>
    <n v="0.23"/>
    <n v="131.489856097561"/>
    <s v="Neonet"/>
    <x v="3"/>
    <s v="Poland"/>
    <s v="https://www.neonet.pl/smartfony/poco-c65-8-256gb-fioletowy.html?order=score&amp;query=POCO%20C65"/>
    <s v="Handset"/>
    <m/>
    <s v="neonet.pl_QHAH2fl7tLjW1UY8etb+5w=="/>
  </r>
  <r>
    <s v="BN2009751"/>
    <s v="Xiaomi"/>
    <s v="Poco F6 12-512GB 5G"/>
    <s v="-"/>
    <n v="2272.74"/>
    <n v="2272.74"/>
    <s v="In Stock"/>
    <n v="2272.74"/>
    <m/>
    <n v="2272.74"/>
    <n v="1847.756097560975"/>
    <s v="PLN"/>
    <n v="0.23"/>
    <n v="427.5282625853658"/>
    <s v="Neonet"/>
    <x v="3"/>
    <s v="Poland"/>
    <s v="https://www.neonet.pl/smartfony/poco-f6-12-512gb-zielony.html?order=score&amp;query=Poco%20F6"/>
    <s v="Handset"/>
    <m/>
    <s v="neonet.pl_V+wRJ4HiMSd0IaNG4syg=="/>
  </r>
  <r>
    <s v="BN2009752"/>
    <s v="Xiaomi"/>
    <s v="Poco F6 Pro 12-512GB 5G"/>
    <s v="-"/>
    <n v="2558.41"/>
    <n v="2558.41"/>
    <s v="In Stock"/>
    <n v="2558.41"/>
    <m/>
    <n v="2558.41"/>
    <n v="2080.008130081301"/>
    <s v="PLN"/>
    <n v="0.23"/>
    <n v="481.2660411138211"/>
    <s v="Neonet"/>
    <x v="3"/>
    <s v="Poland"/>
    <s v="https://www.neonet.pl/smartfony/poco-f6-pro-12-512gb-bialy.html?order=score&amp;query=POCO%20F6%20Pro"/>
    <s v="Handset"/>
    <m/>
    <s v="neonet.pl_QVdPCYfGmSjrlUy0Lansw=="/>
  </r>
  <r>
    <s v="BN2009755"/>
    <s v="Xiaomi"/>
    <s v="Poco F6 Pro 16GB-1TB 5G"/>
    <s v="-"/>
    <n v="2923.21"/>
    <n v="2923.21"/>
    <s v="In Stock"/>
    <n v="2923.21"/>
    <m/>
    <n v="2923.21"/>
    <n v="2376.593495934959"/>
    <s v="PLN"/>
    <n v="0.23"/>
    <n v="549.889073308943"/>
    <s v="Neonet"/>
    <x v="3"/>
    <s v="Poland"/>
    <s v="https://www.neonet.pl/smartfony/poco-f6-pro-16-1t-bialy.html"/>
    <s v="Handset"/>
    <m/>
    <s v="neonet.pl_7Sx41xh+GUpcvqwTqvPrg=="/>
  </r>
  <r>
    <s v="BN2009379"/>
    <s v="Xiaomi"/>
    <s v="Poco M6 Pro 12-512GB"/>
    <s v="-"/>
    <n v="799"/>
    <n v="799"/>
    <s v="In Stock"/>
    <n v="799"/>
    <m/>
    <n v="799"/>
    <n v="649.5934959349594"/>
    <s v="PLN"/>
    <n v="0.23"/>
    <n v="150.3009943089431"/>
    <s v="Neonet"/>
    <x v="3"/>
    <s v="Poland"/>
    <s v="https://www.neonet.pl/smartfony/poco-m6-pro-12-512gb-czarny.html"/>
    <s v="Handset"/>
    <m/>
    <s v="neonet.pl_zI+knehr6DN+45qMAf4LQ=="/>
  </r>
  <r>
    <s v="BN2009384"/>
    <s v="Xiaomi"/>
    <s v="Poco X6 12-256GB 5G"/>
    <s v="-"/>
    <n v="1349"/>
    <n v="1349"/>
    <s v="In Stock"/>
    <n v="1349"/>
    <m/>
    <n v="1349"/>
    <n v="1096.747967479675"/>
    <s v="PLN"/>
    <n v="0.23"/>
    <n v="253.7622544715447"/>
    <s v="Neonet"/>
    <x v="3"/>
    <s v="Poland"/>
    <s v="https://www.neonet.pl/smartfony/poco-x6-5g-12-256gb-czarny.html"/>
    <s v="Handset"/>
    <m/>
    <s v="neonet.pl_v+at6Vk7W9ACUKXuIaocWQ=="/>
  </r>
  <r>
    <s v="BN2009385"/>
    <s v="Xiaomi"/>
    <s v="Poco X6 Pro 12-512GB 5G"/>
    <s v="-"/>
    <n v="1799.04"/>
    <n v="1799.04"/>
    <s v="In Stock"/>
    <n v="1799.04"/>
    <m/>
    <n v="1799.04"/>
    <n v="1462.634146341463"/>
    <s v="PLN"/>
    <n v="0.23"/>
    <n v="338.4199008780487"/>
    <s v="Neonet"/>
    <x v="3"/>
    <s v="Poland"/>
    <s v="https://www.neonet.pl/smartfony/poco-x6-pro-5g-12-512gb-czarny.html?order=score&amp;query=POCO%20X6%20Pro"/>
    <s v="Handset"/>
    <m/>
    <s v="neonet.pl_5mvoH8wBIy6FzbuN3jCMzw=="/>
  </r>
  <r>
    <s v="BN2007855"/>
    <s v="Xiaomi"/>
    <s v="Redmi 10 4-64GB LTE"/>
    <s v="-"/>
    <n v="199"/>
    <n v="0"/>
    <s v="Out Stock"/>
    <n v="0"/>
    <m/>
    <n v="0"/>
    <n v="161.7886178861789"/>
    <s v="PLN"/>
    <n v="0.23"/>
    <n v="37.43416504065041"/>
    <s v="Neonet"/>
    <x v="3"/>
    <s v="Poland"/>
    <s v="https://www.neonet.pl/smartfony/xiaomi-redmi-10-4-64gb-szary.html"/>
    <s v="Handset"/>
    <m/>
    <s v="neonet.pl_GUZoqmcyURiwf0eUgWbCxA=="/>
  </r>
  <r>
    <s v="BN2008851"/>
    <s v="Xiaomi"/>
    <s v="Redmi 12 4-128GB LTE"/>
    <s v="-"/>
    <n v="499"/>
    <n v="499"/>
    <s v="In Stock"/>
    <n v="499"/>
    <m/>
    <n v="499"/>
    <n v="405.6910569105691"/>
    <s v="PLN"/>
    <n v="0.23"/>
    <n v="93.86757967479674"/>
    <s v="Neonet"/>
    <x v="3"/>
    <s v="Poland"/>
    <s v="https://www.neonet.pl/smartfony/xiaomi-redmi-12-4-128gb-czarny.html?order=score&amp;query=XIAOMI%20REDMI%2012"/>
    <s v="Handset"/>
    <m/>
    <s v="neonet.pl_ve+Nw2D5te9WP58jk89CpQ=="/>
  </r>
  <r>
    <s v="BN2008897"/>
    <s v="Xiaomi"/>
    <s v="Redmi 12 8-256GB"/>
    <s v="-"/>
    <n v="899"/>
    <n v="899"/>
    <s v="In Stock"/>
    <n v="899"/>
    <m/>
    <n v="899"/>
    <n v="730.8943089430894"/>
    <s v="PLN"/>
    <n v="0.23"/>
    <n v="169.1121325203252"/>
    <s v="Neonet"/>
    <x v="3"/>
    <s v="Poland"/>
    <s v="https://www.neonet.pl/smartfony/xiaomi-redmi-12-8-256gb-czarny.html"/>
    <s v="Handset"/>
    <m/>
    <s v="neonet.pl_KobaxYwYdRCQzyq0ftjgg=="/>
  </r>
  <r>
    <s v="BN2008535"/>
    <s v="Xiaomi"/>
    <s v="Redmi 12C 3-32GB LTE"/>
    <s v="-"/>
    <n v="149"/>
    <n v="299"/>
    <s v="In Stock"/>
    <n v="299"/>
    <m/>
    <n v="299"/>
    <n v="121.1382113821138"/>
    <s v="PLN"/>
    <n v="0.23"/>
    <n v="28.02859593495935"/>
    <s v="Neonet"/>
    <x v="3"/>
    <s v="Poland"/>
    <s v="https://www.neonet.pl/smartfony/xiaomi-redmi-12c-3-32gb-szary.html"/>
    <s v="Handset"/>
    <m/>
    <s v="neonet.pl_GCmvtDFNLtPFavlIpxfL4g=="/>
  </r>
  <r>
    <s v="BN2008564"/>
    <s v="Xiaomi"/>
    <s v="Redmi 12C 3-64GB LTE"/>
    <s v="-"/>
    <n v="399"/>
    <n v="399"/>
    <s v="In Stock"/>
    <n v="399"/>
    <m/>
    <n v="399"/>
    <n v="324.390243902439"/>
    <s v="PLN"/>
    <n v="0.23"/>
    <n v="75.05644146341463"/>
    <s v="Neonet"/>
    <x v="3"/>
    <s v="Poland"/>
    <s v="https://www.neonet.pl/smartfony/xiaomi-redmi-12c-3-64gb-szary.html"/>
    <s v="Handset"/>
    <m/>
    <s v="neonet.pl_pVLMxWZBcXhDh5SvAHMWQ=="/>
  </r>
  <r>
    <s v="BN2008616"/>
    <s v="Xiaomi"/>
    <s v="Redmi 12C 4-128GB LTE"/>
    <s v="-"/>
    <n v="149"/>
    <n v="0"/>
    <s v="Out Stock"/>
    <n v="0"/>
    <m/>
    <n v="0"/>
    <n v="121.1382113821138"/>
    <s v="PLN"/>
    <n v="0.23"/>
    <n v="28.02859593495935"/>
    <s v="Neonet"/>
    <x v="3"/>
    <s v="Poland"/>
    <s v="https://www.neonet.pl/smartfony/xiaomi-redmi-12c-4-128gb-niebieski.html"/>
    <s v="Handset"/>
    <m/>
    <s v="neonet.pl_JNbTVqedZ8m89m9HdeUlGA=="/>
  </r>
  <r>
    <s v="BN2009328"/>
    <s v="Xiaomi"/>
    <s v="Redmi 13 6-128GB LTE"/>
    <s v="-"/>
    <n v="444"/>
    <n v="444"/>
    <s v="In Stock"/>
    <n v="444"/>
    <m/>
    <n v="444"/>
    <n v="360.9756097560976"/>
    <s v="PLN"/>
    <n v="0.23"/>
    <n v="83.52145365853659"/>
    <s v="Neonet"/>
    <x v="3"/>
    <s v="Poland"/>
    <s v="https://www.neonet.pl/smartfony/xiaomi-redmi-13-6-128-czarny.html"/>
    <s v="Handset"/>
    <m/>
    <s v="neonet.pl_GmzC+OFYLtXrHlr48lOcXA=="/>
  </r>
  <r>
    <s v="BN2009331"/>
    <s v="Xiaomi"/>
    <s v="Redmi 13 8-256GB LTE"/>
    <s v="-"/>
    <n v="541"/>
    <n v="541"/>
    <s v="In Stock"/>
    <n v="541"/>
    <m/>
    <n v="541"/>
    <n v="439.8373983739838"/>
    <s v="PLN"/>
    <n v="0.23"/>
    <n v="101.7682577235772"/>
    <s v="Neonet"/>
    <x v="3"/>
    <s v="Poland"/>
    <s v="https://www.neonet.pl/smartfony/xiaomi-redmi-13-8-256-czarny.html"/>
    <s v="Handset"/>
    <m/>
    <s v="neonet.pl_BcSeXCKCRtMOX1rOmp7zA=="/>
  </r>
  <r>
    <s v="BN2009087"/>
    <s v="Xiaomi"/>
    <s v="Redmi 13C 4-128GB LTE"/>
    <s v="-"/>
    <n v="536"/>
    <n v="536"/>
    <s v="In Stock"/>
    <n v="536"/>
    <m/>
    <n v="536"/>
    <n v="435.7723577235772"/>
    <s v="PLN"/>
    <n v="0.23"/>
    <n v="100.8277008130081"/>
    <s v="Neonet"/>
    <x v="3"/>
    <s v="Poland"/>
    <s v="https://www.neonet.pl/smartfony/xiaomi-redmi-13c-4-128-granatowy.html?order=score&amp;query=Xiaomi%20Redmi%2013C"/>
    <s v="Handset"/>
    <m/>
    <s v="neonet.pl_P0EhvCgAU+7o8fhDoiexA=="/>
  </r>
  <r>
    <s v="BN2009088"/>
    <s v="Xiaomi"/>
    <s v="Redmi 13C 8-256GB LTE"/>
    <s v="-"/>
    <n v="715"/>
    <n v="715"/>
    <s v="In Stock"/>
    <n v="715"/>
    <m/>
    <n v="715"/>
    <n v="581.30081300813"/>
    <s v="PLN"/>
    <n v="0.23"/>
    <n v="134.4996382113821"/>
    <s v="Neonet"/>
    <x v="3"/>
    <s v="Poland"/>
    <s v="https://www.neonet.pl/smartfony/xiaomi-redmi-13c-8-256-czarny.html?order=score&amp;query=Redmi%2013C"/>
    <s v="Handset"/>
    <m/>
    <s v="neonet.pl_dQb5xvSELXZToAF8U+9Q+g=="/>
  </r>
  <r>
    <s v="BN2009638"/>
    <s v="Xiaomi"/>
    <s v="Redmi 14C 4-128GB LTE"/>
    <s v="-"/>
    <n v="349"/>
    <n v="349"/>
    <s v="In Stock"/>
    <n v="349"/>
    <m/>
    <n v="349"/>
    <n v="283.739837398374"/>
    <s v="PLN"/>
    <n v="0.23"/>
    <n v="65.65087235772359"/>
    <s v="Neonet"/>
    <x v="3"/>
    <s v="Poland"/>
    <s v="https://www.neonet.pl/smartfony/xiaomi-redmi-14c-4-128gb-czarny.html?order=score&amp;query=Xiaomi%20Redmi%2014C"/>
    <s v="Handset"/>
    <m/>
    <s v="neonet.pl_rtzWuoJIxd4BaTGoEVRsBw=="/>
  </r>
  <r>
    <s v="BN2009278"/>
    <s v="Xiaomi"/>
    <s v="Redmi A3 3-64GB LTE"/>
    <s v="-"/>
    <n v="263"/>
    <n v="263"/>
    <s v="In Stock"/>
    <n v="263"/>
    <m/>
    <n v="263"/>
    <n v="213.8211382113821"/>
    <s v="PLN"/>
    <n v="0.23"/>
    <n v="49.47329349593496"/>
    <s v="Neonet"/>
    <x v="3"/>
    <s v="Poland"/>
    <s v="https://www.neonet.pl/smartfony/xiaomi-redmi-a3-3-64gb-niebieski.html?order=score&amp;query=Redmi%20A3"/>
    <s v="Handset"/>
    <m/>
    <s v="neonet.pl_3jj0KTdAop7o3NrSdpARlw=="/>
  </r>
  <r>
    <s v="BN2007726"/>
    <s v="Xiaomi"/>
    <s v="Redmi Note 10 4-64GB 5G"/>
    <s v="-"/>
    <n v="0"/>
    <n v="0"/>
    <s v="Out Stock"/>
    <n v="0"/>
    <m/>
    <n v="0"/>
    <n v="0"/>
    <s v="PLN"/>
    <n v="0.23"/>
    <n v="0"/>
    <s v="Neonet"/>
    <x v="3"/>
    <s v="Poland"/>
    <s v="https://www.neonet.pl/smartfony/xiaomi-redmi-note-10-5g-4-64gb-szary.html"/>
    <s v="Handset"/>
    <s v="a"/>
    <s v="neonet.pl_LvHk7w7bsK4pWDU7+nfQ=="/>
  </r>
  <r>
    <s v="BN2007537"/>
    <s v="Xiaomi"/>
    <s v="Redmi Note 10 Pro 6-128GB LTE"/>
    <s v="-"/>
    <n v="0"/>
    <n v="0"/>
    <s v="Out Stock"/>
    <n v="0"/>
    <m/>
    <n v="0"/>
    <n v="0"/>
    <s v="PLN"/>
    <n v="0.23"/>
    <n v="0"/>
    <s v="Neonet"/>
    <x v="3"/>
    <s v="Poland"/>
    <s v="https://www.neonet.pl/smartfony/xiaomi-note-10-pro-6-128gb-niebieski.html"/>
    <s v="Handset"/>
    <s v="a"/>
    <s v="neonet.pl_T7jUCgDIG4VGT6U093ZxdA=="/>
  </r>
  <r>
    <s v="BN2007520"/>
    <s v="Xiaomi"/>
    <s v="Redmi Note 10s 4-64GB LTE"/>
    <s v="-"/>
    <n v="299"/>
    <n v="549"/>
    <s v="In Stock"/>
    <n v="549"/>
    <m/>
    <n v="549"/>
    <n v="243.0894308943089"/>
    <s v="PLN"/>
    <n v="0.23"/>
    <n v="56.24530325203252"/>
    <s v="Neonet"/>
    <x v="3"/>
    <s v="Poland"/>
    <s v="https://www.neonet.pl/smartfony/xiaomi-redmi-note-10s-6-64gb-niebieski.html"/>
    <s v="Handset"/>
    <m/>
    <s v="neonet.pl_j3DkNklHwKJNTFIz+Vtdow=="/>
  </r>
  <r>
    <s v="BN2008011"/>
    <s v="Xiaomi"/>
    <s v="Redmi Note 11 4-128GB LTE"/>
    <s v="-"/>
    <n v="199"/>
    <n v="349"/>
    <s v="In Stock"/>
    <n v="349"/>
    <m/>
    <n v="349"/>
    <n v="161.7886178861789"/>
    <s v="PLN"/>
    <n v="0.23"/>
    <n v="37.43416504065041"/>
    <s v="Neonet"/>
    <x v="3"/>
    <s v="Poland"/>
    <s v="https://www.neonet.pl/smartfony/xiaomi-redmi-note-11-4-128gb-szary.html"/>
    <s v="Handset"/>
    <m/>
    <s v="neonet.pl_91beRxoSEirE9APuV5vOqQ=="/>
  </r>
  <r>
    <s v="BN2008038"/>
    <s v="Xiaomi"/>
    <s v="Redmi Note 11 4-64GB LTE"/>
    <s v="-"/>
    <n v="149"/>
    <n v="299"/>
    <s v="In Stock"/>
    <n v="299"/>
    <m/>
    <n v="299"/>
    <n v="121.1382113821138"/>
    <s v="PLN"/>
    <n v="0.23"/>
    <n v="28.02859593495935"/>
    <s v="Neonet"/>
    <x v="3"/>
    <s v="Poland"/>
    <s v="https://www.neonet.pl/smartfony/xiaomi-redmi-note-11-4-64gb-szary.html"/>
    <s v="Handset"/>
    <m/>
    <s v="neonet.pl_nuUbpG4ls3ZlRIAULnP0Fw=="/>
  </r>
  <r>
    <s v="BN2008736"/>
    <s v="Xiaomi"/>
    <s v="Redmi Note 12 4-128GB LTE"/>
    <s v="-"/>
    <n v="399"/>
    <n v="399"/>
    <s v="In Stock"/>
    <n v="399"/>
    <m/>
    <n v="399"/>
    <n v="324.390243902439"/>
    <s v="PLN"/>
    <n v="0.23"/>
    <n v="75.05644146341463"/>
    <s v="Neonet"/>
    <x v="3"/>
    <s v="Poland"/>
    <s v="https://www.neonet.pl/smartfony/xiaomi-redmi-note-12-4-128gb-szary.html?order=score&amp;query=Redmi%20Note%2012%204-128GB"/>
    <s v="Handset"/>
    <m/>
    <s v="neonet.pl_aTVbPSpJws2msVTZI1wA6w=="/>
  </r>
  <r>
    <s v="BN2008737"/>
    <s v="Xiaomi"/>
    <s v="Redmi Note 12 4-64GB LTE"/>
    <s v="-"/>
    <n v="299"/>
    <n v="0"/>
    <s v="Out Stock"/>
    <n v="0"/>
    <m/>
    <n v="0"/>
    <n v="243.0894308943089"/>
    <s v="PLN"/>
    <n v="0.23"/>
    <n v="56.24530325203252"/>
    <s v="Neonet"/>
    <x v="3"/>
    <s v="Poland"/>
    <s v="https://www.neonet.pl/smartfony/xiaomi-redmi-note-12-4-64gb-niebieski.html"/>
    <s v="Handset"/>
    <m/>
    <s v="neonet.pl_46Yr5TCTj5liD45hu5Mb7A=="/>
  </r>
  <r>
    <s v="BN2009176"/>
    <s v="Xiaomi"/>
    <s v="Redmi Note 12 8-256GB"/>
    <s v="-"/>
    <n v="1162.26"/>
    <n v="1162.26"/>
    <s v="In Stock"/>
    <n v="1162.26"/>
    <m/>
    <n v="1162.26"/>
    <n v="944.9268292682926"/>
    <s v="PLN"/>
    <n v="0.23"/>
    <n v="218.6343349756097"/>
    <s v="Neonet"/>
    <x v="3"/>
    <s v="Poland"/>
    <s v="https://www.neonet.pl/smartfony/xiaomi-redmi-note-12-8-256gb-niebieski.html?order=score&amp;query=Redmi%20Note%2012%208-256GB"/>
    <s v="Handset"/>
    <m/>
    <s v="neonet.pl_eYFeZfwLgOTvm8MswqFS9A=="/>
  </r>
  <r>
    <s v="BN2008732"/>
    <s v="Xiaomi"/>
    <s v="Redmi Note 12 Pro 6-128GB 5G"/>
    <s v="-"/>
    <n v="699"/>
    <n v="699"/>
    <s v="In Stock"/>
    <n v="699"/>
    <m/>
    <n v="699"/>
    <n v="568.2926829268292"/>
    <s v="PLN"/>
    <n v="0.23"/>
    <n v="131.489856097561"/>
    <s v="Neonet"/>
    <x v="3"/>
    <s v="Poland"/>
    <s v="https://www.neonet.pl/smartfony/xiaomi-redmi-note-12-pro-5g-6-128gb-czarny.html"/>
    <s v="Handset"/>
    <m/>
    <s v="neonet.pl_MOqdS6EaZ3uV8vyYu0ioCQ=="/>
  </r>
  <r>
    <s v="BN2008742"/>
    <s v="Xiaomi"/>
    <s v="Redmi Note 12 Pro+ 8-256GB 5G"/>
    <s v="-"/>
    <n v="668.52"/>
    <n v="1337.05"/>
    <s v="In Stock"/>
    <n v="1337.05"/>
    <m/>
    <n v="1337.05"/>
    <n v="543.5121951219512"/>
    <s v="PLN"/>
    <n v="0.23"/>
    <n v="125.7562211707317"/>
    <s v="Neonet"/>
    <x v="3"/>
    <s v="Poland"/>
    <s v="https://www.neonet.pl/smartfony/xiaomi-redmi-note-12-pro-plus-5g-8-256gb-niebieski.html"/>
    <s v="Handset"/>
    <m/>
    <s v="neonet.pl_Ssl2AYZrP1iA7ElxmGa6w=="/>
  </r>
  <r>
    <s v="BN2008771"/>
    <s v="Xiaomi"/>
    <s v="Redmi Note 12S 8-256GB LTE"/>
    <s v="-"/>
    <n v="0"/>
    <n v="499"/>
    <s v="In Stock"/>
    <n v="499"/>
    <m/>
    <n v="499"/>
    <n v="0"/>
    <s v="PLN"/>
    <n v="0.23"/>
    <n v="0"/>
    <s v="Neonet"/>
    <x v="3"/>
    <s v="Poland"/>
    <s v="https://www.neonet.pl/smartfony/xiaomi-redmi-note-12s-8-256gb-czarny.html?order=score&amp;query=Redmi%20Note%2012s%208/256GB"/>
    <s v="Handset"/>
    <s v="a"/>
    <s v="neonet.pl_5iHjTimXAI7Hrt2oSU+SEw=="/>
  </r>
  <r>
    <s v="BN2009387"/>
    <s v="Xiaomi"/>
    <s v="Redmi Note 13 6-128GB 5G"/>
    <s v="-"/>
    <n v="1251.74"/>
    <n v="1251.74"/>
    <s v="In Stock"/>
    <n v="1251.74"/>
    <m/>
    <n v="1251.74"/>
    <n v="1017.674796747968"/>
    <s v="PLN"/>
    <n v="0.23"/>
    <n v="235.4665414471545"/>
    <s v="Neonet"/>
    <x v="3"/>
    <s v="Poland"/>
    <s v="https://www.neonet.pl/smartfony/xiaomi-redmi-note-13-5g-6-128-morski.html"/>
    <s v="Handset"/>
    <m/>
    <s v="neonet.pl_EkFaVkO5jdcxvQ6TfFY+8Q=="/>
  </r>
  <r>
    <s v="BN2009089"/>
    <s v="Xiaomi"/>
    <s v="Redmi Note 13 6-128GB LTE"/>
    <s v="-"/>
    <n v="699"/>
    <n v="699"/>
    <s v="In Stock"/>
    <n v="699"/>
    <m/>
    <n v="699"/>
    <n v="568.2926829268292"/>
    <s v="PLN"/>
    <n v="0.23"/>
    <n v="131.489856097561"/>
    <s v="Neonet"/>
    <x v="3"/>
    <s v="Poland"/>
    <s v="https://www.neonet.pl/smartfony/xiaomi-redmi-note-13-6-128-czarny.html"/>
    <s v="Handset"/>
    <m/>
    <s v="neonet.pl_nCvXsPp2rrJO56zQxHyp8g=="/>
  </r>
  <r>
    <s v="BN2009090"/>
    <s v="Xiaomi"/>
    <s v="Redmi Note 13 8-256GB LTE"/>
    <s v="-"/>
    <n v="676.91"/>
    <n v="676.91"/>
    <s v="In Stock"/>
    <n v="676.91"/>
    <m/>
    <n v="676.91"/>
    <n v="550.3333333333334"/>
    <s v="PLN"/>
    <n v="0.23"/>
    <n v="127.3344756666667"/>
    <s v="Neonet"/>
    <x v="3"/>
    <s v="Poland"/>
    <s v="https://www.neonet.pl/smartfony/xiaomi-redmi-note-13-8-256-czarny.html"/>
    <s v="Handset"/>
    <m/>
    <s v="neonet.pl_XhAEzP6mKWxBCsY0k9uTIw=="/>
  </r>
  <r>
    <s v="BN2009091"/>
    <s v="Xiaomi"/>
    <s v="Redmi Note 13 Pro 8-256GB 5G"/>
    <s v="-"/>
    <n v="1699.05"/>
    <n v="1699.05"/>
    <s v="In Stock"/>
    <n v="1699.05"/>
    <m/>
    <n v="1699.05"/>
    <n v="1381.341463414634"/>
    <s v="PLN"/>
    <n v="0.23"/>
    <n v="319.6106437804878"/>
    <s v="Neonet"/>
    <x v="3"/>
    <s v="Poland"/>
    <s v="https://www.neonet.pl/smartfony/xiaomi-redmi-note-13-pro-5g-8-256-fioletowy.html"/>
    <s v="Handset"/>
    <m/>
    <s v="neonet.pl_rt+91PEij7MGXOSvGfQrSQ=="/>
  </r>
  <r>
    <s v="BN2009248"/>
    <s v="Xiaomi"/>
    <s v="Redmi Note 13 Pro 8-256GB LTE"/>
    <s v="-"/>
    <n v="899"/>
    <n v="899"/>
    <s v="In Stock"/>
    <n v="899"/>
    <m/>
    <n v="899"/>
    <n v="730.8943089430894"/>
    <s v="PLN"/>
    <n v="0.23"/>
    <n v="169.1121325203252"/>
    <s v="Neonet"/>
    <x v="3"/>
    <s v="Poland"/>
    <s v="https://www.neonet.pl/smartfony/xiaomi-redmi-note-13-pro-8-256-czarny.html?order=score&amp;query=Redmi%20Note%2013%20Pro%208-256GB%20LT"/>
    <s v="Handset"/>
    <m/>
    <s v="neonet.pl_kmgXiVs41I3k9UUsoG9e+Q=="/>
  </r>
  <r>
    <s v="BN2009111"/>
    <s v="Xiaomi"/>
    <s v="Redmi Note 13 Pro+ 12-512GB 5G"/>
    <s v="-"/>
    <n v="2235.96"/>
    <n v="2235.96"/>
    <s v="In Stock"/>
    <n v="2235.96"/>
    <m/>
    <n v="2235.96"/>
    <n v="1817.853658536585"/>
    <s v="PLN"/>
    <n v="0.23"/>
    <n v="420.6095259512196"/>
    <s v="Neonet"/>
    <x v="3"/>
    <s v="Poland"/>
    <s v="https://www.neonet.pl/smartfony/xiaomi-redmi-note-13-pro-5g-12-512-czarny.html?order=score&amp;query=Redmi%20Note%2013%20Pro+%2012-512GB%205G"/>
    <s v="Handset"/>
    <m/>
    <s v="neonet.pl_c3lYwzLUbIJgHIxePJ+qhg=="/>
  </r>
  <r>
    <s v="BN2009812"/>
    <s v="Xiaomi"/>
    <s v="Redmi Note 14 Pro 8-256GB 5G"/>
    <s v="-"/>
    <n v="1397"/>
    <n v="1397"/>
    <s v="In Stock"/>
    <n v="1397"/>
    <m/>
    <n v="1397"/>
    <n v="1135.772357723577"/>
    <s v="PLN"/>
    <n v="0.23"/>
    <n v="262.7916008130081"/>
    <s v="Neonet"/>
    <x v="3"/>
    <s v="Poland"/>
    <s v="https://www.neonet.pl/smartfony/xiaomi-redmi-note-14-pro-5g-8-256gb-czarny.html"/>
    <s v="Handset"/>
    <m/>
    <s v="neonet.pl_5gGAmevumBcLS2WXqDimiw=="/>
  </r>
  <r>
    <s v="AN00000032"/>
    <s v="Xiaomi"/>
    <s v="Redmi Watch 2 Lite"/>
    <s v="-"/>
    <n v="260.48"/>
    <n v="174.92"/>
    <s v="In Stock"/>
    <n v="174.92"/>
    <m/>
    <n v="174.92"/>
    <n v="211.7723577235772"/>
    <s v="PLN"/>
    <n v="0.23"/>
    <n v="48.99925281300813"/>
    <s v="Neonet"/>
    <x v="3"/>
    <s v="Poland"/>
    <s v="https://www.neonet.pl/smartwatche-i-zegarki/xiaomi-redmi-watch-2-lite-gl-black.html"/>
    <s v="Smart Watch"/>
    <m/>
    <s v="neonet.pl_1LKmz8e6Kn5aLcZ6XmfgFg=="/>
  </r>
  <r>
    <s v="AN00000173"/>
    <s v="Xiaomi"/>
    <s v="Redmi Watch 3 Active"/>
    <s v="-"/>
    <n v="0"/>
    <n v="0"/>
    <s v="Out Stock"/>
    <n v="0"/>
    <m/>
    <n v="0"/>
    <n v="0"/>
    <s v="PLN"/>
    <n v="0.23"/>
    <n v="0"/>
    <s v="Neonet"/>
    <x v="3"/>
    <s v="Poland"/>
    <s v="https://www.neonet.pl/smartwatche-i-zegarki/xiaomi-redmi-watch-3-active-czarny.html"/>
    <s v="Smart Watch"/>
    <s v="a"/>
    <s v="neonet.pl_NW4+DsmgZjUHfjZ1o8Ijlg=="/>
  </r>
  <r>
    <s v="BN4000679"/>
    <s v="Xiaomi"/>
    <s v="Redmi Watch 3 BT"/>
    <s v="-"/>
    <n v="354.47"/>
    <n v="230.1"/>
    <s v="In Stock"/>
    <n v="230.1"/>
    <m/>
    <n v="230.1"/>
    <n v="288.1869918699187"/>
    <s v="PLN"/>
    <n v="0.23"/>
    <n v="66.67984161788618"/>
    <s v="Neonet"/>
    <x v="3"/>
    <s v="Poland"/>
    <s v="https://www.neonet.pl/smartwatche-i-zegarki/xiaomi-redmi-watch-3-czarny.html?order=score&amp;query=Xiaomi%20Redmi%20Watch%203"/>
    <s v="Smart Watch"/>
    <m/>
    <s v="neonet.pl_NFKHLKx68IgSJ8gctdIj5Q=="/>
  </r>
  <r>
    <s v="BN2007836"/>
    <s v="Xiaomi"/>
    <s v="Xiaomi 11T 8-128GB 5G"/>
    <s v="-"/>
    <n v="389.68"/>
    <n v="0"/>
    <s v="Out Stock"/>
    <n v="0"/>
    <m/>
    <n v="0"/>
    <n v="316.8130081300813"/>
    <s v="PLN"/>
    <n v="0.23"/>
    <n v="73.30324338211382"/>
    <s v="Neonet"/>
    <x v="3"/>
    <s v="Poland"/>
    <s v="https://www.neonet.pl/smartfony/smartfon-xiaomi-11t-5g-8-128gb-szary.html"/>
    <s v="Handset"/>
    <m/>
    <s v="neonet.pl_GzjK2qcvXcUwXGelTTgP1Q=="/>
  </r>
  <r>
    <s v="BN2008040"/>
    <s v="Xiaomi"/>
    <s v="Xiaomi 12 8-128GB 5G"/>
    <s v="-"/>
    <n v="799"/>
    <n v="0"/>
    <s v="Out Stock"/>
    <n v="0"/>
    <m/>
    <n v="0"/>
    <n v="649.5934959349594"/>
    <s v="PLN"/>
    <n v="0.23"/>
    <n v="150.3009943089431"/>
    <s v="Neonet"/>
    <x v="3"/>
    <s v="Poland"/>
    <s v="https://www.neonet.pl/smartfony/xiaomi-12-5g-8-128gb-szary.html"/>
    <s v="Handset"/>
    <m/>
    <s v="neonet.pl_UggRdhcAH3aWwH5K6Skvw=="/>
  </r>
  <r>
    <s v="BN2008014"/>
    <s v="Xiaomi"/>
    <s v="Xiaomi 12 8-256GB 5G"/>
    <s v="-"/>
    <n v="999"/>
    <n v="0"/>
    <s v="Out Stock"/>
    <n v="0"/>
    <m/>
    <n v="0"/>
    <n v="812.1951219512196"/>
    <s v="PLN"/>
    <n v="0.23"/>
    <n v="187.9232707317073"/>
    <s v="Neonet"/>
    <x v="3"/>
    <s v="Poland"/>
    <s v="https://www.neonet.pl/smartfony/xiaomi-12-5g-8-256gb-fioletowy.html"/>
    <s v="Handset"/>
    <m/>
    <s v="neonet.pl_sJkYcP4lgIlXeYoNV90fFg=="/>
  </r>
  <r>
    <s v="BN2008041"/>
    <s v="Xiaomi"/>
    <s v="Xiaomi 12 Pro 12-256GB 5G"/>
    <s v="-"/>
    <n v="1499"/>
    <n v="0"/>
    <s v="Out Stock"/>
    <n v="0"/>
    <m/>
    <n v="0"/>
    <n v="1218.69918699187"/>
    <s v="PLN"/>
    <n v="0.23"/>
    <n v="281.9789617886179"/>
    <s v="Neonet"/>
    <x v="3"/>
    <s v="Poland"/>
    <s v="https://www.neonet.pl/smartfony/xiaomi-12-pro-5g-12-256gb-szary.html"/>
    <s v="Handset"/>
    <m/>
    <s v="neonet.pl_40PjdTkIU0MW57HxZmRQw=="/>
  </r>
  <r>
    <s v="BN2008324"/>
    <s v="Xiaomi"/>
    <s v="Xiaomi 12T 8-128GB 5G"/>
    <s v="-"/>
    <n v="1499"/>
    <n v="1999"/>
    <s v="In Stock"/>
    <n v="1999"/>
    <m/>
    <n v="1999"/>
    <n v="1218.69918699187"/>
    <s v="PLN"/>
    <n v="0.23"/>
    <n v="281.9789617886179"/>
    <s v="Neonet"/>
    <x v="3"/>
    <s v="Poland"/>
    <s v="https://www.neonet.pl/smartfony/xiaomi-12t-5g-8-128gb-czarny.html"/>
    <s v="Handset"/>
    <m/>
    <s v="neonet.pl_SvEoLM03Z3HAC8SolUd3A=="/>
  </r>
  <r>
    <s v="BN2008327"/>
    <s v="Xiaomi"/>
    <s v="Xiaomi 12T Pro 8-256GB 5G"/>
    <s v="-"/>
    <n v="1199.5"/>
    <n v="2399"/>
    <s v="In Stock"/>
    <n v="2399"/>
    <m/>
    <n v="2399"/>
    <n v="975.2032520325204"/>
    <s v="PLN"/>
    <n v="0.23"/>
    <n v="225.6396028455285"/>
    <s v="Neonet"/>
    <x v="3"/>
    <s v="Poland"/>
    <s v="https://www.neonet.pl/smartfony/xiaomi-12t-pro-5g-8-256gb-czarny.html"/>
    <s v="Handset"/>
    <m/>
    <s v="neonet.pl_8ZJI6CZzKS5GdDe+eGFNA=="/>
  </r>
  <r>
    <s v="BN2008537"/>
    <s v="Xiaomi"/>
    <s v="Xiaomi 13 8-256GB 5G"/>
    <s v="-"/>
    <n v="2999"/>
    <n v="2999"/>
    <s v="In Stock"/>
    <n v="2999"/>
    <m/>
    <n v="2999"/>
    <n v="2438.211382113821"/>
    <s v="PLN"/>
    <n v="0.23"/>
    <n v="564.1460349593495"/>
    <s v="Neonet"/>
    <x v="3"/>
    <s v="Poland"/>
    <s v="https://www.neonet.pl/smartfony/xiaomi-13-5g-8-256gb-czarny.html?order=score&amp;query=xiaomi%2013"/>
    <s v="Handset"/>
    <m/>
    <s v="neonet.pl_4uVFkJ3gWZcPHKvoPr7OXA=="/>
  </r>
  <r>
    <s v="BN2008538"/>
    <s v="Xiaomi"/>
    <s v="Xiaomi 13 Pro 12-256GB 5G"/>
    <s v="-"/>
    <n v="1999"/>
    <n v="0"/>
    <s v="Out Stock"/>
    <n v="0"/>
    <m/>
    <n v="0"/>
    <n v="1625.20325203252"/>
    <s v="PLN"/>
    <n v="0.23"/>
    <n v="376.0346528455285"/>
    <s v="Neonet"/>
    <x v="3"/>
    <s v="Poland"/>
    <s v="https://www.neonet.pl/smartfony/xiaomi-13-pro-5g-12-256gb-bialy.html?order=score&amp;query=Xiaomi%2013%20Pro%2012-256GB%205G"/>
    <s v="Handset"/>
    <m/>
    <s v="neonet.pl_EkTxzPanUdTFGoIsEIH7gQ=="/>
  </r>
  <r>
    <s v="BN2008861"/>
    <s v="Xiaomi"/>
    <s v="Xiaomi 13T Pro 12-512GB 5G"/>
    <s v="-"/>
    <n v="999"/>
    <n v="0"/>
    <s v="Out Stock"/>
    <n v="0"/>
    <m/>
    <n v="0"/>
    <n v="812.1951219512196"/>
    <s v="PLN"/>
    <n v="0.23"/>
    <n v="187.9232707317073"/>
    <s v="Neonet"/>
    <x v="3"/>
    <s v="Poland"/>
    <s v="https://www.neonet.pl/smartfony/xiaomi-13t-pro-12-512gb-zielony.html"/>
    <s v="Handset"/>
    <m/>
    <s v="neonet.pl_4P2qvQcrzRmtjiWZ95m98A=="/>
  </r>
  <r>
    <s v="BN2009094"/>
    <s v="Xiaomi"/>
    <s v="Xiaomi 14 12-512GB 5G"/>
    <s v="-"/>
    <n v="3199"/>
    <n v="3199"/>
    <s v="In Stock"/>
    <n v="3199"/>
    <m/>
    <n v="3199"/>
    <n v="2600.813008130081"/>
    <s v="PLN"/>
    <n v="0.23"/>
    <n v="601.7683113821139"/>
    <s v="Neonet"/>
    <x v="3"/>
    <s v="Poland"/>
    <s v="https://www.neonet.pl/smartfony/xiaomi-14-12-512gb-bialy.html"/>
    <s v="Handset"/>
    <m/>
    <s v="neonet.pl_Roe1Ro9wFDTgogR0fjyGlg=="/>
  </r>
  <r>
    <s v="BN2009303"/>
    <s v="Xiaomi"/>
    <s v="Xiaomi 14 Ultra 16-512GB 5G"/>
    <s v="-"/>
    <n v="4999"/>
    <n v="4999"/>
    <s v="In Stock"/>
    <n v="4999"/>
    <m/>
    <n v="4999"/>
    <n v="4064.227642276423"/>
    <s v="PLN"/>
    <n v="0.23"/>
    <n v="940.368799186992"/>
    <s v="Neonet"/>
    <x v="3"/>
    <s v="Poland"/>
    <s v="https://www.neonet.pl/smartfony/xiaomi-14-ultra-16-512gb-czarny.html?order=score&amp;query=Xiaomi%2014%20Ultra%2016-512GB%205G"/>
    <s v="Handset"/>
    <m/>
    <s v="neonet.pl_7UA0CM8zli5finvxDTXaw=="/>
  </r>
  <r>
    <s v="BN2009425"/>
    <s v="Xiaomi"/>
    <s v="Xiaomi 14T 12-256GB 5G"/>
    <s v="-"/>
    <n v="1898"/>
    <n v="1898"/>
    <s v="In Stock"/>
    <n v="1898"/>
    <m/>
    <n v="1898"/>
    <n v="1543.089430894309"/>
    <s v="PLN"/>
    <n v="0.23"/>
    <n v="357.0354032520325"/>
    <s v="Neonet"/>
    <x v="3"/>
    <s v="Poland"/>
    <s v="https://www.neonet.pl/smartfony/xiaomi-14t-12-256gb-czarny.html?order=score&amp;query=Xiaomi%2014T"/>
    <s v="Handset"/>
    <m/>
    <s v="neonet.pl_CQgEK7VjLrDWjA1iSzZTUw=="/>
  </r>
  <r>
    <s v="BN2009446"/>
    <s v="Xiaomi"/>
    <s v="Xiaomi 14T Pro 12-512GB 5G"/>
    <s v="-"/>
    <n v="2689"/>
    <n v="2689"/>
    <s v="In Stock"/>
    <n v="2689"/>
    <m/>
    <n v="2689"/>
    <n v="2186.178861788618"/>
    <s v="PLN"/>
    <n v="0.23"/>
    <n v="505.831506504065"/>
    <s v="Neonet"/>
    <x v="3"/>
    <s v="Poland"/>
    <s v="https://www.neonet.pl/smartfony/xiaomi-14t-pro-12-512gb-czarny.html?order=score&amp;query=Xiaomi%2014T"/>
    <s v="Handset"/>
    <m/>
    <s v="neonet.pl_fkvRJxo91nV0w220UhpDg=="/>
  </r>
  <r>
    <s v="BN2009814"/>
    <s v="Xiaomi"/>
    <s v="Xiaomi 15 12-256GB 5G"/>
    <s v="-"/>
    <n v="0"/>
    <n v="0"/>
    <s v="Out Stock"/>
    <n v="0"/>
    <m/>
    <n v="0"/>
    <n v="0"/>
    <s v="PLN"/>
    <n v="0.23"/>
    <n v="0"/>
    <s v="Neonet"/>
    <x v="3"/>
    <s v="Poland"/>
    <s v="https://www.neonet.pl/smartfony/xiaomi-15-12-256gb-czarny.html?order=score&amp;query=Smartfon%20XIAOMI%2015%2012/256GB"/>
    <s v="Handset"/>
    <s v="a"/>
    <s v="neonet.pl_okKHHacQRSncVzTh96PAKg=="/>
  </r>
  <r>
    <s v="BN2009815"/>
    <s v="Xiaomi"/>
    <s v="Xiaomi 15 Ultra 16-512GB 5G"/>
    <s v="-"/>
    <n v="0"/>
    <n v="0"/>
    <s v="Out Stock"/>
    <n v="0"/>
    <m/>
    <n v="0"/>
    <n v="0"/>
    <s v="PLN"/>
    <n v="0.23"/>
    <n v="0"/>
    <s v="Neonet"/>
    <x v="3"/>
    <s v="Poland"/>
    <s v="https://www.neonet.pl/smartfony/xiaomi-15-ultra-16-512gb-bialy.html?order=score&amp;query=Smartfon%20XIAOMI%2015%20Ultra"/>
    <s v="Handset"/>
    <s v="a"/>
    <s v="neonet.pl_HMexQ7BzDCUrUmJ5T2nSGw=="/>
  </r>
  <r>
    <s v="AN00000018"/>
    <s v="Xiaomi"/>
    <s v="Xiaomi Mi Smart Band 6"/>
    <s v="-"/>
    <n v="154.07"/>
    <n v="103.35"/>
    <s v="In Stock"/>
    <n v="103.35"/>
    <m/>
    <n v="103.35"/>
    <n v="125.260162601626"/>
    <s v="PLN"/>
    <n v="0.23"/>
    <n v="28.98232064227642"/>
    <s v="Neonet"/>
    <x v="3"/>
    <s v="Poland"/>
    <s v="https://www.neonet.pl/smartwatche-i-zegarki/xiaomi-mi-band-6.html"/>
    <s v="Smart Watch"/>
    <m/>
    <s v="neonet.pl_cceAXYXWb3Y4giOrSop1RA=="/>
  </r>
  <r>
    <s v="AN00000024"/>
    <s v="Xiaomi"/>
    <s v="Xiaomi Mi Smart Band 6 NFC"/>
    <s v="-"/>
    <n v="199"/>
    <n v="199"/>
    <s v="In Stock"/>
    <n v="199"/>
    <m/>
    <n v="199"/>
    <n v="161.7886178861789"/>
    <s v="PLN"/>
    <n v="0.23"/>
    <n v="37.43416504065041"/>
    <s v="Neonet"/>
    <x v="3"/>
    <s v="Poland"/>
    <s v="https://www.neonet.pl/smartwatche-i-zegarki/xiaomi-mi-smart-band-6-nfc.html"/>
    <s v="Fitness Gear"/>
    <m/>
    <s v="neonet.pl_PKbCbquf5tn7GGPh5szqtw=="/>
  </r>
  <r>
    <s v="AN00000234"/>
    <s v="Xiaomi"/>
    <s v="Xiaomi MIX Flip 5G 12/512GB"/>
    <s v="-"/>
    <n v="4249"/>
    <n v="4249"/>
    <s v="In Stock"/>
    <n v="4249"/>
    <m/>
    <n v="4249"/>
    <n v="3454.471544715447"/>
    <s v="PLN"/>
    <n v="0.23"/>
    <n v="799.2852626016261"/>
    <s v="Neonet"/>
    <x v="3"/>
    <s v="Poland"/>
    <s v="https://www.neonet.pl/smartfony/xiaomi-mix-flip-12-512gb-czarny.html?order=score&amp;query=Xiaomi%20MIX%20Flip"/>
    <s v="Handset"/>
    <m/>
    <s v="neonet.pl_CKcFD7kewTKljVYxaqqYMg=="/>
  </r>
  <r>
    <s v="AN00000248"/>
    <s v="Xiaomi"/>
    <s v="Xiaomi Redmi Note 14 8/256GB"/>
    <s v="-"/>
    <n v="747"/>
    <n v="747"/>
    <s v="In Stock"/>
    <n v="747"/>
    <m/>
    <n v="747"/>
    <n v="607.3170731707318"/>
    <s v="PLN"/>
    <n v="0.23"/>
    <n v="140.5192024390244"/>
    <s v="Neonet"/>
    <x v="3"/>
    <s v="Poland"/>
    <s v="https://www.neonet.pl/smartfony/xiaomi-redmi-note-14-8-256gb-czarny.html"/>
    <s v="Handset"/>
    <m/>
    <s v="neonet.pl_ys+QeGegdpigqatPb84og=="/>
  </r>
  <r>
    <s v="AN00000249"/>
    <s v="Xiaomi"/>
    <s v="Xiaomi Redmi Note 14 Pro+ 5G 12/512GB"/>
    <s v="-"/>
    <n v="1997"/>
    <n v="1997"/>
    <s v="In Stock"/>
    <n v="1997"/>
    <m/>
    <n v="1997"/>
    <n v="1623.577235772358"/>
    <s v="PLN"/>
    <n v="0.23"/>
    <n v="375.6584300813008"/>
    <s v="Neonet"/>
    <x v="3"/>
    <s v="Poland"/>
    <s v="https://www.neonet.pl/smartfony/xiaomi-redmi-note-14-pro-5g-12-512gb-czarny.html"/>
    <s v="Handset"/>
    <m/>
    <s v="neonet.pl_JkW40z+nNHkjMsi5VS7usA=="/>
  </r>
  <r>
    <s v="AN00000252"/>
    <s v="Xiaomi"/>
    <s v="Xiaomi Redmi Watch 5"/>
    <s v="-"/>
    <n v="467"/>
    <n v="467"/>
    <s v="In Stock"/>
    <n v="467"/>
    <m/>
    <n v="467"/>
    <n v="379.6747967479675"/>
    <s v="PLN"/>
    <n v="0.23"/>
    <n v="87.84801544715448"/>
    <s v="Neonet"/>
    <x v="3"/>
    <s v="Poland"/>
    <s v="https://www.neonet.pl/smartwatche-i-zegarki/xiaomi-redmi-watch-5-obsidian-black.html"/>
    <s v="Smart Watch"/>
    <m/>
    <s v="neonet.pl_TzDX4IGGIvmHkLRvyliIcQ=="/>
  </r>
  <r>
    <s v="AN00000047"/>
    <s v="Xiaomi"/>
    <s v="Xiaomi Watch S1 Active"/>
    <s v="-"/>
    <n v="650"/>
    <n v="447.85"/>
    <s v="In Stock"/>
    <n v="447.85"/>
    <m/>
    <n v="447.85"/>
    <n v="528.4552845528456"/>
    <s v="PLN"/>
    <n v="0.23"/>
    <n v="122.2723983739837"/>
    <s v="Neonet"/>
    <x v="3"/>
    <s v="Poland"/>
    <s v="https://www.neonet.pl/smartwatche-i-zegarki/xiaomi-watch-s1-active-gl-blue.html"/>
    <s v="Smart Watch"/>
    <m/>
    <s v="neonet.pl_BC8e+X81R7TL0Kej+sKmgw=="/>
  </r>
  <r>
    <s v="AN00000183"/>
    <s v="Xiaomi"/>
    <s v="Xiaomi Watch S3"/>
    <s v="-"/>
    <n v="629"/>
    <n v="629"/>
    <s v="In Stock"/>
    <n v="629"/>
    <m/>
    <n v="629"/>
    <n v="511.3821138211382"/>
    <s v="PLN"/>
    <n v="0.23"/>
    <n v="118.3220593495935"/>
    <s v="Neonet"/>
    <x v="3"/>
    <s v="Poland"/>
    <s v="https://www.neonet.pl/smartwatche-i-zegarki/xiaomi-watch-s3-czarny.html"/>
    <s v="Smart Watch"/>
    <m/>
    <s v="neonet.pl_Mthh7hMSg4wBgRrLtWCq2w=="/>
  </r>
  <r>
    <s v="BN2008691"/>
    <s v="ZTE"/>
    <s v="MC888"/>
    <s v="-"/>
    <n v="0"/>
    <n v="0"/>
    <s v="Out Stock"/>
    <n v="0"/>
    <m/>
    <n v="0"/>
    <n v="0"/>
    <s v="PLN"/>
    <n v="0.23"/>
    <n v="0"/>
    <s v="Neonet"/>
    <x v="3"/>
    <s v="Poland"/>
    <s v="https://www.neonet.pl/routery/zte-mc888-5g.html"/>
    <s v="MBB"/>
    <s v="a"/>
    <s v="neonet.pl_Rwq4eP8Bm30+WlKjZuTnqQ=="/>
  </r>
  <r>
    <s v="BN2008146"/>
    <s v="ZTE"/>
    <s v="MC888 Pro 5G"/>
    <s v="-"/>
    <n v="1199.99"/>
    <n v="1199.99"/>
    <s v="In Stock"/>
    <n v="1199.99"/>
    <m/>
    <n v="1199.99"/>
    <n v="975.6016260162602"/>
    <s v="PLN"/>
    <n v="0.23"/>
    <n v="225.7317774227642"/>
    <s v="Neonet"/>
    <x v="3"/>
    <s v="Poland"/>
    <s v="https://www.neonet.pl/routery/zte-mc888-pro-5g-ax5400-mesh.html"/>
    <s v="MBB"/>
    <m/>
    <s v="neonet.pl_lv5l0oAmplzPuw4Z66jmwA=="/>
  </r>
  <r>
    <s v="BN2006816"/>
    <s v="ZTE"/>
    <s v="MF289F"/>
    <s v="-"/>
    <n v="589"/>
    <n v="589"/>
    <s v="In Stock"/>
    <n v="589"/>
    <m/>
    <n v="589"/>
    <n v="478.8617886178862"/>
    <s v="PLN"/>
    <n v="0.23"/>
    <n v="110.7976040650407"/>
    <s v="Neonet"/>
    <x v="3"/>
    <s v="Poland"/>
    <s v="https://www.neonet.pl/routery/zte-mf289f-1300mbps-a-b-g-n-ac-lte-cat-20-2000mbps-mf289f-lte-cat-20.html"/>
    <s v="MBB"/>
    <m/>
    <s v="neonet.pl_Ew4iCosA2Y9tDXmfChwLLg=="/>
  </r>
  <r>
    <s v="BN2008152"/>
    <s v="Alcatel"/>
    <s v="MW63VK LTE"/>
    <s v="-"/>
    <n v="278.96"/>
    <n v="278.96"/>
    <s v="In Stock"/>
    <n v="278.96"/>
    <m/>
    <n v="278.96"/>
    <n v="226.7967479674797"/>
    <s v="PLN"/>
    <n v="0.23"/>
    <n v="52.47555115447154"/>
    <s v="Oleole"/>
    <x v="4"/>
    <s v="Poland"/>
    <s v="https://www.oleole.pl/routery-gsm-3g/tcl-link-zone-lte-cat6-mobile-wifi-mw63vk.bhtml"/>
    <s v="MBB"/>
    <m/>
    <s v="oleole.pl_ZUjseml1zZ2gIYAtrwpJjw=="/>
  </r>
  <r>
    <s v="BN2008420"/>
    <s v="Alcatel"/>
    <s v="TCL 31.89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tcl-telefon-gsm-tcl-3189-szary.bhtml"/>
    <s v="Handset"/>
    <s v="a"/>
    <s v="oleole.pl_a7bvn4JRurYmxhWm1i2DBg=="/>
  </r>
  <r>
    <s v="BN2009367"/>
    <s v="Alcatel"/>
    <s v="TCL 4022S - 2G"/>
    <s v="-"/>
    <n v="132.41"/>
    <n v="132.41"/>
    <s v="In Stock"/>
    <n v="132.41"/>
    <m/>
    <n v="132.41"/>
    <n v="107.650406504065"/>
    <s v="PLN"/>
    <n v="0.23"/>
    <n v="24.90782810569106"/>
    <s v="Oleole"/>
    <x v="4"/>
    <s v="Poland"/>
    <s v="https://www.oleole.pl/telefony-komorkowe/tcl-onetouch-4022s-2-8-szary.bhtml"/>
    <s v="Handset"/>
    <m/>
    <s v="oleole.pl_wClua0zlTYvoXE5uaC801g=="/>
  </r>
  <r>
    <s v="BN2008834"/>
    <s v="Alcatel"/>
    <s v="TCL 4042S 48-128MB LTE"/>
    <s v="-"/>
    <n v="199"/>
    <n v="199"/>
    <s v="In Stock"/>
    <n v="199"/>
    <m/>
    <n v="199"/>
    <n v="161.7886178861789"/>
    <s v="PLN"/>
    <n v="0.23"/>
    <n v="37.43416504065041"/>
    <s v="Oleole"/>
    <x v="4"/>
    <s v="Poland"/>
    <s v="https://www.oleole.pl/telefony-komorkowe/tcl-onetouch-4042s-2-8-2-mpix-szary.bhtml"/>
    <s v="Handset"/>
    <m/>
    <s v="oleole.pl_hsjPezm0ZTlZGzlXJp4GSw=="/>
  </r>
  <r>
    <s v="BN2009333"/>
    <s v="Alcatel"/>
    <s v="TCL 4043"/>
    <s v="-"/>
    <n v="279"/>
    <n v="279"/>
    <s v="In Stock"/>
    <n v="279"/>
    <m/>
    <n v="279"/>
    <n v="226.8292682926829"/>
    <s v="PLN"/>
    <n v="0.23"/>
    <n v="52.4830756097561"/>
    <s v="Oleole"/>
    <x v="4"/>
    <s v="Poland"/>
    <s v="https://www.oleole.pl/telefony-komorkowe/tcl-onetouch-4043-3-2-szary.bhtml"/>
    <s v="Handset"/>
    <m/>
    <s v="oleole.pl_6oRj7gtzmF8+X19jPiMT+Q=="/>
  </r>
  <r>
    <s v="BN2009076"/>
    <s v="Alcatel"/>
    <s v="TCL 50 SE 6-256GB LTE"/>
    <s v="-"/>
    <n v="529"/>
    <n v="529"/>
    <s v="In Stock"/>
    <n v="529"/>
    <m/>
    <n v="529"/>
    <n v="430.0813008130081"/>
    <s v="PLN"/>
    <n v="0.23"/>
    <n v="99.51092113821137"/>
    <s v="Oleole"/>
    <x v="4"/>
    <s v="Poland"/>
    <s v="https://www.oleole.pl/telefony-komorkowe/tcl-50se-6-256gb-6-78-90hz-50mpix-szary.bhtml"/>
    <s v="Handset"/>
    <m/>
    <s v="oleole.pl_G57Vy4KDp1L++YSPYEH5qg=="/>
  </r>
  <r>
    <s v="BN2009296"/>
    <s v="Alcatel"/>
    <s v="TCL 501 2-32GB LTE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tcl-telefon-tcl-501-czarny.bhtml"/>
    <s v="Handset"/>
    <s v="a"/>
    <s v="oleole.pl_ljIVYKDFt9KCPInw1vLsg=="/>
  </r>
  <r>
    <s v="BN2009357"/>
    <s v="Alcatel"/>
    <s v="TCL 505 4-128GB LTE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tcl-505-4-128gb-6-75-50mpix-szary.bhtml"/>
    <s v="Handset"/>
    <s v="v"/>
    <s v="oleole.pl_pxcxnd6A03QMq1sm1w8AA=="/>
  </r>
  <r>
    <s v="BN2008728"/>
    <s v="Alcatel"/>
    <s v="TCL NXTPAPER 11 4-128GB WiFi"/>
    <s v="-"/>
    <n v="1049"/>
    <n v="1049"/>
    <s v="In Stock"/>
    <n v="1049"/>
    <m/>
    <n v="1049"/>
    <n v="852.8455284552846"/>
    <s v="PLN"/>
    <n v="0.23"/>
    <n v="197.3288398373984"/>
    <s v="Oleole"/>
    <x v="4"/>
    <s v="Poland"/>
    <s v="https://www.oleole.pl/ipad-i-tablety-multimedialne/tcl-nxtpaper-11-11-4-64gb-wi-fi-szary.bhtml"/>
    <s v="Tablet"/>
    <m/>
    <s v="oleole.pl_7aNf3Elwy3oneFGO9nqYxw=="/>
  </r>
  <r>
    <s v="AN00000007"/>
    <s v="Apple"/>
    <s v="AirPods Max"/>
    <s v="-"/>
    <n v="2359"/>
    <n v="2459"/>
    <s v="In Stock"/>
    <n v="2459"/>
    <m/>
    <n v="2459"/>
    <n v="1917.886178861789"/>
    <s v="PLN"/>
    <n v="0.23"/>
    <n v="443.7547504065041"/>
    <s v="Oleole"/>
    <x v="4"/>
    <s v="Poland"/>
    <s v="https://www.oleole.pl/sluchawki/apple-sluchawki-airpods-max-pink.bhtml"/>
    <s v="Other"/>
    <m/>
    <s v="oleole.pl_+ZrCJwAeqSY2072yw28pYA=="/>
  </r>
  <r>
    <s v="AN00000008"/>
    <s v="Apple"/>
    <s v="Apple Pencil (2nd Generation)"/>
    <s v="-"/>
    <n v="599"/>
    <n v="599"/>
    <s v="In Stock"/>
    <n v="599"/>
    <m/>
    <n v="599"/>
    <n v="486.9918699186992"/>
    <s v="PLN"/>
    <n v="0.23"/>
    <n v="112.6787178861789"/>
    <s v="Oleole"/>
    <x v="4"/>
    <s v="Poland"/>
    <s v="https://www.oleole.pl/akcesoria-do-ipada-i-tabletow-multimedialnych/apple-pencil-2-gen-mu8f2zm-a.bhtml"/>
    <s v="Other"/>
    <m/>
    <s v="oleole.pl_BWUhdnw5F8kUSUhlbyMRVA=="/>
  </r>
  <r>
    <s v="AN00000219"/>
    <s v="Apple"/>
    <s v="Apple Watch Series 10 LTE 42mm"/>
    <s v="-"/>
    <n v="2249"/>
    <n v="2249"/>
    <s v="In Stock"/>
    <n v="2249"/>
    <m/>
    <n v="2249"/>
    <n v="1828.455284552846"/>
    <s v="PLN"/>
    <n v="0.23"/>
    <n v="423.0624983739838"/>
    <s v="Oleole"/>
    <x v="4"/>
    <s v="Poland"/>
    <s v="https://www.oleole.pl/smartwatch/apple-watch-series-10-gps-cellular-42mm-z-aluminium-srebrny-pasek-sportowy-denim-s-m.bhtml"/>
    <s v="Smart Watch"/>
    <m/>
    <s v="oleole.pl_0CvXZThKg39n443xNUA8A=="/>
  </r>
  <r>
    <s v="AN00000220"/>
    <s v="Apple"/>
    <s v="Apple Watch Series 10 LTE 46mm"/>
    <s v="-"/>
    <n v="3549"/>
    <n v="3549"/>
    <s v="In Stock"/>
    <n v="3549"/>
    <m/>
    <n v="3549"/>
    <n v="2885.365853658537"/>
    <s v="PLN"/>
    <n v="0.23"/>
    <n v="667.6072951219512"/>
    <s v="Oleole"/>
    <x v="4"/>
    <s v="Poland"/>
    <s v="https://www.oleole.pl/smartwatch/apple-watch-series-10-gps-cellular-46mm-tytan-lupek-pasek-sportowy-czarny-s-m.bhtml"/>
    <s v="Smart Watch"/>
    <m/>
    <s v="oleole.pl_E3cxQJKAeAQQ9Nygntaw=="/>
  </r>
  <r>
    <s v="BN2008638"/>
    <s v="Apple"/>
    <s v="iPad (2022) 10.9 WiFi + Cellular 256GB"/>
    <s v="-"/>
    <n v="4549"/>
    <n v="4549"/>
    <s v="In Stock"/>
    <n v="4549"/>
    <m/>
    <n v="4549"/>
    <n v="3698.373983739838"/>
    <s v="PLN"/>
    <n v="0.23"/>
    <n v="855.7186772357724"/>
    <s v="Oleole"/>
    <x v="4"/>
    <s v="Poland"/>
    <s v="https://www.oleole.pl/ipad-i-tablety-multimedialne/apple-ipad-10-9-10-gen-2022-wi-fi-cellular-5g-256gb-zolty.bhtml"/>
    <s v="Tablet"/>
    <m/>
    <s v="oleole.pl_EwunJnhkfa2zUDpKzE3GoQ=="/>
  </r>
  <r>
    <s v="BN2008651"/>
    <s v="Apple"/>
    <s v="iPad (2022) 10.9 WiFi 64GB"/>
    <s v="-"/>
    <n v="1499"/>
    <n v="1499"/>
    <s v="In Stock"/>
    <n v="1499"/>
    <m/>
    <n v="1499"/>
    <n v="1218.69918699187"/>
    <s v="PLN"/>
    <n v="0.23"/>
    <n v="281.9789617886179"/>
    <s v="Oleole"/>
    <x v="4"/>
    <s v="Poland"/>
    <s v="https://www.oleole.pl/ipad-i-tablety-multimedialne/apple-tablet-ipad-10-9-64gb-wifi-v2-silver.bhtml"/>
    <s v="Tablet"/>
    <m/>
    <s v="oleole.pl_3JeZugek45RqKnU19RdHxg=="/>
  </r>
  <r>
    <s v="BN2010111"/>
    <s v="Apple"/>
    <s v="iPad 11th generation 2025 128GB WiFi"/>
    <s v="-"/>
    <n v="1799"/>
    <n v="1799"/>
    <s v="In Stock"/>
    <n v="1799"/>
    <m/>
    <n v="1799"/>
    <n v="1462.60162601626"/>
    <s v="PLN"/>
    <n v="0.23"/>
    <n v="338.4123764227642"/>
    <s v="Oleole"/>
    <x v="4"/>
    <s v="Poland"/>
    <s v="https://www.oleole.pl/ipad-i-tablety-multimedialne/apple-ipad-11-11-gen-128gb-wi-fi-niebieski.bhtml"/>
    <s v="Tablet"/>
    <m/>
    <s v="oleole.pl_iZI7LeBxzBWTG0gm9UZzw=="/>
  </r>
  <r>
    <s v="BN2010112"/>
    <s v="Apple"/>
    <s v="iPad 11th generation 2025 256GB WiFi"/>
    <s v="-"/>
    <n v="2224"/>
    <n v="2224"/>
    <s v="In Stock"/>
    <n v="2224"/>
    <m/>
    <n v="2224"/>
    <n v="1808.130081300813"/>
    <s v="PLN"/>
    <n v="0.23"/>
    <n v="418.3597138211383"/>
    <s v="Oleole"/>
    <x v="4"/>
    <s v="Poland"/>
    <s v="https://www.oleole.pl/ipad-i-tablety-multimedialne/apple-ipad-11-11-gen-256gb-wi-fi-niebieski.bhtml"/>
    <s v="Tablet"/>
    <m/>
    <s v="oleole.pl_KJhKvRSgxhwGQnAFLCUwaA=="/>
  </r>
  <r>
    <s v="BN2010115"/>
    <s v="Apple"/>
    <s v="iPad 11th generation 2025 256GB WiFi + Cellular 5G"/>
    <s v="-"/>
    <n v="3099"/>
    <n v="3099"/>
    <s v="In Stock"/>
    <n v="3099"/>
    <m/>
    <n v="3099"/>
    <n v="2519.512195121951"/>
    <s v="PLN"/>
    <n v="0.23"/>
    <n v="582.9571731707317"/>
    <s v="Oleole"/>
    <x v="4"/>
    <s v="Poland"/>
    <s v="https://www.oleole.pl/ipad-i-tablety-multimedialne/apple-ipad-11-11-gen-256gb-wi-fi-cellular-5g-zolty.bhtml"/>
    <s v="Tablet"/>
    <m/>
    <s v="oleole.pl_rqmrAN2bF5X7CnCQdJ6IMw=="/>
  </r>
  <r>
    <s v="BN2010116"/>
    <s v="Apple"/>
    <s v="iPad 11th generation 2025 512GB WiFi + Cellular 5G"/>
    <s v="-"/>
    <n v="4099"/>
    <n v="4099"/>
    <s v="In Stock"/>
    <n v="4099"/>
    <m/>
    <n v="4099"/>
    <n v="3332.520325203252"/>
    <s v="PLN"/>
    <n v="0.23"/>
    <n v="771.0685552845529"/>
    <s v="Oleole"/>
    <x v="4"/>
    <s v="Poland"/>
    <s v="https://www.oleole.pl/ipad-i-tablety-multimedialne/apple-ipad-11-11-gen-512gb-wi-fi-cellular-5g-niebieski.bhtml"/>
    <s v="Tablet"/>
    <m/>
    <s v="oleole.pl_cf49QjFHfLEGjIV7voHHNw=="/>
  </r>
  <r>
    <s v="BN2008378"/>
    <s v="Apple"/>
    <s v="iPad Air (2022) 10.9 256GB 5G"/>
    <s v="-"/>
    <n v="4999"/>
    <n v="4999"/>
    <s v="In Stock"/>
    <n v="4999"/>
    <m/>
    <n v="4999"/>
    <n v="4064.227642276423"/>
    <s v="PLN"/>
    <n v="0.23"/>
    <n v="940.368799186992"/>
    <s v="Oleole"/>
    <x v="4"/>
    <s v="Poland"/>
    <s v="https://www.oleole.pl/ipad-i-tablety-multimedialne/apple-tablet-ipad-air-10-9-256gb-cell-bl.bhtml"/>
    <s v="Tablet"/>
    <m/>
    <s v="oleole.pl_XcHdEuKqtNDAfdgICaocHQ=="/>
  </r>
  <r>
    <s v="BN2008376"/>
    <s v="Apple"/>
    <s v="iPad Air (2022) 10.9 256GB WiFi"/>
    <s v="-"/>
    <n v="4299"/>
    <n v="4299"/>
    <s v="In Stock"/>
    <n v="4299"/>
    <m/>
    <n v="4299"/>
    <n v="3495.121951219512"/>
    <s v="PLN"/>
    <n v="0.23"/>
    <n v="808.6908317073171"/>
    <s v="Oleole"/>
    <x v="4"/>
    <s v="Poland"/>
    <s v="https://www.oleole.pl/ipad-i-tablety-multimedialne/apple-tablet-ipad-air-10-9-256gb-wifi-sg.bhtml"/>
    <s v="Tablet"/>
    <m/>
    <s v="oleole.pl_rKM8jXQ8zgRlckNmHolHg=="/>
  </r>
  <r>
    <s v="BN2008375"/>
    <s v="Apple"/>
    <s v="iPad Air (2022) 10.9 64GB WiFi"/>
    <s v="-"/>
    <n v="0"/>
    <n v="0"/>
    <s v="Out Stock"/>
    <n v="0"/>
    <m/>
    <n v="0"/>
    <n v="0"/>
    <s v="PLN"/>
    <n v="0.23"/>
    <n v="0"/>
    <s v="Oleole"/>
    <x v="4"/>
    <s v="Poland"/>
    <s v="https://www.oleole.pl/ipad-i-tablety-multimedialne/apple-tablet-ipad-air-10-9-64gb-wifi-pu.bhtml"/>
    <s v="Tablet"/>
    <s v="a"/>
    <s v="oleole.pl_xBlZRwuktpAdgsdQQRAFw=="/>
  </r>
  <r>
    <s v="BN2009578"/>
    <s v="Apple"/>
    <s v="iPad Air 11 - 2024 (6th gen) 8-128GB 5G"/>
    <s v="-"/>
    <n v="3799"/>
    <n v="3799"/>
    <s v="In Stock"/>
    <n v="3799"/>
    <m/>
    <n v="3799"/>
    <n v="3088.617886178862"/>
    <s v="PLN"/>
    <n v="0.23"/>
    <n v="714.6351406504065"/>
    <s v="Oleole"/>
    <x v="4"/>
    <s v="Poland"/>
    <s v="https://www.oleole.pl/ipad-i-tablety-multimedialne/apple-tablet-ipad-air-11-128gb-wf-cl-purple.bhtml"/>
    <s v="Tablet"/>
    <m/>
    <s v="oleole.pl_IQWJLVUFzBHCA87EYIMLCw=="/>
  </r>
  <r>
    <s v="BN2009589"/>
    <s v="Apple"/>
    <s v="iPad Air 11 - 2024 (6th gen) 8-128GB WiFi"/>
    <s v="-"/>
    <n v="0"/>
    <n v="0"/>
    <s v="Out Stock"/>
    <n v="0"/>
    <m/>
    <n v="0"/>
    <n v="0"/>
    <s v="PLN"/>
    <n v="0.23"/>
    <n v="0"/>
    <s v="Oleole"/>
    <x v="4"/>
    <s v="Poland"/>
    <s v="https://www.oleole.pl/ipad-i-tablety-multimedialne/apple-tablet-ipad-air-11-128gb-wifi-gray-hcz.bhtml"/>
    <s v="Tablet"/>
    <s v="v"/>
    <s v="oleole.pl_obvvWXaXTstWfq7QPD+RQ=="/>
  </r>
  <r>
    <s v="BN2009584"/>
    <s v="Apple"/>
    <s v="iPad Air 11 - 2024 (6th gen) 8-1TB 5G"/>
    <s v="-"/>
    <n v="5499"/>
    <n v="5499"/>
    <s v="In Stock"/>
    <n v="5499"/>
    <m/>
    <n v="5499"/>
    <n v="4470.731707317073"/>
    <s v="PLN"/>
    <n v="0.23"/>
    <n v="1034.424490243902"/>
    <s v="Oleole"/>
    <x v="4"/>
    <s v="Poland"/>
    <s v="https://www.oleole.pl/ipad-i-tablety-multimedialne/apple-tablet-ipad-air-11-1tb-wf-cl-purple.bhtml"/>
    <s v="Tablet"/>
    <m/>
    <s v="oleole.pl_lA+w65YLpOUoEMBG8lywWQ=="/>
  </r>
  <r>
    <s v="BN2009582"/>
    <s v="Apple"/>
    <s v="iPad Air 11 - 2024 (6th gen) 8-256GB 5G"/>
    <s v="-"/>
    <n v="3999"/>
    <n v="3999"/>
    <s v="In Stock"/>
    <n v="3999"/>
    <m/>
    <n v="3999"/>
    <n v="3251.219512195122"/>
    <s v="PLN"/>
    <n v="0.23"/>
    <n v="752.2574170731708"/>
    <s v="Oleole"/>
    <x v="4"/>
    <s v="Poland"/>
    <s v="https://www.oleole.pl/ipad-i-tablety-multimedialne/apple-tablet-ipad-air-11-256gb-wf-cl-blue.bhtml"/>
    <s v="Tablet"/>
    <m/>
    <s v="oleole.pl_1dA5Ubpi4P6jf4+9YwmIVA=="/>
  </r>
  <r>
    <s v="BN2009583"/>
    <s v="Apple"/>
    <s v="iPad Air 11 - 2024 (6th gen) 8-512GB 5G"/>
    <s v="-"/>
    <n v="4999"/>
    <n v="4999"/>
    <s v="In Stock"/>
    <n v="4999"/>
    <m/>
    <n v="4999"/>
    <n v="4064.227642276423"/>
    <s v="PLN"/>
    <n v="0.23"/>
    <n v="940.368799186992"/>
    <s v="Oleole"/>
    <x v="4"/>
    <s v="Poland"/>
    <s v="https://www.oleole.pl/ipad-i-tablety-multimedialne/apple-tablet-ipad-air-11-512gb-wf-cl-blue.bhtml"/>
    <s v="Tablet"/>
    <m/>
    <s v="oleole.pl_uQFS48MTvbqaNzzFcfSTZg=="/>
  </r>
  <r>
    <s v="BN2010117"/>
    <s v="Apple"/>
    <s v="iPad Air 11 7th generation 2025 128GB WiFi"/>
    <s v="-"/>
    <n v="2901"/>
    <n v="2901"/>
    <s v="In Stock"/>
    <n v="2901"/>
    <m/>
    <n v="2901"/>
    <n v="2358.536585365854"/>
    <s v="PLN"/>
    <n v="0.23"/>
    <n v="545.7111195121951"/>
    <s v="Oleole"/>
    <x v="4"/>
    <s v="Poland"/>
    <s v="https://www.oleole.pl/ipad-i-tablety-multimedialne/apple-ipad-air-11-m3-7-gen-2025-128gb-wi-fi-gwiezdna-szarosc.bhtml"/>
    <s v="Tablet"/>
    <m/>
    <s v="oleole.pl_y6UDy5zwp1EH5ZebT3iOJg=="/>
  </r>
  <r>
    <s v="BN2010121"/>
    <s v="Apple"/>
    <s v="iPad Air 11 7th generation 2025 128GB WiFi + Cellular 5G"/>
    <s v="-"/>
    <n v="3710"/>
    <n v="3674"/>
    <s v="In Stock"/>
    <n v="3674"/>
    <m/>
    <n v="3674"/>
    <n v="3016.260162601626"/>
    <s v="PLN"/>
    <n v="0.23"/>
    <n v="697.8932276422764"/>
    <s v="Oleole"/>
    <x v="4"/>
    <s v="Poland"/>
    <s v="https://www.oleole.pl/ipad-i-tablety-multimedialne/apple-tablet-ipad-air-m3-11-128gb-sim-purple.bhtml"/>
    <s v="Tablet"/>
    <m/>
    <s v="oleole.pl_lUzTlYjJ9ASTdap0sYGpaw=="/>
  </r>
  <r>
    <s v="BN2010118"/>
    <s v="Apple"/>
    <s v="iPad Air 11 7th generation 2025 256GB WiFi"/>
    <s v="-"/>
    <n v="3384"/>
    <n v="3384"/>
    <s v="In Stock"/>
    <n v="3384"/>
    <m/>
    <n v="3384"/>
    <n v="2751.219512195122"/>
    <s v="PLN"/>
    <n v="0.23"/>
    <n v="636.5689170731708"/>
    <s v="Oleole"/>
    <x v="4"/>
    <s v="Poland"/>
    <s v="https://www.oleole.pl/ipad-i-tablety-multimedialne/apple-ipad-air-11-m3-7-gen-2025-256gb-wi-fi-gwiezdna-szarosc.bhtml"/>
    <s v="Tablet"/>
    <m/>
    <s v="oleole.pl_V9mb2LZG9X0nL7Z3ZKoTDw=="/>
  </r>
  <r>
    <s v="BN2010122"/>
    <s v="Apple"/>
    <s v="iPad Air 11 7th generation 2025 256GB WiFi + Cellular 5G"/>
    <s v="-"/>
    <n v="4158"/>
    <n v="4158"/>
    <s v="In Stock"/>
    <n v="4158"/>
    <m/>
    <n v="4158"/>
    <n v="3380.487804878049"/>
    <s v="PLN"/>
    <n v="0.23"/>
    <n v="782.1671268292683"/>
    <s v="Oleole"/>
    <x v="4"/>
    <s v="Poland"/>
    <s v="https://www.oleole.pl/ipad-i-tablety-multimedialne/apple-tablet-ipad-air-m3-11-256gb-sim-spa-grey.bhtml"/>
    <s v="Tablet"/>
    <m/>
    <s v="oleole.pl_crHyLU6k7AdJVyk5qIqIsA=="/>
  </r>
  <r>
    <s v="BN2009579"/>
    <s v="Apple"/>
    <s v="iPad Air 13 - 2024 8-128GB 5G"/>
    <s v="-"/>
    <n v="4449"/>
    <n v="4449"/>
    <s v="In Stock"/>
    <n v="4449"/>
    <m/>
    <n v="4449"/>
    <n v="3617.073170731707"/>
    <s v="PLN"/>
    <n v="0.23"/>
    <n v="836.9075390243902"/>
    <s v="Oleole"/>
    <x v="4"/>
    <s v="Poland"/>
    <s v="https://www.oleole.pl/ipad-i-tablety-multimedialne/apple-tablet-ipad-air-13128gb-wf-cl-purple.bhtml"/>
    <s v="Tablet"/>
    <m/>
    <s v="oleole.pl_9ZrR8v56hEyXGk4buQWT9w=="/>
  </r>
  <r>
    <s v="BN2009597"/>
    <s v="Apple"/>
    <s v="iPad Air 13 - 2024 8-128GB WiFi"/>
    <s v="-"/>
    <n v="3999"/>
    <n v="3999"/>
    <s v="In Stock"/>
    <n v="3999"/>
    <m/>
    <n v="3999"/>
    <n v="3251.219512195122"/>
    <s v="PLN"/>
    <n v="0.23"/>
    <n v="752.2574170731708"/>
    <s v="Oleole"/>
    <x v="4"/>
    <s v="Poland"/>
    <s v="https://www.oleole.pl/ipad-i-tablety-multimedialne/apple-tablet-ipad-air-13-128gb-wifi-purple.bhtml"/>
    <s v="Tablet"/>
    <m/>
    <s v="oleole.pl_3DSy7WwQjrQxsBzZ2UbddA=="/>
  </r>
  <r>
    <s v="BN2009592"/>
    <s v="Apple"/>
    <s v="iPad Air 13 - 2024 8-1TB 5G"/>
    <s v="-"/>
    <n v="6649"/>
    <n v="6649"/>
    <s v="In Stock"/>
    <n v="6649"/>
    <m/>
    <n v="6649"/>
    <n v="5405.691056910569"/>
    <s v="PLN"/>
    <n v="0.23"/>
    <n v="1250.752579674797"/>
    <s v="Oleole"/>
    <x v="4"/>
    <s v="Poland"/>
    <s v="https://www.oleole.pl/ipad-i-tablety-multimedialne/apple-tablet-ipad-air-13-1tb-wf-cl-purple.bhtml"/>
    <s v="Tablet"/>
    <m/>
    <s v="oleole.pl_JBFYndWxfPZTpAwoAAonxA=="/>
  </r>
  <r>
    <s v="BN2009590"/>
    <s v="Apple"/>
    <s v="iPad Air 13 - 2024 8-256GB 5G"/>
    <s v="-"/>
    <n v="4999"/>
    <n v="4999"/>
    <s v="In Stock"/>
    <n v="4999"/>
    <m/>
    <n v="4999"/>
    <n v="4064.227642276423"/>
    <s v="PLN"/>
    <n v="0.23"/>
    <n v="940.368799186992"/>
    <s v="Oleole"/>
    <x v="4"/>
    <s v="Poland"/>
    <s v="https://www.oleole.pl/ipad-i-tablety-multimedialne/apple-tablet-ipad-air-13-256gb-wf-cl-spce-grey.bhtml"/>
    <s v="Tablet"/>
    <m/>
    <s v="oleole.pl_za0jetLpB1C59iiWhVGFNA=="/>
  </r>
  <r>
    <s v="BN2009591"/>
    <s v="Apple"/>
    <s v="iPad Air 13 - 2024 8-512GB 5G"/>
    <s v="-"/>
    <n v="5819"/>
    <n v="5819"/>
    <s v="In Stock"/>
    <n v="5819"/>
    <m/>
    <n v="5819"/>
    <n v="4730.89430894309"/>
    <s v="PLN"/>
    <n v="0.23"/>
    <n v="1094.620132520325"/>
    <s v="Oleole"/>
    <x v="4"/>
    <s v="Poland"/>
    <s v="https://www.oleole.pl/ipad-i-tablety-multimedialne/apple-tablet-ipad-air-13-512gb-wf-cl-spce-grey.bhtml"/>
    <s v="Tablet"/>
    <m/>
    <s v="oleole.pl_cjBjggauJR5JZK4Edm1HFg=="/>
  </r>
  <r>
    <s v="BN2009596"/>
    <s v="Apple"/>
    <s v="iPad Air 13 - 2024 WiFi 8-256GB WiFi"/>
    <s v="-"/>
    <n v="4099"/>
    <n v="4099"/>
    <s v="In Stock"/>
    <n v="4099"/>
    <m/>
    <n v="4099"/>
    <n v="3332.520325203252"/>
    <s v="PLN"/>
    <n v="0.23"/>
    <n v="771.0685552845529"/>
    <s v="Oleole"/>
    <x v="4"/>
    <s v="Poland"/>
    <s v="https://www.oleole.pl/ipad-i-tablety-multimedialne/apple-tablet-ipad-air-13-256gb-wifi-space-grey.bhtml"/>
    <s v="Tablet"/>
    <m/>
    <s v="oleole.pl_GzdFgKBlc7J2g2uXpcZFQ=="/>
  </r>
  <r>
    <s v="BN2010125"/>
    <s v="Apple"/>
    <s v="iPad Air 13 2nd generation 2025 128GB WiFi"/>
    <s v="-"/>
    <n v="3868"/>
    <n v="3868"/>
    <s v="In Stock"/>
    <n v="3868"/>
    <m/>
    <n v="3868"/>
    <n v="3144.715447154472"/>
    <s v="PLN"/>
    <n v="0.23"/>
    <n v="727.6148260162602"/>
    <s v="Oleole"/>
    <x v="4"/>
    <s v="Poland"/>
    <s v="https://www.oleole.pl/ipad-i-tablety-multimedialne/apple-ipad-air-13-m3-7-gen-2025-128gb-wi-fi-gwiezdna-szarosc.bhtml"/>
    <s v="Tablet"/>
    <m/>
    <s v="oleole.pl_qlYa1AYP4oQ9k0fjLN4lTA=="/>
  </r>
  <r>
    <s v="BN2010129"/>
    <s v="Apple"/>
    <s v="iPad Air 13 2nd generation 2025 128GB WiFi + Cellular 5G"/>
    <s v="-"/>
    <n v="4642"/>
    <n v="4642"/>
    <s v="In Stock"/>
    <n v="4642"/>
    <m/>
    <n v="4642"/>
    <n v="3773.983739837398"/>
    <s v="PLN"/>
    <n v="0.23"/>
    <n v="873.2130357723577"/>
    <s v="Oleole"/>
    <x v="4"/>
    <s v="Poland"/>
    <s v="https://www.oleole.pl/ipad-i-tablety-multimedialne/apple-ipad-air-13-m3-7-gen-2025-128gb-wi-fi-cellular-5g-gwiezdna-szarosc.bhtml"/>
    <s v="Tablet"/>
    <m/>
    <s v="oleole.pl_lQKhFw62oxuHONYdf8ysFg=="/>
  </r>
  <r>
    <s v="BN2010126"/>
    <s v="Apple"/>
    <s v="iPad Air 13 2nd generation 2025 256GB WiFi"/>
    <s v="-"/>
    <n v="4351"/>
    <n v="4351"/>
    <s v="In Stock"/>
    <n v="4351"/>
    <m/>
    <n v="4351"/>
    <n v="3537.39837398374"/>
    <s v="PLN"/>
    <n v="0.23"/>
    <n v="818.4726235772358"/>
    <s v="Oleole"/>
    <x v="4"/>
    <s v="Poland"/>
    <s v="https://www.oleole.pl/ipad-i-tablety-multimedialne/apple-ipad-air-13-m3-7-gen-2025-256gb-wi-fi-gwiezdna-szarosc.bhtml"/>
    <s v="Tablet"/>
    <m/>
    <s v="oleole.pl_fJ1B5ioC2qzonuXht4rLyQ=="/>
  </r>
  <r>
    <s v="BN2010130"/>
    <s v="Apple"/>
    <s v="iPad Air 13 2nd generation 2025 256GB WiFi + Cellular 5G"/>
    <s v="-"/>
    <n v="5299"/>
    <n v="5299"/>
    <s v="In Stock"/>
    <n v="5299"/>
    <m/>
    <n v="5299"/>
    <n v="4308.130081300813"/>
    <s v="PLN"/>
    <n v="0.23"/>
    <n v="996.8022138211381"/>
    <s v="Oleole"/>
    <x v="4"/>
    <s v="Poland"/>
    <s v="https://www.oleole.pl/ipad-i-tablety-multimedialne/apple-tablet-ipad-air-m3-13-256gb-sim-spa-grey.bhtml"/>
    <s v="Tablet"/>
    <m/>
    <s v="oleole.pl_165odbesSFWg6o2MWE4SnA=="/>
  </r>
  <r>
    <s v="BN2010131"/>
    <s v="Apple"/>
    <s v="iPad Air 13 2nd generation 2025 512GB WiFi + Cellular 5G"/>
    <s v="-"/>
    <n v="6092"/>
    <n v="6092"/>
    <s v="In Stock"/>
    <n v="6092"/>
    <m/>
    <n v="6092"/>
    <n v="4952.845528455285"/>
    <s v="PLN"/>
    <n v="0.23"/>
    <n v="1145.974539837398"/>
    <s v="Oleole"/>
    <x v="4"/>
    <s v="Poland"/>
    <s v="https://www.oleole.pl/ipad-i-tablety-multimedialne/apple-tablet-ipad-air-m3-13-512gb-sim-blue.bhtml"/>
    <s v="Tablet"/>
    <m/>
    <s v="oleole.pl_6jA62ynACvXcbhBXomOJpQ=="/>
  </r>
  <r>
    <s v="BN2009580"/>
    <s v="Apple"/>
    <s v="iPad Pro 11 - 2024 (5th gen) 8-256GB 5G"/>
    <s v="-"/>
    <n v="6299"/>
    <n v="6299"/>
    <s v="In Stock"/>
    <n v="6299"/>
    <m/>
    <n v="6299"/>
    <n v="5121.138211382114"/>
    <s v="PLN"/>
    <n v="0.23"/>
    <n v="1184.913595934959"/>
    <s v="Oleole"/>
    <x v="4"/>
    <s v="Poland"/>
    <s v="https://www.oleole.pl/ipad-i-tablety-multimedialne/apple-tablet-ipad-pro-11-256gb-wf-cl-sp-blk-cz.bhtml"/>
    <s v="Tablet"/>
    <m/>
    <s v="oleole.pl_Zx07jRzZ8JAqTWcDGukw=="/>
  </r>
  <r>
    <s v="BN2009605"/>
    <s v="Apple"/>
    <s v="iPad Pro 11 - 2024 (5th gen) 8-256GB WiFi"/>
    <s v="-"/>
    <n v="4915.52"/>
    <n v="4915.52"/>
    <s v="In Stock"/>
    <n v="4915.52"/>
    <m/>
    <n v="4915.52"/>
    <n v="3996.357723577236"/>
    <s v="PLN"/>
    <n v="0.23"/>
    <n v="924.6652610081302"/>
    <s v="Oleole"/>
    <x v="4"/>
    <s v="Poland"/>
    <s v="https://www.oleole.pl/ipad-i-tablety-multimedialne/apple-tablet-ipad-pro-11-256gb-wifi-sp-blk-hcz.bhtml"/>
    <s v="Tablet"/>
    <m/>
    <s v="oleole.pl_wCNaiL5A1del9vtNp52Tw=="/>
  </r>
  <r>
    <s v="BN2009598"/>
    <s v="Apple"/>
    <s v="iPad Pro 11 - 2024 (5th gen) 8-512GB 5G"/>
    <s v="-"/>
    <n v="7131"/>
    <n v="7131"/>
    <s v="In Stock"/>
    <n v="7131"/>
    <m/>
    <n v="7131"/>
    <n v="5797.560975609756"/>
    <s v="PLN"/>
    <n v="0.23"/>
    <n v="1341.422265853659"/>
    <s v="Oleole"/>
    <x v="4"/>
    <s v="Poland"/>
    <s v="https://www.oleole.pl/ipad-i-tablety-multimedialne/apple-tablet-ipad-pro-11-512gb-wf-cl-silver-cz.bhtml"/>
    <s v="Tablet"/>
    <m/>
    <s v="oleole.pl_bsWuxIWqFFAw3TPd66Rprw=="/>
  </r>
  <r>
    <s v="BN2008642"/>
    <s v="Apple"/>
    <s v="iPad Pro 11 2022 (4th-gen) 11.0 WiFi + Cellular 256GB"/>
    <s v="-"/>
    <n v="5999"/>
    <n v="5999"/>
    <s v="In Stock"/>
    <n v="5999"/>
    <m/>
    <n v="5999"/>
    <n v="4877.235772357723"/>
    <s v="PLN"/>
    <n v="0.23"/>
    <n v="1128.480181300813"/>
    <s v="Oleole"/>
    <x v="4"/>
    <s v="Poland"/>
    <s v="https://www.oleole.pl/ipad-i-tablety-multimedialne/apple-tablet-ipad-pro-11-256gb-cell-silver-22.bhtml"/>
    <s v="Tablet"/>
    <m/>
    <s v="oleole.pl_YQOBA9zM3Sq+jIodAVPHlQ=="/>
  </r>
  <r>
    <s v="BN2008645"/>
    <s v="Apple"/>
    <s v="iPad Pro 12.9 2022 (6th-gen) 12.9 WiFi + Cellular 128GB"/>
    <s v="-"/>
    <n v="5749"/>
    <n v="5749"/>
    <s v="In Stock"/>
    <n v="5749"/>
    <m/>
    <n v="5749"/>
    <n v="4673.983739837398"/>
    <s v="PLN"/>
    <n v="0.23"/>
    <n v="1081.452335772358"/>
    <s v="Oleole"/>
    <x v="4"/>
    <s v="Poland"/>
    <s v="https://www.oleole.pl/ipad-i-tablety-multimedialne/apple-tablet-ipad-pro-12-9-128gb-cell-silve-22.bhtml"/>
    <s v="Tablet"/>
    <m/>
    <s v="oleole.pl_hWkIQcCkBsNPLnfNNafOTQ=="/>
  </r>
  <r>
    <s v="BN2008647"/>
    <s v="Apple"/>
    <s v="iPad Pro 12.9 2022 (6th-gen) 12.9 WiFi + Cellular 256GB"/>
    <s v="-"/>
    <n v="7749"/>
    <n v="7749"/>
    <s v="In Stock"/>
    <n v="7749"/>
    <m/>
    <n v="7749"/>
    <n v="6300"/>
    <s v="PLN"/>
    <n v="0.23"/>
    <n v="1457.6751"/>
    <s v="Oleole"/>
    <x v="4"/>
    <s v="Poland"/>
    <s v="https://www.oleole.pl/ipad-i-tablety-multimedialne/apple-tablet-ipad-pro-12-9-256gb-cell-silv-22.bhtml"/>
    <s v="Tablet"/>
    <m/>
    <s v="oleole.pl_6kL+2LGCsqzJ9fEaA+xIxg=="/>
  </r>
  <r>
    <s v="BN2008657"/>
    <s v="Apple"/>
    <s v="iPad Pro 12.9 2022 (6th-gen) 12.9 WiFi 128GB"/>
    <s v="-"/>
    <n v="5249"/>
    <n v="5249"/>
    <s v="In Stock"/>
    <n v="5249"/>
    <m/>
    <n v="5249"/>
    <n v="4267.479674796748"/>
    <s v="PLN"/>
    <n v="0.23"/>
    <n v="987.3966447154472"/>
    <s v="Oleole"/>
    <x v="4"/>
    <s v="Poland"/>
    <s v="https://www.oleole.pl/ipad-i-tablety-multimedialne/apple-tablet-ipad-pro-12-9-128gb-wifi-silv-22.bhtml"/>
    <s v="Tablet"/>
    <m/>
    <s v="oleole.pl_wzSOzhedmbC6M6DUijfzA=="/>
  </r>
  <r>
    <s v="BN2008659"/>
    <s v="Apple"/>
    <s v="iPad Pro 12.9 2022 (6th-gen) 12.9 WiFi 256GB"/>
    <s v="-"/>
    <n v="6349"/>
    <n v="6349"/>
    <s v="In Stock"/>
    <n v="6349"/>
    <m/>
    <n v="6349"/>
    <n v="5161.788617886179"/>
    <s v="PLN"/>
    <n v="0.23"/>
    <n v="1194.31916504065"/>
    <s v="Oleole"/>
    <x v="4"/>
    <s v="Poland"/>
    <s v="https://www.oleole.pl/ipad-i-tablety-multimedialne/apple-tablet-ipad-pro-12-9-256gb-wifi-grey-22.bhtml"/>
    <s v="Tablet"/>
    <m/>
    <s v="oleole.pl_zaUTqZoGLtq1mUbU8FBaQ=="/>
  </r>
  <r>
    <s v="BN2008660"/>
    <s v="Apple"/>
    <s v="iPad Pro 12.9 2022 (6th-gen) 12.9 WiFi 2TB"/>
    <s v="-"/>
    <n v="9349"/>
    <n v="9349"/>
    <s v="In Stock"/>
    <n v="9349"/>
    <m/>
    <n v="9349"/>
    <n v="7600.813008130081"/>
    <s v="PLN"/>
    <n v="0.23"/>
    <n v="1758.653311382114"/>
    <s v="Oleole"/>
    <x v="4"/>
    <s v="Poland"/>
    <s v="https://www.oleole.pl/ipad-i-tablety-multimedialne/apple-tablet-ipad-pro-11-2tb-wifi-silver-22.bhtml"/>
    <s v="Tablet"/>
    <m/>
    <s v="oleole.pl_yTkpR+SFUnNpnUAUREUwkA=="/>
  </r>
  <r>
    <s v="BN2008661"/>
    <s v="Apple"/>
    <s v="iPad Pro 12.9 2022 (6th-gen) 12.9 WiFi 512GB"/>
    <s v="-"/>
    <n v="7399"/>
    <n v="7399"/>
    <s v="In Stock"/>
    <n v="7399"/>
    <m/>
    <n v="7399"/>
    <n v="6015.447154471545"/>
    <s v="PLN"/>
    <n v="0.23"/>
    <n v="1391.836116260163"/>
    <s v="Oleole"/>
    <x v="4"/>
    <s v="Poland"/>
    <s v="https://www.oleole.pl/ipad-i-tablety-multimedialne/apple-tablet-ipad-pro-12-9-512gb-wifi-grey-22.bhtml"/>
    <s v="Tablet"/>
    <m/>
    <s v="oleole.pl_FvWfwp0mE4CjZ9QBNTlFrA=="/>
  </r>
  <r>
    <s v="BN2009581"/>
    <s v="Apple"/>
    <s v="iPad Pro 13 - 2024 (7th gen) 8-256GB 5G"/>
    <s v="-"/>
    <n v="7999"/>
    <n v="7999"/>
    <s v="In Stock"/>
    <n v="7999"/>
    <m/>
    <n v="7999"/>
    <n v="6503.252032520325"/>
    <s v="PLN"/>
    <n v="0.23"/>
    <n v="1504.702945528455"/>
    <s v="Oleole"/>
    <x v="4"/>
    <s v="Poland"/>
    <s v="https://www.oleole.pl/ipad-i-tablety-multimedialne/apple-tablet-ipad-pro-13-256gb-wf-cl-space-blk.bhtml"/>
    <s v="Tablet"/>
    <m/>
    <s v="oleole.pl_4e5z1+uqDCcslgUKg7ZzYw=="/>
  </r>
  <r>
    <s v="BN2009613"/>
    <s v="Apple"/>
    <s v="iPad Pro 13 - 2024 (7th gen) 8-256GB WiFi"/>
    <s v="-"/>
    <n v="6399"/>
    <n v="6399"/>
    <s v="In Stock"/>
    <n v="6399"/>
    <m/>
    <n v="6399"/>
    <n v="5202.439024390244"/>
    <s v="PLN"/>
    <n v="0.23"/>
    <n v="1203.724734146342"/>
    <s v="Oleole"/>
    <x v="4"/>
    <s v="Poland"/>
    <s v="https://www.oleole.pl/ipad-i-tablety-multimedialne/apple-tablet-ipad-pro-13-256gb-wifi-space-blac.bhtml"/>
    <s v="Tablet"/>
    <m/>
    <s v="oleole.pl_GvlfplnszdRdCgsse5Vl3g=="/>
  </r>
  <r>
    <s v="BN2009606"/>
    <s v="Apple"/>
    <s v="iPad Pro 13 - 2024 (7th gen) 8-512GB 5G"/>
    <s v="-"/>
    <n v="8149"/>
    <n v="8149"/>
    <s v="In Stock"/>
    <n v="8149"/>
    <m/>
    <n v="8149"/>
    <n v="6625.20325203252"/>
    <s v="PLN"/>
    <n v="0.23"/>
    <n v="1532.919652845528"/>
    <s v="Oleole"/>
    <x v="4"/>
    <s v="Poland"/>
    <s v="https://www.oleole.pl/ipad-i-tablety-multimedialne/apple-tablet-ipad-pro-13-512gb-wf-cl-space-blk.bhtml"/>
    <s v="Tablet"/>
    <m/>
    <s v="oleole.pl_EdqoXmj2J7n7Mxo34FIfvw=="/>
  </r>
  <r>
    <s v="BN2007979"/>
    <s v="Apple"/>
    <s v="iPhone 13 128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smartfon-apple-iphone-13-128gb-polnoc.bhtml"/>
    <s v="Handset"/>
    <s v="v"/>
    <s v="oleole.pl_IIWUK5Fo8OSrjQinpBXdpA=="/>
  </r>
  <r>
    <s v="BN2007980"/>
    <s v="Apple"/>
    <s v="iPhone 13 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iphone-13-256gb-niebieski.bhtml"/>
    <s v="Handset"/>
    <s v="v"/>
    <s v="oleole.pl_QI71Zoz3itA5DgI64sGzzA=="/>
  </r>
  <r>
    <s v="BN2007981"/>
    <s v="Apple"/>
    <s v="iPhone 13 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iphone-13-512gb-midnight.bhtml"/>
    <s v="Handset"/>
    <s v="v"/>
    <s v="oleole.pl_tgFi7dDGmqAkuLjLGBwg=="/>
  </r>
  <r>
    <s v="BN2008517"/>
    <s v="Apple"/>
    <s v="iPhone 14 128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iphone-14.bhtml"/>
    <s v="Handset"/>
    <s v="v"/>
    <s v="oleole.pl_edRAhEPpcQvAv5ywSu8bMw=="/>
  </r>
  <r>
    <s v="BN2008515"/>
    <s v="Apple"/>
    <s v="iPhone 14 Plus 256GB 5G"/>
    <s v="-"/>
    <n v="3698"/>
    <n v="3698"/>
    <s v="In Stock"/>
    <n v="3698"/>
    <m/>
    <n v="3698"/>
    <n v="3006.50406504065"/>
    <s v="PLN"/>
    <n v="0.23"/>
    <n v="695.6358910569106"/>
    <s v="Oleole"/>
    <x v="4"/>
    <s v="Poland"/>
    <s v="https://www.oleole.pl/telefony-komorkowe/apple-iphone-14-plus-256gb-red.bhtml"/>
    <s v="Handset"/>
    <s v="new"/>
    <s v="-"/>
  </r>
  <r>
    <s v="BN2008516"/>
    <s v="Apple"/>
    <s v="iPhone 14 Plus 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apple-iphone-14-plus-512gb-yellow.bhtml"/>
    <s v="Handset"/>
    <s v="v"/>
    <s v="oleole.pl_eFKckvqVEtBAdbGzhh5NOg=="/>
  </r>
  <r>
    <s v="BN2009133"/>
    <s v="Apple"/>
    <s v="iPhone 15 128GB 5G"/>
    <s v="-"/>
    <n v="3149"/>
    <n v="3149"/>
    <s v="In Stock"/>
    <n v="3149"/>
    <m/>
    <n v="3149"/>
    <n v="2560.162601626016"/>
    <s v="PLN"/>
    <n v="0.23"/>
    <n v="592.3627422764228"/>
    <s v="Oleole"/>
    <x v="4"/>
    <s v="Poland"/>
    <s v="https://www.oleole.pl/telefony-komorkowe/apple-iphone-15-128gb-blue.bhtml"/>
    <s v="Handset"/>
    <m/>
    <s v="oleole.pl_cv3MAYxhCm4p1uTe1qbjgg=="/>
  </r>
  <r>
    <s v="BN2009142"/>
    <s v="Apple"/>
    <s v="iPhone 15 256GB 5G"/>
    <s v="-"/>
    <n v="3699"/>
    <n v="3699"/>
    <s v="In Stock"/>
    <n v="3699"/>
    <m/>
    <n v="3699"/>
    <n v="3007.317073170732"/>
    <s v="PLN"/>
    <n v="0.23"/>
    <n v="695.8240024390244"/>
    <s v="Oleole"/>
    <x v="4"/>
    <s v="Poland"/>
    <s v="https://www.oleole.pl/telefony-komorkowe/apple-iphone-15-256gb-midnight.bhtml"/>
    <s v="Handset"/>
    <m/>
    <s v="oleole.pl_y+TyapnmXP2vUrg6rNnEGA=="/>
  </r>
  <r>
    <s v="BN2009134"/>
    <s v="Apple"/>
    <s v="iPhone 15 Plus 128GB 5G"/>
    <s v="-"/>
    <n v="0"/>
    <n v="3799"/>
    <s v="In Stock"/>
    <n v="3799"/>
    <m/>
    <n v="3799"/>
    <n v="0"/>
    <s v="PLN"/>
    <n v="0.23"/>
    <n v="0"/>
    <s v="Oleole"/>
    <x v="4"/>
    <s v="Poland"/>
    <s v="https://www.oleole.pl/telefony-komorkowe/apple-iphone-15-plus-128gb-red.bhtml"/>
    <s v="Handset"/>
    <s v="v"/>
    <s v="oleole.pl_PxmyJByYw6C5mxDDBsLylA=="/>
  </r>
  <r>
    <s v="BN2009145"/>
    <s v="Apple"/>
    <s v="iPhone 15 Plus 512GB 5G"/>
    <s v="-"/>
    <n v="4899"/>
    <n v="4899"/>
    <s v="In Stock"/>
    <n v="4899"/>
    <m/>
    <n v="4899"/>
    <n v="3982.926829268293"/>
    <s v="PLN"/>
    <n v="0.23"/>
    <n v="921.5576609756098"/>
    <s v="Oleole"/>
    <x v="4"/>
    <s v="Poland"/>
    <s v="https://www.oleole.pl/telefony-komorkowe/apple-iphone-15-plus-512gb-red.bhtml"/>
    <s v="Handset"/>
    <s v="new"/>
    <s v="-"/>
  </r>
  <r>
    <s v="BN2009135"/>
    <s v="Apple"/>
    <s v="iPhone 15 Pro 128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iphone-15-pro-128gb-purple.bhtml"/>
    <s v="Handset"/>
    <s v="a"/>
    <s v="oleole.pl_hNmt+WCmFcS7dgvEItl+Jw=="/>
  </r>
  <r>
    <s v="BN2009148"/>
    <s v="Apple"/>
    <s v="iPhone 15 Pro 1TB 5G"/>
    <s v="-"/>
    <n v="7299"/>
    <n v="7299"/>
    <s v="In Stock"/>
    <n v="7299"/>
    <m/>
    <n v="7299"/>
    <n v="5934.146341463415"/>
    <s v="PLN"/>
    <n v="0.23"/>
    <n v="1373.02497804878"/>
    <s v="Oleole"/>
    <x v="4"/>
    <s v="Poland"/>
    <s v="https://www.oleole.pl/telefony-komorkowe/apple-iphone-15-pro-1tb-silver.bhtml"/>
    <s v="Handset"/>
    <m/>
    <s v="oleole.pl_dFNX6XxwEDGS04O7+wD5KQ=="/>
  </r>
  <r>
    <s v="BN2009146"/>
    <s v="Apple"/>
    <s v="iPhone 15 Pro 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iphone-15-pro-256gb-gold.bhtml"/>
    <s v="Handset"/>
    <s v="a"/>
    <s v="oleole.pl_vxIKOUGkmL3zHh581rT2yQ=="/>
  </r>
  <r>
    <s v="BN2009151"/>
    <s v="Apple"/>
    <s v="iPhone 15 Pro Max 1TB 5G"/>
    <s v="-"/>
    <n v="7499"/>
    <n v="7499"/>
    <s v="In Stock"/>
    <n v="7499"/>
    <m/>
    <n v="7499"/>
    <n v="6096.747967479675"/>
    <s v="PLN"/>
    <n v="0.23"/>
    <n v="1410.647254471545"/>
    <s v="Oleole"/>
    <x v="4"/>
    <s v="Poland"/>
    <s v="https://www.oleole.pl/telefony-komorkowe/apple-iphone-15-pro-max-1tb-purple.bhtml"/>
    <s v="Handset"/>
    <m/>
    <s v="oleole.pl_vFLEXNgOz5H+ScfleneHCA=="/>
  </r>
  <r>
    <s v="BN2009150"/>
    <s v="Apple"/>
    <s v="iPhone 15 Pro Max 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iphone-15-pro-max-512gb-purple.bhtml"/>
    <s v="Handset"/>
    <s v="a"/>
    <s v="oleole.pl_XKeFvEoASh++aYLDBBj0FQ=="/>
  </r>
  <r>
    <s v="BN2009874"/>
    <s v="Apple"/>
    <s v="iPhone 16 128GB 5G"/>
    <s v="-"/>
    <n v="3699"/>
    <n v="3699"/>
    <s v="In Stock"/>
    <n v="3699"/>
    <m/>
    <n v="3699"/>
    <n v="3007.317073170732"/>
    <s v="PLN"/>
    <n v="0.23"/>
    <n v="695.8240024390244"/>
    <s v="Oleole"/>
    <x v="4"/>
    <s v="Poland"/>
    <s v="https://www.oleole.pl/telefony-komorkowe/apple-iphone-16-128gb-6-1-48mpix-czarny.bhtml"/>
    <s v="Handset"/>
    <m/>
    <s v="oleole.pl_+eVo3fyz5yJm9sMToL8A=="/>
  </r>
  <r>
    <s v="BN2009878"/>
    <s v="Apple"/>
    <s v="iPhone 16 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iphone-16-256gb-6-1-48mpix-ultramaryna.bhtml"/>
    <s v="Handset"/>
    <s v="x"/>
    <s v="oleole.pl_W8m75Oma4UUiFBXGQf2CNQ=="/>
  </r>
  <r>
    <s v="BN2009879"/>
    <s v="Apple"/>
    <s v="iPhone 16 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iphone-16-512gb-6-1-48mpix-czarny.bhtml"/>
    <s v="Handset"/>
    <s v="OOS"/>
    <s v="oleole.pl_1CykA8qGuoqOaMYWiA0RrQ=="/>
  </r>
  <r>
    <s v="BN2009875"/>
    <s v="Apple"/>
    <s v="iPhone 16 Plus 128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iphone-16-plus-128gb-6-7-48mpix-czarny.bhtml"/>
    <s v="Handset"/>
    <s v="a"/>
    <s v="oleole.pl_h7HyWN4WfkTZakUWJjkAQ=="/>
  </r>
  <r>
    <s v="BN2009880"/>
    <s v="Apple"/>
    <s v="iPhone 16 Plus 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iphone-16-plus-256gb-6-7-48mpix-bialy.bhtml"/>
    <s v="Handset"/>
    <s v="a"/>
    <s v="oleole.pl_nkKdqNK0LaSAyyIGdz8xqA=="/>
  </r>
  <r>
    <s v="BN2009881"/>
    <s v="Apple"/>
    <s v="iPhone 16 Plus 512GB 5G"/>
    <s v="-"/>
    <n v="5699"/>
    <n v="5699"/>
    <s v="In Stock"/>
    <n v="5699"/>
    <m/>
    <n v="5699"/>
    <n v="4633.333333333333"/>
    <s v="PLN"/>
    <n v="0.23"/>
    <n v="1072.046766666667"/>
    <s v="Oleole"/>
    <x v="4"/>
    <s v="Poland"/>
    <s v="https://www.oleole.pl/telefony-komorkowe/apple-iphone-16-plus-512gb-6-7-48mpix-berylowa-zielen.bhtml"/>
    <s v="Handset"/>
    <m/>
    <s v="oleole.pl_anYCmDO58puLcqR4Qm5+3A=="/>
  </r>
  <r>
    <s v="BN2009876"/>
    <s v="Apple"/>
    <s v="iPhone 16 Pro 128GB 5G"/>
    <s v="-"/>
    <n v="4647"/>
    <n v="4647"/>
    <s v="In Stock"/>
    <n v="4647"/>
    <m/>
    <n v="4647"/>
    <n v="3778.048780487805"/>
    <s v="PLN"/>
    <n v="0.23"/>
    <n v="874.1535926829268"/>
    <s v="Oleole"/>
    <x v="4"/>
    <s v="Poland"/>
    <s v="https://www.oleole.pl/telefony-komorkowe/apple-iphone-16-pro-128gb-6-3-48mpix-tytan-czarny.bhtml"/>
    <s v="Handset"/>
    <m/>
    <s v="oleole.pl_oGKICSc3wBlaQgg5w6jtMQ=="/>
  </r>
  <r>
    <s v="BN2009884"/>
    <s v="Apple"/>
    <s v="iPhone 16 Pro 1TB 5G"/>
    <s v="-"/>
    <n v="7099"/>
    <n v="7099"/>
    <s v="In Stock"/>
    <n v="7099"/>
    <m/>
    <n v="7099"/>
    <n v="5771.544715447155"/>
    <s v="PLN"/>
    <n v="0.23"/>
    <n v="1335.402701626016"/>
    <s v="Oleole"/>
    <x v="4"/>
    <s v="Poland"/>
    <s v="https://www.oleole.pl/telefony-komorkowe/apple-iphone-16-pro-1tb-6-3-48mpix-tytan-czarny.bhtml"/>
    <s v="Handset"/>
    <m/>
    <s v="oleole.pl_Ve0g+4eZqkkmu4nKyXblw=="/>
  </r>
  <r>
    <s v="BN2009882"/>
    <s v="Apple"/>
    <s v="iPhone 16 Pro 256GB 5G"/>
    <s v="-"/>
    <n v="5195"/>
    <n v="5195"/>
    <s v="In Stock"/>
    <n v="5195"/>
    <m/>
    <n v="5195"/>
    <n v="4223.577235772358"/>
    <s v="PLN"/>
    <n v="0.23"/>
    <n v="977.2386300813009"/>
    <s v="Oleole"/>
    <x v="4"/>
    <s v="Poland"/>
    <s v="https://www.oleole.pl/telefony-komorkowe/apple-iphone-16-pro-256gb-6-3-48mpix-tytan-czarny.bhtml"/>
    <s v="Handset"/>
    <m/>
    <s v="oleole.pl_z35T4R7y5kt888oR2T7Oew=="/>
  </r>
  <r>
    <s v="BN2009883"/>
    <s v="Apple"/>
    <s v="iPhone 16 Pro 512GB 5G"/>
    <s v="-"/>
    <n v="6169"/>
    <n v="6169"/>
    <s v="In Stock"/>
    <n v="6169"/>
    <m/>
    <n v="6169"/>
    <n v="5015.447154471545"/>
    <s v="PLN"/>
    <n v="0.23"/>
    <n v="1160.459116260163"/>
    <s v="Oleole"/>
    <x v="4"/>
    <s v="Poland"/>
    <s v="https://www.oleole.pl/telefony-komorkowe/apple-iphone-16-pro-512gb-6-3-48mpix-tytan-czarny.bhtml"/>
    <s v="Handset"/>
    <m/>
    <s v="oleole.pl_nFc5ual8lyP72i1kXUZtQg=="/>
  </r>
  <r>
    <s v="BN2009886"/>
    <s v="Apple"/>
    <s v="iPhone 16 Pro Max 1TB 5G"/>
    <s v="-"/>
    <n v="7689"/>
    <n v="7689"/>
    <s v="In Stock"/>
    <n v="7689"/>
    <m/>
    <n v="7689"/>
    <n v="6251.219512195122"/>
    <s v="PLN"/>
    <n v="0.23"/>
    <n v="1446.388417073171"/>
    <s v="Oleole"/>
    <x v="4"/>
    <s v="Poland"/>
    <s v="https://www.oleole.pl/telefony-komorkowe/apple-iphone-16-pro-max-1tb-6-9-48mpix-tytan-czarny.bhtml"/>
    <s v="Handset"/>
    <m/>
    <s v="oleole.pl_2QRY7OvUkyI2aDE8M6Ghxw=="/>
  </r>
  <r>
    <s v="BN2009877"/>
    <s v="Apple"/>
    <s v="iPhone 16 Pro Max 256GB 5G"/>
    <s v="-"/>
    <n v="5699"/>
    <n v="5699"/>
    <s v="In Stock"/>
    <n v="5699"/>
    <m/>
    <n v="5699"/>
    <n v="4633.333333333333"/>
    <s v="PLN"/>
    <n v="0.23"/>
    <n v="1072.046766666667"/>
    <s v="Oleole"/>
    <x v="4"/>
    <s v="Poland"/>
    <s v="https://www.oleole.pl/telefony-komorkowe/apple-iphone-16-pro-max-256gb-6-9-48mpix-tytan-bialy.bhtml"/>
    <s v="Handset"/>
    <m/>
    <s v="oleole.pl_Vpzs3tB+itbOAlsUo5BgvA=="/>
  </r>
  <r>
    <s v="BN2009885"/>
    <s v="Apple"/>
    <s v="iPhone 16 Pro Max 512GB 5G"/>
    <s v="-"/>
    <n v="6499"/>
    <n v="6499"/>
    <s v="In Stock"/>
    <n v="6499"/>
    <m/>
    <n v="6499"/>
    <n v="5283.739837398374"/>
    <s v="PLN"/>
    <n v="0.23"/>
    <n v="1222.535872357724"/>
    <s v="Oleole"/>
    <x v="4"/>
    <s v="Poland"/>
    <s v="https://www.oleole.pl/telefony-komorkowe/apple-iphone-16-pro-max-512gb-6-9-48mpix-tytan-bialy.bhtml"/>
    <s v="Handset"/>
    <m/>
    <s v="oleole.pl_q4UABU7Jm092GK6PooGLtQ=="/>
  </r>
  <r>
    <s v="BN4000658"/>
    <s v="Apple"/>
    <s v="Watch SE 2022 GPS+Cellular 40mm"/>
    <s v="-"/>
    <n v="1299"/>
    <n v="1299"/>
    <s v="In Stock"/>
    <n v="1299"/>
    <m/>
    <n v="1299"/>
    <n v="1056.09756097561"/>
    <s v="PLN"/>
    <n v="0.23"/>
    <n v="244.3566853658537"/>
    <s v="Oleole"/>
    <x v="4"/>
    <s v="Poland"/>
    <s v="https://www.oleole.pl/smartwatch/apple-apple-watch-se-40-st-al-lg-sl-cel-ell.bhtml"/>
    <s v="Smart Watch"/>
    <s v="new"/>
    <s v="-"/>
  </r>
  <r>
    <s v="BN4000659"/>
    <s v="Apple"/>
    <s v="Watch SE 2022 GPS+Cellular 44mm"/>
    <s v="-"/>
    <n v="1449"/>
    <n v="1439"/>
    <s v="In Stock"/>
    <n v="1439"/>
    <m/>
    <n v="1439"/>
    <n v="1178.048780487805"/>
    <s v="PLN"/>
    <n v="0.23"/>
    <n v="272.5733926829268"/>
    <s v="Oleole"/>
    <x v="4"/>
    <s v="Poland"/>
    <s v="https://www.oleole.pl/smartwatch/apple-watch-se-2gen-gps-cellular-koperta-44mm-z-aluminium-ksiezycowa-poswiata-opaska-sportowa-gorskie-jezioro.bhtml"/>
    <s v="Smart Watch"/>
    <s v="new"/>
    <s v="-"/>
  </r>
  <r>
    <s v="BN2009222"/>
    <s v="Apple"/>
    <s v="Watch SE 2023 40mm"/>
    <s v="-"/>
    <n v="998.99"/>
    <n v="998.99"/>
    <s v="In Stock"/>
    <n v="998.99"/>
    <m/>
    <n v="998.99"/>
    <n v="812.1869918699188"/>
    <s v="PLN"/>
    <n v="0.23"/>
    <n v="187.9213896178862"/>
    <s v="Oleole"/>
    <x v="4"/>
    <s v="Poland"/>
    <s v="https://www.oleole.pl/smartwatch/apple-apple-watch-se-40-mi-al-mi-sb-sm-gps-ell.bhtml"/>
    <s v="Smart Watch"/>
    <m/>
    <s v="oleole.pl_t4p2Nj7qFkph4JYLAdTNgQ=="/>
  </r>
  <r>
    <s v="BN2009221"/>
    <s v="Apple"/>
    <s v="Watch SE 2023 44mm"/>
    <s v="-"/>
    <n v="1149"/>
    <n v="1149"/>
    <s v="In Stock"/>
    <n v="1149"/>
    <m/>
    <n v="1149"/>
    <n v="934.1463414634146"/>
    <s v="PLN"/>
    <n v="0.23"/>
    <n v="216.1399780487805"/>
    <s v="Oleole"/>
    <x v="4"/>
    <s v="Poland"/>
    <s v="https://www.oleole.pl/smartwatch/apple-watch-se-2gen-gps-koperta-44mm-z-aluminium-srebrny-pasek-sportowy-denim-s-m.bhtml"/>
    <s v="Smart Watch"/>
    <m/>
    <s v="oleole.pl_1gJ8U4e4tFWWpaWrHgMhIg=="/>
  </r>
  <r>
    <s v="AN00000170"/>
    <s v="Apple"/>
    <s v="Watch SE 2023 LTE 40mm"/>
    <s v="-"/>
    <n v="1229"/>
    <n v="1229"/>
    <s v="In Stock"/>
    <n v="1229"/>
    <m/>
    <n v="1229"/>
    <n v="999.1869918699188"/>
    <s v="PLN"/>
    <n v="0.23"/>
    <n v="231.1888886178862"/>
    <s v="Oleole"/>
    <x v="4"/>
    <s v="Poland"/>
    <s v="https://www.oleole.pl/smartwatch/apple-watch-se-2gen-gps-cellular-koperta-40mm-z-aluminium-polnoc-pasek-sportowy-polnoc-m-l.bhtml"/>
    <s v="Smart Watch"/>
    <m/>
    <s v="oleole.pl_1Ei6yeZ9RRj4H2rpdiGA=="/>
  </r>
  <r>
    <s v="AN00000171"/>
    <s v="Apple"/>
    <s v="Watch SE 2023 LTE 44mm"/>
    <s v="-"/>
    <n v="1399"/>
    <n v="1399"/>
    <s v="In Stock"/>
    <n v="1399"/>
    <m/>
    <n v="1399"/>
    <n v="1137.39837398374"/>
    <s v="PLN"/>
    <n v="0.23"/>
    <n v="263.1678235772358"/>
    <s v="Oleole"/>
    <x v="4"/>
    <s v="Poland"/>
    <s v="https://www.oleole.pl/smartwatch/apple-watch-se-2gen-gps-cellular-koperta-44mm-z-aluminium-polnoc-pasek-sportowy-polnoc-s-m.bhtml"/>
    <s v="Smart Watch"/>
    <m/>
    <s v="oleole.pl_NTYsROOVc9+u+EOPRIhJg=="/>
  </r>
  <r>
    <s v="BN2009903"/>
    <s v="Apple"/>
    <s v="Watch Series10 (42mm) Aluminium LTE"/>
    <s v="-"/>
    <n v="2249"/>
    <n v="2249"/>
    <s v="In Stock"/>
    <n v="2249"/>
    <m/>
    <n v="2249"/>
    <n v="1828.455284552846"/>
    <s v="PLN"/>
    <n v="0.23"/>
    <n v="423.0624983739838"/>
    <s v="Oleole"/>
    <x v="4"/>
    <s v="Poland"/>
    <s v="https://www.oleole.pl/smartwatch/apple-watch-series-10-gps-cellular-42mm-z-aluminium-srebrny-pasek-sportowy-denim-m-l.bhtml"/>
    <s v="Smart Watch"/>
    <m/>
    <s v="oleole.pl_3mc9GPnys4ZzU6ulpWhQPg=="/>
  </r>
  <r>
    <s v="BN2009905"/>
    <s v="Apple"/>
    <s v="Watch Series10 (46mm) Aluminium LTE"/>
    <s v="-"/>
    <n v="2599"/>
    <n v="2599"/>
    <s v="In Stock"/>
    <n v="2599"/>
    <m/>
    <n v="2599"/>
    <n v="2113.008130081301"/>
    <s v="PLN"/>
    <n v="0.23"/>
    <n v="488.9014821138211"/>
    <s v="Oleole"/>
    <x v="4"/>
    <s v="Poland"/>
    <s v="https://www.oleole.pl/smartwatch/apple-watch-series-10-gps-cellular-koperta-46mm-aluminium-srebrne-pasek-sportowy-denim-s-m-.bhtml"/>
    <s v="Smart Watch"/>
    <m/>
    <s v="oleole.pl_QaKcFhimyj8SXtbQ1mdKLQ=="/>
  </r>
  <r>
    <s v="BN2009906"/>
    <s v="Apple"/>
    <s v="Watch Series10 (46mm) Titanium LTE"/>
    <s v="-"/>
    <n v="3549"/>
    <n v="3549"/>
    <s v="In Stock"/>
    <n v="3549"/>
    <m/>
    <n v="3549"/>
    <n v="2885.365853658537"/>
    <s v="PLN"/>
    <n v="0.23"/>
    <n v="667.6072951219512"/>
    <s v="Oleole"/>
    <x v="4"/>
    <s v="Poland"/>
    <s v="https://www.oleole.pl/smartwatch/apple-watch-series-10-gps-cellular-46mm-tytan-lupek-pasek-sportowy-czarny-s-m.bhtml"/>
    <s v="Smart Watch"/>
    <m/>
    <s v="oleole.pl_spsi0HasPjTlOeSid1ZL3A=="/>
  </r>
  <r>
    <s v="BN2009137"/>
    <s v="Apple"/>
    <s v="Watch Ultra 2 GPS+Cellular"/>
    <s v="-"/>
    <n v="3799"/>
    <n v="3799"/>
    <s v="In Stock"/>
    <n v="3799"/>
    <m/>
    <n v="3799"/>
    <n v="3088.617886178862"/>
    <s v="PLN"/>
    <n v="0.23"/>
    <n v="714.6351406504065"/>
    <s v="Oleole"/>
    <x v="4"/>
    <s v="Poland"/>
    <s v="https://www.oleole.pl/smartwatch/apple-watch-ultra-2-gps-cellular-koperta-z-tytanu-49mm-pasek-ocean-granat.bhtml"/>
    <s v="Smart Watch"/>
    <s v="new"/>
    <s v="-"/>
  </r>
  <r>
    <s v="AN00000123"/>
    <s v="DJI"/>
    <s v="DJI Osmo Mobile 6"/>
    <s v="-"/>
    <n v="0"/>
    <n v="0"/>
    <s v="Out Stock"/>
    <n v="0"/>
    <m/>
    <n v="0"/>
    <n v="0"/>
    <s v="PLN"/>
    <n v="0.23"/>
    <n v="0"/>
    <s v="Oleole"/>
    <x v="4"/>
    <s v="Poland"/>
    <s v="https://www.oleole.pl/stabilizatory-do-kamer-i-aparatow/dji-gimbal-osmo-mobile-6-dji.bhtml"/>
    <s v="Other"/>
    <s v="a"/>
    <s v="oleole.pl_8tQ1Zt1TQdJcZJc8GIAfg=="/>
  </r>
  <r>
    <s v="AN00000122"/>
    <s v="DJI"/>
    <s v="DJI Osmo Mobile SE"/>
    <s v="-"/>
    <n v="519"/>
    <n v="519"/>
    <s v="In Stock"/>
    <n v="519"/>
    <m/>
    <n v="519"/>
    <n v="421.9512195121951"/>
    <s v="PLN"/>
    <n v="0.23"/>
    <n v="97.62980731707317"/>
    <s v="Oleole"/>
    <x v="4"/>
    <s v="Poland"/>
    <s v="https://www.oleole.pl/stabilizatory-do-kamer-i-aparatow/dji-gimbal-osmo-mobile-se-dji.bhtml"/>
    <s v="Other"/>
    <m/>
    <s v="oleole.pl_qxjKoRH0CM72MIlBGzcZSw=="/>
  </r>
  <r>
    <s v="AN00000228"/>
    <s v="Garmin"/>
    <s v="Garmin fenix 7 Pro Solar 47mm"/>
    <s v="-"/>
    <n v="2519"/>
    <n v="2519"/>
    <s v="In Stock"/>
    <n v="2519"/>
    <m/>
    <n v="2519"/>
    <n v="2047.967479674797"/>
    <s v="PLN"/>
    <n v="0.23"/>
    <n v="473.8525715447154"/>
    <s v="Oleole"/>
    <x v="4"/>
    <s v="Poland"/>
    <s v="https://www.oleole.pl/smartwatch/garmin-fenix-7-pro-solar-47mm-gps-czarny.bhtml"/>
    <s v="Smart Watch"/>
    <m/>
    <s v="oleole.pl_DA2QnWLipH90e6FMJCrEw=="/>
  </r>
  <r>
    <s v="AN00000195"/>
    <s v="Garmin"/>
    <s v="Garmin fenix 7X Pro Solar 51mm"/>
    <s v="-"/>
    <n v="2899"/>
    <n v="2899"/>
    <s v="In Stock"/>
    <n v="2899"/>
    <m/>
    <n v="2899"/>
    <n v="2356.910569105691"/>
    <s v="PLN"/>
    <n v="0.23"/>
    <n v="545.3348967479675"/>
    <s v="Oleole"/>
    <x v="4"/>
    <s v="Poland"/>
    <s v="https://www.oleole.pl/smartwatch/garmin-fenix-7x-pro-solar-51mm-gps-czarny.bhtml"/>
    <s v="Smart Watch"/>
    <m/>
    <s v="oleole.pl_59UN6RHXXCxTGuOoyfjWA=="/>
  </r>
  <r>
    <s v="AN00000236"/>
    <s v="Garmin"/>
    <s v="Garmin fenix 8 51mm AMOLED"/>
    <s v="-"/>
    <n v="4148"/>
    <n v="4148"/>
    <s v="In Stock"/>
    <n v="4148"/>
    <m/>
    <n v="4148"/>
    <n v="3372.357723577236"/>
    <s v="PLN"/>
    <n v="0.23"/>
    <n v="780.2860130081301"/>
    <s v="Oleole"/>
    <x v="4"/>
    <s v="Poland"/>
    <s v="https://www.oleole.pl/smartwatch/garmin-smartwatch-fenix-8-51mm-bk-garmin.bhtml"/>
    <s v="Smart Watch"/>
    <m/>
    <s v="oleole.pl_0P2TML8mzDqtpOQ6sDeTtQ=="/>
  </r>
  <r>
    <s v="AN00000193"/>
    <s v="Garmin"/>
    <s v="Garmin Forerunner 165 43mm"/>
    <s v="-"/>
    <n v="898"/>
    <n v="898"/>
    <s v="In Stock"/>
    <n v="898"/>
    <m/>
    <n v="898"/>
    <n v="730.0813008130082"/>
    <s v="PLN"/>
    <n v="0.23"/>
    <n v="168.9240211382114"/>
    <s v="Oleole"/>
    <x v="4"/>
    <s v="Poland"/>
    <s v="https://www.oleole.pl/smartwatch/garmin-forerunner-165-43mm-gps-czarny.bhtml"/>
    <s v="Smart Watch"/>
    <m/>
    <s v="oleole.pl_NOtWq0mJ4Egg6EQCVlbWw=="/>
  </r>
  <r>
    <s v="AN00000194"/>
    <s v="Garmin"/>
    <s v="Garmin Venu 3S 41mm"/>
    <s v="-"/>
    <n v="1619"/>
    <n v="1619"/>
    <s v="In Stock"/>
    <n v="1619"/>
    <m/>
    <n v="1619"/>
    <n v="1316.260162601626"/>
    <s v="PLN"/>
    <n v="0.23"/>
    <n v="304.5523276422764"/>
    <s v="Oleole"/>
    <x v="4"/>
    <s v="Poland"/>
    <s v="https://www.oleole.pl/smartwatch/garmin-venu-3s-41mm-bezel-ze-stali-nierdzewnej-w-kolorze-soft-gold-z-koperta-w-kolorze-french-gray-i-silikonowym-pas.bhtml"/>
    <s v="Smart Watch"/>
    <m/>
    <s v="oleole.pl_dZZWNsc9BgpIjYFpoq4Ezg=="/>
  </r>
  <r>
    <s v="BN2008782"/>
    <s v="Google"/>
    <s v="Pixel 7a 8-128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google-pixel-7a-8-128gb-6-1-90hz-64mpix-czarny.bhtml"/>
    <s v="Handset"/>
    <s v="a"/>
    <s v="oleole.pl_kbzRwup7wtvsBJ0OyUbg=="/>
  </r>
  <r>
    <s v="BN2009219"/>
    <s v="Google"/>
    <s v="Pixel 8 pro 128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google-pixel-8-pro-12-128gb-6-7-120hz-50mpix-porcelana.bhtml"/>
    <s v="Handset"/>
    <s v="a"/>
    <s v="oleole.pl_XfmAZxcllsO6OTNXuC82Fw=="/>
  </r>
  <r>
    <s v="BN2009762"/>
    <s v="Google"/>
    <s v="Pixel 9 12-128GB 5G"/>
    <s v="-"/>
    <n v="2899"/>
    <n v="2899"/>
    <s v="In Stock"/>
    <n v="2899"/>
    <m/>
    <n v="2899"/>
    <n v="2356.910569105691"/>
    <s v="PLN"/>
    <n v="0.23"/>
    <n v="545.3348967479675"/>
    <s v="Oleole"/>
    <x v="4"/>
    <s v="Poland"/>
    <s v="https://www.oleole.pl/telefony-komorkowe/google-pixel-9-12-128gb-6-3-120hz-50mpix-obsydian.bhtml"/>
    <s v="Handset"/>
    <m/>
    <s v="oleole.pl_oHAGkscaXZQQNwrArxAzA=="/>
  </r>
  <r>
    <s v="BN2009766"/>
    <s v="Google"/>
    <s v="Pixel 9 12-256GB 5G"/>
    <s v="-"/>
    <n v="3249"/>
    <n v="3249"/>
    <s v="In Stock"/>
    <n v="3249"/>
    <m/>
    <n v="3249"/>
    <n v="2641.463414634146"/>
    <s v="PLN"/>
    <n v="0.23"/>
    <n v="611.1738804878049"/>
    <s v="Oleole"/>
    <x v="4"/>
    <s v="Poland"/>
    <s v="https://www.oleole.pl/telefony-komorkowe/google-pixel-9-12-256gb-6-3-120hz-50mpix-obsydian.bhtml"/>
    <s v="Handset"/>
    <m/>
    <s v="oleole.pl_KY2f5s5prHjB6Vkt0qhPqw=="/>
  </r>
  <r>
    <s v="BN2009765"/>
    <s v="Google"/>
    <s v="Pixel 9 Pro 16-128GB 5G"/>
    <s v="-"/>
    <n v="3699"/>
    <n v="3699"/>
    <s v="In Stock"/>
    <n v="3699"/>
    <m/>
    <n v="3699"/>
    <n v="3007.317073170732"/>
    <s v="PLN"/>
    <n v="0.23"/>
    <n v="695.8240024390244"/>
    <s v="Oleole"/>
    <x v="4"/>
    <s v="Poland"/>
    <s v="https://www.oleole.pl/telefony-komorkowe/google-pixel-9-pro-16-128gb-6-3-50mpix-czarny.bhtml"/>
    <s v="Handset"/>
    <s v="new"/>
    <s v="-"/>
  </r>
  <r>
    <s v="BN2009768"/>
    <s v="Google"/>
    <s v="Pixel 9 Pro XL 16-256GB 5G"/>
    <s v="-"/>
    <n v="4699"/>
    <n v="4699"/>
    <s v="In Stock"/>
    <n v="4699"/>
    <m/>
    <n v="4699"/>
    <n v="3820.325203252033"/>
    <s v="PLN"/>
    <n v="0.23"/>
    <n v="883.9353845528456"/>
    <s v="Oleole"/>
    <x v="4"/>
    <s v="Poland"/>
    <s v="https://www.oleole.pl/telefony-komorkowe/google-pixel-9-pro-xl-12-256gb-6-8-120hz-50mpix-obsydian.bhtml"/>
    <s v="Handset"/>
    <m/>
    <s v="oleole.pl_pVrE5aZK8FqXK3zdMrGyPg=="/>
  </r>
  <r>
    <s v="BN2009619"/>
    <s v="HMD"/>
    <s v="Nokia 105 48-128MB LTE (2024)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nokia-tel-kom-105-ta-1557-dscharcoal-new-nokia.bhtml"/>
    <s v="Handset"/>
    <s v="a"/>
    <s v="oleole.pl_3EjtYQcIUrqP+sJi5qvsBw=="/>
  </r>
  <r>
    <s v="BN2009620"/>
    <s v="HMD"/>
    <s v="Nokia 110 (2024) 4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nokia-tel-kom-110-4g-ta-1543-dsblue-new-nokia.bhtml"/>
    <s v="Handset"/>
    <s v="a"/>
    <s v="oleole.pl_j6nDwM3Oy2UfAYAY85WRwA=="/>
  </r>
  <r>
    <s v="BN2009571"/>
    <s v="HMD"/>
    <s v="Nokia 235 LTE (2024)"/>
    <s v="-"/>
    <n v="299"/>
    <n v="299"/>
    <s v="In Stock"/>
    <n v="299"/>
    <m/>
    <n v="299"/>
    <n v="243.0894308943089"/>
    <s v="PLN"/>
    <n v="0.23"/>
    <n v="56.24530325203252"/>
    <s v="Oleole"/>
    <x v="4"/>
    <s v="Poland"/>
    <s v="https://www.oleole.pl/telefony-komorkowe/nokia-235-4g-ta-1614-ds-2-8-2mpix-purpurowy.bhtml"/>
    <s v="Handset"/>
    <m/>
    <s v="oleole.pl_7oVEq7bTAwzmv4CBBYN0Jg=="/>
  </r>
  <r>
    <s v="BN2009572"/>
    <s v="HMD"/>
    <s v="Nokia 3210 LTE"/>
    <s v="-"/>
    <n v="288.41"/>
    <n v="288.41"/>
    <s v="In Stock"/>
    <n v="288.41"/>
    <m/>
    <n v="288.41"/>
    <n v="234.479674796748"/>
    <s v="PLN"/>
    <n v="0.23"/>
    <n v="54.25320371544716"/>
    <s v="Oleole"/>
    <x v="4"/>
    <s v="Poland"/>
    <s v="https://www.oleole.pl/telefony-komorkowe/nokia-3210-4g-ta-1618-ds-2-4-zolty.bhtml"/>
    <s v="Handset"/>
    <m/>
    <s v="oleole.pl_PjxVq4t27NT421IQk36d4A=="/>
  </r>
  <r>
    <s v="BN2009748"/>
    <s v="HMD"/>
    <s v="Nokia 6310 LTE (2024)"/>
    <s v="-"/>
    <n v="0"/>
    <n v="249"/>
    <s v="In Stock"/>
    <n v="249"/>
    <m/>
    <n v="249"/>
    <n v="0"/>
    <s v="PLN"/>
    <n v="0.23"/>
    <n v="0"/>
    <s v="Oleole"/>
    <x v="4"/>
    <s v="Poland"/>
    <s v="https://www.oleole.pl/telefony-komorkowe/nokia-6310-ta-1607-2-8-czarny.bhtml"/>
    <s v="Handset"/>
    <s v="a"/>
    <s v="oleole.pl_NMrLbK4dxum+LP33Vxzk+w=="/>
  </r>
  <r>
    <s v="BN2009390"/>
    <s v="Honor"/>
    <s v="Honor 200 8-256GB 5G"/>
    <s v="-"/>
    <n v="1399"/>
    <n v="1399"/>
    <s v="In Stock"/>
    <n v="1399"/>
    <m/>
    <n v="1399"/>
    <n v="1137.39837398374"/>
    <s v="PLN"/>
    <n v="0.23"/>
    <n v="263.1678235772358"/>
    <s v="Oleole"/>
    <x v="4"/>
    <s v="Poland"/>
    <s v="https://www.oleole.pl/telefony-komorkowe/honor-smartfon-honor-200-8-256-5g-black.bhtml"/>
    <s v="Handset"/>
    <m/>
    <s v="oleole.pl_GQyC6zLbTIj3b1oInIqPdQ=="/>
  </r>
  <r>
    <s v="BN2009352"/>
    <s v="Honor"/>
    <s v="Honor 200 Pro 12-512GB 5G"/>
    <s v="-"/>
    <n v="2149"/>
    <n v="2149"/>
    <s v="In Stock"/>
    <n v="2149"/>
    <m/>
    <n v="2149"/>
    <n v="1747.154471544716"/>
    <s v="PLN"/>
    <n v="0.23"/>
    <n v="404.2513601626017"/>
    <s v="Oleole"/>
    <x v="4"/>
    <s v="Poland"/>
    <s v="https://www.oleole.pl/telefony-komorkowe/honor-smartfon-honor-200-pro-12-512-5g-black.bhtml"/>
    <s v="Handset"/>
    <m/>
    <s v="oleole.pl_egO+sbbrGvKNXPTZCQGluQ=="/>
  </r>
  <r>
    <s v="BN2008843"/>
    <s v="Honor"/>
    <s v="Honor 90 lite 8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honor-90-lite-8-256gb-6-7-90hz-100mpix-czarny.bhtml"/>
    <s v="Handset"/>
    <s v="a"/>
    <s v="oleole.pl_0WOdyPNtx4K82mkulbAT9Q=="/>
  </r>
  <r>
    <s v="BN2009429"/>
    <s v="Honor"/>
    <s v="Honor Magic V3 12-512GB 5G"/>
    <s v="-"/>
    <n v="6749"/>
    <n v="7299"/>
    <s v="In Stock"/>
    <n v="7299"/>
    <m/>
    <n v="7299"/>
    <n v="5486.991869918699"/>
    <s v="PLN"/>
    <n v="0.23"/>
    <n v="1269.563717886179"/>
    <s v="Oleole"/>
    <x v="4"/>
    <s v="Poland"/>
    <s v="https://www.oleole.pl/telefony-komorkowe/honor-smartfon-magic-v3-12-512-black.bhtml"/>
    <s v="Handset"/>
    <m/>
    <s v="oleole.pl_5swaJXSpYbqMt1EyLnWdtw=="/>
  </r>
  <r>
    <s v="BN2009095"/>
    <s v="Honor"/>
    <s v="Honor Magic6 Lite 8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honor-magic6-lite-8-256gb-6-78-120hz-108mpix-czarny.bhtml"/>
    <s v="Handset"/>
    <s v="a"/>
    <s v="oleole.pl_iX8Q1LavDA7IC1q61ztASQ=="/>
  </r>
  <r>
    <s v="BN4000703"/>
    <s v="Honor"/>
    <s v="Watch 4"/>
    <s v="-"/>
    <n v="449"/>
    <n v="449"/>
    <s v="In Stock"/>
    <n v="449"/>
    <m/>
    <n v="449"/>
    <n v="365.0406504065041"/>
    <s v="PLN"/>
    <n v="0.23"/>
    <n v="84.4620105691057"/>
    <s v="Oleole"/>
    <x v="4"/>
    <s v="Poland"/>
    <s v="https://www.oleole.pl/smartwatch/honor-watch-4-45mm-gps-czarny.bhtml"/>
    <s v="Smart Watch"/>
    <m/>
    <s v="oleole.pl_QR5mKllQDBK5ttaEvcnwYg=="/>
  </r>
  <r>
    <s v="AN00000221"/>
    <s v="Huawei"/>
    <s v="Huawei Watch D2"/>
    <s v="-"/>
    <n v="1499"/>
    <n v="1499"/>
    <s v="In Stock"/>
    <n v="1499"/>
    <m/>
    <n v="1499"/>
    <n v="1218.69918699187"/>
    <s v="PLN"/>
    <n v="0.23"/>
    <n v="281.9789617886179"/>
    <s v="Oleole"/>
    <x v="4"/>
    <s v="Poland"/>
    <s v="https://www.oleole.pl/smartwatch/huawei-watch-d2-48mm-czarny.bhtml"/>
    <s v="Smart Watch"/>
    <m/>
    <s v="oleole.pl_aG9rdMJuN1XXGVNTxrXbag=="/>
  </r>
  <r>
    <s v="AN00000222"/>
    <s v="Huawei"/>
    <s v="Huawei Watch GT5 41mm Classic"/>
    <s v="-"/>
    <n v="1199"/>
    <n v="1199"/>
    <s v="In Stock"/>
    <n v="1199"/>
    <m/>
    <n v="1199"/>
    <n v="974.7967479674796"/>
    <s v="PLN"/>
    <n v="0.23"/>
    <n v="225.5455471544715"/>
    <s v="Oleole"/>
    <x v="4"/>
    <s v="Poland"/>
    <s v="https://www.oleole.pl/smartwatch/huawei-smartwatch-watch-gt-5-41-classic-wh-huaw.bhtml"/>
    <s v="Smart Watch"/>
    <m/>
    <s v="oleole.pl_ARK2OcjL4VlaJ4NflK99w=="/>
  </r>
  <r>
    <s v="AN00000223"/>
    <s v="Huawei"/>
    <s v="Huawei Watch GT5 41mm Elegant"/>
    <s v="-"/>
    <n v="1299"/>
    <n v="1299"/>
    <s v="In Stock"/>
    <n v="1299"/>
    <m/>
    <n v="1299"/>
    <n v="1056.09756097561"/>
    <s v="PLN"/>
    <n v="0.23"/>
    <n v="244.3566853658537"/>
    <s v="Oleole"/>
    <x v="4"/>
    <s v="Poland"/>
    <s v="https://www.oleole.pl/smartwatch/huawei-watch-gt-5-41mm-elegant-zloty.bhtml"/>
    <s v="Smart Watch"/>
    <m/>
    <s v="oleole.pl_sPcBR2OPGxr74iXaXT7xQ=="/>
  </r>
  <r>
    <s v="AN00000225"/>
    <s v="Huawei"/>
    <s v="Huawei Watch GT5 46mm Active"/>
    <s v="-"/>
    <n v="1099"/>
    <n v="1099"/>
    <s v="In Stock"/>
    <n v="1099"/>
    <m/>
    <n v="1099"/>
    <n v="893.4959349593496"/>
    <s v="PLN"/>
    <n v="0.23"/>
    <n v="206.7344089430894"/>
    <s v="Oleole"/>
    <x v="4"/>
    <s v="Poland"/>
    <s v="https://www.oleole.pl/smartwatch/huawei-watch-gt-5-46mm-active-czarny.bhtml"/>
    <s v="Smart Watch"/>
    <m/>
    <s v="oleole.pl_Dxn7RADaxsK3iywhQxjzKw=="/>
  </r>
  <r>
    <s v="AN00000224"/>
    <s v="Huawei"/>
    <s v="Huawei Watch GT5 46mm Blue"/>
    <s v="-"/>
    <n v="845.76"/>
    <n v="0"/>
    <s v="Out Stock"/>
    <n v="0"/>
    <m/>
    <n v="0"/>
    <n v="687.609756097561"/>
    <s v="PLN"/>
    <n v="0.23"/>
    <n v="159.0970825365854"/>
    <s v="Oleole"/>
    <x v="4"/>
    <s v="Poland"/>
    <s v="https://www.oleole.pl/smartwatch/huawei-watch-gt-5-46mm-niebieski.bhtml"/>
    <s v="Smart Watch"/>
    <m/>
    <s v="oleole.pl_4n71Cdm98Rh3VTijM+zXZQ=="/>
  </r>
  <r>
    <s v="AN00000226"/>
    <s v="Huawei"/>
    <s v="Huawei Watch GT5 Pro 42mm Elegant"/>
    <s v="-"/>
    <n v="2399"/>
    <n v="2399"/>
    <s v="In Stock"/>
    <n v="2399"/>
    <m/>
    <n v="2399"/>
    <n v="1950.406504065041"/>
    <s v="PLN"/>
    <n v="0.23"/>
    <n v="451.2792056910569"/>
    <s v="Oleole"/>
    <x v="4"/>
    <s v="Poland"/>
    <s v="https://www.oleole.pl/smartwatch/huawei-watch-gt-5-pro-42mm-elegant-bialy.bhtml"/>
    <s v="Smart Watch"/>
    <m/>
    <s v="oleole.pl_8lwYITkaQqetgcDmVvCkZw=="/>
  </r>
  <r>
    <s v="AN00000237"/>
    <s v="Huawei"/>
    <s v="Huawei Watch GT5 Pro 46mm Active"/>
    <s v="-"/>
    <n v="1599"/>
    <n v="1599"/>
    <s v="In Stock"/>
    <n v="1599"/>
    <m/>
    <n v="1599"/>
    <n v="1300"/>
    <s v="PLN"/>
    <n v="0.23"/>
    <n v="300.7901"/>
    <s v="Oleole"/>
    <x v="4"/>
    <s v="Poland"/>
    <s v="https://www.oleole.pl/smartwatch/huawei-watch-gt-5-pro-46mm-active-czarny.bhtml"/>
    <s v="Smart Watch"/>
    <m/>
    <s v="oleole.pl_VLptS2OzzDgk6OumSLEBRw=="/>
  </r>
  <r>
    <s v="AN00000227"/>
    <s v="Huawei"/>
    <s v="Huawei Watch GT5 Pro 46mm Elite"/>
    <s v="-"/>
    <n v="1899"/>
    <n v="1899"/>
    <s v="In Stock"/>
    <n v="1899"/>
    <m/>
    <n v="1899"/>
    <n v="1543.90243902439"/>
    <s v="PLN"/>
    <n v="0.23"/>
    <n v="357.2235146341463"/>
    <s v="Oleole"/>
    <x v="4"/>
    <s v="Poland"/>
    <s v="https://www.oleole.pl/smartwatch/huawei-watch-gt-5-pro-46mm-elite.bhtml"/>
    <s v="Smart Watch"/>
    <m/>
    <s v="oleole.pl_7YTww1IxT+ktNjOaj8zpkg=="/>
  </r>
  <r>
    <s v="BN2009576"/>
    <s v="Huawei"/>
    <s v="P70 Pro"/>
    <s v="-"/>
    <n v="3242"/>
    <n v="3242"/>
    <s v="In Stock"/>
    <n v="3242"/>
    <m/>
    <n v="3242"/>
    <n v="2635.772357723577"/>
    <s v="PLN"/>
    <n v="0.23"/>
    <n v="609.8571008130082"/>
    <s v="Oleole"/>
    <x v="4"/>
    <s v="Poland"/>
    <s v="https://www.oleole.pl/telefony-komorkowe/huawei-pura-70-pro-12-512gb-6-8-120hz-50mpix-czarny.bhtml"/>
    <s v="Handset"/>
    <m/>
    <s v="oleole.pl_Ejwfjbpu++2rp9sfYKw4EQ=="/>
  </r>
  <r>
    <s v="BN2009528"/>
    <s v="Huawei"/>
    <s v="Watch 4 Pro Space Edition LTE"/>
    <s v="-"/>
    <n v="2199"/>
    <n v="2199"/>
    <s v="In Stock"/>
    <n v="2199"/>
    <m/>
    <n v="2199"/>
    <n v="1787.80487804878"/>
    <s v="PLN"/>
    <n v="0.23"/>
    <n v="413.6569292682927"/>
    <s v="Oleole"/>
    <x v="4"/>
    <s v="Poland"/>
    <s v="https://www.oleole.pl/smartwatch/huawei-watch-4-pro-space-edition-49mm.bhtml"/>
    <s v="Smart Watch"/>
    <m/>
    <s v="oleole.pl_YvDZaR6xSzGMZJ7XuVWE9w=="/>
  </r>
  <r>
    <s v="BN4000647"/>
    <s v="Huawei"/>
    <s v="Watch Fit 2 BT"/>
    <s v="-"/>
    <n v="349"/>
    <n v="299"/>
    <s v="In Stock"/>
    <n v="299"/>
    <m/>
    <n v="299"/>
    <n v="283.739837398374"/>
    <s v="PLN"/>
    <n v="0.23"/>
    <n v="65.65087235772359"/>
    <s v="Oleole"/>
    <x v="4"/>
    <s v="Poland"/>
    <s v="https://www.oleole.pl/smartwatch/huawei-huawei-watch-fit-2-z-oty-r-zowy.bhtml"/>
    <s v="Smart Watch"/>
    <m/>
    <s v="oleole.pl_MXhWVEG8sSVYtshn2A11g=="/>
  </r>
  <r>
    <s v="AN00000164"/>
    <s v="Huawei"/>
    <s v="Watch GT4 41mm Classic"/>
    <s v="-"/>
    <n v="775"/>
    <n v="774.99"/>
    <s v="In Stock"/>
    <n v="774.99"/>
    <m/>
    <n v="774.99"/>
    <n v="630.0813008130082"/>
    <s v="PLN"/>
    <n v="0.23"/>
    <n v="145.7863211382114"/>
    <s v="Oleole"/>
    <x v="4"/>
    <s v="Poland"/>
    <s v="https://www.oleole.pl/smartwatch/huawei-smartwatch-watch-gt-4-41mm-classic-huaw.bhtml"/>
    <s v="Smart Watch"/>
    <m/>
    <s v="oleole.pl_OTGdc9tG87WszkAFc8jrg=="/>
  </r>
  <r>
    <s v="AN00000165"/>
    <s v="Huawei"/>
    <s v="Watch GT4 41mm Elegant"/>
    <s v="-"/>
    <n v="899"/>
    <n v="899"/>
    <s v="In Stock"/>
    <n v="899"/>
    <m/>
    <n v="899"/>
    <n v="730.8943089430894"/>
    <s v="PLN"/>
    <n v="0.23"/>
    <n v="169.1121325203252"/>
    <s v="Oleole"/>
    <x v="4"/>
    <s v="Poland"/>
    <s v="https://www.oleole.pl/smartwatch/huawei-smartwatch-watch-gt-4-41mm-elegant-huaw.bhtml"/>
    <s v="Smart Watch"/>
    <m/>
    <s v="oleole.pl_PLqBswT1kwcK4grw0HyaqQ=="/>
  </r>
  <r>
    <s v="AN00000167"/>
    <s v="Huawei"/>
    <s v="Watch GT4 46mm Active"/>
    <s v="-"/>
    <n v="749"/>
    <n v="749"/>
    <s v="In Stock"/>
    <n v="749"/>
    <m/>
    <n v="749"/>
    <n v="608.9430894308944"/>
    <s v="PLN"/>
    <n v="0.23"/>
    <n v="140.895425203252"/>
    <s v="Oleole"/>
    <x v="4"/>
    <s v="Poland"/>
    <s v="https://www.oleole.pl/smartwatch/huawei-watch-gt4-active-46mm-gps-czarny.bhtml"/>
    <s v="Smart Watch"/>
    <m/>
    <s v="oleole.pl_6wXWuWZoG3xlwWAZiSb9PQ=="/>
  </r>
  <r>
    <s v="AN00000168"/>
    <s v="Huawei"/>
    <s v="Watch GT4 46mm Classic Edition"/>
    <s v="-"/>
    <n v="749"/>
    <n v="749"/>
    <s v="In Stock"/>
    <n v="749"/>
    <m/>
    <n v="749"/>
    <n v="608.9430894308944"/>
    <s v="PLN"/>
    <n v="0.23"/>
    <n v="140.895425203252"/>
    <s v="Oleole"/>
    <x v="4"/>
    <s v="Poland"/>
    <s v="https://www.oleole.pl/smartwatch/huawei-smartwatch-watch-gt-4-46mm-classic-huaw.bhtml"/>
    <s v="Smart Watch"/>
    <m/>
    <s v="oleole.pl_Y4gVbnXHlCIvFW1ons4VBw=="/>
  </r>
  <r>
    <s v="BN2008368"/>
    <s v="Lenovo"/>
    <s v="Moto Edge 30 Ultra 12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otorola-smartfon-moto-edge30ultr-12-256g-int-blk.bhtml"/>
    <s v="Handset"/>
    <s v="a"/>
    <s v="oleole.pl_YrOoF3TXHabeJUPl4GItyg=="/>
  </r>
  <r>
    <s v="BN2008969"/>
    <s v="Lenovo"/>
    <s v="Moto Edge 40 Neo 12-256GB 5G"/>
    <s v="-"/>
    <n v="1099"/>
    <n v="1099"/>
    <s v="In Stock"/>
    <n v="1099"/>
    <m/>
    <n v="1099"/>
    <n v="893.4959349593496"/>
    <s v="PLN"/>
    <n v="0.23"/>
    <n v="206.7344089430894"/>
    <s v="Oleole"/>
    <x v="4"/>
    <s v="Poland"/>
    <s v="https://www.oleole.pl/telefony-komorkowe/motorola-edge-40-neo-12-256gb-6-55-50-mpix-mietowy.bhtml"/>
    <s v="Handset"/>
    <m/>
    <s v="oleole.pl_9bkDwRS7wMLr80E5zwC1zA=="/>
  </r>
  <r>
    <s v="BN2009288"/>
    <s v="Lenovo"/>
    <s v="Moto Edge 50 Fusion 12-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otorola-edge-50-fusion-12-512gb-6-67-50mpix-blekitny.bhtml"/>
    <s v="Handset"/>
    <s v="a"/>
    <s v="oleole.pl_eYbcwF3YMSKFOBQOVVzmw=="/>
  </r>
  <r>
    <s v="BN2009287"/>
    <s v="Lenovo"/>
    <s v="Moto Edge 50 Pro 12-512GB"/>
    <s v="-"/>
    <n v="1999"/>
    <n v="1999"/>
    <s v="In Stock"/>
    <n v="1999"/>
    <m/>
    <n v="1999"/>
    <n v="1625.20325203252"/>
    <s v="PLN"/>
    <n v="0.23"/>
    <n v="376.0346528455285"/>
    <s v="Oleole"/>
    <x v="4"/>
    <s v="Poland"/>
    <s v="https://www.oleole.pl/telefony-komorkowe/motorola-edge-50-pro-12-512gb-6-7-144hz-50mpix-czarny.bhtml"/>
    <s v="Handset"/>
    <m/>
    <s v="oleole.pl_P+U3fTXsvL764emVfTKUg=="/>
  </r>
  <r>
    <s v="BN2009157"/>
    <s v="Lenovo"/>
    <s v="Moto Edge 50 Ultra 16GB-1TB 5G"/>
    <s v="-"/>
    <n v="3299"/>
    <n v="3299"/>
    <s v="In Stock"/>
    <n v="3299"/>
    <m/>
    <n v="3299"/>
    <n v="2682.113821138211"/>
    <s v="PLN"/>
    <n v="0.23"/>
    <n v="620.579449593496"/>
    <s v="Oleole"/>
    <x v="4"/>
    <s v="Poland"/>
    <s v="https://www.oleole.pl/telefony-komorkowe/motorola-edge-50-ultra-16gb-1tb-6-7-144hz-50mpix-peach-fuzz-skora-weganska.bhtml"/>
    <s v="Handset"/>
    <m/>
    <s v="oleole.pl_hSwpjLXBS9hdfeqfiwEwvw=="/>
  </r>
  <r>
    <s v="BN2009565"/>
    <s v="Lenovo"/>
    <s v="Moto G04 8-128GB LTE"/>
    <s v="-"/>
    <n v="0"/>
    <n v="499"/>
    <s v="In Stock"/>
    <n v="499"/>
    <m/>
    <n v="499"/>
    <n v="0"/>
    <s v="PLN"/>
    <n v="0.23"/>
    <n v="0"/>
    <s v="Oleole"/>
    <x v="4"/>
    <s v="Poland"/>
    <s v="https://www.oleole.pl/telefony-komorkowe/motorola-moto-g04-8-128gb-6-56-90hz-16mpix-grafitowy.bhtml"/>
    <s v="Handset"/>
    <s v="a"/>
    <s v="oleole.pl_TQ1GYssyAzxzeKQJomDGgw=="/>
  </r>
  <r>
    <s v="BN2009154"/>
    <s v="Lenovo"/>
    <s v="Moto G24 8-128GB LTE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otorola-moto-g24-8-128gb-6-56-90hz-ice-green.bhtml"/>
    <s v="Handset"/>
    <s v="a"/>
    <s v="oleole.pl_Otyo2tCWzJfc5resLU+Q=="/>
  </r>
  <r>
    <s v="BN2009156"/>
    <s v="Lenovo"/>
    <s v="Moto G24 Power 8-256GB LTE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otorola-moto-g24-power-8-256gb-6-56-90hz-glacier-blue.bhtml"/>
    <s v="Handset"/>
    <s v="a"/>
    <s v="oleole.pl_FI5FtF3Q6NJ7k7OtAu8CSg=="/>
  </r>
  <r>
    <s v="BN2009223"/>
    <s v="Lenovo"/>
    <s v="Moto G54 power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otorola-moto-g54-5g12-256gb-6-5-120hz-50mpix-midnight-blue.bhtml"/>
    <s v="Handset"/>
    <s v="a"/>
    <s v="oleole.pl_9HlpyabGdyakPTWvRKLdXQ=="/>
  </r>
  <r>
    <s v="BN2008968"/>
    <s v="Lenovo"/>
    <s v="Moto G84 12-256GB 5G"/>
    <s v="-"/>
    <n v="999"/>
    <n v="999"/>
    <s v="In Stock"/>
    <n v="999"/>
    <m/>
    <n v="999"/>
    <n v="812.1951219512196"/>
    <s v="PLN"/>
    <n v="0.23"/>
    <n v="187.9232707317073"/>
    <s v="Oleole"/>
    <x v="4"/>
    <s v="Poland"/>
    <s v="https://www.oleole.pl/telefony-komorkowe/motorola-moto-g84-5g-12-256gb-6-5-50-mpix-blekitny.bhtml"/>
    <s v="Handset"/>
    <m/>
    <s v="oleole.pl_Sg9l3o0lvO73RCg5tEtZyg=="/>
  </r>
  <r>
    <s v="BN2009289"/>
    <s v="Lenovo"/>
    <s v="Moto G85 12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otorola-moto-g85-12-256gb-6-67-120hz-zielony.bhtml"/>
    <s v="Handset"/>
    <s v="a"/>
    <s v="oleole.pl_2s2ziyLBRe5pHi8Osq1Tg=="/>
  </r>
  <r>
    <s v="BN2008845"/>
    <s v="Lenovo"/>
    <s v="Moto Razr 40 8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otorola-smartfon-razr-40-8-256-green.bhtml"/>
    <s v="Handset"/>
    <s v="a"/>
    <s v="oleole.pl_OLVDAvA5Wd08DbeWiqtfvg=="/>
  </r>
  <r>
    <s v="BN2008719"/>
    <s v="Lenovo"/>
    <s v="Moto Razr 40 ultra 8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otorola-razr-40-ultra-8-256gb-6-9-12mpix-peach-fuzz.bhtml"/>
    <s v="Handset"/>
    <s v="a"/>
    <s v="oleole.pl_WTN5LSNM8jtfUFqEldNrw=="/>
  </r>
  <r>
    <s v="BN2009286"/>
    <s v="Lenovo"/>
    <s v="Razr 50 8-256GB 5G"/>
    <s v="-"/>
    <n v="2895"/>
    <n v="2895"/>
    <s v="In Stock"/>
    <n v="2895"/>
    <m/>
    <n v="2895"/>
    <n v="2353.658536585366"/>
    <s v="PLN"/>
    <n v="0.23"/>
    <n v="544.5824512195121"/>
    <s v="Oleole"/>
    <x v="4"/>
    <s v="Poland"/>
    <s v="https://www.oleole.pl/telefony-komorkowe/motorola-razr-50-8-256gb-6-9-120hz-50mpix-pomaranczowy.bhtml"/>
    <s v="Handset"/>
    <m/>
    <s v="oleole.pl_rBHTAmGQC24U9JnF7l8LQ=="/>
  </r>
  <r>
    <s v="BN2009285"/>
    <s v="Lenovo"/>
    <s v="Razr 50 Ultra 12-512GB 5G"/>
    <s v="-"/>
    <n v="3795"/>
    <n v="3795"/>
    <s v="In Stock"/>
    <n v="3795"/>
    <m/>
    <n v="3795"/>
    <n v="3085.365853658537"/>
    <s v="PLN"/>
    <n v="0.23"/>
    <n v="713.8826951219512"/>
    <s v="Oleole"/>
    <x v="4"/>
    <s v="Poland"/>
    <s v="https://www.oleole.pl/telefony-komorkowe/motorola-razr-50-ultra-12-512gb-6-9-50mpix-zielony.bhtml"/>
    <s v="Handset"/>
    <m/>
    <s v="oleole.pl_HxLWGzeMMLSjhUO4zAIp9w=="/>
  </r>
  <r>
    <s v="BN2009165"/>
    <s v="Lenovo"/>
    <s v="Tab M11 10.95 4-128GB LTE"/>
    <s v="-"/>
    <n v="887.25"/>
    <n v="887.25"/>
    <s v="In Stock"/>
    <n v="887.25"/>
    <m/>
    <n v="887.25"/>
    <n v="721.3414634146342"/>
    <s v="PLN"/>
    <n v="0.23"/>
    <n v="166.9018237804878"/>
    <s v="Oleole"/>
    <x v="4"/>
    <s v="Poland"/>
    <s v="https://www.oleole.pl/ipad-i-tablety-multimedialne/lenovo-tab-m11-10-95-4-128gb-lte-iron-grey-pen.bhtml"/>
    <s v="Tablet"/>
    <m/>
    <s v="oleole.pl_typ4I96YJIeYVxFJZ98ofQ=="/>
  </r>
  <r>
    <s v="AN00000186"/>
    <s v="Maxcom"/>
    <s v="Maxcom FW58 Vanad Pro"/>
    <s v="-"/>
    <n v="0"/>
    <n v="0"/>
    <s v="Out Stock"/>
    <n v="0"/>
    <m/>
    <n v="0"/>
    <n v="0"/>
    <s v="PLN"/>
    <n v="0.23"/>
    <n v="0"/>
    <s v="Oleole"/>
    <x v="4"/>
    <s v="Poland"/>
    <s v="https://www.oleole.pl/smartwatch/maxcom-smartwatch-fit-fw58-vanad-pro-gold-maxco.bhtml"/>
    <s v="Smart Watch"/>
    <s v="a"/>
    <s v="oleole.pl_qc2YLILU7qK9KocynnzYyw=="/>
  </r>
  <r>
    <s v="BN2007888"/>
    <s v="Maxcom"/>
    <s v="MM 334 LTE"/>
    <s v="-"/>
    <n v="299"/>
    <n v="299"/>
    <s v="In Stock"/>
    <n v="299"/>
    <m/>
    <n v="299"/>
    <n v="243.0894308943089"/>
    <s v="PLN"/>
    <n v="0.23"/>
    <n v="56.24530325203252"/>
    <s v="Oleole"/>
    <x v="4"/>
    <s v="Poland"/>
    <s v="https://www.oleole.pl/telefony-komorkowe/maxcom-telefon-gsm-maxcom-mm-334-4g.bhtml"/>
    <s v="Handset"/>
    <m/>
    <s v="oleole.pl_fCM5LeprzPQBekv8fqG9eQ=="/>
  </r>
  <r>
    <s v="BN2008959"/>
    <s v="Maxcom"/>
    <s v="MM248 48-128MB LTE"/>
    <s v="-"/>
    <n v="149"/>
    <n v="149"/>
    <s v="In Stock"/>
    <n v="149"/>
    <m/>
    <n v="149"/>
    <n v="121.1382113821138"/>
    <s v="PLN"/>
    <n v="0.23"/>
    <n v="28.02859593495935"/>
    <s v="Oleole"/>
    <x v="4"/>
    <s v="Poland"/>
    <s v="https://www.oleole.pl/telefony-komorkowe/maxcom-mm-248-4g-2-4-czarny.bhtml"/>
    <s v="Handset"/>
    <m/>
    <s v="oleole.pl_8+yEFnOn+bObyohdHAlAg=="/>
  </r>
  <r>
    <s v="BN2008298"/>
    <s v="Maxcom"/>
    <s v="MS 554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axcom-smartfon-ms554-dla-seniora-maxcom.bhtml"/>
    <s v="Handset"/>
    <s v="a"/>
    <s v="oleole.pl_jvC9chJ32T7GYDFzmpo7Q=="/>
  </r>
  <r>
    <s v="AN00000068"/>
    <s v="Microsoft"/>
    <s v="Microsoft Xbox Series S"/>
    <s v="-"/>
    <n v="0"/>
    <n v="0"/>
    <s v="Out Stock"/>
    <n v="0"/>
    <m/>
    <n v="0"/>
    <n v="0"/>
    <s v="PLN"/>
    <n v="0.23"/>
    <n v="0"/>
    <s v="Oleole"/>
    <x v="4"/>
    <s v="Poland"/>
    <s v="https://www.oleole.pl/konsole-xbox-series/microsoft-xbox-series-s.bhtml"/>
    <s v="Console"/>
    <s v="a"/>
    <s v="oleole.pl_91+xnb6ZXaNF98x2GuBRbg=="/>
  </r>
  <r>
    <s v="AN00000069"/>
    <s v="Microsoft"/>
    <s v="Microsoft Xbox Series X"/>
    <s v="-"/>
    <n v="0"/>
    <n v="0"/>
    <s v="Out Stock"/>
    <n v="0"/>
    <m/>
    <n v="0"/>
    <n v="0"/>
    <s v="PLN"/>
    <n v="0.23"/>
    <n v="0"/>
    <s v="Oleole"/>
    <x v="4"/>
    <s v="Poland"/>
    <s v="https://www.oleole.pl/konsole-xbox-series/microsoft-xbox-series-x.bhtml"/>
    <s v="Console"/>
    <s v="a"/>
    <s v="oleole.pl_tcWsGzl1OVSFCYUy7Ut+jg=="/>
  </r>
  <r>
    <s v="BN2008794"/>
    <s v="Myphone"/>
    <s v="Hammer Boost LTE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yphone-hammer-boost-lte.bhtml"/>
    <s v="Handset"/>
    <s v="a"/>
    <s v="oleole.pl_esMPf5JCLIjjiBHTjM0ZQA=="/>
  </r>
  <r>
    <s v="BN2008952"/>
    <s v="Myphone"/>
    <s v="Hammer Construction 6-128GB"/>
    <s v="-"/>
    <n v="999"/>
    <n v="999"/>
    <s v="In Stock"/>
    <n v="999"/>
    <m/>
    <n v="999"/>
    <n v="812.1951219512196"/>
    <s v="PLN"/>
    <n v="0.23"/>
    <n v="187.9232707317073"/>
    <s v="Oleole"/>
    <x v="4"/>
    <s v="Poland"/>
    <s v="https://www.oleole.pl/telefony-komorkowe/myphone-smartfon-hammer-construction.bhtml"/>
    <s v="Handset"/>
    <m/>
    <s v="oleole.pl_pG+uhACpjAmmOm7PdVqEFQ=="/>
  </r>
  <r>
    <s v="AN00000241"/>
    <s v="Myphone"/>
    <s v="Hammer Constuction 2 Therm 8/256GB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yphone-hammer-construction-2-thermal-5g-8-128g-6-58-120hz-108mpix-czarno-pomaranczowy.bhtml"/>
    <s v="Handset"/>
    <m/>
    <s v="oleole.pl_mVhmVsnFvCx6S2gQguIsww=="/>
  </r>
  <r>
    <s v="BN2009370"/>
    <s v="Myphone"/>
    <s v="Hammer Energy X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yphone-smartfon-hammer-energy-x.bhtml"/>
    <s v="Handset"/>
    <s v="a"/>
    <s v="oleole.pl_zQ7xFpS95S26OZ5cWulhFQ=="/>
  </r>
  <r>
    <s v="AN00000229"/>
    <s v="Myphone"/>
    <s v="Hammer Watch 2 Lite"/>
    <s v="-"/>
    <n v="349"/>
    <n v="349"/>
    <s v="In Stock"/>
    <n v="349"/>
    <m/>
    <n v="349"/>
    <n v="283.739837398374"/>
    <s v="PLN"/>
    <n v="0.23"/>
    <n v="65.65087235772359"/>
    <s v="Oleole"/>
    <x v="4"/>
    <s v="Poland"/>
    <s v="https://www.oleole.pl/smartwatch/myphone-hammer-watch-2-lite-czarny.bhtml"/>
    <s v="Smart Watch"/>
    <m/>
    <s v="oleole.pl_JgMeX+OT3vl4qutkjBXVA=="/>
  </r>
  <r>
    <s v="BN2009058"/>
    <s v="OnePlus"/>
    <s v="Nord 3 16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oneplus-smartfon-nord-3-5g-16-256gb-green.bhtml"/>
    <s v="Handset"/>
    <s v="a"/>
    <s v="oleole.pl_RGZgXXzEgy4Z9wCKgKz7UA=="/>
  </r>
  <r>
    <s v="BN2009368"/>
    <s v="OnePlus"/>
    <s v="OnePlus 12 16-512GB 5G"/>
    <s v="-"/>
    <n v="3399"/>
    <n v="3399"/>
    <s v="In Stock"/>
    <n v="3399"/>
    <m/>
    <n v="3399"/>
    <n v="2763.414634146342"/>
    <s v="PLN"/>
    <n v="0.23"/>
    <n v="639.390587804878"/>
    <s v="Oleole"/>
    <x v="4"/>
    <s v="Poland"/>
    <s v="https://www.oleole.pl/telefony-komorkowe/oneplus-12-16-512gb-6-82-120hz-50mpix-czarny.bhtml"/>
    <s v="Handset"/>
    <m/>
    <s v="oleole.pl_OpJln7Kyd61Lb3j+3IIQ1g=="/>
  </r>
  <r>
    <s v="AN00000245"/>
    <s v="OnePlus"/>
    <s v="OnePlus 13 5G 16/512GB"/>
    <s v="-"/>
    <n v="4599"/>
    <n v="4599"/>
    <s v="In Stock"/>
    <n v="4599"/>
    <m/>
    <n v="4599"/>
    <n v="3739.024390243902"/>
    <s v="PLN"/>
    <n v="0.23"/>
    <n v="865.1242463414634"/>
    <s v="Oleole"/>
    <x v="4"/>
    <s v="Poland"/>
    <s v="https://www.oleole.pl/telefony-komorkowe/oneplus-13-16-512gb-6-82-120hz-50mpix-czarny.bhtml"/>
    <s v="Handset"/>
    <m/>
    <s v="oleole.pl_siCMMMz2G8gIYXDiJnFHXQ=="/>
  </r>
  <r>
    <s v="AN00000244"/>
    <s v="OnePlus"/>
    <s v="OnePlus 13R 5G 12/256GB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oneplus-13r-12-256gb-6-78-120hz-50mpix-czarny.bhtml"/>
    <s v="Handset"/>
    <m/>
    <s v="oleole.pl_Xi1+ab5Purty9gc9EU8jnw=="/>
  </r>
  <r>
    <s v="AN00000205"/>
    <s v="OnePlus"/>
    <s v="OnePlus Nord 4 5G 16/512GB"/>
    <s v="-"/>
    <n v="1899"/>
    <n v="1899"/>
    <s v="In Stock"/>
    <n v="1899"/>
    <m/>
    <n v="1899"/>
    <n v="1543.90243902439"/>
    <s v="PLN"/>
    <n v="0.23"/>
    <n v="357.2235146341463"/>
    <s v="Oleole"/>
    <x v="4"/>
    <s v="Poland"/>
    <s v="https://www.oleole.pl/telefony-komorkowe/oneplus-nord-4-16-512gb-6-74-120hz-50mpix-srebrny.bhtml"/>
    <s v="Handset"/>
    <m/>
    <s v="oleole.pl_AL5MrOUt94qhQAkwOfbEmw=="/>
  </r>
  <r>
    <s v="AN00000191"/>
    <s v="OnePlus"/>
    <s v="OnePlus Watch 2"/>
    <s v="-"/>
    <n v="899"/>
    <n v="899"/>
    <s v="In Stock"/>
    <n v="899"/>
    <m/>
    <n v="899"/>
    <n v="730.8943089430894"/>
    <s v="PLN"/>
    <n v="0.23"/>
    <n v="169.1121325203252"/>
    <s v="Oleole"/>
    <x v="4"/>
    <s v="Poland"/>
    <s v="https://www.oleole.pl/smartwatch/oneplus-watch-2-46mm-gps-niebieski.bhtml"/>
    <s v="Smart Watch"/>
    <m/>
    <s v="oleole.pl_+7mhyM70azahvBNi0WQ=="/>
  </r>
  <r>
    <s v="BN2009909"/>
    <s v="Oppo"/>
    <s v="A40 4-128GB LTE"/>
    <s v="-"/>
    <n v="399"/>
    <n v="399"/>
    <s v="In Stock"/>
    <n v="399"/>
    <m/>
    <n v="399"/>
    <n v="324.390243902439"/>
    <s v="PLN"/>
    <n v="0.23"/>
    <n v="75.05644146341463"/>
    <s v="Oleole"/>
    <x v="4"/>
    <s v="Poland"/>
    <s v="https://www.oleole.pl/telefony-komorkowe/oppo-smartfon-a40-4-128gb-black-oppo.bhtml"/>
    <s v="Handset"/>
    <m/>
    <s v="oleole.pl_JroWedGnU1B31gGorkiyg=="/>
  </r>
  <r>
    <s v="BN2009360"/>
    <s v="Oppo"/>
    <s v="A60 4-128GB 5G"/>
    <s v="-"/>
    <n v="649"/>
    <n v="649"/>
    <s v="In Stock"/>
    <n v="649"/>
    <m/>
    <n v="649"/>
    <n v="527.6422764227642"/>
    <s v="PLN"/>
    <n v="0.23"/>
    <n v="122.0842869918699"/>
    <s v="Oleole"/>
    <x v="4"/>
    <s v="Poland"/>
    <s v="https://www.oleole.pl/telefony-komorkowe/oppo-a60-5g-4-128gb-6-67-90hz-50mpix-bordowy.bhtml"/>
    <s v="Handset"/>
    <m/>
    <s v="oleole.pl_aliDDAIMVYG6F0YmtQgvmw=="/>
  </r>
  <r>
    <s v="BN2009426"/>
    <s v="Oppo"/>
    <s v="A80 8-256GB 5G"/>
    <s v="-"/>
    <n v="899"/>
    <n v="899"/>
    <s v="In Stock"/>
    <n v="899"/>
    <m/>
    <n v="899"/>
    <n v="730.8943089430894"/>
    <s v="PLN"/>
    <n v="0.23"/>
    <n v="169.1121325203252"/>
    <s v="Oleole"/>
    <x v="4"/>
    <s v="Poland"/>
    <s v="https://www.oleole.pl/telefony-komorkowe/oppo-a80-5g-8-256gb-6-67-120hz-50mpix-fioletowy.bhtml"/>
    <s v="Handset"/>
    <m/>
    <s v="oleole.pl_pCFHHBixfL5gEF8Tf0h4Q=="/>
  </r>
  <r>
    <s v="AN00000243"/>
    <s v="Oppo"/>
    <s v="OPPO Find X8 Pro 5G 16/512GB"/>
    <s v="-"/>
    <n v="5382"/>
    <n v="5382"/>
    <s v="In Stock"/>
    <n v="5382"/>
    <m/>
    <n v="5382"/>
    <n v="4375.609756097561"/>
    <s v="PLN"/>
    <n v="0.23"/>
    <n v="1012.415458536585"/>
    <s v="Oleole"/>
    <x v="4"/>
    <s v="Poland"/>
    <s v="https://www.oleole.pl/telefony-komorkowe/oppo-find-x8-pro-16-512gb-6-78-120hz-50mpix-czarny.bhtml"/>
    <s v="Handset"/>
    <m/>
    <s v="oleole.pl_IzRP+1VypVktH9iKemPhQ=="/>
  </r>
  <r>
    <s v="AN00000254"/>
    <s v="Oppo"/>
    <s v="OPPO Reno13 FS 5G 12/512GB"/>
    <s v="-"/>
    <n v="1699"/>
    <n v="1699"/>
    <s v="In Stock"/>
    <n v="1699"/>
    <m/>
    <n v="1699"/>
    <n v="1381.30081300813"/>
    <s v="PLN"/>
    <n v="0.23"/>
    <n v="319.6012382113821"/>
    <s v="Oleole"/>
    <x v="4"/>
    <s v="Poland"/>
    <s v="https://www.oleole.pl/telefony-komorkowe/oppo-reno13-fs-5g-12-512gb-6-67-120hz-50mpix-szary.bhtml"/>
    <s v="Handset"/>
    <m/>
    <s v="oleole.pl_byoS08ErGf5CM5JJjw+XxA=="/>
  </r>
  <r>
    <s v="BN2008916"/>
    <s v="Oppo"/>
    <s v="Reno10 Pro 5G 12/256GB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oppo-smartfon-reno10-pro-5g-szar.bhtml"/>
    <s v="Handset"/>
    <s v="a"/>
    <s v="oleole.pl_2le6ri1rBQ04Rs84wzXT6Q=="/>
  </r>
  <r>
    <s v="BN2009428"/>
    <s v="Oppo"/>
    <s v="Reno12 FS 12-512GB 5G"/>
    <s v="-"/>
    <n v="979"/>
    <n v="0"/>
    <s v="Out Stock"/>
    <n v="0"/>
    <m/>
    <n v="0"/>
    <n v="795.9349593495936"/>
    <s v="PLN"/>
    <n v="0.23"/>
    <n v="184.1610430894309"/>
    <s v="Oleole"/>
    <x v="4"/>
    <s v="Poland"/>
    <s v="https://www.oleole.pl/telefony-komorkowe/oppo-reno12-fs-5g-12-512gb-6-67-120hz-50mpix-pomaranczowy.bhtml"/>
    <s v="Handset"/>
    <s v="a"/>
    <s v="oleole.pl_AbB4Tg7tYPx5XFHmXCvA=="/>
  </r>
  <r>
    <s v="BN2009282"/>
    <s v="Oppo"/>
    <s v="Reno12 Pro 12-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oppo-reno12-pro-5g-12-512gb-6-7-120hz-50mpix-srebrny.bhtml"/>
    <s v="Handset"/>
    <s v="a"/>
    <s v="oleole.pl_XTFDVbx75UZwrpc7GvZlZg=="/>
  </r>
  <r>
    <s v="BN2009564"/>
    <s v="Realme"/>
    <s v="Realme 12 Pro 12-256GB 5G"/>
    <s v="-"/>
    <n v="1399"/>
    <n v="1399"/>
    <s v="In Stock"/>
    <n v="1399"/>
    <m/>
    <n v="1399"/>
    <n v="1137.39837398374"/>
    <s v="PLN"/>
    <n v="0.23"/>
    <n v="263.1678235772358"/>
    <s v="Oleole"/>
    <x v="4"/>
    <s v="Poland"/>
    <s v="https://www.oleole.pl/telefony-komorkowe/realme-12-pro-5g-12-256gb-6-7-120hz-50mpix-bezowy.bhtml"/>
    <s v="Handset"/>
    <m/>
    <s v="oleole.pl_gd26f2hAmZ2CU7nZg6XxA=="/>
  </r>
  <r>
    <s v="BN2009180"/>
    <s v="Realme"/>
    <s v="Realme 12 Pro+ 12-512GB 5G"/>
    <s v="-"/>
    <n v="1899"/>
    <n v="1899"/>
    <s v="In Stock"/>
    <n v="1899"/>
    <m/>
    <n v="1899"/>
    <n v="1543.90243902439"/>
    <s v="PLN"/>
    <n v="0.23"/>
    <n v="357.2235146341463"/>
    <s v="Oleole"/>
    <x v="4"/>
    <s v="Poland"/>
    <s v="https://www.oleole.pl/telefony-komorkowe/realme-12-pro-5g-12-512gb-6-7-120hz-50mpix-bezowy.bhtml"/>
    <s v="Handset"/>
    <m/>
    <s v="oleole.pl_3cuVWacZUrGHcSKlbycXA=="/>
  </r>
  <r>
    <s v="AN00000253"/>
    <s v="Realme"/>
    <s v="Realme 14 Pro 5G 8/256GB"/>
    <s v="-"/>
    <n v="1799"/>
    <n v="1799"/>
    <s v="In Stock"/>
    <n v="1799"/>
    <m/>
    <n v="1799"/>
    <n v="1462.60162601626"/>
    <s v="PLN"/>
    <n v="0.23"/>
    <n v="338.4123764227642"/>
    <s v="Oleole"/>
    <x v="4"/>
    <s v="Poland"/>
    <s v="https://www.oleole.pl/telefony-komorkowe/realme-smartfon-14-pro-5g-8-256-grey-realme.bhtml"/>
    <s v="Handset"/>
    <m/>
    <s v="oleole.pl_CiqYASVuNPM7NxaueqXJjA=="/>
  </r>
  <r>
    <s v="AN00000260"/>
    <s v="Realme"/>
    <s v="realme 14 Pro+ 5G 12/512GB"/>
    <s v="-"/>
    <n v="2499"/>
    <n v="2499"/>
    <s v="In Stock"/>
    <n v="2499"/>
    <m/>
    <n v="2499"/>
    <n v="2031.707317073171"/>
    <s v="PLN"/>
    <n v="0.23"/>
    <n v="470.090343902439"/>
    <s v="Oleole"/>
    <x v="4"/>
    <s v="Poland"/>
    <s v="https://www.oleole.pl/telefony-komorkowe/realme-14-pro-5g-12-512gb-6-83-120hz-50mpix-perlowy.bhtml"/>
    <s v="Handset"/>
    <m/>
    <s v="oleole.pl_X1jScxJNrgC4rjGyPWh23w=="/>
  </r>
  <r>
    <s v="BN2009388"/>
    <s v="Realme"/>
    <s v="Realme C67 6-128GB LTE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realme-c67-6-128gb-6-72-90hz-108mpix-czarny.bhtml"/>
    <s v="Handset"/>
    <s v="a"/>
    <s v="oleole.pl_WTSQGNpZ5CBLPB6roiZUgA=="/>
  </r>
  <r>
    <s v="BN2009183"/>
    <s v="Realme"/>
    <s v="Realme C67 8-256GB LTE"/>
    <s v="-"/>
    <n v="999"/>
    <n v="949"/>
    <s v="In Stock"/>
    <n v="949"/>
    <m/>
    <n v="949"/>
    <n v="812.1951219512196"/>
    <s v="PLN"/>
    <n v="0.23"/>
    <n v="187.9232707317073"/>
    <s v="Oleole"/>
    <x v="4"/>
    <s v="Poland"/>
    <s v="https://www.oleole.pl/telefony-komorkowe/realme-c67-8-256gb-6-72-90hz-108mpix-zielony.bhtml"/>
    <s v="Handset"/>
    <m/>
    <s v="oleole.pl_YDVJ0UtmMemGkLNAdI97Lg=="/>
  </r>
  <r>
    <s v="BN2009650"/>
    <s v="Realme"/>
    <s v="realme GT6 16-512GB 5G"/>
    <s v="-"/>
    <n v="2699"/>
    <n v="2899"/>
    <s v="In Stock"/>
    <n v="2899"/>
    <m/>
    <n v="2899"/>
    <n v="2194.308943089431"/>
    <s v="PLN"/>
    <n v="0.23"/>
    <n v="507.7126203252033"/>
    <s v="Oleole"/>
    <x v="4"/>
    <s v="Poland"/>
    <s v="https://www.oleole.pl/telefony-komorkowe/realme-gt-6-16-512gb-6-78-120hz-50mpix-srebrny.bhtml"/>
    <s v="Handset"/>
    <m/>
    <s v="oleole.pl_XKkQ+ACgVC7s0kjt6srA=="/>
  </r>
  <r>
    <s v="AN00000239"/>
    <s v="Realme"/>
    <s v="Realme GT7 Pro 5G 12/512GB"/>
    <s v="-"/>
    <n v="3849"/>
    <n v="3849"/>
    <s v="In Stock"/>
    <n v="3849"/>
    <m/>
    <n v="3849"/>
    <n v="3129.268292682927"/>
    <s v="PLN"/>
    <n v="0.23"/>
    <n v="724.0407097560976"/>
    <s v="Oleole"/>
    <x v="4"/>
    <s v="Poland"/>
    <s v="https://www.oleole.pl/telefony-komorkowe/realme-gt-7-pro-12-512gb-6-78-120hz-50mpix-pomaranczowy.bhtml"/>
    <s v="Handset"/>
    <m/>
    <s v="oleole.pl_M1x7KmrIZ3lrPE41Mzl7MA=="/>
  </r>
  <r>
    <s v="BN2009563"/>
    <s v="Realme"/>
    <s v="Realme Note 50 3-64GB LTE"/>
    <s v="-"/>
    <n v="348"/>
    <n v="348"/>
    <s v="In Stock"/>
    <n v="348"/>
    <m/>
    <n v="348"/>
    <n v="282.9268292682927"/>
    <s v="PLN"/>
    <n v="0.23"/>
    <n v="65.46276097560975"/>
    <s v="Oleole"/>
    <x v="4"/>
    <s v="Poland"/>
    <s v="https://www.oleole.pl/telefony-komorkowe/realme-note-50-3-64-niebieski.bhtml"/>
    <s v="Handset"/>
    <m/>
    <s v="oleole.pl_b921Tcn7FY7CEC+thUfuFg=="/>
  </r>
  <r>
    <s v="BN2009233"/>
    <s v="Samsung"/>
    <s v="Galaxy A35 6-128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samsung-galaxy-a35-5g-6-128gb-6-6-120hz-50mpix-fioletowy.bhtml"/>
    <s v="Handset"/>
    <s v="a"/>
    <s v="oleole.pl_eWOl2Tm09BEDxjvtw8dg=="/>
  </r>
  <r>
    <s v="BN2009234"/>
    <s v="Samsung"/>
    <s v="Galaxy A35 8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samsung-galaxy-a35-5g-8-256gb-6-6-120hz-50mpix-niebieski.bhtml"/>
    <s v="Handset"/>
    <s v="a"/>
    <s v="oleole.pl_DQArt2eVYTDV+lnx7rIBw=="/>
  </r>
  <r>
    <s v="BN2009895"/>
    <s v="Samsung"/>
    <s v="Galaxy A36 6-128GB 5G"/>
    <s v="-"/>
    <n v="1599"/>
    <n v="1399"/>
    <s v="In Stock"/>
    <n v="1399"/>
    <m/>
    <n v="1399"/>
    <n v="1300"/>
    <s v="PLN"/>
    <n v="0.23"/>
    <n v="300.7901"/>
    <s v="Oleole"/>
    <x v="4"/>
    <s v="Poland"/>
    <s v="https://www.oleole.pl/telefony-komorkowe/samsung-galaxy-a36-5g-6-128gb-6-7-120hz-50mpix-sm-a366-czarny.bhtml"/>
    <s v="Handset"/>
    <m/>
    <s v="oleole.pl_1qul1Wym5dQUjO5lBYspQ=="/>
  </r>
  <r>
    <s v="BN2009896"/>
    <s v="Samsung"/>
    <s v="Galaxy A36 8-256GB 5G"/>
    <s v="-"/>
    <n v="1899"/>
    <n v="1699"/>
    <s v="In Stock"/>
    <n v="1699"/>
    <m/>
    <n v="1699"/>
    <n v="1543.90243902439"/>
    <s v="PLN"/>
    <n v="0.23"/>
    <n v="357.2235146341463"/>
    <s v="Oleole"/>
    <x v="4"/>
    <s v="Poland"/>
    <s v="https://www.oleole.pl/telefony-komorkowe/samsung-galaxy-a36-5g-8-256gb-6-7-120hz-50mpix-sm-a366-czarny.bhtml"/>
    <s v="Handset"/>
    <m/>
    <s v="oleole.pl_2fFlZCX3jqwyHWH57xh81A=="/>
  </r>
  <r>
    <s v="BN2009231"/>
    <s v="Samsung"/>
    <s v="Galaxy A55 8-128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samsung-galaxy-a55-5g-8-128gb-6-6-120hz-50mpix-czarny.bhtml"/>
    <s v="Handset"/>
    <s v="v"/>
    <s v="oleole.pl_NTI1SPvqM+rTgzTBbvPvKw=="/>
  </r>
  <r>
    <s v="BN2009232"/>
    <s v="Samsung"/>
    <s v="Galaxy A55 8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samsung-galaxy-a55-5g-8-256gb-6-6-120hz-50mpix-czarny.bhtml"/>
    <s v="Handset"/>
    <s v="OOS"/>
    <s v="oleole.pl_+JLitoUZlIAqOZB5mZk6wg=="/>
  </r>
  <r>
    <s v="BN2009795"/>
    <s v="Samsung"/>
    <s v="Galaxy A56 8-128GB 5G"/>
    <s v="-"/>
    <n v="1999"/>
    <n v="1999"/>
    <s v="In Stock"/>
    <n v="1999"/>
    <m/>
    <n v="1999"/>
    <n v="1625.20325203252"/>
    <s v="PLN"/>
    <n v="0.23"/>
    <n v="376.0346528455285"/>
    <s v="Oleole"/>
    <x v="4"/>
    <s v="Poland"/>
    <s v="https://www.oleole.pl/telefony-komorkowe/samsung-galaxy-a56-5g-8-128gb-6-7-120hz-50mpix-sm-a566-grafitowy.bhtml"/>
    <s v="Handset"/>
    <m/>
    <s v="oleole.pl_nxvoa8n2d1egoyyrusaEQ=="/>
  </r>
  <r>
    <s v="BN2009848"/>
    <s v="Samsung"/>
    <s v="Galaxy A56 8-256GB 5G"/>
    <s v="-"/>
    <n v="2049"/>
    <n v="2049"/>
    <s v="In Stock"/>
    <n v="2049"/>
    <m/>
    <n v="2049"/>
    <n v="1665.853658536585"/>
    <s v="PLN"/>
    <n v="0.23"/>
    <n v="385.4402219512195"/>
    <s v="Oleole"/>
    <x v="4"/>
    <s v="Poland"/>
    <s v="https://www.oleole.pl/telefony-komorkowe/samsung-galaxy-a56-5g-8-256gb-6-7-120hz-50mpix-sm-a566-grafitowy.bhtml"/>
    <s v="Handset"/>
    <m/>
    <s v="oleole.pl_FBi8i6Y5us1WEU0m0Q7ScA=="/>
  </r>
  <r>
    <s v="BN2009334"/>
    <s v="Samsung"/>
    <s v="Galaxy Fit 3"/>
    <s v="-"/>
    <n v="159"/>
    <n v="159"/>
    <s v="In Stock"/>
    <n v="159"/>
    <m/>
    <n v="159"/>
    <n v="129.2682926829268"/>
    <s v="PLN"/>
    <n v="0.23"/>
    <n v="29.90970975609756"/>
    <s v="Oleole"/>
    <x v="4"/>
    <s v="Poland"/>
    <s v="https://www.oleole.pl/smartwatch/samsung-galaxy-fit3-szary.bhtml"/>
    <s v="Smart Watch"/>
    <m/>
    <s v="oleole.pl_EkxEJqtJG45zJSFAbBLUIA=="/>
  </r>
  <r>
    <s v="BN2009166"/>
    <s v="Samsung"/>
    <s v="Galaxy S24 8-128GB 5G"/>
    <s v="-"/>
    <n v="2798"/>
    <n v="2798"/>
    <s v="In Stock"/>
    <n v="2798"/>
    <m/>
    <n v="2798"/>
    <n v="2274.79674796748"/>
    <s v="PLN"/>
    <n v="0.23"/>
    <n v="526.3356471544715"/>
    <s v="Oleole"/>
    <x v="4"/>
    <s v="Poland"/>
    <s v="https://www.oleole.pl/telefony-komorkowe/samsung-smartfon-s24-8-128-black-samsung.bhtml"/>
    <s v="Handset"/>
    <m/>
    <s v="oleole.pl_NAOHKaH0ubbQJ5uq1eA1ag=="/>
  </r>
  <r>
    <s v="BN2009167"/>
    <s v="Samsung"/>
    <s v="Galaxy S24 8-256GB 5G"/>
    <s v="-"/>
    <n v="2798"/>
    <n v="2798"/>
    <s v="In Stock"/>
    <n v="2798"/>
    <m/>
    <n v="2798"/>
    <n v="2274.79674796748"/>
    <s v="PLN"/>
    <n v="0.23"/>
    <n v="526.3356471544715"/>
    <s v="Oleole"/>
    <x v="4"/>
    <s v="Poland"/>
    <s v="https://www.oleole.pl/telefony-komorkowe/samsung-smartfon-s24-8-256-yellow-samsung.bhtml"/>
    <s v="Handset"/>
    <m/>
    <s v="oleole.pl_LcNHX4IJTobBGZY9Pdmbg=="/>
  </r>
  <r>
    <s v="BN2009488"/>
    <s v="Samsung"/>
    <s v="Galaxy S24 FE 8-128GB 5G"/>
    <s v="-"/>
    <n v="2699"/>
    <n v="2699"/>
    <s v="In Stock"/>
    <n v="2699"/>
    <m/>
    <n v="2699"/>
    <n v="2194.308943089431"/>
    <s v="PLN"/>
    <n v="0.23"/>
    <n v="507.7126203252033"/>
    <s v="Oleole"/>
    <x v="4"/>
    <s v="Poland"/>
    <s v="https://www.oleole.pl/telefony-komorkowe/samsung-galaxy-s24fe-5g-8-128gb-6-7-120hz-50mpix-niebieski.bhtml"/>
    <s v="Handset"/>
    <m/>
    <s v="oleole.pl_mBbeV1jlji86kRWu3oqGOg=="/>
  </r>
  <r>
    <s v="BN2009489"/>
    <s v="Samsung"/>
    <s v="Galaxy S24 FE 8-256GB 5G"/>
    <s v="-"/>
    <n v="2999"/>
    <n v="2999"/>
    <s v="In Stock"/>
    <n v="2999"/>
    <m/>
    <n v="2999"/>
    <n v="2438.211382113821"/>
    <s v="PLN"/>
    <n v="0.23"/>
    <n v="564.1460349593495"/>
    <s v="Oleole"/>
    <x v="4"/>
    <s v="Poland"/>
    <s v="https://www.oleole.pl/telefony-komorkowe/samsung-galaxy-s24fe-5g-8-256gb-6-7-120hz-50mpix-zielony.bhtml"/>
    <s v="Handset"/>
    <m/>
    <s v="oleole.pl_QQpzYZEcAxMPQqdubl79hQ=="/>
  </r>
  <r>
    <s v="BN2009173"/>
    <s v="Samsung"/>
    <s v="Galaxy S24 Ultra 12-1T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samsung-smartfon-s24-ultra-12-1tb-gray-samsung.bhtml"/>
    <s v="Handset"/>
    <s v="a"/>
    <s v="oleole.pl_q38cZ2KMTnjDKGpKJqEEw=="/>
  </r>
  <r>
    <s v="BN2009171"/>
    <s v="Samsung"/>
    <s v="Galaxy S24 Ultra 12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samsung-smartfon-s24-ultra-12-256-black-samsung.bhtml"/>
    <s v="Handset"/>
    <s v="x"/>
    <s v="oleole.pl_lLUQ8dbFzyOkdeTtHmQj6Q=="/>
  </r>
  <r>
    <s v="BN2009172"/>
    <s v="Samsung"/>
    <s v="Galaxy S24 Ultra 12-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samsung-smartfon-s24-ultra-12-512-yellow-samsung.bhtml"/>
    <s v="Handset"/>
    <s v="a"/>
    <s v="oleole.pl_0rVGXmDbkmDzgbZ+rMfssw=="/>
  </r>
  <r>
    <s v="BN2009796"/>
    <s v="Samsung"/>
    <s v="Galaxy S25 12-128GB 5G"/>
    <s v="-"/>
    <n v="3679"/>
    <n v="3679"/>
    <s v="In Stock"/>
    <n v="3679"/>
    <m/>
    <n v="3679"/>
    <n v="2991.056910569106"/>
    <s v="PLN"/>
    <n v="0.23"/>
    <n v="692.061774796748"/>
    <s v="Oleole"/>
    <x v="4"/>
    <s v="Poland"/>
    <s v="https://www.oleole.pl/telefony-komorkowe/samsung-galaxy-s25-12-128-granatowy-sm-s931.bhtml"/>
    <s v="Handset"/>
    <m/>
    <s v="oleole.pl_g2R+clvB8kNONQZbj1Y8g=="/>
  </r>
  <r>
    <s v="BN2009900"/>
    <s v="Samsung"/>
    <s v="Galaxy S25 12-256GB 5G"/>
    <s v="-"/>
    <n v="3679"/>
    <n v="3679"/>
    <s v="In Stock"/>
    <n v="3679"/>
    <m/>
    <n v="3679"/>
    <n v="2991.056910569106"/>
    <s v="PLN"/>
    <n v="0.23"/>
    <n v="692.061774796748"/>
    <s v="Oleole"/>
    <x v="4"/>
    <s v="Poland"/>
    <s v="https://www.oleole.pl/telefony-komorkowe/samsung-galaxy-s25-12-256-niebieski-sm-s931.bhtml"/>
    <s v="Handset"/>
    <m/>
    <s v="oleole.pl_drCUCC6k+W9bN0X5jxnLGQ=="/>
  </r>
  <r>
    <s v="BN2009849"/>
    <s v="Samsung"/>
    <s v="Galaxy S25 12-512GB 5G"/>
    <s v="-"/>
    <n v="4099"/>
    <n v="4099"/>
    <s v="In Stock"/>
    <n v="4099"/>
    <m/>
    <n v="4099"/>
    <n v="3332.520325203252"/>
    <s v="PLN"/>
    <n v="0.23"/>
    <n v="771.0685552845529"/>
    <s v="Oleole"/>
    <x v="4"/>
    <s v="Poland"/>
    <s v="https://www.oleole.pl/telefony-komorkowe/samsung-galaxy-s25-12-512-granatowy-sm-s931.bhtml"/>
    <s v="Handset"/>
    <m/>
    <s v="oleole.pl_SRD34AwKP9f9V3u4GyCIQ=="/>
  </r>
  <r>
    <s v="BN2009851"/>
    <s v="Samsung"/>
    <s v="Galaxy S25 Ultra 12-1TB 5G"/>
    <s v="-"/>
    <n v="7589"/>
    <n v="7589"/>
    <s v="In Stock"/>
    <n v="7589"/>
    <m/>
    <n v="7589"/>
    <n v="6169.918699186992"/>
    <s v="PLN"/>
    <n v="0.23"/>
    <n v="1427.577278861789"/>
    <s v="Oleole"/>
    <x v="4"/>
    <s v="Poland"/>
    <s v="https://www.oleole.pl/telefony-komorkowe/samsung-galaxy-s25-ultra-12-1000-sm-s938-niebieski.bhtml"/>
    <s v="Handset"/>
    <m/>
    <s v="oleole.pl_f6xI9KWtfqPCXxiu+1DvQ=="/>
  </r>
  <r>
    <s v="BN2009798"/>
    <s v="Samsung"/>
    <s v="Galaxy S25 Ultra 12-256GB 5G"/>
    <s v="-"/>
    <n v="5989"/>
    <n v="5989"/>
    <s v="In Stock"/>
    <n v="5989"/>
    <m/>
    <n v="5989"/>
    <n v="4869.10569105691"/>
    <s v="PLN"/>
    <n v="0.23"/>
    <n v="1126.599067479675"/>
    <s v="Oleole"/>
    <x v="4"/>
    <s v="Poland"/>
    <s v="https://www.oleole.pl/telefony-komorkowe/samsung-galaxy-s25-ultra-12-256-sm-s938-czarny.bhtml"/>
    <s v="Handset"/>
    <m/>
    <s v="oleole.pl_c0fR4lJm9K9phUgN34e7UQ=="/>
  </r>
  <r>
    <s v="BN2009852"/>
    <s v="Samsung"/>
    <s v="Galaxy S25 Ultra 12-512GB 5G"/>
    <s v="-"/>
    <n v="6489"/>
    <n v="6489"/>
    <s v="In Stock"/>
    <n v="6489"/>
    <m/>
    <n v="6489"/>
    <n v="5275.609756097561"/>
    <s v="PLN"/>
    <n v="0.23"/>
    <n v="1220.654758536585"/>
    <s v="Oleole"/>
    <x v="4"/>
    <s v="Poland"/>
    <s v="https://www.oleole.pl/telefony-komorkowe/samsung-galaxy-s25-ultra-12-512-sm-s938-niebieski.bhtml"/>
    <s v="Handset"/>
    <m/>
    <s v="oleole.pl_vYWBuDOZb39tDX0uzko3GQ=="/>
  </r>
  <r>
    <s v="BN2009797"/>
    <s v="Samsung"/>
    <s v="Galaxy S25+ 12-256GB 5G"/>
    <s v="-"/>
    <n v="4689"/>
    <n v="4689"/>
    <s v="In Stock"/>
    <n v="4689"/>
    <m/>
    <n v="4689"/>
    <n v="3812.19512195122"/>
    <s v="PLN"/>
    <n v="0.23"/>
    <n v="882.0542707317073"/>
    <s v="Oleole"/>
    <x v="4"/>
    <s v="Poland"/>
    <s v="https://www.oleole.pl/telefony-komorkowe/samsung-galaxy-s25-plus-12-256-zielony-sm-s936.bhtml"/>
    <s v="Handset"/>
    <m/>
    <s v="oleole.pl_fmNltY6kt18XfUMJwj21UQ=="/>
  </r>
  <r>
    <s v="BN2009850"/>
    <s v="Samsung"/>
    <s v="Galaxy S25+ 12-512GB 5G"/>
    <s v="-"/>
    <n v="5189"/>
    <n v="5189"/>
    <s v="In Stock"/>
    <n v="5189"/>
    <m/>
    <n v="5189"/>
    <n v="4218.69918699187"/>
    <s v="PLN"/>
    <n v="0.23"/>
    <n v="976.109961788618"/>
    <s v="Oleole"/>
    <x v="4"/>
    <s v="Poland"/>
    <s v="https://www.oleole.pl/telefony-komorkowe/samsung-galaxy-s25-plus-12-512-granatowy-sm-s936.bhtml"/>
    <s v="Handset"/>
    <m/>
    <s v="oleole.pl_iV0mQv+PTCl0RQz+ySEYPA=="/>
  </r>
  <r>
    <s v="BN2009046"/>
    <s v="Samsung"/>
    <s v="Galaxy Tab A9 4-64GB WiFi"/>
    <s v="-"/>
    <n v="0"/>
    <n v="0"/>
    <s v="Out Stock"/>
    <n v="0"/>
    <m/>
    <n v="0"/>
    <n v="0"/>
    <s v="PLN"/>
    <n v="0.23"/>
    <n v="0"/>
    <s v="Oleole"/>
    <x v="4"/>
    <s v="Poland"/>
    <s v="https://www.oleole.pl/ipad-i-tablety-multimedialne/samsung-tablet-galaxy-taba9-4-64gb-wifi-dk-blue.bhtml"/>
    <s v="Tablet"/>
    <m/>
    <s v="oleole.pl_72Q9RfBSFrW6+aTdZSAg+Q=="/>
  </r>
  <r>
    <s v="BN2009043"/>
    <s v="Samsung"/>
    <s v="Galaxy Tab A9 8-128GB LTE"/>
    <s v="-"/>
    <n v="899"/>
    <n v="0"/>
    <s v="Out Stock"/>
    <n v="0"/>
    <m/>
    <n v="0"/>
    <n v="730.8943089430894"/>
    <s v="PLN"/>
    <n v="0.23"/>
    <n v="169.1121325203252"/>
    <s v="Oleole"/>
    <x v="4"/>
    <s v="Poland"/>
    <s v="https://www.oleole.pl/ipad-i-tablety-multimedialne/samsung-tablet-galaxy-tab-a9-8-128gb-lte-gray.bhtml"/>
    <s v="Tablet"/>
    <m/>
    <s v="oleole.pl_YPwtKhS9usPr7Hg6mSNMJg=="/>
  </r>
  <r>
    <s v="BN2008981"/>
    <s v="Samsung"/>
    <s v="Galaxy Tab A9+ 4-64GB 5G"/>
    <s v="-"/>
    <n v="949"/>
    <n v="949"/>
    <s v="In Stock"/>
    <n v="949"/>
    <m/>
    <n v="949"/>
    <n v="771.5447154471544"/>
    <s v="PLN"/>
    <n v="0.23"/>
    <n v="178.5177016260162"/>
    <s v="Oleole"/>
    <x v="4"/>
    <s v="Poland"/>
    <s v="https://www.oleole.pl/ipad-i-tablety-multimedialne/samsung-tablet-galaxy-tab-a9-4-64gb-5g-gray.bhtml"/>
    <s v="Tablet"/>
    <m/>
    <s v="oleole.pl_PK0YfjDWgP24VW0UTZDncw=="/>
  </r>
  <r>
    <s v="BN2008983"/>
    <s v="Samsung"/>
    <s v="Galaxy Tab A9+ 4-64GB WiFi"/>
    <s v="-"/>
    <n v="649"/>
    <n v="649"/>
    <s v="In Stock"/>
    <n v="649"/>
    <m/>
    <n v="649"/>
    <n v="527.6422764227642"/>
    <s v="PLN"/>
    <n v="0.23"/>
    <n v="122.0842869918699"/>
    <s v="Oleole"/>
    <x v="4"/>
    <s v="Poland"/>
    <s v="https://www.oleole.pl/ipad-i-tablety-multimedialne/samsung-tablet-galaxy-tab-a9-4-64gb-wifi-silver_1.bhtml"/>
    <s v="Tablet"/>
    <m/>
    <s v="oleole.pl_QWq7CearLda6alrCkBkmmw=="/>
  </r>
  <r>
    <s v="BN2008980"/>
    <s v="Samsung"/>
    <s v="Galaxy Tab A9+ 8-128GB 5G"/>
    <s v="-"/>
    <n v="1149"/>
    <n v="1149"/>
    <s v="In Stock"/>
    <n v="1149"/>
    <m/>
    <n v="1149"/>
    <n v="934.1463414634146"/>
    <s v="PLN"/>
    <n v="0.23"/>
    <n v="216.1399780487805"/>
    <s v="Oleole"/>
    <x v="4"/>
    <s v="Poland"/>
    <s v="https://www.oleole.pl/ipad-i-tablety-multimedialne/samsung-tablet-galaxy-tab-a9-8-128gb-5g-silver.bhtml"/>
    <s v="Tablet"/>
    <m/>
    <s v="oleole.pl_WwYUkhrYudThl5oCxNRD0Q=="/>
  </r>
  <r>
    <s v="BN2008930"/>
    <s v="Samsung"/>
    <s v="Galaxy Tab S9 11.0 12-256GB 5G"/>
    <s v="-"/>
    <n v="4499"/>
    <n v="0"/>
    <s v="Out Stock"/>
    <n v="0"/>
    <m/>
    <n v="0"/>
    <n v="3657.723577235773"/>
    <s v="PLN"/>
    <n v="0.23"/>
    <n v="846.3131081300813"/>
    <s v="Oleole"/>
    <x v="4"/>
    <s v="Poland"/>
    <s v="https://www.oleole.pl/ipad-i-tablety-multimedialne/samsung-tablet-galaxy-tab-s9-12-256gb-5g-gray.bhtml"/>
    <s v="Tablet"/>
    <m/>
    <s v="oleole.pl_PKPVsZuQm0ywE1HgfRdF+Q=="/>
  </r>
  <r>
    <s v="BN2008929"/>
    <s v="Samsung"/>
    <s v="Galaxy Tab S9 11.0 8-128GB 5G"/>
    <s v="-"/>
    <n v="3799"/>
    <n v="0"/>
    <s v="Out Stock"/>
    <n v="0"/>
    <m/>
    <n v="0"/>
    <n v="3088.617886178862"/>
    <s v="PLN"/>
    <n v="0.23"/>
    <n v="714.6351406504065"/>
    <s v="Oleole"/>
    <x v="4"/>
    <s v="Poland"/>
    <s v="https://www.oleole.pl/ipad-i-tablety-multimedialne/samsung-tablet-galaxy-tab-s9-8-128gb-5g-gray.bhtml"/>
    <s v="Tablet"/>
    <m/>
    <s v="oleole.pl_5drfAkDf94m44JscrMfYPQ=="/>
  </r>
  <r>
    <s v="BN2008936"/>
    <s v="Samsung"/>
    <s v="Galaxy Tab S9 BT 11.0 8-128GB WiFi"/>
    <s v="-"/>
    <n v="3099"/>
    <n v="3099"/>
    <s v="In Stock"/>
    <n v="3099"/>
    <m/>
    <n v="3099"/>
    <n v="2519.512195121951"/>
    <s v="PLN"/>
    <n v="0.23"/>
    <n v="582.9571731707317"/>
    <s v="Oleole"/>
    <x v="4"/>
    <s v="Poland"/>
    <s v="https://www.oleole.pl/ipad-i-tablety-multimedialne/samsung-tablet-galaxy-tab-s9-8-128gb-wifi-gray.bhtml"/>
    <s v="Tablet"/>
    <s v="new"/>
    <s v="-"/>
  </r>
  <r>
    <s v="BN2008977"/>
    <s v="Samsung"/>
    <s v="Galaxy Tab S9 FE 6-128GB 5G"/>
    <s v="-"/>
    <n v="2799"/>
    <n v="2799"/>
    <s v="In Stock"/>
    <n v="2799"/>
    <m/>
    <n v="2799"/>
    <n v="2275.609756097561"/>
    <s v="PLN"/>
    <n v="0.23"/>
    <n v="526.5237585365853"/>
    <s v="Oleole"/>
    <x v="4"/>
    <s v="Poland"/>
    <s v="https://www.oleole.pl/ipad-i-tablety-multimedialne/samsung-tablet-galaxy-tabs9-fe-6-128gb-5g-laven.bhtml"/>
    <s v="Tablet"/>
    <m/>
    <s v="oleole.pl_N9b7LGCCReHKQ8ktLuleIQ=="/>
  </r>
  <r>
    <s v="BN2008979"/>
    <s v="Samsung"/>
    <s v="Galaxy Tab S9 FE 6-128GB WiFi"/>
    <s v="-"/>
    <n v="2399"/>
    <n v="2399"/>
    <s v="In Stock"/>
    <n v="2399"/>
    <m/>
    <n v="2399"/>
    <n v="1950.406504065041"/>
    <s v="PLN"/>
    <n v="0.23"/>
    <n v="451.2792056910569"/>
    <s v="Oleole"/>
    <x v="4"/>
    <s v="Poland"/>
    <s v="https://www.oleole.pl/ipad-i-tablety-multimedialne/samsung-tablet-galaxy-tabs9-fe-6-128gb-wifi-mint.bhtml"/>
    <s v="Tablet"/>
    <m/>
    <s v="oleole.pl_Bn6A65bXAxZmIevFGvd47Q=="/>
  </r>
  <r>
    <s v="BN2008976"/>
    <s v="Samsung"/>
    <s v="Galaxy Tab S9 FE 8-256GB 5G"/>
    <s v="-"/>
    <n v="0"/>
    <n v="0"/>
    <s v="Out Stock"/>
    <n v="0"/>
    <m/>
    <n v="0"/>
    <n v="0"/>
    <s v="PLN"/>
    <n v="0.23"/>
    <n v="0"/>
    <s v="Oleole"/>
    <x v="4"/>
    <s v="Poland"/>
    <s v="https://www.oleole.pl/ipad-i-tablety-multimedialne/samsung-tablet-galaxy-tabs9-fe-8-256gb-5g-gray.bhtml"/>
    <s v="Tablet"/>
    <s v="new"/>
    <s v="-"/>
  </r>
  <r>
    <s v="BN2008978"/>
    <s v="Samsung"/>
    <s v="Galaxy Tab S9 FE 8-256GB WiFi"/>
    <s v="-"/>
    <n v="2699"/>
    <n v="2699"/>
    <s v="In Stock"/>
    <n v="2699"/>
    <m/>
    <n v="2699"/>
    <n v="2194.308943089431"/>
    <s v="PLN"/>
    <n v="0.23"/>
    <n v="507.7126203252033"/>
    <s v="Oleole"/>
    <x v="4"/>
    <s v="Poland"/>
    <s v="https://www.oleole.pl/ipad-i-tablety-multimedialne/samsung-tablet-galaxy-tabs9-fe-8-256gb-wifi-gray.bhtml"/>
    <s v="Tablet"/>
    <s v="new"/>
    <s v="-"/>
  </r>
  <r>
    <s v="BN2008926"/>
    <s v="Samsung"/>
    <s v="Galaxy Tab S9 Ultra 14.6 12-512GB 5G"/>
    <s v="-"/>
    <n v="7399"/>
    <n v="7399"/>
    <s v="In Stock"/>
    <n v="7399"/>
    <m/>
    <n v="7399"/>
    <n v="6015.447154471545"/>
    <s v="PLN"/>
    <n v="0.23"/>
    <n v="1391.836116260163"/>
    <s v="Oleole"/>
    <x v="4"/>
    <s v="Poland"/>
    <s v="https://www.oleole.pl/ipad-i-tablety-multimedialne/samsung-tablet-galaxy-tabs9-ultra-12-512-5g-gray.bhtml"/>
    <s v="Tablet"/>
    <m/>
    <s v="oleole.pl_BVNqgAJW3NhkuJo+w3fGgQ=="/>
  </r>
  <r>
    <s v="BN4000698"/>
    <s v="Samsung"/>
    <s v="Galaxy Watch6 Classic 47mm LTE"/>
    <s v="-"/>
    <n v="1578.15"/>
    <n v="1578.15"/>
    <s v="In Stock"/>
    <n v="1578.15"/>
    <m/>
    <n v="1578.15"/>
    <n v="1283.048780487805"/>
    <s v="PLN"/>
    <n v="0.23"/>
    <n v="296.8679776829269"/>
    <s v="Oleole"/>
    <x v="4"/>
    <s v="Poland"/>
    <s v="https://www.oleole.pl/smartwatch/samsung-smartwatch-galaxy-watch6cl-lte47mmsv-sam.bhtml"/>
    <s v="Smartwatch"/>
    <m/>
    <s v="oleole.pl_s3GsECvtyFatSxt3ERqQ=="/>
  </r>
  <r>
    <s v="BN2009406"/>
    <s v="Samsung"/>
    <s v="Galaxy Watch7 40mm LTE"/>
    <s v="-"/>
    <n v="999"/>
    <n v="1099"/>
    <s v="In Stock"/>
    <n v="1099"/>
    <m/>
    <n v="1099"/>
    <n v="812.1951219512196"/>
    <s v="PLN"/>
    <n v="0.23"/>
    <n v="187.9232707317073"/>
    <s v="Oleole"/>
    <x v="4"/>
    <s v="Poland"/>
    <s v="https://www.oleole.pl/smartwatch/samsung-galaxy-watch7-lte-40mm-zielony.bhtml"/>
    <s v="Smart Watch"/>
    <m/>
    <s v="oleole.pl_bEGh42GuokPBcBAEqDQTXg=="/>
  </r>
  <r>
    <s v="BN2009404"/>
    <s v="Samsung"/>
    <s v="Galaxy Watch7 44mm LTE"/>
    <s v="-"/>
    <n v="1099"/>
    <n v="1199"/>
    <s v="In Stock"/>
    <n v="1199"/>
    <m/>
    <n v="1199"/>
    <n v="893.4959349593496"/>
    <s v="PLN"/>
    <n v="0.23"/>
    <n v="206.7344089430894"/>
    <s v="Oleole"/>
    <x v="4"/>
    <s v="Poland"/>
    <s v="https://www.oleole.pl/smartwatch/samsung-galaxy-watch7-lte-44mm-zielony.bhtml"/>
    <s v="Smart Watch"/>
    <m/>
    <s v="oleole.pl_tqZBwEfUiTQvIA92xUmeGQ=="/>
  </r>
  <r>
    <s v="BN2009474"/>
    <s v="Samsung"/>
    <s v="Galaxy Z Flip6 12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samsung-galaxy-z-flip6-12-256gb-6-7-120hz-50mpix-szary.bhtml"/>
    <s v="Handset"/>
    <s v="a"/>
    <s v="oleole.pl_0p4NdjyCYT8RlbYPqoQm9Q=="/>
  </r>
  <r>
    <s v="BN2009475"/>
    <s v="Samsung"/>
    <s v="Galaxy Z Flip6 12-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samsung-smartfon-z-flip-6-512gb-silver.bhtml"/>
    <s v="Handset"/>
    <s v="a"/>
    <s v="oleole.pl_Cny57xhDKMzqXm0LZFAl+w=="/>
  </r>
  <r>
    <s v="BN2009476"/>
    <s v="Samsung"/>
    <s v="Galaxy Z Fold6 12-1TB 5G"/>
    <s v="-"/>
    <n v="8935"/>
    <n v="8935"/>
    <s v="In Stock"/>
    <n v="8935"/>
    <m/>
    <n v="8935"/>
    <n v="7264.227642276423"/>
    <s v="PLN"/>
    <n v="0.23"/>
    <n v="1680.775199186992"/>
    <s v="Oleole"/>
    <x v="4"/>
    <s v="Poland"/>
    <s v="https://www.oleole.pl/telefony-komorkowe/samsung-galaxy-z-fold6-12-1tb-7-6-120hz-50mpix-rozowy.bhtml"/>
    <s v="Handset"/>
    <m/>
    <s v="oleole.pl_v3nogV+Dr4YMdh7zt3Xpg=="/>
  </r>
  <r>
    <s v="BN2009477"/>
    <s v="Samsung"/>
    <s v="Galaxy Z Fold6 12-256GB 5G"/>
    <s v="-"/>
    <n v="7499"/>
    <n v="7499"/>
    <s v="In Stock"/>
    <n v="7499"/>
    <m/>
    <n v="7499"/>
    <n v="6096.747967479675"/>
    <s v="PLN"/>
    <n v="0.23"/>
    <n v="1410.647254471545"/>
    <s v="Oleole"/>
    <x v="4"/>
    <s v="Poland"/>
    <s v="https://www.oleole.pl/telefony-komorkowe/samsung-galaxy-z-fold6-12-256gb-7-6-120hz-50mpix-szary.bhtml"/>
    <s v="Handset"/>
    <m/>
    <s v="oleole.pl_OO7rs0nHjMSF+YbZb3tesg=="/>
  </r>
  <r>
    <s v="BN2009478"/>
    <s v="Samsung"/>
    <s v="Galaxy Z Fold6 12-512GB 5G"/>
    <s v="-"/>
    <n v="7599"/>
    <n v="7599"/>
    <s v="In Stock"/>
    <n v="7599"/>
    <m/>
    <n v="7599"/>
    <n v="6178.048780487805"/>
    <s v="PLN"/>
    <n v="0.23"/>
    <n v="1429.458392682927"/>
    <s v="Oleole"/>
    <x v="4"/>
    <s v="Poland"/>
    <s v="https://www.oleole.pl/telefony-komorkowe/samsung-galaxy-z-fold6-12-512gb-7-6-120hz-50mpix-szary.bhtml"/>
    <s v="Handset"/>
    <m/>
    <s v="oleole.pl_svLzdEF59y10rmLfYtjEw=="/>
  </r>
  <r>
    <s v="AN00000255"/>
    <s v="Samsung"/>
    <s v="Samsung Galaxy A26 5G 6/128GB"/>
    <s v="-"/>
    <n v="1249"/>
    <n v="1249"/>
    <s v="In Stock"/>
    <n v="1249"/>
    <m/>
    <n v="1249"/>
    <n v="1015.447154471545"/>
    <s v="PLN"/>
    <n v="0.23"/>
    <n v="234.9511162601626"/>
    <s v="Oleole"/>
    <x v="4"/>
    <s v="Poland"/>
    <s v="https://www.oleole.pl/telefony-komorkowe/samsung-galaxy-a26-5g-6-128gb-6-7-120hz-50mpix-sm-a266-bialy.bhtml"/>
    <s v="Handset"/>
    <m/>
    <s v="oleole.pl_hoC6Lok4CoqPJW7TGD4w=="/>
  </r>
  <r>
    <s v="AN00000202"/>
    <s v="Samsung"/>
    <s v="Samsung Galaxy Buds 3"/>
    <s v="-"/>
    <n v="449"/>
    <n v="449"/>
    <s v="In Stock"/>
    <n v="449"/>
    <m/>
    <n v="449"/>
    <n v="365.0406504065041"/>
    <s v="PLN"/>
    <n v="0.23"/>
    <n v="84.4620105691057"/>
    <s v="Oleole"/>
    <x v="4"/>
    <s v="Poland"/>
    <s v="https://www.oleole.pl/sluchawki/samsung-galaxy-buds3-sm-r530nza-douszne-bluetooth-srebrny.bhtml"/>
    <s v="Other"/>
    <m/>
    <s v="oleole.pl_BANXoWShgIYtrUgDYwkFA=="/>
  </r>
  <r>
    <s v="AN00000203"/>
    <s v="Samsung"/>
    <s v="Samsung Galaxy Buds 3 Pro"/>
    <s v="-"/>
    <n v="699"/>
    <n v="699"/>
    <s v="In Stock"/>
    <n v="699"/>
    <m/>
    <n v="699"/>
    <n v="568.2926829268292"/>
    <s v="PLN"/>
    <n v="0.23"/>
    <n v="131.489856097561"/>
    <s v="Oleole"/>
    <x v="4"/>
    <s v="Poland"/>
    <s v="https://www.oleole.pl/sluchawki/samsung-galaxy-buds3-pro-sm-r630nza-dokanalowe-bluetooth-srebrny.bhtml"/>
    <s v="Other"/>
    <m/>
    <s v="oleole.pl_tNxwAyVRfpQO4Hc7fTF2+Q=="/>
  </r>
  <r>
    <s v="AN00000247"/>
    <s v="Samsung"/>
    <s v="Samsung Galaxy Tab S10 Ultra 5G 12/512GB"/>
    <s v="-"/>
    <n v="6199"/>
    <n v="6199"/>
    <s v="In Stock"/>
    <n v="6199"/>
    <m/>
    <n v="6199"/>
    <n v="5039.837398373984"/>
    <s v="PLN"/>
    <n v="0.23"/>
    <n v="1166.102457723577"/>
    <s v="Oleole"/>
    <x v="4"/>
    <s v="Poland"/>
    <s v="https://www.oleole.pl/ipad-i-tablety-multimedialne/samsung-galaxy-tab-s10-ultra-sm-x926-14-6-12-512gb-5g-srebrny-rysik-s-pen.bhtml"/>
    <s v="Tablet"/>
    <m/>
    <s v="oleole.pl_3uZAPLfZnLviePXVor6Q=="/>
  </r>
  <r>
    <s v="AN00000246"/>
    <s v="Samsung"/>
    <s v="Samsung Galaxy Tab S10+ 5G 12/512GB"/>
    <s v="-"/>
    <n v="5199"/>
    <n v="5199"/>
    <s v="In Stock"/>
    <n v="5199"/>
    <m/>
    <n v="5199"/>
    <n v="4226.829268292683"/>
    <s v="PLN"/>
    <n v="0.23"/>
    <n v="977.9910756097561"/>
    <s v="Oleole"/>
    <x v="4"/>
    <s v="Poland"/>
    <s v="https://www.oleole.pl/ipad-i-tablety-multimedialne/samsung-galaxy-tab-s10-sm-x826-12-4-12-512gb-5g-szary.bhtml"/>
    <s v="Tablet"/>
    <m/>
    <s v="oleole.pl_kmZsyJx413eV7VMEkGYOA=="/>
  </r>
  <r>
    <s v="BN2009402"/>
    <s v="Samsung"/>
    <s v="Samsung Galaxy Watch Ultra LTE"/>
    <s v="-"/>
    <n v="1999"/>
    <n v="1999"/>
    <s v="In Stock"/>
    <n v="1999"/>
    <m/>
    <n v="1999"/>
    <n v="1625.20325203252"/>
    <s v="PLN"/>
    <n v="0.23"/>
    <n v="376.0346528455285"/>
    <s v="Oleole"/>
    <x v="4"/>
    <s v="Poland"/>
    <s v="https://www.oleole.pl/smartwatch/samsung-galaxy-watch-ultra-lte-47mm-szary.bhtml"/>
    <s v="Smart Watch"/>
    <m/>
    <s v="oleole.pl_1taMw8zVwh5tcrdP07OSAA=="/>
  </r>
  <r>
    <s v="BN4000618"/>
    <s v="Samsung"/>
    <s v="Watch 4 40mm BT"/>
    <s v="-"/>
    <n v="0"/>
    <n v="0"/>
    <s v="Out Stock"/>
    <n v="0"/>
    <m/>
    <n v="0"/>
    <n v="0"/>
    <s v="PLN"/>
    <n v="0.23"/>
    <n v="0"/>
    <s v="Oleole"/>
    <x v="4"/>
    <s v="Poland"/>
    <s v="https://www.oleole.pl/smartwatch/samsung-smartwatch-galaxy-watch4-40mm-bt-pkg.bhtml"/>
    <s v="Smart Watch"/>
    <s v="a"/>
    <s v="oleole.pl_RjZ+gKD1KMkOzzZ+CwouFw=="/>
  </r>
  <r>
    <s v="BN2009491"/>
    <s v="Samsung"/>
    <s v="Watch FE BT"/>
    <s v="-"/>
    <n v="0"/>
    <n v="0"/>
    <s v="Out Stock"/>
    <n v="0"/>
    <m/>
    <n v="0"/>
    <n v="0"/>
    <s v="PLN"/>
    <n v="0.23"/>
    <n v="0"/>
    <s v="Oleole"/>
    <x v="4"/>
    <s v="Poland"/>
    <s v="https://www.oleole.pl/smartwatch/samsung-galaxy-watch-fe-gps-40mm-rozowe-zloto.bhtml"/>
    <s v="Smart Watch"/>
    <s v="a"/>
    <s v="oleole.pl_LL021oxUAjLRXmn84u7PCA=="/>
  </r>
  <r>
    <s v="AN00000242"/>
    <s v="Sony"/>
    <s v="Sony PlayStation 5 Pro"/>
    <s v="-"/>
    <n v="3499"/>
    <n v="3499"/>
    <s v="In Stock"/>
    <n v="3499"/>
    <m/>
    <n v="3499"/>
    <n v="2844.715447154472"/>
    <s v="PLN"/>
    <n v="0.23"/>
    <n v="658.2017260162602"/>
    <s v="Oleole"/>
    <x v="4"/>
    <s v="Poland"/>
    <s v="https://www.oleole.pl/konsole-playstation-5/sony-playstation-5-pro-ps5-2tb.bhtml"/>
    <s v="Other"/>
    <m/>
    <s v="oleole.pl_tbrbl4ltMufVa1Zy5fXeww=="/>
  </r>
  <r>
    <s v="BN2009294"/>
    <s v="Sony"/>
    <s v="Xperia 1 VI 12-256GB 5G"/>
    <s v="-"/>
    <n v="5899"/>
    <n v="0"/>
    <s v="Out Stock"/>
    <n v="0"/>
    <m/>
    <n v="0"/>
    <n v="4795.934959349594"/>
    <s v="PLN"/>
    <n v="0.23"/>
    <n v="1109.669043089431"/>
    <s v="Oleole"/>
    <x v="4"/>
    <s v="Poland"/>
    <s v="https://www.oleole.pl/telefony-komorkowe/sony-xperia-1-vi-12-256gb-6-5-120hz-48mpix-czarny.bhtml"/>
    <s v="Handset"/>
    <m/>
    <s v="oleole.pl_BYxkM3V2kw01PNXMfPNwA=="/>
  </r>
  <r>
    <s v="BN2009295"/>
    <s v="Sony"/>
    <s v="Xperia 10 VI 8-128GB 5G"/>
    <s v="-"/>
    <n v="1799"/>
    <n v="1699"/>
    <s v="In Stock"/>
    <n v="1699"/>
    <m/>
    <n v="1699"/>
    <n v="1462.60162601626"/>
    <s v="PLN"/>
    <n v="0.23"/>
    <n v="338.4123764227642"/>
    <s v="Oleole"/>
    <x v="4"/>
    <s v="Poland"/>
    <s v="https://www.oleole.pl/telefony-komorkowe/sony-xperia-10-vi-8-128gb-6-1-120hz-48mpix-czarny.bhtml"/>
    <s v="Handset"/>
    <m/>
    <s v="oleole.pl_vYA1JBb39k6Ei79Z5cZ3g=="/>
  </r>
  <r>
    <s v="BN2009393"/>
    <s v="Xiaomi"/>
    <s v="Poco C65 8-256GB LTE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poco-c65-8-256gb-6-74-90hz-50mpix-czarny.bhtml"/>
    <s v="Handset"/>
    <s v="a"/>
    <s v="oleole.pl_IQDwmbNXDS7Bg3RJ7lEA6A=="/>
  </r>
  <r>
    <s v="BN2009752"/>
    <s v="Xiaomi"/>
    <s v="Poco F6 Pro 12-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poco-f6-pro-12-512gb-6-67-120hz-50mpix-bialy.bhtml"/>
    <s v="Handset"/>
    <s v="v"/>
    <s v="oleole.pl_g8GPVfUHhnsEtetw9liGg=="/>
  </r>
  <r>
    <s v="BN2009379"/>
    <s v="Xiaomi"/>
    <s v="Poco M6 Pro 12-512GB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poco-m6-pro-12-512gb-6-67-120hz-64mpix-czarny.bhtml"/>
    <s v="Handset"/>
    <s v="v"/>
    <s v="oleole.pl_LnvrV4ARaHQT9jxjw1w=="/>
  </r>
  <r>
    <s v="BN2009385"/>
    <s v="Xiaomi"/>
    <s v="Poco X6 Pro 12-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poco-x6-pro-5g-12-512gb-6-67-120hz-64mpix-zolty.bhtml"/>
    <s v="Handset"/>
    <s v="v"/>
    <s v="oleole.pl_hzB41xxzyXhPFtC+tRX9A=="/>
  </r>
  <r>
    <s v="BN2009328"/>
    <s v="Xiaomi"/>
    <s v="Redmi 13 6-128GB LTE"/>
    <s v="-"/>
    <n v="443"/>
    <n v="443"/>
    <s v="In Stock"/>
    <n v="443"/>
    <m/>
    <n v="443"/>
    <n v="360.1626016260163"/>
    <s v="PLN"/>
    <n v="0.23"/>
    <n v="83.33334227642277"/>
    <s v="Oleole"/>
    <x v="4"/>
    <s v="Poland"/>
    <s v="https://www.oleole.pl/telefony-komorkowe/xiaomi-redmi-13-6-128gb-6-79-90hz-108mpix-czarny.bhtml"/>
    <s v="Handset"/>
    <m/>
    <s v="oleole.pl_D+4CqgHu3AvsPBlMSvVA6w=="/>
  </r>
  <r>
    <s v="BN2009331"/>
    <s v="Xiaomi"/>
    <s v="Redmi 13 8-256GB LTE"/>
    <s v="-"/>
    <n v="549"/>
    <n v="549"/>
    <s v="In Stock"/>
    <n v="549"/>
    <m/>
    <n v="549"/>
    <n v="446.3414634146342"/>
    <s v="PLN"/>
    <n v="0.23"/>
    <n v="103.2731487804878"/>
    <s v="Oleole"/>
    <x v="4"/>
    <s v="Poland"/>
    <s v="https://www.oleole.pl/telefony-komorkowe/xiaomi-redmi-13-8-256gb-6-79-90hz-108mpix-czarny.bhtml"/>
    <s v="Handset"/>
    <m/>
    <s v="oleole.pl_4xRxmomzVcyIE0W2KU26Tw=="/>
  </r>
  <r>
    <s v="BN2009088"/>
    <s v="Xiaomi"/>
    <s v="Redmi 13C 8-256GB LTE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xiaomi-redmi-13c-8-256gb-6-74-90hz-50mpix-czarny.bhtml"/>
    <s v="Handset"/>
    <s v="a"/>
    <s v="oleole.pl_8vDiyAnc8cVcUMDti4tSuw=="/>
  </r>
  <r>
    <s v="BN2009638"/>
    <s v="Xiaomi"/>
    <s v="Redmi 14C 4-128GB LTE"/>
    <s v="-"/>
    <n v="342"/>
    <n v="342"/>
    <s v="In Stock"/>
    <n v="342"/>
    <m/>
    <n v="342"/>
    <n v="278.0487804878049"/>
    <s v="PLN"/>
    <n v="0.23"/>
    <n v="64.33409268292684"/>
    <s v="Oleole"/>
    <x v="4"/>
    <s v="Poland"/>
    <s v="https://www.oleole.pl/telefony-komorkowe/xiaomi-redmi-14c-4-128gb-6-88-120hz-50mpix-czarny.bhtml"/>
    <s v="Handset"/>
    <m/>
    <s v="oleole.pl_buJEKNsE+M3rATybs57lw=="/>
  </r>
  <r>
    <s v="BN2009278"/>
    <s v="Xiaomi"/>
    <s v="Redmi A3 3-64GB LTE"/>
    <s v="-"/>
    <n v="263"/>
    <n v="263"/>
    <s v="In Stock"/>
    <n v="263"/>
    <m/>
    <n v="263"/>
    <n v="213.8211382113821"/>
    <s v="PLN"/>
    <n v="0.23"/>
    <n v="49.47329349593496"/>
    <s v="Oleole"/>
    <x v="4"/>
    <s v="Poland"/>
    <s v="https://www.oleole.pl/telefony-komorkowe/xiaomi-redmi-a3-3-64gb-6-71-8mpix-czarny.bhtml"/>
    <s v="Handset"/>
    <m/>
    <s v="oleole.pl_qg9H711afYAEedpgJSvs6Q=="/>
  </r>
  <r>
    <s v="BN2009090"/>
    <s v="Xiaomi"/>
    <s v="Redmi Note 13 8-256GB LTE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xiaomi-redmi-note-13-8-256gb-6-67-120hz-108mpix-czarny.bhtml"/>
    <s v="Handset"/>
    <s v="v"/>
    <s v="oleole.pl_aRwgplIEic4vyay1Td9coA=="/>
  </r>
  <r>
    <s v="BN2009091"/>
    <s v="Xiaomi"/>
    <s v="Redmi Note 13 Pro 8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xiaomi-redmi-note-13-pro-5g-8-256gb-6-67-120hz-200mpix-purpurowy.bhtml"/>
    <s v="Handset"/>
    <s v="v"/>
    <s v="oleole.pl_umNdH2x8pDHjHjWJ9HVDRw=="/>
  </r>
  <r>
    <s v="BN2009248"/>
    <s v="Xiaomi"/>
    <s v="Redmi Note 13 Pro 8-256GB LTE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xiaomi-redmi-note-13-pro-8-256gb-6-67-120hz-200mpix-purpurowy.bhtml"/>
    <s v="Handset"/>
    <s v="v"/>
    <s v="oleole.pl_dfaye0alUxTXPyGMxHEiGA=="/>
  </r>
  <r>
    <s v="BN2009812"/>
    <s v="Xiaomi"/>
    <s v="Redmi Note 14 Pro 8-256GB 5G"/>
    <s v="-"/>
    <n v="1399"/>
    <n v="1399"/>
    <s v="In Stock"/>
    <n v="1399"/>
    <m/>
    <n v="1399"/>
    <n v="1137.39837398374"/>
    <s v="PLN"/>
    <n v="0.23"/>
    <n v="263.1678235772358"/>
    <s v="Oleole"/>
    <x v="4"/>
    <s v="Poland"/>
    <s v="https://www.oleole.pl/telefony-komorkowe/xiaomi-redmi-note-14-pro-5g-8-256gb-6-67-120hz-200mpix-czarny.bhtml"/>
    <s v="Handset"/>
    <m/>
    <s v="oleole.pl_aMeN+j8blcRyuwGYzmBy2Q=="/>
  </r>
  <r>
    <s v="BN2009160"/>
    <s v="Xiaomi"/>
    <s v="Redmi Watch 4 BT"/>
    <s v="-"/>
    <n v="299"/>
    <n v="299"/>
    <s v="In Stock"/>
    <n v="299"/>
    <m/>
    <n v="299"/>
    <n v="243.0894308943089"/>
    <s v="PLN"/>
    <n v="0.23"/>
    <n v="56.24530325203252"/>
    <s v="Oleole"/>
    <x v="4"/>
    <s v="Poland"/>
    <s v="https://www.oleole.pl/smartwatch/xiaomi-redmi-watch-4-czarny.bhtml"/>
    <s v="Smart Watch"/>
    <m/>
    <s v="oleole.pl_hQO0xZMOpL1O0+uS8eJgMA=="/>
  </r>
  <r>
    <s v="BN2008852"/>
    <s v="Xiaomi"/>
    <s v="Xiaomi 13T 8-256GB 5G"/>
    <s v="-"/>
    <n v="1999"/>
    <n v="1799"/>
    <s v="In Stock"/>
    <n v="1799"/>
    <m/>
    <n v="1799"/>
    <n v="1625.20325203252"/>
    <s v="PLN"/>
    <n v="0.23"/>
    <n v="376.0346528455285"/>
    <s v="Oleole"/>
    <x v="4"/>
    <s v="Poland"/>
    <s v="https://www.oleole.pl/telefony-komorkowe/xiaomi-13t-8-256gb-6-67-50-mpix-czarny.bhtml"/>
    <s v="Handset"/>
    <m/>
    <s v="oleole.pl_C7K8RbVcv9dLsMHWE31LgQ=="/>
  </r>
  <r>
    <s v="BN2008861"/>
    <s v="Xiaomi"/>
    <s v="Xiaomi 13T Pro 12-512GB 5G"/>
    <s v="-"/>
    <n v="3699"/>
    <n v="0"/>
    <s v="Out Stock"/>
    <n v="0"/>
    <m/>
    <n v="0"/>
    <n v="3007.317073170732"/>
    <s v="PLN"/>
    <n v="0.23"/>
    <n v="695.8240024390244"/>
    <s v="Oleole"/>
    <x v="4"/>
    <s v="Poland"/>
    <s v="https://www.oleole.pl/telefony-komorkowe/xiaomi-13t-pro-12-512gb-6-67-50-mpix-czarny.bhtml"/>
    <s v="Handset"/>
    <m/>
    <s v="oleole.pl_kQ0r8fCb4VCb17Rk22EluQ=="/>
  </r>
  <r>
    <s v="BN2009303"/>
    <s v="Xiaomi"/>
    <s v="Xiaomi 14 Ultra 16-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xiaomi-14-ultra-16-512gb-6-72-120hz-50mpi-bialy.bhtml"/>
    <s v="Handset"/>
    <s v="v"/>
    <s v="oleole.pl_i4WKdT3Wi0nASdaWQ1CGVg=="/>
  </r>
  <r>
    <s v="BN2009425"/>
    <s v="Xiaomi"/>
    <s v="Xiaomi 14T 12-256GB 5G"/>
    <s v="-"/>
    <n v="1899"/>
    <n v="1899"/>
    <s v="In Stock"/>
    <n v="1899"/>
    <m/>
    <n v="1899"/>
    <n v="1543.90243902439"/>
    <s v="PLN"/>
    <n v="0.23"/>
    <n v="357.2235146341463"/>
    <s v="Oleole"/>
    <x v="4"/>
    <s v="Poland"/>
    <s v="https://www.oleole.pl/telefony-komorkowe/xiaomi-14t-12-256gb-6-67-144hz-50mpix-niebieski.bhtml"/>
    <s v="Handset"/>
    <m/>
    <s v="oleole.pl_bQUtgc6ZPh6MGCXkEQRP1w=="/>
  </r>
  <r>
    <s v="BN2009446"/>
    <s v="Xiaomi"/>
    <s v="Xiaomi 14T Pro 12-512GB 5G"/>
    <s v="-"/>
    <n v="2689"/>
    <n v="2689"/>
    <s v="In Stock"/>
    <n v="2689"/>
    <m/>
    <n v="2689"/>
    <n v="2186.178861788618"/>
    <s v="PLN"/>
    <n v="0.23"/>
    <n v="505.831506504065"/>
    <s v="Oleole"/>
    <x v="4"/>
    <s v="Poland"/>
    <s v="https://www.oleole.pl/telefony-komorkowe/xiaomi-smartfon-14t-pro-12-512-t-black-xiaomi.bhtml"/>
    <s v="Handset"/>
    <m/>
    <s v="oleole.pl_96RfeHvaOGI7CDtDw+By+w=="/>
  </r>
  <r>
    <s v="BN2009814"/>
    <s v="Xiaomi"/>
    <s v="Xiaomi 15 12-256GB 5G"/>
    <s v="-"/>
    <n v="4199"/>
    <n v="4099"/>
    <s v="In Stock"/>
    <n v="4099"/>
    <m/>
    <n v="4099"/>
    <n v="3413.821138211382"/>
    <s v="PLN"/>
    <n v="0.23"/>
    <n v="789.879693495935"/>
    <s v="Oleole"/>
    <x v="4"/>
    <s v="Poland"/>
    <s v="https://www.oleole.pl/telefony-komorkowe/xiaomi-15-12-256gb-6-36-120hz-50mpix-zielony.bhtml"/>
    <s v="Handset"/>
    <m/>
    <s v="oleole.pl_3P0ttO4SAy9qVbui1ODLQ=="/>
  </r>
  <r>
    <s v="BN2009815"/>
    <s v="Xiaomi"/>
    <s v="Xiaomi 15 Ultra 16-512GB 5G"/>
    <s v="-"/>
    <n v="6299"/>
    <n v="6299"/>
    <s v="In Stock"/>
    <n v="6299"/>
    <m/>
    <n v="6299"/>
    <n v="5121.138211382114"/>
    <s v="PLN"/>
    <n v="0.23"/>
    <n v="1184.913595934959"/>
    <s v="Oleole"/>
    <x v="4"/>
    <s v="Poland"/>
    <s v="https://www.oleole.pl/telefony-komorkowe/xiaomi-15-ultra-16-512gb-6-73-120hz-200mpix-czarny.bhtml"/>
    <s v="Handset"/>
    <m/>
    <s v="oleole.pl_HvaZwdVC+d77s2Zcq5KolQ=="/>
  </r>
  <r>
    <s v="AN00000234"/>
    <s v="Xiaomi"/>
    <s v="Xiaomi MIX Flip 5G 12/512GB"/>
    <s v="-"/>
    <n v="4249"/>
    <n v="3495"/>
    <s v="In Stock"/>
    <n v="3495"/>
    <m/>
    <n v="3495"/>
    <n v="3454.471544715447"/>
    <s v="PLN"/>
    <n v="0.23"/>
    <n v="799.2852626016261"/>
    <s v="Oleole"/>
    <x v="4"/>
    <s v="Poland"/>
    <s v="https://www.oleole.pl/telefony-komorkowe/xiaomi-mix-flip-12-512gb-6-86-120hz-50mpix-purpurowy.bhtml"/>
    <s v="Handset"/>
    <m/>
    <s v="oleole.pl_A2rV0R9jNSDmwU0E4HmYw=="/>
  </r>
  <r>
    <s v="AN00000248"/>
    <s v="Xiaomi"/>
    <s v="Xiaomi Redmi Note 14 8/256GB"/>
    <s v="-"/>
    <n v="749"/>
    <n v="749"/>
    <s v="In Stock"/>
    <n v="749"/>
    <m/>
    <n v="749"/>
    <n v="608.9430894308944"/>
    <s v="PLN"/>
    <n v="0.23"/>
    <n v="140.895425203252"/>
    <s v="Oleole"/>
    <x v="4"/>
    <s v="Poland"/>
    <s v="https://www.oleole.pl/telefony-komorkowe/xiaomi-redmi-note-14-8-256gb-6-67-120hz-108mpix-czarny.bhtml"/>
    <s v="Handset"/>
    <m/>
    <s v="oleole.pl_hdlle0ECLe+WqHNorvmlNQ=="/>
  </r>
  <r>
    <s v="AN00000249"/>
    <s v="Xiaomi"/>
    <s v="Xiaomi Redmi Note 14 Pro+ 5G 12/512GB"/>
    <s v="-"/>
    <n v="1994"/>
    <n v="1969"/>
    <s v="In Stock"/>
    <n v="1969"/>
    <m/>
    <n v="1969"/>
    <n v="1621.138211382114"/>
    <s v="PLN"/>
    <n v="0.23"/>
    <n v="375.0940959349594"/>
    <s v="Oleole"/>
    <x v="4"/>
    <s v="Poland"/>
    <s v="https://www.oleole.pl/telefony-komorkowe/xiaomi-redmi-note-14-pro-5g-12-512gb-6-67-120hz-108mpix-czarny.bhtml"/>
    <s v="Handset"/>
    <m/>
    <s v="oleole.pl_m4FiY1klWkaZOEXlGkLS3Q=="/>
  </r>
  <r>
    <s v="AN00000252"/>
    <s v="Xiaomi"/>
    <s v="Xiaomi Redmi Watch 5"/>
    <s v="-"/>
    <n v="449"/>
    <n v="449"/>
    <s v="In Stock"/>
    <n v="449"/>
    <m/>
    <n v="449"/>
    <n v="365.0406504065041"/>
    <s v="PLN"/>
    <n v="0.23"/>
    <n v="84.4620105691057"/>
    <s v="Oleole"/>
    <x v="4"/>
    <s v="Poland"/>
    <s v="https://www.oleole.pl/smartwatch/xiaomi-redmi-watch-5-srebrny.bhtml"/>
    <s v="Smart Watch"/>
    <m/>
    <s v="oleole.pl_DRa8Kxoer32T1PfiQMGZ0w=="/>
  </r>
  <r>
    <s v="BN2009158"/>
    <s v="Xiaomi"/>
    <s v="Xiaomi Watch 2 BT"/>
    <s v="-"/>
    <n v="587.89"/>
    <n v="587.89"/>
    <s v="In Stock"/>
    <n v="587.89"/>
    <m/>
    <n v="587.89"/>
    <n v="477.9593495934959"/>
    <s v="PLN"/>
    <n v="0.23"/>
    <n v="110.5888004308943"/>
    <s v="Oleole"/>
    <x v="4"/>
    <s v="Poland"/>
    <s v="https://www.oleole.pl/smartwatch/xiaomi-smartwatch-watch-2-black.bhtml"/>
    <s v="Smart Watch"/>
    <m/>
    <s v="oleole.pl_DlcsbkzGFoLEJnYMLqJryQ=="/>
  </r>
  <r>
    <s v="AN00000183"/>
    <s v="Xiaomi"/>
    <s v="Xiaomi Watch S3"/>
    <s v="-"/>
    <n v="0"/>
    <n v="0"/>
    <s v="Out Stock"/>
    <n v="0"/>
    <m/>
    <n v="0"/>
    <n v="0"/>
    <s v="PLN"/>
    <n v="0.23"/>
    <n v="0"/>
    <s v="Oleole"/>
    <x v="4"/>
    <s v="Poland"/>
    <s v="https://www.oleole.pl/smartwatch/xiaomi-smartwatch-watch-s3-srebrny.bhtml"/>
    <s v="Smart Watch"/>
    <s v="v"/>
    <s v="oleole.pl_Qcdmn4QC7DhxjItVoHQ1Jg=="/>
  </r>
  <r>
    <s v="BN2009242"/>
    <s v="Alcatel"/>
    <s v="HH132"/>
    <s v="-"/>
    <n v="499"/>
    <n v="0"/>
    <s v="Out Stock"/>
    <n v="0"/>
    <m/>
    <n v="0"/>
    <n v="405.6910569105691"/>
    <s v="PLN"/>
    <n v="0.23"/>
    <n v="93.86757967479674"/>
    <s v="Orange"/>
    <x v="5"/>
    <s v="Poland"/>
    <s v="https://www.orange.pl/esklep/modemy-i-routery/tcl/router-tcl-linkhub-hh132-(kat--12-13)"/>
    <s v="MBB"/>
    <s v="a"/>
    <s v="orange.pl_jMn2yZSDukxNorajli9qMw=="/>
  </r>
  <r>
    <s v="BN2009251"/>
    <s v="Alcatel"/>
    <s v="HH63VM"/>
    <s v="-"/>
    <n v="0"/>
    <n v="0"/>
    <s v="Out Stock"/>
    <n v="0"/>
    <m/>
    <n v="0"/>
    <n v="0"/>
    <s v="PLN"/>
    <n v="0.23"/>
    <n v="0"/>
    <s v="Orange"/>
    <x v="5"/>
    <s v="Poland"/>
    <s v="https://www.orange.pl/esklep/modemy-i-routery/tcl/router-tcl-linkhub-hh63-(hh63v1s)-cat--6"/>
    <s v="MBB"/>
    <s v="a"/>
    <s v="orange.pl_Qxo8DEhm9EIQL6xvvA5eqQ=="/>
  </r>
  <r>
    <s v="BN2006709"/>
    <s v="Alcatel"/>
    <s v="HH71"/>
    <s v="-"/>
    <n v="0"/>
    <n v="0"/>
    <s v="Out Stock"/>
    <n v="0"/>
    <m/>
    <n v="0"/>
    <n v="0"/>
    <s v="PLN"/>
    <n v="0.23"/>
    <n v="0"/>
    <s v="Orange"/>
    <x v="5"/>
    <s v="Poland"/>
    <s v="https://www.orange.pl/esklep/modemy-i-routery/alcatel/alcatel-linkhub-hh71-lte-cat7"/>
    <s v="MBB"/>
    <s v="a"/>
    <s v="orange.pl_n4BkTTxYSGy12Wx5XpMtsA=="/>
  </r>
  <r>
    <s v="BN2008526"/>
    <s v="Alcatel"/>
    <s v="TCL 406 3-32GB LTE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tcl/tcl-406-3-32gb"/>
    <s v="Handset"/>
    <s v="a"/>
    <s v="orange.pl_FAGKKXCmJbjDZXFKQu7Ymw=="/>
  </r>
  <r>
    <s v="AN00000235"/>
    <s v="Alcatel"/>
    <s v="TCL 50 Pro NXTPAPER 5G 8/512GB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tcl/tcl-50-pro-nxtpaper-5g-8-512gb"/>
    <s v="Handset"/>
    <s v="a"/>
    <s v="orange.pl_NDGYiBoxhXEeL7sV8O2KKA=="/>
  </r>
  <r>
    <s v="BN2009357"/>
    <s v="Alcatel"/>
    <s v="TCL 505 4-128GB LTE"/>
    <s v="-"/>
    <n v="360"/>
    <n v="360"/>
    <s v="In Stock"/>
    <n v="360"/>
    <m/>
    <n v="360"/>
    <n v="292.6829268292683"/>
    <s v="PLN"/>
    <n v="0.23"/>
    <n v="67.72009756097562"/>
    <s v="Orange"/>
    <x v="5"/>
    <s v="Poland"/>
    <s v="https://www.orange.pl/esklep/smartfony/tcl/tcl-505-4-128gb-ds"/>
    <s v="Handset"/>
    <m/>
    <s v="orange.pl_Uj3ToYoZLK3h2oCAH0oQ=="/>
  </r>
  <r>
    <s v="BN2008728"/>
    <s v="Alcatel"/>
    <s v="TCL NXTPAPER 11 4-128GB WiFi"/>
    <s v="-"/>
    <n v="0"/>
    <n v="0"/>
    <s v="Out Stock"/>
    <n v="0"/>
    <m/>
    <n v="0"/>
    <n v="0"/>
    <s v="PLN"/>
    <n v="0.23"/>
    <n v="0"/>
    <s v="Orange"/>
    <x v="5"/>
    <s v="Poland"/>
    <s v="https://www.orange.pl/esklep/tablety/tcl/tablet-tcl-nxtpaper-11-wi-fi"/>
    <s v="Tablet"/>
    <s v="a"/>
    <s v="orange.pl_r5D5+8V088ijP5AhuMWixQ=="/>
  </r>
  <r>
    <s v="AN00000007"/>
    <s v="Apple"/>
    <s v="AirPods Max"/>
    <s v="-"/>
    <n v="0"/>
    <n v="0"/>
    <s v="Out Stock"/>
    <n v="0"/>
    <m/>
    <n v="0"/>
    <n v="0"/>
    <s v="PLN"/>
    <n v="0.23"/>
    <n v="0"/>
    <s v="Orange"/>
    <x v="5"/>
    <s v="Poland"/>
    <s v="https://www.orange.pl/esklep/urzadzenia-smart/apple/airpods-max?typ-oferty=SIMFREE_INST&amp;productFilterUid=simfreeInstOfferFilterNUX&amp;typ-procesu=INSTALMENT_SALES_OF_GOODS&amp;dlugosc-umowy=0&amp;id-oferty=TANTO_B2C_249411$MOB_CPO_7051_5721_AC_249411&amp;withExistingAccount=false"/>
    <s v="Other"/>
    <s v="a"/>
    <s v="orange.pl_FtO7QxjzbSZQkSKGxgtcog=="/>
  </r>
  <r>
    <s v="AN00000220"/>
    <s v="Apple"/>
    <s v="Apple Watch Series 10 LTE 46mm"/>
    <s v="-"/>
    <n v="2799"/>
    <n v="2799"/>
    <s v="In Stock"/>
    <n v="2799"/>
    <m/>
    <n v="2799"/>
    <n v="2275.609756097561"/>
    <s v="PLN"/>
    <n v="0.23"/>
    <n v="526.5237585365853"/>
    <s v="Orange"/>
    <x v="5"/>
    <s v="Poland"/>
    <s v="https://www.orange.pl/esklep/smartwatche-i-smartbandy/apple/apple-watch-s10-gps---esim-(cellular)-46mm"/>
    <s v="Smart Watch"/>
    <m/>
    <s v="orange.pl_r+u3nx5CxhYg9gUZ++QlnA=="/>
  </r>
  <r>
    <s v="BN2007991"/>
    <s v="Apple"/>
    <s v="iPad (2021) 256GB WiFi + Cellular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10-2---256gb-esim-(9--generacji)"/>
    <s v="Tablet"/>
    <s v="a"/>
    <s v="orange.pl_sM3w5FkPsjj0qoqxUNSegw=="/>
  </r>
  <r>
    <s v="BN2007990"/>
    <s v="Apple"/>
    <s v="iPad (2021) 64GB WiFi + Cellular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10-2---64gb-esim-(9--generacji)"/>
    <s v="Tablet"/>
    <s v="a"/>
    <s v="orange.pl_3cxQJs9FqeBgT4JdTnmU8Q=="/>
  </r>
  <r>
    <s v="BN2008639"/>
    <s v="Apple"/>
    <s v="iPad (2022) 10.9 WiFi + Cellular 64GB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10-9--64-gb-esim-5g-(gen--10-)"/>
    <s v="Tablet"/>
    <s v="a"/>
    <s v="orange.pl_5ox0mgDMxC0gYt3rf++0fA=="/>
  </r>
  <r>
    <s v="BN2010115"/>
    <s v="Apple"/>
    <s v="iPad 11th generation 2025 256GB WiFi + Cellular 5G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11--(a16)-256-gb-esim-5g"/>
    <s v="Tablet"/>
    <s v="a"/>
    <s v="orange.pl_d9Toz4gx20aFM57PyEwKQQ=="/>
  </r>
  <r>
    <s v="BN2010116"/>
    <s v="Apple"/>
    <s v="iPad 11th generation 2025 512GB WiFi + Cellular 5G"/>
    <s v="-"/>
    <n v="4327"/>
    <n v="4327"/>
    <s v="In Stock"/>
    <n v="4327"/>
    <m/>
    <n v="4327"/>
    <n v="3517.886178861789"/>
    <s v="PLN"/>
    <n v="0.23"/>
    <n v="813.9579504065041"/>
    <s v="Orange"/>
    <x v="5"/>
    <s v="Poland"/>
    <s v="https://www.orange.pl/esklep/tablety/apple/ipad-11--(a16)-512-gb-esim-5g"/>
    <s v="Tablet"/>
    <m/>
    <s v="orange.pl_7CejpVeQiYxHgUrRbelYg=="/>
  </r>
  <r>
    <s v="BN2010121"/>
    <s v="Apple"/>
    <s v="iPad Air 11 7th generation 2025 128GB WiFi + Cellular 5G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air-11--(m3)-128-gb-esim-5g"/>
    <s v="Tablet"/>
    <s v="a"/>
    <s v="orange.pl_GdZZTevZTGe05QsnybgxsQ=="/>
  </r>
  <r>
    <s v="BN2009579"/>
    <s v="Apple"/>
    <s v="iPad Air 13 - 2024 8-128GB 5G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air-13-(m2)-128-gb-5g"/>
    <s v="Tablet"/>
    <s v="a"/>
    <s v="orange.pl_KFkpzprz9Mriuidnvgcfog=="/>
  </r>
  <r>
    <s v="BN2009590"/>
    <s v="Apple"/>
    <s v="iPad Air 13 - 2024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air-13-(m2)-256-gb-5g"/>
    <s v="Tablet"/>
    <s v="a"/>
    <s v="orange.pl_8WIlCjOceCo3OcaCX6Pn3Q=="/>
  </r>
  <r>
    <s v="BN2009591"/>
    <s v="Apple"/>
    <s v="iPad Air 13 - 2024 8-512GB 5G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air-13-(m2)-512-gb-5g"/>
    <s v="Tablet"/>
    <s v="a"/>
    <s v="orange.pl_bbhB4tAw9uJ7Oja3CMbMkg=="/>
  </r>
  <r>
    <s v="BN2010129"/>
    <s v="Apple"/>
    <s v="iPad Air 13 2nd generation 2025 128GB WiFi + Cellular 5G"/>
    <s v="-"/>
    <n v="5047"/>
    <n v="5047"/>
    <s v="In Stock"/>
    <n v="5047"/>
    <m/>
    <n v="5047"/>
    <n v="4103.252032520325"/>
    <s v="PLN"/>
    <n v="0.23"/>
    <n v="949.3981455284552"/>
    <s v="Orange"/>
    <x v="5"/>
    <s v="Poland"/>
    <s v="https://www.orange.pl/esklep/tablety/apple/ipad-air-13--(m3)-128-gb-esim-5g"/>
    <s v="Tablet"/>
    <m/>
    <s v="orange.pl_Zd0mq2ag4TXPI2QkjQCJ8w=="/>
  </r>
  <r>
    <s v="BN2010130"/>
    <s v="Apple"/>
    <s v="iPad Air 13 2nd generation 2025 256GB WiFi + Cellular 5G"/>
    <s v="-"/>
    <n v="5515"/>
    <n v="0"/>
    <s v="Out Stock"/>
    <n v="0"/>
    <m/>
    <n v="0"/>
    <n v="4483.739837398374"/>
    <s v="PLN"/>
    <n v="0.23"/>
    <n v="1037.434272357724"/>
    <s v="Orange"/>
    <x v="5"/>
    <s v="Poland"/>
    <s v="https://www.orange.pl/esklep/tablety/apple/ipad-air-13--(m3)-256-gb-esim-5g"/>
    <s v="Tablet"/>
    <m/>
    <s v="orange.pl_ukNtapwAU8Zl+2G2tpEvdQ=="/>
  </r>
  <r>
    <s v="BN2010131"/>
    <s v="Apple"/>
    <s v="iPad Air 13 2nd generation 2025 512GB WiFi + Cellular 5G"/>
    <s v="-"/>
    <n v="6523"/>
    <n v="6523"/>
    <s v="In Stock"/>
    <n v="6523"/>
    <m/>
    <n v="6523"/>
    <n v="5303.252032520325"/>
    <s v="PLN"/>
    <n v="0.23"/>
    <n v="1227.050545528455"/>
    <s v="Orange"/>
    <x v="5"/>
    <s v="Poland"/>
    <s v="https://www.orange.pl/esklep/tablety/apple/ipad-air-13--(m3)-512-gb-esim-5g"/>
    <s v="Tablet"/>
    <m/>
    <s v="orange.pl_FD7JrGN9RgEzcXx7FFJ5w=="/>
  </r>
  <r>
    <s v="BN2009599"/>
    <s v="Apple"/>
    <s v="iPad Pro 11 - 2024 (5th gen) 16-1TB 5G"/>
    <s v="-"/>
    <n v="9619"/>
    <n v="9619"/>
    <s v="In Stock"/>
    <n v="9619"/>
    <m/>
    <n v="9619"/>
    <n v="7820.325203252032"/>
    <s v="PLN"/>
    <n v="0.23"/>
    <n v="1809.443384552845"/>
    <s v="Orange"/>
    <x v="5"/>
    <s v="Poland"/>
    <s v="https://www.orange.pl/esklep/tablety/apple/ipad-pro-11-(m4)-1-tb-5g"/>
    <s v="Tablet"/>
    <m/>
    <s v="orange.pl_rYpHqRs+cGQPIgaPanfJvA=="/>
  </r>
  <r>
    <s v="BN2009580"/>
    <s v="Apple"/>
    <s v="iPad Pro 11 - 2024 (5th gen)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pro-11-(m4)-256-gb-5g"/>
    <s v="Tablet"/>
    <s v="x"/>
    <s v="orange.pl_oBmnKz0r5uQaKgai3teDTg=="/>
  </r>
  <r>
    <s v="BN2009598"/>
    <s v="Apple"/>
    <s v="iPad Pro 11 - 2024 (5th gen) 8-512GB 5G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pro-11-(m4)-512-gb-5g"/>
    <s v="Tablet"/>
    <s v="a"/>
    <s v="orange.pl_GJyJNBnOxGkoZtDVQy5pwg=="/>
  </r>
  <r>
    <s v="BN2009607"/>
    <s v="Apple"/>
    <s v="iPad Pro 13 - 2024 (7th gen) 16-1TB 5G"/>
    <s v="-"/>
    <n v="11383"/>
    <n v="11383"/>
    <s v="In Stock"/>
    <n v="11383"/>
    <m/>
    <n v="11383"/>
    <n v="9254.471544715447"/>
    <s v="PLN"/>
    <n v="0.23"/>
    <n v="2141.271862601626"/>
    <s v="Orange"/>
    <x v="5"/>
    <s v="Poland"/>
    <s v="https://www.orange.pl/esklep/tablety/apple/ipad-pro-13-(m4)-1-tb-5g"/>
    <s v="Tablet"/>
    <m/>
    <s v="orange.pl_VbgCVB7gmOIsdzfrDKWdPQ=="/>
  </r>
  <r>
    <s v="BN2009581"/>
    <s v="Apple"/>
    <s v="iPad Pro 13 - 2024 (7th gen) 8-256GB 5G"/>
    <s v="-"/>
    <n v="8288"/>
    <n v="8288"/>
    <s v="In Stock"/>
    <n v="8288"/>
    <m/>
    <n v="8288"/>
    <n v="6738.211382113821"/>
    <s v="PLN"/>
    <n v="0.23"/>
    <n v="1559.067134959349"/>
    <s v="Orange"/>
    <x v="5"/>
    <s v="Poland"/>
    <s v="https://www.orange.pl/esklep/tablety/apple/ipad-pro-13-(m4)-256-gb-5g"/>
    <s v="Tablet"/>
    <m/>
    <s v="orange.pl_62xSbFAxlwJDiu7U4ys3bA=="/>
  </r>
  <r>
    <s v="BN2009606"/>
    <s v="Apple"/>
    <s v="iPad Pro 13 - 2024 (7th gen) 8-512GB 5G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pro-13-(m4)-512-gb-5g"/>
    <s v="Tablet"/>
    <s v="a"/>
    <s v="orange.pl_3Z+xn4d1TV7G7wFQzR5+Kw=="/>
  </r>
  <r>
    <s v="BN2007979"/>
    <s v="Apple"/>
    <s v="iPhone 13 128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3-128gb-5g"/>
    <s v="Handset"/>
    <s v="a"/>
    <s v="orange.pl_QHVMmIZ3Bpp65bQO5eKyTQ=="/>
  </r>
  <r>
    <s v="BN2008517"/>
    <s v="Apple"/>
    <s v="iPhone 14 128GB 5G"/>
    <s v="-"/>
    <n v="3899"/>
    <n v="3899"/>
    <s v="In Stock"/>
    <n v="3899"/>
    <m/>
    <n v="3899"/>
    <n v="3169.918699186992"/>
    <s v="PLN"/>
    <n v="0.23"/>
    <n v="733.4462788617886"/>
    <s v="Orange"/>
    <x v="5"/>
    <s v="Poland"/>
    <s v="https://www.orange.pl/esklep/smartfony/apple/iphone-14-128gb-5g"/>
    <s v="Handset"/>
    <m/>
    <s v="orange.pl_yWOGlKvAcWWv5oWo1xv9w=="/>
  </r>
  <r>
    <s v="BN2008519"/>
    <s v="Apple"/>
    <s v="iPhone 14 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4-512gb-5g"/>
    <s v="Handset"/>
    <s v="a"/>
    <s v="orange.pl_QyQjERUZqVJQfQbJTDlQlQ=="/>
  </r>
  <r>
    <s v="BN2009133"/>
    <s v="Apple"/>
    <s v="iPhone 15 128GB 5G"/>
    <s v="-"/>
    <n v="3999"/>
    <n v="3999"/>
    <s v="In Stock"/>
    <n v="3999"/>
    <m/>
    <n v="3999"/>
    <n v="3251.219512195122"/>
    <s v="PLN"/>
    <n v="0.23"/>
    <n v="752.2574170731708"/>
    <s v="Orange"/>
    <x v="5"/>
    <s v="Poland"/>
    <s v="https://www.orange.pl/esklep/smartfony/apple/iphone-15-128gb-5g"/>
    <s v="Handset"/>
    <m/>
    <s v="orange.pl_ESb7+oYdWQQZRDTvpn9OrQ=="/>
  </r>
  <r>
    <s v="BN2009142"/>
    <s v="Apple"/>
    <s v="iPhone 15 256GB 5G"/>
    <s v="-"/>
    <n v="4599"/>
    <n v="4599"/>
    <s v="In Stock"/>
    <n v="4599"/>
    <m/>
    <n v="4599"/>
    <n v="3739.024390243902"/>
    <s v="PLN"/>
    <n v="0.23"/>
    <n v="865.1242463414634"/>
    <s v="Orange"/>
    <x v="5"/>
    <s v="Poland"/>
    <s v="https://www.orange.pl/esklep/smartfony/apple/iphone-15-256gb-5g"/>
    <s v="Handset"/>
    <m/>
    <s v="orange.pl_Gyp7+lOKG8aPfwh5tcCqyg=="/>
  </r>
  <r>
    <s v="BN2009143"/>
    <s v="Apple"/>
    <s v="iPhone 15 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5-512gb-5g"/>
    <s v="Handset"/>
    <s v="a"/>
    <s v="orange.pl_oPaS1dn9veKpGjd1qon06w=="/>
  </r>
  <r>
    <s v="BN2009134"/>
    <s v="Apple"/>
    <s v="iPhone 15 Plus 128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5-plus-128gb-5g"/>
    <s v="Handset"/>
    <s v="a"/>
    <s v="orange.pl_w8cKmMmAwVaeaBhIEwLzw=="/>
  </r>
  <r>
    <s v="BN2009144"/>
    <s v="Apple"/>
    <s v="iPhone 15 Plus 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5-plus-256gb-5g"/>
    <s v="Handset"/>
    <s v="a"/>
    <s v="orange.pl_2tKRWZ6PQ1QMFW6UsC0DmQ=="/>
  </r>
  <r>
    <s v="BN2009145"/>
    <s v="Apple"/>
    <s v="iPhone 15 Plus 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5-plus-512gb-5g"/>
    <s v="Handset"/>
    <s v="a"/>
    <s v="orange.pl_+60OTCmugpgLEbrEgLUFNg=="/>
  </r>
  <r>
    <s v="BN2009135"/>
    <s v="Apple"/>
    <s v="iPhone 15 Pro 128GB 5G"/>
    <s v="-"/>
    <n v="5407"/>
    <n v="0"/>
    <s v="Out Stock"/>
    <n v="0"/>
    <m/>
    <n v="0"/>
    <n v="4395.934959349594"/>
    <s v="PLN"/>
    <n v="0.23"/>
    <n v="1017.118243089431"/>
    <s v="Orange"/>
    <x v="5"/>
    <s v="Poland"/>
    <s v="https://www.orange.pl/esklep/smartfony/apple/iphone-15-pro-128gb-5g"/>
    <s v="Handset"/>
    <s v="a"/>
    <s v="orange.pl_TYdyAa9VconQdl4vKG6ypw=="/>
  </r>
  <r>
    <s v="BN2009148"/>
    <s v="Apple"/>
    <s v="iPhone 15 Pro 1T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5-pro-1tb-5g"/>
    <s v="Handset"/>
    <s v="a"/>
    <s v="orange.pl_C030lFOk0sRZz1rOuJVqQ=="/>
  </r>
  <r>
    <s v="BN2009146"/>
    <s v="Apple"/>
    <s v="iPhone 15 Pro 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5-pro-256gb-5g"/>
    <s v="Handset"/>
    <s v="a"/>
    <s v="orange.pl_Ocu76nX5WuHsIiFTZbmyTg=="/>
  </r>
  <r>
    <s v="BN2009147"/>
    <s v="Apple"/>
    <s v="iPhone 15 Pro 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5-pro-512gb-5g"/>
    <s v="Handset"/>
    <s v="a"/>
    <s v="orange.pl_q4GHTtwk7Qora0DYMPHMOg=="/>
  </r>
  <r>
    <s v="BN2009151"/>
    <s v="Apple"/>
    <s v="iPhone 15 Pro Max 1T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5-pro-max-1tb-5g"/>
    <s v="Handset"/>
    <s v="a"/>
    <s v="orange.pl_8SuNYaT+fIk+eC8X55FbA=="/>
  </r>
  <r>
    <s v="BN2009136"/>
    <s v="Apple"/>
    <s v="iPhone 15 Pro Max 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5-pro-max-256gb-5g"/>
    <s v="Handset"/>
    <s v="a"/>
    <s v="orange.pl_SFu7NFbDfYaG1NpqVtvGrg=="/>
  </r>
  <r>
    <s v="BN2009150"/>
    <s v="Apple"/>
    <s v="iPhone 15 Pro Max 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5-pro-max-512gb-5g"/>
    <s v="Handset"/>
    <s v="a"/>
    <s v="orange.pl_poVfWNtHQ1MiUniU4kOYNw=="/>
  </r>
  <r>
    <s v="BN2009874"/>
    <s v="Apple"/>
    <s v="iPhone 16 128GB 5G"/>
    <s v="-"/>
    <n v="4099"/>
    <n v="4099"/>
    <s v="In Stock"/>
    <n v="4099"/>
    <m/>
    <n v="4099"/>
    <n v="3332.520325203252"/>
    <s v="PLN"/>
    <n v="0.23"/>
    <n v="771.0685552845529"/>
    <s v="Orange"/>
    <x v="5"/>
    <s v="Poland"/>
    <s v="https://www.orange.pl/esklep/smartfony/apple/iphone-16-128gb-5g"/>
    <s v="Handset"/>
    <m/>
    <s v="orange.pl_xPdNGF5FE3G2XfEyZglKw=="/>
  </r>
  <r>
    <s v="BN2009878"/>
    <s v="Apple"/>
    <s v="iPhone 16 256GB 5G"/>
    <s v="-"/>
    <n v="4849"/>
    <n v="4849"/>
    <s v="In Stock"/>
    <n v="4849"/>
    <m/>
    <n v="4849"/>
    <n v="3942.276422764228"/>
    <s v="PLN"/>
    <n v="0.23"/>
    <n v="912.1520918699188"/>
    <s v="Orange"/>
    <x v="5"/>
    <s v="Poland"/>
    <s v="https://www.orange.pl/esklep/smartfony/apple/iphone-16-256gb-5g"/>
    <s v="Handset"/>
    <m/>
    <s v="orange.pl_Ahj+SWbFPIKhHLscoLy8RQ=="/>
  </r>
  <r>
    <s v="BN2009879"/>
    <s v="Apple"/>
    <s v="iPhone 16 512GB 5G"/>
    <s v="-"/>
    <n v="5949"/>
    <n v="5949"/>
    <s v="In Stock"/>
    <n v="5949"/>
    <m/>
    <n v="5949"/>
    <n v="4836.585365853659"/>
    <s v="PLN"/>
    <n v="0.23"/>
    <n v="1119.074612195122"/>
    <s v="Orange"/>
    <x v="5"/>
    <s v="Poland"/>
    <s v="https://www.orange.pl/esklep/smartfony/apple/iphone-16-512gb-5g"/>
    <s v="Handset"/>
    <m/>
    <s v="orange.pl_AzqsROGcKxGsLC5StdzqTQ=="/>
  </r>
  <r>
    <s v="BN2009875"/>
    <s v="Apple"/>
    <s v="iPhone 16 Plus 128GB 5G"/>
    <s v="-"/>
    <n v="4799"/>
    <n v="4799"/>
    <s v="In Stock"/>
    <n v="4799"/>
    <m/>
    <n v="4799"/>
    <n v="3901.626016260162"/>
    <s v="PLN"/>
    <n v="0.23"/>
    <n v="902.7465227642276"/>
    <s v="Orange"/>
    <x v="5"/>
    <s v="Poland"/>
    <s v="https://www.orange.pl/esklep/smartfony/apple/iphone-16-plus-128gb-5g"/>
    <s v="Handset"/>
    <m/>
    <s v="orange.pl_FXvkLb2yE4KvXRyjy3qlFg=="/>
  </r>
  <r>
    <s v="BN2009880"/>
    <s v="Apple"/>
    <s v="iPhone 16 Plus 256GB 5G"/>
    <s v="-"/>
    <n v="5199"/>
    <n v="5199"/>
    <s v="In Stock"/>
    <n v="5199"/>
    <m/>
    <n v="5199"/>
    <n v="4226.829268292683"/>
    <s v="PLN"/>
    <n v="0.23"/>
    <n v="977.9910756097561"/>
    <s v="Orange"/>
    <x v="5"/>
    <s v="Poland"/>
    <s v="https://www.orange.pl/esklep/smartfony/apple/iphone-16-plus-256gb-5g"/>
    <s v="Handset"/>
    <m/>
    <s v="orange.pl_eEgzRJMCFfNWgwA6sI4UKw=="/>
  </r>
  <r>
    <s v="BN2009881"/>
    <s v="Apple"/>
    <s v="iPhone 16 Plus 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6-plus-512gb-5g"/>
    <s v="Handset"/>
    <s v="a"/>
    <s v="orange.pl_TlMvOxxJAMH+7xZ6GDoMA=="/>
  </r>
  <r>
    <s v="BN2009876"/>
    <s v="Apple"/>
    <s v="iPhone 16 Pro 128GB 5G"/>
    <s v="-"/>
    <n v="5699"/>
    <n v="5699"/>
    <s v="In Stock"/>
    <n v="5699"/>
    <m/>
    <n v="5699"/>
    <n v="4633.333333333333"/>
    <s v="PLN"/>
    <n v="0.23"/>
    <n v="1072.046766666667"/>
    <s v="Orange"/>
    <x v="5"/>
    <s v="Poland"/>
    <s v="https://www.orange.pl/esklep/smartfony/apple/iphone-16-pro-128gb-5g"/>
    <s v="Handset"/>
    <m/>
    <s v="orange.pl_gZ+FeLothHoB6tFPsTCdtA=="/>
  </r>
  <r>
    <s v="BN2009884"/>
    <s v="Apple"/>
    <s v="iPhone 16 Pro 1TB 5G"/>
    <s v="-"/>
    <n v="8299"/>
    <n v="8299"/>
    <s v="In Stock"/>
    <n v="8299"/>
    <m/>
    <n v="8299"/>
    <n v="6747.154471544715"/>
    <s v="PLN"/>
    <n v="0.23"/>
    <n v="1561.136360162601"/>
    <s v="Orange"/>
    <x v="5"/>
    <s v="Poland"/>
    <s v="https://www.orange.pl/esklep/smartfony/apple/iphone-16-pro-1tb-5g"/>
    <s v="Handset"/>
    <m/>
    <s v="orange.pl_5V8Trw8bXzGFMXrOZPSTw=="/>
  </r>
  <r>
    <s v="BN2009882"/>
    <s v="Apple"/>
    <s v="iPhone 16 Pro 256GB 5G"/>
    <s v="-"/>
    <n v="6199"/>
    <n v="6199"/>
    <s v="In Stock"/>
    <n v="6199"/>
    <m/>
    <n v="6199"/>
    <n v="5039.837398373984"/>
    <s v="PLN"/>
    <n v="0.23"/>
    <n v="1166.102457723577"/>
    <s v="Orange"/>
    <x v="5"/>
    <s v="Poland"/>
    <s v="https://www.orange.pl/esklep/smartfony/apple/iphone-16-pro-256gb-5g"/>
    <s v="Handset"/>
    <m/>
    <s v="orange.pl_UpMBI1psCeTpPfYX4Dxklg=="/>
  </r>
  <r>
    <s v="BN2009883"/>
    <s v="Apple"/>
    <s v="iPhone 16 Pro 512GB 5G"/>
    <s v="-"/>
    <n v="7249"/>
    <n v="7249"/>
    <s v="In Stock"/>
    <n v="7249"/>
    <m/>
    <n v="7249"/>
    <n v="5893.49593495935"/>
    <s v="PLN"/>
    <n v="0.23"/>
    <n v="1363.61940894309"/>
    <s v="Orange"/>
    <x v="5"/>
    <s v="Poland"/>
    <s v="https://www.orange.pl/esklep/smartfony/apple/iphone-16-pro-512gb-5g"/>
    <s v="Handset"/>
    <m/>
    <s v="orange.pl_trOtCnBtfTltMRna4Oj0rQ=="/>
  </r>
  <r>
    <s v="BN2009886"/>
    <s v="Apple"/>
    <s v="iPhone 16 Pro Max 1TB 5G"/>
    <s v="-"/>
    <n v="8599"/>
    <n v="0"/>
    <s v="Out Stock"/>
    <n v="0"/>
    <m/>
    <n v="0"/>
    <n v="6991.056910569106"/>
    <s v="PLN"/>
    <n v="0.23"/>
    <n v="1617.569774796748"/>
    <s v="Orange"/>
    <x v="5"/>
    <s v="Poland"/>
    <s v="https://www.orange.pl/esklep/smartfony/apple/iphone-16-pro-max-1tb-5g"/>
    <s v="Handset"/>
    <s v="a"/>
    <s v="orange.pl_0fxBaHBI2W3dRl1YJaTVQ=="/>
  </r>
  <r>
    <s v="BN2009877"/>
    <s v="Apple"/>
    <s v="iPhone 16 Pro Max 256GB 5G"/>
    <s v="-"/>
    <n v="6299"/>
    <n v="6299"/>
    <s v="In Stock"/>
    <n v="6299"/>
    <m/>
    <n v="6299"/>
    <n v="5121.138211382114"/>
    <s v="PLN"/>
    <n v="0.23"/>
    <n v="1184.913595934959"/>
    <s v="Orange"/>
    <x v="5"/>
    <s v="Poland"/>
    <s v="https://www.orange.pl/esklep/smartfony/apple/iphone-16-pro-max-256gb-5g"/>
    <s v="Handset"/>
    <m/>
    <s v="orange.pl_gvMTtgmOZS2RYUb+emFGOA=="/>
  </r>
  <r>
    <s v="BN2009885"/>
    <s v="Apple"/>
    <s v="iPhone 16 Pro Max 512GB 5G"/>
    <s v="-"/>
    <n v="7799"/>
    <n v="0"/>
    <s v="Out Stock"/>
    <n v="0"/>
    <m/>
    <n v="0"/>
    <n v="6340.650406504065"/>
    <s v="PLN"/>
    <n v="0.23"/>
    <n v="1467.080669105691"/>
    <s v="Orange"/>
    <x v="5"/>
    <s v="Poland"/>
    <s v="https://www.orange.pl/esklep/smartfony/apple/iphone-16-pro-max-512gb-5g"/>
    <s v="Handset"/>
    <m/>
    <s v="orange.pl_8pwkcVzvjcvmW+xjBZKh2w=="/>
  </r>
  <r>
    <s v="BN2010109"/>
    <s v="Apple"/>
    <s v="iPhone 16e 128GB 5G"/>
    <s v="-"/>
    <n v="3211"/>
    <n v="3211"/>
    <s v="In Stock"/>
    <n v="3211"/>
    <m/>
    <n v="3211"/>
    <n v="2610.569105691057"/>
    <s v="PLN"/>
    <n v="0.23"/>
    <n v="604.0256479674797"/>
    <s v="Orange"/>
    <x v="5"/>
    <s v="Poland"/>
    <s v="https://www.orange.pl/esklep/smartfony/apple/iphone-16e-128gb-5g"/>
    <s v="Handset"/>
    <m/>
    <s v="orange.pl_xZJraBcp8UapevFoeUbU2A=="/>
  </r>
  <r>
    <s v="BN2010110"/>
    <s v="Apple"/>
    <s v="iPhone 16e 256GB 5G"/>
    <s v="-"/>
    <n v="3699"/>
    <n v="3699"/>
    <s v="In Stock"/>
    <n v="3699"/>
    <m/>
    <n v="3699"/>
    <n v="3007.317073170732"/>
    <s v="PLN"/>
    <n v="0.23"/>
    <n v="695.8240024390244"/>
    <s v="Orange"/>
    <x v="5"/>
    <s v="Poland"/>
    <s v="https://www.orange.pl/esklep/smartfony/apple/iphone-16e-256gb-5g"/>
    <s v="Handset"/>
    <m/>
    <s v="orange.pl_9pEpnlNBEENAqX3JE7IGuA=="/>
  </r>
  <r>
    <s v="BN2010108"/>
    <s v="Apple"/>
    <s v="iPhone 16e 512GB 5G"/>
    <s v="-"/>
    <n v="4799"/>
    <n v="4799"/>
    <s v="In Stock"/>
    <n v="4799"/>
    <m/>
    <n v="4799"/>
    <n v="3901.626016260162"/>
    <s v="PLN"/>
    <n v="0.23"/>
    <n v="902.7465227642276"/>
    <s v="Orange"/>
    <x v="5"/>
    <s v="Poland"/>
    <s v="https://www.orange.pl/esklep/smartfony/apple/iphone-16e-512gb-5g"/>
    <s v="Handset"/>
    <m/>
    <s v="orange.pl_FchINjJr7cevEP7LmKSu4w=="/>
  </r>
  <r>
    <s v="BN2009138"/>
    <s v="Apple"/>
    <s v="Watch Series 9 GPS+Cellular 45mm"/>
    <s v="-"/>
    <n v="0"/>
    <n v="0"/>
    <s v="Out Stock"/>
    <n v="0"/>
    <m/>
    <n v="0"/>
    <n v="0"/>
    <s v="PLN"/>
    <n v="0.23"/>
    <n v="0"/>
    <s v="Orange"/>
    <x v="5"/>
    <s v="Poland"/>
    <s v="https://www.orange.pl/esklep/smartwatche-i-smartbandy/apple/apple-watch-s9-gps---esim-(cellular)-45mm"/>
    <s v="Smart Watch"/>
    <s v="a"/>
    <s v="orange.pl_YCjj9f2qNtKuPQjQfGi9g=="/>
  </r>
  <r>
    <s v="BN2009903"/>
    <s v="Apple"/>
    <s v="Watch Series10 (42mm) Aluminium LTE"/>
    <s v="-"/>
    <n v="2599"/>
    <n v="2599"/>
    <s v="In Stock"/>
    <n v="2599"/>
    <m/>
    <n v="2599"/>
    <n v="2113.008130081301"/>
    <s v="PLN"/>
    <n v="0.23"/>
    <n v="488.9014821138211"/>
    <s v="Orange"/>
    <x v="5"/>
    <s v="Poland"/>
    <s v="https://www.orange.pl/esklep/smartwatche-i-smartbandy/apple/apple-watch-s10-gps---esim-(cellular)-42mm"/>
    <s v="Smart Watch"/>
    <m/>
    <s v="orange.pl_ulYTYQmM+9LlwyxISdxKgw=="/>
  </r>
  <r>
    <s v="BN2009905"/>
    <s v="Apple"/>
    <s v="Watch Series10 (46mm) Aluminium LTE"/>
    <s v="-"/>
    <n v="2799"/>
    <n v="2799"/>
    <s v="In Stock"/>
    <n v="2799"/>
    <m/>
    <n v="2799"/>
    <n v="2275.609756097561"/>
    <s v="PLN"/>
    <n v="0.23"/>
    <n v="526.5237585365853"/>
    <s v="Orange"/>
    <x v="5"/>
    <s v="Poland"/>
    <s v="https://www.orange.pl/esklep/smartwatche-i-smartbandy/apple/apple-watch-s10-gps---esim-(cellular)-46mm?q=sponsored"/>
    <s v="Smart Watch"/>
    <m/>
    <s v="orange.pl_Ya1nQGXUQjgXOs0S0bpIUQ=="/>
  </r>
  <r>
    <s v="BN2009137"/>
    <s v="Apple"/>
    <s v="Watch Ultra 2 GPS+Cellular"/>
    <s v="-"/>
    <n v="0"/>
    <n v="0"/>
    <s v="Out Stock"/>
    <n v="0"/>
    <m/>
    <n v="0"/>
    <n v="0"/>
    <s v="PLN"/>
    <n v="0.23"/>
    <n v="0"/>
    <s v="Orange"/>
    <x v="5"/>
    <s v="Poland"/>
    <s v="https://www.orange.pl/esklep/smartwatche-i-smartbandy/apple/apple-watch-ultra-2-gps---esim-(cellular)-49mm"/>
    <s v="Smart Watch"/>
    <s v="a"/>
    <s v="orange.pl_njeYcQ90mQuBOLSLtDwa4w=="/>
  </r>
  <r>
    <s v="AN00000195"/>
    <s v="Garmin"/>
    <s v="Garmin fenix 7X Pro Solar 51mm"/>
    <s v="-"/>
    <n v="3999"/>
    <n v="3999"/>
    <s v="In Stock"/>
    <n v="3999"/>
    <m/>
    <n v="3999"/>
    <n v="3251.219512195122"/>
    <s v="PLN"/>
    <n v="0.23"/>
    <n v="752.2574170731708"/>
    <s v="Orange"/>
    <x v="5"/>
    <s v="Poland"/>
    <s v="https://www.orange.pl/esklep/smartwatche-i-smartbandy/garmin/garmin-fenix-7x-pro-solar"/>
    <s v="Smart Watch"/>
    <m/>
    <s v="orange.pl_cIUVbftH7s8UZyIaUOtV+A=="/>
  </r>
  <r>
    <s v="AN00000194"/>
    <s v="Garmin"/>
    <s v="Garmin Venu 3S 41mm"/>
    <s v="-"/>
    <n v="1899"/>
    <n v="1899"/>
    <s v="In Stock"/>
    <n v="1899"/>
    <m/>
    <n v="1899"/>
    <n v="1543.90243902439"/>
    <s v="PLN"/>
    <n v="0.23"/>
    <n v="357.2235146341463"/>
    <s v="Orange"/>
    <x v="5"/>
    <s v="Poland"/>
    <s v="https://www.orange.pl/esklep/smartwatche-i-smartbandy/garmin/garmin-venu-3s"/>
    <s v="Smart Watch"/>
    <m/>
    <s v="orange.pl_0XIj4Wx3owC8vCUiYZd7Q=="/>
  </r>
  <r>
    <s v="BN2009390"/>
    <s v="Honor"/>
    <s v="Honor 200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honor/honor-200-5g-8-256gb"/>
    <s v="Handset"/>
    <s v="a"/>
    <s v="orange.pl_DWbJc+wHODn2EIj3Lfp5cA=="/>
  </r>
  <r>
    <s v="BN2009284"/>
    <s v="Honor"/>
    <s v="Honor 200 Lite 8-256GB 5G"/>
    <s v="-"/>
    <n v="1499"/>
    <n v="1499"/>
    <s v="In Stock"/>
    <n v="1499"/>
    <m/>
    <n v="1499"/>
    <n v="1218.69918699187"/>
    <s v="PLN"/>
    <n v="0.23"/>
    <n v="281.9789617886179"/>
    <s v="Orange"/>
    <x v="5"/>
    <s v="Poland"/>
    <s v="https://www.orange.pl/esklep/smartfony/honor/honor-200-lite-5g-8-256gb"/>
    <s v="Handset"/>
    <m/>
    <s v="orange.pl_iiIJmzOHmD+2mXr0c7Cv2w=="/>
  </r>
  <r>
    <s v="BN2008841"/>
    <s v="Honor"/>
    <s v="Honor 90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honor/honor-90-5g-256gb?withExistingAccount=false"/>
    <s v="Handset"/>
    <s v="a"/>
    <s v="orange.pl_QNt3w8q2XaJCjNJ6WyZuhQ=="/>
  </r>
  <r>
    <s v="BN2008843"/>
    <s v="Honor"/>
    <s v="Honor 90 lite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honor/honor-90-lite-5g-256gb"/>
    <s v="Handset"/>
    <s v="a"/>
    <s v="orange.pl_4k3uL2at1VluU9P1pItcg=="/>
  </r>
  <r>
    <s v="BN2009311"/>
    <s v="Honor"/>
    <s v="Honor 90 Smart 4-128GB 5G"/>
    <s v="-"/>
    <n v="749"/>
    <n v="749"/>
    <s v="In Stock"/>
    <n v="749"/>
    <m/>
    <n v="749"/>
    <n v="608.9430894308944"/>
    <s v="PLN"/>
    <n v="0.23"/>
    <n v="140.895425203252"/>
    <s v="Orange"/>
    <x v="5"/>
    <s v="Poland"/>
    <s v="https://www.orange.pl/esklep/smartfony/honor/honor-90-smart-5g-4-128gb"/>
    <s v="Handset"/>
    <m/>
    <s v="orange.pl_yQdm9KtdDf9hyoQiG+Ptyg=="/>
  </r>
  <r>
    <s v="BN2009429"/>
    <s v="Honor"/>
    <s v="Honor Magic V3 12-512GB 5G"/>
    <s v="-"/>
    <n v="8539"/>
    <n v="8539"/>
    <s v="In Stock"/>
    <n v="8539"/>
    <m/>
    <n v="8539"/>
    <n v="6942.276422764227"/>
    <s v="PLN"/>
    <n v="0.23"/>
    <n v="1606.283091869919"/>
    <s v="Orange"/>
    <x v="5"/>
    <s v="Poland"/>
    <s v="https://www.orange.pl/esklep/smartfony/honor/honor-magic-v3-5g-12-512gb"/>
    <s v="Handset"/>
    <m/>
    <s v="orange.pl_2j8qvQEk8ex5Fy3mMug5+w=="/>
  </r>
  <r>
    <s v="BN2009095"/>
    <s v="Honor"/>
    <s v="Honor Magic6 Lite 8-256GB 5G"/>
    <s v="-"/>
    <n v="1179"/>
    <n v="0"/>
    <s v="Out Stock"/>
    <n v="0"/>
    <m/>
    <n v="0"/>
    <n v="958.5365853658536"/>
    <s v="PLN"/>
    <n v="0.23"/>
    <n v="221.7833195121951"/>
    <s v="Orange"/>
    <x v="5"/>
    <s v="Poland"/>
    <s v="https://www.orange.pl/esklep/smartfony/honor/honor-magic6-lite-5g-8-256gb"/>
    <s v="Handset"/>
    <m/>
    <s v="orange.pl_0RDSSm4YUJ1SRJjSGQmXA=="/>
  </r>
  <r>
    <s v="BN2009096"/>
    <s v="Honor"/>
    <s v="Magic V2 16-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honor/honor-magic-v2-5g-16-512gb"/>
    <s v="Handset"/>
    <s v="a"/>
    <s v="orange.pl_4Ku9lw77wvm0q582pUiA=="/>
  </r>
  <r>
    <s v="BN2009097"/>
    <s v="Honor"/>
    <s v="Magic6 Pro 12-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honor/honor-magic6-pro-5g-12-512gb--adowarka-100w"/>
    <s v="Handset"/>
    <s v="a"/>
    <s v="orange.pl_k4Yv6VdtlqIyb5+EupJ13A=="/>
  </r>
  <r>
    <s v="AN00000223"/>
    <s v="Huawei"/>
    <s v="Huawei Watch GT5 41mm Elegant"/>
    <s v="-"/>
    <n v="1299"/>
    <n v="1299"/>
    <s v="In Stock"/>
    <n v="1299"/>
    <m/>
    <n v="1299"/>
    <n v="1056.09756097561"/>
    <s v="PLN"/>
    <n v="0.23"/>
    <n v="244.3566853658537"/>
    <s v="Orange"/>
    <x v="5"/>
    <s v="Poland"/>
    <s v="https://www.orange.pl/esklep/smartwatche-i-smartbandy/huawei/huawei-watch-gt-5-41mm-elegant"/>
    <s v="Smart Watch"/>
    <m/>
    <s v="orange.pl_7je6bchTqHK62rMABzUzvQ=="/>
  </r>
  <r>
    <s v="AN00000225"/>
    <s v="Huawei"/>
    <s v="Huawei Watch GT5 46mm Active"/>
    <s v="-"/>
    <n v="1099"/>
    <n v="1099"/>
    <s v="In Stock"/>
    <n v="1099"/>
    <m/>
    <n v="1099"/>
    <n v="893.4959349593496"/>
    <s v="PLN"/>
    <n v="0.23"/>
    <n v="206.7344089430894"/>
    <s v="Orange"/>
    <x v="5"/>
    <s v="Poland"/>
    <s v="https://www.orange.pl/esklep/smartwatche-i-smartbandy/huawei/huawei-watch-gt-5-46mm-active"/>
    <s v="Smart Watch"/>
    <m/>
    <s v="orange.pl_7V1Es5nhL8xOp0qU99qZcA=="/>
  </r>
  <r>
    <s v="AN00000227"/>
    <s v="Huawei"/>
    <s v="Huawei Watch GT5 Pro 46mm Elite"/>
    <s v="-"/>
    <n v="1999"/>
    <n v="1999"/>
    <s v="In Stock"/>
    <n v="1999"/>
    <m/>
    <n v="1999"/>
    <n v="1625.20325203252"/>
    <s v="PLN"/>
    <n v="0.23"/>
    <n v="376.0346528455285"/>
    <s v="Orange"/>
    <x v="5"/>
    <s v="Poland"/>
    <s v="https://www.orange.pl/esklep/smartwatche-i-smartbandy/huawei/huawei-watch-gt-5-pro-46mm-elite"/>
    <s v="Smart Watch"/>
    <m/>
    <s v="orange.pl_bjLS+6Z60Zujxzyinb6mog=="/>
  </r>
  <r>
    <s v="BN2008969"/>
    <s v="Lenovo"/>
    <s v="Moto Edge 40 Neo 12-256GB 5G"/>
    <s v="-"/>
    <n v="1499"/>
    <n v="1499"/>
    <s v="In Stock"/>
    <n v="1499"/>
    <m/>
    <n v="1499"/>
    <n v="1218.69918699187"/>
    <s v="PLN"/>
    <n v="0.23"/>
    <n v="281.9789617886179"/>
    <s v="Orange"/>
    <x v="5"/>
    <s v="Poland"/>
    <s v="https://www.orange.pl/esklep/smartfony/motorola/motorola-edge-40-neo-5g-12-256gb"/>
    <s v="Handset"/>
    <m/>
    <s v="orange.pl_29+t7ZazOC7YEjZeqMRmBQ=="/>
  </r>
  <r>
    <s v="BN2009433"/>
    <s v="Lenovo"/>
    <s v="Moto Edge 50 Neo 12-512GB 5G"/>
    <s v="-"/>
    <n v="1999"/>
    <n v="1999"/>
    <s v="In Stock"/>
    <n v="1999"/>
    <m/>
    <n v="1999"/>
    <n v="1625.20325203252"/>
    <s v="PLN"/>
    <n v="0.23"/>
    <n v="376.0346528455285"/>
    <s v="Orange"/>
    <x v="5"/>
    <s v="Poland"/>
    <s v="https://www.orange.pl/esklep/smartfony/motorola/motorola-edge-50-neo-5g-12-512-gb"/>
    <s v="Handset"/>
    <m/>
    <s v="orange.pl_gmao99Y9hRY8qFzvWVjKQ=="/>
  </r>
  <r>
    <s v="BN2009287"/>
    <s v="Lenovo"/>
    <s v="Moto Edge 50 Pro 12-512GB"/>
    <s v="-"/>
    <n v="2311"/>
    <n v="2311"/>
    <s v="In Stock"/>
    <n v="2311"/>
    <m/>
    <n v="2311"/>
    <n v="1878.861788617886"/>
    <s v="PLN"/>
    <n v="0.23"/>
    <n v="434.7254040650407"/>
    <s v="Orange"/>
    <x v="5"/>
    <s v="Poland"/>
    <s v="https://www.orange.pl/esklep/smartfony/motorola/motorola-edge-50-pro-5g-12-512gb"/>
    <s v="Handset"/>
    <m/>
    <s v="orange.pl_Cwmzd8aMYYDgRGH1Zvrwmg=="/>
  </r>
  <r>
    <s v="BN2009565"/>
    <s v="Lenovo"/>
    <s v="Moto G04 8-128GB LTE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motorola/motorola-moto-g04-8-128gb"/>
    <s v="Handset"/>
    <s v="a"/>
    <s v="orange.pl_lKxeew1CaUr0BMDio84tsw=="/>
  </r>
  <r>
    <s v="BN2009461"/>
    <s v="Lenovo"/>
    <s v="Moto G34 8-128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motorola/motorola-moto-g34-5g-8-128gb"/>
    <s v="Handset"/>
    <s v="a"/>
    <s v="orange.pl_CSazz2Iu6NRTFU9jvHLYuA=="/>
  </r>
  <r>
    <s v="BN2009223"/>
    <s v="Lenovo"/>
    <s v="Moto G54 power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motorola/motorola-moto-g54-5g-power-edition-12-256-gb"/>
    <s v="Handset"/>
    <s v="a"/>
    <s v="orange.pl_YWDu+HgLS+AFt33cQ6Vf5w=="/>
  </r>
  <r>
    <s v="BN2010029"/>
    <s v="Lenovo"/>
    <s v="Moto g55 12-256GB 5G"/>
    <s v="-"/>
    <n v="1399"/>
    <n v="1399"/>
    <s v="In Stock"/>
    <n v="1399"/>
    <m/>
    <n v="1399"/>
    <n v="1137.39837398374"/>
    <s v="PLN"/>
    <n v="0.23"/>
    <n v="263.1678235772358"/>
    <s v="Orange"/>
    <x v="5"/>
    <s v="Poland"/>
    <s v="https://www.orange.pl/esklep/smartfony/motorola/motorola-moto-g55-5g-special-edition-12-256-gb"/>
    <s v="Handset"/>
    <m/>
    <s v="orange.pl_rbmhFaupGtTz0FAjQCB7Dg=="/>
  </r>
  <r>
    <s v="BN2009289"/>
    <s v="Lenovo"/>
    <s v="Moto G85 12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motorola/motorola-moto-g85-5g-12-256gb"/>
    <s v="Handset"/>
    <m/>
    <s v="orange.pl_KY10tyox2yPtVaiH1MwGjg=="/>
  </r>
  <r>
    <s v="AN00000256"/>
    <s v="Lenovo"/>
    <s v="Motorola Edge 60 Fusion 5G 8/256GB"/>
    <s v="-"/>
    <n v="1599"/>
    <n v="1599"/>
    <s v="In Stock"/>
    <n v="1599"/>
    <m/>
    <n v="1599"/>
    <n v="1300"/>
    <s v="PLN"/>
    <n v="0.23"/>
    <n v="300.7901"/>
    <s v="Orange"/>
    <x v="5"/>
    <s v="Poland"/>
    <s v="https://www.orange.pl/esklep/smartfony/Motorola/Motorola-edge-60-fusion-5G-8-256GB"/>
    <s v="Handset"/>
    <m/>
    <s v="orange.pl_SPFPtKdM25YLtVKGnERpog=="/>
  </r>
  <r>
    <s v="BN2009286"/>
    <s v="Lenovo"/>
    <s v="Razr 50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motorola/motorola-razr-50-5g-8-256gb"/>
    <s v="Handset"/>
    <s v="a"/>
    <s v="orange.pl_h37DIgALPVJKMdBht3fHFw=="/>
  </r>
  <r>
    <s v="BN2009285"/>
    <s v="Lenovo"/>
    <s v="Razr 50 Ultra 12-512GB 5G"/>
    <s v="-"/>
    <n v="3899"/>
    <n v="3899"/>
    <s v="In Stock"/>
    <n v="3899"/>
    <m/>
    <n v="3899"/>
    <n v="3169.918699186992"/>
    <s v="PLN"/>
    <n v="0.23"/>
    <n v="733.4462788617886"/>
    <s v="Orange"/>
    <x v="5"/>
    <s v="Poland"/>
    <s v="https://www.orange.pl/esklep/smartfony/motorola/motorola-razr-50-ultra-5g-12-512gb"/>
    <s v="Handset"/>
    <m/>
    <s v="orange.pl_zdswcVBqgL9sJab0MhX0A=="/>
  </r>
  <r>
    <s v="AN00000186"/>
    <s v="Maxcom"/>
    <s v="Maxcom FW58 Vanad Pro"/>
    <s v="-"/>
    <n v="449"/>
    <n v="449"/>
    <s v="In Stock"/>
    <n v="449"/>
    <m/>
    <n v="449"/>
    <n v="365.0406504065041"/>
    <s v="PLN"/>
    <n v="0.23"/>
    <n v="84.4620105691057"/>
    <s v="Orange"/>
    <x v="5"/>
    <s v="Poland"/>
    <s v="https://www.orange.pl/esklep/smartwatche-i-smartbandy/maxcom/maxcom-smartwatch-fw58-vanad-pro"/>
    <s v="Smart Watch"/>
    <m/>
    <s v="orange.pl_SZGqVyULrcCnQrKOBJxbmw=="/>
  </r>
  <r>
    <s v="BN2007637"/>
    <s v="Maxcom"/>
    <s v="MM 724 BB"/>
    <s v="-"/>
    <n v="339"/>
    <n v="339"/>
    <s v="In Stock"/>
    <n v="339"/>
    <m/>
    <n v="339"/>
    <n v="275.609756097561"/>
    <s v="PLN"/>
    <n v="0.23"/>
    <n v="63.76975853658537"/>
    <s v="Orange"/>
    <x v="5"/>
    <s v="Poland"/>
    <s v="https://www.orange.pl/esklep/telefony-komorkowe/maxcom/maxcom-comfort-mm724"/>
    <s v="Handset"/>
    <m/>
    <s v="orange.pl_ZhB0IbKkpsgcgLd+0bd4Tw=="/>
  </r>
  <r>
    <s v="AN00000069"/>
    <s v="Microsoft"/>
    <s v="Microsoft Xbox Series X"/>
    <s v="-"/>
    <n v="0"/>
    <n v="0"/>
    <s v="Out Stock"/>
    <n v="0"/>
    <m/>
    <n v="0"/>
    <n v="0"/>
    <s v="PLN"/>
    <n v="0.23"/>
    <n v="0"/>
    <s v="Orange"/>
    <x v="5"/>
    <s v="Poland"/>
    <s v="https://www.orange.pl/esklep/laptopy-i-konsole/inny/konsola-xbox-series-x---dodatkowy-kontroler"/>
    <s v="Console"/>
    <s v="a"/>
    <s v="orange.pl_GkC1BOshzaR4+jIB70glBA=="/>
  </r>
  <r>
    <s v="AN00000057"/>
    <s v="MSI"/>
    <s v="MSI FORCE GC20 V2"/>
    <s v="-"/>
    <n v="159"/>
    <n v="159"/>
    <s v="In Stock"/>
    <n v="159"/>
    <m/>
    <n v="159"/>
    <n v="129.2682926829268"/>
    <s v="PLN"/>
    <n v="0.23"/>
    <n v="29.90970975609756"/>
    <s v="Orange"/>
    <x v="5"/>
    <s v="Poland"/>
    <s v="https://www.orange.pl/esklep/laptopy-i-konsole/msi/kontroler-przewodowy-msi-force-gc20-v2-pad-do-konsoli-i-komputera"/>
    <s v="Console"/>
    <m/>
    <s v="orange.pl_1waK0YmD5ckHlTsI4hgo3A=="/>
  </r>
  <r>
    <s v="BN2008952"/>
    <s v="Myphone"/>
    <s v="Hammer Construction 6-128GB"/>
    <s v="-"/>
    <n v="1499"/>
    <n v="1499"/>
    <s v="In Stock"/>
    <n v="1499"/>
    <m/>
    <n v="1499"/>
    <n v="1218.69918699187"/>
    <s v="PLN"/>
    <n v="0.23"/>
    <n v="281.9789617886179"/>
    <s v="Orange"/>
    <x v="5"/>
    <s v="Poland"/>
    <s v="https://www.orange.pl/esklep/smartfony/hammer/hammer-construction"/>
    <s v="Handset"/>
    <m/>
    <s v="orange.pl_Drfx3q8vZ4uziBPoeT3WnQ=="/>
  </r>
  <r>
    <s v="BN2009370"/>
    <s v="Myphone"/>
    <s v="Hammer Energy X"/>
    <s v="-"/>
    <n v="799"/>
    <n v="799"/>
    <s v="In Stock"/>
    <n v="799"/>
    <m/>
    <n v="799"/>
    <n v="649.5934959349594"/>
    <s v="PLN"/>
    <n v="0.23"/>
    <n v="150.3009943089431"/>
    <s v="Orange"/>
    <x v="5"/>
    <s v="Poland"/>
    <s v="https://www.orange.pl/esklep/smartfony/hammer/hammer-energy-x"/>
    <s v="Handset"/>
    <m/>
    <s v="orange.pl_Mf7B6kRSEWGMaXAmHvQ52g=="/>
  </r>
  <r>
    <s v="BN2008963"/>
    <s v="Oppo"/>
    <s v="A38 4-128GB LTE"/>
    <s v="-"/>
    <n v="699"/>
    <n v="699"/>
    <s v="In Stock"/>
    <n v="699"/>
    <m/>
    <n v="699"/>
    <n v="568.2926829268292"/>
    <s v="PLN"/>
    <n v="0.23"/>
    <n v="131.489856097561"/>
    <s v="Orange"/>
    <x v="5"/>
    <s v="Poland"/>
    <s v="https://www.orange.pl/esklep/smartfony/oppo/oppo-a38-4-128-gb"/>
    <s v="Handset"/>
    <m/>
    <s v="orange.pl_h0127rBvg1WomMW958jChQ=="/>
  </r>
  <r>
    <s v="BN2009360"/>
    <s v="Oppo"/>
    <s v="A60 4-128GB 5G"/>
    <s v="-"/>
    <n v="699"/>
    <n v="699"/>
    <s v="In Stock"/>
    <n v="699"/>
    <m/>
    <n v="699"/>
    <n v="568.2926829268292"/>
    <s v="PLN"/>
    <n v="0.23"/>
    <n v="131.489856097561"/>
    <s v="Orange"/>
    <x v="5"/>
    <s v="Poland"/>
    <s v="https://www.orange.pl/esklep/smartfony/oppo/oppo-a60-5g-4-128-gb-ds?typ-oferty=SIMFREE_INST&amp;productFilterUid=simfreeInstOfferFilterNUX&amp;typ-procesu=INSTALMENT_SALES_OF_GOODS&amp;dlugosc-umowy=0&amp;id-oferty=TANTO_B2C_249411$MOB_CPO_7051_5721_AC_249411&amp;withExistingAccount=false"/>
    <s v="Handset"/>
    <m/>
    <s v="orange.pl_dU1qIQDhU7eyKv7niEw=="/>
  </r>
  <r>
    <s v="BN2009053"/>
    <s v="Oppo"/>
    <s v="A79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oppo/oppo-a79-5g-8-256-gb-ds"/>
    <s v="Handset"/>
    <s v="x"/>
    <s v="orange.pl_lGLozqzJYaj6kypItt5kmA=="/>
  </r>
  <r>
    <s v="BN2009426"/>
    <s v="Oppo"/>
    <s v="A80 8-256GB 5G"/>
    <s v="-"/>
    <n v="899"/>
    <n v="899"/>
    <s v="In Stock"/>
    <n v="899"/>
    <m/>
    <n v="899"/>
    <n v="730.8943089430894"/>
    <s v="PLN"/>
    <n v="0.23"/>
    <n v="169.1121325203252"/>
    <s v="Orange"/>
    <x v="5"/>
    <s v="Poland"/>
    <s v="https://www.orange.pl/esklep/smartfony/oppo/oppo-a80-5g-8-256-gb"/>
    <s v="Handset"/>
    <m/>
    <s v="orange.pl_laisadXSKWbZYT4ndJxILg=="/>
  </r>
  <r>
    <s v="BN2008915"/>
    <s v="Oppo"/>
    <s v="A98 8-256GB 5G"/>
    <s v="-"/>
    <n v="1499"/>
    <n v="1499"/>
    <s v="In Stock"/>
    <n v="1499"/>
    <m/>
    <n v="1499"/>
    <n v="1218.69918699187"/>
    <s v="PLN"/>
    <n v="0.23"/>
    <n v="281.9789617886179"/>
    <s v="Orange"/>
    <x v="5"/>
    <s v="Poland"/>
    <s v="https://www.orange.pl/esklep/smartfony/oppo/oppo-a98-5g-8-256-gb"/>
    <s v="Handset"/>
    <m/>
    <s v="orange.pl_YjQ4vEbfN0lcEEeK6NnnLA=="/>
  </r>
  <r>
    <s v="AN00000243"/>
    <s v="Oppo"/>
    <s v="OPPO Find X8 Pro 5G 16/512GB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oppo/oppo-find-x8-pro-5g-16-512-gb"/>
    <s v="Handset"/>
    <s v="a"/>
    <s v="orange.pl_6EKZqO1ZrtDhqcQ5U9FVQ=="/>
  </r>
  <r>
    <s v="BN2008708"/>
    <s v="Oppo"/>
    <s v="Reno10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oppo/oppo-reno10-5g-8-256gb-ds"/>
    <s v="Handset"/>
    <s v="a"/>
    <s v="orange.pl_xm8gJ0Il0+e9KmH3MLqqw=="/>
  </r>
  <r>
    <s v="BN2008916"/>
    <s v="Oppo"/>
    <s v="Reno10 Pro 5G 12/256GB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oppo/oppo-reno10-pro-5g-12-256gb-ds"/>
    <s v="Handset"/>
    <s v="a"/>
    <s v="orange.pl_NluxMtNpF9ClMxGMrrIztg=="/>
  </r>
  <r>
    <s v="BN2009104"/>
    <s v="Oppo"/>
    <s v="Reno11 F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oppo/oppo-reno11-f-5g-8-256-gb"/>
    <s v="Handset"/>
    <s v="a"/>
    <s v="orange.pl_Rn7Ht8a1EmXqmxq3NJhnAg=="/>
  </r>
  <r>
    <s v="BN2009427"/>
    <s v="Oppo"/>
    <s v="Reno12 12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oppo/oppo-reno12-5g-12-256-gb-ds"/>
    <s v="Handset"/>
    <s v="a"/>
    <s v="orange.pl_L08Qpt6cNwlcGl7GHNt1rA=="/>
  </r>
  <r>
    <s v="BN2009428"/>
    <s v="Oppo"/>
    <s v="Reno12 FS 12-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oppo/oppo-reno12-f-5g-8-256-gb-ds"/>
    <s v="Handset"/>
    <m/>
    <s v="orange.pl_SlOOhbepOM3EwxO00SYwg=="/>
  </r>
  <r>
    <s v="BN2009282"/>
    <s v="Oppo"/>
    <s v="Reno12 Pro 12-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oppo/oppo-reno12-pro-5g-12-512-gb-ds"/>
    <s v="Handset"/>
    <s v="a"/>
    <s v="orange.pl_6lLXVHpgRQyFrVuGOibfMA=="/>
  </r>
  <r>
    <s v="AN00000239"/>
    <s v="Realme"/>
    <s v="Realme GT7 Pro 5G 12/512GB"/>
    <s v="-"/>
    <n v="4799"/>
    <n v="4799"/>
    <s v="In Stock"/>
    <n v="4799"/>
    <m/>
    <n v="4799"/>
    <n v="3901.626016260162"/>
    <s v="PLN"/>
    <n v="0.23"/>
    <n v="902.7465227642276"/>
    <s v="Orange"/>
    <x v="5"/>
    <s v="Poland"/>
    <s v="https://www.orange.pl/esklep/smartfony/realme/realme-gt-7-pro-5g-12-512gb"/>
    <s v="Handset"/>
    <m/>
    <s v="orange.pl_0kz8N29APujvajr3sk5a1Q=="/>
  </r>
  <r>
    <s v="BN2009106"/>
    <s v="Samsung"/>
    <s v="Galaxy A15 4-128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a15-5g-4-128gb"/>
    <s v="Handset"/>
    <s v="x"/>
    <s v="orange.pl_bUfgS6c9MU2gr89UUlOtvw=="/>
  </r>
  <r>
    <s v="BN2009662"/>
    <s v="Samsung"/>
    <s v="Galaxy A16 4-128GB 5G"/>
    <s v="-"/>
    <n v="759"/>
    <n v="759"/>
    <s v="In Stock"/>
    <n v="759"/>
    <m/>
    <n v="759"/>
    <n v="617.0731707317074"/>
    <s v="PLN"/>
    <n v="0.23"/>
    <n v="142.7765390243902"/>
    <s v="Orange"/>
    <x v="5"/>
    <s v="Poland"/>
    <s v="https://www.orange.pl/esklep/smartfony/samsung/samsung-galaxy-a16-5g-4-128-gb"/>
    <s v="Handset"/>
    <m/>
    <s v="orange.pl_uf0jUGXbi91h2LDrdoeQ=="/>
  </r>
  <r>
    <s v="BN2008917"/>
    <s v="Samsung"/>
    <s v="Galaxy A25 6-128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a25-5g-6-128gb"/>
    <s v="Handset"/>
    <s v="a"/>
    <s v="orange.pl_fJ5Pq3h4BlF4HgDcdv7KvA=="/>
  </r>
  <r>
    <s v="BN2009233"/>
    <s v="Samsung"/>
    <s v="Galaxy A35 6-128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a35-5g-6-128gb"/>
    <s v="Handset"/>
    <s v="a"/>
    <s v="orange.pl_yNMV74RPjg1PpU6ggIFYFA=="/>
  </r>
  <r>
    <s v="BN2008677"/>
    <s v="Samsung"/>
    <s v="Galaxy A54 8-128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a54-5g-128gb"/>
    <s v="Handset"/>
    <s v="a"/>
    <s v="orange.pl_YOGSuIak1uBu++QitNmjUw=="/>
  </r>
  <r>
    <s v="BN2009232"/>
    <s v="Samsung"/>
    <s v="Galaxy A55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a55-5g-8-256gb"/>
    <s v="Handset"/>
    <s v="a"/>
    <s v="orange.pl_mOs1UPBTgLrURJ+1Gyujw=="/>
  </r>
  <r>
    <s v="BN2007845"/>
    <s v="Samsung"/>
    <s v="Galaxy S21 FE 128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s21-fe-5g-128gb"/>
    <s v="Handset"/>
    <s v="a"/>
    <s v="orange.pl_UiIeyeNVP3yhKNjeKs7GA=="/>
  </r>
  <r>
    <s v="BN2008084"/>
    <s v="Samsung"/>
    <s v="Galaxy S22 Ultra 128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s22-ultra-5g-128gb"/>
    <s v="Handset"/>
    <s v="a"/>
    <s v="orange.pl_NSyQiv0nTpfx87FmGIwp9Q=="/>
  </r>
  <r>
    <s v="BN2009085"/>
    <s v="Samsung"/>
    <s v="Galaxy S23 FE 8-128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s23-fe-5g-8-128gb"/>
    <s v="Handset"/>
    <s v="a"/>
    <s v="orange.pl_V2TCHNUiIApyKJioQF93Xw=="/>
  </r>
  <r>
    <s v="BN2009166"/>
    <s v="Samsung"/>
    <s v="Galaxy S24 8-128GB 5G"/>
    <s v="-"/>
    <n v="3600"/>
    <n v="3600"/>
    <s v="In Stock"/>
    <n v="3600"/>
    <m/>
    <n v="3600"/>
    <n v="2926.829268292683"/>
    <s v="PLN"/>
    <n v="0.23"/>
    <n v="677.2009756097561"/>
    <s v="Orange"/>
    <x v="5"/>
    <s v="Poland"/>
    <s v="https://www.orange.pl/esklep/smartfony/samsung/samsung-galaxy-s24-5g-128gb"/>
    <s v="Handset"/>
    <m/>
    <s v="orange.pl_3Tlv1Jm+x7ERy1wgCkWTVg=="/>
  </r>
  <r>
    <s v="BN2009167"/>
    <s v="Samsung"/>
    <s v="Galaxy S24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s24-5g-256gb"/>
    <s v="Handset"/>
    <s v="a"/>
    <s v="orange.pl_COn8A5qcOSNRzr1gpPHooQ=="/>
  </r>
  <r>
    <s v="BN2009488"/>
    <s v="Samsung"/>
    <s v="Galaxy S24 FE 8-128GB 5G"/>
    <s v="-"/>
    <n v="2839"/>
    <n v="2839"/>
    <s v="In Stock"/>
    <n v="2839"/>
    <m/>
    <n v="2839"/>
    <n v="2308.130081300813"/>
    <s v="PLN"/>
    <n v="0.23"/>
    <n v="534.0482138211382"/>
    <s v="Orange"/>
    <x v="5"/>
    <s v="Poland"/>
    <s v="https://www.orange.pl/esklep/smartfony/samsung/samsung-galaxy-s24-fe-5g-8-128-gb"/>
    <s v="Handset"/>
    <m/>
    <s v="orange.pl_BfAFfMknrPlbrT626F1jZA=="/>
  </r>
  <r>
    <s v="BN2009173"/>
    <s v="Samsung"/>
    <s v="Galaxy S24 Ultra 12-1T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s24-ultra-5g-1tb"/>
    <s v="Handset"/>
    <s v="a"/>
    <s v="orange.pl_zKNBHTNAORCBXeH+qAcsJw=="/>
  </r>
  <r>
    <s v="BN2009171"/>
    <s v="Samsung"/>
    <s v="Galaxy S24 Ultra 12-256GB 5G"/>
    <s v="-"/>
    <n v="5899"/>
    <n v="5899"/>
    <s v="In Stock"/>
    <n v="5899"/>
    <m/>
    <n v="5899"/>
    <n v="4795.934959349594"/>
    <s v="PLN"/>
    <n v="0.23"/>
    <n v="1109.669043089431"/>
    <s v="Orange"/>
    <x v="5"/>
    <s v="Poland"/>
    <s v="https://www.orange.pl/esklep/smartfony/samsung/samsung-galaxy-s24-ultra-5g-256gb"/>
    <s v="Handset"/>
    <m/>
    <s v="orange.pl_6qDoAHLUVZcB4a0PgDn9nA=="/>
  </r>
  <r>
    <s v="BN2009172"/>
    <s v="Samsung"/>
    <s v="Galaxy S24 Ultra 12-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s24-ultra-5g-512gb"/>
    <s v="Handset"/>
    <s v="a"/>
    <s v="orange.pl_GRtqGCtEaQzMOVcCwi7ypg=="/>
  </r>
  <r>
    <s v="BN2009169"/>
    <s v="Samsung"/>
    <s v="Galaxy S24+ 12-256GB 5G"/>
    <s v="-"/>
    <n v="4499"/>
    <n v="4499"/>
    <s v="In Stock"/>
    <n v="4499"/>
    <m/>
    <n v="4499"/>
    <n v="3657.723577235773"/>
    <s v="PLN"/>
    <n v="0.23"/>
    <n v="846.3131081300813"/>
    <s v="Orange"/>
    <x v="5"/>
    <s v="Poland"/>
    <s v="https://www.orange.pl/esklep/smartfony/samsung/samsung-galaxy-s24--5g-256gb"/>
    <s v="Handset"/>
    <m/>
    <s v="orange.pl_a7bTiyzH2MjOjBsAXREaw=="/>
  </r>
  <r>
    <s v="BN2009170"/>
    <s v="Samsung"/>
    <s v="Galaxy S24+ 12-512GB 5G"/>
    <s v="-"/>
    <n v="5904"/>
    <n v="5904"/>
    <s v="In Stock"/>
    <n v="5904"/>
    <m/>
    <n v="5904"/>
    <n v="4800"/>
    <s v="PLN"/>
    <n v="0.23"/>
    <n v="1110.6096"/>
    <s v="Orange"/>
    <x v="5"/>
    <s v="Poland"/>
    <s v="https://www.orange.pl/esklep/smartfony/samsung/samsung-galaxy-s24--5g-512gb"/>
    <s v="Handset"/>
    <m/>
    <s v="orange.pl_15snbi37IM4sYpRdU8WWA=="/>
  </r>
  <r>
    <s v="BN2009796"/>
    <s v="Samsung"/>
    <s v="Galaxy S25 12-128GB 5G"/>
    <s v="-"/>
    <n v="3859"/>
    <n v="3859"/>
    <s v="In Stock"/>
    <n v="3859"/>
    <m/>
    <n v="3859"/>
    <n v="3137.39837398374"/>
    <s v="PLN"/>
    <n v="0.23"/>
    <n v="725.9218235772358"/>
    <s v="Orange"/>
    <x v="5"/>
    <s v="Poland"/>
    <s v="https://www.orange.pl/esklep/smartfony/samsung/samsung-galaxy-s25-5g-12-128-gb"/>
    <s v="Handset"/>
    <m/>
    <s v="orange.pl_rbWVdsOaGrCHzU9ERZ+pA=="/>
  </r>
  <r>
    <s v="BN2009900"/>
    <s v="Samsung"/>
    <s v="Galaxy S25 12-256GB 5G"/>
    <s v="-"/>
    <n v="4147"/>
    <n v="4147"/>
    <s v="In Stock"/>
    <n v="4147"/>
    <m/>
    <n v="4147"/>
    <n v="3371.544715447154"/>
    <s v="PLN"/>
    <n v="0.23"/>
    <n v="780.0979016260162"/>
    <s v="Orange"/>
    <x v="5"/>
    <s v="Poland"/>
    <s v="https://www.orange.pl/esklep/smartfony/samsung/samsung-galaxy-s25-5g-12-256-gb"/>
    <s v="Handset"/>
    <m/>
    <s v="orange.pl_ECR7lfFX4eqzAIQgeNEFNA=="/>
  </r>
  <r>
    <s v="BN2009849"/>
    <s v="Samsung"/>
    <s v="Galaxy S25 12-512GB 5G"/>
    <s v="-"/>
    <n v="4687"/>
    <n v="4687"/>
    <s v="In Stock"/>
    <n v="4687"/>
    <m/>
    <n v="4687"/>
    <n v="3810.569105691057"/>
    <s v="PLN"/>
    <n v="0.23"/>
    <n v="881.6780479674796"/>
    <s v="Orange"/>
    <x v="5"/>
    <s v="Poland"/>
    <s v="https://www.orange.pl/esklep/smartfony/samsung/samsung-galaxy-s25-5g-12-512-gb"/>
    <s v="Handset"/>
    <m/>
    <s v="orange.pl_GftTLFuf3txKMCI5g8MYw=="/>
  </r>
  <r>
    <s v="BN2009851"/>
    <s v="Samsung"/>
    <s v="Galaxy S25 Ultra 12-1TB 5G"/>
    <s v="-"/>
    <n v="7999"/>
    <n v="7999"/>
    <s v="In Stock"/>
    <n v="7999"/>
    <m/>
    <n v="7999"/>
    <n v="6503.252032520325"/>
    <s v="PLN"/>
    <n v="0.23"/>
    <n v="1504.702945528455"/>
    <s v="Orange"/>
    <x v="5"/>
    <s v="Poland"/>
    <s v="https://www.orange.pl/esklep/smartfony/samsung/samsung-galaxy-s25-ultra-5g-12-1-tb"/>
    <s v="Handset"/>
    <m/>
    <s v="orange.pl_KReVGmk9GuBqU9j6FQU0Q=="/>
  </r>
  <r>
    <s v="BN2009798"/>
    <s v="Samsung"/>
    <s v="Galaxy S25 Ultra 12-256GB 5G"/>
    <s v="-"/>
    <n v="6271"/>
    <n v="6271"/>
    <s v="In Stock"/>
    <n v="6271"/>
    <m/>
    <n v="6271"/>
    <n v="5098.373983739837"/>
    <s v="PLN"/>
    <n v="0.23"/>
    <n v="1179.646477235772"/>
    <s v="Orange"/>
    <x v="5"/>
    <s v="Poland"/>
    <s v="https://www.orange.pl/esklep/smartfony/samsung/samsung-galaxy-s25-ultra-5g-12-256-gb"/>
    <s v="Handset"/>
    <m/>
    <s v="orange.pl_vYux3BY8Nb6Vg8qNFJRnA=="/>
  </r>
  <r>
    <s v="BN2009852"/>
    <s v="Samsung"/>
    <s v="Galaxy S25 Ultra 12-512GB 5G"/>
    <s v="-"/>
    <n v="6883"/>
    <n v="6883"/>
    <s v="In Stock"/>
    <n v="6883"/>
    <m/>
    <n v="6883"/>
    <n v="5595.934959349594"/>
    <s v="PLN"/>
    <n v="0.23"/>
    <n v="1294.770643089431"/>
    <s v="Orange"/>
    <x v="5"/>
    <s v="Poland"/>
    <s v="https://www.orange.pl/esklep/smartfony/samsung/samsung-galaxy-s25-ultra-5g-12-512-gb"/>
    <s v="Handset"/>
    <m/>
    <s v="orange.pl_9UmP3b+XsSvunZjNLUVsdw=="/>
  </r>
  <r>
    <s v="BN2009797"/>
    <s v="Samsung"/>
    <s v="Galaxy S25+ 12-256GB 5G"/>
    <s v="-"/>
    <n v="5011"/>
    <n v="5011"/>
    <s v="In Stock"/>
    <n v="5011"/>
    <m/>
    <n v="5011"/>
    <n v="4073.983739837398"/>
    <s v="PLN"/>
    <n v="0.23"/>
    <n v="942.6261357723578"/>
    <s v="Orange"/>
    <x v="5"/>
    <s v="Poland"/>
    <s v="https://www.orange.pl/esklep/smartfony/samsung/samsung-galaxy-s25--5g-12-256-gb"/>
    <s v="Handset"/>
    <m/>
    <s v="orange.pl_K16FAH1cSx3gFpKivloDxw=="/>
  </r>
  <r>
    <s v="BN2009850"/>
    <s v="Samsung"/>
    <s v="Galaxy S25+ 12-512GB 5G"/>
    <s v="-"/>
    <n v="5515"/>
    <n v="5515"/>
    <s v="In Stock"/>
    <n v="5515"/>
    <m/>
    <n v="5515"/>
    <n v="4483.739837398374"/>
    <s v="PLN"/>
    <n v="0.23"/>
    <n v="1037.434272357724"/>
    <s v="Orange"/>
    <x v="5"/>
    <s v="Poland"/>
    <s v="https://www.orange.pl/esklep/smartfony/samsung/samsung-galaxy-s25--5g-12-512-gb"/>
    <s v="Handset"/>
    <m/>
    <s v="orange.pl_QJYNOoPq4pYzXMESXfTyA=="/>
  </r>
  <r>
    <s v="BN2008929"/>
    <s v="Samsung"/>
    <s v="Galaxy Tab S9 11.0 8-128GB 5G"/>
    <s v="-"/>
    <n v="4699"/>
    <n v="4699"/>
    <s v="In Stock"/>
    <n v="4699"/>
    <m/>
    <n v="4699"/>
    <n v="3820.325203252033"/>
    <s v="PLN"/>
    <n v="0.23"/>
    <n v="883.9353845528456"/>
    <s v="Orange"/>
    <x v="5"/>
    <s v="Poland"/>
    <s v="https://www.orange.pl/esklep/tablety/samsung/samsung-galaxy-tab-s9-5g-8-128-gb-esim"/>
    <s v="Tablet"/>
    <m/>
    <s v="orange.pl_OfZa9F0aDmA+vf9qPmH53w=="/>
  </r>
  <r>
    <s v="BN2008925"/>
    <s v="Samsung"/>
    <s v="Galaxy Tab S9 Ultra 14.6 12-256GB 5G"/>
    <s v="-"/>
    <n v="0"/>
    <n v="0"/>
    <s v="Out Stock"/>
    <n v="0"/>
    <m/>
    <n v="0"/>
    <n v="0"/>
    <s v="PLN"/>
    <n v="0.23"/>
    <n v="0"/>
    <s v="Orange"/>
    <x v="5"/>
    <s v="Poland"/>
    <s v="https://www.orange.pl/esklep/tablety/samsung/samsung-galaxy-tab-s9-ultra-5g-12-256-gb-esim"/>
    <s v="Tablet"/>
    <s v="a"/>
    <s v="orange.pl_g946gGgvKWcKbutNaFhSdQ=="/>
  </r>
  <r>
    <s v="BN2009406"/>
    <s v="Samsung"/>
    <s v="Galaxy Watch7 40mm LTE"/>
    <s v="-"/>
    <n v="1149"/>
    <n v="1149"/>
    <s v="In Stock"/>
    <n v="1149"/>
    <m/>
    <n v="1149"/>
    <n v="934.1463414634146"/>
    <s v="PLN"/>
    <n v="0.23"/>
    <n v="216.1399780487805"/>
    <s v="Orange"/>
    <x v="5"/>
    <s v="Poland"/>
    <s v="https://www.orange.pl/esklep/smartwatche-i-smartbandy/samsung/samsung-galaxy-watch7-40mm-esim"/>
    <s v="Smart Watch"/>
    <m/>
    <s v="orange.pl_4UT4pkjGHRiMC9Z1YGaVGQ=="/>
  </r>
  <r>
    <s v="BN2009404"/>
    <s v="Samsung"/>
    <s v="Galaxy Watch7 44mm LTE"/>
    <s v="-"/>
    <n v="1199"/>
    <n v="1199"/>
    <s v="In Stock"/>
    <n v="1199"/>
    <m/>
    <n v="1199"/>
    <n v="974.7967479674796"/>
    <s v="PLN"/>
    <n v="0.23"/>
    <n v="225.5455471544715"/>
    <s v="Orange"/>
    <x v="5"/>
    <s v="Poland"/>
    <s v="https://www.orange.pl/esklep/smartwatche-i-smartbandy/samsung/samsung-galaxy-watch7-44mm-esim"/>
    <s v="Smart Watch"/>
    <m/>
    <s v="orange.pl_EdpF8TD0777RoTLzLS9qA=="/>
  </r>
  <r>
    <s v="BN2009163"/>
    <s v="Samsung"/>
    <s v="Galaxy Xcover 7 6-128GB 5G"/>
    <s v="-"/>
    <n v="1599"/>
    <n v="1599"/>
    <s v="In Stock"/>
    <n v="1599"/>
    <m/>
    <n v="1599"/>
    <n v="1300"/>
    <s v="PLN"/>
    <n v="0.23"/>
    <n v="300.7901"/>
    <s v="Orange"/>
    <x v="5"/>
    <s v="Poland"/>
    <s v="https://www.orange.pl/esklep/smartfony/samsung/samsung-galaxy-xcover7-5g-6-128gb"/>
    <s v="Handset"/>
    <m/>
    <s v="orange.pl_QvVt5oMX9XZFpjN9IpNCw=="/>
  </r>
  <r>
    <s v="BN2008922"/>
    <s v="Samsung"/>
    <s v="Galaxy Z Flip 5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z-flip5-5g-256gb"/>
    <s v="Handset"/>
    <s v="a"/>
    <s v="orange.pl_j840i76AYF53jrd5Dc4g7g=="/>
  </r>
  <r>
    <s v="BN2009474"/>
    <s v="Samsung"/>
    <s v="Galaxy Z Flip6 12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z-flip6-5g-256gb"/>
    <s v="Handset"/>
    <s v="a"/>
    <s v="orange.pl_PXk1pHDcVi05fzoZjFQ+QA=="/>
  </r>
  <r>
    <s v="BN2009475"/>
    <s v="Samsung"/>
    <s v="Galaxy Z Flip6 12-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z-flip6-5g-512gb"/>
    <s v="Handset"/>
    <s v="a"/>
    <s v="orange.pl_pvxMHqciH6u8v0Kxd+WpA=="/>
  </r>
  <r>
    <s v="BN2009476"/>
    <s v="Samsung"/>
    <s v="Galaxy Z Fold6 12-1T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z-fold6-5g-1tb"/>
    <s v="Handset"/>
    <s v="a"/>
    <s v="orange.pl_bopfHnLh8BDr2Dd5vmNJDA=="/>
  </r>
  <r>
    <s v="BN2009477"/>
    <s v="Samsung"/>
    <s v="Galaxy Z Fold6 12-256GB 5G"/>
    <s v="-"/>
    <n v="7639"/>
    <n v="7639"/>
    <s v="In Stock"/>
    <n v="7639"/>
    <m/>
    <n v="7639"/>
    <n v="6210.569105691057"/>
    <s v="PLN"/>
    <n v="0.23"/>
    <n v="1436.98284796748"/>
    <s v="Orange"/>
    <x v="5"/>
    <s v="Poland"/>
    <s v="https://www.orange.pl/esklep/smartfony/samsung/samsung-galaxy-z-fold6-5g-256gb"/>
    <s v="Handset"/>
    <m/>
    <s v="orange.pl_d3gqyEgSD+7yEcNP9tmuWg=="/>
  </r>
  <r>
    <s v="BN2009478"/>
    <s v="Samsung"/>
    <s v="Galaxy Z Fold6 12-512GB 5G"/>
    <s v="-"/>
    <n v="7963"/>
    <n v="7963"/>
    <s v="In Stock"/>
    <n v="7963"/>
    <m/>
    <n v="7963"/>
    <n v="6473.983739837398"/>
    <s v="PLN"/>
    <n v="0.23"/>
    <n v="1497.930935772358"/>
    <s v="Orange"/>
    <x v="5"/>
    <s v="Poland"/>
    <s v="https://www.orange.pl/esklep/smartfony/samsung/samsung-galaxy-z-fold6-5g-512gb"/>
    <s v="Handset"/>
    <m/>
    <s v="orange.pl_Wa7G7GjuVOZDxVtvdB+Ejg=="/>
  </r>
  <r>
    <s v="AN00000255"/>
    <s v="Samsung"/>
    <s v="Samsung Galaxy A26 5G 6/128GB"/>
    <s v="-"/>
    <n v="1249"/>
    <n v="1249"/>
    <s v="In Stock"/>
    <n v="1249"/>
    <m/>
    <n v="1249"/>
    <n v="1015.447154471545"/>
    <s v="PLN"/>
    <n v="0.23"/>
    <n v="234.9511162601626"/>
    <s v="Orange"/>
    <x v="5"/>
    <s v="Poland"/>
    <s v="https://www.orange.pl/esklep/smartfony/Samsung/Samsung-Galaxy-A26-5G-6-128GB"/>
    <s v="Handset"/>
    <m/>
    <s v="orange.pl_RRG6vHEmNWtMezn+YN5K9Q=="/>
  </r>
  <r>
    <s v="BN2009402"/>
    <s v="Samsung"/>
    <s v="Samsung Galaxy Watch Ultra LTE"/>
    <s v="-"/>
    <n v="2399"/>
    <n v="2399"/>
    <s v="In Stock"/>
    <n v="2399"/>
    <m/>
    <n v="2399"/>
    <n v="1950.406504065041"/>
    <s v="PLN"/>
    <n v="0.23"/>
    <n v="451.2792056910569"/>
    <s v="Orange"/>
    <x v="5"/>
    <s v="Poland"/>
    <s v="https://www.orange.pl/esklep/smartwatche-i-smartbandy/samsung/samsung-galaxy-watch-ultra-esim"/>
    <s v="Smart Watch"/>
    <m/>
    <s v="orange.pl_IDCC5YPjMzyJYOpD10UWw=="/>
  </r>
  <r>
    <s v="BN2008724"/>
    <s v="Sony"/>
    <s v="Xperia 1 V 12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ony/sony-xperia-1-v-5g-12-256gb?withExistingAccount=false"/>
    <s v="Handset"/>
    <s v="a"/>
    <s v="orange.pl_C6owgUodiCC4QRWeRziWVw=="/>
  </r>
  <r>
    <s v="BN2009294"/>
    <s v="Sony"/>
    <s v="Xperia 1 VI 12-256GB 5G"/>
    <s v="-"/>
    <n v="5899"/>
    <n v="5899"/>
    <s v="In Stock"/>
    <n v="5899"/>
    <m/>
    <n v="5899"/>
    <n v="4795.934959349594"/>
    <s v="PLN"/>
    <n v="0.23"/>
    <n v="1109.669043089431"/>
    <s v="Orange"/>
    <x v="5"/>
    <s v="Poland"/>
    <s v="https://www.orange.pl/esklep/smartfony/sony/sony-xperia-1-vi-5g-12-256gb"/>
    <s v="Handset"/>
    <m/>
    <s v="orange.pl_YjSh+8SWUw4MWuuytsQLCQ=="/>
  </r>
  <r>
    <s v="BN2009295"/>
    <s v="Sony"/>
    <s v="Xperia 10 VI 8-128GB 5G"/>
    <s v="-"/>
    <n v="1899"/>
    <n v="1899"/>
    <s v="In Stock"/>
    <n v="1899"/>
    <m/>
    <n v="1899"/>
    <n v="1543.90243902439"/>
    <s v="PLN"/>
    <n v="0.23"/>
    <n v="357.2235146341463"/>
    <s v="Orange"/>
    <x v="5"/>
    <s v="Poland"/>
    <s v="https://www.orange.pl/esklep/smartfony/sony/sony-xperia-10-vi-5g-8-128gb"/>
    <s v="Handset"/>
    <m/>
    <s v="orange.pl_1pfCQCK58GcuxixLLNJENw=="/>
  </r>
  <r>
    <s v="BN2009279"/>
    <s v="Xiaomi"/>
    <s v="Redmi 13C 4-128GB 5G"/>
    <s v="-"/>
    <n v="549"/>
    <n v="549"/>
    <s v="In Stock"/>
    <n v="549"/>
    <m/>
    <n v="549"/>
    <n v="446.3414634146342"/>
    <s v="PLN"/>
    <n v="0.23"/>
    <n v="103.2731487804878"/>
    <s v="Orange"/>
    <x v="5"/>
    <s v="Poland"/>
    <s v="https://www.orange.pl/esklep/smartfony/xiaomi/xiaomi-redmi-13c-5g-4-128-gb"/>
    <s v="Handset"/>
    <m/>
    <s v="orange.pl_x8HUAFr2nn54FAxwBcVeog=="/>
  </r>
  <r>
    <s v="BN2009089"/>
    <s v="Xiaomi"/>
    <s v="Redmi Note 13 6-128GB LTE"/>
    <s v="-"/>
    <n v="720"/>
    <n v="720"/>
    <s v="In Stock"/>
    <n v="720"/>
    <m/>
    <n v="720"/>
    <n v="585.3658536585366"/>
    <s v="PLN"/>
    <n v="0.23"/>
    <n v="135.4401951219512"/>
    <s v="Orange"/>
    <x v="5"/>
    <s v="Poland"/>
    <s v="https://www.orange.pl/esklep/smartfony/xiaomi/xiaomi-redmi-note-13-6-128gb"/>
    <s v="Handset"/>
    <m/>
    <s v="orange.pl_pkZ0MbwTdrTjqdTgfNjJ9w=="/>
  </r>
  <r>
    <s v="BN2009091"/>
    <s v="Xiaomi"/>
    <s v="Redmi Note 13 Pro 8-256GB 5G"/>
    <s v="-"/>
    <n v="1599"/>
    <n v="1599"/>
    <s v="In Stock"/>
    <n v="1599"/>
    <m/>
    <n v="1599"/>
    <n v="1300"/>
    <s v="PLN"/>
    <n v="0.23"/>
    <n v="300.7901"/>
    <s v="Orange"/>
    <x v="5"/>
    <s v="Poland"/>
    <s v="https://www.orange.pl/esklep/smartfony/xiaomi/xiaomi-redmi-note-13-pro-5g-8-256gb"/>
    <s v="Handset"/>
    <m/>
    <s v="orange.pl_2m3TmOhLqV6uqCHADJmJFg=="/>
  </r>
  <r>
    <s v="BN2009111"/>
    <s v="Xiaomi"/>
    <s v="Redmi Note 13 Pro+ 12-512GB 5G"/>
    <s v="-"/>
    <n v="2199"/>
    <n v="0"/>
    <s v="Out Stock"/>
    <n v="0"/>
    <m/>
    <n v="0"/>
    <n v="1787.80487804878"/>
    <s v="PLN"/>
    <n v="0.23"/>
    <n v="413.6569292682927"/>
    <s v="Orange"/>
    <x v="5"/>
    <s v="Poland"/>
    <s v="https://www.orange.pl/esklep/smartfony/xiaomi/xiaomi-redmi-note-13-pro--5g-12-512gb"/>
    <s v="Handset"/>
    <s v="x"/>
    <s v="orange.pl_5Ozq+9phAFtcwiOGN6btwg=="/>
  </r>
  <r>
    <s v="BN2009810"/>
    <s v="Xiaomi"/>
    <s v="Redmi Note 14 8-256GB 5G"/>
    <s v="-"/>
    <n v="1620"/>
    <n v="1620"/>
    <s v="In Stock"/>
    <n v="1620"/>
    <m/>
    <n v="1620"/>
    <n v="1317.073170731707"/>
    <s v="PLN"/>
    <n v="0.23"/>
    <n v="304.7404390243902"/>
    <s v="Orange"/>
    <x v="5"/>
    <s v="Poland"/>
    <s v="https://www.orange.pl/esklep/smartfony/xiaomi/xiaomi-redmi-note-14-5g-8-256-gb"/>
    <s v="Handset"/>
    <m/>
    <s v="orange.pl_KX6SJVowCVY3tsUXqb9GQQ=="/>
  </r>
  <r>
    <s v="BN2009812"/>
    <s v="Xiaomi"/>
    <s v="Redmi Note 14 Pro 8-256GB 5G"/>
    <s v="-"/>
    <n v="1499"/>
    <n v="1499"/>
    <s v="In Stock"/>
    <n v="1499"/>
    <m/>
    <n v="1499"/>
    <n v="1218.69918699187"/>
    <s v="PLN"/>
    <n v="0.23"/>
    <n v="281.9789617886179"/>
    <s v="Orange"/>
    <x v="5"/>
    <s v="Poland"/>
    <s v="https://www.orange.pl/esklep/smartfony/xiaomi/xiaomi-redmi-note-14-pro-5g-8-256gb"/>
    <s v="Handset"/>
    <m/>
    <s v="orange.pl_5Gfd5aHSAcPE6Rjzx38bUg=="/>
  </r>
  <r>
    <s v="BN2008537"/>
    <s v="Xiaomi"/>
    <s v="Xiaomi 13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xiaomi/xiaomi-13-5g-8-256gb-esim"/>
    <s v="Handset"/>
    <s v="a"/>
    <s v="orange.pl_yQ1l6Z0LH5wfkAo8XqYE1A=="/>
  </r>
  <r>
    <s v="BN2008861"/>
    <s v="Xiaomi"/>
    <s v="Xiaomi 13T Pro 12-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xiaomi/xiaomi-13t-pro-5g-12--512-gb"/>
    <s v="Handset"/>
    <s v="a"/>
    <s v="orange.pl_OF8CNoO9HaL76PXCzq6ivg=="/>
  </r>
  <r>
    <s v="BN2009094"/>
    <s v="Xiaomi"/>
    <s v="Xiaomi 14 12-512GB 5G"/>
    <s v="-"/>
    <n v="5299"/>
    <n v="5299"/>
    <s v="In Stock"/>
    <n v="5299"/>
    <m/>
    <n v="5299"/>
    <n v="4308.130081300813"/>
    <s v="PLN"/>
    <n v="0.23"/>
    <n v="996.8022138211381"/>
    <s v="Orange"/>
    <x v="5"/>
    <s v="Poland"/>
    <s v="https://www.orange.pl/esklep/smartfony/xiaomi/xiaomi-14-5g-12-512-gb"/>
    <s v="Handset"/>
    <m/>
    <s v="orange.pl_Dyo2xJt7KrYYZNzUIZ1tg=="/>
  </r>
  <r>
    <s v="BN2009425"/>
    <s v="Xiaomi"/>
    <s v="Xiaomi 14T 12-256GB 5G"/>
    <s v="-"/>
    <n v="2111"/>
    <n v="2111"/>
    <s v="In Stock"/>
    <n v="2111"/>
    <m/>
    <n v="2111"/>
    <n v="1716.260162601626"/>
    <s v="PLN"/>
    <n v="0.23"/>
    <n v="397.1031276422764"/>
    <s v="Orange"/>
    <x v="5"/>
    <s v="Poland"/>
    <s v="https://www.orange.pl/esklep/smartfony/xiaomi/xiaomi-14t-5g-12-256-gb"/>
    <s v="Handset"/>
    <m/>
    <s v="orange.pl_LZRGwcmWaQ6zxy3N4omMAw=="/>
  </r>
  <r>
    <s v="BN2009446"/>
    <s v="Xiaomi"/>
    <s v="Xiaomi 14T Pro 12-512GB 5G"/>
    <s v="-"/>
    <n v="2959"/>
    <n v="2959"/>
    <s v="In Stock"/>
    <n v="2959"/>
    <m/>
    <n v="2959"/>
    <n v="2405.691056910569"/>
    <s v="PLN"/>
    <n v="0.23"/>
    <n v="556.6215796747967"/>
    <s v="Orange"/>
    <x v="5"/>
    <s v="Poland"/>
    <s v="https://www.orange.pl/esklep/smartfony/xiaomi/xiaomi-14t-pro-5g-12-512-gb"/>
    <s v="Handset"/>
    <m/>
    <s v="orange.pl_7YoA9F0tZRNM13z+sp6s4A=="/>
  </r>
  <r>
    <s v="BN2009814"/>
    <s v="Xiaomi"/>
    <s v="Xiaomi 15 12-256GB 5G"/>
    <s v="-"/>
    <n v="4199"/>
    <n v="4199"/>
    <s v="In Stock"/>
    <n v="4199"/>
    <m/>
    <n v="4199"/>
    <n v="3413.821138211382"/>
    <s v="PLN"/>
    <n v="0.23"/>
    <n v="789.879693495935"/>
    <s v="Orange"/>
    <x v="5"/>
    <s v="Poland"/>
    <s v="https://www.orange.pl/esklep/smartfony/xiaomi/xiaomi-15-5g-12-256gb"/>
    <s v="Handset"/>
    <m/>
    <s v="orange.pl_r1XpZGnvpE3XaQvasOuDGg=="/>
  </r>
  <r>
    <s v="BN2009815"/>
    <s v="Xiaomi"/>
    <s v="Xiaomi 15 Ultra 16-512GB 5G"/>
    <s v="-"/>
    <n v="6299"/>
    <n v="6299"/>
    <s v="In Stock"/>
    <n v="6299"/>
    <m/>
    <n v="6299"/>
    <n v="5121.138211382114"/>
    <s v="PLN"/>
    <n v="0.23"/>
    <n v="1184.913595934959"/>
    <s v="Orange"/>
    <x v="5"/>
    <s v="Poland"/>
    <s v="https://www.orange.pl/esklep/smartfony/xiaomi/xiaomi-15-ultra-5g-16-512gb"/>
    <s v="Handset"/>
    <m/>
    <s v="orange.pl_WUuOZeKo3bfHsuesMszNSg=="/>
  </r>
  <r>
    <s v="AN00000234"/>
    <s v="Xiaomi"/>
    <s v="Xiaomi MIX Flip 5G 12/512GB"/>
    <s v="-"/>
    <n v="5699"/>
    <n v="5699"/>
    <s v="In Stock"/>
    <n v="5699"/>
    <m/>
    <n v="5699"/>
    <n v="4633.333333333333"/>
    <s v="PLN"/>
    <n v="0.23"/>
    <n v="1072.046766666667"/>
    <s v="Orange"/>
    <x v="5"/>
    <s v="Poland"/>
    <s v="https://www.orange.pl/esklep/smartfony/xiaomi/xiaomi-mix-flip-12-512gb-5g"/>
    <s v="Handset"/>
    <m/>
    <s v="orange.pl_P6Y44P7QfTZ4haHbHHNHDQ=="/>
  </r>
  <r>
    <s v="AN00000248"/>
    <s v="Xiaomi"/>
    <s v="Xiaomi Redmi Note 14 8/256GB"/>
    <s v="-"/>
    <n v="799"/>
    <n v="799"/>
    <s v="In Stock"/>
    <n v="799"/>
    <m/>
    <n v="799"/>
    <n v="649.5934959349594"/>
    <s v="PLN"/>
    <n v="0.23"/>
    <n v="150.3009943089431"/>
    <s v="Orange"/>
    <x v="5"/>
    <s v="Poland"/>
    <s v="https://www.orange.pl/esklep/smartfony/xiaomi/xiaomi-redmi-note-14-8-256-gb"/>
    <s v="Handset"/>
    <m/>
    <s v="orange.pl_Qzj+f+p1o8DCrpIM3Gj0tA=="/>
  </r>
  <r>
    <s v="AN00000249"/>
    <s v="Xiaomi"/>
    <s v="Xiaomi Redmi Note 14 Pro+ 5G 12/512GB"/>
    <s v="-"/>
    <n v="2399"/>
    <n v="2399"/>
    <s v="In Stock"/>
    <n v="2399"/>
    <m/>
    <n v="2399"/>
    <n v="1950.406504065041"/>
    <s v="PLN"/>
    <n v="0.23"/>
    <n v="451.2792056910569"/>
    <s v="Orange"/>
    <x v="5"/>
    <s v="Poland"/>
    <s v="https://www.orange.pl/esklep/smartfony/xiaomi/xiaomi-redmi-note-14-pro--5g-12-512gb"/>
    <s v="Handset"/>
    <m/>
    <s v="orange.pl_OuI+xyMNN6RNyRLmwwmUFg=="/>
  </r>
  <r>
    <s v="BN2008691"/>
    <s v="ZTE"/>
    <s v="MC888"/>
    <s v="-"/>
    <n v="0"/>
    <n v="0"/>
    <s v="Out Stock"/>
    <n v="0"/>
    <m/>
    <n v="0"/>
    <n v="0"/>
    <s v="PLN"/>
    <n v="0.23"/>
    <n v="0"/>
    <s v="Orange"/>
    <x v="5"/>
    <s v="Poland"/>
    <s v="https://www.orange.pl/esklep/modemy-i-routery/zte/router-zte-mc888-5g-cat-19-"/>
    <s v="MBB"/>
    <s v="a"/>
    <s v="orange.pl_LGAFe4nck12ft2+gTk6Jcg=="/>
  </r>
  <r>
    <s v="BN2008406"/>
    <s v="ZTE"/>
    <s v="MF297D1"/>
    <s v="-"/>
    <n v="0"/>
    <n v="0"/>
    <s v="Out Stock"/>
    <n v="0"/>
    <m/>
    <n v="0"/>
    <n v="0"/>
    <s v="PLN"/>
    <n v="0.23"/>
    <n v="0"/>
    <s v="Orange"/>
    <x v="5"/>
    <s v="Poland"/>
    <s v="https://www.orange.pl/esklep/modemy-i-routery/zte/router-zte-mf297d-cat--12?typ-oferty=SIMFREE_INST&amp;productFilterUid=simfreeInstOfferFilterNUX&amp;typ-procesu=INSTALMENT_SALES_OF_GOODS&amp;dlugosc-umowy=0&amp;id-oferty=TANTO_B2C_249411$MOB_CPO_7051_5721_AC_249411&amp;withExistingAccount=false"/>
    <s v="MBB"/>
    <s v="a"/>
    <s v="orange.pl_ZhmCa77EncyT1AoQt5vxxA=="/>
  </r>
  <r>
    <s v="BN2008152"/>
    <s v="Alcatel"/>
    <s v="MW63VK LTE"/>
    <s v="-"/>
    <n v="299"/>
    <n v="299"/>
    <s v="In Stock"/>
    <n v="299"/>
    <m/>
    <n v="299"/>
    <n v="243.0894308943089"/>
    <s v="PLN"/>
    <n v="0.23"/>
    <n v="56.24530325203252"/>
    <s v="Play"/>
    <x v="6"/>
    <s v="Poland"/>
    <s v="https://www.play.pl/dlaciebie/produkty/tcl/tcl-link-zone-mw63vk/?oid=4001297899"/>
    <s v="MBB"/>
    <m/>
    <s v="play.pl_x0g7ZH6jjPX2bq2iVBQAw=="/>
  </r>
  <r>
    <s v="BN2009344"/>
    <s v="Alcatel"/>
    <s v="TCL 40 NXTPaper 8-256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tcl/tcl-40-nxtpaper-4g/?oid=4001297899"/>
    <s v="Handset"/>
    <m/>
    <s v="play.pl_ylEAIFtDTU0AvE9Ur+GDRA=="/>
  </r>
  <r>
    <s v="BN2008639"/>
    <s v="Apple"/>
    <s v="iPad (2022) 10.9 WiFi + Cellular 64GB"/>
    <s v="-"/>
    <n v="0"/>
    <n v="0"/>
    <s v="Out Stock"/>
    <n v="0"/>
    <m/>
    <n v="0"/>
    <n v="0"/>
    <s v="PLN"/>
    <n v="0.23"/>
    <n v="0"/>
    <s v="Play"/>
    <x v="6"/>
    <s v="Poland"/>
    <s v="https://www.play.pl/dlaciebie/produkty/apple/apple-ipad-10-9-gen-10/?oid=4001297899"/>
    <s v="Tablet"/>
    <m/>
    <s v="play.pl_ebgzOHOStAzKFzTwWKSf+w=="/>
  </r>
  <r>
    <s v="BN2007979"/>
    <s v="Apple"/>
    <s v="iPhone 13 128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apple/apple-iphone-13-128gb/?oid=4001297899"/>
    <s v="Handset"/>
    <m/>
    <s v="play.pl_UEnPoe9Lz9AtNpmtfEO4JA=="/>
  </r>
  <r>
    <s v="BN2008518"/>
    <s v="Apple"/>
    <s v="iPhone 14 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apple/apple-iphone-14-256-gb/?oid=4001297899"/>
    <s v="Handset"/>
    <m/>
    <s v="play.pl_OrhQEMNZOyaa0QRQu5LlZA=="/>
  </r>
  <r>
    <s v="BN2008514"/>
    <s v="Apple"/>
    <s v="iPhone 14 Plus 128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apple/apple-iphone-14-plus-128-gb/?oid=4001297899"/>
    <s v="Handset"/>
    <m/>
    <s v="play.pl_XDaF+VEJQ8fyLkWCGHsZQ=="/>
  </r>
  <r>
    <s v="BN2008515"/>
    <s v="Apple"/>
    <s v="iPhone 14 Plus 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apple/apple-iphone-14-plus-256-gb/?oid=4001297899"/>
    <s v="Handset"/>
    <m/>
    <s v="play.pl_pS2GLerJWQRTeTFDjA4Jg=="/>
  </r>
  <r>
    <s v="BN2009133"/>
    <s v="Apple"/>
    <s v="iPhone 15 128GB 5G"/>
    <s v="-"/>
    <n v="3299"/>
    <n v="3299"/>
    <s v="In Stock"/>
    <n v="3299"/>
    <m/>
    <n v="3299"/>
    <n v="2682.113821138211"/>
    <s v="PLN"/>
    <n v="0.23"/>
    <n v="620.579449593496"/>
    <s v="Play"/>
    <x v="6"/>
    <s v="Poland"/>
    <s v="https://www.play.pl/dlaciebie/produkty/apple/apple-iphone-15-128-gb/?oid=4001297899"/>
    <s v="Handset"/>
    <m/>
    <s v="play.pl_thFzhkEAaF30ORXqff7xDA=="/>
  </r>
  <r>
    <s v="BN2009142"/>
    <s v="Apple"/>
    <s v="iPhone 15 256GB 5G"/>
    <s v="-"/>
    <n v="3799"/>
    <n v="0"/>
    <s v="Out Stock"/>
    <n v="0"/>
    <m/>
    <n v="0"/>
    <n v="3088.617886178862"/>
    <s v="PLN"/>
    <n v="0.23"/>
    <n v="714.6351406504065"/>
    <s v="Play"/>
    <x v="6"/>
    <s v="Poland"/>
    <s v="https://www.play.pl/dlaciebie/produkty/apple/apple-iphone-15-256-gb/?oid=4001297899"/>
    <s v="Handset"/>
    <m/>
    <s v="play.pl_6XsIsU4myI3fefGP98yAUg=="/>
  </r>
  <r>
    <s v="BN2009134"/>
    <s v="Apple"/>
    <s v="iPhone 15 Plus 128GB 5G"/>
    <s v="-"/>
    <n v="4299"/>
    <n v="4299"/>
    <s v="In Stock"/>
    <n v="4299"/>
    <m/>
    <n v="4299"/>
    <n v="3495.121951219512"/>
    <s v="PLN"/>
    <n v="0.23"/>
    <n v="808.6908317073171"/>
    <s v="Play"/>
    <x v="6"/>
    <s v="Poland"/>
    <s v="https://www.play.pl/dlaciebie/produkty/apple/apple-iphone-15-plus-128-gb/?oid=4001297899"/>
    <s v="Handset"/>
    <m/>
    <s v="play.pl_F7yM8VxQRejgd9T8VZOK3A=="/>
  </r>
  <r>
    <s v="BN2009135"/>
    <s v="Apple"/>
    <s v="iPhone 15 Pro 128GB 5G"/>
    <s v="-"/>
    <n v="4999"/>
    <n v="0"/>
    <s v="Out Stock"/>
    <n v="0"/>
    <m/>
    <n v="0"/>
    <n v="4064.227642276423"/>
    <s v="PLN"/>
    <n v="0.23"/>
    <n v="940.368799186992"/>
    <s v="Play"/>
    <x v="6"/>
    <s v="Poland"/>
    <s v="https://www.play.pl/dlaciebie/produkty/apple/apple-iphone-15-pro-128-gb/?oid=4001297899"/>
    <s v="Handset"/>
    <m/>
    <s v="play.pl_EEVWxHpSR6B6UQsyGbaxLQ=="/>
  </r>
  <r>
    <s v="BN2009146"/>
    <s v="Apple"/>
    <s v="iPhone 15 Pro 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apple/apple-iphone-15-pro-256-gb/?oid=4001297899"/>
    <s v="Handset"/>
    <m/>
    <s v="play.pl_yM9jOoviAYYgwBkzZsezQg=="/>
  </r>
  <r>
    <s v="BN2009147"/>
    <s v="Apple"/>
    <s v="iPhone 15 Pro 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apple/apple-iphone-15-pro-512-gb/?oid=4001297899"/>
    <s v="Handset"/>
    <m/>
    <s v="play.pl_yafxRZWe5GbpLlDB1KDoA=="/>
  </r>
  <r>
    <s v="BN2009151"/>
    <s v="Apple"/>
    <s v="iPhone 15 Pro Max 1T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apple/apple-iphone-15-pro-max-1-tb/?oid=4001297899"/>
    <s v="Handset"/>
    <m/>
    <s v="play.pl_GUBtNbvzqLJ6mW7iy6f7A=="/>
  </r>
  <r>
    <s v="BN2009136"/>
    <s v="Apple"/>
    <s v="iPhone 15 Pro Max 256GB 5G"/>
    <s v="-"/>
    <n v="5999"/>
    <n v="5999"/>
    <s v="In Stock"/>
    <n v="5999"/>
    <m/>
    <n v="5999"/>
    <n v="4877.235772357723"/>
    <s v="PLN"/>
    <n v="0.23"/>
    <n v="1128.480181300813"/>
    <s v="Play"/>
    <x v="6"/>
    <s v="Poland"/>
    <s v="https://www.play.pl/dlaciebie/produkty/apple/apple-iphone-15-pro-max-256-gb/?oid=4001297899"/>
    <s v="Handset"/>
    <m/>
    <s v="play.pl_3CMT+5jodbUsiDSKWa4DNQ=="/>
  </r>
  <r>
    <s v="BN2009150"/>
    <s v="Apple"/>
    <s v="iPhone 15 Pro Max 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apple/apple-iphone-15-pro-max-512-gb/?oid=4001297899"/>
    <s v="Handset"/>
    <m/>
    <s v="play.pl_v9ohpJ88vpvgDwZBkWWnhQ=="/>
  </r>
  <r>
    <s v="BN2009874"/>
    <s v="Apple"/>
    <s v="iPhone 16 128GB 5G"/>
    <s v="-"/>
    <n v="3799"/>
    <n v="3799"/>
    <s v="In Stock"/>
    <n v="3799"/>
    <m/>
    <n v="3799"/>
    <n v="3088.617886178862"/>
    <s v="PLN"/>
    <n v="0.23"/>
    <n v="714.6351406504065"/>
    <s v="Play"/>
    <x v="6"/>
    <s v="Poland"/>
    <s v="https://www.play.pl/dlaciebie/produkty/apple/apple-iphone-16-128gb/?oid=4001297899"/>
    <s v="Handset"/>
    <m/>
    <s v="play.pl_ZNSShN7wdiwUadCdtOcFRA=="/>
  </r>
  <r>
    <s v="BN2009878"/>
    <s v="Apple"/>
    <s v="iPhone 16 256GB 5G"/>
    <s v="-"/>
    <n v="4399"/>
    <n v="4399"/>
    <s v="In Stock"/>
    <n v="4399"/>
    <m/>
    <n v="4399"/>
    <n v="3576.422764227642"/>
    <s v="PLN"/>
    <n v="0.23"/>
    <n v="827.5019699186992"/>
    <s v="Play"/>
    <x v="6"/>
    <s v="Poland"/>
    <s v="https://www.play.pl/dlaciebie/produkty/apple/apple-iphone-16-256gb/?oid=4001297899"/>
    <s v="Handset"/>
    <m/>
    <s v="play.pl_eE4ykWza+4UVhFRA5FEszA=="/>
  </r>
  <r>
    <s v="BN2009879"/>
    <s v="Apple"/>
    <s v="iPhone 16 512GB 5G"/>
    <s v="-"/>
    <n v="5499"/>
    <n v="5499"/>
    <s v="In Stock"/>
    <n v="5499"/>
    <m/>
    <n v="5499"/>
    <n v="4470.731707317073"/>
    <s v="PLN"/>
    <n v="0.23"/>
    <n v="1034.424490243902"/>
    <s v="Play"/>
    <x v="6"/>
    <s v="Poland"/>
    <s v="https://www.play.pl/dlaciebie/produkty/apple/apple-iphone-16-512gb/?oid=4001297899"/>
    <s v="Handset"/>
    <m/>
    <s v="play.pl_npE5IzjWtXCxjeDJMIm6w=="/>
  </r>
  <r>
    <s v="BN2009875"/>
    <s v="Apple"/>
    <s v="iPhone 16 Plus 128GB 5G"/>
    <s v="-"/>
    <n v="4399"/>
    <n v="4399"/>
    <s v="In Stock"/>
    <n v="4399"/>
    <m/>
    <n v="4399"/>
    <n v="3576.422764227642"/>
    <s v="PLN"/>
    <n v="0.23"/>
    <n v="827.5019699186992"/>
    <s v="Play"/>
    <x v="6"/>
    <s v="Poland"/>
    <s v="https://www.play.pl/dlaciebie/produkty/apple/apple-iphone-16-plus-128gb/?oid=4001297899"/>
    <s v="Handset"/>
    <m/>
    <s v="play.pl_GfJjPuNsowlPwP86ro1WA=="/>
  </r>
  <r>
    <s v="BN2009880"/>
    <s v="Apple"/>
    <s v="iPhone 16 Plus 256GB 5G"/>
    <s v="-"/>
    <n v="4899"/>
    <n v="4899"/>
    <s v="In Stock"/>
    <n v="4899"/>
    <m/>
    <n v="4899"/>
    <n v="3982.926829268293"/>
    <s v="PLN"/>
    <n v="0.23"/>
    <n v="921.5576609756098"/>
    <s v="Play"/>
    <x v="6"/>
    <s v="Poland"/>
    <s v="https://www.play.pl/dlaciebie/produkty/apple/apple-iphone-16-plus-256gb/?oid=4001297899"/>
    <s v="Handset"/>
    <m/>
    <s v="play.pl_SkT7GqbmUbZAFp4ze7d5g=="/>
  </r>
  <r>
    <s v="BN2009881"/>
    <s v="Apple"/>
    <s v="iPhone 16 Plus 512GB 5G"/>
    <s v="-"/>
    <n v="5999"/>
    <n v="5999"/>
    <s v="In Stock"/>
    <n v="5999"/>
    <m/>
    <n v="5999"/>
    <n v="4877.235772357723"/>
    <s v="PLN"/>
    <n v="0.23"/>
    <n v="1128.480181300813"/>
    <s v="Play"/>
    <x v="6"/>
    <s v="Poland"/>
    <s v="https://www.play.pl/dlaciebie/produkty/apple/apple-iphone-16-plus-512gb/?oid=4001297899"/>
    <s v="Handset"/>
    <m/>
    <s v="play.pl_mbLOJM37wWoT1wy3hfMH3w=="/>
  </r>
  <r>
    <s v="BN2009876"/>
    <s v="Apple"/>
    <s v="iPhone 16 Pro 128GB 5G"/>
    <s v="-"/>
    <n v="4999"/>
    <n v="4999"/>
    <s v="In Stock"/>
    <n v="4999"/>
    <m/>
    <n v="4999"/>
    <n v="4064.227642276423"/>
    <s v="PLN"/>
    <n v="0.23"/>
    <n v="940.368799186992"/>
    <s v="Play"/>
    <x v="6"/>
    <s v="Poland"/>
    <s v="https://www.play.pl/dlaciebie/produkty/apple/apple-iphone-16-pro-128gb/?oid=4001297899"/>
    <s v="Handset"/>
    <m/>
    <s v="play.pl_lKevSW7aoqUI1nPI2CgigQ=="/>
  </r>
  <r>
    <s v="BN2009884"/>
    <s v="Apple"/>
    <s v="iPhone 16 Pro 1TB 5G"/>
    <s v="-"/>
    <n v="7599"/>
    <n v="7599"/>
    <s v="In Stock"/>
    <n v="7599"/>
    <m/>
    <n v="7599"/>
    <n v="6178.048780487805"/>
    <s v="PLN"/>
    <n v="0.23"/>
    <n v="1429.458392682927"/>
    <s v="Play"/>
    <x v="6"/>
    <s v="Poland"/>
    <s v="https://www.play.pl/dlaciebie/produkty/apple/apple-iphone-16-pro-1024gb/?oid=4001297899"/>
    <s v="Handset"/>
    <m/>
    <s v="play.pl_CUMFBkezTHDxF35Dnq6jZw=="/>
  </r>
  <r>
    <s v="BN2009882"/>
    <s v="Apple"/>
    <s v="iPhone 16 Pro 256GB 5G"/>
    <s v="-"/>
    <n v="5599"/>
    <n v="5599"/>
    <s v="In Stock"/>
    <n v="5599"/>
    <m/>
    <n v="5599"/>
    <n v="4552.032520325203"/>
    <s v="PLN"/>
    <n v="0.23"/>
    <n v="1053.235628455285"/>
    <s v="Play"/>
    <x v="6"/>
    <s v="Poland"/>
    <s v="https://www.play.pl/dlaciebie/produkty/apple/apple-iphone-16-pro-256gb/?oid=4001297899"/>
    <s v="Handset"/>
    <m/>
    <s v="play.pl_ZKXSGj8mohhoF0JqfOBCsw=="/>
  </r>
  <r>
    <s v="BN2009883"/>
    <s v="Apple"/>
    <s v="iPhone 16 Pro 512GB 5G"/>
    <s v="-"/>
    <n v="6499"/>
    <n v="6499"/>
    <s v="In Stock"/>
    <n v="6499"/>
    <m/>
    <n v="6499"/>
    <n v="5283.739837398374"/>
    <s v="PLN"/>
    <n v="0.23"/>
    <n v="1222.535872357724"/>
    <s v="Play"/>
    <x v="6"/>
    <s v="Poland"/>
    <s v="https://www.play.pl/dlaciebie/produkty/apple/apple-iphone-16-pro-512gb/?oid=4001297899"/>
    <s v="Handset"/>
    <m/>
    <s v="play.pl_LcnRg27ImPNKY5PH8SdTg=="/>
  </r>
  <r>
    <s v="BN2009886"/>
    <s v="Apple"/>
    <s v="iPhone 16 Pro Max 1TB 5G"/>
    <s v="-"/>
    <n v="7999"/>
    <n v="7999"/>
    <s v="In Stock"/>
    <n v="7999"/>
    <m/>
    <n v="7999"/>
    <n v="6503.252032520325"/>
    <s v="PLN"/>
    <n v="0.23"/>
    <n v="1504.702945528455"/>
    <s v="Play"/>
    <x v="6"/>
    <s v="Poland"/>
    <s v="https://www.play.pl/dlaciebie/produkty/apple/apple-iphone-16-pro-max-1024gb/?oid=4001297899"/>
    <s v="Handset"/>
    <m/>
    <s v="play.pl_HVVYtSXkR76XU1Uddybtg=="/>
  </r>
  <r>
    <s v="BN2009877"/>
    <s v="Apple"/>
    <s v="iPhone 16 Pro Max 256GB 5G"/>
    <s v="-"/>
    <n v="5999"/>
    <n v="5999"/>
    <s v="In Stock"/>
    <n v="5999"/>
    <m/>
    <n v="5999"/>
    <n v="4877.235772357723"/>
    <s v="PLN"/>
    <n v="0.23"/>
    <n v="1128.480181300813"/>
    <s v="Play"/>
    <x v="6"/>
    <s v="Poland"/>
    <s v="https://www.play.pl/dlaciebie/produkty/apple/apple-iphone-16-pro-max-256gb/?oid=4001297899"/>
    <s v="Handset"/>
    <m/>
    <s v="play.pl_mO6lgRBGuvxvGPa9Zr5tEw=="/>
  </r>
  <r>
    <s v="BN2009885"/>
    <s v="Apple"/>
    <s v="iPhone 16 Pro Max 512GB 5G"/>
    <s v="-"/>
    <n v="6999"/>
    <n v="6999"/>
    <s v="In Stock"/>
    <n v="6999"/>
    <m/>
    <n v="6999"/>
    <n v="5690.243902439024"/>
    <s v="PLN"/>
    <n v="0.23"/>
    <n v="1316.591563414634"/>
    <s v="Play"/>
    <x v="6"/>
    <s v="Poland"/>
    <s v="https://www.play.pl/dlaciebie/produkty/apple/apple-iphone-16-pro-max-512gb/?oid=4001297899"/>
    <s v="Handset"/>
    <m/>
    <s v="play.pl_BYSJ1jExRTGHVhBwrTyw=="/>
  </r>
  <r>
    <s v="BN2010109"/>
    <s v="Apple"/>
    <s v="iPhone 16e 128GB 5G"/>
    <s v="-"/>
    <n v="3099"/>
    <n v="3099"/>
    <s v="In Stock"/>
    <n v="3099"/>
    <m/>
    <n v="3099"/>
    <n v="2519.512195121951"/>
    <s v="PLN"/>
    <n v="0.23"/>
    <n v="582.9571731707317"/>
    <s v="Play"/>
    <x v="6"/>
    <s v="Poland"/>
    <s v="https://www.play.pl/dlaciebie/produkty/apple/apple-iphone-16e-128gb/?oid=4001297899"/>
    <s v="Handset"/>
    <m/>
    <s v="play.pl_eZWkZIbn33uBgaOHo+CxVg=="/>
  </r>
  <r>
    <s v="BN2010110"/>
    <s v="Apple"/>
    <s v="iPhone 16e 256GB 5G"/>
    <s v="-"/>
    <n v="3599"/>
    <n v="3599"/>
    <s v="In Stock"/>
    <n v="3599"/>
    <m/>
    <n v="3599"/>
    <n v="2926.016260162602"/>
    <s v="PLN"/>
    <n v="0.23"/>
    <n v="677.0128642276422"/>
    <s v="Play"/>
    <x v="6"/>
    <s v="Poland"/>
    <s v="https://www.play.pl/dlaciebie/produkty/apple/apple-iphone-16e-256gb/?oid=4001297899"/>
    <s v="Handset"/>
    <m/>
    <s v="play.pl_4qhIuVkiy55omOBbCliLMw=="/>
  </r>
  <r>
    <s v="BN2010108"/>
    <s v="Apple"/>
    <s v="iPhone 16e 512GB 5G"/>
    <s v="-"/>
    <n v="4599"/>
    <n v="4599"/>
    <s v="In Stock"/>
    <n v="4599"/>
    <m/>
    <n v="4599"/>
    <n v="3739.024390243902"/>
    <s v="PLN"/>
    <n v="0.23"/>
    <n v="865.1242463414634"/>
    <s v="Play"/>
    <x v="6"/>
    <s v="Poland"/>
    <s v="https://www.play.pl/dlaciebie/produkty/apple/apple-iphone-16e-512gb/?oid=4001297899"/>
    <s v="Handset"/>
    <m/>
    <s v="play.pl_MQ9iD9Y05KezYSMcW4K4sw=="/>
  </r>
  <r>
    <s v="BN4000658"/>
    <s v="Apple"/>
    <s v="Watch SE 2022 GPS+Cellular 40mm"/>
    <s v="-"/>
    <n v="1299"/>
    <n v="0"/>
    <s v="Out Stock"/>
    <n v="0"/>
    <m/>
    <n v="0"/>
    <n v="1056.09756097561"/>
    <s v="PLN"/>
    <n v="0.23"/>
    <n v="244.3566853658537"/>
    <s v="Play"/>
    <x v="6"/>
    <s v="Poland"/>
    <s v="https://www.play.pl/dlaciebie/produkty/apple/apple-watch-se-2-40mm-band-s-m-esim/?oid=4001297899&amp;ogrp=abonament&amp;installmentsAmount=24&amp;upfront=1.0"/>
    <s v="Smart Watch"/>
    <m/>
    <s v="play.pl_EupqhqbjhckYUZloLdGoLg=="/>
  </r>
  <r>
    <s v="BN2009903"/>
    <s v="Apple"/>
    <s v="Watch Series10 (42mm) Aluminium LTE"/>
    <s v="-"/>
    <n v="2499"/>
    <n v="2499"/>
    <s v="In Stock"/>
    <n v="2499"/>
    <m/>
    <n v="2499"/>
    <n v="2031.707317073171"/>
    <s v="PLN"/>
    <n v="0.23"/>
    <n v="470.090343902439"/>
    <s v="Play"/>
    <x v="6"/>
    <s v="Poland"/>
    <s v="https://www.play.pl/dlaciebie/produkty/apple/apple-watch-10-42-black-sport-band-s-m-esim/?oid=4001297899&amp;ogrp=abonament&amp;installmentsAmount=24&amp;upfront=579.0"/>
    <s v="Smart Watch"/>
    <m/>
    <s v="play.pl_BxSR1sj64bHy8PkAhldQ=="/>
  </r>
  <r>
    <s v="BN2009905"/>
    <s v="Apple"/>
    <s v="Watch Series10 (46mm) Aluminium LTE"/>
    <s v="-"/>
    <n v="2699"/>
    <n v="2699"/>
    <s v="In Stock"/>
    <n v="2699"/>
    <m/>
    <n v="2699"/>
    <n v="2194.308943089431"/>
    <s v="PLN"/>
    <n v="0.23"/>
    <n v="507.7126203252033"/>
    <s v="Play"/>
    <x v="6"/>
    <s v="Poland"/>
    <s v="https://www.play.pl/dlaciebie/produkty/apple/apple-watch-10-46-black-sport-band-m-l-esim/?oid=4001297899&amp;ogrp=abonament&amp;installmentsAmount=24&amp;upfront=779.0"/>
    <s v="Smart Watch"/>
    <m/>
    <s v="play.pl_5kVLmyREVZC3rkkrwhzVQ=="/>
  </r>
  <r>
    <s v="BN2009137"/>
    <s v="Apple"/>
    <s v="Watch Ultra 2 GPS+Cellular"/>
    <s v="-"/>
    <n v="3999"/>
    <n v="3999"/>
    <s v="In Stock"/>
    <n v="3999"/>
    <m/>
    <n v="3999"/>
    <n v="3251.219512195122"/>
    <s v="PLN"/>
    <n v="0.23"/>
    <n v="752.2574170731708"/>
    <s v="Play"/>
    <x v="6"/>
    <s v="Poland"/>
    <s v="https://www.play.pl/dlaciebie/produkty/apple/apple-watch-ultra-2-black-titan/?oid=4001297899&amp;ogrp=abonament&amp;installmentsAmount=24&amp;upfront=2079.0"/>
    <s v="Smart Watch"/>
    <m/>
    <s v="play.pl_xruCb8qs8XQhaVux6Wl8JA=="/>
  </r>
  <r>
    <s v="BN2008453"/>
    <s v="Bullit"/>
    <s v="CAT S75 6-128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cat/cat-s75/?oid=4001297899"/>
    <s v="Handset"/>
    <m/>
    <s v="play.pl_JDKMAsIfXXPrZ9ypM8z66g=="/>
  </r>
  <r>
    <s v="BN2009218"/>
    <s v="Google"/>
    <s v="Pixel 8 128GB 5G"/>
    <s v="-"/>
    <n v="2399"/>
    <n v="2399"/>
    <s v="In Stock"/>
    <n v="2399"/>
    <m/>
    <n v="2399"/>
    <n v="1950.406504065041"/>
    <s v="PLN"/>
    <n v="0.23"/>
    <n v="451.2792056910569"/>
    <s v="Play"/>
    <x v="6"/>
    <s v="Poland"/>
    <s v="https://www.play.pl/dlaciebie/produkty/google/google-pixel-8-5g-128gb/?oid=4001297899"/>
    <s v="Handset"/>
    <m/>
    <s v="play.pl_M0Y77ydSZXVm46O16eWPKQ=="/>
  </r>
  <r>
    <s v="BN2009219"/>
    <s v="Google"/>
    <s v="Pixel 8 pro 128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google/google-pixel-8-pro-5g/?oid=4001297899"/>
    <s v="Handset"/>
    <m/>
    <s v="play.pl_GvQ89oQWnuyQFdTbRswQ=="/>
  </r>
  <r>
    <s v="BN2009220"/>
    <s v="Google"/>
    <s v="Pixel 8 pro 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google/google-pixel-8-pro-5g-512gb/?oid=4001297899"/>
    <s v="Handset"/>
    <m/>
    <s v="play.pl_uopZbRABZIwVXOuE7qxpQ=="/>
  </r>
  <r>
    <s v="BN2009570"/>
    <s v="Google"/>
    <s v="Pixel 8a 8-128GB 5G"/>
    <s v="-"/>
    <n v="1689"/>
    <n v="1689"/>
    <s v="In Stock"/>
    <n v="1689"/>
    <m/>
    <n v="1689"/>
    <n v="1373.170731707317"/>
    <s v="PLN"/>
    <n v="0.23"/>
    <n v="317.7201243902439"/>
    <s v="Play"/>
    <x v="6"/>
    <s v="Poland"/>
    <s v="https://www.play.pl/dlaciebie/produkty/google/google-pixel-8a-5g-128gb/?oid=4001297899"/>
    <s v="Handset"/>
    <m/>
    <s v="play.pl_5mvAOqCsAgBDgUBnBuopxg=="/>
  </r>
  <r>
    <s v="BN2009616"/>
    <s v="Google"/>
    <s v="Pixel 8a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google/google-pixel-8a-5g-256gb/?oid=4001297899"/>
    <s v="Handset"/>
    <m/>
    <s v="play.pl_b4QoVEeK1Kp+oabffTlseQ=="/>
  </r>
  <r>
    <s v="BN2009762"/>
    <s v="Google"/>
    <s v="Pixel 9 12-128GB 5G"/>
    <s v="-"/>
    <n v="2949"/>
    <n v="2949"/>
    <s v="In Stock"/>
    <n v="2949"/>
    <m/>
    <n v="2949"/>
    <n v="2397.560975609756"/>
    <s v="PLN"/>
    <n v="0.23"/>
    <n v="554.7404658536585"/>
    <s v="Play"/>
    <x v="6"/>
    <s v="Poland"/>
    <s v="https://www.play.pl/dlaciebie/produkty/google/google-pixel-9-5g-128gb/?oid=4001297899"/>
    <s v="Handset"/>
    <m/>
    <s v="play.pl_eyjDUearU0jPgp6zR9AhFQ=="/>
  </r>
  <r>
    <s v="BN2009766"/>
    <s v="Google"/>
    <s v="Pixel 9 12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google/google-pixel-9-5g-256gb/?oid=4001297899"/>
    <s v="Handset"/>
    <m/>
    <s v="play.pl_P8uiAvIyaiZmlSgAgHmyqg=="/>
  </r>
  <r>
    <s v="BN2009765"/>
    <s v="Google"/>
    <s v="Pixel 9 Pro 16-128GB 5G"/>
    <s v="-"/>
    <n v="3849"/>
    <n v="3849"/>
    <s v="In Stock"/>
    <n v="3849"/>
    <m/>
    <n v="3849"/>
    <n v="3129.268292682927"/>
    <s v="PLN"/>
    <n v="0.23"/>
    <n v="724.0407097560976"/>
    <s v="Play"/>
    <x v="6"/>
    <s v="Poland"/>
    <s v="https://www.play.pl/dlaciebie/produkty/google/google-pixel-9-pro-s-5g-128gb/?oid=4001297899"/>
    <s v="Handset"/>
    <m/>
    <s v="play.pl_v3+Ir9Pd0VCufS44OU+CA=="/>
  </r>
  <r>
    <s v="BN2009770"/>
    <s v="Google"/>
    <s v="Pixel 9 Pro 16-256GB 5G"/>
    <s v="-"/>
    <n v="4249"/>
    <n v="4249"/>
    <s v="In Stock"/>
    <n v="4249"/>
    <m/>
    <n v="4249"/>
    <n v="3454.471544715447"/>
    <s v="PLN"/>
    <n v="0.23"/>
    <n v="799.2852626016261"/>
    <s v="Play"/>
    <x v="6"/>
    <s v="Poland"/>
    <s v="https://www.play.pl/dlaciebie/produkty/google/google-pixel-9-pro-s-5g-256gb/?oid=4001297899&amp;ogrp=abonament&amp;installmentsAmount=24&amp;upfront=499.0"/>
    <s v="Handset"/>
    <m/>
    <s v="play.pl_sBW0hljc5OhIgGQvEwVZ1Q=="/>
  </r>
  <r>
    <s v="BN2009764"/>
    <s v="Google"/>
    <s v="Pixel 9 Pro XL 16-128GB 5G"/>
    <s v="-"/>
    <n v="4499"/>
    <n v="4499"/>
    <s v="In Stock"/>
    <n v="4499"/>
    <m/>
    <n v="4499"/>
    <n v="3657.723577235773"/>
    <s v="PLN"/>
    <n v="0.23"/>
    <n v="846.3131081300813"/>
    <s v="Play"/>
    <x v="6"/>
    <s v="Poland"/>
    <s v="https://www.play.pl/dlaciebie/produkty/google/google-pixel-9-pro-xl-5g-128gb/?oid=4001297899"/>
    <s v="Handset"/>
    <m/>
    <s v="play.pl_TquVzBRi79LZU5OHFxATg=="/>
  </r>
  <r>
    <s v="BN2009768"/>
    <s v="Google"/>
    <s v="Pixel 9 Pro XL 16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google/google-pixel-9-pro-xl-5g-256gb/?oid=4001297899"/>
    <s v="Handset"/>
    <m/>
    <s v="play.pl_J0uqHi6C3SWnttxgOq80iA=="/>
  </r>
  <r>
    <s v="BN2009769"/>
    <s v="Google"/>
    <s v="Pixel 9 Pro XL 16-512GB 5G"/>
    <s v="-"/>
    <n v="5499"/>
    <n v="5499"/>
    <s v="In Stock"/>
    <n v="5499"/>
    <m/>
    <n v="5499"/>
    <n v="4470.731707317073"/>
    <s v="PLN"/>
    <n v="0.23"/>
    <n v="1034.424490243902"/>
    <s v="Play"/>
    <x v="6"/>
    <s v="Poland"/>
    <s v="https://www.play.pl/dlaciebie/produkty/google/google-pixel-9-pro-xl-5g-512gb/?oid=4001297899"/>
    <s v="Handset"/>
    <m/>
    <s v="play.pl_d3srg9YS3zcFU+r3bQsrtQ=="/>
  </r>
  <r>
    <s v="BN2008421"/>
    <s v="HMD"/>
    <s v="Nokia 8210 LTE"/>
    <s v="-"/>
    <n v="349"/>
    <n v="349"/>
    <s v="In Stock"/>
    <n v="349"/>
    <m/>
    <n v="349"/>
    <n v="283.739837398374"/>
    <s v="PLN"/>
    <n v="0.23"/>
    <n v="65.65087235772359"/>
    <s v="Play"/>
    <x v="6"/>
    <s v="Poland"/>
    <s v="https://www.play.pl/dlaciebie/produkty/nokia/nokia-8210/?oid=4001297899"/>
    <s v="Handset"/>
    <m/>
    <s v="play.pl_SYRBMiy74jmOM8g3fNKtQ=="/>
  </r>
  <r>
    <s v="BN2009390"/>
    <s v="Honor"/>
    <s v="Honor 200 8-256GB 5G"/>
    <s v="-"/>
    <n v="1799"/>
    <n v="1799"/>
    <s v="In Stock"/>
    <n v="1799"/>
    <m/>
    <n v="1799"/>
    <n v="1462.60162601626"/>
    <s v="PLN"/>
    <n v="0.23"/>
    <n v="338.4123764227642"/>
    <s v="Play"/>
    <x v="6"/>
    <s v="Poland"/>
    <s v="https://www.play.pl/dlaciebie/produkty/honor/honor-200-5g/?oid=4001297899"/>
    <s v="Handset"/>
    <m/>
    <s v="play.pl_k50fKtoZH+Y1ruNJ3hXeQ=="/>
  </r>
  <r>
    <s v="BN2008841"/>
    <s v="Honor"/>
    <s v="Honor 90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honor/honor-90-5g-watch-4/?oid=4001297899"/>
    <s v="Handset"/>
    <m/>
    <s v="play.pl_WDL7zUUMVCRVWpIR0kmmlg=="/>
  </r>
  <r>
    <s v="BN2009095"/>
    <s v="Honor"/>
    <s v="Honor Magic6 Lite 8-256GB 5G"/>
    <s v="-"/>
    <n v="1099"/>
    <n v="1099"/>
    <s v="In Stock"/>
    <n v="1099"/>
    <m/>
    <n v="1099"/>
    <n v="893.4959349593496"/>
    <s v="PLN"/>
    <n v="0.23"/>
    <n v="206.7344089430894"/>
    <s v="Play"/>
    <x v="6"/>
    <s v="Poland"/>
    <s v="https://www.play.pl/dlaciebie/produkty/honor/honor-magic6-lite-5g/?oid=4001297899&amp;ogrp=abonament&amp;installmentsAmount=24&amp;upfront=1.0"/>
    <s v="Handset"/>
    <s v="new"/>
    <s v="-"/>
  </r>
  <r>
    <s v="BN2009096"/>
    <s v="Honor"/>
    <s v="Magic V2 16-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honor/honor-magic-v2-5g-pad-9/?oid=4001297899&amp;simCard=1&amp;context=B2C"/>
    <s v="Handset"/>
    <m/>
    <s v="play.pl_ACP7rlYAoKfOkvuxaQSRTA=="/>
  </r>
  <r>
    <s v="BN2009097"/>
    <s v="Honor"/>
    <s v="Magic6 Pro 12-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honor/honor-magic-6-pro-5g-tablet-pad-8/?oid=4001297899"/>
    <s v="Handset"/>
    <m/>
    <s v="play.pl_1UjAIDS8Q+uxNlHQfA8eRw=="/>
  </r>
  <r>
    <s v="BN2008163"/>
    <s v="Huawei"/>
    <s v="B535-232a LTE"/>
    <s v="-"/>
    <n v="499"/>
    <n v="499"/>
    <s v="In Stock"/>
    <n v="499"/>
    <m/>
    <n v="499"/>
    <n v="405.6910569105691"/>
    <s v="PLN"/>
    <n v="0.23"/>
    <n v="93.86757967479674"/>
    <s v="Play"/>
    <x v="6"/>
    <s v="Poland"/>
    <s v="https://www.play.pl/dlaciebie/produkty/huawei/huawei-b35a/?oid=4001297899"/>
    <s v="MBB"/>
    <m/>
    <s v="play.pl_ZC6Jn7nGmVNRRehXiS79wQ=="/>
  </r>
  <r>
    <s v="BN2008165"/>
    <s v="Huawei"/>
    <s v="E5783-230a LTE"/>
    <s v="-"/>
    <n v="299"/>
    <n v="299"/>
    <s v="In Stock"/>
    <n v="299"/>
    <m/>
    <n v="299"/>
    <n v="243.0894308943089"/>
    <s v="PLN"/>
    <n v="0.23"/>
    <n v="56.24530325203252"/>
    <s v="Play"/>
    <x v="6"/>
    <s v="Poland"/>
    <s v="https://www.play.pl/dlaciebie/produkty/huawei/huawei-e5783-230a/?oid=4001297899"/>
    <s v="MBB"/>
    <m/>
    <s v="play.pl_dqdtXPsLtksua03HJpKoSg=="/>
  </r>
  <r>
    <s v="AN00000223"/>
    <s v="Huawei"/>
    <s v="Huawei Watch GT5 41mm Elegant"/>
    <s v="-"/>
    <n v="1299"/>
    <n v="1299"/>
    <s v="In Stock"/>
    <n v="1299"/>
    <m/>
    <n v="1299"/>
    <n v="1056.09756097561"/>
    <s v="PLN"/>
    <n v="0.23"/>
    <n v="244.3566853658537"/>
    <s v="Play"/>
    <x v="6"/>
    <s v="Poland"/>
    <s v="https://www.play.pl/dlaciebie/produkty/huawei/huawei-watch-gt5-41mm-elegant/?oid=4001297899&amp;ogrp=abonament&amp;installmentsAmount=24&amp;upfront=99&amp;simCard=1&amp;context=B2C"/>
    <s v="Smart Watch"/>
    <m/>
    <s v="play.pl_pThFo6V6QRbaPWRtyrJ0mQ=="/>
  </r>
  <r>
    <s v="AN00000225"/>
    <s v="Huawei"/>
    <s v="Huawei Watch GT5 46mm Active"/>
    <s v="-"/>
    <n v="999"/>
    <n v="999"/>
    <s v="In Stock"/>
    <n v="999"/>
    <m/>
    <n v="999"/>
    <n v="812.1951219512196"/>
    <s v="PLN"/>
    <n v="0.23"/>
    <n v="187.9232707317073"/>
    <s v="Play"/>
    <x v="6"/>
    <s v="Poland"/>
    <s v="https://www.play.pl/dlaciebie/produkty/huawei/huawei-watch-gt5-46mm-active/?oid=4001297899&amp;ogrp=abonament&amp;installmentsAmount=24&amp;upfront=113.08"/>
    <s v="Smart Watch"/>
    <m/>
    <s v="play.pl_FSXJKsY2ztQbfYPZDxpRfQ=="/>
  </r>
  <r>
    <s v="AN00000224"/>
    <s v="Huawei"/>
    <s v="Huawei Watch GT5 46mm Blue"/>
    <s v="-"/>
    <n v="1099"/>
    <n v="1099"/>
    <s v="In Stock"/>
    <n v="1099"/>
    <m/>
    <n v="1099"/>
    <n v="893.4959349593496"/>
    <s v="PLN"/>
    <n v="0.23"/>
    <n v="206.7344089430894"/>
    <s v="Play"/>
    <x v="6"/>
    <s v="Poland"/>
    <s v="https://www.play.pl/dlaciebie/produkty/huawei/huawei-watch-gt5-46mm-blue/?oid=4001297899&amp;ogrp=abonament&amp;installmentsAmount=24&amp;upfront=1.0&amp;simCard=1&amp;context=B2C"/>
    <s v="Smart Watch"/>
    <m/>
    <s v="play.pl_4CvmSeccuuCOCIdfQA4eVA=="/>
  </r>
  <r>
    <s v="AN00000227"/>
    <s v="Huawei"/>
    <s v="Huawei Watch GT5 Pro 46mm Elite"/>
    <s v="-"/>
    <n v="1899"/>
    <n v="1899"/>
    <s v="In Stock"/>
    <n v="1899"/>
    <m/>
    <n v="1899"/>
    <n v="1543.90243902439"/>
    <s v="PLN"/>
    <n v="0.23"/>
    <n v="357.2235146341463"/>
    <s v="Play"/>
    <x v="6"/>
    <s v="Poland"/>
    <s v="https://www.play.pl/dlaciebie/produkty/huawei/huawei-watch-gt6-pro-46mm/?oid=4001297899&amp;ogrp=abonament&amp;installmentsAmount=24&amp;upfront=799&amp;simCard=1&amp;context=B2C"/>
    <s v="Smart Watch"/>
    <m/>
    <s v="play.pl_fFTgvJTFmlUMipQgumgesg=="/>
  </r>
  <r>
    <s v="BN2009056"/>
    <s v="Huawei"/>
    <s v="Watch 4 Pro LTE"/>
    <s v="-"/>
    <n v="1999"/>
    <n v="1999"/>
    <s v="In Stock"/>
    <n v="1999"/>
    <m/>
    <n v="1999"/>
    <n v="1625.20325203252"/>
    <s v="PLN"/>
    <n v="0.23"/>
    <n v="376.0346528455285"/>
    <s v="Play"/>
    <x v="6"/>
    <s v="Poland"/>
    <s v="https://www.play.pl/dlaciebie/produkty/huawei/huawei-watch-4-pro-lte/?oid=4001297899"/>
    <s v="Smart Watch"/>
    <m/>
    <s v="play.pl_6yJEEKmkxJF6WeQulVv7UQ=="/>
  </r>
  <r>
    <s v="BN2009528"/>
    <s v="Huawei"/>
    <s v="Watch 4 Pro Space Edition LTE"/>
    <s v="-"/>
    <n v="2199"/>
    <n v="2199"/>
    <s v="In Stock"/>
    <n v="2199"/>
    <m/>
    <n v="2199"/>
    <n v="1787.80487804878"/>
    <s v="PLN"/>
    <n v="0.23"/>
    <n v="413.6569292682927"/>
    <s v="Play"/>
    <x v="6"/>
    <s v="Poland"/>
    <s v="https://www.play.pl/dlaciebie/produkty/huawei/huawei-watch-4-pro-space-edition-lte/?oid=4001297899"/>
    <s v="Smart Watch"/>
    <m/>
    <s v="play.pl_zfZQZcfaKUR5OmQV8nLRCA=="/>
  </r>
  <r>
    <s v="AN00000164"/>
    <s v="Huawei"/>
    <s v="Watch GT4 41mm Classic"/>
    <s v="-"/>
    <n v="0"/>
    <n v="0"/>
    <s v="Out Stock"/>
    <n v="0"/>
    <m/>
    <n v="0"/>
    <n v="0"/>
    <s v="PLN"/>
    <n v="0.23"/>
    <n v="0"/>
    <s v="Play"/>
    <x v="6"/>
    <s v="Poland"/>
    <s v="https://www.play.pl/dlaciebie/produkty/huawei/huawei-watch4-41mm-classic/?oid=4001297899"/>
    <s v="Smart Watch"/>
    <m/>
    <s v="play.pl_amA4iwK9p0b2uaIqsYX1Q=="/>
  </r>
  <r>
    <s v="AN00000165"/>
    <s v="Huawei"/>
    <s v="Watch GT4 41mm Elegant"/>
    <s v="-"/>
    <n v="0"/>
    <n v="0"/>
    <s v="Out Stock"/>
    <n v="0"/>
    <m/>
    <n v="0"/>
    <n v="0"/>
    <s v="PLN"/>
    <n v="0.23"/>
    <n v="0"/>
    <s v="Play"/>
    <x v="6"/>
    <s v="Poland"/>
    <s v="https://www.play.pl/dlaciebie/produkty/huawei/huawei-watch4-41mm-elegant/?oid=4001297899"/>
    <s v="Smart Watch"/>
    <m/>
    <s v="play.pl_RWcOneti2Twx5Qsaz0dVSA=="/>
  </r>
  <r>
    <s v="AN00000167"/>
    <s v="Huawei"/>
    <s v="Watch GT4 46mm Active"/>
    <s v="-"/>
    <n v="799"/>
    <n v="799"/>
    <s v="In Stock"/>
    <n v="799"/>
    <m/>
    <n v="799"/>
    <n v="649.5934959349594"/>
    <s v="PLN"/>
    <n v="0.23"/>
    <n v="150.3009943089431"/>
    <s v="Play"/>
    <x v="6"/>
    <s v="Poland"/>
    <s v="https://www.play.pl/dlaciebie/produkty/huawei/huawei-watch4-46mm-active/?oid=4001297899"/>
    <s v="Smart Watch"/>
    <m/>
    <s v="play.pl_zgMmCFN79OwiTcfH4gE9Uw=="/>
  </r>
  <r>
    <s v="AN00000169"/>
    <s v="Huawei"/>
    <s v="Watch GT4 46mm Eli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huawei/huawei-watch-gt4-46mm-elite/?oid=4001297899&amp;ogrp=abonament&amp;installmentsAmount=24&amp;upfront=1.0"/>
    <s v="Smart Watch"/>
    <m/>
    <s v="play.pl_tu1e5Il8Z9TRYksFIAVIRA=="/>
  </r>
  <r>
    <s v="BN2008455"/>
    <s v="Lenovo"/>
    <s v="Moto E22 4-64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motorola/motorola-moto-e22/?oid=4001297899"/>
    <s v="Handset"/>
    <m/>
    <s v="play.pl_14GS+RojTadMVu2FVO6zKA=="/>
  </r>
  <r>
    <s v="BN2008718"/>
    <s v="Lenovo"/>
    <s v="Moto Edge 40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motorola/motorola-moto-edge-40/?oid=4001297899&amp;ogrp=abonament&amp;installmentsAmount=24&amp;upfront=1.0"/>
    <s v="Handset"/>
    <m/>
    <s v="play.pl_Eq1cj6C3+oMNA8HUgkSDHg=="/>
  </r>
  <r>
    <s v="BN2008969"/>
    <s v="Lenovo"/>
    <s v="Moto Edge 40 Neo 12-256GB 5G"/>
    <s v="-"/>
    <n v="1499"/>
    <n v="0"/>
    <s v="Out Stock"/>
    <n v="0"/>
    <m/>
    <n v="0"/>
    <n v="1218.69918699187"/>
    <s v="PLN"/>
    <n v="0.23"/>
    <n v="281.9789617886179"/>
    <s v="Play"/>
    <x v="6"/>
    <s v="Poland"/>
    <s v="https://www.play.pl/dlaciebie/produkty/motorola/motorola-moto-edge-40-neo/?oid=4001297899"/>
    <s v="Handset"/>
    <m/>
    <s v="play.pl_70ceaFe32qBsUi9ZULM9Q=="/>
  </r>
  <r>
    <s v="BN2009433"/>
    <s v="Lenovo"/>
    <s v="Moto Edge 50 Neo 12-512GB 5G"/>
    <s v="-"/>
    <n v="1799"/>
    <n v="1799"/>
    <s v="In Stock"/>
    <n v="1799"/>
    <m/>
    <n v="1799"/>
    <n v="1462.60162601626"/>
    <s v="PLN"/>
    <n v="0.23"/>
    <n v="338.4123764227642"/>
    <s v="Play"/>
    <x v="6"/>
    <s v="Poland"/>
    <s v="https://www.play.pl/dlaciebie/produkty/motorola/motorola-moto-edge-50-neo-5g/?oid=4001297899"/>
    <s v="Handset"/>
    <m/>
    <s v="play.pl_7aYEZdf9umr6bqQu+IJQJQ=="/>
  </r>
  <r>
    <s v="BN2009287"/>
    <s v="Lenovo"/>
    <s v="Moto Edge 50 Pro 12-512GB"/>
    <s v="-"/>
    <n v="1999"/>
    <n v="1999"/>
    <s v="In Stock"/>
    <n v="1999"/>
    <m/>
    <n v="1999"/>
    <n v="1625.20325203252"/>
    <s v="PLN"/>
    <n v="0.23"/>
    <n v="376.0346528455285"/>
    <s v="Play"/>
    <x v="6"/>
    <s v="Poland"/>
    <s v="https://www.play.pl/dlaciebie/produkty/motorola/motorola-moto-edge-50-pro-5g/?oid=4001297899"/>
    <s v="Handset"/>
    <m/>
    <s v="play.pl_D13k33QvS+6bAGXbeyCSbw=="/>
  </r>
  <r>
    <s v="BN2009157"/>
    <s v="Lenovo"/>
    <s v="Moto Edge 50 Ultra 16GB-1TB 5G"/>
    <s v="-"/>
    <n v="3499"/>
    <n v="3499"/>
    <s v="In Stock"/>
    <n v="3499"/>
    <m/>
    <n v="3499"/>
    <n v="2844.715447154472"/>
    <s v="PLN"/>
    <n v="0.23"/>
    <n v="658.2017260162602"/>
    <s v="Play"/>
    <x v="6"/>
    <s v="Poland"/>
    <s v="https://www.play.pl/dlaciebie/produkty/motorola/motorola-moto-edge-50-ultra-5g/?oid=4001297899"/>
    <s v="Handset"/>
    <m/>
    <s v="play.pl_do5xq5Aio3eve9Nk4FFncg=="/>
  </r>
  <r>
    <s v="BN2009152"/>
    <s v="Lenovo"/>
    <s v="Moto G04 4-64GB LTE"/>
    <s v="-"/>
    <n v="449"/>
    <n v="449"/>
    <s v="In Stock"/>
    <n v="449"/>
    <m/>
    <n v="449"/>
    <n v="365.0406504065041"/>
    <s v="PLN"/>
    <n v="0.23"/>
    <n v="84.4620105691057"/>
    <s v="Play"/>
    <x v="6"/>
    <s v="Poland"/>
    <s v="https://www.play.pl/dlaciebie/produkty/motorola/motorola-moto-g04/?oid=4001297899"/>
    <s v="Handset"/>
    <m/>
    <s v="play.pl_ePEQgTS9AiOVOSsYsDkSrw=="/>
  </r>
  <r>
    <s v="BN2008705"/>
    <s v="Lenovo"/>
    <s v="Moto G13 4-128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motorola/motorola-moto-g13/?oid=4001297899"/>
    <s v="Handset"/>
    <m/>
    <s v="play.pl_trRMIpjKNgn+RmeyIPpOg=="/>
  </r>
  <r>
    <s v="BN2009154"/>
    <s v="Lenovo"/>
    <s v="Moto G24 8-128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motorola/motorola-moto-g24/?oid=4001297899"/>
    <s v="Handset"/>
    <m/>
    <s v="play.pl_SK037fUhx1Z+I7bS6T+VuQ=="/>
  </r>
  <r>
    <s v="BN2009461"/>
    <s v="Lenovo"/>
    <s v="Moto G34 8-128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motorola/motorola-moto-g34-5g/?oid=4001297899"/>
    <s v="Handset"/>
    <m/>
    <s v="play.pl_8x0QuMPsODbD5D4pi2lvMg=="/>
  </r>
  <r>
    <s v="BN2009941"/>
    <s v="Lenovo"/>
    <s v="Moto g35 8-128GB 5G"/>
    <s v="-"/>
    <n v="799"/>
    <n v="799"/>
    <s v="In Stock"/>
    <n v="799"/>
    <m/>
    <n v="799"/>
    <n v="649.5934959349594"/>
    <s v="PLN"/>
    <n v="0.23"/>
    <n v="150.3009943089431"/>
    <s v="Play"/>
    <x v="6"/>
    <s v="Poland"/>
    <s v="https://www.play.pl/dlaciebie/produkty/motorola/motorola-moto-g35-5g/?oid=4001297899"/>
    <s v="Handset"/>
    <m/>
    <s v="play.pl_rymH9QPqoBDbQxJVEudqRw=="/>
  </r>
  <r>
    <s v="BN2008966"/>
    <s v="Lenovo"/>
    <s v="Moto G54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motorola/motorola-moto-g54/?oid=4001297899"/>
    <s v="Handset"/>
    <m/>
    <s v="play.pl_ecTl5NhXf3hs8ejiwZMUw=="/>
  </r>
  <r>
    <s v="BN2008968"/>
    <s v="Lenovo"/>
    <s v="Moto G84 12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motorola/motorola-moto-g84/?oid=4001297899&amp;ogrp=abonament&amp;installmentsAmount=24&amp;upfront=1.0"/>
    <s v="Handset"/>
    <m/>
    <s v="play.pl_aG4OwuKiPdfURXC8fcqpQ=="/>
  </r>
  <r>
    <s v="BN2009289"/>
    <s v="Lenovo"/>
    <s v="Moto G85 12-256GB 5G"/>
    <s v="-"/>
    <n v="1199"/>
    <n v="1199"/>
    <s v="In Stock"/>
    <n v="1199"/>
    <m/>
    <n v="1199"/>
    <n v="974.7967479674796"/>
    <s v="PLN"/>
    <n v="0.23"/>
    <n v="225.5455471544715"/>
    <s v="Play"/>
    <x v="6"/>
    <s v="Poland"/>
    <s v="https://www.play.pl/dlaciebie/produkty/motorola/motorola-moto-g85-5g/?oid=4001297899"/>
    <s v="Handset"/>
    <m/>
    <s v="play.pl_tO29lhio0DNfLZ6aLURccQ=="/>
  </r>
  <r>
    <s v="BN2008845"/>
    <s v="Lenovo"/>
    <s v="Moto Razr 40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motorola/moto-razr-40-5g/?oid=4001297899"/>
    <s v="Handset"/>
    <m/>
    <s v="play.pl_+c8ddF5W9fvmJJee8NzGlA=="/>
  </r>
  <r>
    <s v="BN2008719"/>
    <s v="Lenovo"/>
    <s v="Moto Razr 40 ultra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motorola/motorola-razr-40-ultra/?oid=4001297899"/>
    <s v="Handset"/>
    <m/>
    <s v="play.pl_IIGij4khi39Wy+JCInYlQ=="/>
  </r>
  <r>
    <s v="AN00000256"/>
    <s v="Lenovo"/>
    <s v="Motorola Edge 60 Fusion 5G 8/256GB"/>
    <s v="-"/>
    <n v="1599"/>
    <n v="1599"/>
    <s v="In Stock"/>
    <n v="1599"/>
    <m/>
    <n v="1599"/>
    <n v="1300"/>
    <s v="PLN"/>
    <n v="0.23"/>
    <n v="300.7901"/>
    <s v="Play"/>
    <x v="6"/>
    <s v="Poland"/>
    <s v="https://www.play.pl/dlaciebie/produkty/motorola/motorola-moto-edge-60-fusion/?oid=4001297899&amp;ogrp=abonament&amp;installmentsAmount=24&amp;upfront=1.0"/>
    <s v="Handset"/>
    <s v="new"/>
    <s v="play.pl_b2RS39RL8jeJfqNiZmNKRA=="/>
  </r>
  <r>
    <s v="BN2009286"/>
    <s v="Lenovo"/>
    <s v="Razr 50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motorola/motorola-razr-50-5g/?oid=4001297899"/>
    <s v="Handset"/>
    <m/>
    <s v="play.pl_IUAxNIn6ySDVrnvMsW+aA=="/>
  </r>
  <r>
    <s v="BN2009285"/>
    <s v="Lenovo"/>
    <s v="Razr 50 Ultra 12-512GB 5G"/>
    <s v="-"/>
    <n v="3999"/>
    <n v="0"/>
    <s v="Out Stock"/>
    <n v="0"/>
    <m/>
    <n v="0"/>
    <n v="3251.219512195122"/>
    <s v="PLN"/>
    <n v="0.23"/>
    <n v="752.2574170731708"/>
    <s v="Play"/>
    <x v="6"/>
    <s v="Poland"/>
    <s v="https://www.play.pl/dlaciebie/produkty/motorola/motorola-razr-50-ultra/?oid=4001297899"/>
    <s v="Handset"/>
    <m/>
    <s v="play.pl_ELnmwsuHo3RAnv4ovlCrQ=="/>
  </r>
  <r>
    <s v="BN2009165"/>
    <s v="Lenovo"/>
    <s v="Tab M11 10.95 4-128GB LTE"/>
    <s v="-"/>
    <n v="1199"/>
    <n v="1199"/>
    <s v="In Stock"/>
    <n v="1199"/>
    <m/>
    <n v="1199"/>
    <n v="974.7967479674796"/>
    <s v="PLN"/>
    <n v="0.23"/>
    <n v="225.5455471544715"/>
    <s v="Play"/>
    <x v="6"/>
    <s v="Poland"/>
    <s v="https://www.play.pl/dlaciebie/produkty/lenovo/lenovo-m11-lte-8gb-128gb/?oid=4001297899&amp;ogrp=internet-pro&amp;installmentsAmount=24&amp;upfront=1.0"/>
    <s v="Tablet"/>
    <m/>
    <s v="play.pl_YndW9qin2NFpdifzqGmh7g=="/>
  </r>
  <r>
    <s v="AN00000186"/>
    <s v="Maxcom"/>
    <s v="Maxcom FW58 Vanad Pro"/>
    <s v="-"/>
    <n v="399"/>
    <n v="399"/>
    <s v="In Stock"/>
    <n v="399"/>
    <m/>
    <n v="399"/>
    <n v="324.390243902439"/>
    <s v="PLN"/>
    <n v="0.23"/>
    <n v="75.05644146341463"/>
    <s v="Play"/>
    <x v="6"/>
    <s v="Poland"/>
    <s v="https://www.play.pl/dlaciebie/produkty/maxcom/maxcom-watch-fw58-vanad-pro/?oid=4001297899"/>
    <s v="Smart Watch"/>
    <m/>
    <s v="play.pl_HyGcX4bCsJWpCoDSBcnow=="/>
  </r>
  <r>
    <s v="BN2007888"/>
    <s v="Maxcom"/>
    <s v="MM 334 LTE"/>
    <s v="-"/>
    <n v="299"/>
    <n v="299"/>
    <s v="In Stock"/>
    <n v="299"/>
    <m/>
    <n v="299"/>
    <n v="243.0894308943089"/>
    <s v="PLN"/>
    <n v="0.23"/>
    <n v="56.24530325203252"/>
    <s v="Play"/>
    <x v="6"/>
    <s v="Poland"/>
    <s v="https://www.play.pl/dlaciebie/produkty/maxcom/maxcom-mm334-4g/?oid=4001297899"/>
    <s v="Handset"/>
    <m/>
    <s v="play.pl_DSzlWlXwBa4QewPMII3kw=="/>
  </r>
  <r>
    <s v="BN2007637"/>
    <s v="Maxcom"/>
    <s v="MM 724 BB"/>
    <s v="-"/>
    <n v="299"/>
    <n v="299"/>
    <s v="In Stock"/>
    <n v="299"/>
    <m/>
    <n v="299"/>
    <n v="243.0894308943089"/>
    <s v="PLN"/>
    <n v="0.23"/>
    <n v="56.24530325203252"/>
    <s v="Play"/>
    <x v="6"/>
    <s v="Poland"/>
    <s v="https://www.play.pl/dlaciebie/produkty/maxcom/maxcom-mm724-4g/?oid=4001297899"/>
    <s v="Handset"/>
    <m/>
    <s v="play.pl_pPxOTF38GCn4M3LmSelfyg=="/>
  </r>
  <r>
    <s v="BN2008794"/>
    <s v="Myphone"/>
    <s v="Hammer Boost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hammer/hammer-boost/?oid=4001297899"/>
    <s v="Handset"/>
    <m/>
    <s v="play.pl_xSiSwdFkeFqSKMH9Gd3OmA=="/>
  </r>
  <r>
    <s v="BN2008952"/>
    <s v="Myphone"/>
    <s v="Hammer Construction 6-128GB"/>
    <s v="-"/>
    <n v="1199"/>
    <n v="1199"/>
    <s v="In Stock"/>
    <n v="1199"/>
    <m/>
    <n v="1199"/>
    <n v="974.7967479674796"/>
    <s v="PLN"/>
    <n v="0.23"/>
    <n v="225.5455471544715"/>
    <s v="Play"/>
    <x v="6"/>
    <s v="Poland"/>
    <s v="https://www.play.pl/dlaciebie/produkty/hammer/hammer-construction/?oid=4001297899"/>
    <s v="Handset"/>
    <m/>
    <s v="play.pl_uxVUQOHUa22JsOw1aAeRg=="/>
  </r>
  <r>
    <s v="AN00000240"/>
    <s v="Myphone"/>
    <s v="Hammer Constuction 2 6/128GB"/>
    <s v="-"/>
    <n v="1599"/>
    <n v="1599"/>
    <s v="In Stock"/>
    <n v="1599"/>
    <m/>
    <n v="1599"/>
    <n v="1300"/>
    <s v="PLN"/>
    <n v="0.23"/>
    <n v="300.7901"/>
    <s v="Play"/>
    <x v="6"/>
    <s v="Poland"/>
    <s v="https://www.play.pl/dlaciebie/produkty/hammer/hammer-construction-2-5g/?oid=4001297899&amp;ogrp=abonament&amp;installmentsAmount=24&amp;upfront=413.08"/>
    <s v="Handset"/>
    <m/>
    <s v="play.pl_5iEyNqfOWObxP7hfqOIdRQ=="/>
  </r>
  <r>
    <s v="AN00000241"/>
    <s v="Myphone"/>
    <s v="Hammer Constuction 2 Therm 8/256GB"/>
    <s v="-"/>
    <n v="2499"/>
    <n v="2499"/>
    <s v="In Stock"/>
    <n v="2499"/>
    <m/>
    <n v="2499"/>
    <n v="2031.707317073171"/>
    <s v="PLN"/>
    <n v="0.23"/>
    <n v="470.090343902439"/>
    <s v="Play"/>
    <x v="6"/>
    <s v="Poland"/>
    <s v="https://www.play.pl/dlaciebie/produkty/hammer/hammer-construction-2-thermo/?oid=4001297899&amp;ogrp=abonament&amp;installmentsAmount=24&amp;upfront=499.00"/>
    <s v="Handset"/>
    <m/>
    <s v="play.pl_xmYgMElEEJQqOLKOwczINg=="/>
  </r>
  <r>
    <s v="BN2009370"/>
    <s v="Myphone"/>
    <s v="Hammer Energy X"/>
    <s v="-"/>
    <n v="699"/>
    <n v="699"/>
    <s v="In Stock"/>
    <n v="699"/>
    <m/>
    <n v="699"/>
    <n v="568.2926829268292"/>
    <s v="PLN"/>
    <n v="0.23"/>
    <n v="131.489856097561"/>
    <s v="Play"/>
    <x v="6"/>
    <s v="Poland"/>
    <s v="https://www.play.pl/dlaciebie/produkty/hammer/hammer-energy-x/?oid=4001297899"/>
    <s v="Handset"/>
    <m/>
    <s v="play.pl_iw0YOH0MgOtDD9PHSP6sMw=="/>
  </r>
  <r>
    <s v="BN2009368"/>
    <s v="OnePlus"/>
    <s v="OnePlus 12 16-512GB 5G"/>
    <s v="-"/>
    <n v="4299"/>
    <n v="4299"/>
    <s v="In Stock"/>
    <n v="4299"/>
    <m/>
    <n v="4299"/>
    <n v="3495.121951219512"/>
    <s v="PLN"/>
    <n v="0.23"/>
    <n v="808.6908317073171"/>
    <s v="Play"/>
    <x v="6"/>
    <s v="Poland"/>
    <s v="https://www.play.pl/dlaciebie/produkty/oneplus/oneplus-12-5g-512gb/?oid=4001297899"/>
    <s v="Handset"/>
    <m/>
    <s v="play.pl_e8fSaLdO8FJ7X3rX5K4QCQ=="/>
  </r>
  <r>
    <s v="BN2009369"/>
    <s v="OnePlus"/>
    <s v="OnePlus 12R 16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oneplus/oneplus-12r-5g/?oid=4001297899"/>
    <s v="Handset"/>
    <m/>
    <s v="play.pl_fkjkPpERbs1UZb4KbgxPg=="/>
  </r>
  <r>
    <s v="AN00000245"/>
    <s v="OnePlus"/>
    <s v="OnePlus 13 5G 16/512GB"/>
    <s v="-"/>
    <n v="4899"/>
    <n v="4899"/>
    <s v="In Stock"/>
    <n v="4899"/>
    <m/>
    <n v="4899"/>
    <n v="3982.926829268293"/>
    <s v="PLN"/>
    <n v="0.23"/>
    <n v="921.5576609756098"/>
    <s v="Play"/>
    <x v="6"/>
    <s v="Poland"/>
    <s v="https://www.play.pl/dlaciebie/produkty/oneplus/oneplus-13-5g-512gb/?oid=4001297899"/>
    <s v="Handset"/>
    <m/>
    <s v="play.pl_DMxtjZ0kE6rITKLsBIIc4w=="/>
  </r>
  <r>
    <s v="AN00000244"/>
    <s v="OnePlus"/>
    <s v="OnePlus 13R 5G 12/256GB"/>
    <s v="-"/>
    <n v="3399"/>
    <n v="3399"/>
    <s v="In Stock"/>
    <n v="3399"/>
    <m/>
    <n v="3399"/>
    <n v="2763.414634146342"/>
    <s v="PLN"/>
    <n v="0.23"/>
    <n v="639.390587804878"/>
    <s v="Play"/>
    <x v="6"/>
    <s v="Poland"/>
    <s v="https://www.play.pl/dlaciebie/produkty/oneplus/oneplus-13r-5g/?oid=4001297899"/>
    <s v="Handset"/>
    <m/>
    <s v="play.pl_3wI33lzk5ZLmNVAntnBJiA=="/>
  </r>
  <r>
    <s v="BN2008963"/>
    <s v="Oppo"/>
    <s v="A38 4-128GB LTE"/>
    <s v="-"/>
    <n v="499"/>
    <n v="499"/>
    <s v="In Stock"/>
    <n v="499"/>
    <m/>
    <n v="499"/>
    <n v="405.6910569105691"/>
    <s v="PLN"/>
    <n v="0.23"/>
    <n v="93.86757967479674"/>
    <s v="Play"/>
    <x v="6"/>
    <s v="Poland"/>
    <s v="https://www.play.pl/dlaciebie/produkty/oppo/oppo-a38/?oid=4001297899"/>
    <s v="Handset"/>
    <m/>
    <s v="play.pl_eMx6Qc4eYN7wsV5TCYqyeA=="/>
  </r>
  <r>
    <s v="BN2009360"/>
    <s v="Oppo"/>
    <s v="A60 4-128GB 5G"/>
    <s v="-"/>
    <n v="649"/>
    <n v="649"/>
    <s v="In Stock"/>
    <n v="649"/>
    <m/>
    <n v="649"/>
    <n v="527.6422764227642"/>
    <s v="PLN"/>
    <n v="0.23"/>
    <n v="122.0842869918699"/>
    <s v="Play"/>
    <x v="6"/>
    <s v="Poland"/>
    <s v="https://www.play.pl/dlaciebie/produkty/oppo/oppo-a60-5g/?oid=4001297899"/>
    <s v="Handset"/>
    <m/>
    <s v="play.pl_6O5dbbXOGL638Jvrtr25Q=="/>
  </r>
  <r>
    <s v="BN2008534"/>
    <s v="Oppo"/>
    <s v="A78 8-128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oppo/oppo-a78-4g/?oid=4001297899&amp;ogrp=abonament&amp;installmentsAmount=24&amp;upfront=1.0"/>
    <s v="Handset"/>
    <m/>
    <s v="play.pl_Xoi1KfUXRyRrsr+Imz2HKQ=="/>
  </r>
  <r>
    <s v="BN2009053"/>
    <s v="Oppo"/>
    <s v="A79 8-256GB 5G"/>
    <s v="-"/>
    <n v="699"/>
    <n v="699"/>
    <s v="In Stock"/>
    <n v="699"/>
    <m/>
    <n v="699"/>
    <n v="568.2926829268292"/>
    <s v="PLN"/>
    <n v="0.23"/>
    <n v="131.489856097561"/>
    <s v="Play"/>
    <x v="6"/>
    <s v="Poland"/>
    <s v="https://www.play.pl/dlaciebie/produkty/oppo/oppo-a79-5g/?oid=4001297899"/>
    <s v="Handset"/>
    <m/>
    <s v="play.pl_TdFsM7ZCNzg8kCXEP7rog=="/>
  </r>
  <r>
    <s v="BN2009426"/>
    <s v="Oppo"/>
    <s v="A80 8-256GB 5G"/>
    <s v="-"/>
    <n v="899"/>
    <n v="899"/>
    <s v="In Stock"/>
    <n v="899"/>
    <m/>
    <n v="899"/>
    <n v="730.8943089430894"/>
    <s v="PLN"/>
    <n v="0.23"/>
    <n v="169.1121325203252"/>
    <s v="Play"/>
    <x v="6"/>
    <s v="Poland"/>
    <s v="https://www.play.pl/dlaciebie/produkty/oppo/oppo-a80-5g/?oid=4001297899&amp;ogrp=abonament&amp;installmentsAmount=24&amp;upfront=1.0"/>
    <s v="Handset"/>
    <m/>
    <s v="play.pl_yz85EDeyNdgQorskm4Og=="/>
  </r>
  <r>
    <s v="BN2008531"/>
    <s v="Oppo"/>
    <s v="Find N2 Flip 8-256GB 5G"/>
    <s v="-"/>
    <n v="3999"/>
    <n v="3999"/>
    <s v="In Stock"/>
    <n v="3999"/>
    <m/>
    <n v="3999"/>
    <n v="3251.219512195122"/>
    <s v="PLN"/>
    <n v="0.23"/>
    <n v="752.2574170731708"/>
    <s v="Play"/>
    <x v="6"/>
    <s v="Poland"/>
    <s v="https://www.play.pl/dlaciebie/produkty/oppo/oppo-find-n2-5g/?oid=4001297899"/>
    <s v="Handset"/>
    <m/>
    <s v="play.pl_WKbAXDMpx68cBBVoqWxvkg=="/>
  </r>
  <r>
    <s v="AN00000243"/>
    <s v="Oppo"/>
    <s v="OPPO Find X8 Pro 5G 16/512GB"/>
    <s v="-"/>
    <n v="5399"/>
    <n v="5399"/>
    <s v="In Stock"/>
    <n v="5399"/>
    <m/>
    <n v="5399"/>
    <n v="4389.430894308944"/>
    <s v="PLN"/>
    <n v="0.23"/>
    <n v="1015.61335203252"/>
    <s v="Play"/>
    <x v="6"/>
    <s v="Poland"/>
    <s v="https://www.play.pl/dlaciebie/produkty/oppo/oppo-find-x8-pro/?oid=4001297899"/>
    <s v="Handset"/>
    <m/>
    <s v="play.pl_+jhtJEWD0RVK3Mokd4dWg=="/>
  </r>
  <r>
    <s v="AN00000254"/>
    <s v="Oppo"/>
    <s v="OPPO Reno13 FS 5G 12/512GB"/>
    <s v="-"/>
    <n v="1499"/>
    <n v="1499"/>
    <s v="In Stock"/>
    <n v="1499"/>
    <m/>
    <n v="1499"/>
    <n v="1218.69918699187"/>
    <s v="PLN"/>
    <n v="0.23"/>
    <n v="281.9789617886179"/>
    <s v="Play"/>
    <x v="6"/>
    <s v="Poland"/>
    <s v="https://www.play.pl/dlaciebie/produkty/oppo/oppo-reno-13fs-5g/?oid=4001297899&amp;ogrp=abonament&amp;installmentsAmount=24&amp;upfront=1.0"/>
    <s v="Handset"/>
    <m/>
    <s v="play.pl_JaEJqZ3kIOHVSYGuyUL8gA=="/>
  </r>
  <r>
    <s v="BN2008708"/>
    <s v="Oppo"/>
    <s v="Reno10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oppo/oppo-reno10-5g/?oid=4001297899"/>
    <s v="Handset"/>
    <m/>
    <s v="play.pl_drxe5ek9EDq2R5I1+4h20Q=="/>
  </r>
  <r>
    <s v="BN2008916"/>
    <s v="Oppo"/>
    <s v="Reno10 Pro 5G 12/256GB"/>
    <s v="-"/>
    <n v="0"/>
    <n v="0"/>
    <s v="Out Stock"/>
    <n v="0"/>
    <m/>
    <n v="0"/>
    <n v="0"/>
    <s v="PLN"/>
    <n v="0.23"/>
    <n v="0"/>
    <s v="Play"/>
    <x v="6"/>
    <s v="Poland"/>
    <s v="https://www.play.pl/dlaciebie/produkty/oppo/oppo-reno10-pro-5g/?oid=4001297899"/>
    <s v="Handset"/>
    <m/>
    <s v="play.pl_JRqfEiitdAxUAr+1J08R2A=="/>
  </r>
  <r>
    <s v="BN2009104"/>
    <s v="Oppo"/>
    <s v="Reno11 F 8-256GB 5G"/>
    <s v="-"/>
    <n v="999"/>
    <n v="999"/>
    <s v="In Stock"/>
    <n v="999"/>
    <m/>
    <n v="999"/>
    <n v="812.1951219512196"/>
    <s v="PLN"/>
    <n v="0.23"/>
    <n v="187.9232707317073"/>
    <s v="Play"/>
    <x v="6"/>
    <s v="Poland"/>
    <s v="https://www.play.pl/dlaciebie/produkty/oppo/oppo-reno11f-5g/?oid=4001297899"/>
    <s v="Handset"/>
    <m/>
    <s v="play.pl_RmU8zSRswAZzvzXfAZeISA=="/>
  </r>
  <r>
    <s v="BN2009427"/>
    <s v="Oppo"/>
    <s v="Reno12 12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oppo/oppo-reno12-5g/?oid=4001297899&amp;ogrp=abonament&amp;installmentsAmount=24&amp;upfront=599&amp;simCard=1&amp;context=B2C"/>
    <s v="Handset"/>
    <m/>
    <s v="play.pl_XdwlieaAUQxHZRxUKNpp7A=="/>
  </r>
  <r>
    <s v="BN2009428"/>
    <s v="Oppo"/>
    <s v="Reno12 FS 12-512GB 5G"/>
    <s v="-"/>
    <n v="999"/>
    <n v="999"/>
    <s v="In Stock"/>
    <n v="999"/>
    <m/>
    <n v="999"/>
    <n v="812.1951219512196"/>
    <s v="PLN"/>
    <n v="0.23"/>
    <n v="187.9232707317073"/>
    <s v="Play"/>
    <x v="6"/>
    <s v="Poland"/>
    <s v="https://www.play.pl/dlaciebie/produkty/oppo/oppo-reno-12fs-5g/?oid=4001297899"/>
    <s v="Handset"/>
    <m/>
    <s v="play.pl_LShvIOFwME9vgaxPz7vyA=="/>
  </r>
  <r>
    <s v="BN2009282"/>
    <s v="Oppo"/>
    <s v="Reno12 Pro 12-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oppo/oppo-reno-12-pro-5g/?oid=4001297899"/>
    <s v="Handset"/>
    <m/>
    <s v="play.pl_oDYj1+US2C1pSfV38qSARQ=="/>
  </r>
  <r>
    <s v="BN2008672"/>
    <s v="Oppo"/>
    <s v="Reno8 T 8-128GB"/>
    <s v="-"/>
    <n v="0"/>
    <n v="0"/>
    <s v="Out Stock"/>
    <n v="0"/>
    <m/>
    <n v="0"/>
    <n v="0"/>
    <s v="PLN"/>
    <n v="0.23"/>
    <n v="0"/>
    <s v="Play"/>
    <x v="6"/>
    <s v="Poland"/>
    <s v="https://www.play.pl/dlaciebie/produkty/oppo/oppo-reno-8t/?oid=4001297899"/>
    <s v="Handset"/>
    <m/>
    <s v="play.pl_sUBPPaNLf4ke20schsY0dA=="/>
  </r>
  <r>
    <s v="BN2008676"/>
    <s v="Realme"/>
    <s v="Realme 10 8-128GB"/>
    <s v="-"/>
    <n v="899"/>
    <n v="899"/>
    <s v="In Stock"/>
    <n v="899"/>
    <m/>
    <n v="899"/>
    <n v="730.8943089430894"/>
    <s v="PLN"/>
    <n v="0.23"/>
    <n v="169.1121325203252"/>
    <s v="Play"/>
    <x v="6"/>
    <s v="Poland"/>
    <s v="https://www.play.pl/dlaciebie/produkty/realme/realme-10/?oid=4001297899"/>
    <s v="Handset"/>
    <m/>
    <s v="play.pl_w+s9mrPTCvak3AEZuax7Bg=="/>
  </r>
  <r>
    <s v="AN00000174"/>
    <s v="Realme"/>
    <s v="Realme 11 5G 8/256GB"/>
    <s v="-"/>
    <n v="0"/>
    <n v="0"/>
    <s v="Out Stock"/>
    <n v="0"/>
    <m/>
    <n v="0"/>
    <n v="0"/>
    <s v="PLN"/>
    <n v="0.23"/>
    <n v="0"/>
    <s v="Play"/>
    <x v="6"/>
    <s v="Poland"/>
    <s v="https://www.play.pl/dlaciebie/produkty/realme/realme-11-5g/?oid=4001297899"/>
    <s v="Handset"/>
    <m/>
    <s v="play.pl_ccJ1adELmHSZqrvaS+I9wQ=="/>
  </r>
  <r>
    <s v="BN2009059"/>
    <s v="Realme"/>
    <s v="realme 11 Pro+ 12-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realme/realme-11-pro-plus/?oid=4001297899"/>
    <s v="Handset"/>
    <m/>
    <s v="play.pl_qDYL4ZwfyReU19BSp0TIw=="/>
  </r>
  <r>
    <s v="AN00000251"/>
    <s v="Realme"/>
    <s v="Realme 12 5G 8/256GB"/>
    <s v="-"/>
    <n v="999"/>
    <n v="999"/>
    <s v="In Stock"/>
    <n v="999"/>
    <m/>
    <n v="999"/>
    <n v="812.1951219512196"/>
    <s v="PLN"/>
    <n v="0.23"/>
    <n v="187.9232707317073"/>
    <s v="Play"/>
    <x v="6"/>
    <s v="Poland"/>
    <s v="https://www.play.pl/dlaciebie/produkty/realme/realme-12-5g-256gb/?oid=4001297899"/>
    <s v="Handset"/>
    <m/>
    <s v="play.pl_0ZbZzhnj4zVYuZFrXae1A=="/>
  </r>
  <r>
    <s v="BN2009276"/>
    <s v="Realme"/>
    <s v="Realme 12 Plus 8-256GB 5G"/>
    <s v="-"/>
    <n v="999"/>
    <n v="999"/>
    <s v="In Stock"/>
    <n v="999"/>
    <m/>
    <n v="999"/>
    <n v="812.1951219512196"/>
    <s v="PLN"/>
    <n v="0.23"/>
    <n v="187.9232707317073"/>
    <s v="Play"/>
    <x v="6"/>
    <s v="Poland"/>
    <s v="https://www.play.pl/dlaciebie/produkty/realme/realme-12-plus-5g/?oid=4001297899&amp;ogrp=abonament&amp;installmentsAmount=24&amp;upfront=1.0"/>
    <s v="Handset"/>
    <m/>
    <s v="play.pl_xnOZJtiqND0pH2wZQNUjZg=="/>
  </r>
  <r>
    <s v="BN2009564"/>
    <s v="Realme"/>
    <s v="Realme 12 Pro 12-256GB 5G"/>
    <s v="-"/>
    <n v="1599"/>
    <n v="1599"/>
    <s v="In Stock"/>
    <n v="1599"/>
    <m/>
    <n v="1599"/>
    <n v="1300"/>
    <s v="PLN"/>
    <n v="0.23"/>
    <n v="300.7901"/>
    <s v="Play"/>
    <x v="6"/>
    <s v="Poland"/>
    <s v="https://www.play.pl/dlaciebie/produkty/realme/realme-12-pro/?oid=4001297899"/>
    <s v="Handset"/>
    <m/>
    <s v="play.pl_d0xG2nRBZY4zLgIvtXoBGA=="/>
  </r>
  <r>
    <s v="BN2009180"/>
    <s v="Realme"/>
    <s v="Realme 12 Pro+ 12-512GB 5G"/>
    <s v="-"/>
    <n v="1849"/>
    <n v="1849"/>
    <s v="In Stock"/>
    <n v="1849"/>
    <m/>
    <n v="1849"/>
    <n v="1503.252032520325"/>
    <s v="PLN"/>
    <n v="0.23"/>
    <n v="347.8179455284553"/>
    <s v="Play"/>
    <x v="6"/>
    <s v="Poland"/>
    <s v="https://www.play.pl/dlaciebie/produkty/realme/realme-12-pro-plus/?oid=4001297899"/>
    <s v="Handset"/>
    <m/>
    <s v="play.pl_Ed8oNsZSDMMkUjMRduD5KQ=="/>
  </r>
  <r>
    <s v="AN00000260"/>
    <s v="Realme"/>
    <s v="realme 14 Pro+ 5G 12/512GB"/>
    <s v="-"/>
    <n v="2499"/>
    <n v="2499"/>
    <s v="In Stock"/>
    <n v="2499"/>
    <m/>
    <n v="2499"/>
    <n v="2031.707317073171"/>
    <s v="PLN"/>
    <n v="0.23"/>
    <n v="470.090343902439"/>
    <s v="Play"/>
    <x v="6"/>
    <s v="Poland"/>
    <s v="https://www.play.pl/dlaciebie/produkty/realme/realme-14-pro-plus-5g/?oid=4001297899&amp;ogrp=abonament&amp;installmentsAmount=24&amp;upfront=499.00"/>
    <s v="Handset"/>
    <s v="new"/>
    <s v="play.pl_ZwiKiAdGzurWx061j+vW2g=="/>
  </r>
  <r>
    <s v="AN00000259"/>
    <s v="Realme"/>
    <s v="realme 14X 5G 6/128GB"/>
    <s v="-"/>
    <n v="849"/>
    <n v="849"/>
    <s v="In Stock"/>
    <n v="849"/>
    <m/>
    <n v="849"/>
    <n v="690.2439024390244"/>
    <s v="PLN"/>
    <n v="0.23"/>
    <n v="159.7065634146342"/>
    <s v="Play"/>
    <x v="6"/>
    <s v="Poland"/>
    <s v="https://www.play.pl/dlaciebie/produkty/realme/realme-14x-5g/?oid=4001297899&amp;ogrp=abonament&amp;installmentsAmount=24&amp;upfront=1.0"/>
    <s v="Handset"/>
    <s v="new"/>
    <s v="play.pl_JkA37J0ItApNaVCHjNbP5A=="/>
  </r>
  <r>
    <s v="AN00000034"/>
    <s v="Realme"/>
    <s v="Realme C35 4/64GB"/>
    <s v="-"/>
    <n v="799"/>
    <n v="799"/>
    <s v="In Stock"/>
    <n v="799"/>
    <m/>
    <n v="799"/>
    <n v="649.5934959349594"/>
    <s v="PLN"/>
    <n v="0.23"/>
    <n v="150.3009943089431"/>
    <s v="Play"/>
    <x v="6"/>
    <s v="Poland"/>
    <s v="https://www.play.pl/dlaciebie/produkty/realme/realme-c35/?oid=4001297899"/>
    <s v="Handset"/>
    <m/>
    <s v="play.pl_aALWzwrfwZKaJoMnEWvvkQ=="/>
  </r>
  <r>
    <s v="BN2008847"/>
    <s v="Realme"/>
    <s v="Realme C51 4-128GB LTE"/>
    <s v="-"/>
    <n v="499"/>
    <n v="499"/>
    <s v="In Stock"/>
    <n v="499"/>
    <m/>
    <n v="499"/>
    <n v="405.6910569105691"/>
    <s v="PLN"/>
    <n v="0.23"/>
    <n v="93.86757967479674"/>
    <s v="Play"/>
    <x v="6"/>
    <s v="Poland"/>
    <s v="https://www.play.pl/dlaciebie/produkty/realme/realme-c51/?oid=4001297899"/>
    <s v="Handset"/>
    <m/>
    <s v="play.pl_TqYsQu+yhGX3X0Okx11sng=="/>
  </r>
  <r>
    <s v="BN2009060"/>
    <s v="Realme"/>
    <s v="Realme C53 6-128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realme/realme-c53/?oid=4001297899&amp;ogrp=abonament&amp;installmentsAmount=24&amp;upfront=1.0"/>
    <s v="Handset"/>
    <m/>
    <s v="play.pl_RRFUfKWtFYZ2FAje8h4A=="/>
  </r>
  <r>
    <s v="BN2008848"/>
    <s v="Realme"/>
    <s v="realme C53 6-128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realme/realme-c53/?oid=4001297899"/>
    <s v="Handset"/>
    <m/>
    <s v="play.pl_O560YI1s1nyfCUM5YqoA=="/>
  </r>
  <r>
    <s v="BN2009048"/>
    <s v="Realme"/>
    <s v="Realme C55 6-128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realme/realme-c55/?oid=4001297899"/>
    <s v="Handset"/>
    <m/>
    <s v="play.pl_G8AFl5SRhLa6dHrReFSaUw=="/>
  </r>
  <r>
    <s v="BN2009183"/>
    <s v="Realme"/>
    <s v="Realme C67 8-256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realme/realme-c67/?oid=4001297899"/>
    <s v="Handset"/>
    <m/>
    <s v="play.pl_uhK9dbduU0fTCJ3dZ9JhSQ=="/>
  </r>
  <r>
    <s v="BN2009650"/>
    <s v="Realme"/>
    <s v="realme GT6 16-512GB 5G"/>
    <s v="-"/>
    <n v="2799"/>
    <n v="2799"/>
    <s v="In Stock"/>
    <n v="2799"/>
    <m/>
    <n v="2799"/>
    <n v="2275.609756097561"/>
    <s v="PLN"/>
    <n v="0.23"/>
    <n v="526.5237585365853"/>
    <s v="Play"/>
    <x v="6"/>
    <s v="Poland"/>
    <s v="https://www.play.pl/dlaciebie/produkty/realme/realme-gt-6-5g/?oid=4001297899"/>
    <s v="Handset"/>
    <m/>
    <s v="play.pl_MMusOGG07gCHu2flTsCkxQ=="/>
  </r>
  <r>
    <s v="AN00000239"/>
    <s v="Realme"/>
    <s v="Realme GT7 Pro 5G 12/512GB"/>
    <s v="-"/>
    <n v="0"/>
    <n v="0"/>
    <s v="Out Stock"/>
    <n v="0"/>
    <m/>
    <n v="0"/>
    <n v="0"/>
    <s v="PLN"/>
    <n v="0.23"/>
    <n v="0"/>
    <s v="Play"/>
    <x v="6"/>
    <s v="Poland"/>
    <s v="https://www.play.pl/dlaciebie/produkty/realme/realme-gt7-pro-5g-ladowarka/?oid=4001297899&amp;ogrp=abonament&amp;installmentsAmount=24&amp;upfront=499.00"/>
    <s v="Handset"/>
    <m/>
    <s v="play.pl_TdvESRtm7sR1w9MoqHWIQQ=="/>
  </r>
  <r>
    <s v="BN2008551"/>
    <s v="Samsung"/>
    <s v="Galaxy A14 4-64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a14-5g/?oid=4001297899"/>
    <s v="Handset"/>
    <m/>
    <s v="play.pl_UDks1qx8whxH6A2MPAsf0g=="/>
  </r>
  <r>
    <s v="BN2008553"/>
    <s v="Samsung"/>
    <s v="Galaxy A14 4-64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a14/?oid=4001297899"/>
    <s v="Handset"/>
    <m/>
    <s v="play.pl_IXyaae5ofBVyBX2h2Qk7Qg=="/>
  </r>
  <r>
    <s v="BN2009106"/>
    <s v="Samsung"/>
    <s v="Galaxy A15 4-128GB 5G"/>
    <s v="-"/>
    <n v="899"/>
    <n v="899"/>
    <s v="In Stock"/>
    <n v="899"/>
    <m/>
    <n v="899"/>
    <n v="730.8943089430894"/>
    <s v="PLN"/>
    <n v="0.23"/>
    <n v="169.1121325203252"/>
    <s v="Play"/>
    <x v="6"/>
    <s v="Poland"/>
    <s v="https://www.play.pl/dlaciebie/produkty/samsung/samsung-galaxy-a15-5g/?oid=4001297899"/>
    <s v="Handset"/>
    <m/>
    <s v="play.pl_DPLLXfv7h56oiONM27tu5w=="/>
  </r>
  <r>
    <s v="BN2009107"/>
    <s v="Samsung"/>
    <s v="Galaxy A15 4-128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a15/?oid=4001297899&amp;ogrp=abonament&amp;installmentsAmount=24&amp;upfront=1.0"/>
    <s v="Handset"/>
    <m/>
    <s v="play.pl_gEtORKcISTnqedVe138GVA=="/>
  </r>
  <r>
    <s v="BN2009662"/>
    <s v="Samsung"/>
    <s v="Galaxy A16 4-128GB 5G"/>
    <s v="-"/>
    <n v="899"/>
    <n v="899"/>
    <s v="In Stock"/>
    <n v="899"/>
    <m/>
    <n v="899"/>
    <n v="730.8943089430894"/>
    <s v="PLN"/>
    <n v="0.23"/>
    <n v="169.1121325203252"/>
    <s v="Play"/>
    <x v="6"/>
    <s v="Poland"/>
    <s v="https://www.play.pl/dlaciebie/produkty/samsung/samsung-galaxy-a16-5g/?oid=4001297899"/>
    <s v="Handset"/>
    <m/>
    <s v="play.pl_qZxnkEUJ4Z564iboeR13tA=="/>
  </r>
  <r>
    <s v="BN2008918"/>
    <s v="Samsung"/>
    <s v="Galaxy A25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a25-5g/?oid=4001297899"/>
    <s v="Handset"/>
    <m/>
    <s v="play.pl_pXbsquS2j7PFXtB2BwW8CA=="/>
  </r>
  <r>
    <s v="BN2008665"/>
    <s v="Samsung"/>
    <s v="Galaxy A34 6-128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a34-5g/?oid=4001297899"/>
    <s v="Handset"/>
    <m/>
    <s v="play.pl_BNXbmQxIoVLim5Jd3nI5zQ=="/>
  </r>
  <r>
    <s v="BN2009234"/>
    <s v="Samsung"/>
    <s v="Galaxy A35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a35-5g/?oid=4001297899"/>
    <s v="Handset"/>
    <m/>
    <s v="play.pl_Gc7W1eoVTFqiwHn7rhQ3Zw=="/>
  </r>
  <r>
    <s v="BN2009896"/>
    <s v="Samsung"/>
    <s v="Galaxy A36 8-256GB 5G"/>
    <s v="-"/>
    <n v="1749"/>
    <n v="1749"/>
    <s v="In Stock"/>
    <n v="1749"/>
    <m/>
    <n v="1749"/>
    <n v="1421.951219512195"/>
    <s v="PLN"/>
    <n v="0.23"/>
    <n v="329.0068073170732"/>
    <s v="Play"/>
    <x v="6"/>
    <s v="Poland"/>
    <s v="https://www.play.pl/dlaciebie/produkty/samsung/samsung-galaxy-a36-5g/?oid=4001297899"/>
    <s v="Handset"/>
    <m/>
    <s v="play.pl_1Jesb+cNGV6qetj8VtBNw=="/>
  </r>
  <r>
    <s v="BN2008677"/>
    <s v="Samsung"/>
    <s v="Galaxy A54 8-128GB 5G"/>
    <s v="-"/>
    <n v="1499"/>
    <n v="1499"/>
    <s v="In Stock"/>
    <n v="1499"/>
    <m/>
    <n v="1499"/>
    <n v="1218.69918699187"/>
    <s v="PLN"/>
    <n v="0.23"/>
    <n v="281.9789617886179"/>
    <s v="Play"/>
    <x v="6"/>
    <s v="Poland"/>
    <s v="https://www.play.pl/dlaciebie/produkty/samsung/samsung-galaxy-a54-5g/?oid=4001297899"/>
    <s v="Handset"/>
    <m/>
    <s v="play.pl_qqNiMCPYaoVcuDOOMNNc+A=="/>
  </r>
  <r>
    <s v="BN2009232"/>
    <s v="Samsung"/>
    <s v="Galaxy A55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a55-5g/?oid=4001297899"/>
    <s v="Handset"/>
    <m/>
    <s v="play.pl_sbr3EukV9REeCwM1A+6J2w=="/>
  </r>
  <r>
    <s v="BN2009848"/>
    <s v="Samsung"/>
    <s v="Galaxy A56 8-256GB 5G"/>
    <s v="-"/>
    <n v="2149"/>
    <n v="2149"/>
    <s v="In Stock"/>
    <n v="2149"/>
    <m/>
    <n v="2149"/>
    <n v="1747.154471544716"/>
    <s v="PLN"/>
    <n v="0.23"/>
    <n v="404.2513601626017"/>
    <s v="Play"/>
    <x v="6"/>
    <s v="Poland"/>
    <s v="https://www.play.pl/dlaciebie/produkty/samsung/samsung-galaxy-a56-5g/?oid=4001297899"/>
    <s v="Handset"/>
    <m/>
    <s v="play.pl_RuyKMzxdQtMGB0HKGluF+A=="/>
  </r>
  <r>
    <s v="BN2009334"/>
    <s v="Samsung"/>
    <s v="Galaxy Fit 3"/>
    <s v="-"/>
    <n v="0"/>
    <n v="269"/>
    <s v="In Stock"/>
    <n v="269"/>
    <m/>
    <n v="269"/>
    <n v="0"/>
    <s v="PLN"/>
    <n v="0.23"/>
    <n v="0"/>
    <s v="Play"/>
    <x v="6"/>
    <s v="Poland"/>
    <s v="https://www.play.pl/dlaciebie/produkty/samsung/samsung-galaxy-fit-3/?oid=4001297899"/>
    <s v="Smart Watch"/>
    <m/>
    <s v="play.pl_Yvq8D2CaRkF1KioAGiTeQ=="/>
  </r>
  <r>
    <s v="BN2008582"/>
    <s v="Samsung"/>
    <s v="Galaxy S23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s23-256gb/?oid=4001297899"/>
    <s v="Handset"/>
    <m/>
    <s v="play.pl_9QbjsOyVhkhaqCXcUdnYnQ=="/>
  </r>
  <r>
    <s v="BN2009085"/>
    <s v="Samsung"/>
    <s v="Galaxy S23 FE 8-128GB 5G"/>
    <s v="-"/>
    <n v="2699"/>
    <n v="2699"/>
    <s v="In Stock"/>
    <n v="2699"/>
    <m/>
    <n v="2699"/>
    <n v="2194.308943089431"/>
    <s v="PLN"/>
    <n v="0.23"/>
    <n v="507.7126203252033"/>
    <s v="Play"/>
    <x v="6"/>
    <s v="Poland"/>
    <s v="https://www.play.pl/dlaciebie/produkty/samsung/samsung-galaxy-s23-fe/?oid=4001297899"/>
    <s v="Handset"/>
    <m/>
    <s v="play.pl_Vbp7e9L5BxR7OUGFyY4Q1g=="/>
  </r>
  <r>
    <s v="BN2008588"/>
    <s v="Samsung"/>
    <s v="Galaxy S23 Ultra 12-512GB 5G"/>
    <s v="-"/>
    <n v="5499"/>
    <n v="5499"/>
    <s v="In Stock"/>
    <n v="5499"/>
    <m/>
    <n v="5499"/>
    <n v="4470.731707317073"/>
    <s v="PLN"/>
    <n v="0.23"/>
    <n v="1034.424490243902"/>
    <s v="Play"/>
    <x v="6"/>
    <s v="Poland"/>
    <s v="https://www.play.pl/dlaciebie/produkty/samsung/samsung-galaxy-s23-ultra-512gb/?oid=4001297899"/>
    <s v="Handset"/>
    <m/>
    <s v="play.pl_wu2Bp3mSRZlBnxZYzIXLUQ=="/>
  </r>
  <r>
    <s v="BN2008586"/>
    <s v="Samsung"/>
    <s v="Galaxy S23 Ultra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s23-ultra-256gb/?oid=4001297899"/>
    <s v="Handset"/>
    <m/>
    <s v="play.pl_0jhbujTLUrQiPTjuZZjxEQ=="/>
  </r>
  <r>
    <s v="BN2008584"/>
    <s v="Samsung"/>
    <s v="Galaxy S23+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s23-plus-256gb/?oid=4001297899"/>
    <s v="Handset"/>
    <m/>
    <s v="play.pl_CbpSgbAnedql2NQPSvP3QQ=="/>
  </r>
  <r>
    <s v="BN2008585"/>
    <s v="Samsung"/>
    <s v="Galaxy S23+ 8-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s23-plus-512gb/?oid=4001297899"/>
    <s v="Handset"/>
    <m/>
    <s v="play.pl_vz8XMYOS4hcx+oMTxN1cg=="/>
  </r>
  <r>
    <s v="BN2009166"/>
    <s v="Samsung"/>
    <s v="Galaxy S24 8-128GB 5G"/>
    <s v="-"/>
    <n v="2899"/>
    <n v="2899"/>
    <s v="In Stock"/>
    <n v="2899"/>
    <m/>
    <n v="2899"/>
    <n v="2356.910569105691"/>
    <s v="PLN"/>
    <n v="0.23"/>
    <n v="545.3348967479675"/>
    <s v="Play"/>
    <x v="6"/>
    <s v="Poland"/>
    <s v="https://www.play.pl/dlaciebie/produkty/samsung/samsung-galaxy-s24-5g-128gb/?oid=4001297899&amp;ogrp=abonament&amp;installmentsAmount=24&amp;upfront=2623"/>
    <s v="Handset"/>
    <m/>
    <s v="play.pl_NOBNzTA+j5MK2mRV3MHFQ=="/>
  </r>
  <r>
    <s v="BN2009167"/>
    <s v="Samsung"/>
    <s v="Galaxy S24 8-256GB 5G"/>
    <s v="-"/>
    <n v="3499"/>
    <n v="3499"/>
    <s v="In Stock"/>
    <n v="3499"/>
    <m/>
    <n v="3499"/>
    <n v="2844.715447154472"/>
    <s v="PLN"/>
    <n v="0.23"/>
    <n v="658.2017260162602"/>
    <s v="Play"/>
    <x v="6"/>
    <s v="Poland"/>
    <s v="https://www.play.pl/dlaciebie/produkty/samsung/samsung-galaxy-s24-5g-256gb/?oid=4001297899&amp;ogrp=abonament&amp;installmentsAmount=24&amp;upfront=2623"/>
    <s v="Handset"/>
    <m/>
    <s v="play.pl_PN+51dxQymObi36qxe0PeQ=="/>
  </r>
  <r>
    <s v="BN2009488"/>
    <s v="Samsung"/>
    <s v="Galaxy S24 FE 8-128GB 5G"/>
    <s v="-"/>
    <n v="2799"/>
    <n v="2799"/>
    <s v="In Stock"/>
    <n v="2799"/>
    <m/>
    <n v="2799"/>
    <n v="2275.609756097561"/>
    <s v="PLN"/>
    <n v="0.23"/>
    <n v="526.5237585365853"/>
    <s v="Play"/>
    <x v="6"/>
    <s v="Poland"/>
    <s v="https://www.play.pl/dlaciebie/produkty/samsung/samsung-galaxy-s24-fe/?oid=4001297899"/>
    <s v="Handset"/>
    <m/>
    <s v="play.pl_REjiqY92ew5TO++krCK4Hw=="/>
  </r>
  <r>
    <s v="BN2009173"/>
    <s v="Samsung"/>
    <s v="Galaxy S24 Ultra 12-1TB 5G"/>
    <s v="-"/>
    <n v="6799"/>
    <n v="6799"/>
    <s v="In Stock"/>
    <n v="6799"/>
    <m/>
    <n v="6799"/>
    <n v="5527.642276422765"/>
    <s v="PLN"/>
    <n v="0.23"/>
    <n v="1278.96928699187"/>
    <s v="Play"/>
    <x v="6"/>
    <s v="Poland"/>
    <s v="https://www.play.pl/dlaciebie/produkty/samsung/samsung-galaxy-s24-ultra-1tb/?oid=4001297899"/>
    <s v="Handset"/>
    <m/>
    <s v="play.pl_VAEKrIWWrGt9KNgyWzPh2Q=="/>
  </r>
  <r>
    <s v="BN2009171"/>
    <s v="Samsung"/>
    <s v="Galaxy S24 Ultra 12-256GB 5G"/>
    <s v="-"/>
    <n v="5499"/>
    <n v="5499"/>
    <s v="In Stock"/>
    <n v="5499"/>
    <m/>
    <n v="5499"/>
    <n v="4470.731707317073"/>
    <s v="PLN"/>
    <n v="0.23"/>
    <n v="1034.424490243902"/>
    <s v="Play"/>
    <x v="6"/>
    <s v="Poland"/>
    <s v="https://www.play.pl/dlaciebie/produkty/samsung/samsung-galaxy-s24-ultra-256gb/?oid=4001297899"/>
    <s v="Handset"/>
    <m/>
    <s v="play.pl_Vavne2wJNt9iAf00pOUnpA=="/>
  </r>
  <r>
    <s v="BN2009172"/>
    <s v="Samsung"/>
    <s v="Galaxy S24 Ultra 12-512GB 5G"/>
    <s v="-"/>
    <n v="5999"/>
    <n v="5999"/>
    <s v="In Stock"/>
    <n v="5999"/>
    <m/>
    <n v="5999"/>
    <n v="4877.235772357723"/>
    <s v="PLN"/>
    <n v="0.23"/>
    <n v="1128.480181300813"/>
    <s v="Play"/>
    <x v="6"/>
    <s v="Poland"/>
    <s v="https://www.play.pl/dlaciebie/produkty/samsung/samsung-galaxy-s24-ultra-512gb/?oid=4001297899"/>
    <s v="Handset"/>
    <m/>
    <s v="play.pl_eVyLsQmETPx82nSsWNcNaA=="/>
  </r>
  <r>
    <s v="BN2009169"/>
    <s v="Samsung"/>
    <s v="Galaxy S24+ 12-256GB 5G"/>
    <s v="-"/>
    <n v="4199"/>
    <n v="4199"/>
    <s v="In Stock"/>
    <n v="4199"/>
    <m/>
    <n v="4199"/>
    <n v="3413.821138211382"/>
    <s v="PLN"/>
    <n v="0.23"/>
    <n v="789.879693495935"/>
    <s v="Play"/>
    <x v="6"/>
    <s v="Poland"/>
    <s v="https://www.play.pl/dlaciebie/produkty/samsung/samsung-s24-plus-5g-256gb/?oid=4001297899"/>
    <s v="Handset"/>
    <m/>
    <s v="play.pl_TWJysQ9a20v4gwZNQeImNA=="/>
  </r>
  <r>
    <s v="BN2009170"/>
    <s v="Samsung"/>
    <s v="Galaxy S24+ 12-512GB 5G"/>
    <s v="-"/>
    <n v="4599"/>
    <n v="4599"/>
    <s v="In Stock"/>
    <n v="4599"/>
    <m/>
    <n v="4599"/>
    <n v="3739.024390243902"/>
    <s v="PLN"/>
    <n v="0.23"/>
    <n v="865.1242463414634"/>
    <s v="Play"/>
    <x v="6"/>
    <s v="Poland"/>
    <s v="https://www.play.pl/dlaciebie/produkty/samsung/samsung-s24-plus-5g-512gb/?oid=4001297899"/>
    <s v="Handset"/>
    <m/>
    <s v="play.pl_9O+DvHdgc0iZB9uPfBoMg=="/>
  </r>
  <r>
    <s v="BN2009796"/>
    <s v="Samsung"/>
    <s v="Galaxy S25 12-128GB 5G"/>
    <s v="-"/>
    <n v="3999"/>
    <n v="3999"/>
    <s v="In Stock"/>
    <n v="3999"/>
    <m/>
    <n v="3999"/>
    <n v="3251.219512195122"/>
    <s v="PLN"/>
    <n v="0.23"/>
    <n v="752.2574170731708"/>
    <s v="Play"/>
    <x v="6"/>
    <s v="Poland"/>
    <s v="https://www.play.pl/dlaciebie/produkty/samsung/samsung-galaxy-s25-5g-128gb/?oid=4001297899"/>
    <s v="Handset"/>
    <m/>
    <s v="play.pl_lcdmLm4bmlps9P0WlnRocg=="/>
  </r>
  <r>
    <s v="BN2009900"/>
    <s v="Samsung"/>
    <s v="Galaxy S25 12-256GB 5G"/>
    <s v="-"/>
    <n v="4199"/>
    <n v="4199"/>
    <s v="In Stock"/>
    <n v="4199"/>
    <m/>
    <n v="4199"/>
    <n v="3413.821138211382"/>
    <s v="PLN"/>
    <n v="0.23"/>
    <n v="789.879693495935"/>
    <s v="Play"/>
    <x v="6"/>
    <s v="Poland"/>
    <s v="https://www.play.pl/dlaciebie/produkty/samsung/samsung-galaxy-s25-5g-256gb/?oid=4001297899"/>
    <s v="Handset"/>
    <m/>
    <s v="play.pl_MZfSYN1vCw6x3o3dyyK9iw=="/>
  </r>
  <r>
    <s v="BN2009849"/>
    <s v="Samsung"/>
    <s v="Galaxy S25 12-512GB 5G"/>
    <s v="-"/>
    <n v="4699"/>
    <n v="4699"/>
    <s v="In Stock"/>
    <n v="4699"/>
    <m/>
    <n v="4699"/>
    <n v="3820.325203252033"/>
    <s v="PLN"/>
    <n v="0.23"/>
    <n v="883.9353845528456"/>
    <s v="Play"/>
    <x v="6"/>
    <s v="Poland"/>
    <s v="https://www.play.pl/dlaciebie/produkty/samsung/samsung-galaxy-s25-5g-512gb/?oid=4001297899"/>
    <s v="Handset"/>
    <m/>
    <s v="play.pl_+M1vcxniCxwcw4eWaRFqEg=="/>
  </r>
  <r>
    <s v="BN2009851"/>
    <s v="Samsung"/>
    <s v="Galaxy S25 Ultra 12-1TB 5G"/>
    <s v="-"/>
    <n v="7999"/>
    <n v="7999"/>
    <s v="In Stock"/>
    <n v="7999"/>
    <m/>
    <n v="7999"/>
    <n v="6503.252032520325"/>
    <s v="PLN"/>
    <n v="0.23"/>
    <n v="1504.702945528455"/>
    <s v="Play"/>
    <x v="6"/>
    <s v="Poland"/>
    <s v="https://www.play.pl/dlaciebie/produkty/samsung/samsung-s25-ultra-5g-1tb/?oid=4001297899&amp;ogrp=abonament&amp;installmentsAmount=24&amp;upfront=5399.0"/>
    <s v="Handset"/>
    <s v="new"/>
    <s v="-"/>
  </r>
  <r>
    <s v="BN2009798"/>
    <s v="Samsung"/>
    <s v="Galaxy S25 Ultra 12-256GB 5G"/>
    <s v="-"/>
    <n v="6399"/>
    <n v="6399"/>
    <s v="In Stock"/>
    <n v="6399"/>
    <m/>
    <n v="6399"/>
    <n v="5202.439024390244"/>
    <s v="PLN"/>
    <n v="0.23"/>
    <n v="1203.724734146342"/>
    <s v="Play"/>
    <x v="6"/>
    <s v="Poland"/>
    <s v="https://www.play.pl/dlaciebie/produkty/samsung/samsung-s25-ultra-5g-256gb/?oid=4001297899"/>
    <s v="Handset"/>
    <m/>
    <s v="play.pl_dfdDC+4IVRxBamZuuHs0Bg=="/>
  </r>
  <r>
    <s v="BN2009852"/>
    <s v="Samsung"/>
    <s v="Galaxy S25 Ultra 12-512GB 5G"/>
    <s v="-"/>
    <n v="6899"/>
    <n v="6899"/>
    <s v="In Stock"/>
    <n v="6899"/>
    <m/>
    <n v="6899"/>
    <n v="5608.943089430894"/>
    <s v="PLN"/>
    <n v="0.23"/>
    <n v="1297.780425203252"/>
    <s v="Play"/>
    <x v="6"/>
    <s v="Poland"/>
    <s v="https://www.play.pl/dlaciebie/produkty/samsung/samsung-s25-ultra-5g-512gb/?oid=4001297899"/>
    <s v="Handset"/>
    <m/>
    <s v="play.pl_JYj1EsPNCZLicd5hGzchDg=="/>
  </r>
  <r>
    <s v="BN2009797"/>
    <s v="Samsung"/>
    <s v="Galaxy S25+ 12-256GB 5G"/>
    <s v="-"/>
    <n v="4999"/>
    <n v="4999"/>
    <s v="In Stock"/>
    <n v="4999"/>
    <m/>
    <n v="4999"/>
    <n v="4064.227642276423"/>
    <s v="PLN"/>
    <n v="0.23"/>
    <n v="940.368799186992"/>
    <s v="Play"/>
    <x v="6"/>
    <s v="Poland"/>
    <s v="https://www.play.pl/dlaciebie/produkty/samsung/samsung-s25-plus-5g-256gb/?oid=4001297899"/>
    <s v="Handset"/>
    <m/>
    <s v="play.pl_zB8teJGAQWhTxwyG390RGw=="/>
  </r>
  <r>
    <s v="BN2009850"/>
    <s v="Samsung"/>
    <s v="Galaxy S25+ 12-512GB 5G"/>
    <s v="-"/>
    <n v="5499"/>
    <n v="5499"/>
    <s v="In Stock"/>
    <n v="5499"/>
    <m/>
    <n v="5499"/>
    <n v="4470.731707317073"/>
    <s v="PLN"/>
    <n v="0.23"/>
    <n v="1034.424490243902"/>
    <s v="Play"/>
    <x v="6"/>
    <s v="Poland"/>
    <s v="https://www.play.pl/dlaciebie/produkty/samsung/samsung-s25-plus-5g-512gb/?oid=4001297899"/>
    <s v="Handset"/>
    <m/>
    <s v="play.pl_7W4nqLvs77OlBF+U6ii5yA=="/>
  </r>
  <r>
    <s v="BN2008981"/>
    <s v="Samsung"/>
    <s v="Galaxy Tab A9+ 4-64GB 5G"/>
    <s v="-"/>
    <n v="1399"/>
    <n v="1399"/>
    <s v="In Stock"/>
    <n v="1399"/>
    <m/>
    <n v="1399"/>
    <n v="1137.39837398374"/>
    <s v="PLN"/>
    <n v="0.23"/>
    <n v="263.1678235772358"/>
    <s v="Play"/>
    <x v="6"/>
    <s v="Poland"/>
    <s v="https://www.play.pl/dlaciebie/produkty/samsung/samsung-galaxy-tab-9-plus-5g/?oid=4001297899"/>
    <s v="Tablet"/>
    <m/>
    <s v="play.pl_BeHonXvEzR064ud4mdWzrA=="/>
  </r>
  <r>
    <s v="BN2008977"/>
    <s v="Samsung"/>
    <s v="Galaxy Tab S9 FE 6-128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tab-s9-fe-5g/?oid=4001297899"/>
    <s v="Tablet"/>
    <m/>
    <s v="play.pl_Ik68uwCHLfhiKJNgbf6Qpw=="/>
  </r>
  <r>
    <s v="BN4000698"/>
    <s v="Samsung"/>
    <s v="Galaxy Watch6 Classic 47mm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watch6-classic-47mm-lte/?oid=4001297899"/>
    <s v="Smartwatch"/>
    <m/>
    <s v="play.pl_e5l2t92597qTMXRgEXWnw=="/>
  </r>
  <r>
    <s v="BN2009406"/>
    <s v="Samsung"/>
    <s v="Galaxy Watch7 40mm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watch7-40mm-lte/?oid=4001297899"/>
    <s v="Smart Watch"/>
    <m/>
    <s v="play.pl_xVFbsksCk8gy55fqiyEolw=="/>
  </r>
  <r>
    <s v="BN2009404"/>
    <s v="Samsung"/>
    <s v="Galaxy Watch7 44mm LTE"/>
    <s v="-"/>
    <n v="1099"/>
    <n v="1099"/>
    <s v="In Stock"/>
    <n v="1099"/>
    <m/>
    <n v="1099"/>
    <n v="893.4959349593496"/>
    <s v="PLN"/>
    <n v="0.23"/>
    <n v="206.7344089430894"/>
    <s v="Play"/>
    <x v="6"/>
    <s v="Poland"/>
    <s v="https://www.play.pl/dlaciebie/produkty/samsung/samsung-galaxy-watch7-44mm-lte/?oid=4001297899"/>
    <s v="Smart Watch"/>
    <m/>
    <s v="play.pl_8reusSWx6x5fJJqq11rmRg=="/>
  </r>
  <r>
    <s v="BN2008354"/>
    <s v="Samsung"/>
    <s v="Galaxy Xcover 6 Pro 128GB 5G"/>
    <s v="-"/>
    <n v="2499"/>
    <n v="2499"/>
    <s v="In Stock"/>
    <n v="2499"/>
    <m/>
    <n v="2499"/>
    <n v="2031.707317073171"/>
    <s v="PLN"/>
    <n v="0.23"/>
    <n v="470.090343902439"/>
    <s v="Play"/>
    <x v="6"/>
    <s v="Poland"/>
    <s v="https://www.play.pl/dlaciebie/produkty/samsung/samsung-xcover-6-pro-5g/?oid=4001297899"/>
    <s v="Handset"/>
    <m/>
    <s v="play.pl_2hPu3t9ITxhPm+EkvAERQg=="/>
  </r>
  <r>
    <s v="BN2009163"/>
    <s v="Samsung"/>
    <s v="Galaxy Xcover 7 6-128GB 5G"/>
    <s v="-"/>
    <n v="1399"/>
    <n v="1399"/>
    <s v="In Stock"/>
    <n v="1399"/>
    <m/>
    <n v="1399"/>
    <n v="1137.39837398374"/>
    <s v="PLN"/>
    <n v="0.23"/>
    <n v="263.1678235772358"/>
    <s v="Play"/>
    <x v="6"/>
    <s v="Poland"/>
    <s v="https://www.play.pl/dlaciebie/produkty/samsung/samsung-xcover-7-5g/?oid=4001297899"/>
    <s v="Handset"/>
    <m/>
    <s v="play.pl_nfQH+pK4iNQQyr9DcqAzUQ=="/>
  </r>
  <r>
    <s v="BN2008922"/>
    <s v="Samsung"/>
    <s v="Galaxy Z Flip 5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flip-5-256gb/?oid=4001297899"/>
    <s v="Handset"/>
    <m/>
    <s v="play.pl_b2riizheYPzuc54Xm4fwzg=="/>
  </r>
  <r>
    <s v="BN2009474"/>
    <s v="Samsung"/>
    <s v="Galaxy Z Flip6 12-256GB 5G"/>
    <s v="-"/>
    <n v="4599"/>
    <n v="4599"/>
    <s v="In Stock"/>
    <n v="4599"/>
    <m/>
    <n v="4599"/>
    <n v="3739.024390243902"/>
    <s v="PLN"/>
    <n v="0.23"/>
    <n v="865.1242463414634"/>
    <s v="Play"/>
    <x v="6"/>
    <s v="Poland"/>
    <s v="https://www.play.pl/dlaciebie/produkty/samsung/samsung-galaxy-flip-6-256gb/?oid=4001297899"/>
    <s v="Handset"/>
    <m/>
    <s v="play.pl_lE0p7LtyYm8IWIDs1vdAQ=="/>
  </r>
  <r>
    <s v="BN2009475"/>
    <s v="Samsung"/>
    <s v="Galaxy Z Flip6 12-512GB 5G"/>
    <s v="-"/>
    <n v="5099"/>
    <n v="5099"/>
    <s v="In Stock"/>
    <n v="5099"/>
    <m/>
    <n v="5099"/>
    <n v="4145.528455284553"/>
    <s v="PLN"/>
    <n v="0.23"/>
    <n v="959.1799373983741"/>
    <s v="Play"/>
    <x v="6"/>
    <s v="Poland"/>
    <s v="https://www.play.pl/dlaciebie/produkty/samsung/samsung-galaxy-flip-6-512gb/?oid=4001297899"/>
    <s v="Handset"/>
    <m/>
    <s v="play.pl_bqRgBE3dsWjkHAjxvjAIxQ=="/>
  </r>
  <r>
    <s v="BN2008919"/>
    <s v="Samsung"/>
    <s v="Galaxy Z Fold 5 12-1TB 5G"/>
    <s v="-"/>
    <n v="7999"/>
    <n v="7999"/>
    <s v="In Stock"/>
    <n v="7999"/>
    <m/>
    <n v="7999"/>
    <n v="6503.252032520325"/>
    <s v="PLN"/>
    <n v="0.23"/>
    <n v="1504.702945528455"/>
    <s v="Play"/>
    <x v="6"/>
    <s v="Poland"/>
    <s v="https://www.play.pl/dlaciebie/produkty/samsung/samsung-galaxy-fold-5-1tb/?oid=4001297899"/>
    <s v="Handset"/>
    <m/>
    <s v="play.pl_dJxDwpKywBnSDfdmrVapmw=="/>
  </r>
  <r>
    <s v="BN2008920"/>
    <s v="Samsung"/>
    <s v="Galaxy Z Fold 5 12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fold-5-256gb/?oid=4001297899"/>
    <s v="Handset"/>
    <m/>
    <s v="play.pl_GTQck67QpXEunPAO4xB0yw=="/>
  </r>
  <r>
    <s v="BN2008921"/>
    <s v="Samsung"/>
    <s v="Galaxy Z Fold 5 12-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fold-5-512gb/?oid=4001297899"/>
    <s v="Handset"/>
    <m/>
    <s v="play.pl_kP4Ky7ON6UctrKB29pQ5A=="/>
  </r>
  <r>
    <s v="BN2009476"/>
    <s v="Samsung"/>
    <s v="Galaxy Z Fold6 12-1TB 5G"/>
    <s v="-"/>
    <n v="8999"/>
    <n v="8999"/>
    <s v="In Stock"/>
    <n v="8999"/>
    <m/>
    <n v="8999"/>
    <n v="7316.260162601626"/>
    <s v="PLN"/>
    <n v="0.23"/>
    <n v="1692.814327642276"/>
    <s v="Play"/>
    <x v="6"/>
    <s v="Poland"/>
    <s v="https://www.play.pl/dlaciebie/produkty/samsung/samsung-galaxy-fold-6-1tb/?oid=4001297899"/>
    <s v="Handset"/>
    <m/>
    <s v="play.pl_wacQwt9Sgpaat6yYxJY2iQ=="/>
  </r>
  <r>
    <s v="BN2009477"/>
    <s v="Samsung"/>
    <s v="Galaxy Z Fold6 12-256GB 5G"/>
    <s v="-"/>
    <n v="7499"/>
    <n v="7499"/>
    <s v="In Stock"/>
    <n v="7499"/>
    <m/>
    <n v="7499"/>
    <n v="6096.747967479675"/>
    <s v="PLN"/>
    <n v="0.23"/>
    <n v="1410.647254471545"/>
    <s v="Play"/>
    <x v="6"/>
    <s v="Poland"/>
    <s v="https://www.play.pl/dlaciebie/produkty/samsung/samsung-galaxy-fold-6-256gb/?oid=4001297899"/>
    <s v="Handset"/>
    <m/>
    <s v="play.pl_iCs7HKwL5uilN0N1Jnl3nA=="/>
  </r>
  <r>
    <s v="BN2009478"/>
    <s v="Samsung"/>
    <s v="Galaxy Z Fold6 12-512GB 5G"/>
    <s v="-"/>
    <n v="7999"/>
    <n v="7999"/>
    <s v="In Stock"/>
    <n v="7999"/>
    <m/>
    <n v="7999"/>
    <n v="6503.252032520325"/>
    <s v="PLN"/>
    <n v="0.23"/>
    <n v="1504.702945528455"/>
    <s v="Play"/>
    <x v="6"/>
    <s v="Poland"/>
    <s v="https://www.play.pl/dlaciebie/produkty/samsung/samsung-galaxy-fold-6-512gb/?oid=4001297899"/>
    <s v="Handset"/>
    <m/>
    <s v="play.pl_MgzkMKANWp99oCDM4A9Jtw=="/>
  </r>
  <r>
    <s v="AN00000202"/>
    <s v="Samsung"/>
    <s v="Samsung Galaxy Buds 3"/>
    <s v="-"/>
    <n v="599"/>
    <n v="599"/>
    <s v="In Stock"/>
    <n v="599"/>
    <m/>
    <n v="599"/>
    <n v="486.9918699186992"/>
    <s v="PLN"/>
    <n v="0.23"/>
    <n v="112.6787178861789"/>
    <s v="Play"/>
    <x v="6"/>
    <s v="Poland"/>
    <s v="https://www.play.pl/dlaciebie/produkty/samsung/samsung-galaxy-buds3/?oid=4001297899"/>
    <s v="Other"/>
    <m/>
    <s v="play.pl_f+hLxuXoBIycG2kh8xIQIw=="/>
  </r>
  <r>
    <s v="AN00000203"/>
    <s v="Samsung"/>
    <s v="Samsung Galaxy Buds 3 Pro"/>
    <s v="-"/>
    <n v="699"/>
    <n v="699"/>
    <s v="In Stock"/>
    <n v="699"/>
    <m/>
    <n v="699"/>
    <n v="568.2926829268292"/>
    <s v="PLN"/>
    <n v="0.23"/>
    <n v="131.489856097561"/>
    <s v="Play"/>
    <x v="6"/>
    <s v="Poland"/>
    <s v="https://www.play.pl/dlaciebie/produkty/samsung/samsung-galaxy-buds3-pro/?oid=4001297899"/>
    <s v="Other"/>
    <m/>
    <s v="play.pl_ds6L++MRQvppyNuUNoYDA=="/>
  </r>
  <r>
    <s v="BN2009402"/>
    <s v="Samsung"/>
    <s v="Samsung Galaxy Watch Ultra LTE"/>
    <s v="-"/>
    <n v="1999"/>
    <n v="1999"/>
    <s v="In Stock"/>
    <n v="1999"/>
    <m/>
    <n v="1999"/>
    <n v="1625.20325203252"/>
    <s v="PLN"/>
    <n v="0.23"/>
    <n v="376.0346528455285"/>
    <s v="Play"/>
    <x v="6"/>
    <s v="Poland"/>
    <s v="https://www.play.pl/dlaciebie/produkty/samsung/samsung-galaxy-watch-ultra/?oid=4001297899"/>
    <s v="Smart Watch"/>
    <m/>
    <s v="play.pl_dPsXrHjvllcJrO7peCrasA=="/>
  </r>
  <r>
    <s v="BN2008850"/>
    <s v="Xiaomi"/>
    <s v="Redmi 12 4-128GB 5G"/>
    <s v="-"/>
    <n v="699"/>
    <n v="699"/>
    <s v="In Stock"/>
    <n v="699"/>
    <m/>
    <n v="699"/>
    <n v="568.2926829268292"/>
    <s v="PLN"/>
    <n v="0.23"/>
    <n v="131.489856097561"/>
    <s v="Play"/>
    <x v="6"/>
    <s v="Poland"/>
    <s v="https://www.play.pl/dlaciebie/produkty/xiaomi/xiaomi-redmi-12-5g/?oid=4001297899&amp;ogrp=abonament&amp;installmentsAmount=24&amp;upfront=1.0"/>
    <s v="Handset"/>
    <m/>
    <s v="play.pl_uB5+f6xGfASdm5jHetulfw=="/>
  </r>
  <r>
    <s v="BN2008897"/>
    <s v="Xiaomi"/>
    <s v="Redmi 12 8-256GB"/>
    <s v="-"/>
    <n v="0"/>
    <n v="0"/>
    <s v="Out Stock"/>
    <n v="0"/>
    <m/>
    <n v="0"/>
    <n v="0"/>
    <s v="PLN"/>
    <n v="0.23"/>
    <n v="0"/>
    <s v="Play"/>
    <x v="6"/>
    <s v="Poland"/>
    <s v="https://www.play.pl/dlaciebie/produkty/xiaomi/xiaomi-redmi-12-4g-256/?oid=4001297899&amp;ogrp=abonament&amp;installmentsAmount=24&amp;upfront=1.0"/>
    <s v="Handset"/>
    <m/>
    <s v="play.pl_ZHg2CXfUO8FzxFMIJCWgvw=="/>
  </r>
  <r>
    <s v="BN2008616"/>
    <s v="Xiaomi"/>
    <s v="Redmi 12C 4-128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xiaomi/xiaomi-redmi-12c-128/?oid=4001297899&amp;ogrp=abonament&amp;installmentsAmount=24&amp;upfront=1.0"/>
    <s v="Handset"/>
    <m/>
    <s v="play.pl_7+u70I131E0G3oEFn47gIQ=="/>
  </r>
  <r>
    <s v="BN2009331"/>
    <s v="Xiaomi"/>
    <s v="Redmi 13 8-256GB LTE"/>
    <s v="-"/>
    <n v="649"/>
    <n v="649"/>
    <s v="In Stock"/>
    <n v="649"/>
    <m/>
    <n v="649"/>
    <n v="527.6422764227642"/>
    <s v="PLN"/>
    <n v="0.23"/>
    <n v="122.0842869918699"/>
    <s v="Play"/>
    <x v="6"/>
    <s v="Poland"/>
    <s v="https://www.play.pl/dlaciebie/produkty/xiaomi/xiaomi-redmi-13/?oid=4001297899&amp;ogrp=abonament&amp;installmentsAmount=24&amp;upfront=1.0"/>
    <s v="Handset"/>
    <m/>
    <s v="play.pl_pDDeGg65jv2Q1L0DaNcTxQ=="/>
  </r>
  <r>
    <s v="BN2009279"/>
    <s v="Xiaomi"/>
    <s v="Redmi 13C 4-128GB 5G"/>
    <s v="-"/>
    <n v="649"/>
    <n v="649"/>
    <s v="In Stock"/>
    <n v="649"/>
    <m/>
    <n v="649"/>
    <n v="527.6422764227642"/>
    <s v="PLN"/>
    <n v="0.23"/>
    <n v="122.0842869918699"/>
    <s v="Play"/>
    <x v="6"/>
    <s v="Poland"/>
    <s v="https://www.play.pl/dlaciebie/produkty/xiaomi/xiaomi-redmi-13c-5g/?oid=4001297899"/>
    <s v="Handset"/>
    <m/>
    <s v="play.pl_1pSs+Wil9AQeWWOynxFvwQ=="/>
  </r>
  <r>
    <s v="BN2009087"/>
    <s v="Xiaomi"/>
    <s v="Redmi 13C 4-128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xiaomi/xiaomi-redmi-13c/?oid=4001297899"/>
    <s v="Handset"/>
    <m/>
    <s v="play.pl_iplRM0RpnXFjMt1Jm1Dyg=="/>
  </r>
  <r>
    <s v="BN2009638"/>
    <s v="Xiaomi"/>
    <s v="Redmi 14C 4-128GB LTE"/>
    <s v="-"/>
    <n v="459"/>
    <n v="459"/>
    <s v="In Stock"/>
    <n v="459"/>
    <m/>
    <n v="459"/>
    <n v="373.1707317073171"/>
    <s v="PLN"/>
    <n v="0.23"/>
    <n v="86.3431243902439"/>
    <s v="Play"/>
    <x v="6"/>
    <s v="Poland"/>
    <s v="https://www.play.pl/dlaciebie/produkty/xiaomi/xiaomi-redmi-14c/?oid=4001297899&amp;ogrp=abonament&amp;installmentsAmount=24&amp;upfront=1.0"/>
    <s v="Handset"/>
    <m/>
    <s v="play.pl_aB7n3opMaiMejEZuVTcYzA=="/>
  </r>
  <r>
    <s v="BN2009278"/>
    <s v="Xiaomi"/>
    <s v="Redmi A3 3-64GB LTE"/>
    <s v="-"/>
    <n v="349"/>
    <n v="349"/>
    <s v="In Stock"/>
    <n v="349"/>
    <m/>
    <n v="349"/>
    <n v="283.739837398374"/>
    <s v="PLN"/>
    <n v="0.23"/>
    <n v="65.65087235772359"/>
    <s v="Play"/>
    <x v="6"/>
    <s v="Poland"/>
    <s v="https://www.play.pl/dlaciebie/produkty/xiaomi/xiaomi-redmi-a3/?oid=4001297899"/>
    <s v="Handset"/>
    <m/>
    <s v="play.pl_RxzjcQLFRGzleMaxr9OXUw=="/>
  </r>
  <r>
    <s v="BN2009176"/>
    <s v="Xiaomi"/>
    <s v="Redmi Note 12 8-256GB"/>
    <s v="-"/>
    <n v="0"/>
    <n v="0"/>
    <s v="Out Stock"/>
    <n v="0"/>
    <m/>
    <n v="0"/>
    <n v="0"/>
    <s v="PLN"/>
    <n v="0.23"/>
    <n v="0"/>
    <s v="Play"/>
    <x v="6"/>
    <s v="Poland"/>
    <s v="https://www.play.pl/dlaciebie/produkty/xiaomi/xiaomi-redmi-note-12-256/?oid=4001297899&amp;ogrp=abonament&amp;installmentsAmount=24&amp;upfront=1.0"/>
    <s v="Handset"/>
    <m/>
    <s v="play.pl_SzXc+gVX30yBxKUjv3i3CQ=="/>
  </r>
  <r>
    <s v="BN2008741"/>
    <s v="Xiaomi"/>
    <s v="Redmi Note 12 Pro 8-256GB 5G"/>
    <s v="-"/>
    <n v="0"/>
    <n v="1199"/>
    <s v="In Stock"/>
    <n v="1199"/>
    <m/>
    <n v="1199"/>
    <n v="0"/>
    <s v="PLN"/>
    <n v="0.23"/>
    <n v="0"/>
    <s v="Play"/>
    <x v="6"/>
    <s v="Poland"/>
    <s v="https://www.play.pl/dlaciebie/produkty/xiaomi/xiaomi-redmi-note-12-pro-5g-256/?oid=4001297899&amp;ogrp=abonament&amp;installmentsAmount=24&amp;upfront=1.0"/>
    <s v="Handset"/>
    <m/>
    <s v="play.pl_91ybIke+r23+dXOaG+VTWw=="/>
  </r>
  <r>
    <s v="BN2008767"/>
    <s v="Xiaomi"/>
    <s v="Redmi Note 12 Pro 8-256GB LTE"/>
    <s v="-"/>
    <n v="1199"/>
    <n v="1199"/>
    <s v="In Stock"/>
    <n v="1199"/>
    <m/>
    <n v="1199"/>
    <n v="974.7967479674796"/>
    <s v="PLN"/>
    <n v="0.23"/>
    <n v="225.5455471544715"/>
    <s v="Play"/>
    <x v="6"/>
    <s v="Poland"/>
    <s v="https://www.play.pl/dlaciebie/produkty/xiaomi/xiaomi-redmi-note-12-pro-4g/?oid=4001297899"/>
    <s v="Handset"/>
    <m/>
    <s v="play.pl_Xy1nfpTzs54UICUtYblTKQ=="/>
  </r>
  <r>
    <s v="BN2008771"/>
    <s v="Xiaomi"/>
    <s v="Redmi Note 12S 8-256GB LTE"/>
    <s v="-"/>
    <n v="1199"/>
    <n v="1199"/>
    <s v="In Stock"/>
    <n v="1199"/>
    <m/>
    <n v="1199"/>
    <n v="974.7967479674796"/>
    <s v="PLN"/>
    <n v="0.23"/>
    <n v="225.5455471544715"/>
    <s v="Play"/>
    <x v="6"/>
    <s v="Poland"/>
    <s v="https://www.play.pl/dlaciebie/produkty/xiaomi/xiaomi-redmi-note-12s/?oid=4001297899"/>
    <s v="Handset"/>
    <m/>
    <s v="play.pl_vlggcpluZy2YxeE3Y7S5A=="/>
  </r>
  <r>
    <s v="BN2009110"/>
    <s v="Xiaomi"/>
    <s v="Redmi Note 13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xiaomi/xiaomi-redmi-note-13-5g/?oid=4001297899"/>
    <s v="Handset"/>
    <m/>
    <s v="play.pl_XSIdwDNqKo7irt1SRBozNA=="/>
  </r>
  <r>
    <s v="BN2009090"/>
    <s v="Xiaomi"/>
    <s v="Redmi Note 13 8-256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xiaomi/xiaomi-redmi-note-13/?oid=4001297899"/>
    <s v="Handset"/>
    <m/>
    <s v="play.pl_tTRE+NrFVOsWwYxlmASN4w=="/>
  </r>
  <r>
    <s v="BN2009091"/>
    <s v="Xiaomi"/>
    <s v="Redmi Note 13 Pro 8-256GB 5G"/>
    <s v="-"/>
    <n v="1499"/>
    <n v="1499"/>
    <s v="In Stock"/>
    <n v="1499"/>
    <m/>
    <n v="1499"/>
    <n v="1218.69918699187"/>
    <s v="PLN"/>
    <n v="0.23"/>
    <n v="281.9789617886179"/>
    <s v="Play"/>
    <x v="6"/>
    <s v="Poland"/>
    <s v="https://www.play.pl/dlaciebie/produkty/xiaomi/xiaomi-redmi-note-13-pro-5g/?oid=4001297899"/>
    <s v="Handset"/>
    <m/>
    <s v="play.pl_YdhSp9Jdt1Pp4JUsqvX8jw=="/>
  </r>
  <r>
    <s v="BN2009111"/>
    <s v="Xiaomi"/>
    <s v="Redmi Note 13 Pro+ 12-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xiaomi/xiaomi-redmi-note-13-pro-plus-5g/?oid=4001297899"/>
    <s v="Handset"/>
    <m/>
    <s v="play.pl_igrdpvDxAD6Tj4G++BqUg=="/>
  </r>
  <r>
    <s v="BN2009810"/>
    <s v="Xiaomi"/>
    <s v="Redmi Note 14 8-256GB 5G"/>
    <s v="-"/>
    <n v="1299"/>
    <n v="1299"/>
    <s v="In Stock"/>
    <n v="1299"/>
    <m/>
    <n v="1299"/>
    <n v="1056.09756097561"/>
    <s v="PLN"/>
    <n v="0.23"/>
    <n v="244.3566853658537"/>
    <s v="Play"/>
    <x v="6"/>
    <s v="Poland"/>
    <s v="https://www.play.pl/dlaciebie/produkty/xiaomi/xiaomi-redmi-note-14-5g-256gb/?oid=4001297899&amp;ogrp=abonament&amp;installmentsAmount=24&amp;upfront=1.0&amp;simCard=1&amp;context=B2C"/>
    <s v="Handset"/>
    <m/>
    <s v="play.pl_QQDqkqbDjktuAw0O8wjsPA=="/>
  </r>
  <r>
    <s v="BN2009812"/>
    <s v="Xiaomi"/>
    <s v="Redmi Note 14 Pro 8-256GB 5G"/>
    <s v="-"/>
    <n v="1499"/>
    <n v="1499"/>
    <s v="In Stock"/>
    <n v="1499"/>
    <m/>
    <n v="1499"/>
    <n v="1218.69918699187"/>
    <s v="PLN"/>
    <n v="0.23"/>
    <n v="281.9789617886179"/>
    <s v="Play"/>
    <x v="6"/>
    <s v="Poland"/>
    <s v="https://www.play.pl/dlaciebie/produkty/xiaomi/xiaomi-redmi-note-14-pro-5g-256gb/?oid=4001297899&amp;ogrp=abonament&amp;installmentsAmount=24&amp;upfront=499.00"/>
    <s v="Handset"/>
    <m/>
    <s v="play.pl_aC9t7UdXnFsIhFMuswl2A=="/>
  </r>
  <r>
    <s v="AN00000173"/>
    <s v="Xiaomi"/>
    <s v="Redmi Watch 3 Active"/>
    <s v="-"/>
    <n v="0"/>
    <n v="0"/>
    <s v="Out Stock"/>
    <n v="0"/>
    <m/>
    <n v="0"/>
    <n v="0"/>
    <s v="PLN"/>
    <n v="0.23"/>
    <n v="0"/>
    <s v="Play"/>
    <x v="6"/>
    <s v="Poland"/>
    <s v="https://www.play.pl/dlaciebie/produkty/xiaomi/xiaomi-redmi-watch-3-active/?oid=4001297899"/>
    <s v="Smart Watch"/>
    <m/>
    <s v="play.pl_TBDXuy0a80v3I6K7d9zjhw=="/>
  </r>
  <r>
    <s v="BN2008852"/>
    <s v="Xiaomi"/>
    <s v="Xiaomi 13T 8-256GB 5G"/>
    <s v="-"/>
    <n v="1999"/>
    <n v="1999"/>
    <s v="In Stock"/>
    <n v="1999"/>
    <m/>
    <n v="1999"/>
    <n v="1625.20325203252"/>
    <s v="PLN"/>
    <n v="0.23"/>
    <n v="376.0346528455285"/>
    <s v="Play"/>
    <x v="6"/>
    <s v="Poland"/>
    <s v="https://www.play.pl/dlaciebie/produkty/xiaomi/xiaomi-13t/?oid=4001297899&amp;ogrp=abonament&amp;installmentsAmount=24&amp;upfront=1.0"/>
    <s v="Handset"/>
    <m/>
    <s v="play.pl_THEzFcmUVvSlQCupajlVWQ=="/>
  </r>
  <r>
    <s v="BN2008861"/>
    <s v="Xiaomi"/>
    <s v="Xiaomi 13T Pro 12-512GB 5G"/>
    <s v="-"/>
    <n v="2999"/>
    <n v="2999"/>
    <s v="In Stock"/>
    <n v="2999"/>
    <m/>
    <n v="2999"/>
    <n v="2438.211382113821"/>
    <s v="PLN"/>
    <n v="0.23"/>
    <n v="564.1460349593495"/>
    <s v="Play"/>
    <x v="6"/>
    <s v="Poland"/>
    <s v="https://www.play.pl/dlaciebie/produkty/xiaomi/xiaomi-13t-pro/?oid=4001297899&amp;ogrp=abonament&amp;installmentsAmount=24&amp;upfront=499.0"/>
    <s v="Handset"/>
    <m/>
    <s v="play.pl_7SysL2FgJd9vc4q4HGjetA=="/>
  </r>
  <r>
    <s v="BN2009094"/>
    <s v="Xiaomi"/>
    <s v="Xiaomi 14 12-512GB 5G"/>
    <s v="-"/>
    <n v="3899"/>
    <n v="3899"/>
    <s v="In Stock"/>
    <n v="3899"/>
    <m/>
    <n v="3899"/>
    <n v="3169.918699186992"/>
    <s v="PLN"/>
    <n v="0.23"/>
    <n v="733.4462788617886"/>
    <s v="Play"/>
    <x v="6"/>
    <s v="Poland"/>
    <s v="https://www.play.pl/dlaciebie/produkty/xiaomi/xiaomi-14-5g/?oid=4001297899"/>
    <s v="Handset"/>
    <m/>
    <s v="play.pl_1gFlUd4Lx3BdzUW0PjhCRg=="/>
  </r>
  <r>
    <s v="BN2009303"/>
    <s v="Xiaomi"/>
    <s v="Xiaomi 14 Ultra 16-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xiaomi/xiaomi-14-ultra/?oid=4001297899"/>
    <s v="Handset"/>
    <m/>
    <s v="play.pl_YkSgP1I5SnKvFki3ktQdEg=="/>
  </r>
  <r>
    <s v="BN2009425"/>
    <s v="Xiaomi"/>
    <s v="Xiaomi 14T 12-256GB 5G"/>
    <s v="-"/>
    <n v="1899"/>
    <n v="1899"/>
    <s v="In Stock"/>
    <n v="1899"/>
    <m/>
    <n v="1899"/>
    <n v="1543.90243902439"/>
    <s v="PLN"/>
    <n v="0.23"/>
    <n v="357.2235146341463"/>
    <s v="Play"/>
    <x v="6"/>
    <s v="Poland"/>
    <s v="https://www.play.pl/dlaciebie/produkty/xiaomi/xiaomi-14t-5g/?oid=4001297899&amp;ogrp=abonament&amp;installmentsAmount=24&amp;upfront=1.0"/>
    <s v="Handset"/>
    <m/>
    <s v="play.pl_+4amBz70g94pHJBTLPHvBg=="/>
  </r>
  <r>
    <s v="BN2009446"/>
    <s v="Xiaomi"/>
    <s v="Xiaomi 14T Pro 12-512GB 5G"/>
    <s v="-"/>
    <n v="2699"/>
    <n v="2699"/>
    <s v="In Stock"/>
    <n v="2699"/>
    <m/>
    <n v="2699"/>
    <n v="2194.308943089431"/>
    <s v="PLN"/>
    <n v="0.23"/>
    <n v="507.7126203252033"/>
    <s v="Play"/>
    <x v="6"/>
    <s v="Poland"/>
    <s v="https://www.play.pl/dlaciebie/produkty/xiaomi/xiaomi-14t-pro-5g/?oid=4001297899&amp;ogrp=abonament&amp;installmentsAmount=24&amp;upfront=499.0"/>
    <s v="Handset"/>
    <m/>
    <s v="play.pl_Gcss8lQeZp3ciiuDCOUgZg=="/>
  </r>
  <r>
    <s v="BN2009814"/>
    <s v="Xiaomi"/>
    <s v="Xiaomi 15 12-256GB 5G"/>
    <s v="-"/>
    <n v="4199"/>
    <n v="4199"/>
    <s v="In Stock"/>
    <n v="4199"/>
    <m/>
    <n v="4199"/>
    <n v="3413.821138211382"/>
    <s v="PLN"/>
    <n v="0.23"/>
    <n v="789.879693495935"/>
    <s v="Play"/>
    <x v="6"/>
    <s v="Poland"/>
    <s v="https://www.play.pl/dlaciebie/produkty/xiaomi/xiaomi-15-5g/?oid=4001297899"/>
    <s v="Handset"/>
    <m/>
    <s v="play.pl_5ZdVRviIvmKmnXSaFGIRNA=="/>
  </r>
  <r>
    <s v="BN2009815"/>
    <s v="Xiaomi"/>
    <s v="Xiaomi 15 Ultra 16-512GB 5G"/>
    <s v="-"/>
    <n v="6299"/>
    <n v="6299"/>
    <s v="In Stock"/>
    <n v="6299"/>
    <m/>
    <n v="6299"/>
    <n v="5121.138211382114"/>
    <s v="PLN"/>
    <n v="0.23"/>
    <n v="1184.913595934959"/>
    <s v="Play"/>
    <x v="6"/>
    <s v="Poland"/>
    <s v="https://www.play.pl/dlaciebie/produkty/xiaomi/xiaomi-15-ultra-5g/?oid=4001297899"/>
    <s v="Handset"/>
    <m/>
    <s v="play.pl_mAwFxA7vFG12IqNoELvNw=="/>
  </r>
  <r>
    <s v="AN00000248"/>
    <s v="Xiaomi"/>
    <s v="Xiaomi Redmi Note 14 8/256GB"/>
    <s v="-"/>
    <n v="799"/>
    <n v="799"/>
    <s v="In Stock"/>
    <n v="799"/>
    <m/>
    <n v="799"/>
    <n v="649.5934959349594"/>
    <s v="PLN"/>
    <n v="0.23"/>
    <n v="150.3009943089431"/>
    <s v="Play"/>
    <x v="6"/>
    <s v="Poland"/>
    <s v="https://www.play.pl/dlaciebie/produkty/xiaomi/xiaomi-redmi-note-14-256gb/?oid=4001297899&amp;ogrp=abonament&amp;installmentsAmount=24&amp;upfront=1.0"/>
    <s v="Handset"/>
    <m/>
    <s v="play.pl_92dcLBP4VWqUk1ISEhvRA=="/>
  </r>
  <r>
    <s v="AN00000249"/>
    <s v="Xiaomi"/>
    <s v="Xiaomi Redmi Note 14 Pro+ 5G 12/512GB"/>
    <s v="-"/>
    <n v="1999"/>
    <n v="1999"/>
    <s v="In Stock"/>
    <n v="1999"/>
    <m/>
    <n v="1999"/>
    <n v="1625.20325203252"/>
    <s v="PLN"/>
    <n v="0.23"/>
    <n v="376.0346528455285"/>
    <s v="Play"/>
    <x v="6"/>
    <s v="Poland"/>
    <s v="https://www.play.pl/dlaciebie/produkty/xiaomi/xiaomi-redmi-note-14-pro-plus-5g-512gb/?oid=4001297899&amp;ogrp=abonament&amp;installmentsAmount=24&amp;upfront=499.00"/>
    <s v="Handset"/>
    <m/>
    <s v="play.pl_IyWSjKpqRciYHYxwnR8tdA=="/>
  </r>
  <r>
    <s v="BN2008499"/>
    <s v="Alcatel"/>
    <n v="2057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lcatel-telefon-kom-rkowy-alcatel-2057-czarny.bhtml"/>
    <s v="Handset"/>
    <s v="v"/>
    <s v="euro.com.pl_6GSyrxmC7TGBQfp1eS4Xg=="/>
  </r>
  <r>
    <s v="BN2007274"/>
    <s v="Alcatel"/>
    <s v="30.82 128MB LTE"/>
    <s v="-"/>
    <n v="72"/>
    <n v="72"/>
    <s v="In Stock"/>
    <n v="72"/>
    <m/>
    <n v="72"/>
    <n v="58.53658536585366"/>
    <s v="PLN"/>
    <n v="0.23"/>
    <n v="13.54401951219512"/>
    <s v="RTV Euro AGD"/>
    <x v="7"/>
    <s v="Poland"/>
    <s v="https://www.euro.com.pl/telefony-komorkowe/alcatel-3082-4g-szary.bhtml"/>
    <s v="Handset"/>
    <m/>
    <s v="euro.com.pl_oUGTFBZ1GjzwkPYor6fcw=="/>
  </r>
  <r>
    <s v="BN4000395"/>
    <s v="Alcatel"/>
    <s v="MT40 Kids Watch"/>
    <s v="-"/>
    <n v="79"/>
    <n v="79"/>
    <s v="In Stock"/>
    <n v="79"/>
    <m/>
    <n v="79"/>
    <n v="64.22764227642277"/>
    <s v="PLN"/>
    <n v="0.23"/>
    <n v="14.86079918699187"/>
    <s v="RTV Euro AGD"/>
    <x v="7"/>
    <s v="Poland"/>
    <s v="https://www.euro.com.pl/smartwatch/tcl-smartwatch-family-watch-mt40x-blue-tcl.bhtml"/>
    <s v="Smart Watch"/>
    <m/>
    <s v="euro.com.pl_ApjFseUtNfSwqDWRqlOnGA=="/>
  </r>
  <r>
    <s v="BN2008152"/>
    <s v="Alcatel"/>
    <s v="MW63VK LTE"/>
    <s v="-"/>
    <n v="279"/>
    <n v="279"/>
    <s v="In Stock"/>
    <n v="279"/>
    <m/>
    <n v="279"/>
    <n v="226.8292682926829"/>
    <s v="PLN"/>
    <n v="0.23"/>
    <n v="52.4830756097561"/>
    <s v="RTV Euro AGD"/>
    <x v="7"/>
    <s v="Poland"/>
    <s v="https://www.euro.com.pl/routery-gsm-3g/tcl-link-zone-lte-cat6-mobile-wifi-mw63vk.bhtml"/>
    <s v="MBB"/>
    <m/>
    <s v="euro.com.pl_PoNnzzZU2Vny0VOacP8TCg=="/>
  </r>
  <r>
    <s v="BN2008420"/>
    <s v="Alcatel"/>
    <s v="TCL 31.89"/>
    <s v="-"/>
    <n v="37"/>
    <n v="37"/>
    <s v="In Stock"/>
    <n v="37"/>
    <m/>
    <n v="37"/>
    <n v="30.08130081300813"/>
    <s v="PLN"/>
    <n v="0.23"/>
    <n v="6.960121138211382"/>
    <s v="RTV Euro AGD"/>
    <x v="7"/>
    <s v="Poland"/>
    <s v="https://www.euro.com.pl/telefony-komorkowe/tcl-telefon-gsm-tcl-3189-szary.bhtml"/>
    <s v="Handset"/>
    <m/>
    <s v="euro.com.pl_TtgHcjrLFddAU8nT1rNFrw=="/>
  </r>
  <r>
    <s v="BN2009344"/>
    <s v="Alcatel"/>
    <s v="TCL 40 NXTPaper 8-256GB LTE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tcl-smartfon-tcl-40-nxtpaper-niebieski.bhtml"/>
    <s v="Handset"/>
    <s v="v"/>
    <s v="euro.com.pl_4p8+vcJ2xq0PjzSkKLSzpQ=="/>
  </r>
  <r>
    <s v="BN2009366"/>
    <s v="Alcatel"/>
    <s v="TCL 4021"/>
    <s v="-"/>
    <n v="69"/>
    <n v="69"/>
    <s v="In Stock"/>
    <n v="69"/>
    <m/>
    <n v="69"/>
    <n v="56.09756097560976"/>
    <s v="PLN"/>
    <n v="0.23"/>
    <n v="12.97968536585366"/>
    <s v="RTV Euro AGD"/>
    <x v="7"/>
    <s v="Poland"/>
    <s v="https://www.euro.com.pl/telefony-komorkowe/tcl-telefon-gsm-tcl-one-touch-4021-szary.bhtml"/>
    <s v="Handset"/>
    <m/>
    <s v="euro.com.pl_nd2sP+X41qsAQAXOov7lpQ=="/>
  </r>
  <r>
    <s v="BN2009367"/>
    <s v="Alcatel"/>
    <s v="TCL 4022S - 2G"/>
    <s v="-"/>
    <n v="139"/>
    <n v="139"/>
    <s v="In Stock"/>
    <n v="139"/>
    <m/>
    <n v="139"/>
    <n v="113.0081300813008"/>
    <s v="PLN"/>
    <n v="0.23"/>
    <n v="26.14748211382114"/>
    <s v="RTV Euro AGD"/>
    <x v="7"/>
    <s v="Poland"/>
    <s v="https://www.euro.com.pl/telefony-komorkowe/tcl-onetouch-4022s-2-8-szary.bhtml"/>
    <s v="Handset"/>
    <m/>
    <s v="euro.com.pl_S+RSNOH3tN4aaHk9ZomfQQ=="/>
  </r>
  <r>
    <s v="BN2008834"/>
    <s v="Alcatel"/>
    <s v="TCL 4042S 48-128MB LTE"/>
    <s v="-"/>
    <n v="199.99"/>
    <n v="199.99"/>
    <s v="In Stock"/>
    <n v="199.99"/>
    <m/>
    <n v="199.99"/>
    <n v="162.5934959349593"/>
    <s v="PLN"/>
    <n v="0.23"/>
    <n v="37.62039530894309"/>
    <s v="RTV Euro AGD"/>
    <x v="7"/>
    <s v="Poland"/>
    <s v="https://www.euro.com.pl/telefony-komorkowe/tcl-onetouch-4042s-2-8-2-mpix-szary.bhtml"/>
    <s v="Handset"/>
    <m/>
    <s v="euro.com.pl_jJwxfIqaJyvmXaTOM3VSg=="/>
  </r>
  <r>
    <s v="BN2009333"/>
    <s v="Alcatel"/>
    <s v="TCL 4043"/>
    <s v="-"/>
    <n v="279"/>
    <n v="279"/>
    <s v="In Stock"/>
    <n v="279"/>
    <m/>
    <n v="279"/>
    <n v="226.8292682926829"/>
    <s v="PLN"/>
    <n v="0.23"/>
    <n v="52.4830756097561"/>
    <s v="RTV Euro AGD"/>
    <x v="7"/>
    <s v="Poland"/>
    <s v="https://www.euro.com.pl/telefony-komorkowe/tcl-onetouch-4043-3-2-szary.bhtml"/>
    <s v="Handset"/>
    <m/>
    <s v="euro.com.pl_IgUk5hn8mDxiHx6+58Pww=="/>
  </r>
  <r>
    <s v="BN2009076"/>
    <s v="Alcatel"/>
    <s v="TCL 50 SE 6-256GB LTE"/>
    <s v="-"/>
    <n v="529"/>
    <n v="529"/>
    <s v="In Stock"/>
    <n v="529"/>
    <m/>
    <n v="529"/>
    <n v="430.0813008130081"/>
    <s v="PLN"/>
    <n v="0.23"/>
    <n v="99.51092113821137"/>
    <s v="RTV Euro AGD"/>
    <x v="7"/>
    <s v="Poland"/>
    <s v="https://www.euro.com.pl/telefony-komorkowe/tcl-50se-6-256gb-6-78-90hz-50mpix-szary.bhtml"/>
    <s v="Handset"/>
    <m/>
    <s v="euro.com.pl_YpR2aww59x9a0QckU+FA=="/>
  </r>
  <r>
    <s v="BN2009296"/>
    <s v="Alcatel"/>
    <s v="TCL 501 2-32GB LTE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tcl-telefon-tcl-501-czarny.bhtml"/>
    <s v="Handset"/>
    <s v="a"/>
    <s v="euro.com.pl_Z9jKROJgxWf2RqIp6WSg8w=="/>
  </r>
  <r>
    <s v="BN2009357"/>
    <s v="Alcatel"/>
    <s v="TCL 505 4-128GB LTE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tcl-505-4-128gb-6-75-50mpix-szary.bhtml"/>
    <s v="Handset"/>
    <s v="v"/>
    <s v="euro.com.pl_5fNdVvXgq+Yzvmyx+eEyw=="/>
  </r>
  <r>
    <s v="BN2008728"/>
    <s v="Alcatel"/>
    <s v="TCL NXTPAPER 11 4-128GB WiFi"/>
    <s v="-"/>
    <n v="1049"/>
    <n v="1049"/>
    <s v="In Stock"/>
    <n v="1049"/>
    <m/>
    <n v="1049"/>
    <n v="852.8455284552846"/>
    <s v="PLN"/>
    <n v="0.23"/>
    <n v="197.3288398373984"/>
    <s v="RTV Euro AGD"/>
    <x v="7"/>
    <s v="Poland"/>
    <s v="https://www.euro.com.pl/ipad-i-tablety-multimedialne/tcl-nxtpaper-11-11-4-64gb-wi-fi-szary.bhtml"/>
    <s v="Tablet"/>
    <m/>
    <s v="euro.com.pl_7qJ+a7tn3c3rnnE4DITS4g=="/>
  </r>
  <r>
    <s v="AN00000007"/>
    <s v="Apple"/>
    <s v="AirPods Max"/>
    <s v="-"/>
    <n v="2215.07"/>
    <n v="2215.07"/>
    <s v="In Stock"/>
    <n v="2215.07"/>
    <m/>
    <n v="2215.07"/>
    <n v="1800.869918699187"/>
    <s v="PLN"/>
    <n v="0.23"/>
    <n v="416.6798791788618"/>
    <s v="RTV Euro AGD"/>
    <x v="7"/>
    <s v="Poland"/>
    <s v="https://www.euro.com.pl/sluchawki/apple-airpods-max-usb-c-nauszne-bluetooth-5-0-pomaranczowy.bhtml"/>
    <s v="Other"/>
    <m/>
    <s v="euro.com.pl_bwxdLPMR1y3XpNZRCzgEA=="/>
  </r>
  <r>
    <s v="AN00000006"/>
    <s v="Apple"/>
    <s v="AirPods with Charging Case"/>
    <s v="-"/>
    <n v="399"/>
    <n v="399"/>
    <s v="In Stock"/>
    <n v="399"/>
    <m/>
    <n v="399"/>
    <n v="324.390243902439"/>
    <s v="PLN"/>
    <n v="0.23"/>
    <n v="75.05644146341463"/>
    <s v="RTV Euro AGD"/>
    <x v="7"/>
    <s v="Poland"/>
    <s v="https://www.euro.com.pl/sluchawki/apple-airpods-z-etui-ladujacym.bhtml"/>
    <s v="Other"/>
    <m/>
    <s v="euro.com.pl_6PCltQ8pc+IMK6Jy5wo0Sw=="/>
  </r>
  <r>
    <s v="AN00000008"/>
    <s v="Apple"/>
    <s v="Apple Pencil (2nd Generation)"/>
    <s v="-"/>
    <n v="599"/>
    <n v="599"/>
    <s v="In Stock"/>
    <n v="599"/>
    <m/>
    <n v="599"/>
    <n v="486.9918699186992"/>
    <s v="PLN"/>
    <n v="0.23"/>
    <n v="112.6787178861789"/>
    <s v="RTV Euro AGD"/>
    <x v="7"/>
    <s v="Poland"/>
    <s v="https://www.euro.com.pl/akcesoria-do-ipada-i-tabletow-multimedialnych/apple-pencil-2-gen-mu8f2zm-a.bhtml"/>
    <s v="Other"/>
    <m/>
    <s v="euro.com.pl_CngXfY0WAHzm4myPJhJwQ=="/>
  </r>
  <r>
    <s v="AN00000219"/>
    <s v="Apple"/>
    <s v="Apple Watch Series 10 LTE 42mm"/>
    <s v="-"/>
    <n v="2249"/>
    <n v="2249"/>
    <s v="In Stock"/>
    <n v="2249"/>
    <m/>
    <n v="2249"/>
    <n v="1828.455284552846"/>
    <s v="PLN"/>
    <n v="0.23"/>
    <n v="423.0624983739838"/>
    <s v="RTV Euro AGD"/>
    <x v="7"/>
    <s v="Poland"/>
    <s v="https://www.euro.com.pl/smartwatch/apple-watch-series-10-gps-cellular-42mm-z-aluminium-srebrny-pasek-sportowy-denim-s-m.bhtml"/>
    <s v="Smart Watch"/>
    <m/>
    <s v="euro.com.pl_p09hy2AdmsBVvjQiYX7WqA=="/>
  </r>
  <r>
    <s v="AN00000220"/>
    <s v="Apple"/>
    <s v="Apple Watch Series 10 LTE 46mm"/>
    <s v="-"/>
    <n v="2599"/>
    <n v="2449"/>
    <s v="In Stock"/>
    <n v="2449"/>
    <m/>
    <n v="2449"/>
    <n v="2113.008130081301"/>
    <s v="PLN"/>
    <n v="0.23"/>
    <n v="488.9014821138211"/>
    <s v="RTV Euro AGD"/>
    <x v="7"/>
    <s v="Poland"/>
    <s v="https://www.euro.com.pl/smartwatch/apple-watch-series-10-gps-cellular-koperta-46mm-aluminium-srebrne-pasek-sportowy-denim-s-m-.bhtml"/>
    <s v="Smart Watch"/>
    <m/>
    <s v="euro.com.pl_9LChQg35Pkri60q7JZhBZw=="/>
  </r>
  <r>
    <s v="BN2007993"/>
    <s v="Apple"/>
    <s v="iPad (2021) 256GB WiFi"/>
    <s v="-"/>
    <n v="0"/>
    <n v="0"/>
    <s v="Out Stock"/>
    <n v="0"/>
    <m/>
    <n v="0"/>
    <n v="0"/>
    <s v="PLN"/>
    <n v="0.23"/>
    <n v="0"/>
    <s v="RTV Euro AGD"/>
    <x v="7"/>
    <s v="Poland"/>
    <s v="https://www.euro.com.pl/ipad-i-tablety-multimedialne/apple-ipad-2021-10-2-wi-fi-64gb-gwiezdna-szarosc.bhtml"/>
    <s v="Tablet"/>
    <s v="a"/>
    <s v="euro.com.pl_vkA3mNXc+nynBar7o40Pg=="/>
  </r>
  <r>
    <s v="BN2007991"/>
    <s v="Apple"/>
    <s v="iPad (2021) 256GB WiFi + Cellular"/>
    <s v="-"/>
    <n v="0"/>
    <n v="0"/>
    <s v="Out Stock"/>
    <n v="0"/>
    <m/>
    <n v="0"/>
    <n v="0"/>
    <s v="PLN"/>
    <n v="0.23"/>
    <n v="0"/>
    <s v="RTV Euro AGD"/>
    <x v="7"/>
    <s v="Poland"/>
    <s v="https://www.euro.com.pl/ipad-i-tablety-multimedialne/apple-ipad-mini-2021-wi-fi-cellular-256gb-srebrny.bhtml"/>
    <s v="Tablet"/>
    <s v="v"/>
    <s v="euro.com.pl_wWu+6+K3hD+PRf1JJNl1vQ=="/>
  </r>
  <r>
    <s v="BN2007992"/>
    <s v="Apple"/>
    <s v="iPad (2021) 64GB WiFi"/>
    <s v="-"/>
    <n v="1649"/>
    <n v="1649"/>
    <s v="In Stock"/>
    <n v="1649"/>
    <m/>
    <n v="1649"/>
    <n v="1340.650406504065"/>
    <s v="PLN"/>
    <n v="0.23"/>
    <n v="310.1956691056911"/>
    <s v="RTV Euro AGD"/>
    <x v="7"/>
    <s v="Poland"/>
    <s v="https://www.euro.com.pl/ipad-i-tablety-multimedialne/apple-ipad-mini-2021-wi-fi-64gb-gwiezdna-szarosc.bhtml"/>
    <s v="Tablet"/>
    <m/>
    <s v="euro.com.pl_mrcZCaP9kzu8WmI+UzxEQ=="/>
  </r>
  <r>
    <s v="BN2007990"/>
    <s v="Apple"/>
    <s v="iPad (2021) 64GB WiFi + Cellular"/>
    <s v="-"/>
    <n v="1849"/>
    <n v="1849"/>
    <s v="In Stock"/>
    <n v="1849"/>
    <m/>
    <n v="1849"/>
    <n v="1503.252032520325"/>
    <s v="PLN"/>
    <n v="0.23"/>
    <n v="347.8179455284553"/>
    <s v="RTV Euro AGD"/>
    <x v="7"/>
    <s v="Poland"/>
    <s v="https://www.euro.com.pl/ipad-i-tablety-multimedialne/apple-ipad-mini-2021-wi-fi-cellular-64gb-gwiezdna-szarosc.bhtml"/>
    <s v="Tablet"/>
    <m/>
    <s v="euro.com.pl_F6+AUBglMQo8VwllaCAMgw=="/>
  </r>
  <r>
    <s v="BN2008638"/>
    <s v="Apple"/>
    <s v="iPad (2022) 10.9 WiFi + Cellular 256GB"/>
    <s v="-"/>
    <n v="4549"/>
    <n v="4549"/>
    <s v="In Stock"/>
    <n v="4549"/>
    <m/>
    <n v="4549"/>
    <n v="3698.373983739838"/>
    <s v="PLN"/>
    <n v="0.23"/>
    <n v="855.7186772357724"/>
    <s v="RTV Euro AGD"/>
    <x v="7"/>
    <s v="Poland"/>
    <s v="https://www.euro.com.pl/ipad-i-tablety-multimedialne/apple-ipad-10-9-10-gen-2022-wi-fi-cellular-5g-256gb-zolty.bhtml"/>
    <s v="Tablet"/>
    <m/>
    <s v="euro.com.pl_3MXvQmqx+PKgR+teE+vJxA=="/>
  </r>
  <r>
    <s v="BN2008651"/>
    <s v="Apple"/>
    <s v="iPad (2022) 10.9 WiFi 64GB"/>
    <s v="-"/>
    <n v="1799"/>
    <n v="1799"/>
    <s v="In Stock"/>
    <n v="1799"/>
    <m/>
    <n v="1799"/>
    <n v="1462.60162601626"/>
    <s v="PLN"/>
    <n v="0.23"/>
    <n v="338.4123764227642"/>
    <s v="RTV Euro AGD"/>
    <x v="7"/>
    <s v="Poland"/>
    <s v="https://www.euro.com.pl/ipad-i-tablety-multimedialne/apple-tablet-ipad-10-9-64gb-wifi-blue.bhtml"/>
    <s v="Tablet"/>
    <m/>
    <s v="euro.com.pl_M2EvfnrvNoLK149invaudw=="/>
  </r>
  <r>
    <s v="BN2010111"/>
    <s v="Apple"/>
    <s v="iPad 11th generation 2025 128GB WiFi"/>
    <s v="-"/>
    <n v="1799"/>
    <n v="1799"/>
    <s v="In Stock"/>
    <n v="1799"/>
    <m/>
    <n v="1799"/>
    <n v="1462.60162601626"/>
    <s v="PLN"/>
    <n v="0.23"/>
    <n v="338.4123764227642"/>
    <s v="RTV Euro AGD"/>
    <x v="7"/>
    <s v="Poland"/>
    <s v="https://www.euro.com.pl/ipad-i-tablety-multimedialne/apple-ipad-11-11-gen-128gb-wi-fi-niebieski.bhtml"/>
    <s v="Tablet"/>
    <m/>
    <s v="euro.com.pl_LIS8Aj96al9CtMsz4fCkdA=="/>
  </r>
  <r>
    <s v="BN2010112"/>
    <s v="Apple"/>
    <s v="iPad 11th generation 2025 256GB WiFi"/>
    <s v="-"/>
    <n v="2299"/>
    <n v="2299"/>
    <s v="In Stock"/>
    <n v="2299"/>
    <m/>
    <n v="2299"/>
    <n v="1869.105691056911"/>
    <s v="PLN"/>
    <n v="0.23"/>
    <n v="432.4680674796748"/>
    <s v="RTV Euro AGD"/>
    <x v="7"/>
    <s v="Poland"/>
    <s v="https://www.euro.com.pl/ipad-i-tablety-multimedialne/apple-ipad-11-11-gen-256gb-wi-fi-niebieski.bhtml"/>
    <s v="Tablet"/>
    <m/>
    <s v="euro.com.pl_kNFsH5NYaqP4RO3DJ8bTiQ=="/>
  </r>
  <r>
    <s v="BN2010115"/>
    <s v="Apple"/>
    <s v="iPad 11th generation 2025 256GB WiFi + Cellular 5G"/>
    <s v="-"/>
    <n v="3099"/>
    <n v="3099"/>
    <s v="In Stock"/>
    <n v="3099"/>
    <m/>
    <n v="3099"/>
    <n v="2519.512195121951"/>
    <s v="PLN"/>
    <n v="0.23"/>
    <n v="582.9571731707317"/>
    <s v="RTV Euro AGD"/>
    <x v="7"/>
    <s v="Poland"/>
    <s v="https://www.euro.com.pl/ipad-i-tablety-multimedialne/apple-ipad-11-11-gen-256gb-wi-fi-cellular-5g-zolty.bhtml"/>
    <s v="Tablet"/>
    <m/>
    <s v="euro.com.pl_i0znoXNjrjh+gv+KJxr5Tw=="/>
  </r>
  <r>
    <s v="BN2010116"/>
    <s v="Apple"/>
    <s v="iPad 11th generation 2025 512GB WiFi + Cellular 5G"/>
    <s v="-"/>
    <n v="4099"/>
    <n v="4099"/>
    <s v="In Stock"/>
    <n v="4099"/>
    <m/>
    <n v="4099"/>
    <n v="3332.520325203252"/>
    <s v="PLN"/>
    <n v="0.23"/>
    <n v="771.0685552845529"/>
    <s v="RTV Euro AGD"/>
    <x v="7"/>
    <s v="Poland"/>
    <s v="https://www.euro.com.pl/ipad-i-tablety-multimedialne/apple-ipad-11-11-gen-512gb-wi-fi-cellular-5g-niebieski.bhtml"/>
    <s v="Tablet"/>
    <m/>
    <s v="euro.com.pl_W0iJFGEAWIFo31Ptsd3H4Q=="/>
  </r>
  <r>
    <s v="BN2008378"/>
    <s v="Apple"/>
    <s v="iPad Air (2022) 10.9 256GB 5G"/>
    <s v="-"/>
    <n v="4999"/>
    <n v="4999"/>
    <s v="In Stock"/>
    <n v="4999"/>
    <m/>
    <n v="4999"/>
    <n v="4064.227642276423"/>
    <s v="PLN"/>
    <n v="0.23"/>
    <n v="940.368799186992"/>
    <s v="RTV Euro AGD"/>
    <x v="7"/>
    <s v="Poland"/>
    <s v="https://www.euro.com.pl/ipad-i-tablety-multimedialne/apple-tablet-ipad-air-10-9-256gb-cell-bl.bhtml"/>
    <s v="Tablet"/>
    <m/>
    <s v="euro.com.pl_aNgDUHyptUAL4pNcej1+A=="/>
  </r>
  <r>
    <s v="BN2008375"/>
    <s v="Apple"/>
    <s v="iPad Air (2022) 10.9 64GB WiFi"/>
    <s v="-"/>
    <n v="0"/>
    <n v="0"/>
    <s v="Out Stock"/>
    <n v="0"/>
    <m/>
    <n v="0"/>
    <n v="0"/>
    <s v="PLN"/>
    <n v="0.23"/>
    <n v="0"/>
    <s v="RTV Euro AGD"/>
    <x v="7"/>
    <s v="Poland"/>
    <s v="https://www.euro.com.pl/ipad-i-tablety-multimedialne/apple-tablet-ipad-air-10-9-64gb-wifi-bl.bhtml"/>
    <s v="Tablet"/>
    <s v="a"/>
    <s v="euro.com.pl_aAXVfMWSaV1pl2ml3YrUyg=="/>
  </r>
  <r>
    <s v="BN2009578"/>
    <s v="Apple"/>
    <s v="iPad Air 11 - 2024 (6th gen) 8-128GB 5G"/>
    <s v="-"/>
    <n v="3799"/>
    <n v="3799"/>
    <s v="In Stock"/>
    <n v="3799"/>
    <m/>
    <n v="3799"/>
    <n v="3088.617886178862"/>
    <s v="PLN"/>
    <n v="0.23"/>
    <n v="714.6351406504065"/>
    <s v="RTV Euro AGD"/>
    <x v="7"/>
    <s v="Poland"/>
    <s v="https://www.euro.com.pl/ipad-i-tablety-multimedialne/apple-tablet-ipad-air-11-128gb-wf-cl-purple.bhtml"/>
    <s v="Tablet"/>
    <m/>
    <s v="euro.com.pl_2KfwsxYDLHpQNPFkRBEirQ=="/>
  </r>
  <r>
    <s v="BN2009589"/>
    <s v="Apple"/>
    <s v="iPad Air 11 - 2024 (6th gen) 8-128GB WiFi"/>
    <s v="-"/>
    <n v="0"/>
    <n v="0"/>
    <s v="Out Stock"/>
    <n v="0"/>
    <m/>
    <n v="0"/>
    <n v="0"/>
    <s v="PLN"/>
    <n v="0.23"/>
    <n v="0"/>
    <s v="RTV Euro AGD"/>
    <x v="7"/>
    <s v="Poland"/>
    <s v="https://www.euro.com.pl/ipad-i-tablety-multimedialne/apple-tablet-ipad-air-11-128gb-wifi-gray-hcz.bhtml"/>
    <s v="Tablet"/>
    <s v="v"/>
    <s v="euro.com.pl_exNrfvkP9NgkAkBDa4LI4w=="/>
  </r>
  <r>
    <s v="BN2009584"/>
    <s v="Apple"/>
    <s v="iPad Air 11 - 2024 (6th gen) 8-1TB 5G"/>
    <s v="-"/>
    <n v="5499"/>
    <n v="5499"/>
    <s v="In Stock"/>
    <n v="5499"/>
    <m/>
    <n v="5499"/>
    <n v="4470.731707317073"/>
    <s v="PLN"/>
    <n v="0.23"/>
    <n v="1034.424490243902"/>
    <s v="RTV Euro AGD"/>
    <x v="7"/>
    <s v="Poland"/>
    <s v="https://www.euro.com.pl/ipad-i-tablety-multimedialne/apple-tablet-ipad-air-11-1tb-wf-cl-purple.bhtml"/>
    <s v="Tablet"/>
    <m/>
    <s v="euro.com.pl_F7CCp6ai04Ff2WE8fsg6UQ=="/>
  </r>
  <r>
    <s v="BN2009582"/>
    <s v="Apple"/>
    <s v="iPad Air 11 - 2024 (6th gen) 8-256GB 5G"/>
    <s v="-"/>
    <n v="3999"/>
    <n v="3999"/>
    <s v="In Stock"/>
    <n v="3999"/>
    <m/>
    <n v="3999"/>
    <n v="3251.219512195122"/>
    <s v="PLN"/>
    <n v="0.23"/>
    <n v="752.2574170731708"/>
    <s v="RTV Euro AGD"/>
    <x v="7"/>
    <s v="Poland"/>
    <s v="https://www.euro.com.pl/ipad-i-tablety-multimedialne/apple-tablet-ipad-air-11-256gb-wf-cl-blue.bhtml"/>
    <s v="Tablet"/>
    <m/>
    <s v="euro.com.pl_iOqhsU3ok6JhJuFGarti2A=="/>
  </r>
  <r>
    <s v="BN2009583"/>
    <s v="Apple"/>
    <s v="iPad Air 11 - 2024 (6th gen) 8-512GB 5G"/>
    <s v="-"/>
    <n v="5299"/>
    <n v="5299"/>
    <s v="In Stock"/>
    <n v="5299"/>
    <m/>
    <n v="5299"/>
    <n v="4308.130081300813"/>
    <s v="PLN"/>
    <n v="0.23"/>
    <n v="996.8022138211381"/>
    <s v="RTV Euro AGD"/>
    <x v="7"/>
    <s v="Poland"/>
    <s v="https://www.euro.com.pl/ipad-i-tablety-multimedialne/apple-tablet-ipad-air-11-512gb-wf-cl-blue.bhtml"/>
    <s v="Tablet"/>
    <m/>
    <s v="euro.com.pl_L0I3CjLyY7+smqvmIho87g=="/>
  </r>
  <r>
    <s v="BN2010117"/>
    <s v="Apple"/>
    <s v="iPad Air 11 7th generation 2025 128GB WiFi"/>
    <s v="-"/>
    <n v="2999"/>
    <n v="2999"/>
    <s v="In Stock"/>
    <n v="2999"/>
    <m/>
    <n v="2999"/>
    <n v="2438.211382113821"/>
    <s v="PLN"/>
    <n v="0.23"/>
    <n v="564.1460349593495"/>
    <s v="RTV Euro AGD"/>
    <x v="7"/>
    <s v="Poland"/>
    <s v="https://www.euro.com.pl/ipad-i-tablety-multimedialne/apple-ipad-air-11-m3-7-gen-2025-128gb-wi-fi-gwiezdna-szarosc.bhtml"/>
    <s v="Tablet"/>
    <m/>
    <s v="euro.com.pl_6p2lAXyckaaWkH7572njQ=="/>
  </r>
  <r>
    <s v="BN2010121"/>
    <s v="Apple"/>
    <s v="iPad Air 11 7th generation 2025 128GB WiFi + Cellular 5G"/>
    <s v="-"/>
    <n v="3799"/>
    <n v="3799"/>
    <s v="In Stock"/>
    <n v="3799"/>
    <m/>
    <n v="3799"/>
    <n v="3088.617886178862"/>
    <s v="PLN"/>
    <n v="0.23"/>
    <n v="714.6351406504065"/>
    <s v="RTV Euro AGD"/>
    <x v="7"/>
    <s v="Poland"/>
    <s v="https://www.euro.com.pl/ipad-i-tablety-multimedialne/apple-tablet-ipad-air-m3-11-128gb-sim-purple.bhtml"/>
    <s v="Tablet"/>
    <m/>
    <s v="euro.com.pl_aRBa5tDIjsO9KbSGJqlA=="/>
  </r>
  <r>
    <s v="BN2010118"/>
    <s v="Apple"/>
    <s v="iPad Air 11 7th generation 2025 256GB WiFi"/>
    <s v="-"/>
    <n v="3499"/>
    <n v="3499"/>
    <s v="In Stock"/>
    <n v="3499"/>
    <m/>
    <n v="3499"/>
    <n v="2844.715447154472"/>
    <s v="PLN"/>
    <n v="0.23"/>
    <n v="658.2017260162602"/>
    <s v="RTV Euro AGD"/>
    <x v="7"/>
    <s v="Poland"/>
    <s v="https://www.euro.com.pl/ipad-i-tablety-multimedialne/apple-ipad-air-11-m3-7-gen-2025-256gb-wi-fi-gwiezdna-szarosc.bhtml"/>
    <s v="Tablet"/>
    <m/>
    <s v="euro.com.pl_AiEallrctZcxTtRmB8FNsA=="/>
  </r>
  <r>
    <s v="BN2010122"/>
    <s v="Apple"/>
    <s v="iPad Air 11 7th generation 2025 256GB WiFi + Cellular 5G"/>
    <s v="-"/>
    <n v="4299"/>
    <n v="4299"/>
    <s v="In Stock"/>
    <n v="4299"/>
    <m/>
    <n v="4299"/>
    <n v="3495.121951219512"/>
    <s v="PLN"/>
    <n v="0.23"/>
    <n v="808.6908317073171"/>
    <s v="RTV Euro AGD"/>
    <x v="7"/>
    <s v="Poland"/>
    <s v="https://www.euro.com.pl/ipad-i-tablety-multimedialne/apple-tablet-ipad-air-m3-11-256gb-sim-spa-grey.bhtml"/>
    <s v="Tablet"/>
    <m/>
    <s v="euro.com.pl_c++MOfOjbdBB7nW8prrHUg=="/>
  </r>
  <r>
    <s v="BN2009579"/>
    <s v="Apple"/>
    <s v="iPad Air 13 - 2024 8-128GB 5G"/>
    <s v="-"/>
    <n v="4449"/>
    <n v="4449"/>
    <s v="In Stock"/>
    <n v="4449"/>
    <m/>
    <n v="4449"/>
    <n v="3617.073170731707"/>
    <s v="PLN"/>
    <n v="0.23"/>
    <n v="836.9075390243902"/>
    <s v="RTV Euro AGD"/>
    <x v="7"/>
    <s v="Poland"/>
    <s v="https://www.euro.com.pl/ipad-i-tablety-multimedialne/apple-tablet-ipad-air-13128gb-wf-cl-purple.bhtml"/>
    <s v="Tablet"/>
    <m/>
    <s v="euro.com.pl_76B2lGBLbaZxQOMTm5HfVw=="/>
  </r>
  <r>
    <s v="BN2009597"/>
    <s v="Apple"/>
    <s v="iPad Air 13 - 2024 8-128GB WiFi"/>
    <s v="-"/>
    <n v="3999"/>
    <n v="3999"/>
    <s v="In Stock"/>
    <n v="3999"/>
    <m/>
    <n v="3999"/>
    <n v="3251.219512195122"/>
    <s v="PLN"/>
    <n v="0.23"/>
    <n v="752.2574170731708"/>
    <s v="RTV Euro AGD"/>
    <x v="7"/>
    <s v="Poland"/>
    <s v="https://www.euro.com.pl/ipad-i-tablety-multimedialne/apple-tablet-ipad-air-13-128gb-wifi-purple.bhtml"/>
    <s v="Tablet"/>
    <m/>
    <s v="euro.com.pl_JGWE7b8bomOpcpeP9g0bkA=="/>
  </r>
  <r>
    <s v="BN2009592"/>
    <s v="Apple"/>
    <s v="iPad Air 13 - 2024 8-1TB 5G"/>
    <s v="-"/>
    <n v="6649"/>
    <n v="6649"/>
    <s v="In Stock"/>
    <n v="6649"/>
    <m/>
    <n v="6649"/>
    <n v="5405.691056910569"/>
    <s v="PLN"/>
    <n v="0.23"/>
    <n v="1250.752579674797"/>
    <s v="RTV Euro AGD"/>
    <x v="7"/>
    <s v="Poland"/>
    <s v="https://www.euro.com.pl/ipad-i-tablety-multimedialne/apple-tablet-ipad-air-13-1tb-wf-cl-purple.bhtml"/>
    <s v="Tablet"/>
    <m/>
    <s v="euro.com.pl_9ZKSWJkYwo6q0bqZj1GUbw=="/>
  </r>
  <r>
    <s v="BN2009590"/>
    <s v="Apple"/>
    <s v="iPad Air 13 - 2024 8-256GB 5G"/>
    <s v="-"/>
    <n v="4999"/>
    <n v="4999"/>
    <s v="In Stock"/>
    <n v="4999"/>
    <m/>
    <n v="4999"/>
    <n v="4064.227642276423"/>
    <s v="PLN"/>
    <n v="0.23"/>
    <n v="940.368799186992"/>
    <s v="RTV Euro AGD"/>
    <x v="7"/>
    <s v="Poland"/>
    <s v="https://www.euro.com.pl/ipad-i-tablety-multimedialne/apple-tablet-ipad-air-13-256gb-wf-cl-spce-grey.bhtml"/>
    <s v="Tablet"/>
    <m/>
    <s v="euro.com.pl_cNzX9cV+Z9jPYtUK1cSXIg=="/>
  </r>
  <r>
    <s v="BN2009591"/>
    <s v="Apple"/>
    <s v="iPad Air 13 - 2024 8-512GB 5G"/>
    <s v="-"/>
    <n v="5899"/>
    <n v="5899"/>
    <s v="In Stock"/>
    <n v="5899"/>
    <m/>
    <n v="5899"/>
    <n v="4795.934959349594"/>
    <s v="PLN"/>
    <n v="0.23"/>
    <n v="1109.669043089431"/>
    <s v="RTV Euro AGD"/>
    <x v="7"/>
    <s v="Poland"/>
    <s v="https://www.euro.com.pl/ipad-i-tablety-multimedialne/apple-tablet-ipad-air-13-512gb-wf-cl-spce-grey.bhtml"/>
    <s v="Tablet"/>
    <m/>
    <s v="euro.com.pl_HaMsEMLgABLjc68uZZ91JQ=="/>
  </r>
  <r>
    <s v="BN2009596"/>
    <s v="Apple"/>
    <s v="iPad Air 13 - 2024 WiFi 8-256GB WiFi"/>
    <s v="-"/>
    <n v="4099"/>
    <n v="4099"/>
    <s v="In Stock"/>
    <n v="4099"/>
    <m/>
    <n v="4099"/>
    <n v="3332.520325203252"/>
    <s v="PLN"/>
    <n v="0.23"/>
    <n v="771.0685552845529"/>
    <s v="RTV Euro AGD"/>
    <x v="7"/>
    <s v="Poland"/>
    <s v="https://www.euro.com.pl/ipad-i-tablety-multimedialne/apple-tablet-ipad-air-13-256gb-wifi-space-grey.bhtml"/>
    <s v="Tablet"/>
    <m/>
    <s v="euro.com.pl_HCyAxDNbftYQG6Hr5fOBWw=="/>
  </r>
  <r>
    <s v="BN2010125"/>
    <s v="Apple"/>
    <s v="iPad Air 13 2nd generation 2025 128GB WiFi"/>
    <s v="-"/>
    <n v="3999"/>
    <n v="3999"/>
    <s v="In Stock"/>
    <n v="3999"/>
    <m/>
    <n v="3999"/>
    <n v="3251.219512195122"/>
    <s v="PLN"/>
    <n v="0.23"/>
    <n v="752.2574170731708"/>
    <s v="RTV Euro AGD"/>
    <x v="7"/>
    <s v="Poland"/>
    <s v="https://www.euro.com.pl/ipad-i-tablety-multimedialne/apple-ipad-air-13-m3-7-gen-2025-128gb-wi-fi-gwiezdna-szarosc.bhtml"/>
    <s v="Tablet"/>
    <m/>
    <s v="euro.com.pl_ki3tYKgmuwR3gt+Q8CuN2A=="/>
  </r>
  <r>
    <s v="BN2010129"/>
    <s v="Apple"/>
    <s v="iPad Air 13 2nd generation 2025 128GB WiFi + Cellular 5G"/>
    <s v="-"/>
    <n v="4799"/>
    <n v="4799"/>
    <s v="In Stock"/>
    <n v="4799"/>
    <m/>
    <n v="4799"/>
    <n v="3901.626016260162"/>
    <s v="PLN"/>
    <n v="0.23"/>
    <n v="902.7465227642276"/>
    <s v="RTV Euro AGD"/>
    <x v="7"/>
    <s v="Poland"/>
    <s v="https://www.euro.com.pl/ipad-i-tablety-multimedialne/apple-ipad-air-13-m3-7-gen-2025-128gb-wi-fi-cellular-5g-gwiezdna-szarosc.bhtml"/>
    <s v="Tablet"/>
    <m/>
    <s v="euro.com.pl_SqtMcJXVxKIlC8dK0VJQlQ=="/>
  </r>
  <r>
    <s v="BN2010126"/>
    <s v="Apple"/>
    <s v="iPad Air 13 2nd generation 2025 256GB WiFi"/>
    <s v="-"/>
    <n v="4499"/>
    <n v="4499"/>
    <s v="In Stock"/>
    <n v="4499"/>
    <m/>
    <n v="4499"/>
    <n v="3657.723577235773"/>
    <s v="PLN"/>
    <n v="0.23"/>
    <n v="846.3131081300813"/>
    <s v="RTV Euro AGD"/>
    <x v="7"/>
    <s v="Poland"/>
    <s v="https://www.euro.com.pl/ipad-i-tablety-multimedialne/apple-ipad-air-13-m3-7-gen-2025-256gb-wi-fi-gwiezdna-szarosc.bhtml"/>
    <s v="Tablet"/>
    <m/>
    <s v="euro.com.pl_T9ionEYng0xdgHMEpDL9A=="/>
  </r>
  <r>
    <s v="BN2010130"/>
    <s v="Apple"/>
    <s v="iPad Air 13 2nd generation 2025 256GB WiFi + Cellular 5G"/>
    <s v="-"/>
    <n v="5299"/>
    <n v="5299"/>
    <s v="In Stock"/>
    <n v="5299"/>
    <m/>
    <n v="5299"/>
    <n v="4308.130081300813"/>
    <s v="PLN"/>
    <n v="0.23"/>
    <n v="996.8022138211381"/>
    <s v="RTV Euro AGD"/>
    <x v="7"/>
    <s v="Poland"/>
    <s v="https://www.euro.com.pl/ipad-i-tablety-multimedialne/apple-tablet-ipad-air-m3-13-256gb-sim-spa-grey.bhtml"/>
    <s v="Tablet"/>
    <m/>
    <s v="euro.com.pl_bVYRsd5YMcsDOXHV05KEwQ=="/>
  </r>
  <r>
    <s v="BN2010131"/>
    <s v="Apple"/>
    <s v="iPad Air 13 2nd generation 2025 512GB WiFi + Cellular 5G"/>
    <s v="-"/>
    <n v="6299"/>
    <n v="6299"/>
    <s v="In Stock"/>
    <n v="6299"/>
    <m/>
    <n v="6299"/>
    <n v="5121.138211382114"/>
    <s v="PLN"/>
    <n v="0.23"/>
    <n v="1184.913595934959"/>
    <s v="RTV Euro AGD"/>
    <x v="7"/>
    <s v="Poland"/>
    <s v="https://www.euro.com.pl/ipad-i-tablety-multimedialne/apple-tablet-ipad-air-m3-13-512gb-sim-blue.bhtml"/>
    <s v="Tablet"/>
    <m/>
    <s v="euro.com.pl_RtlLjQBVIgWQB9wbi+ICmg=="/>
  </r>
  <r>
    <s v="BN2009580"/>
    <s v="Apple"/>
    <s v="iPad Pro 11 - 2024 (5th gen) 8-256GB 5G"/>
    <s v="-"/>
    <n v="6299"/>
    <n v="6299"/>
    <s v="In Stock"/>
    <n v="6299"/>
    <m/>
    <n v="6299"/>
    <n v="5121.138211382114"/>
    <s v="PLN"/>
    <n v="0.23"/>
    <n v="1184.913595934959"/>
    <s v="RTV Euro AGD"/>
    <x v="7"/>
    <s v="Poland"/>
    <s v="https://www.euro.com.pl/ipad-i-tablety-multimedialne/apple-tablet-ipad-pro-11-256gb-wf-cl-sp-blk-cz.bhtml"/>
    <s v="Tablet"/>
    <m/>
    <s v="euro.com.pl_XuMCODD1qtmOzgCDLcecrA=="/>
  </r>
  <r>
    <s v="BN2009605"/>
    <s v="Apple"/>
    <s v="iPad Pro 11 - 2024 (5th gen) 8-256GB WiFi"/>
    <s v="-"/>
    <n v="4999"/>
    <n v="4999"/>
    <s v="In Stock"/>
    <n v="4999"/>
    <m/>
    <n v="4999"/>
    <n v="4064.227642276423"/>
    <s v="PLN"/>
    <n v="0.23"/>
    <n v="940.368799186992"/>
    <s v="RTV Euro AGD"/>
    <x v="7"/>
    <s v="Poland"/>
    <s v="https://www.euro.com.pl/ipad-i-tablety-multimedialne/apple-tablet-ipad-pro-11-256gb-wifi-sp-blk-hcz.bhtml"/>
    <s v="Tablet"/>
    <m/>
    <s v="euro.com.pl_pruZiYbbEpEF2MijFtyMNw=="/>
  </r>
  <r>
    <s v="BN2009598"/>
    <s v="Apple"/>
    <s v="iPad Pro 11 - 2024 (5th gen) 8-512GB 5G"/>
    <s v="-"/>
    <n v="7299"/>
    <n v="7299"/>
    <s v="In Stock"/>
    <n v="7299"/>
    <m/>
    <n v="7299"/>
    <n v="5934.146341463415"/>
    <s v="PLN"/>
    <n v="0.23"/>
    <n v="1373.02497804878"/>
    <s v="RTV Euro AGD"/>
    <x v="7"/>
    <s v="Poland"/>
    <s v="https://www.euro.com.pl/ipad-i-tablety-multimedialne/apple-tablet-ipad-pro-11-512gb-wf-cl-sp-blk-cz.bhtml"/>
    <s v="Tablet"/>
    <m/>
    <s v="euro.com.pl_aSU2Ts1A2539uAETLXLXGA=="/>
  </r>
  <r>
    <s v="BN2008642"/>
    <s v="Apple"/>
    <s v="iPad Pro 11 2022 (4th-gen) 11.0 WiFi + Cellular 256GB"/>
    <s v="-"/>
    <n v="5999"/>
    <n v="5999"/>
    <s v="In Stock"/>
    <n v="5999"/>
    <m/>
    <n v="5999"/>
    <n v="4877.235772357723"/>
    <s v="PLN"/>
    <n v="0.23"/>
    <n v="1128.480181300813"/>
    <s v="RTV Euro AGD"/>
    <x v="7"/>
    <s v="Poland"/>
    <s v="https://www.euro.com.pl/ipad-i-tablety-multimedialne/apple-tablet-ipad-pro-11-256gb-cell-silver-22.bhtml"/>
    <s v="Tablet"/>
    <m/>
    <s v="euro.com.pl_Sm5tITFEe88pmUH2Tm21Aw=="/>
  </r>
  <r>
    <s v="BN2008645"/>
    <s v="Apple"/>
    <s v="iPad Pro 12.9 2022 (6th-gen) 12.9 WiFi + Cellular 128GB"/>
    <s v="-"/>
    <n v="5749"/>
    <n v="5749"/>
    <s v="In Stock"/>
    <n v="5749"/>
    <m/>
    <n v="5749"/>
    <n v="4673.983739837398"/>
    <s v="PLN"/>
    <n v="0.23"/>
    <n v="1081.452335772358"/>
    <s v="RTV Euro AGD"/>
    <x v="7"/>
    <s v="Poland"/>
    <s v="https://www.euro.com.pl/ipad-i-tablety-multimedialne/apple-tablet-ipad-pro-12-9-128gb-cell-silve-22.bhtml"/>
    <s v="Tablet"/>
    <m/>
    <s v="euro.com.pl_3Xv7xMpSEW5dRIpo5dFNA=="/>
  </r>
  <r>
    <s v="BN2008647"/>
    <s v="Apple"/>
    <s v="iPad Pro 12.9 2022 (6th-gen) 12.9 WiFi + Cellular 256GB"/>
    <s v="-"/>
    <n v="7749"/>
    <n v="7749"/>
    <s v="In Stock"/>
    <n v="7749"/>
    <m/>
    <n v="7749"/>
    <n v="6300"/>
    <s v="PLN"/>
    <n v="0.23"/>
    <n v="1457.6751"/>
    <s v="RTV Euro AGD"/>
    <x v="7"/>
    <s v="Poland"/>
    <s v="https://www.euro.com.pl/ipad-i-tablety-multimedialne/apple-tablet-ipad-pro-12-9-256gb-cell-silv-22.bhtml"/>
    <s v="Tablet"/>
    <m/>
    <s v="euro.com.pl_nbC2+Shc26upg9RtDf5g=="/>
  </r>
  <r>
    <s v="BN2008657"/>
    <s v="Apple"/>
    <s v="iPad Pro 12.9 2022 (6th-gen) 12.9 WiFi 128GB"/>
    <s v="-"/>
    <n v="5249"/>
    <n v="5249"/>
    <s v="In Stock"/>
    <n v="5249"/>
    <m/>
    <n v="5249"/>
    <n v="4267.479674796748"/>
    <s v="PLN"/>
    <n v="0.23"/>
    <n v="987.3966447154472"/>
    <s v="RTV Euro AGD"/>
    <x v="7"/>
    <s v="Poland"/>
    <s v="https://www.euro.com.pl/ipad-i-tablety-multimedialne/apple-tablet-ipad-pro-12-9-128gb-wifi-silv-22.bhtml"/>
    <s v="Tablet"/>
    <m/>
    <s v="euro.com.pl_K6MNqODa+gdGLCT5qcZHg=="/>
  </r>
  <r>
    <s v="BN2008659"/>
    <s v="Apple"/>
    <s v="iPad Pro 12.9 2022 (6th-gen) 12.9 WiFi 256GB"/>
    <s v="-"/>
    <n v="6349"/>
    <n v="6349"/>
    <s v="In Stock"/>
    <n v="6349"/>
    <m/>
    <n v="6349"/>
    <n v="5161.788617886179"/>
    <s v="PLN"/>
    <n v="0.23"/>
    <n v="1194.31916504065"/>
    <s v="RTV Euro AGD"/>
    <x v="7"/>
    <s v="Poland"/>
    <s v="https://www.euro.com.pl/ipad-i-tablety-multimedialne/apple-tablet-ipad-pro-12-9-256gb-wifi-grey-22.bhtml"/>
    <s v="Tablet"/>
    <m/>
    <s v="euro.com.pl_B4tDY2pNwrXkzFz1x0cqw=="/>
  </r>
  <r>
    <s v="BN2008661"/>
    <s v="Apple"/>
    <s v="iPad Pro 12.9 2022 (6th-gen) 12.9 WiFi 512GB"/>
    <s v="-"/>
    <n v="7399"/>
    <n v="7399"/>
    <s v="In Stock"/>
    <n v="7399"/>
    <m/>
    <n v="7399"/>
    <n v="6015.447154471545"/>
    <s v="PLN"/>
    <n v="0.23"/>
    <n v="1391.836116260163"/>
    <s v="RTV Euro AGD"/>
    <x v="7"/>
    <s v="Poland"/>
    <s v="https://www.euro.com.pl/ipad-i-tablety-multimedialne/apple-tablet-ipad-pro-12-9-512gb-wifi-grey-22.bhtml"/>
    <s v="Tablet"/>
    <m/>
    <s v="euro.com.pl_BQXcr8TPgK2HzrngpNyGmg=="/>
  </r>
  <r>
    <s v="BN2009581"/>
    <s v="Apple"/>
    <s v="iPad Pro 13 - 2024 (7th gen) 8-256GB 5G"/>
    <s v="-"/>
    <n v="7999"/>
    <n v="7999"/>
    <s v="In Stock"/>
    <n v="7999"/>
    <m/>
    <n v="7999"/>
    <n v="6503.252032520325"/>
    <s v="PLN"/>
    <n v="0.23"/>
    <n v="1504.702945528455"/>
    <s v="RTV Euro AGD"/>
    <x v="7"/>
    <s v="Poland"/>
    <s v="https://www.euro.com.pl/ipad-i-tablety-multimedialne/apple-tablet-ipad-pro-13-256gb-wf-cl-space-blk.bhtml"/>
    <s v="Tablet"/>
    <m/>
    <s v="euro.com.pl_BeKsBulbIMqNQRq1rNvQ=="/>
  </r>
  <r>
    <s v="BN2009613"/>
    <s v="Apple"/>
    <s v="iPad Pro 13 - 2024 (7th gen) 8-256GB WiFi"/>
    <s v="-"/>
    <n v="6399"/>
    <n v="6399"/>
    <s v="In Stock"/>
    <n v="6399"/>
    <m/>
    <n v="6399"/>
    <n v="5202.439024390244"/>
    <s v="PLN"/>
    <n v="0.23"/>
    <n v="1203.724734146342"/>
    <s v="RTV Euro AGD"/>
    <x v="7"/>
    <s v="Poland"/>
    <s v="https://www.euro.com.pl/ipad-i-tablety-multimedialne/apple-tablet-ipad-pro-13-256gb-wifi-space-blac.bhtml"/>
    <s v="Tablet"/>
    <m/>
    <s v="euro.com.pl_CoyUhk7E4KKXsHzC04fBXw=="/>
  </r>
  <r>
    <s v="BN2009606"/>
    <s v="Apple"/>
    <s v="iPad Pro 13 - 2024 (7th gen) 8-512GB 5G"/>
    <s v="-"/>
    <n v="8999"/>
    <n v="8999"/>
    <s v="In Stock"/>
    <n v="8999"/>
    <m/>
    <n v="8999"/>
    <n v="7316.260162601626"/>
    <s v="PLN"/>
    <n v="0.23"/>
    <n v="1692.814327642276"/>
    <s v="RTV Euro AGD"/>
    <x v="7"/>
    <s v="Poland"/>
    <s v="https://www.euro.com.pl/ipad-i-tablety-multimedialne/apple-tablet-ipad-pro-13-512gb-wf-cl-silver.bhtml"/>
    <s v="Tablet"/>
    <m/>
    <s v="euro.com.pl_6Wm1MeSo1ZtJqIB3Vz2ymA=="/>
  </r>
  <r>
    <s v="BN2006936"/>
    <s v="Apple"/>
    <s v="iPhone 11 128GB LTE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apple-iphone-11-128gb-black-new.bhtml"/>
    <s v="Handset"/>
    <s v="v"/>
    <s v="euro.com.pl_KoDaJjpsK1fmQSG8GO19OA=="/>
  </r>
  <r>
    <s v="BN2006935"/>
    <s v="Apple"/>
    <s v="iPhone 11 64GB LTE"/>
    <s v="-"/>
    <n v="1199"/>
    <n v="1199"/>
    <s v="In Stock"/>
    <n v="1199"/>
    <m/>
    <n v="1199"/>
    <n v="974.7967479674796"/>
    <s v="PLN"/>
    <n v="0.23"/>
    <n v="225.5455471544715"/>
    <s v="RTV Euro AGD"/>
    <x v="7"/>
    <s v="Poland"/>
    <s v="https://www.euro.com.pl/telefony-komorkowe/apple-apple-iphone-11-64gb-white-new.bhtml"/>
    <s v="Handset"/>
    <m/>
    <s v="euro.com.pl_0BKXZO7uSN7f8D6wMuwwgw=="/>
  </r>
  <r>
    <s v="BN2007613"/>
    <s v="Apple"/>
    <s v="iPhone 12 128GB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iphone-12-128gb-bialy.bhtml"/>
    <s v="Handset"/>
    <s v="OOS"/>
    <s v="euro.com.pl_QWvHdBfbMBzcbKiWMYEmw=="/>
  </r>
  <r>
    <s v="BN2007612"/>
    <s v="Apple"/>
    <s v="iPhone 12 64GB"/>
    <s v="-"/>
    <n v="1849"/>
    <n v="1849"/>
    <s v="In Stock"/>
    <n v="1849"/>
    <m/>
    <n v="1849"/>
    <n v="1503.252032520325"/>
    <s v="PLN"/>
    <n v="0.23"/>
    <n v="347.8179455284553"/>
    <s v="RTV Euro AGD"/>
    <x v="7"/>
    <s v="Poland"/>
    <s v="https://www.euro.com.pl/telefony-komorkowe/smartfon-apple-iphone-12-64gb-czarny.bhtml"/>
    <s v="Handset"/>
    <m/>
    <s v="euro.com.pl_DM91pIUzG0yZq7hnRuT3nA=="/>
  </r>
  <r>
    <s v="BN2007979"/>
    <s v="Apple"/>
    <s v="iPhone 13 128GB 5G"/>
    <s v="-"/>
    <n v="2099"/>
    <n v="2099"/>
    <s v="In Stock"/>
    <n v="2099"/>
    <m/>
    <n v="2099"/>
    <n v="1706.50406504065"/>
    <s v="PLN"/>
    <n v="0.23"/>
    <n v="394.8457910569106"/>
    <s v="RTV Euro AGD"/>
    <x v="7"/>
    <s v="Poland"/>
    <s v="https://www.euro.com.pl/telefony-komorkowe/smartfon-apple-iphone-13-128gb-polnoc.bhtml"/>
    <s v="Handset"/>
    <m/>
    <s v="euro.com.pl_xzyKw58uPB2RBf8973wZDA=="/>
  </r>
  <r>
    <s v="BN2007980"/>
    <s v="Apple"/>
    <s v="iPhone 13 256GB 5G"/>
    <s v="-"/>
    <n v="3099"/>
    <n v="3099"/>
    <s v="In Stock"/>
    <n v="3099"/>
    <m/>
    <n v="3099"/>
    <n v="2519.512195121951"/>
    <s v="PLN"/>
    <n v="0.23"/>
    <n v="582.9571731707317"/>
    <s v="RTV Euro AGD"/>
    <x v="7"/>
    <s v="Poland"/>
    <s v="https://www.euro.com.pl/telefony-komorkowe/apple-iphone-13-256gb-midnight.bhtml"/>
    <s v="Handset"/>
    <m/>
    <s v="euro.com.pl_BaYdpOs8W4hYmunKi2X1DA=="/>
  </r>
  <r>
    <s v="BN2007981"/>
    <s v="Apple"/>
    <s v="iPhone 13 512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iphone-13-512gb-midnight.bhtml"/>
    <s v="Handset"/>
    <s v="v"/>
    <s v="euro.com.pl_RqYd1mBklE5ewOf92GAog=="/>
  </r>
  <r>
    <s v="BN2008517"/>
    <s v="Apple"/>
    <s v="iPhone 14 128GB 5G"/>
    <s v="-"/>
    <n v="2349"/>
    <n v="2349"/>
    <s v="In Stock"/>
    <n v="2349"/>
    <m/>
    <n v="2349"/>
    <n v="1909.756097560976"/>
    <s v="PLN"/>
    <n v="0.23"/>
    <n v="441.8736365853658"/>
    <s v="RTV Euro AGD"/>
    <x v="7"/>
    <s v="Poland"/>
    <s v="https://www.euro.com.pl/telefony-komorkowe/apple-iphone-14-128gb-fioletowy.bhtml"/>
    <s v="Handset"/>
    <m/>
    <s v="euro.com.pl_dZJ08D+8cG5MdzxrtCejg=="/>
  </r>
  <r>
    <s v="BN2008518"/>
    <s v="Apple"/>
    <s v="iPhone 14 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iphone-14-256gb-polnoc.bhtml"/>
    <s v="Handset"/>
    <s v="v"/>
    <s v="euro.com.pl_gHhcliy0XXGpqngWpMuMg=="/>
  </r>
  <r>
    <s v="BN2008514"/>
    <s v="Apple"/>
    <s v="iPhone 14 Plus 128GB 5G"/>
    <s v="-"/>
    <n v="3199"/>
    <n v="3199"/>
    <s v="In Stock"/>
    <n v="3199"/>
    <m/>
    <n v="3199"/>
    <n v="2600.813008130081"/>
    <s v="PLN"/>
    <n v="0.23"/>
    <n v="601.7683113821139"/>
    <s v="RTV Euro AGD"/>
    <x v="7"/>
    <s v="Poland"/>
    <s v="https://www.euro.com.pl/telefony-komorkowe/apple-iphone-14-plus-128gb-polnoc.bhtml"/>
    <s v="Handset"/>
    <m/>
    <s v="euro.com.pl_QNEHOyYk6+ibdTklNA0rw=="/>
  </r>
  <r>
    <s v="BN2008515"/>
    <s v="Apple"/>
    <s v="iPhone 14 Plus 256GB 5G"/>
    <s v="-"/>
    <n v="3698"/>
    <n v="3698"/>
    <s v="In Stock"/>
    <n v="3698"/>
    <m/>
    <n v="3698"/>
    <n v="3006.50406504065"/>
    <s v="PLN"/>
    <n v="0.23"/>
    <n v="695.6358910569106"/>
    <s v="RTV Euro AGD"/>
    <x v="7"/>
    <s v="Poland"/>
    <s v="https://www.euro.com.pl/telefony-komorkowe/apple-iphone-14-plus-256gb-red.bhtml"/>
    <s v="Handset"/>
    <s v="v"/>
    <s v="euro.com.pl_No7FD0MVRLAUCqo7NjcsVw=="/>
  </r>
  <r>
    <s v="BN2008516"/>
    <s v="Apple"/>
    <s v="iPhone 14 Plus 512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apple-iphone-14-plus-512gb-yellow.bhtml"/>
    <s v="Handset"/>
    <s v="v"/>
    <s v="euro.com.pl_aeuHNiTdDRqcbI26LpunOQ=="/>
  </r>
  <r>
    <s v="BN2009133"/>
    <s v="Apple"/>
    <s v="iPhone 15 128GB 5G"/>
    <s v="-"/>
    <n v="3299"/>
    <n v="3299"/>
    <s v="In Stock"/>
    <n v="3299"/>
    <m/>
    <n v="3299"/>
    <n v="2682.113821138211"/>
    <s v="PLN"/>
    <n v="0.23"/>
    <n v="620.579449593496"/>
    <s v="RTV Euro AGD"/>
    <x v="7"/>
    <s v="Poland"/>
    <s v="https://www.euro.com.pl/telefony-komorkowe/apple-iphone-15-128gb-midnight.bhtml"/>
    <s v="Handset"/>
    <m/>
    <s v="euro.com.pl_okkzQ+nmxGVO98TNcqxDw=="/>
  </r>
  <r>
    <s v="BN2009142"/>
    <s v="Apple"/>
    <s v="iPhone 15 256GB 5G"/>
    <s v="-"/>
    <n v="3699"/>
    <n v="3699"/>
    <s v="In Stock"/>
    <n v="3699"/>
    <m/>
    <n v="3699"/>
    <n v="3007.317073170732"/>
    <s v="PLN"/>
    <n v="0.23"/>
    <n v="695.8240024390244"/>
    <s v="RTV Euro AGD"/>
    <x v="7"/>
    <s v="Poland"/>
    <s v="https://www.euro.com.pl/telefony-komorkowe/apple-iphone-15-256gb-midnight.bhtml"/>
    <s v="Handset"/>
    <m/>
    <s v="euro.com.pl_OQD5xdbslG8zmvY9lKvdw=="/>
  </r>
  <r>
    <s v="BN2009134"/>
    <s v="Apple"/>
    <s v="iPhone 15 Plus 128GB 5G"/>
    <s v="-"/>
    <n v="3699"/>
    <n v="3699"/>
    <s v="In Stock"/>
    <n v="3699"/>
    <m/>
    <n v="3699"/>
    <n v="3007.317073170732"/>
    <s v="PLN"/>
    <n v="0.23"/>
    <n v="695.8240024390244"/>
    <s v="RTV Euro AGD"/>
    <x v="7"/>
    <s v="Poland"/>
    <s v="https://www.euro.com.pl/telefony-komorkowe/apple-iphone-15-plus-128gb-6-7-48-mpix-czarny.bhtml"/>
    <s v="Handset"/>
    <m/>
    <s v="euro.com.pl_H+yO5tesRh+qNXbALthGDA=="/>
  </r>
  <r>
    <s v="BN2009145"/>
    <s v="Apple"/>
    <s v="iPhone 15 Plus 512GB 5G"/>
    <s v="-"/>
    <n v="4899"/>
    <n v="4899"/>
    <s v="In Stock"/>
    <n v="4899"/>
    <m/>
    <n v="4899"/>
    <n v="3982.926829268293"/>
    <s v="PLN"/>
    <n v="0.23"/>
    <n v="921.5576609756098"/>
    <s v="RTV Euro AGD"/>
    <x v="7"/>
    <s v="Poland"/>
    <s v="https://www.euro.com.pl/telefony-komorkowe/apple-iphone-15-plus-512gb-red.bhtml"/>
    <s v="Handset"/>
    <s v="new"/>
    <s v="-"/>
  </r>
  <r>
    <s v="BN2009135"/>
    <s v="Apple"/>
    <s v="iPhone 15 Pro 128GB 5G"/>
    <s v="-"/>
    <n v="3999"/>
    <n v="3999"/>
    <s v="In Stock"/>
    <n v="3999"/>
    <m/>
    <n v="3999"/>
    <n v="3251.219512195122"/>
    <s v="PLN"/>
    <n v="0.23"/>
    <n v="752.2574170731708"/>
    <s v="RTV Euro AGD"/>
    <x v="7"/>
    <s v="Poland"/>
    <s v="https://www.euro.com.pl/telefony-komorkowe/apple-iphone-15-pro-128gb-space-black.bhtml"/>
    <s v="Handset"/>
    <m/>
    <s v="euro.com.pl_qpIjwnx0qmCgDo0i67dJpg=="/>
  </r>
  <r>
    <s v="BN2009148"/>
    <s v="Apple"/>
    <s v="iPhone 15 Pro 1TB 5G"/>
    <s v="-"/>
    <n v="7299"/>
    <n v="7299"/>
    <s v="In Stock"/>
    <n v="7299"/>
    <m/>
    <n v="7299"/>
    <n v="5934.146341463415"/>
    <s v="PLN"/>
    <n v="0.23"/>
    <n v="1373.02497804878"/>
    <s v="RTV Euro AGD"/>
    <x v="7"/>
    <s v="Poland"/>
    <s v="https://www.euro.com.pl/telefony-komorkowe/apple-iphone-15-pro-1tb-silver.bhtml"/>
    <s v="Handset"/>
    <m/>
    <s v="euro.com.pl_RHnZI7YRAR3zq0MRozU0aA=="/>
  </r>
  <r>
    <s v="BN2009146"/>
    <s v="Apple"/>
    <s v="iPhone 15 Pro 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iphone-15-pro-256gb-gold.bhtml"/>
    <s v="Handset"/>
    <s v="OOS"/>
    <s v="euro.com.pl_0KXb9Y3Z3Pod239la5qrw=="/>
  </r>
  <r>
    <s v="BN2009147"/>
    <s v="Apple"/>
    <s v="iPhone 15 Pro 512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iphone-15-pro-512gb-silver.bhtml"/>
    <s v="Handset"/>
    <s v="v"/>
    <s v="euro.com.pl_qLo7Rdx2AcFrQgT6PXvROw=="/>
  </r>
  <r>
    <s v="BN2009151"/>
    <s v="Apple"/>
    <s v="iPhone 15 Pro Max 1TB 5G"/>
    <s v="-"/>
    <n v="7499"/>
    <n v="7499"/>
    <s v="In Stock"/>
    <n v="7499"/>
    <m/>
    <n v="7499"/>
    <n v="6096.747967479675"/>
    <s v="PLN"/>
    <n v="0.23"/>
    <n v="1410.647254471545"/>
    <s v="RTV Euro AGD"/>
    <x v="7"/>
    <s v="Poland"/>
    <s v="https://www.euro.com.pl/telefony-komorkowe/apple-iphone-15-pro-max-1tb-purple.bhtml"/>
    <s v="Handset"/>
    <m/>
    <s v="euro.com.pl_PhZ7LeR9bM3nzdgEREFjxg=="/>
  </r>
  <r>
    <s v="BN2009136"/>
    <s v="Apple"/>
    <s v="iPhone 15 Pro Max 256GB 5G"/>
    <s v="-"/>
    <n v="5899"/>
    <n v="5899"/>
    <s v="In Stock"/>
    <n v="5899"/>
    <m/>
    <n v="5899"/>
    <n v="4795.934959349594"/>
    <s v="PLN"/>
    <n v="0.23"/>
    <n v="1109.669043089431"/>
    <s v="RTV Euro AGD"/>
    <x v="7"/>
    <s v="Poland"/>
    <s v="https://www.euro.com.pl/telefony-komorkowe/apple-iphone-15-pro-max-256g-space-black.bhtml"/>
    <s v="Handset"/>
    <m/>
    <s v="euro.com.pl_WCC9z2grxcgeD82UZiqfeg=="/>
  </r>
  <r>
    <s v="BN2009150"/>
    <s v="Apple"/>
    <s v="iPhone 15 Pro Max 512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iphone-15-pro-max-512gb-purple.bhtml"/>
    <s v="Handset"/>
    <s v="v"/>
    <s v="euro.com.pl_5Lna0I1IyqTuWChJAnNyoA=="/>
  </r>
  <r>
    <s v="BN2009874"/>
    <s v="Apple"/>
    <s v="iPhone 16 128GB 5G"/>
    <s v="-"/>
    <n v="3699"/>
    <n v="3699"/>
    <s v="In Stock"/>
    <n v="3699"/>
    <m/>
    <n v="3699"/>
    <n v="3007.317073170732"/>
    <s v="PLN"/>
    <n v="0.23"/>
    <n v="695.8240024390244"/>
    <s v="RTV Euro AGD"/>
    <x v="7"/>
    <s v="Poland"/>
    <s v="https://www.euro.com.pl/telefony-komorkowe/apple-iphone-16-128gb-6-1-48mpix-czarny.bhtml"/>
    <s v="Handset"/>
    <m/>
    <s v="euro.com.pl_JXruUDlL9M1ztxdeI7prLg=="/>
  </r>
  <r>
    <s v="BN2009878"/>
    <s v="Apple"/>
    <s v="iPhone 16 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iphone-16-256gb-6-1-48mpix-czarny.bhtml"/>
    <s v="Handset"/>
    <s v="x"/>
    <s v="euro.com.pl_uwGWmG0cRNB6ie2rczzEg=="/>
  </r>
  <r>
    <s v="BN2009879"/>
    <s v="Apple"/>
    <s v="iPhone 16 512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iphone-16-512gb-6-1-48mpix-czarny.bhtml"/>
    <s v="Handset"/>
    <s v="v"/>
    <s v="euro.com.pl_NzZDisVYAy0o5Zx9CfogQ=="/>
  </r>
  <r>
    <s v="BN2009875"/>
    <s v="Apple"/>
    <s v="iPhone 16 Plus 128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iphone-16-plus-128gb-6-7-48mpix-czarny.bhtml"/>
    <s v="Handset"/>
    <s v="a"/>
    <s v="euro.com.pl_bG7xGTvvbLroVMPP2lKHWA=="/>
  </r>
  <r>
    <s v="BN2009880"/>
    <s v="Apple"/>
    <s v="iPhone 16 Plus 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iphone-16-plus-256gb-6-7-48mpix-bialy.bhtml"/>
    <s v="Handset"/>
    <s v="v"/>
    <s v="euro.com.pl_Tzx9D08Ux1pplvLFhrW3Hw=="/>
  </r>
  <r>
    <s v="BN2009881"/>
    <s v="Apple"/>
    <s v="iPhone 16 Plus 512GB 5G"/>
    <s v="-"/>
    <n v="5699"/>
    <n v="5699"/>
    <s v="In Stock"/>
    <n v="5699"/>
    <m/>
    <n v="5699"/>
    <n v="4633.333333333333"/>
    <s v="PLN"/>
    <n v="0.23"/>
    <n v="1072.046766666667"/>
    <s v="RTV Euro AGD"/>
    <x v="7"/>
    <s v="Poland"/>
    <s v="https://www.euro.com.pl/telefony-komorkowe/apple-iphone-16-plus-512gb-6-7-48mpix-berylowa-zielen.bhtml"/>
    <s v="Handset"/>
    <m/>
    <s v="euro.com.pl_bu0M0NGWQHxcG94qluRWg=="/>
  </r>
  <r>
    <s v="BN2009876"/>
    <s v="Apple"/>
    <s v="iPhone 16 Pro 128GB 5G"/>
    <s v="-"/>
    <n v="4647"/>
    <n v="4647"/>
    <s v="In Stock"/>
    <n v="4647"/>
    <m/>
    <n v="4647"/>
    <n v="3778.048780487805"/>
    <s v="PLN"/>
    <n v="0.23"/>
    <n v="874.1535926829268"/>
    <s v="RTV Euro AGD"/>
    <x v="7"/>
    <s v="Poland"/>
    <s v="https://www.euro.com.pl/telefony-komorkowe/apple-iphone-16-pro-128gb-6-3-48mpix-tytan-czarny.bhtml"/>
    <s v="Handset"/>
    <m/>
    <s v="euro.com.pl_zcgdm9P0+FzlQ25o583HKg=="/>
  </r>
  <r>
    <s v="BN2009884"/>
    <s v="Apple"/>
    <s v="iPhone 16 Pro 1TB 5G"/>
    <s v="-"/>
    <n v="7099"/>
    <n v="7099"/>
    <s v="In Stock"/>
    <n v="7099"/>
    <m/>
    <n v="7099"/>
    <n v="5771.544715447155"/>
    <s v="PLN"/>
    <n v="0.23"/>
    <n v="1335.402701626016"/>
    <s v="RTV Euro AGD"/>
    <x v="7"/>
    <s v="Poland"/>
    <s v="https://www.euro.com.pl/telefony-komorkowe/apple-iphone-16-pro-1tb-6-3-48mpix-tytan-naturalny.bhtml"/>
    <s v="Handset"/>
    <m/>
    <s v="euro.com.pl_XXFSHjCzfdEA1zvZxcq5w=="/>
  </r>
  <r>
    <s v="BN2009882"/>
    <s v="Apple"/>
    <s v="iPhone 16 Pro 256GB 5G"/>
    <s v="-"/>
    <n v="5195"/>
    <n v="5195"/>
    <s v="In Stock"/>
    <n v="5195"/>
    <m/>
    <n v="5195"/>
    <n v="4223.577235772358"/>
    <s v="PLN"/>
    <n v="0.23"/>
    <n v="977.2386300813009"/>
    <s v="RTV Euro AGD"/>
    <x v="7"/>
    <s v="Poland"/>
    <s v="https://www.euro.com.pl/telefony-komorkowe/apple-iphone-16-pro-256gb-6-3-48mpix-tytan-czarny.bhtml"/>
    <s v="Handset"/>
    <m/>
    <s v="euro.com.pl_Lky0ZUS7e2gJdzvmCM4DRA=="/>
  </r>
  <r>
    <s v="BN2009883"/>
    <s v="Apple"/>
    <s v="iPhone 16 Pro 512GB 5G"/>
    <s v="-"/>
    <n v="6169"/>
    <n v="6169"/>
    <s v="In Stock"/>
    <n v="6169"/>
    <m/>
    <n v="6169"/>
    <n v="5015.447154471545"/>
    <s v="PLN"/>
    <n v="0.23"/>
    <n v="1160.459116260163"/>
    <s v="RTV Euro AGD"/>
    <x v="7"/>
    <s v="Poland"/>
    <s v="https://www.euro.com.pl/telefony-komorkowe/apple-iphone-16-pro-512gb-6-3-48mpix-tytan-czarny.bhtml"/>
    <s v="Handset"/>
    <m/>
    <s v="euro.com.pl_574QHIQQos5TPDSkLy1Pw=="/>
  </r>
  <r>
    <s v="BN2009886"/>
    <s v="Apple"/>
    <s v="iPhone 16 Pro Max 1TB 5G"/>
    <s v="-"/>
    <n v="7689"/>
    <n v="7689"/>
    <s v="In Stock"/>
    <n v="7689"/>
    <m/>
    <n v="7689"/>
    <n v="6251.219512195122"/>
    <s v="PLN"/>
    <n v="0.23"/>
    <n v="1446.388417073171"/>
    <s v="RTV Euro AGD"/>
    <x v="7"/>
    <s v="Poland"/>
    <s v="https://www.euro.com.pl/telefony-komorkowe/apple-iphone-16-pro-max-1tb-6-9-48mpix-tytan-czarny.bhtml"/>
    <s v="Handset"/>
    <m/>
    <s v="euro.com.pl_PeVsoEWsxJVzuyKK3kJu0w=="/>
  </r>
  <r>
    <s v="BN2009877"/>
    <s v="Apple"/>
    <s v="iPhone 16 Pro Max 256GB 5G"/>
    <s v="-"/>
    <n v="5699"/>
    <n v="5699"/>
    <s v="In Stock"/>
    <n v="5699"/>
    <m/>
    <n v="5699"/>
    <n v="4633.333333333333"/>
    <s v="PLN"/>
    <n v="0.23"/>
    <n v="1072.046766666667"/>
    <s v="RTV Euro AGD"/>
    <x v="7"/>
    <s v="Poland"/>
    <s v="https://www.euro.com.pl/telefony-komorkowe/apple-iphone-16-pro-max-256gb-6-9-48mpix-tytan-czarny.bhtml"/>
    <s v="Handset"/>
    <m/>
    <s v="euro.com.pl_NHRwXlEmQjkLnlhO4hLI7g=="/>
  </r>
  <r>
    <s v="BN2009885"/>
    <s v="Apple"/>
    <s v="iPhone 16 Pro Max 512GB 5G"/>
    <s v="-"/>
    <n v="6499"/>
    <n v="6499"/>
    <s v="In Stock"/>
    <n v="6499"/>
    <m/>
    <n v="6499"/>
    <n v="5283.739837398374"/>
    <s v="PLN"/>
    <n v="0.23"/>
    <n v="1222.535872357724"/>
    <s v="RTV Euro AGD"/>
    <x v="7"/>
    <s v="Poland"/>
    <s v="https://www.euro.com.pl/telefony-komorkowe/apple-iphone-16-pro-max-512gb-6-9-48mpix-tytan-bialy.bhtml"/>
    <s v="Handset"/>
    <m/>
    <s v="euro.com.pl_R6RGKGHDjqUWCXeCdTnxpQ=="/>
  </r>
  <r>
    <s v="BN2010109"/>
    <s v="Apple"/>
    <s v="iPhone 16e 128GB 5G"/>
    <s v="-"/>
    <n v="2999"/>
    <n v="2999"/>
    <s v="In Stock"/>
    <n v="2999"/>
    <m/>
    <n v="2999"/>
    <n v="2438.211382113821"/>
    <s v="PLN"/>
    <n v="0.23"/>
    <n v="564.1460349593495"/>
    <s v="RTV Euro AGD"/>
    <x v="7"/>
    <s v="Poland"/>
    <s v="https://www.euro.com.pl/telefony-komorkowe/apple-iphone-16e-128gb-czarny.bhtml"/>
    <s v="Handset"/>
    <m/>
    <s v="euro.com.pl_adY7LVO1eNZNXLkt6+tK0Q=="/>
  </r>
  <r>
    <s v="BN2010110"/>
    <s v="Apple"/>
    <s v="iPhone 16e 256GB 5G"/>
    <s v="-"/>
    <n v="3499"/>
    <n v="3499"/>
    <s v="In Stock"/>
    <n v="3499"/>
    <m/>
    <n v="3499"/>
    <n v="2844.715447154472"/>
    <s v="PLN"/>
    <n v="0.23"/>
    <n v="658.2017260162602"/>
    <s v="RTV Euro AGD"/>
    <x v="7"/>
    <s v="Poland"/>
    <s v="https://www.euro.com.pl/telefony-komorkowe/apple-iphone-16e-256gb-6-1-48mpix-czarny.bhtml"/>
    <s v="Handset"/>
    <m/>
    <s v="euro.com.pl_7odoQNZEQHfa8S0UMCTsA=="/>
  </r>
  <r>
    <s v="BN2010108"/>
    <s v="Apple"/>
    <s v="iPhone 16e 512GB 5G"/>
    <s v="-"/>
    <n v="4449"/>
    <n v="4449"/>
    <s v="In Stock"/>
    <n v="4449"/>
    <m/>
    <n v="4449"/>
    <n v="3617.073170731707"/>
    <s v="PLN"/>
    <n v="0.23"/>
    <n v="836.9075390243902"/>
    <s v="RTV Euro AGD"/>
    <x v="7"/>
    <s v="Poland"/>
    <s v="https://www.euro.com.pl/telefony-komorkowe/apple-iphone-16e-512gb-6-1-48mpix-czarny.bhtml"/>
    <s v="Handset"/>
    <m/>
    <s v="euro.com.pl_U43soFfuHtJj5XPv7q2Bg=="/>
  </r>
  <r>
    <s v="BN4000658"/>
    <s v="Apple"/>
    <s v="Watch SE 2022 GPS+Cellular 40mm"/>
    <s v="-"/>
    <n v="1299"/>
    <n v="1299"/>
    <s v="In Stock"/>
    <n v="1299"/>
    <m/>
    <n v="1299"/>
    <n v="1056.09756097561"/>
    <s v="PLN"/>
    <n v="0.23"/>
    <n v="244.3566853658537"/>
    <s v="RTV Euro AGD"/>
    <x v="7"/>
    <s v="Poland"/>
    <s v="https://www.euro.com.pl/smartwatch/apple-watch-se-2gen-gps-cellular-koperta-40mm-z-aluminium-ksiezycowa-poswiata-pasek-sportowy-ksiezycowa-poswiata-m-l.bhtml"/>
    <s v="Smart Watch"/>
    <s v="new"/>
    <s v="-"/>
  </r>
  <r>
    <s v="BN4000659"/>
    <s v="Apple"/>
    <s v="Watch SE 2022 GPS+Cellular 44mm"/>
    <s v="-"/>
    <n v="1449"/>
    <n v="1499"/>
    <s v="In Stock"/>
    <n v="1499"/>
    <m/>
    <n v="1499"/>
    <n v="1178.048780487805"/>
    <s v="PLN"/>
    <n v="0.23"/>
    <n v="272.5733926829268"/>
    <s v="RTV Euro AGD"/>
    <x v="7"/>
    <s v="Poland"/>
    <s v="https://www.euro.com.pl/smartwatch/apple-apple-watch-se-44-st-al-st-sb-ml-cel-ell.bhtml"/>
    <s v="Smart Watch"/>
    <s v="new"/>
    <s v="-"/>
  </r>
  <r>
    <s v="BN2009221"/>
    <s v="Apple"/>
    <s v="Watch SE 2023 44mm"/>
    <s v="-"/>
    <n v="1139"/>
    <n v="1139"/>
    <s v="In Stock"/>
    <n v="1139"/>
    <m/>
    <n v="1139"/>
    <n v="926.0162601626016"/>
    <s v="PLN"/>
    <n v="0.23"/>
    <n v="214.2588642276423"/>
    <s v="RTV Euro AGD"/>
    <x v="7"/>
    <s v="Poland"/>
    <s v="https://www.euro.com.pl/smartwatch/apple-watch-se-2gen-gps-koperta-44mm-z-aluminium-srebrny-pasek-sportowy-denim-m-l.bhtml"/>
    <s v="Smart Watch"/>
    <m/>
    <s v="euro.com.pl_82JxwQW4Oi9wgyqJvZIRJA=="/>
  </r>
  <r>
    <s v="AN00000170"/>
    <s v="Apple"/>
    <s v="Watch SE 2023 LTE 40mm"/>
    <s v="-"/>
    <n v="1229"/>
    <n v="1229"/>
    <s v="In Stock"/>
    <n v="1229"/>
    <m/>
    <n v="1229"/>
    <n v="999.1869918699188"/>
    <s v="PLN"/>
    <n v="0.23"/>
    <n v="231.1888886178862"/>
    <s v="RTV Euro AGD"/>
    <x v="7"/>
    <s v="Poland"/>
    <s v="https://www.euro.com.pl/smartwatch/apple-watch-se-gps-cellular-koperta-40mm-aluminium-srebrny-pasek-sportowy-denim-s-m.bhtml"/>
    <s v="Smart Watch"/>
    <m/>
    <s v="euro.com.pl_BdBSMzayK247dh2tNqXbA=="/>
  </r>
  <r>
    <s v="BN2009140"/>
    <s v="Apple"/>
    <s v="Watch Series 9 GPS 45mm"/>
    <s v="-"/>
    <n v="999"/>
    <n v="999"/>
    <s v="In Stock"/>
    <n v="999"/>
    <m/>
    <n v="999"/>
    <n v="812.1951219512196"/>
    <s v="PLN"/>
    <n v="0.23"/>
    <n v="187.9232707317073"/>
    <s v="RTV Euro AGD"/>
    <x v="7"/>
    <s v="Poland"/>
    <s v="https://www.euro.com.pl/smartwatch/apple-watch-series-9-gps-koperta-45-mm-z-aluminium-w-kolorze-polnocy-pasek-sportowy-w-kolorze-polnocy-rozmiar-m-l.bhtml"/>
    <s v="Smart Watch"/>
    <m/>
    <s v="euro.com.pl_BspI11kXq5sY9q1KLnWwRg=="/>
  </r>
  <r>
    <s v="BN2009903"/>
    <s v="Apple"/>
    <s v="Watch Series10 (42mm) Aluminium LTE"/>
    <s v="-"/>
    <n v="2249"/>
    <n v="2249"/>
    <s v="In Stock"/>
    <n v="2249"/>
    <m/>
    <n v="2249"/>
    <n v="1828.455284552846"/>
    <s v="PLN"/>
    <n v="0.23"/>
    <n v="423.0624983739838"/>
    <s v="RTV Euro AGD"/>
    <x v="7"/>
    <s v="Poland"/>
    <s v="https://www.euro.com.pl/smartwatch/apple-watch-series-10-gps-cellular-42mm-z-aluminium-srebrny-pasek-sportowy-denim-m-l.bhtml"/>
    <s v="Smart Watch"/>
    <m/>
    <s v="euro.com.pl_twboDGe4UcK51qhjwSZWjA=="/>
  </r>
  <r>
    <s v="BN2009905"/>
    <s v="Apple"/>
    <s v="Watch Series10 (46mm) Aluminium LTE"/>
    <s v="-"/>
    <n v="2599"/>
    <n v="2699"/>
    <s v="In Stock"/>
    <n v="2699"/>
    <m/>
    <n v="2699"/>
    <n v="2113.008130081301"/>
    <s v="PLN"/>
    <n v="0.23"/>
    <n v="488.9014821138211"/>
    <s v="RTV Euro AGD"/>
    <x v="7"/>
    <s v="Poland"/>
    <s v="https://www.euro.com.pl/smartwatch/apple-watch-series-10-gps-46mm-aluminium-onyks-pasek-sportowy-czarny-m-l_1.bhtml"/>
    <s v="Smart Watch"/>
    <m/>
    <s v="euro.com.pl_+dVHPRsn6VQKKg2Dc7Hhbw=="/>
  </r>
  <r>
    <s v="BN2009906"/>
    <s v="Apple"/>
    <s v="Watch Series10 (46mm) Titanium LTE"/>
    <s v="-"/>
    <n v="3549"/>
    <n v="3549"/>
    <s v="In Stock"/>
    <n v="3549"/>
    <m/>
    <n v="3549"/>
    <n v="2885.365853658537"/>
    <s v="PLN"/>
    <n v="0.23"/>
    <n v="667.6072951219512"/>
    <s v="RTV Euro AGD"/>
    <x v="7"/>
    <s v="Poland"/>
    <s v="https://www.euro.com.pl/smartwatch/apple-watch-series-10-gps-cellular-46mm-tytan-lupek-pasek-sportowy-czarny-m-l.bhtml"/>
    <s v="Smart Watch"/>
    <m/>
    <s v="euro.com.pl_tGS3Wnp+ECpWos57ZzM26Q=="/>
  </r>
  <r>
    <s v="BN2009137"/>
    <s v="Apple"/>
    <s v="Watch Ultra 2 GPS+Cellular"/>
    <s v="-"/>
    <n v="3999"/>
    <n v="3999"/>
    <s v="In Stock"/>
    <n v="3999"/>
    <m/>
    <n v="3999"/>
    <n v="3251.219512195122"/>
    <s v="PLN"/>
    <n v="0.23"/>
    <n v="752.2574170731708"/>
    <s v="RTV Euro AGD"/>
    <x v="7"/>
    <s v="Poland"/>
    <s v="https://www.euro.com.pl/smartwatch/apple-watch-ultra-2-gps-cellular-koperta-z-tytanu-49mm-opaska-trail-niebieski-s-m.bhtml"/>
    <s v="Smart Watch"/>
    <m/>
    <s v="euro.com.pl_MaMgntvdNVBUZyXeLthGWw=="/>
  </r>
  <r>
    <s v="AN00000123"/>
    <s v="DJI"/>
    <s v="DJI Osmo Mobile 6"/>
    <s v="-"/>
    <n v="749"/>
    <n v="749"/>
    <s v="In Stock"/>
    <n v="749"/>
    <m/>
    <n v="749"/>
    <n v="608.9430894308944"/>
    <s v="PLN"/>
    <n v="0.23"/>
    <n v="140.895425203252"/>
    <s v="RTV Euro AGD"/>
    <x v="7"/>
    <s v="Poland"/>
    <s v="https://www.euro.com.pl/stabilizatory-do-kamer-i-aparatow/dji-gimbal-osmo-mobile-6-dji.bhtml"/>
    <s v="Other"/>
    <m/>
    <s v="euro.com.pl_d0eMH+805+ruEXmgrQfXBg=="/>
  </r>
  <r>
    <s v="AN00000122"/>
    <s v="DJI"/>
    <s v="DJI Osmo Mobile SE"/>
    <s v="-"/>
    <n v="519"/>
    <n v="519"/>
    <s v="In Stock"/>
    <n v="519"/>
    <m/>
    <n v="519"/>
    <n v="421.9512195121951"/>
    <s v="PLN"/>
    <n v="0.23"/>
    <n v="97.62980731707317"/>
    <s v="RTV Euro AGD"/>
    <x v="7"/>
    <s v="Poland"/>
    <s v="https://www.euro.com.pl/stabilizatory-do-kamer-i-aparatow/dji-gimbal-osmo-mobile-se-dji.bhtml"/>
    <s v="Other"/>
    <m/>
    <s v="euro.com.pl_utKhgkaw4faFGhdZ6svwvA=="/>
  </r>
  <r>
    <s v="AN00000082"/>
    <s v="DJI"/>
    <s v="Dron DJI Mini 2"/>
    <s v="-"/>
    <n v="1090"/>
    <n v="1090"/>
    <s v="In Stock"/>
    <n v="1090"/>
    <m/>
    <n v="1090"/>
    <n v="886.178861788618"/>
    <s v="PLN"/>
    <n v="0.23"/>
    <n v="205.0414065040651"/>
    <s v="RTV Euro AGD"/>
    <x v="7"/>
    <s v="Poland"/>
    <s v="https://www.euro.com.pl/drony/dji-dji-mini-2-display-demo-gl.bhtml"/>
    <s v="Other"/>
    <s v="new"/>
    <s v="-"/>
  </r>
  <r>
    <s v="AN00000228"/>
    <s v="Garmin"/>
    <s v="Garmin fenix 7 Pro Solar 47mm"/>
    <s v="-"/>
    <n v="2519"/>
    <n v="2579"/>
    <s v="In Stock"/>
    <n v="2579"/>
    <m/>
    <n v="2579"/>
    <n v="2047.967479674797"/>
    <s v="PLN"/>
    <n v="0.23"/>
    <n v="473.8525715447154"/>
    <s v="RTV Euro AGD"/>
    <x v="7"/>
    <s v="Poland"/>
    <s v="https://www.euro.com.pl/smartwatch/garmin-fenix-7-pro-solar-47mm-gps-czarny.bhtml"/>
    <s v="Smart Watch"/>
    <m/>
    <s v="euro.com.pl_sgVXwsHYmGJkcHrjr+xWjw=="/>
  </r>
  <r>
    <s v="AN00000195"/>
    <s v="Garmin"/>
    <s v="Garmin fenix 7X Pro Solar 51mm"/>
    <s v="-"/>
    <n v="2899"/>
    <n v="2899"/>
    <s v="In Stock"/>
    <n v="2899"/>
    <m/>
    <n v="2899"/>
    <n v="2356.910569105691"/>
    <s v="PLN"/>
    <n v="0.23"/>
    <n v="545.3348967479675"/>
    <s v="RTV Euro AGD"/>
    <x v="7"/>
    <s v="Poland"/>
    <s v="https://www.euro.com.pl/smartwatch/garmin-fenix-7x-pro-solar-51mm-gps-czarny.bhtml"/>
    <s v="Smart Watch"/>
    <m/>
    <s v="euro.com.pl_JcEOL3QbdGNYKHTiyN0svQ=="/>
  </r>
  <r>
    <s v="AN00000236"/>
    <s v="Garmin"/>
    <s v="Garmin fenix 8 51mm AMOLED"/>
    <s v="-"/>
    <n v="4148.98"/>
    <n v="4419"/>
    <s v="In Stock"/>
    <n v="4419"/>
    <m/>
    <n v="4419"/>
    <n v="3373.154471544715"/>
    <s v="PLN"/>
    <n v="0.23"/>
    <n v="780.4703621626016"/>
    <s v="RTV Euro AGD"/>
    <x v="7"/>
    <s v="Poland"/>
    <s v="https://www.euro.com.pl/smartwatch/garmin-smartwatch-fenix-8-51mm-bk-garmin.bhtml"/>
    <s v="Smart Watch"/>
    <m/>
    <s v="euro.com.pl_TqwkgfHZzM7dF8mqWBeGrw=="/>
  </r>
  <r>
    <s v="AN00000193"/>
    <s v="Garmin"/>
    <s v="Garmin Forerunner 165 43mm"/>
    <s v="-"/>
    <n v="898"/>
    <n v="898"/>
    <s v="In Stock"/>
    <n v="898"/>
    <m/>
    <n v="898"/>
    <n v="730.0813008130082"/>
    <s v="PLN"/>
    <n v="0.23"/>
    <n v="168.9240211382114"/>
    <s v="RTV Euro AGD"/>
    <x v="7"/>
    <s v="Poland"/>
    <s v="https://www.euro.com.pl/smartwatch/garmin-forerunner-165-43mm-gps-czarny.bhtml"/>
    <s v="Smart Watch"/>
    <m/>
    <s v="euro.com.pl_I9TMcPchyH1VqJDbaBuZcg=="/>
  </r>
  <r>
    <s v="AN00000194"/>
    <s v="Garmin"/>
    <s v="Garmin Venu 3S 41mm"/>
    <s v="-"/>
    <n v="1582"/>
    <n v="1582"/>
    <s v="In Stock"/>
    <n v="1582"/>
    <m/>
    <n v="1582"/>
    <n v="1286.178861788618"/>
    <s v="PLN"/>
    <n v="0.23"/>
    <n v="297.5922065040651"/>
    <s v="RTV Euro AGD"/>
    <x v="7"/>
    <s v="Poland"/>
    <s v="https://www.euro.com.pl/smartwatch/garmin-venu-3s-41mm-srebrny-bezel-ze-stali-nierdzewnej-w-kolorze-sage-grey-i-silikonowym-paskiem.bhtml"/>
    <s v="Smart Watch"/>
    <m/>
    <s v="euro.com.pl_uk2U8sMWemtx++J4KWAHTA=="/>
  </r>
  <r>
    <s v="BN2009218"/>
    <s v="Google"/>
    <s v="Pixel 8 128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google-pixel-8-8-128gb-6-2-120hz-50mpixcszary.bhtml"/>
    <s v="Handset"/>
    <s v="v"/>
    <s v="euro.com.pl_dAAwTsnmWacr3sxlbOdQcQ=="/>
  </r>
  <r>
    <s v="BN2009762"/>
    <s v="Google"/>
    <s v="Pixel 9 12-128GB 5G"/>
    <s v="-"/>
    <n v="2899"/>
    <n v="2899"/>
    <s v="In Stock"/>
    <n v="2899"/>
    <m/>
    <n v="2899"/>
    <n v="2356.910569105691"/>
    <s v="PLN"/>
    <n v="0.23"/>
    <n v="545.3348967479675"/>
    <s v="RTV Euro AGD"/>
    <x v="7"/>
    <s v="Poland"/>
    <s v="https://www.euro.com.pl/telefony-komorkowe/google-pixel-9-12-128gb-6-3-120hz-50mpix-obsydian.bhtml"/>
    <s v="Handset"/>
    <m/>
    <s v="euro.com.pl_PsvL1ypuafJJsCYWbIhQg=="/>
  </r>
  <r>
    <s v="BN2009766"/>
    <s v="Google"/>
    <s v="Pixel 9 12-256GB 5G"/>
    <s v="-"/>
    <n v="3249"/>
    <n v="3249"/>
    <s v="In Stock"/>
    <n v="3249"/>
    <m/>
    <n v="3249"/>
    <n v="2641.463414634146"/>
    <s v="PLN"/>
    <n v="0.23"/>
    <n v="611.1738804878049"/>
    <s v="RTV Euro AGD"/>
    <x v="7"/>
    <s v="Poland"/>
    <s v="https://www.euro.com.pl/telefony-komorkowe/google-pixel-9-12-256gb-6-3-120hz-50mpix-obsydian.bhtml"/>
    <s v="Handset"/>
    <m/>
    <s v="euro.com.pl_KI4XJhjnBiDg0P9rNtISzw=="/>
  </r>
  <r>
    <s v="BN2009765"/>
    <s v="Google"/>
    <s v="Pixel 9 Pro 16-128GB 5G"/>
    <s v="-"/>
    <n v="3699"/>
    <n v="3699"/>
    <s v="In Stock"/>
    <n v="3699"/>
    <m/>
    <n v="3699"/>
    <n v="3007.317073170732"/>
    <s v="PLN"/>
    <n v="0.23"/>
    <n v="695.8240024390244"/>
    <s v="RTV Euro AGD"/>
    <x v="7"/>
    <s v="Poland"/>
    <s v="https://www.euro.com.pl/telefony-komorkowe/google-pixel-9-pro-16-128gb-6-3-50mpix-czarny.bhtml"/>
    <s v="Handset"/>
    <s v="new"/>
    <s v="-"/>
  </r>
  <r>
    <s v="BN2009770"/>
    <s v="Google"/>
    <s v="Pixel 9 Pro 16-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google-pixel-9-pro-16-256gb-6-3-50mpix-porcelanowy.bhtml"/>
    <s v="Handset"/>
    <s v="new"/>
    <s v="-"/>
  </r>
  <r>
    <s v="BN2009763"/>
    <s v="Google"/>
    <s v="Pixel 9 Pro Fold 16-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google-pixel-9-pro-fold-16-256gb-8-120hz-48mpix-bialy.bhtml"/>
    <s v="Handset"/>
    <s v="new"/>
    <s v="-"/>
  </r>
  <r>
    <s v="BN2009768"/>
    <s v="Google"/>
    <s v="Pixel 9 Pro XL 16-256GB 5G"/>
    <s v="-"/>
    <n v="4699"/>
    <n v="4699"/>
    <s v="In Stock"/>
    <n v="4699"/>
    <m/>
    <n v="4699"/>
    <n v="3820.325203252033"/>
    <s v="PLN"/>
    <n v="0.23"/>
    <n v="883.9353845528456"/>
    <s v="RTV Euro AGD"/>
    <x v="7"/>
    <s v="Poland"/>
    <s v="https://www.euro.com.pl/telefony-komorkowe/google-pixel-9-pro-xl-12-256gb-6-8-120hz-50mpix-obsydian.bhtml"/>
    <s v="Handset"/>
    <m/>
    <s v="euro.com.pl_LABUg4Q0pF9WYuZ6oFrzQQ=="/>
  </r>
  <r>
    <s v="BN2009748"/>
    <s v="HMD"/>
    <s v="Nokia 6310 LTE (2024)"/>
    <s v="-"/>
    <n v="249"/>
    <n v="249"/>
    <s v="In Stock"/>
    <n v="249"/>
    <m/>
    <n v="249"/>
    <n v="202.4390243902439"/>
    <s v="PLN"/>
    <n v="0.23"/>
    <n v="46.83973414634146"/>
    <s v="RTV Euro AGD"/>
    <x v="7"/>
    <s v="Poland"/>
    <s v="https://www.euro.com.pl/telefony-komorkowe/nokia-6310-ta-1607-2-8-czarny.bhtml"/>
    <s v="Handset"/>
    <m/>
    <s v="euro.com.pl_uU7jacqojgjUof4a2ITXPw=="/>
  </r>
  <r>
    <s v="BN2008421"/>
    <s v="HMD"/>
    <s v="Nokia 8210 LTE"/>
    <s v="-"/>
    <n v="255"/>
    <n v="255"/>
    <s v="In Stock"/>
    <n v="255"/>
    <m/>
    <n v="255"/>
    <n v="207.3170731707317"/>
    <s v="PLN"/>
    <n v="0.23"/>
    <n v="47.96840243902439"/>
    <s v="RTV Euro AGD"/>
    <x v="7"/>
    <s v="Poland"/>
    <s v="https://www.euro.com.pl/telefony-komorkowe/nokia-tel-kom-nokia-8210-4g-blue.bhtml"/>
    <s v="Handset"/>
    <m/>
    <s v="euro.com.pl_KeSJFjs+1Nam2V9pYx7igg=="/>
  </r>
  <r>
    <s v="BN2008559"/>
    <s v="HMD"/>
    <s v="Nokia C32 4-64GB LTE"/>
    <s v="-"/>
    <n v="145"/>
    <n v="145"/>
    <s v="In Stock"/>
    <n v="145"/>
    <m/>
    <n v="145"/>
    <n v="117.8861788617886"/>
    <s v="PLN"/>
    <n v="0.23"/>
    <n v="27.27615040650407"/>
    <s v="RTV Euro AGD"/>
    <x v="7"/>
    <s v="Poland"/>
    <s v="https://www.euro.com.pl/telefony-komorkowe/nokia-smartfon-c32-ta-1534-ds4-64charcoa-nokia.bhtml"/>
    <s v="Handset"/>
    <m/>
    <s v="euro.com.pl_XX4JjorSV+sH68J7bXkCA=="/>
  </r>
  <r>
    <s v="BN2009390"/>
    <s v="Honor"/>
    <s v="Honor 200 8-256GB 5G"/>
    <s v="-"/>
    <n v="1399"/>
    <n v="1399"/>
    <s v="In Stock"/>
    <n v="1399"/>
    <m/>
    <n v="1399"/>
    <n v="1137.39837398374"/>
    <s v="PLN"/>
    <n v="0.23"/>
    <n v="263.1678235772358"/>
    <s v="RTV Euro AGD"/>
    <x v="7"/>
    <s v="Poland"/>
    <s v="https://www.euro.com.pl/telefony-komorkowe/honor-smartfon-honor-200-8-256-5g-black.bhtml"/>
    <s v="Handset"/>
    <m/>
    <s v="euro.com.pl_iS3hM30iRN2K8J0MVzXpHw=="/>
  </r>
  <r>
    <s v="BN2009352"/>
    <s v="Honor"/>
    <s v="Honor 200 Pro 12-512GB 5G"/>
    <s v="-"/>
    <n v="2149"/>
    <n v="2149"/>
    <s v="In Stock"/>
    <n v="2149"/>
    <m/>
    <n v="2149"/>
    <n v="1747.154471544716"/>
    <s v="PLN"/>
    <n v="0.23"/>
    <n v="404.2513601626017"/>
    <s v="RTV Euro AGD"/>
    <x v="7"/>
    <s v="Poland"/>
    <s v="https://www.euro.com.pl/telefony-komorkowe/honor-smartfon-honor-200-pro-12-512-5g-black.bhtml"/>
    <s v="Handset"/>
    <m/>
    <s v="euro.com.pl_XLGiq9KY7ZMhml4CINHE+w=="/>
  </r>
  <r>
    <s v="BN2008843"/>
    <s v="Honor"/>
    <s v="Honor 90 lite 8-256GB 5G"/>
    <s v="-"/>
    <n v="582"/>
    <n v="582"/>
    <s v="In Stock"/>
    <n v="582"/>
    <m/>
    <n v="582"/>
    <n v="473.1707317073171"/>
    <s v="PLN"/>
    <n v="0.23"/>
    <n v="109.4808243902439"/>
    <s v="RTV Euro AGD"/>
    <x v="7"/>
    <s v="Poland"/>
    <s v="https://www.euro.com.pl/telefony-komorkowe/honor-90-lite-8-256gb-6-7-90hz-100mpix-czarny.bhtml"/>
    <s v="Handset"/>
    <m/>
    <s v="euro.com.pl_zaoXVTvEIB6JOr3gnGo1g=="/>
  </r>
  <r>
    <s v="BN2009429"/>
    <s v="Honor"/>
    <s v="Honor Magic V3 12-512GB 5G"/>
    <s v="-"/>
    <n v="7599"/>
    <n v="0"/>
    <s v="Out Stock"/>
    <n v="0"/>
    <m/>
    <n v="0"/>
    <n v="6178.048780487805"/>
    <s v="PLN"/>
    <n v="0.23"/>
    <n v="1429.458392682927"/>
    <s v="RTV Euro AGD"/>
    <x v="7"/>
    <s v="Poland"/>
    <s v="https://www.euro.com.pl/telefony-komorkowe/honor-smartfon-magic-v3-12-512-black.bhtml"/>
    <s v="Handset"/>
    <m/>
    <s v="euro.com.pl_l+zTZIGnj3CcsbYtemBabQ=="/>
  </r>
  <r>
    <s v="BN2009095"/>
    <s v="Honor"/>
    <s v="Honor Magic6 Lite 8-256GB 5G"/>
    <s v="-"/>
    <n v="728"/>
    <n v="728"/>
    <s v="In Stock"/>
    <n v="728"/>
    <m/>
    <n v="728"/>
    <n v="591.869918699187"/>
    <s v="PLN"/>
    <n v="0.23"/>
    <n v="136.9450861788618"/>
    <s v="RTV Euro AGD"/>
    <x v="7"/>
    <s v="Poland"/>
    <s v="https://www.euro.com.pl/telefony-komorkowe/honor-magic6-lite-8-256gb-6-78-120hz-108mpix-czarny.bhtml"/>
    <s v="Handset"/>
    <m/>
    <s v="euro.com.pl_8dsaxzpBmfMC+VwPpNQ8Rg=="/>
  </r>
  <r>
    <s v="BN4000703"/>
    <s v="Honor"/>
    <s v="Watch 4"/>
    <s v="-"/>
    <n v="449"/>
    <n v="449"/>
    <s v="In Stock"/>
    <n v="449"/>
    <m/>
    <n v="449"/>
    <n v="365.0406504065041"/>
    <s v="PLN"/>
    <n v="0.23"/>
    <n v="84.4620105691057"/>
    <s v="RTV Euro AGD"/>
    <x v="7"/>
    <s v="Poland"/>
    <s v="https://www.euro.com.pl/smartwatch/honor-watch-4-45mm-gps-czarny.bhtml"/>
    <s v="Smart Watch"/>
    <m/>
    <s v="euro.com.pl_JNV+PGI1D5MJJqwLmvgieQ=="/>
  </r>
  <r>
    <s v="AN00000189"/>
    <s v="Huawei"/>
    <s v="Huawei MateBook 14 (i5 16/512GB)"/>
    <s v="-"/>
    <n v="2799"/>
    <n v="2799"/>
    <s v="In Stock"/>
    <n v="2799"/>
    <m/>
    <n v="2799"/>
    <n v="2275.609756097561"/>
    <s v="PLN"/>
    <n v="0.23"/>
    <n v="526.5237585365853"/>
    <s v="RTV Euro AGD"/>
    <x v="7"/>
    <s v="Poland"/>
    <s v="https://www.euro.com.pl/laptopy-i-netbooki/huawei-laptop-mb-d14-i5-16gb-512gb-w11.bhtml"/>
    <s v="Laptop"/>
    <m/>
    <s v="euro.com.pl_wZlsIkRTUq+zsQv+kO+Q=="/>
  </r>
  <r>
    <s v="AN00000062"/>
    <s v="Huawei"/>
    <s v="Huawei MateBook D15"/>
    <s v="-"/>
    <n v="3399"/>
    <n v="3399"/>
    <s v="In Stock"/>
    <n v="3399"/>
    <m/>
    <n v="3399"/>
    <n v="2763.414634146342"/>
    <s v="PLN"/>
    <n v="0.23"/>
    <n v="639.390587804878"/>
    <s v="RTV Euro AGD"/>
    <x v="7"/>
    <s v="Poland"/>
    <s v="https://www.euro.com.pl/laptopy-i-netbooki/huawei-laptop-mb-d15-i5-8gb-512ssd-w10.bhtml"/>
    <s v="Laptop"/>
    <m/>
    <s v="euro.com.pl_vIxPO0YVpsmNeu7eZQUwfg=="/>
  </r>
  <r>
    <s v="AN00000126"/>
    <s v="Huawei"/>
    <s v="HUAWEI MateBook D15 (i5 8/512GB)"/>
    <s v="-"/>
    <n v="2699"/>
    <n v="2699"/>
    <s v="In Stock"/>
    <n v="2699"/>
    <m/>
    <n v="2699"/>
    <n v="2194.308943089431"/>
    <s v="PLN"/>
    <n v="0.23"/>
    <n v="507.7126203252033"/>
    <s v="RTV Euro AGD"/>
    <x v="7"/>
    <s v="Poland"/>
    <s v="https://www.euro.com.pl/laptopy-i-netbooki/huawei-laptop-mb-d15-i5-8gb-512ssd-w10_1.bhtml"/>
    <s v="Laptop"/>
    <m/>
    <s v="euro.com.pl_DBJcRslOFGsoVlFkragieg=="/>
  </r>
  <r>
    <s v="AN00000063"/>
    <s v="Huawei"/>
    <s v="HUAWEI MateBook D15 (R5 8/512GB)"/>
    <s v="-"/>
    <n v="3399"/>
    <n v="3399"/>
    <s v="In Stock"/>
    <n v="3399"/>
    <m/>
    <n v="3399"/>
    <n v="2763.414634146342"/>
    <s v="PLN"/>
    <n v="0.23"/>
    <n v="639.390587804878"/>
    <s v="RTV Euro AGD"/>
    <x v="7"/>
    <s v="Poland"/>
    <s v="https://www.euro.com.pl/laptopy-i-netbooki/huawei-laptop-d15-r5-5500-8gb-512ssd-w11.bhtml"/>
    <s v="Laptop"/>
    <m/>
    <s v="euro.com.pl_QDHYd8Cq5PWlWS07uAxlIA=="/>
  </r>
  <r>
    <s v="AN00000221"/>
    <s v="Huawei"/>
    <s v="Huawei Watch D2"/>
    <s v="-"/>
    <n v="1499"/>
    <n v="1499"/>
    <s v="In Stock"/>
    <n v="1499"/>
    <m/>
    <n v="1499"/>
    <n v="1218.69918699187"/>
    <s v="PLN"/>
    <n v="0.23"/>
    <n v="281.9789617886179"/>
    <s v="RTV Euro AGD"/>
    <x v="7"/>
    <s v="Poland"/>
    <s v="https://www.euro.com.pl/smartwatch/huawei-watch-d2-48mm-bialy.bhtml"/>
    <s v="Smart Watch"/>
    <m/>
    <s v="euro.com.pl_CuYf4048KAI+sVuTDgALxQ=="/>
  </r>
  <r>
    <s v="AN00000222"/>
    <s v="Huawei"/>
    <s v="Huawei Watch GT5 41mm Classic"/>
    <s v="-"/>
    <n v="1199"/>
    <n v="1199"/>
    <s v="In Stock"/>
    <n v="1199"/>
    <m/>
    <n v="1199"/>
    <n v="974.7967479674796"/>
    <s v="PLN"/>
    <n v="0.23"/>
    <n v="225.5455471544715"/>
    <s v="RTV Euro AGD"/>
    <x v="7"/>
    <s v="Poland"/>
    <s v="https://www.euro.com.pl/smartwatch/huawei-smartwatch-watch-gt-5-41-classic-wh-huaw.bhtml"/>
    <s v="Smart Watch"/>
    <m/>
    <s v="euro.com.pl_+jSg6ncWJhgZe2LoD9Pkg=="/>
  </r>
  <r>
    <s v="AN00000223"/>
    <s v="Huawei"/>
    <s v="Huawei Watch GT5 41mm Elegant"/>
    <s v="-"/>
    <n v="1299"/>
    <n v="1299"/>
    <s v="In Stock"/>
    <n v="1299"/>
    <m/>
    <n v="1299"/>
    <n v="1056.09756097561"/>
    <s v="PLN"/>
    <n v="0.23"/>
    <n v="244.3566853658537"/>
    <s v="RTV Euro AGD"/>
    <x v="7"/>
    <s v="Poland"/>
    <s v="https://www.euro.com.pl/smartwatch/huawei-watch-gt-5-41mm-elegant-zloty.bhtml"/>
    <s v="Smart Watch"/>
    <m/>
    <s v="euro.com.pl_oPXU3z8L6CBGPwHNgVG0HA=="/>
  </r>
  <r>
    <s v="AN00000225"/>
    <s v="Huawei"/>
    <s v="Huawei Watch GT5 46mm Active"/>
    <s v="-"/>
    <n v="1099"/>
    <n v="1099"/>
    <s v="In Stock"/>
    <n v="1099"/>
    <m/>
    <n v="1099"/>
    <n v="893.4959349593496"/>
    <s v="PLN"/>
    <n v="0.23"/>
    <n v="206.7344089430894"/>
    <s v="RTV Euro AGD"/>
    <x v="7"/>
    <s v="Poland"/>
    <s v="https://www.euro.com.pl/smartwatch/huawei-watch-gt-5-46mm-active-czarny.bhtml"/>
    <s v="Smart Watch"/>
    <m/>
    <s v="euro.com.pl_plXW4Ead9RdyP7fZDS+Bw=="/>
  </r>
  <r>
    <s v="AN00000224"/>
    <s v="Huawei"/>
    <s v="Huawei Watch GT5 46mm Blue"/>
    <s v="-"/>
    <n v="999"/>
    <n v="845.76"/>
    <s v="In Stock"/>
    <n v="845.76"/>
    <m/>
    <n v="845.76"/>
    <n v="812.1951219512196"/>
    <s v="PLN"/>
    <n v="0.23"/>
    <n v="187.9232707317073"/>
    <s v="RTV Euro AGD"/>
    <x v="7"/>
    <s v="Poland"/>
    <s v="https://www.euro.com.pl/smartwatch/huawei-watch-gt-5-46mm-niebieski.bhtml"/>
    <s v="Smart Watch"/>
    <m/>
    <s v="euro.com.pl_kZHhFKCKH15BpmWuqONg=="/>
  </r>
  <r>
    <s v="AN00000237"/>
    <s v="Huawei"/>
    <s v="Huawei Watch GT5 Pro 46mm Active"/>
    <s v="-"/>
    <n v="1599"/>
    <n v="1599"/>
    <s v="In Stock"/>
    <n v="1599"/>
    <m/>
    <n v="1599"/>
    <n v="1300"/>
    <s v="PLN"/>
    <n v="0.23"/>
    <n v="300.7901"/>
    <s v="RTV Euro AGD"/>
    <x v="7"/>
    <s v="Poland"/>
    <s v="https://www.euro.com.pl/smartwatch/huawei-watch-gt-5-pro-46mm-active-czarny.bhtml"/>
    <s v="Smart Watch"/>
    <m/>
    <s v="euro.com.pl_eZtxUGVhhcjItZhkdkeq0Q=="/>
  </r>
  <r>
    <s v="AN00000227"/>
    <s v="Huawei"/>
    <s v="Huawei Watch GT5 Pro 46mm Elite"/>
    <s v="-"/>
    <n v="1899"/>
    <n v="1899"/>
    <s v="In Stock"/>
    <n v="1899"/>
    <m/>
    <n v="1899"/>
    <n v="1543.90243902439"/>
    <s v="PLN"/>
    <n v="0.23"/>
    <n v="357.2235146341463"/>
    <s v="RTV Euro AGD"/>
    <x v="7"/>
    <s v="Poland"/>
    <s v="https://www.euro.com.pl/smartwatch/huawei-watch-gt-5-pro-46mm-elite.bhtml"/>
    <s v="Smart Watch"/>
    <m/>
    <s v="euro.com.pl_Xts29NSoJfuflIWHqa3hbQ=="/>
  </r>
  <r>
    <s v="BN2008342"/>
    <s v="Huawei"/>
    <s v="Nova 10 SE 128GB LTE"/>
    <s v="-"/>
    <n v="728"/>
    <n v="728"/>
    <s v="In Stock"/>
    <n v="728"/>
    <m/>
    <n v="728"/>
    <n v="591.869918699187"/>
    <s v="PLN"/>
    <n v="0.23"/>
    <n v="136.9450861788618"/>
    <s v="RTV Euro AGD"/>
    <x v="7"/>
    <s v="Poland"/>
    <s v="https://www.euro.com.pl/telefony-komorkowe/huawei-smartfon-nova-10-se-8-128-srebrny-huawei.bhtml"/>
    <s v="Handset"/>
    <m/>
    <s v="euro.com.pl_W5W4aYuPMR6DzfYLMIy3UQ=="/>
  </r>
  <r>
    <s v="BN2008580"/>
    <s v="Huawei"/>
    <s v="Nova Y61 4-64GB LTE"/>
    <s v="-"/>
    <n v="291"/>
    <n v="291"/>
    <s v="In Stock"/>
    <n v="291"/>
    <m/>
    <n v="291"/>
    <n v="236.5853658536585"/>
    <s v="PLN"/>
    <n v="0.23"/>
    <n v="54.74041219512196"/>
    <s v="RTV Euro AGD"/>
    <x v="7"/>
    <s v="Poland"/>
    <s v="https://www.euro.com.pl/telefony-komorkowe/huawei-smartfon-y61-4-64-czarny-huawei.bhtml"/>
    <s v="Handset"/>
    <m/>
    <s v="euro.com.pl_AQwgq0BF+NJfZy2fWIXvgA=="/>
  </r>
  <r>
    <s v="BN2008338"/>
    <s v="Huawei"/>
    <s v="Nova Y90 6-128GB LTE"/>
    <s v="-"/>
    <n v="655"/>
    <n v="655"/>
    <s v="In Stock"/>
    <n v="655"/>
    <m/>
    <n v="655"/>
    <n v="532.520325203252"/>
    <s v="PLN"/>
    <n v="0.23"/>
    <n v="123.2129552845528"/>
    <s v="RTV Euro AGD"/>
    <x v="7"/>
    <s v="Poland"/>
    <s v="https://www.euro.com.pl/telefony-komorkowe/huawei-smartfon-y90-6-128-czarny-huawei.bhtml"/>
    <s v="Handset"/>
    <s v="new"/>
    <s v="-"/>
  </r>
  <r>
    <s v="BN2008717"/>
    <s v="Huawei"/>
    <s v="P60 Pro 8-256GB LTE"/>
    <s v="-"/>
    <n v="3999"/>
    <n v="3999"/>
    <s v="In Stock"/>
    <n v="3999"/>
    <m/>
    <n v="3999"/>
    <n v="3251.219512195122"/>
    <s v="PLN"/>
    <n v="0.23"/>
    <n v="752.2574170731708"/>
    <s v="RTV Euro AGD"/>
    <x v="7"/>
    <s v="Poland"/>
    <s v="https://www.euro.com.pl/telefony-komorkowe/huawei-p60-pro-8-256gb-6-67-48mpix-bialy.bhtml"/>
    <s v="Handset"/>
    <m/>
    <s v="euro.com.pl_6TNEYbQG4BvKKNJaRdJiRQ=="/>
  </r>
  <r>
    <s v="BN2009576"/>
    <s v="Huawei"/>
    <s v="P70 Pro"/>
    <s v="-"/>
    <n v="3242"/>
    <n v="3242"/>
    <s v="In Stock"/>
    <n v="3242"/>
    <m/>
    <n v="3242"/>
    <n v="2635.772357723577"/>
    <s v="PLN"/>
    <n v="0.23"/>
    <n v="609.8571008130082"/>
    <s v="RTV Euro AGD"/>
    <x v="7"/>
    <s v="Poland"/>
    <s v="https://www.euro.com.pl/telefony-komorkowe/huawei-pura-70-pro-12-512gb-6-8-120hz-50mpix-czarny.bhtml"/>
    <s v="Handset"/>
    <m/>
    <s v="euro.com.pl_BmK1UNqoMNTkaFSd0llo8g=="/>
  </r>
  <r>
    <s v="BN2009528"/>
    <s v="Huawei"/>
    <s v="Watch 4 Pro Space Edition LTE"/>
    <s v="-"/>
    <n v="2199"/>
    <n v="2199"/>
    <s v="In Stock"/>
    <n v="2199"/>
    <m/>
    <n v="2199"/>
    <n v="1787.80487804878"/>
    <s v="PLN"/>
    <n v="0.23"/>
    <n v="413.6569292682927"/>
    <s v="RTV Euro AGD"/>
    <x v="7"/>
    <s v="Poland"/>
    <s v="https://www.euro.com.pl/smartwatch/huawei-watch-4-pro-space-edition-49mm.bhtml"/>
    <s v="Smart Watch"/>
    <m/>
    <s v="euro.com.pl_Ew7FERd6f2wr5UolbACVKA=="/>
  </r>
  <r>
    <s v="BN4000647"/>
    <s v="Huawei"/>
    <s v="Watch Fit 2 BT"/>
    <s v="-"/>
    <n v="349"/>
    <n v="349"/>
    <s v="In Stock"/>
    <n v="349"/>
    <m/>
    <n v="349"/>
    <n v="283.739837398374"/>
    <s v="PLN"/>
    <n v="0.23"/>
    <n v="65.65087235772359"/>
    <s v="RTV Euro AGD"/>
    <x v="7"/>
    <s v="Poland"/>
    <s v="https://www.euro.com.pl/smartwatch/huawei-huawei-watch-fit-2-czarny.bhtml"/>
    <s v="Smart Watch"/>
    <m/>
    <s v="euro.com.pl_cWzKl1J3yxhanGyzBc39g=="/>
  </r>
  <r>
    <s v="AN00000164"/>
    <s v="Huawei"/>
    <s v="Watch GT4 41mm Classic"/>
    <s v="-"/>
    <n v="776"/>
    <n v="776"/>
    <s v="In Stock"/>
    <n v="776"/>
    <m/>
    <n v="776"/>
    <n v="630.8943089430894"/>
    <s v="PLN"/>
    <n v="0.23"/>
    <n v="145.9744325203252"/>
    <s v="RTV Euro AGD"/>
    <x v="7"/>
    <s v="Poland"/>
    <s v="https://www.euro.com.pl/smartwatch/huawei-smartwatch-watch-gt-4-41mm-classic-huaw.bhtml"/>
    <s v="Smart Watch"/>
    <m/>
    <s v="euro.com.pl_M3cR75oYcE59wFTnwZniyw=="/>
  </r>
  <r>
    <s v="AN00000165"/>
    <s v="Huawei"/>
    <s v="Watch GT4 41mm Elegant"/>
    <s v="-"/>
    <n v="899"/>
    <n v="899"/>
    <s v="In Stock"/>
    <n v="899"/>
    <m/>
    <n v="899"/>
    <n v="730.8943089430894"/>
    <s v="PLN"/>
    <n v="0.23"/>
    <n v="169.1121325203252"/>
    <s v="RTV Euro AGD"/>
    <x v="7"/>
    <s v="Poland"/>
    <s v="https://www.euro.com.pl/smartwatch/huawei-smartwatch-watch-gt-4-41mm-elegant-huaw.bhtml"/>
    <s v="Smart Watch"/>
    <m/>
    <s v="euro.com.pl_GILi7RFxXVEHTz38Msdig=="/>
  </r>
  <r>
    <s v="AN00000166"/>
    <s v="Huawei"/>
    <s v="Watch GT4 41mm Elite"/>
    <s v="-"/>
    <n v="699"/>
    <n v="1699"/>
    <s v="In Stock"/>
    <n v="1699"/>
    <m/>
    <n v="1699"/>
    <n v="568.2926829268292"/>
    <s v="PLN"/>
    <n v="0.23"/>
    <n v="131.489856097561"/>
    <s v="RTV Euro AGD"/>
    <x v="7"/>
    <s v="Poland"/>
    <s v="https://www.euro.com.pl/smartwatch/huawei-smartwatch-watch-gt-4-41mm-elite-huaw.bhtml"/>
    <s v="Smart Watch"/>
    <m/>
    <s v="euro.com.pl_SZjxZggHdZlB9NOGM3z+Mg=="/>
  </r>
  <r>
    <s v="AN00000167"/>
    <s v="Huawei"/>
    <s v="Watch GT4 46mm Active"/>
    <s v="-"/>
    <n v="749"/>
    <n v="749"/>
    <s v="In Stock"/>
    <n v="749"/>
    <m/>
    <n v="749"/>
    <n v="608.9430894308944"/>
    <s v="PLN"/>
    <n v="0.23"/>
    <n v="140.895425203252"/>
    <s v="RTV Euro AGD"/>
    <x v="7"/>
    <s v="Poland"/>
    <s v="https://www.euro.com.pl/smartwatch/huawei-watch-gt4-active-46mm-gps-czarny.bhtml"/>
    <s v="Smart Watch"/>
    <m/>
    <s v="euro.com.pl_187auYPsrkdZ6+FqOuMYjw=="/>
  </r>
  <r>
    <s v="AN00000169"/>
    <s v="Huawei"/>
    <s v="Watch GT4 46mm Elite"/>
    <s v="-"/>
    <n v="899"/>
    <n v="899"/>
    <s v="In Stock"/>
    <n v="899"/>
    <m/>
    <n v="899"/>
    <n v="730.8943089430894"/>
    <s v="PLN"/>
    <n v="0.23"/>
    <n v="169.1121325203252"/>
    <s v="RTV Euro AGD"/>
    <x v="7"/>
    <s v="Poland"/>
    <s v="https://www.euro.com.pl/smartwatch/huawei-smartwatch-watch-gt-4-46mm-elite-huaw.bhtml"/>
    <s v="Smart Watch"/>
    <m/>
    <s v="euro.com.pl_yhsJxRm7Y98IeTRTaxwYbw=="/>
  </r>
  <r>
    <s v="AN00000159"/>
    <s v="Lenovo"/>
    <s v="Lenovo IdeaPad Slim 3 (i5 8/512GB)"/>
    <s v="-"/>
    <n v="1999"/>
    <n v="1999"/>
    <s v="In Stock"/>
    <n v="1999"/>
    <m/>
    <n v="1999"/>
    <n v="1625.20325203252"/>
    <s v="PLN"/>
    <n v="0.23"/>
    <n v="376.0346528455285"/>
    <s v="RTV Euro AGD"/>
    <x v="7"/>
    <s v="Poland"/>
    <s v="https://www.euro.com.pl/laptopy-i-netbooki/lenovo-laptop-ips-3-i5-8gb-512gb-w11.bhtml"/>
    <s v="Tablet"/>
    <s v="new"/>
    <s v="-"/>
  </r>
  <r>
    <s v="AN00000160"/>
    <s v="Lenovo"/>
    <s v="Lenovo IdeaPad Slim 3 (R3 8/512GB)"/>
    <s v="-"/>
    <n v="1799"/>
    <n v="1799"/>
    <s v="In Stock"/>
    <n v="1799"/>
    <m/>
    <n v="1799"/>
    <n v="1462.60162601626"/>
    <s v="PLN"/>
    <n v="0.23"/>
    <n v="338.4123764227642"/>
    <s v="RTV Euro AGD"/>
    <x v="7"/>
    <s v="Poland"/>
    <s v="https://www.euro.com.pl/laptopy-i-netbooki/lenovo-laptop-ip3-r3-8gb-512gb-w11.bhtml"/>
    <s v="Tablet"/>
    <m/>
    <s v="euro.com.pl_y7nSQ7XjBH9fia6C7jEJw=="/>
  </r>
  <r>
    <s v="AN00000127"/>
    <s v="Lenovo"/>
    <s v="Lenovo Legion 5 RTX 3060 (R5 16/512GB)"/>
    <s v="-"/>
    <n v="6199"/>
    <n v="6199"/>
    <s v="In Stock"/>
    <n v="6199"/>
    <m/>
    <n v="6199"/>
    <n v="5039.837398373984"/>
    <s v="PLN"/>
    <n v="0.23"/>
    <n v="1166.102457723577"/>
    <s v="RTV Euro AGD"/>
    <x v="7"/>
    <s v="Poland"/>
    <s v="https://www.euro.com.pl/laptopy-i-netbooki/lenovo-laptop-l5-r5-16gb-512ssd-3060-w11.bhtml"/>
    <s v="Laptop"/>
    <m/>
    <s v="euro.com.pl_YfNZvq3xSWogwAYxP3BQ=="/>
  </r>
  <r>
    <s v="AN00000066"/>
    <s v="Lenovo"/>
    <s v="LenovoIdPadGam3 15ACH6GTX1650(R5 8/512GB"/>
    <s v="-"/>
    <n v="3599"/>
    <n v="3599"/>
    <s v="In Stock"/>
    <n v="3599"/>
    <m/>
    <n v="3599"/>
    <n v="2926.016260162602"/>
    <s v="PLN"/>
    <n v="0.23"/>
    <n v="677.0128642276422"/>
    <s v="RTV Euro AGD"/>
    <x v="7"/>
    <s v="Poland"/>
    <s v="https://www.euro.com.pl/laptopy-i-netbooki/lenovo-laptop-g3-r5-8gb-512ssd-1650-w10.bhtml"/>
    <s v="Laptop"/>
    <m/>
    <s v="euro.com.pl_WyfNS8tMZlkrxAyyJWs18Q=="/>
  </r>
  <r>
    <s v="BN2008703"/>
    <s v="Lenovo"/>
    <s v="Moto E13 2-64GB LTE"/>
    <s v="-"/>
    <n v="249"/>
    <n v="249"/>
    <s v="In Stock"/>
    <n v="249"/>
    <m/>
    <n v="249"/>
    <n v="202.4390243902439"/>
    <s v="PLN"/>
    <n v="0.23"/>
    <n v="46.83973414634146"/>
    <s v="RTV Euro AGD"/>
    <x v="7"/>
    <s v="Poland"/>
    <s v="https://www.euro.com.pl/telefony-komorkowe/motorola-smartfon-moto-e13-2-64-cosmic-black.bhtml"/>
    <s v="Handset"/>
    <m/>
    <s v="euro.com.pl_zI5MCb8TXNXCrmfcBqkww=="/>
  </r>
  <r>
    <s v="BN2008455"/>
    <s v="Lenovo"/>
    <s v="Moto E22 4-64GB LTE"/>
    <s v="-"/>
    <n v="249"/>
    <n v="249"/>
    <s v="In Stock"/>
    <n v="249"/>
    <m/>
    <n v="249"/>
    <n v="202.4390243902439"/>
    <s v="PLN"/>
    <n v="0.23"/>
    <n v="46.83973414634146"/>
    <s v="RTV Euro AGD"/>
    <x v="7"/>
    <s v="Poland"/>
    <s v="https://www.euro.com.pl/telefony-komorkowe/motorola-smartfon-moto-e22-4-64gb-astro-black.bhtml"/>
    <s v="Handset"/>
    <m/>
    <s v="euro.com.pl_Y88mvR7qiW2bhtEgHrNASA=="/>
  </r>
  <r>
    <s v="BN2008190"/>
    <s v="Lenovo"/>
    <s v="Moto Edge 30 8-128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motorola-smartfon-moto-edge-30-8-128gb-superm-sil.bhtml"/>
    <s v="Handset"/>
    <m/>
    <s v="euro.com.pl_2DZfNbObss37wvw35EScEA=="/>
  </r>
  <r>
    <s v="BN2008365"/>
    <s v="Lenovo"/>
    <s v="Moto Edge 30 Neo 8-128GB 5G"/>
    <s v="-"/>
    <n v="599"/>
    <n v="599"/>
    <s v="In Stock"/>
    <n v="599"/>
    <m/>
    <n v="599"/>
    <n v="486.9918699186992"/>
    <s v="PLN"/>
    <n v="0.23"/>
    <n v="112.6787178861789"/>
    <s v="RTV Euro AGD"/>
    <x v="7"/>
    <s v="Poland"/>
    <s v="https://www.euro.com.pl/telefony-komorkowe/motorola-smartfon-moto-edge30neo-8-128g-blk-onyx.bhtml"/>
    <s v="Handset"/>
    <m/>
    <s v="euro.com.pl_9it9gl9xD6NsLWhmya6Ggw=="/>
  </r>
  <r>
    <s v="BN2008368"/>
    <s v="Lenovo"/>
    <s v="Moto Edge 30 Ultra 12-256GB 5G"/>
    <s v="-"/>
    <n v="2499"/>
    <n v="2499"/>
    <s v="In Stock"/>
    <n v="2499"/>
    <m/>
    <n v="2499"/>
    <n v="2031.707317073171"/>
    <s v="PLN"/>
    <n v="0.23"/>
    <n v="470.090343902439"/>
    <s v="RTV Euro AGD"/>
    <x v="7"/>
    <s v="Poland"/>
    <s v="https://www.euro.com.pl/telefony-komorkowe/motorola-smartfon-moto-edge30ultr-12-256g-int-blk.bhtml"/>
    <s v="Handset"/>
    <m/>
    <s v="euro.com.pl_mmexETpmNA5qPV2chF1QHw=="/>
  </r>
  <r>
    <s v="BN2008718"/>
    <s v="Lenovo"/>
    <s v="Moto Edge 40 8-256GB 5G"/>
    <s v="-"/>
    <n v="728"/>
    <n v="728"/>
    <s v="In Stock"/>
    <n v="728"/>
    <m/>
    <n v="728"/>
    <n v="591.869918699187"/>
    <s v="PLN"/>
    <n v="0.23"/>
    <n v="136.9450861788618"/>
    <s v="RTV Euro AGD"/>
    <x v="7"/>
    <s v="Poland"/>
    <s v="https://www.euro.com.pl/telefony-komorkowe/motorola-smartfon-edge-40-8-256-black-motorola.bhtml"/>
    <s v="Handset"/>
    <m/>
    <s v="euro.com.pl_0Jk7U8rQ90D85T9I0c9aw=="/>
  </r>
  <r>
    <s v="BN2008969"/>
    <s v="Lenovo"/>
    <s v="Moto Edge 40 Neo 12-256GB 5G"/>
    <s v="-"/>
    <n v="1099"/>
    <n v="1099"/>
    <s v="In Stock"/>
    <n v="1099"/>
    <m/>
    <n v="1099"/>
    <n v="893.4959349593496"/>
    <s v="PLN"/>
    <n v="0.23"/>
    <n v="206.7344089430894"/>
    <s v="RTV Euro AGD"/>
    <x v="7"/>
    <s v="Poland"/>
    <s v="https://www.euro.com.pl/telefony-komorkowe/motorola-edge-40-neo-12-256gb-6-55-50-mpix-czarny.bhtml"/>
    <s v="Handset"/>
    <m/>
    <s v="euro.com.pl_pi7uDSXqUKHdIwG8JeWhqA=="/>
  </r>
  <r>
    <s v="BN2008545"/>
    <s v="Lenovo"/>
    <s v="Moto Edge 40 Pro 12-256GB 5G"/>
    <s v="-"/>
    <n v="3387"/>
    <n v="3387"/>
    <s v="In Stock"/>
    <n v="3387"/>
    <m/>
    <n v="3387"/>
    <n v="2753.658536585366"/>
    <s v="PLN"/>
    <n v="0.23"/>
    <n v="637.1332512195122"/>
    <s v="RTV Euro AGD"/>
    <x v="7"/>
    <s v="Poland"/>
    <s v="https://www.euro.com.pl/telefony-komorkowe/motorola-smartfon-moto-40-pro-12-256-quar.bhtml"/>
    <s v="Handset"/>
    <m/>
    <s v="euro.com.pl_sHDllr0PmOX7JdmiCB7+ag=="/>
  </r>
  <r>
    <s v="BN2009288"/>
    <s v="Lenovo"/>
    <s v="Moto Edge 50 Fusion 12-512GB 5G"/>
    <s v="-"/>
    <n v="1699"/>
    <n v="1699"/>
    <s v="In Stock"/>
    <n v="1699"/>
    <m/>
    <n v="1699"/>
    <n v="1381.30081300813"/>
    <s v="PLN"/>
    <n v="0.23"/>
    <n v="319.6012382113821"/>
    <s v="RTV Euro AGD"/>
    <x v="7"/>
    <s v="Poland"/>
    <s v="https://www.euro.com.pl/telefony-komorkowe/motorola-edge-50-fusion-12-512gb-6-67-50mpix-granatowy.bhtml"/>
    <s v="Handset"/>
    <m/>
    <s v="euro.com.pl_gR1F5sAMY2iSmI8bAgnYmg=="/>
  </r>
  <r>
    <s v="BN2009287"/>
    <s v="Lenovo"/>
    <s v="Moto Edge 50 Pro 12-512GB"/>
    <s v="-"/>
    <n v="1999"/>
    <n v="1999"/>
    <s v="In Stock"/>
    <n v="1999"/>
    <m/>
    <n v="1999"/>
    <n v="1625.20325203252"/>
    <s v="PLN"/>
    <n v="0.23"/>
    <n v="376.0346528455285"/>
    <s v="RTV Euro AGD"/>
    <x v="7"/>
    <s v="Poland"/>
    <s v="https://www.euro.com.pl/telefony-komorkowe/motorola-edge-50-pro-12-512gb-6-7-144hz-50mpix-czarny.bhtml"/>
    <s v="Handset"/>
    <m/>
    <s v="euro.com.pl_DWoZwxe5mAr9TwAHnZvvhg=="/>
  </r>
  <r>
    <s v="BN2009157"/>
    <s v="Lenovo"/>
    <s v="Moto Edge 50 Ultra 16GB-1TB 5G"/>
    <s v="-"/>
    <n v="3299"/>
    <n v="3299"/>
    <s v="In Stock"/>
    <n v="3299"/>
    <m/>
    <n v="3299"/>
    <n v="2682.113821138211"/>
    <s v="PLN"/>
    <n v="0.23"/>
    <n v="620.579449593496"/>
    <s v="RTV Euro AGD"/>
    <x v="7"/>
    <s v="Poland"/>
    <s v="https://www.euro.com.pl/telefony-komorkowe/motorola-edge-50-ultra-16gb-1tb-6-7-144hz-50mpix-czarny-skora-weganska.bhtml"/>
    <s v="Handset"/>
    <m/>
    <s v="euro.com.pl_EkfaW6HqedtqERo8NEkM8A=="/>
  </r>
  <r>
    <s v="BN2009565"/>
    <s v="Lenovo"/>
    <s v="Moto G04 8-128GB LTE"/>
    <s v="-"/>
    <n v="499"/>
    <n v="499"/>
    <s v="In Stock"/>
    <n v="499"/>
    <m/>
    <n v="499"/>
    <n v="405.6910569105691"/>
    <s v="PLN"/>
    <n v="0.23"/>
    <n v="93.86757967479674"/>
    <s v="RTV Euro AGD"/>
    <x v="7"/>
    <s v="Poland"/>
    <s v="https://www.euro.com.pl/telefony-komorkowe/motorola-moto-g04-8-128gb-6-56-90hz-16mpix-grafitowy.bhtml"/>
    <s v="Handset"/>
    <m/>
    <s v="euro.com.pl_MbXk0OigrtqHigTuodavtw=="/>
  </r>
  <r>
    <s v="BN2008705"/>
    <s v="Lenovo"/>
    <s v="Moto G13 4-128GB LTE"/>
    <s v="-"/>
    <n v="399"/>
    <n v="399"/>
    <s v="In Stock"/>
    <n v="399"/>
    <m/>
    <n v="399"/>
    <n v="324.390243902439"/>
    <s v="PLN"/>
    <n v="0.23"/>
    <n v="75.05644146341463"/>
    <s v="RTV Euro AGD"/>
    <x v="7"/>
    <s v="Poland"/>
    <s v="https://www.euro.com.pl/telefony-komorkowe/motorola-smartfon-moto-g13-4-128-matte-charcoal.bhtml"/>
    <s v="Handset"/>
    <m/>
    <s v="euro.com.pl_PEzQhgPICOsPt7KX1xaOEQ=="/>
  </r>
  <r>
    <s v="BN2009154"/>
    <s v="Lenovo"/>
    <s v="Moto G24 8-128GB LTE"/>
    <s v="-"/>
    <n v="449"/>
    <n v="449"/>
    <s v="In Stock"/>
    <n v="449"/>
    <m/>
    <n v="449"/>
    <n v="365.0406504065041"/>
    <s v="PLN"/>
    <n v="0.23"/>
    <n v="84.4620105691057"/>
    <s v="RTV Euro AGD"/>
    <x v="7"/>
    <s v="Poland"/>
    <s v="https://www.euro.com.pl/telefony-komorkowe/motorola-moto-g24-8-128gb-6-56-90hz-matte-charcoal.bhtml"/>
    <s v="Handset"/>
    <m/>
    <s v="euro.com.pl_JFAAvygViLmi2Dy+EPX1Ag=="/>
  </r>
  <r>
    <s v="BN2009156"/>
    <s v="Lenovo"/>
    <s v="Moto G24 Power 8-256GB LTE"/>
    <s v="-"/>
    <n v="549"/>
    <n v="549"/>
    <s v="In Stock"/>
    <n v="549"/>
    <m/>
    <n v="549"/>
    <n v="446.3414634146342"/>
    <s v="PLN"/>
    <n v="0.23"/>
    <n v="103.2731487804878"/>
    <s v="RTV Euro AGD"/>
    <x v="7"/>
    <s v="Poland"/>
    <s v="https://www.euro.com.pl/telefony-komorkowe/motorola-moto-g24-power-8-256gb-6-56-90hz-glacier-blue.bhtml"/>
    <s v="Handset"/>
    <m/>
    <s v="euro.com.pl_xAOB+CRfAALcNjcQzi97zQ=="/>
  </r>
  <r>
    <s v="BN2009224"/>
    <s v="Lenovo"/>
    <s v="Moto G32 8-256GB"/>
    <s v="-"/>
    <n v="499"/>
    <n v="499"/>
    <s v="In Stock"/>
    <n v="499"/>
    <m/>
    <n v="499"/>
    <n v="405.6910569105691"/>
    <s v="PLN"/>
    <n v="0.23"/>
    <n v="93.86757967479674"/>
    <s v="RTV Euro AGD"/>
    <x v="7"/>
    <s v="Poland"/>
    <s v="https://www.euro.com.pl/telefony-komorkowe/motorola-moto-g32-8-256gb-6-5-50-mpix-szary.bhtml"/>
    <s v="Handset"/>
    <m/>
    <s v="euro.com.pl_sy1U8zZEt0o8MvKhpT8oHA=="/>
  </r>
  <r>
    <s v="BN2009223"/>
    <s v="Lenovo"/>
    <s v="Moto G54 power 5G"/>
    <s v="-"/>
    <n v="699"/>
    <n v="699"/>
    <s v="In Stock"/>
    <n v="699"/>
    <m/>
    <n v="699"/>
    <n v="568.2926829268292"/>
    <s v="PLN"/>
    <n v="0.23"/>
    <n v="131.489856097561"/>
    <s v="RTV Euro AGD"/>
    <x v="7"/>
    <s v="Poland"/>
    <s v="https://www.euro.com.pl/telefony-komorkowe/motorola-moto-g54-5g12-256gb-6-5-120hz-50mpix-midnight-blue.bhtml"/>
    <s v="Handset"/>
    <m/>
    <s v="euro.com.pl_i9nJlYI4eJSAqoDaKGTqA=="/>
  </r>
  <r>
    <s v="BN2008968"/>
    <s v="Lenovo"/>
    <s v="Moto G84 12-256GB 5G"/>
    <s v="-"/>
    <n v="999"/>
    <n v="999"/>
    <s v="In Stock"/>
    <n v="999"/>
    <m/>
    <n v="999"/>
    <n v="812.1951219512196"/>
    <s v="PLN"/>
    <n v="0.23"/>
    <n v="187.9232707317073"/>
    <s v="RTV Euro AGD"/>
    <x v="7"/>
    <s v="Poland"/>
    <s v="https://www.euro.com.pl/telefony-komorkowe/motorola-moto-g84-5g-12-256gb-6-5-50-mpix-granatowy.bhtml"/>
    <s v="Handset"/>
    <m/>
    <s v="euro.com.pl_qCEurnZvljZEY3pRvMV5ag=="/>
  </r>
  <r>
    <s v="BN2009289"/>
    <s v="Lenovo"/>
    <s v="Moto G85 12-256GB 5G"/>
    <s v="-"/>
    <n v="1099"/>
    <n v="1099"/>
    <s v="In Stock"/>
    <n v="1099"/>
    <m/>
    <n v="1099"/>
    <n v="893.4959349593496"/>
    <s v="PLN"/>
    <n v="0.23"/>
    <n v="206.7344089430894"/>
    <s v="RTV Euro AGD"/>
    <x v="7"/>
    <s v="Poland"/>
    <s v="https://www.euro.com.pl/telefony-komorkowe/motorola-moto-g85-12-256gb-6-67-120hz-szary.bhtml"/>
    <s v="Handset"/>
    <m/>
    <s v="euro.com.pl_T2AtaILejVxR4cS7ccGv7g=="/>
  </r>
  <r>
    <s v="BN2008845"/>
    <s v="Lenovo"/>
    <s v="Moto Razr 40 8-256GB 5G"/>
    <s v="-"/>
    <n v="2499"/>
    <n v="2499"/>
    <s v="In Stock"/>
    <n v="2499"/>
    <m/>
    <n v="2499"/>
    <n v="2031.707317073171"/>
    <s v="PLN"/>
    <n v="0.23"/>
    <n v="470.090343902439"/>
    <s v="RTV Euro AGD"/>
    <x v="7"/>
    <s v="Poland"/>
    <s v="https://www.euro.com.pl/telefony-komorkowe/motorola-smartfon-razr-40-8-256-green.bhtml"/>
    <s v="Handset"/>
    <m/>
    <s v="euro.com.pl_BT6n1bUPRSTugElrXNJN7A=="/>
  </r>
  <r>
    <s v="BN2008719"/>
    <s v="Lenovo"/>
    <s v="Moto Razr 40 ultra 8-256GB 5G"/>
    <s v="-"/>
    <n v="3499"/>
    <n v="3499"/>
    <s v="In Stock"/>
    <n v="3499"/>
    <m/>
    <n v="3499"/>
    <n v="2844.715447154472"/>
    <s v="PLN"/>
    <n v="0.23"/>
    <n v="658.2017260162602"/>
    <s v="RTV Euro AGD"/>
    <x v="7"/>
    <s v="Poland"/>
    <s v="https://www.euro.com.pl/telefony-komorkowe/motorola-smartfon-razr-40-ultra-8-256-black-moto.bhtml"/>
    <s v="Handset"/>
    <m/>
    <s v="euro.com.pl_JFzmSTBZETNr3fZJDHUnHw=="/>
  </r>
  <r>
    <s v="AN00000130"/>
    <s v="Lenovo"/>
    <s v="Motorola Moto G72 8/128GB"/>
    <s v="-"/>
    <n v="649"/>
    <n v="649"/>
    <s v="In Stock"/>
    <n v="649"/>
    <m/>
    <n v="649"/>
    <n v="527.6422764227642"/>
    <s v="PLN"/>
    <n v="0.23"/>
    <n v="122.0842869918699"/>
    <s v="RTV Euro AGD"/>
    <x v="7"/>
    <s v="Poland"/>
    <s v="https://www.euro.com.pl/telefony-komorkowe/motorola-smartfon-g72-5g-8-128gb-mete-gray-moto.bhtml"/>
    <s v="Handset"/>
    <m/>
    <s v="euro.com.pl_P70ANHHYKQUbYrbhQBNDFQ=="/>
  </r>
  <r>
    <s v="BN2009286"/>
    <s v="Lenovo"/>
    <s v="Razr 50 8-256GB 5G"/>
    <s v="-"/>
    <n v="2695"/>
    <n v="2695"/>
    <s v="In Stock"/>
    <n v="2695"/>
    <m/>
    <n v="2695"/>
    <n v="2191.056910569106"/>
    <s v="PLN"/>
    <n v="0.23"/>
    <n v="506.9601747967479"/>
    <s v="RTV Euro AGD"/>
    <x v="7"/>
    <s v="Poland"/>
    <s v="https://www.euro.com.pl/telefony-komorkowe/motorola-razr-50-8-256gb-6-9-120hz-50mpix-stalowy.bhtml"/>
    <s v="Handset"/>
    <m/>
    <s v="euro.com.pl_ypUqTqLJ8CvrGrHKz6lD+w=="/>
  </r>
  <r>
    <s v="BN2009285"/>
    <s v="Lenovo"/>
    <s v="Razr 50 Ultra 12-512GB 5G"/>
    <s v="-"/>
    <n v="3795"/>
    <n v="3795"/>
    <s v="In Stock"/>
    <n v="3795"/>
    <m/>
    <n v="3795"/>
    <n v="3085.365853658537"/>
    <s v="PLN"/>
    <n v="0.23"/>
    <n v="713.8826951219512"/>
    <s v="RTV Euro AGD"/>
    <x v="7"/>
    <s v="Poland"/>
    <s v="https://www.euro.com.pl/telefony-komorkowe/motorola-smartfon-razr-50-ultra-12-512granat-moto.bhtml"/>
    <s v="Handset"/>
    <m/>
    <s v="euro.com.pl_x12MUOdgUrmZC3SHXqEQcw=="/>
  </r>
  <r>
    <s v="BN2009165"/>
    <s v="Lenovo"/>
    <s v="Tab M11 10.95 4-128GB LTE"/>
    <s v="-"/>
    <n v="899"/>
    <n v="899"/>
    <s v="In Stock"/>
    <n v="899"/>
    <m/>
    <n v="899"/>
    <n v="730.8943089430894"/>
    <s v="PLN"/>
    <n v="0.23"/>
    <n v="169.1121325203252"/>
    <s v="RTV Euro AGD"/>
    <x v="7"/>
    <s v="Poland"/>
    <s v="https://www.euro.com.pl/ipad-i-tablety-multimedialne/lenovo-tab-m11-10-95-4-128gb-lte-iron-grey-pen.bhtml"/>
    <s v="Tablet"/>
    <m/>
    <s v="euro.com.pl_tBMUoQPr1OT87ilAxAEXqQ=="/>
  </r>
  <r>
    <s v="AN00000186"/>
    <s v="Maxcom"/>
    <s v="Maxcom FW58 Vanad Pro"/>
    <s v="-"/>
    <n v="299"/>
    <n v="299"/>
    <s v="In Stock"/>
    <n v="299"/>
    <m/>
    <n v="299"/>
    <n v="243.0894308943089"/>
    <s v="PLN"/>
    <n v="0.23"/>
    <n v="56.24530325203252"/>
    <s v="RTV Euro AGD"/>
    <x v="7"/>
    <s v="Poland"/>
    <s v="https://www.euro.com.pl/smartwatch/maxcom-smartwatch-fit-fw58-vanad-pro-black-maxc.bhtml"/>
    <s v="Smart Watch"/>
    <m/>
    <s v="euro.com.pl_hc8jA5tEZKe8ymnwUcxqzA=="/>
  </r>
  <r>
    <s v="BN2007888"/>
    <s v="Maxcom"/>
    <s v="MM 334 LTE"/>
    <s v="-"/>
    <n v="299"/>
    <n v="299"/>
    <s v="In Stock"/>
    <n v="299"/>
    <m/>
    <n v="299"/>
    <n v="243.0894308943089"/>
    <s v="PLN"/>
    <n v="0.23"/>
    <n v="56.24530325203252"/>
    <s v="RTV Euro AGD"/>
    <x v="7"/>
    <s v="Poland"/>
    <s v="https://www.euro.com.pl/telefony-komorkowe/maxcom-telefon-gsm-maxcom-mm-334-4g.bhtml"/>
    <s v="Handset"/>
    <m/>
    <s v="euro.com.pl_q0Ua1jwWRTB6MeLZwsZHHg=="/>
  </r>
  <r>
    <s v="BN2008959"/>
    <s v="Maxcom"/>
    <s v="MM248 48-128MB LTE"/>
    <s v="-"/>
    <n v="149"/>
    <n v="149"/>
    <s v="In Stock"/>
    <n v="149"/>
    <m/>
    <n v="149"/>
    <n v="121.1382113821138"/>
    <s v="PLN"/>
    <n v="0.23"/>
    <n v="28.02859593495935"/>
    <s v="RTV Euro AGD"/>
    <x v="7"/>
    <s v="Poland"/>
    <s v="https://www.euro.com.pl/telefony-komorkowe/maxcom-mm-248-4g-2-4-czarny.bhtml"/>
    <s v="Handset"/>
    <m/>
    <s v="euro.com.pl_eJ3QweUgPWu6Opt40+xZ2w=="/>
  </r>
  <r>
    <s v="BN2008298"/>
    <s v="Maxcom"/>
    <s v="MS 554"/>
    <s v="-"/>
    <n v="499"/>
    <n v="499"/>
    <s v="In Stock"/>
    <n v="499"/>
    <m/>
    <n v="499"/>
    <n v="405.6910569105691"/>
    <s v="PLN"/>
    <n v="0.23"/>
    <n v="93.86757967479674"/>
    <s v="RTV Euro AGD"/>
    <x v="7"/>
    <s v="Poland"/>
    <s v="https://www.euro.com.pl/telefony-komorkowe/maxcom-smartfon-ms554-dla-seniora-maxcom.bhtml"/>
    <s v="Handset"/>
    <m/>
    <s v="euro.com.pl_D+1xkm2BPlrSHwKliksew=="/>
  </r>
  <r>
    <s v="AN00000061"/>
    <s v="Microsoft"/>
    <s v="Microsoft Surface Go 3 LTE 6500Y 4/64GB"/>
    <s v="-"/>
    <n v="2549"/>
    <n v="2549"/>
    <s v="In Stock"/>
    <n v="2549"/>
    <m/>
    <n v="2549"/>
    <n v="2072.357723577236"/>
    <s v="PLN"/>
    <n v="0.23"/>
    <n v="479.4959130081301"/>
    <s v="RTV Euro AGD"/>
    <x v="7"/>
    <s v="Poland"/>
    <s v="https://www.euro.com.pl/laptopy-i-netbooki/microsoft-laptop-surface-go3-4gb-64gb-w11-cover.bhtml"/>
    <s v="Laptop"/>
    <m/>
    <s v="euro.com.pl_8J7Xehuz8USRP37AI5hyXA=="/>
  </r>
  <r>
    <s v="AN00000068"/>
    <s v="Microsoft"/>
    <s v="Microsoft Xbox Series S"/>
    <s v="-"/>
    <n v="0"/>
    <n v="0"/>
    <s v="Out Stock"/>
    <n v="0"/>
    <m/>
    <n v="0"/>
    <n v="0"/>
    <s v="PLN"/>
    <n v="0.23"/>
    <n v="0"/>
    <s v="RTV Euro AGD"/>
    <x v="7"/>
    <s v="Poland"/>
    <s v="https://www.euro.com.pl/konsole-xbox-series/microsoft-konsola-xbox-series-s-1tb-czarna.bhtml"/>
    <s v="Console"/>
    <s v="a"/>
    <s v="euro.com.pl_XXT3Aw6zdax63N2Y9Bgyg=="/>
  </r>
  <r>
    <s v="AN00000058"/>
    <s v="MSI"/>
    <s v="MSI GF63 (i5 16/512)"/>
    <s v="-"/>
    <n v="3499"/>
    <n v="3499"/>
    <s v="In Stock"/>
    <n v="3499"/>
    <m/>
    <n v="3499"/>
    <n v="2844.715447154472"/>
    <s v="PLN"/>
    <n v="0.23"/>
    <n v="658.2017260162602"/>
    <s v="RTV Euro AGD"/>
    <x v="7"/>
    <s v="Poland"/>
    <s v="https://www.euro.com.pl/laptopy-i-netbooki/msi-laptop-thin-gf63-i5-16gb-512gb-4050-w11.bhtml"/>
    <s v="Laptop"/>
    <s v="new"/>
    <s v="-"/>
  </r>
  <r>
    <s v="BN2008794"/>
    <s v="Myphone"/>
    <s v="Hammer Boost LTE"/>
    <s v="-"/>
    <n v="259"/>
    <n v="259"/>
    <s v="In Stock"/>
    <n v="259"/>
    <m/>
    <n v="259"/>
    <n v="210.5691056910569"/>
    <s v="PLN"/>
    <n v="0.23"/>
    <n v="48.72084796747967"/>
    <s v="RTV Euro AGD"/>
    <x v="7"/>
    <s v="Poland"/>
    <s v="https://www.euro.com.pl/telefony-komorkowe/myphone-hammer-boost-lte.bhtml"/>
    <s v="Handset"/>
    <m/>
    <s v="euro.com.pl_TZj5ME8YZqlFuF5peRF1OA=="/>
  </r>
  <r>
    <s v="BN2008952"/>
    <s v="Myphone"/>
    <s v="Hammer Construction 6-128GB"/>
    <s v="-"/>
    <n v="999"/>
    <n v="999"/>
    <s v="In Stock"/>
    <n v="999"/>
    <m/>
    <n v="999"/>
    <n v="812.1951219512196"/>
    <s v="PLN"/>
    <n v="0.23"/>
    <n v="187.9232707317073"/>
    <s v="RTV Euro AGD"/>
    <x v="7"/>
    <s v="Poland"/>
    <s v="https://www.euro.com.pl/telefony-komorkowe/myphone-smartfon-hammer-construction.bhtml"/>
    <s v="Handset"/>
    <m/>
    <s v="euro.com.pl_XgI9xMvl63TCyoefqngAVg=="/>
  </r>
  <r>
    <s v="AN00000240"/>
    <s v="Myphone"/>
    <s v="Hammer Constuction 2 6/128GB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myphone-hammer-construction-2-5g-6-128g-6-58-120hz-50mpix-srebrny.bhtml"/>
    <s v="Handset"/>
    <s v="a"/>
    <s v="euro.com.pl_W8Ab7uegvrwRQpk6SPdUzg=="/>
  </r>
  <r>
    <s v="AN00000241"/>
    <s v="Myphone"/>
    <s v="Hammer Constuction 2 Therm 8/256GB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myphone-smartfon-hammer-constr-2-5g-therm-milit-.bhtml"/>
    <s v="Handset"/>
    <s v="a"/>
    <s v="euro.com.pl_7wRlGYuurbTAmjw4IsUKAg=="/>
  </r>
  <r>
    <s v="BN2009370"/>
    <s v="Myphone"/>
    <s v="Hammer Energy X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myphone-smartfon-hammer-energy-x.bhtml"/>
    <s v="Handset"/>
    <s v="a"/>
    <s v="euro.com.pl_EritpxR4aoWhoqAV15oZNA=="/>
  </r>
  <r>
    <s v="AN00000229"/>
    <s v="Myphone"/>
    <s v="Hammer Watch 2 Lite"/>
    <s v="-"/>
    <n v="349"/>
    <n v="349"/>
    <s v="In Stock"/>
    <n v="349"/>
    <m/>
    <n v="349"/>
    <n v="283.739837398374"/>
    <s v="PLN"/>
    <n v="0.23"/>
    <n v="65.65087235772359"/>
    <s v="RTV Euro AGD"/>
    <x v="7"/>
    <s v="Poland"/>
    <s v="https://www.euro.com.pl/smartwatch/myphone-hammer-watch-2-lite-czarny.bhtml"/>
    <s v="Smart Watch"/>
    <m/>
    <s v="euro.com.pl_ubRIkPuZJznERq1RT7R3w=="/>
  </r>
  <r>
    <s v="BN2009058"/>
    <s v="OnePlus"/>
    <s v="Nord 3 16-256GB 5G"/>
    <s v="-"/>
    <n v="999"/>
    <n v="999"/>
    <s v="In Stock"/>
    <n v="999"/>
    <m/>
    <n v="999"/>
    <n v="812.1951219512196"/>
    <s v="PLN"/>
    <n v="0.23"/>
    <n v="187.9232707317073"/>
    <s v="RTV Euro AGD"/>
    <x v="7"/>
    <s v="Poland"/>
    <s v="https://www.euro.com.pl/telefony-komorkowe/oneplus-smartfon-nord-3-5g-16-256gb-graphite.bhtml"/>
    <s v="Handset"/>
    <m/>
    <s v="euro.com.pl_7hsoM5OfCGX8BCdFs3GsDw=="/>
  </r>
  <r>
    <s v="BN2009368"/>
    <s v="OnePlus"/>
    <s v="OnePlus 12 16-512GB 5G"/>
    <s v="-"/>
    <n v="3299"/>
    <n v="3299"/>
    <s v="In Stock"/>
    <n v="3299"/>
    <m/>
    <n v="3299"/>
    <n v="2682.113821138211"/>
    <s v="PLN"/>
    <n v="0.23"/>
    <n v="620.579449593496"/>
    <s v="RTV Euro AGD"/>
    <x v="7"/>
    <s v="Poland"/>
    <s v="https://www.euro.com.pl/telefony-komorkowe/oneplus-12-16-512gb-6-82-120hz-50mpix-zielony.bhtml"/>
    <s v="Handset"/>
    <m/>
    <s v="euro.com.pl_rbwOJceyLzGN+HHjnC73Ng=="/>
  </r>
  <r>
    <s v="AN00000245"/>
    <s v="OnePlus"/>
    <s v="OnePlus 13 5G 16/512GB"/>
    <s v="-"/>
    <n v="4599"/>
    <n v="4599"/>
    <s v="In Stock"/>
    <n v="4599"/>
    <m/>
    <n v="4599"/>
    <n v="3739.024390243902"/>
    <s v="PLN"/>
    <n v="0.23"/>
    <n v="865.1242463414634"/>
    <s v="RTV Euro AGD"/>
    <x v="7"/>
    <s v="Poland"/>
    <s v="https://www.euro.com.pl/telefony-komorkowe/oneplus-13-16-512gb-6-82-120hz-50mpix-czarny.bhtml"/>
    <s v="Handset"/>
    <m/>
    <s v="euro.com.pl_LNndXhCNHLa7kxGzYYrgSA=="/>
  </r>
  <r>
    <s v="AN00000244"/>
    <s v="OnePlus"/>
    <s v="OnePlus 13R 5G 12/256GB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oneplus-13r-12-256gb-6-78-120hz-50mpix-czarny.bhtml"/>
    <s v="Handset"/>
    <m/>
    <s v="euro.com.pl_fZIaSfA2BTnD8yVU0VliZQ=="/>
  </r>
  <r>
    <s v="AN00000205"/>
    <s v="OnePlus"/>
    <s v="OnePlus Nord 4 5G 16/512GB"/>
    <s v="-"/>
    <n v="1899"/>
    <n v="1899"/>
    <s v="In Stock"/>
    <n v="1899"/>
    <m/>
    <n v="1899"/>
    <n v="1543.90243902439"/>
    <s v="PLN"/>
    <n v="0.23"/>
    <n v="357.2235146341463"/>
    <s v="RTV Euro AGD"/>
    <x v="7"/>
    <s v="Poland"/>
    <s v="https://www.euro.com.pl/telefony-komorkowe/oneplus-nord-4-16-512gb-6-74-120hz-50mpix-czarny.bhtml"/>
    <s v="Handset"/>
    <m/>
    <s v="euro.com.pl_WQT+qDZSplIBZRTMXVB35Q=="/>
  </r>
  <r>
    <s v="AN00000191"/>
    <s v="OnePlus"/>
    <s v="OnePlus Watch 2"/>
    <s v="-"/>
    <n v="899"/>
    <n v="899"/>
    <s v="In Stock"/>
    <n v="899"/>
    <m/>
    <n v="899"/>
    <n v="730.8943089430894"/>
    <s v="PLN"/>
    <n v="0.23"/>
    <n v="169.1121325203252"/>
    <s v="RTV Euro AGD"/>
    <x v="7"/>
    <s v="Poland"/>
    <s v="https://www.euro.com.pl/smartwatch/oneplus-watch-2-46mm-gps-niebieski.bhtml"/>
    <s v="Smart Watch"/>
    <m/>
    <s v="euro.com.pl_aJUIGPzMrxXayWjb+R3kg=="/>
  </r>
  <r>
    <s v="BN2009909"/>
    <s v="Oppo"/>
    <s v="A40 4-128GB LTE"/>
    <s v="-"/>
    <n v="399"/>
    <n v="399"/>
    <s v="In Stock"/>
    <n v="399"/>
    <m/>
    <n v="399"/>
    <n v="324.390243902439"/>
    <s v="PLN"/>
    <n v="0.23"/>
    <n v="75.05644146341463"/>
    <s v="RTV Euro AGD"/>
    <x v="7"/>
    <s v="Poland"/>
    <s v="https://www.euro.com.pl/telefony-komorkowe/oppo-smartfon-a40-4-128gb-black-oppo.bhtml"/>
    <s v="Handset"/>
    <m/>
    <s v="euro.com.pl_o62HdvxfrTKqZreHK9Pag=="/>
  </r>
  <r>
    <s v="BN2009360"/>
    <s v="Oppo"/>
    <s v="A60 4-128GB 5G"/>
    <s v="-"/>
    <n v="649"/>
    <n v="649"/>
    <s v="In Stock"/>
    <n v="649"/>
    <m/>
    <n v="649"/>
    <n v="527.6422764227642"/>
    <s v="PLN"/>
    <n v="0.23"/>
    <n v="122.0842869918699"/>
    <s v="RTV Euro AGD"/>
    <x v="7"/>
    <s v="Poland"/>
    <s v="https://www.euro.com.pl/telefony-komorkowe/oppo-a60-5g-4-128gb-6-67-90hz-50mpix-bordowy.bhtml"/>
    <s v="Handset"/>
    <m/>
    <s v="euro.com.pl_c+7TlpkqblkTdYOug5zodQ=="/>
  </r>
  <r>
    <s v="BN2009053"/>
    <s v="Oppo"/>
    <s v="A79 8-256GB 5G"/>
    <s v="-"/>
    <n v="699"/>
    <n v="699"/>
    <s v="In Stock"/>
    <n v="699"/>
    <m/>
    <n v="699"/>
    <n v="568.2926829268292"/>
    <s v="PLN"/>
    <n v="0.23"/>
    <n v="131.489856097561"/>
    <s v="RTV Euro AGD"/>
    <x v="7"/>
    <s v="Poland"/>
    <s v="https://www.euro.com.pl/telefony-komorkowe/oppo-a79-5g-8-256gb-6-72-90hz-50mpix-czarny.bhtml"/>
    <s v="Handset"/>
    <m/>
    <s v="euro.com.pl_lPF9RhG4OozLFuOATzUFjQ=="/>
  </r>
  <r>
    <s v="BN2009426"/>
    <s v="Oppo"/>
    <s v="A80 8-256GB 5G"/>
    <s v="-"/>
    <n v="899"/>
    <n v="899"/>
    <s v="In Stock"/>
    <n v="899"/>
    <m/>
    <n v="899"/>
    <n v="730.8943089430894"/>
    <s v="PLN"/>
    <n v="0.23"/>
    <n v="169.1121325203252"/>
    <s v="RTV Euro AGD"/>
    <x v="7"/>
    <s v="Poland"/>
    <s v="https://www.euro.com.pl/telefony-komorkowe/oppo-a80-5g-8-256gb-6-67-120hz-50mpix-fioletowy.bhtml"/>
    <s v="Handset"/>
    <m/>
    <s v="euro.com.pl_2zlSNafZXupZZmGcIvttbw=="/>
  </r>
  <r>
    <s v="BN2007542"/>
    <s v="Oppo"/>
    <s v="Find X3 Lite / Reno 5 128GB 5G"/>
    <s v="-"/>
    <n v="696"/>
    <n v="696"/>
    <s v="In Stock"/>
    <n v="696"/>
    <m/>
    <n v="696"/>
    <n v="565.8536585365854"/>
    <s v="PLN"/>
    <n v="0.23"/>
    <n v="130.9255219512195"/>
    <s v="RTV Euro AGD"/>
    <x v="7"/>
    <s v="Poland"/>
    <s v="https://www.euro.com.pl/telefony-komorkowe/oppo-smartfon-reno5-5g-blue-oppo.bhtml"/>
    <s v="Handset"/>
    <m/>
    <s v="euro.com.pl_Ko3j1frP6OICqZBfY8Iew=="/>
  </r>
  <r>
    <s v="AN00000243"/>
    <s v="Oppo"/>
    <s v="OPPO Find X8 Pro 5G 16/512GB"/>
    <s v="-"/>
    <n v="5389"/>
    <n v="5389"/>
    <s v="In Stock"/>
    <n v="5389"/>
    <m/>
    <n v="5389"/>
    <n v="4381.30081300813"/>
    <s v="PLN"/>
    <n v="0.23"/>
    <n v="1013.732238211382"/>
    <s v="RTV Euro AGD"/>
    <x v="7"/>
    <s v="Poland"/>
    <s v="https://www.euro.com.pl/telefony-komorkowe/oppo-find-x8-pro-16-512gb-6-78-120hz-50mpix-czarny.bhtml"/>
    <s v="Handset"/>
    <m/>
    <s v="euro.com.pl_Wg+ojdlYoi3FY4FzU3Gtcw=="/>
  </r>
  <r>
    <s v="AN00000254"/>
    <s v="Oppo"/>
    <s v="OPPO Reno13 FS 5G 12/512GB"/>
    <s v="-"/>
    <n v="1699"/>
    <n v="1699"/>
    <s v="In Stock"/>
    <n v="1699"/>
    <m/>
    <n v="1699"/>
    <n v="1381.30081300813"/>
    <s v="PLN"/>
    <n v="0.23"/>
    <n v="319.6012382113821"/>
    <s v="RTV Euro AGD"/>
    <x v="7"/>
    <s v="Poland"/>
    <s v="https://www.euro.com.pl/telefony-komorkowe/oppo-reno13-fs-5g-12-512gb-6-67-120hz-50mpix-szary.bhtml"/>
    <s v="Handset"/>
    <m/>
    <s v="euro.com.pl_qMysmRbySikSAMIV2N6iYA=="/>
  </r>
  <r>
    <s v="BN2007819"/>
    <s v="Oppo"/>
    <s v="Reno 6 128GB 5G"/>
    <s v="-"/>
    <n v="607"/>
    <n v="607"/>
    <s v="In Stock"/>
    <n v="607"/>
    <m/>
    <n v="607"/>
    <n v="493.4959349593496"/>
    <s v="PLN"/>
    <n v="0.23"/>
    <n v="114.1836089430894"/>
    <s v="RTV Euro AGD"/>
    <x v="7"/>
    <s v="Poland"/>
    <s v="https://www.euro.com.pl/telefony-komorkowe/oppo-smartfon-reno6-czarny-oppo.bhtml"/>
    <s v="Handset"/>
    <m/>
    <s v="euro.com.pl_1lb057sQjXS4dPaFO7fiA=="/>
  </r>
  <r>
    <s v="BN2007838"/>
    <s v="Oppo"/>
    <s v="Reno 6 Pro 256GB 5G"/>
    <s v="-"/>
    <n v="769"/>
    <n v="769"/>
    <s v="In Stock"/>
    <n v="769"/>
    <m/>
    <n v="769"/>
    <n v="625.2032520325204"/>
    <s v="PLN"/>
    <n v="0.23"/>
    <n v="144.6576528455285"/>
    <s v="RTV Euro AGD"/>
    <x v="7"/>
    <s v="Poland"/>
    <s v="https://www.euro.com.pl/telefony-komorkowe/oppo-smartfon-reno6-pro-grafitowy-oppo.bhtml"/>
    <s v="Handset"/>
    <m/>
    <s v="euro.com.pl_bNCAh+5Ly+Z1MtjmBgt0DA=="/>
  </r>
  <r>
    <s v="BN2008708"/>
    <s v="Oppo"/>
    <s v="Reno10 8-256GB 5G"/>
    <s v="-"/>
    <n v="999"/>
    <n v="999"/>
    <s v="In Stock"/>
    <n v="999"/>
    <m/>
    <n v="999"/>
    <n v="812.1951219512196"/>
    <s v="PLN"/>
    <n v="0.23"/>
    <n v="187.9232707317073"/>
    <s v="RTV Euro AGD"/>
    <x v="7"/>
    <s v="Poland"/>
    <s v="https://www.euro.com.pl/telefony-komorkowe/oppo-smartfon-reno10-5g-szary.bhtml"/>
    <s v="Handset"/>
    <m/>
    <s v="euro.com.pl_oEaUAU0CbFJpmWHnUZkGg=="/>
  </r>
  <r>
    <s v="BN2008916"/>
    <s v="Oppo"/>
    <s v="Reno10 Pro 5G 12/256GB"/>
    <s v="-"/>
    <n v="1299"/>
    <n v="1299"/>
    <s v="In Stock"/>
    <n v="1299"/>
    <m/>
    <n v="1299"/>
    <n v="1056.09756097561"/>
    <s v="PLN"/>
    <n v="0.23"/>
    <n v="244.3566853658537"/>
    <s v="RTV Euro AGD"/>
    <x v="7"/>
    <s v="Poland"/>
    <s v="https://www.euro.com.pl/telefony-komorkowe/oppo-smartfon-reno10-pro-5g-fioletowy.bhtml"/>
    <s v="Handset"/>
    <m/>
    <s v="euro.com.pl_pDINZ8yaenplpLh5Mj5Q=="/>
  </r>
  <r>
    <s v="BN2009104"/>
    <s v="Oppo"/>
    <s v="Reno11 F 8-256GB 5G"/>
    <s v="-"/>
    <n v="999"/>
    <n v="999"/>
    <s v="In Stock"/>
    <n v="999"/>
    <m/>
    <n v="999"/>
    <n v="812.1951219512196"/>
    <s v="PLN"/>
    <n v="0.23"/>
    <n v="187.9232707317073"/>
    <s v="RTV Euro AGD"/>
    <x v="7"/>
    <s v="Poland"/>
    <s v="https://www.euro.com.pl/telefony-komorkowe/oppo-reno11-f-5g-6-7-120hz-64mpix-zielony.bhtml"/>
    <s v="Handset"/>
    <m/>
    <s v="euro.com.pl_G7kVQ0NjtS0OvHUYA20XA=="/>
  </r>
  <r>
    <s v="BN2009427"/>
    <s v="Oppo"/>
    <s v="Reno12 12-256GB 5G"/>
    <s v="-"/>
    <n v="1599"/>
    <n v="1599"/>
    <s v="In Stock"/>
    <n v="1599"/>
    <m/>
    <n v="1599"/>
    <n v="1300"/>
    <s v="PLN"/>
    <n v="0.23"/>
    <n v="300.7901"/>
    <s v="RTV Euro AGD"/>
    <x v="7"/>
    <s v="Poland"/>
    <s v="https://www.euro.com.pl/telefony-komorkowe/oppo-reno12-5g-12-256gb-6-7-120hz-50mpix-brazowy.bhtml"/>
    <s v="Handset"/>
    <m/>
    <s v="euro.com.pl_1xfIc3G3IFlXwSFqBJo4EA=="/>
  </r>
  <r>
    <s v="BN2009428"/>
    <s v="Oppo"/>
    <s v="Reno12 FS 12-512GB 5G"/>
    <s v="-"/>
    <n v="799"/>
    <n v="799"/>
    <s v="In Stock"/>
    <n v="799"/>
    <m/>
    <n v="799"/>
    <n v="649.5934959349594"/>
    <s v="PLN"/>
    <n v="0.23"/>
    <n v="150.3009943089431"/>
    <s v="RTV Euro AGD"/>
    <x v="7"/>
    <s v="Poland"/>
    <s v="https://www.euro.com.pl/telefony-komorkowe/oppo-reno12-fs-8-512gb-6-67-120hz-50mpix-szary.bhtml"/>
    <s v="Handset"/>
    <m/>
    <s v="euro.com.pl_K7f78swoLDdNqN7mjxXzw=="/>
  </r>
  <r>
    <s v="BN2009282"/>
    <s v="Oppo"/>
    <s v="Reno12 Pro 12-512GB 5G"/>
    <s v="-"/>
    <n v="1999"/>
    <n v="1999"/>
    <s v="In Stock"/>
    <n v="1999"/>
    <m/>
    <n v="1999"/>
    <n v="1625.20325203252"/>
    <s v="PLN"/>
    <n v="0.23"/>
    <n v="376.0346528455285"/>
    <s v="RTV Euro AGD"/>
    <x v="7"/>
    <s v="Poland"/>
    <s v="https://www.euro.com.pl/telefony-komorkowe/oppo-reno12-pro-5g-12-512gb-6-7-120hz-50mpix-brazowy.bhtml"/>
    <s v="Handset"/>
    <m/>
    <s v="euro.com.pl_OMc2HyojOQrM1Iv3Se6jsQ=="/>
  </r>
  <r>
    <s v="BN2008269"/>
    <s v="Oppo"/>
    <s v="Reno7 128GB LTE"/>
    <s v="-"/>
    <n v="607"/>
    <n v="607"/>
    <s v="In Stock"/>
    <n v="607"/>
    <m/>
    <n v="607"/>
    <n v="493.4959349593496"/>
    <s v="PLN"/>
    <n v="0.23"/>
    <n v="114.1836089430894"/>
    <s v="RTV Euro AGD"/>
    <x v="7"/>
    <s v="Poland"/>
    <s v="https://www.euro.com.pl/telefony-komorkowe/oppo-smarton-reno7-8-128-czarny-oppo.bhtml"/>
    <s v="Handset"/>
    <m/>
    <s v="euro.com.pl_HNsLxrAF9hxPxlAT5QpyIQ=="/>
  </r>
  <r>
    <s v="BN2008672"/>
    <s v="Oppo"/>
    <s v="Reno8 T 8-128GB"/>
    <s v="-"/>
    <n v="453"/>
    <n v="453"/>
    <s v="In Stock"/>
    <n v="453"/>
    <m/>
    <n v="453"/>
    <n v="368.2926829268293"/>
    <s v="PLN"/>
    <n v="0.23"/>
    <n v="85.21445609756098"/>
    <s v="RTV Euro AGD"/>
    <x v="7"/>
    <s v="Poland"/>
    <s v="https://www.euro.com.pl/telefony-komorkowe/oppo-smartfon-reno8-t-8-128gb-czarny-oppo.bhtml"/>
    <s v="Handset"/>
    <m/>
    <s v="euro.com.pl_PzA7DbrFCCJXLyGkB4Lg=="/>
  </r>
  <r>
    <s v="AN00000174"/>
    <s v="Realme"/>
    <s v="Realme 11 5G 8/256GB"/>
    <s v="-"/>
    <n v="599"/>
    <n v="599"/>
    <s v="In Stock"/>
    <n v="599"/>
    <m/>
    <n v="599"/>
    <n v="486.9918699186992"/>
    <s v="PLN"/>
    <n v="0.23"/>
    <n v="112.6787178861789"/>
    <s v="RTV Euro AGD"/>
    <x v="7"/>
    <s v="Poland"/>
    <s v="https://www.euro.com.pl/telefony-komorkowe/realme-11-5g-8-256gb-6-67-108-mpix-czarny.bhtml"/>
    <s v="Handset"/>
    <m/>
    <s v="euro.com.pl_xf6jT7O8Hi69zDn+uTvhew=="/>
  </r>
  <r>
    <s v="BN2009059"/>
    <s v="Realme"/>
    <s v="realme 11 Pro+ 12-512GB 5G"/>
    <s v="-"/>
    <n v="999"/>
    <n v="999"/>
    <s v="In Stock"/>
    <n v="999"/>
    <m/>
    <n v="999"/>
    <n v="812.1951219512196"/>
    <s v="PLN"/>
    <n v="0.23"/>
    <n v="187.9232707317073"/>
    <s v="RTV Euro AGD"/>
    <x v="7"/>
    <s v="Poland"/>
    <s v="https://www.euro.com.pl/telefony-komorkowe/realme-smartfon-11-pro-5g-12-512-black-realme.bhtml"/>
    <s v="Handset"/>
    <m/>
    <s v="euro.com.pl_lG8aG+3WnjVQckmORsarmQ=="/>
  </r>
  <r>
    <s v="BN2009564"/>
    <s v="Realme"/>
    <s v="Realme 12 Pro 12-256GB 5G"/>
    <s v="-"/>
    <n v="1399"/>
    <n v="1399"/>
    <s v="In Stock"/>
    <n v="1399"/>
    <m/>
    <n v="1399"/>
    <n v="1137.39837398374"/>
    <s v="PLN"/>
    <n v="0.23"/>
    <n v="263.1678235772358"/>
    <s v="RTV Euro AGD"/>
    <x v="7"/>
    <s v="Poland"/>
    <s v="https://www.euro.com.pl/telefony-komorkowe/realme-12-pro-5g-12-256gb-6-7-120hz-50mpix-bezowy.bhtml"/>
    <s v="Handset"/>
    <m/>
    <s v="euro.com.pl_oGzjZ1BfSfZZONd1zivZuw=="/>
  </r>
  <r>
    <s v="BN2009180"/>
    <s v="Realme"/>
    <s v="Realme 12 Pro+ 12-512GB 5G"/>
    <s v="-"/>
    <n v="1899"/>
    <n v="1899"/>
    <s v="In Stock"/>
    <n v="1899"/>
    <m/>
    <n v="1899"/>
    <n v="1543.90243902439"/>
    <s v="PLN"/>
    <n v="0.23"/>
    <n v="357.2235146341463"/>
    <s v="RTV Euro AGD"/>
    <x v="7"/>
    <s v="Poland"/>
    <s v="https://www.euro.com.pl/telefony-komorkowe/realme-12-pro-5g-12-512gb-6-7-120hz-50mpix-bezowy.bhtml"/>
    <s v="Handset"/>
    <m/>
    <s v="euro.com.pl_B+faodAYSsNb3aG7Y7GrA=="/>
  </r>
  <r>
    <s v="AN00000253"/>
    <s v="Realme"/>
    <s v="Realme 14 Pro 5G 8/256GB"/>
    <s v="-"/>
    <n v="1799"/>
    <n v="1799"/>
    <s v="In Stock"/>
    <n v="1799"/>
    <m/>
    <n v="1799"/>
    <n v="1462.60162601626"/>
    <s v="PLN"/>
    <n v="0.23"/>
    <n v="338.4123764227642"/>
    <s v="RTV Euro AGD"/>
    <x v="7"/>
    <s v="Poland"/>
    <s v="https://www.euro.com.pl/telefony-komorkowe/realme-smartfon-14-pro-5g-8-256-grey-realme.bhtml"/>
    <s v="Handset"/>
    <m/>
    <s v="euro.com.pl_zWWNHml00isXQHSX3BCFjQ=="/>
  </r>
  <r>
    <s v="AN00000260"/>
    <s v="Realme"/>
    <s v="realme 14 Pro+ 5G 12/512GB"/>
    <s v="-"/>
    <n v="2499"/>
    <n v="2499"/>
    <s v="In Stock"/>
    <n v="2499"/>
    <m/>
    <n v="2499"/>
    <n v="2031.707317073171"/>
    <s v="PLN"/>
    <n v="0.23"/>
    <n v="470.090343902439"/>
    <s v="RTV Euro AGD"/>
    <x v="7"/>
    <s v="Poland"/>
    <s v="https://www.euro.com.pl/telefony-komorkowe/realme-14-pro-5g-12-512gb-6-83-120hz-50mpix-perlowy.bhtml"/>
    <s v="Handset"/>
    <m/>
    <s v="euro.com.pl_YwUXMWnjkHye5K+CN2jhgw=="/>
  </r>
  <r>
    <s v="BN2007892"/>
    <s v="Realme"/>
    <s v="Realme 8 64GB LTE"/>
    <s v="-"/>
    <n v="291"/>
    <n v="291"/>
    <s v="In Stock"/>
    <n v="291"/>
    <m/>
    <n v="291"/>
    <n v="236.5853658536585"/>
    <s v="PLN"/>
    <n v="0.23"/>
    <n v="54.74041219512196"/>
    <s v="RTV Euro AGD"/>
    <x v="7"/>
    <s v="Poland"/>
    <s v="https://www.euro.com.pl/telefony-komorkowe/realme-smartfon-realme-8-4-64gb-punk-black.bhtml"/>
    <s v="Handset"/>
    <m/>
    <s v="euro.com.pl_dv6VYDuNs61dNGJ9LawvOA=="/>
  </r>
  <r>
    <s v="BN2008199"/>
    <s v="Realme"/>
    <s v="Realme 9 Pro 8-128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realme-smartfon-realme-9-pro-128g-8gb-midn-blac.bhtml"/>
    <s v="Handset"/>
    <s v="a"/>
    <s v="euro.com.pl_hhUwyDlXkPrCBvTOgWHpgA=="/>
  </r>
  <r>
    <s v="BN2008847"/>
    <s v="Realme"/>
    <s v="Realme C51 4-128GB LTE"/>
    <s v="-"/>
    <n v="399"/>
    <n v="399"/>
    <s v="In Stock"/>
    <n v="399"/>
    <m/>
    <n v="399"/>
    <n v="324.390243902439"/>
    <s v="PLN"/>
    <n v="0.23"/>
    <n v="75.05644146341463"/>
    <s v="RTV Euro AGD"/>
    <x v="7"/>
    <s v="Poland"/>
    <s v="https://www.euro.com.pl/telefony-komorkowe/realme-c51-4-128gb-6-74-50-mpix-czarny.bhtml"/>
    <s v="Handset"/>
    <m/>
    <s v="euro.com.pl_90bwQ9xh3Mb3G6TiHO817Q=="/>
  </r>
  <r>
    <s v="BN2008848"/>
    <s v="Realme"/>
    <s v="realme C53 6-128GB LTE"/>
    <s v="-"/>
    <n v="349"/>
    <n v="349"/>
    <s v="In Stock"/>
    <n v="349"/>
    <m/>
    <n v="349"/>
    <n v="283.739837398374"/>
    <s v="PLN"/>
    <n v="0.23"/>
    <n v="65.65087235772359"/>
    <s v="RTV Euro AGD"/>
    <x v="7"/>
    <s v="Poland"/>
    <s v="https://www.euro.com.pl/telefony-komorkowe/realme-smartfon-c53-6-128-mighty-black-realme.bhtml"/>
    <s v="Handset"/>
    <m/>
    <s v="euro.com.pl_ybdaC7HR5dL6YRg3viKZWg=="/>
  </r>
  <r>
    <s v="BN2009377"/>
    <s v="Realme"/>
    <s v="Realme C53 8-256GB LTE"/>
    <s v="-"/>
    <n v="349"/>
    <n v="349"/>
    <s v="In Stock"/>
    <n v="349"/>
    <m/>
    <n v="349"/>
    <n v="283.739837398374"/>
    <s v="PLN"/>
    <n v="0.23"/>
    <n v="65.65087235772359"/>
    <s v="RTV Euro AGD"/>
    <x v="7"/>
    <s v="Poland"/>
    <s v="https://www.euro.com.pl/telefony-komorkowe/realme-c53-8-256gb-6-74-90hz-50mpix-czarny.bhtml"/>
    <s v="Handset"/>
    <m/>
    <s v="euro.com.pl_gyR4FAlOAbQTOoXqg3GDzQ=="/>
  </r>
  <r>
    <s v="BN2008796"/>
    <s v="Realme"/>
    <s v="Realme C55 8-256GB LTE"/>
    <s v="-"/>
    <n v="291"/>
    <n v="291"/>
    <s v="In Stock"/>
    <n v="291"/>
    <m/>
    <n v="291"/>
    <n v="236.5853658536585"/>
    <s v="PLN"/>
    <n v="0.23"/>
    <n v="54.74041219512196"/>
    <s v="RTV Euro AGD"/>
    <x v="7"/>
    <s v="Poland"/>
    <s v="https://www.euro.com.pl/telefony-komorkowe/realme-smartfon-c55-256-rainy-night-realme.bhtml"/>
    <s v="Handset"/>
    <m/>
    <s v="euro.com.pl_8fU4FmkvUhS9VOtqCp3pA=="/>
  </r>
  <r>
    <s v="BN2009388"/>
    <s v="Realme"/>
    <s v="Realme C67 6-128GB LTE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realme-c67-6-128gb-6-72-90hz-108mpix-czarny.bhtml"/>
    <s v="Handset"/>
    <s v="a"/>
    <s v="euro.com.pl_MAavfNtrxrAN6JTq9riMw=="/>
  </r>
  <r>
    <s v="BN2009183"/>
    <s v="Realme"/>
    <s v="Realme C67 8-256GB LTE"/>
    <s v="-"/>
    <n v="675"/>
    <n v="675"/>
    <s v="In Stock"/>
    <n v="675"/>
    <m/>
    <n v="675"/>
    <n v="548.780487804878"/>
    <s v="PLN"/>
    <n v="0.23"/>
    <n v="126.9751829268293"/>
    <s v="RTV Euro AGD"/>
    <x v="7"/>
    <s v="Poland"/>
    <s v="https://www.euro.com.pl/telefony-komorkowe/realme-c67-8-256gb-6-72-90hz-108mpix-czarny.bhtml"/>
    <s v="Handset"/>
    <m/>
    <s v="euro.com.pl_WWx4GQTqX1Dvd9oRDMqQQ=="/>
  </r>
  <r>
    <s v="BN2009650"/>
    <s v="Realme"/>
    <s v="realme GT6 16-512GB 5G"/>
    <s v="-"/>
    <n v="2699"/>
    <n v="3199"/>
    <s v="In Stock"/>
    <n v="3199"/>
    <m/>
    <n v="3199"/>
    <n v="2194.308943089431"/>
    <s v="PLN"/>
    <n v="0.23"/>
    <n v="507.7126203252033"/>
    <s v="RTV Euro AGD"/>
    <x v="7"/>
    <s v="Poland"/>
    <s v="https://www.euro.com.pl/telefony-komorkowe/realme-gt-6-16-512gb-6-78-120hz-50mpix-srebrny.bhtml"/>
    <s v="Handset"/>
    <m/>
    <s v="euro.com.pl_NV8h7eF5aF1iBB32DEboxQ=="/>
  </r>
  <r>
    <s v="AN00000239"/>
    <s v="Realme"/>
    <s v="Realme GT7 Pro 5G 12/512GB"/>
    <s v="-"/>
    <n v="3849"/>
    <n v="3849"/>
    <s v="In Stock"/>
    <n v="3849"/>
    <m/>
    <n v="3849"/>
    <n v="3129.268292682927"/>
    <s v="PLN"/>
    <n v="0.23"/>
    <n v="724.0407097560976"/>
    <s v="RTV Euro AGD"/>
    <x v="7"/>
    <s v="Poland"/>
    <s v="https://www.euro.com.pl/telefony-komorkowe/realme-gt-7-pro-12-512gb-6-78-120hz-50mpix-pomaranczowy.bhtml"/>
    <s v="Handset"/>
    <m/>
    <s v="euro.com.pl_oyDfwxUhhQiSKehdEYSJiA=="/>
  </r>
  <r>
    <s v="BN2009563"/>
    <s v="Realme"/>
    <s v="Realme Note 50 3-64GB LTE"/>
    <s v="-"/>
    <n v="329"/>
    <n v="329"/>
    <s v="In Stock"/>
    <n v="329"/>
    <m/>
    <n v="329"/>
    <n v="267.479674796748"/>
    <s v="PLN"/>
    <n v="0.23"/>
    <n v="61.88864471544716"/>
    <s v="RTV Euro AGD"/>
    <x v="7"/>
    <s v="Poland"/>
    <s v="https://www.euro.com.pl/telefony-komorkowe/realme-note-50-3-64gb-6-74-90hz-13mpix-grafitowy.bhtml"/>
    <s v="Handset"/>
    <m/>
    <s v="euro.com.pl_rV79Dx9zvO3ZaDx6Z5bNKw=="/>
  </r>
  <r>
    <s v="AN00000070"/>
    <s v="Realme"/>
    <s v="realme Pad Wi-Fi 4/64GB"/>
    <s v="-"/>
    <n v="0"/>
    <n v="0"/>
    <s v="Out Stock"/>
    <n v="0"/>
    <m/>
    <n v="0"/>
    <n v="0"/>
    <s v="PLN"/>
    <n v="0.23"/>
    <n v="0"/>
    <s v="RTV Euro AGD"/>
    <x v="7"/>
    <s v="Poland"/>
    <s v="https://www.euro.com.pl/ipad-i-tablety-multimedialne/realme-tab-rlme-pad-10-4gb-64gb-wifi-gray.bhtml"/>
    <s v="Tablet"/>
    <s v="a"/>
    <s v="euro.com.pl_OFMecvvjQnAyXVFXKzzYg=="/>
  </r>
  <r>
    <s v="BN2009107"/>
    <s v="Samsung"/>
    <s v="Galaxy A15 4-128GB LTE"/>
    <s v="-"/>
    <n v="599"/>
    <n v="599"/>
    <s v="In Stock"/>
    <n v="599"/>
    <m/>
    <n v="599"/>
    <n v="486.9918699186992"/>
    <s v="PLN"/>
    <n v="0.23"/>
    <n v="112.6787178861789"/>
    <s v="RTV Euro AGD"/>
    <x v="7"/>
    <s v="Poland"/>
    <s v="https://www.euro.com.pl/telefony-komorkowe/samsung-galaxy-a15-4-128gb-6-5-90hz-50-mpix-granatowy.bhtml"/>
    <s v="Handset"/>
    <m/>
    <s v="euro.com.pl_fMgaqWndTwuzCZnRthtiiQ=="/>
  </r>
  <r>
    <s v="BN2008356"/>
    <s v="Samsung"/>
    <s v="Galaxy A23 4-128GB 5G"/>
    <s v="-"/>
    <n v="509"/>
    <n v="509"/>
    <s v="In Stock"/>
    <n v="509"/>
    <m/>
    <n v="509"/>
    <n v="413.8211382113821"/>
    <s v="PLN"/>
    <n v="0.23"/>
    <n v="95.74869349593496"/>
    <s v="RTV Euro AGD"/>
    <x v="7"/>
    <s v="Poland"/>
    <s v="https://www.euro.com.pl/telefony-komorkowe/samsung-galaxy-a23-5g-4-128gb-6-6-50-mpix-czarny.bhtml"/>
    <s v="Handset"/>
    <m/>
    <s v="euro.com.pl_Xq1mX703rjx+QHIhNh5Fw=="/>
  </r>
  <r>
    <s v="BN2008917"/>
    <s v="Samsung"/>
    <s v="Galaxy A25 6-128GB 5G"/>
    <s v="-"/>
    <n v="799"/>
    <n v="799"/>
    <s v="In Stock"/>
    <n v="799"/>
    <m/>
    <n v="799"/>
    <n v="649.5934959349594"/>
    <s v="PLN"/>
    <n v="0.23"/>
    <n v="150.3009943089431"/>
    <s v="RTV Euro AGD"/>
    <x v="7"/>
    <s v="Poland"/>
    <s v="https://www.euro.com.pl/telefony-komorkowe/samsung-galaxy-a25-5g-6-128gb-6-5-120hz-50mpix-czarny.bhtml"/>
    <s v="Handset"/>
    <m/>
    <s v="euro.com.pl_iSpq9CPzf7Ppal+GVdJkjA=="/>
  </r>
  <r>
    <s v="BN2008665"/>
    <s v="Samsung"/>
    <s v="Galaxy A34 6-128GB 5G"/>
    <s v="-"/>
    <n v="999"/>
    <n v="999"/>
    <s v="In Stock"/>
    <n v="999"/>
    <m/>
    <n v="999"/>
    <n v="812.1951219512196"/>
    <s v="PLN"/>
    <n v="0.23"/>
    <n v="187.9232707317073"/>
    <s v="RTV Euro AGD"/>
    <x v="7"/>
    <s v="Poland"/>
    <s v="https://www.euro.com.pl/telefony-komorkowe/samsung-smartfon-galaxy-a34-5g-6-128-bk-samsung.bhtml"/>
    <s v="Handset"/>
    <m/>
    <s v="euro.com.pl_dsM0ggEJUsaDTONHsTIj8w=="/>
  </r>
  <r>
    <s v="BN2009233"/>
    <s v="Samsung"/>
    <s v="Galaxy A35 6-128GB 5G"/>
    <s v="-"/>
    <n v="999"/>
    <n v="999"/>
    <s v="In Stock"/>
    <n v="999"/>
    <m/>
    <n v="999"/>
    <n v="812.1951219512196"/>
    <s v="PLN"/>
    <n v="0.23"/>
    <n v="187.9232707317073"/>
    <s v="RTV Euro AGD"/>
    <x v="7"/>
    <s v="Poland"/>
    <s v="https://www.euro.com.pl/telefony-komorkowe/samsung-galaxy-a35-5g-6-128gb-6-6-120hz-50mpix-niebieski.bhtml"/>
    <s v="Handset"/>
    <m/>
    <s v="euro.com.pl_BtUIJjJXt5NcyLlYLIsGBw=="/>
  </r>
  <r>
    <s v="BN2009234"/>
    <s v="Samsung"/>
    <s v="Galaxy A35 8-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samsung-galaxy-a35-5g-8-256gb-6-6-120hz-50mpix-niebieski.bhtml"/>
    <s v="Handset"/>
    <s v="v"/>
    <s v="euro.com.pl_XiBBzdrygdWxNMqm778w7w=="/>
  </r>
  <r>
    <s v="BN2009895"/>
    <s v="Samsung"/>
    <s v="Galaxy A36 6-128GB 5G"/>
    <s v="-"/>
    <n v="1599"/>
    <n v="1399"/>
    <s v="In Stock"/>
    <n v="1399"/>
    <m/>
    <n v="1399"/>
    <n v="1300"/>
    <s v="PLN"/>
    <n v="0.23"/>
    <n v="300.7901"/>
    <s v="RTV Euro AGD"/>
    <x v="7"/>
    <s v="Poland"/>
    <s v="https://www.euro.com.pl/telefony-komorkowe/samsung-galaxy-a36-5g-6-128gb-6-7-120hz-50mpix-sm-a366-czarny.bhtml"/>
    <s v="Handset"/>
    <m/>
    <s v="euro.com.pl_8+KEC2HzQT3RkLwoK0ASg=="/>
  </r>
  <r>
    <s v="BN2009896"/>
    <s v="Samsung"/>
    <s v="Galaxy A36 8-256GB 5G"/>
    <s v="-"/>
    <n v="1899"/>
    <n v="1699"/>
    <s v="In Stock"/>
    <n v="1699"/>
    <m/>
    <n v="1699"/>
    <n v="1543.90243902439"/>
    <s v="PLN"/>
    <n v="0.23"/>
    <n v="357.2235146341463"/>
    <s v="RTV Euro AGD"/>
    <x v="7"/>
    <s v="Poland"/>
    <s v="https://www.euro.com.pl/telefony-komorkowe/samsung-galaxy-a36-5g-8-256gb-6-7-120hz-50mpix-sm-a366-czarny.bhtml"/>
    <s v="Handset"/>
    <m/>
    <s v="euro.com.pl_cFoqhqNTFLK6x0QogMiMDw=="/>
  </r>
  <r>
    <s v="BN2008025"/>
    <s v="Samsung"/>
    <s v="Galaxy A53 6-128GB 5G"/>
    <s v="-"/>
    <n v="728"/>
    <n v="728"/>
    <s v="In Stock"/>
    <n v="728"/>
    <m/>
    <n v="728"/>
    <n v="591.869918699187"/>
    <s v="PLN"/>
    <n v="0.23"/>
    <n v="136.9450861788618"/>
    <s v="RTV Euro AGD"/>
    <x v="7"/>
    <s v="Poland"/>
    <s v="https://www.euro.com.pl/telefony-komorkowe/samsung-smartfon-galaxy-a53-5g-6-128-bk-samsung.bhtml"/>
    <s v="Handset"/>
    <m/>
    <s v="euro.com.pl_ZulW77ypEthe1wKMTSzVA=="/>
  </r>
  <r>
    <s v="BN2008677"/>
    <s v="Samsung"/>
    <s v="Galaxy A54 8-128GB 5G"/>
    <s v="-"/>
    <n v="1299"/>
    <n v="1299"/>
    <s v="In Stock"/>
    <n v="1299"/>
    <m/>
    <n v="1299"/>
    <n v="1056.09756097561"/>
    <s v="PLN"/>
    <n v="0.23"/>
    <n v="244.3566853658537"/>
    <s v="RTV Euro AGD"/>
    <x v="7"/>
    <s v="Poland"/>
    <s v="https://www.euro.com.pl/telefony-komorkowe/samsung-smartfon-galaxy-a54-5g-8-128-bk-samsung.bhtml"/>
    <s v="Handset"/>
    <m/>
    <s v="euro.com.pl_j6AHBZFGTpQPd4YWcCmlPw=="/>
  </r>
  <r>
    <s v="BN2009231"/>
    <s v="Samsung"/>
    <s v="Galaxy A55 8-128GB 5G"/>
    <s v="-"/>
    <n v="1299"/>
    <n v="1299"/>
    <s v="In Stock"/>
    <n v="1299"/>
    <m/>
    <n v="1299"/>
    <n v="1056.09756097561"/>
    <s v="PLN"/>
    <n v="0.23"/>
    <n v="244.3566853658537"/>
    <s v="RTV Euro AGD"/>
    <x v="7"/>
    <s v="Poland"/>
    <s v="https://www.euro.com.pl/telefony-komorkowe/samsung-galaxy-a55-5g-8-128gb-6-6-120hz-50mpix-czarny.bhtml"/>
    <s v="Handset"/>
    <m/>
    <s v="euro.com.pl_Gr0HtuXysinZyHYf5Wml1Q=="/>
  </r>
  <r>
    <s v="BN2009232"/>
    <s v="Samsung"/>
    <s v="Galaxy A55 8-256GB 5G"/>
    <s v="-"/>
    <n v="1399"/>
    <n v="1399"/>
    <s v="In Stock"/>
    <n v="1399"/>
    <m/>
    <n v="1399"/>
    <n v="1137.39837398374"/>
    <s v="PLN"/>
    <n v="0.23"/>
    <n v="263.1678235772358"/>
    <s v="RTV Euro AGD"/>
    <x v="7"/>
    <s v="Poland"/>
    <s v="https://www.euro.com.pl/telefony-komorkowe/samsung-galaxy-a55-5g-8-256gb-6-6-120hz-50mpix-czarny.bhtml"/>
    <s v="Handset"/>
    <m/>
    <s v="euro.com.pl_QKVuO3wkFW9Q66+VI7Fkxg=="/>
  </r>
  <r>
    <s v="BN2009795"/>
    <s v="Samsung"/>
    <s v="Galaxy A56 8-128GB 5G"/>
    <s v="-"/>
    <n v="1999"/>
    <n v="1999"/>
    <s v="In Stock"/>
    <n v="1999"/>
    <m/>
    <n v="1999"/>
    <n v="1625.20325203252"/>
    <s v="PLN"/>
    <n v="0.23"/>
    <n v="376.0346528455285"/>
    <s v="RTV Euro AGD"/>
    <x v="7"/>
    <s v="Poland"/>
    <s v="https://www.euro.com.pl/telefony-komorkowe/samsung-galaxy-a56-5g-8-128gb-6-7-120hz-50mpix-sm-a566-grafitowy.bhtml"/>
    <s v="Handset"/>
    <m/>
    <s v="euro.com.pl_YOLGhojIb4uQUA6qi+bA4g=="/>
  </r>
  <r>
    <s v="BN2009848"/>
    <s v="Samsung"/>
    <s v="Galaxy A56 8-256GB 5G"/>
    <s v="-"/>
    <n v="2049"/>
    <n v="2049"/>
    <s v="In Stock"/>
    <n v="2049"/>
    <m/>
    <n v="2049"/>
    <n v="1665.853658536585"/>
    <s v="PLN"/>
    <n v="0.23"/>
    <n v="385.4402219512195"/>
    <s v="RTV Euro AGD"/>
    <x v="7"/>
    <s v="Poland"/>
    <s v="https://www.euro.com.pl/telefony-komorkowe/samsung-galaxy-a56-5g-8-256gb-6-7-120hz-50mpix-sm-a566-grafitowy.bhtml"/>
    <s v="Handset"/>
    <m/>
    <s v="euro.com.pl_rexEvXeIIob7S0z0vDLUg=="/>
  </r>
  <r>
    <s v="BN2009334"/>
    <s v="Samsung"/>
    <s v="Galaxy Fit 3"/>
    <s v="-"/>
    <n v="159"/>
    <n v="159"/>
    <s v="In Stock"/>
    <n v="159"/>
    <m/>
    <n v="159"/>
    <n v="129.2682926829268"/>
    <s v="PLN"/>
    <n v="0.23"/>
    <n v="29.90970975609756"/>
    <s v="RTV Euro AGD"/>
    <x v="7"/>
    <s v="Poland"/>
    <s v="https://www.euro.com.pl/smartwatch/samsung-galaxy-fit3-szary.bhtml"/>
    <s v="Smart Watch"/>
    <m/>
    <s v="euro.com.pl_6AFI0971hADMboEbcobTTA=="/>
  </r>
  <r>
    <s v="BN2007845"/>
    <s v="Samsung"/>
    <s v="Galaxy S21 FE 128GB 5G"/>
    <s v="-"/>
    <n v="1166"/>
    <n v="1166"/>
    <s v="In Stock"/>
    <n v="1166"/>
    <m/>
    <n v="1166"/>
    <n v="947.9674796747968"/>
    <s v="PLN"/>
    <n v="0.23"/>
    <n v="219.3378715447155"/>
    <s v="RTV Euro AGD"/>
    <x v="7"/>
    <s v="Poland"/>
    <s v="https://www.euro.com.pl/telefony-komorkowe/samsung-smartfon-galaxy-s21-fe-6-128-gy-samsung.bhtml"/>
    <s v="Handset"/>
    <m/>
    <s v="euro.com.pl_7cf8mA+vpFMelfrNroCPlw=="/>
  </r>
  <r>
    <s v="BN2008088"/>
    <s v="Samsung"/>
    <s v="Galaxy S22 128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samsung-smartfon-s22-5g-8-128-black-samsung_1.bhtml"/>
    <s v="Handset"/>
    <s v="a"/>
    <s v="euro.com.pl_XnePty9RWbCQyPWFrq5olw=="/>
  </r>
  <r>
    <s v="BN2008581"/>
    <s v="Samsung"/>
    <s v="Galaxy S23 8-128GB 5G"/>
    <s v="-"/>
    <n v="2299"/>
    <n v="2299"/>
    <s v="In Stock"/>
    <n v="2299"/>
    <m/>
    <n v="2299"/>
    <n v="1869.105691056911"/>
    <s v="PLN"/>
    <n v="0.23"/>
    <n v="432.4680674796748"/>
    <s v="RTV Euro AGD"/>
    <x v="7"/>
    <s v="Poland"/>
    <s v="https://www.euro.com.pl/telefony-komorkowe/samsung-smartfon-s23-8-128-czarny-samsung.bhtml"/>
    <s v="Handset"/>
    <m/>
    <s v="euro.com.pl_0LWm+oU+viQakF8HXdmzQ=="/>
  </r>
  <r>
    <s v="BN2008582"/>
    <s v="Samsung"/>
    <s v="Galaxy S23 8-256GB 5G"/>
    <s v="-"/>
    <n v="2699"/>
    <n v="2699"/>
    <s v="In Stock"/>
    <n v="2699"/>
    <m/>
    <n v="2699"/>
    <n v="2194.308943089431"/>
    <s v="PLN"/>
    <n v="0.23"/>
    <n v="507.7126203252033"/>
    <s v="RTV Euro AGD"/>
    <x v="7"/>
    <s v="Poland"/>
    <s v="https://www.euro.com.pl/telefony-komorkowe/samsung-smartfon-s23-8-256-czarny-samsung.bhtml"/>
    <s v="Handset"/>
    <m/>
    <s v="euro.com.pl_uG4tcXikdvQ6pxqaM5EZA=="/>
  </r>
  <r>
    <s v="BN2009085"/>
    <s v="Samsung"/>
    <s v="Galaxy S23 FE 8-128GB 5G"/>
    <s v="-"/>
    <n v="2499"/>
    <n v="2499"/>
    <s v="In Stock"/>
    <n v="2499"/>
    <m/>
    <n v="2499"/>
    <n v="2031.707317073171"/>
    <s v="PLN"/>
    <n v="0.23"/>
    <n v="470.090343902439"/>
    <s v="RTV Euro AGD"/>
    <x v="7"/>
    <s v="Poland"/>
    <s v="https://www.euro.com.pl/telefony-komorkowe/samsung-galaxy-s23fe-5g-8-128gb-czarny.bhtml"/>
    <s v="Handset"/>
    <m/>
    <s v="euro.com.pl_3iHYxgMvlrLeO2hwnPvLGg=="/>
  </r>
  <r>
    <s v="BN2009166"/>
    <s v="Samsung"/>
    <s v="Galaxy S24 8-128GB 5G"/>
    <s v="-"/>
    <n v="2798"/>
    <n v="2798"/>
    <s v="In Stock"/>
    <n v="2798"/>
    <m/>
    <n v="2798"/>
    <n v="2274.79674796748"/>
    <s v="PLN"/>
    <n v="0.23"/>
    <n v="526.3356471544715"/>
    <s v="RTV Euro AGD"/>
    <x v="7"/>
    <s v="Poland"/>
    <s v="https://www.euro.com.pl/telefony-komorkowe/samsung-smartfon-s24-8-128-yellow-samsung.bhtml"/>
    <s v="Handset"/>
    <m/>
    <s v="euro.com.pl_dpG+OnU9dRawyj0RnA7yqQ=="/>
  </r>
  <r>
    <s v="BN2009167"/>
    <s v="Samsung"/>
    <s v="Galaxy S24 8-256GB 5G"/>
    <s v="-"/>
    <n v="2798"/>
    <n v="2798"/>
    <s v="In Stock"/>
    <n v="2798"/>
    <m/>
    <n v="2798"/>
    <n v="2274.79674796748"/>
    <s v="PLN"/>
    <n v="0.23"/>
    <n v="526.3356471544715"/>
    <s v="RTV Euro AGD"/>
    <x v="7"/>
    <s v="Poland"/>
    <s v="https://www.euro.com.pl/telefony-komorkowe/samsung-smartfon-s24-8-256-black-samsung.bhtml"/>
    <s v="Handset"/>
    <m/>
    <s v="euro.com.pl_qTj8oj43GFopjkZMLWicEw=="/>
  </r>
  <r>
    <s v="BN2009488"/>
    <s v="Samsung"/>
    <s v="Galaxy S24 FE 8-128GB 5G"/>
    <s v="-"/>
    <n v="2687"/>
    <n v="2499"/>
    <s v="In Stock"/>
    <n v="2499"/>
    <m/>
    <n v="2499"/>
    <n v="2184.552845528455"/>
    <s v="PLN"/>
    <n v="0.23"/>
    <n v="505.4552837398374"/>
    <s v="RTV Euro AGD"/>
    <x v="7"/>
    <s v="Poland"/>
    <s v="https://www.euro.com.pl/telefony-komorkowe/samsung-galaxy-s24fe-5g-8-128gb-6-7-120hz-50mpix-czarny.bhtml"/>
    <s v="Handset"/>
    <m/>
    <s v="euro.com.pl_t8ZVdYjK3sAeL2wrpH+ooA=="/>
  </r>
  <r>
    <s v="BN2009489"/>
    <s v="Samsung"/>
    <s v="Galaxy S24 FE 8-256GB 5G"/>
    <s v="-"/>
    <n v="2999"/>
    <n v="2749"/>
    <s v="In Stock"/>
    <n v="2749"/>
    <m/>
    <n v="2749"/>
    <n v="2438.211382113821"/>
    <s v="PLN"/>
    <n v="0.23"/>
    <n v="564.1460349593495"/>
    <s v="RTV Euro AGD"/>
    <x v="7"/>
    <s v="Poland"/>
    <s v="https://www.euro.com.pl/telefony-komorkowe/samsung-galaxy-s24fe-5g-8-256gb-6-7-120hz-50mpix-zielony.bhtml"/>
    <s v="Handset"/>
    <m/>
    <s v="euro.com.pl_xiigAAw8cTZmOb1BHvZyQ=="/>
  </r>
  <r>
    <s v="BN2009173"/>
    <s v="Samsung"/>
    <s v="Galaxy S24 Ultra 12-1T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samsung-smartfon-s24-ultra-12-1tb-violet-samsung.bhtml"/>
    <s v="Handset"/>
    <s v="v"/>
    <s v="euro.com.pl_NGllK6uj5ynujN+S+nWcA=="/>
  </r>
  <r>
    <s v="BN2009171"/>
    <s v="Samsung"/>
    <s v="Galaxy S24 Ultra 12-256GB 5G"/>
    <s v="-"/>
    <n v="4499"/>
    <n v="4499"/>
    <s v="In Stock"/>
    <n v="4499"/>
    <m/>
    <n v="4499"/>
    <n v="3657.723577235773"/>
    <s v="PLN"/>
    <n v="0.23"/>
    <n v="846.3131081300813"/>
    <s v="RTV Euro AGD"/>
    <x v="7"/>
    <s v="Poland"/>
    <s v="https://www.euro.com.pl/telefony-komorkowe/samsung-smartfon-s24-ultra-12-256-black-samsung.bhtml"/>
    <s v="Handset"/>
    <m/>
    <s v="euro.com.pl_MKNSWDYGaXbnBmsTNICvQ=="/>
  </r>
  <r>
    <s v="BN2009172"/>
    <s v="Samsung"/>
    <s v="Galaxy S24 Ultra 12-512GB 5G"/>
    <s v="-"/>
    <n v="4499"/>
    <n v="4499"/>
    <s v="In Stock"/>
    <n v="4499"/>
    <m/>
    <n v="4499"/>
    <n v="3657.723577235773"/>
    <s v="PLN"/>
    <n v="0.23"/>
    <n v="846.3131081300813"/>
    <s v="RTV Euro AGD"/>
    <x v="7"/>
    <s v="Poland"/>
    <s v="https://www.euro.com.pl/telefony-komorkowe/samsung-smartfon-s24-ultra-12-512-black-samsung.bhtml"/>
    <s v="Handset"/>
    <m/>
    <s v="euro.com.pl_XCqlRIlihB7dvtgI1RpIg=="/>
  </r>
  <r>
    <s v="BN2009169"/>
    <s v="Samsung"/>
    <s v="Galaxy S24+ 12-256GB 5G"/>
    <s v="-"/>
    <n v="3999"/>
    <n v="3999"/>
    <s v="In Stock"/>
    <n v="3999"/>
    <m/>
    <n v="3999"/>
    <n v="3251.219512195122"/>
    <s v="PLN"/>
    <n v="0.23"/>
    <n v="752.2574170731708"/>
    <s v="RTV Euro AGD"/>
    <x v="7"/>
    <s v="Poland"/>
    <s v="https://www.euro.com.pl/telefony-komorkowe/samsung-smartfon-s24-12-256-black-samsung.bhtml"/>
    <s v="Handset"/>
    <m/>
    <s v="euro.com.pl_mCaJX1TAsXg5V0WkoqrHyA=="/>
  </r>
  <r>
    <s v="BN2009170"/>
    <s v="Samsung"/>
    <s v="Galaxy S24+ 12-512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samsung-smartfon-s24-12-512-black-samsung.bhtml"/>
    <s v="Handset"/>
    <s v="v"/>
    <s v="euro.com.pl_Wd7o6Lqz9M7LaFVSDkF89w=="/>
  </r>
  <r>
    <s v="BN2009796"/>
    <s v="Samsung"/>
    <s v="Galaxy S25 12-128GB 5G"/>
    <s v="-"/>
    <n v="3679"/>
    <n v="3679"/>
    <s v="In Stock"/>
    <n v="3679"/>
    <m/>
    <n v="3679"/>
    <n v="2991.056910569106"/>
    <s v="PLN"/>
    <n v="0.23"/>
    <n v="692.061774796748"/>
    <s v="RTV Euro AGD"/>
    <x v="7"/>
    <s v="Poland"/>
    <s v="https://www.euro.com.pl/telefony-komorkowe/samsung-galaxy-s25-12-128-granatowy-sm-s931.bhtml"/>
    <s v="Handset"/>
    <m/>
    <s v="euro.com.pl_3hsuDQjorQi22a1C0O7+4g=="/>
  </r>
  <r>
    <s v="BN2009900"/>
    <s v="Samsung"/>
    <s v="Galaxy S25 12-256GB 5G"/>
    <s v="-"/>
    <n v="3899"/>
    <n v="3899"/>
    <s v="In Stock"/>
    <n v="3899"/>
    <m/>
    <n v="3899"/>
    <n v="3169.918699186992"/>
    <s v="PLN"/>
    <n v="0.23"/>
    <n v="733.4462788617886"/>
    <s v="RTV Euro AGD"/>
    <x v="7"/>
    <s v="Poland"/>
    <s v="https://www.euro.com.pl/telefony-komorkowe/samsung-galaxy-s25-12-256-granatowy-sm-s931.bhtml"/>
    <s v="Handset"/>
    <m/>
    <s v="euro.com.pl_qMN2WewbD7yNvxpgieVVZA=="/>
  </r>
  <r>
    <s v="BN2009849"/>
    <s v="Samsung"/>
    <s v="Galaxy S25 12-512GB 5G"/>
    <s v="-"/>
    <n v="4099"/>
    <n v="4099"/>
    <s v="In Stock"/>
    <n v="4099"/>
    <m/>
    <n v="4099"/>
    <n v="3332.520325203252"/>
    <s v="PLN"/>
    <n v="0.23"/>
    <n v="771.0685552845529"/>
    <s v="RTV Euro AGD"/>
    <x v="7"/>
    <s v="Poland"/>
    <s v="https://www.euro.com.pl/telefony-komorkowe/samsung-galaxy-s25-12-512-granatowy-sm-s931.bhtml"/>
    <s v="Handset"/>
    <m/>
    <s v="euro.com.pl_aeMoga73j0B+pxaLjnypVQ=="/>
  </r>
  <r>
    <s v="BN2009851"/>
    <s v="Samsung"/>
    <s v="Galaxy S25 Ultra 12-1TB 5G"/>
    <s v="-"/>
    <n v="7589"/>
    <n v="7589"/>
    <s v="In Stock"/>
    <n v="7589"/>
    <m/>
    <n v="7589"/>
    <n v="6169.918699186992"/>
    <s v="PLN"/>
    <n v="0.23"/>
    <n v="1427.577278861789"/>
    <s v="RTV Euro AGD"/>
    <x v="7"/>
    <s v="Poland"/>
    <s v="https://www.euro.com.pl/telefony-komorkowe/samsung-galaxy-s25-ultra-12-1000-sm-s938-szary.bhtml"/>
    <s v="Handset"/>
    <m/>
    <s v="euro.com.pl_HLJDHl62wHkJCyYhhZV5dw=="/>
  </r>
  <r>
    <s v="BN2009798"/>
    <s v="Samsung"/>
    <s v="Galaxy S25 Ultra 12-256GB 5G"/>
    <s v="-"/>
    <n v="5989"/>
    <n v="5989"/>
    <s v="In Stock"/>
    <n v="5989"/>
    <m/>
    <n v="5989"/>
    <n v="4869.10569105691"/>
    <s v="PLN"/>
    <n v="0.23"/>
    <n v="1126.599067479675"/>
    <s v="RTV Euro AGD"/>
    <x v="7"/>
    <s v="Poland"/>
    <s v="https://www.euro.com.pl/telefony-komorkowe/samsung-galaxy-s25-ultra-12-256-sm-s938-czarny.bhtml"/>
    <s v="Handset"/>
    <m/>
    <s v="euro.com.pl_LCuoOQc8NK15dKvAh5k0yg=="/>
  </r>
  <r>
    <s v="BN2009852"/>
    <s v="Samsung"/>
    <s v="Galaxy S25 Ultra 12-512GB 5G"/>
    <s v="-"/>
    <n v="6489"/>
    <n v="6489"/>
    <s v="In Stock"/>
    <n v="6489"/>
    <m/>
    <n v="6489"/>
    <n v="5275.609756097561"/>
    <s v="PLN"/>
    <n v="0.23"/>
    <n v="1220.654758536585"/>
    <s v="RTV Euro AGD"/>
    <x v="7"/>
    <s v="Poland"/>
    <s v="https://www.euro.com.pl/telefony-komorkowe/samsung-galaxy-s25-ultra-12-512-sm-s938-czarny.bhtml"/>
    <s v="Handset"/>
    <m/>
    <s v="euro.com.pl_dwtjjMkBCHUvVT5BK1XDg=="/>
  </r>
  <r>
    <s v="BN2009797"/>
    <s v="Samsung"/>
    <s v="Galaxy S25+ 12-256GB 5G"/>
    <s v="-"/>
    <n v="4689"/>
    <n v="4689"/>
    <s v="In Stock"/>
    <n v="4689"/>
    <m/>
    <n v="4689"/>
    <n v="3812.19512195122"/>
    <s v="PLN"/>
    <n v="0.23"/>
    <n v="882.0542707317073"/>
    <s v="RTV Euro AGD"/>
    <x v="7"/>
    <s v="Poland"/>
    <s v="https://www.euro.com.pl/telefony-komorkowe/samsung-galaxy-s25-plus-12-256-niebieski-sm-s936.bhtml"/>
    <s v="Handset"/>
    <m/>
    <s v="euro.com.pl_8Ly9Ig5vTGK0Di+LKxIAw=="/>
  </r>
  <r>
    <s v="BN2009850"/>
    <s v="Samsung"/>
    <s v="Galaxy S25+ 12-512GB 5G"/>
    <s v="-"/>
    <n v="5189"/>
    <n v="5189"/>
    <s v="In Stock"/>
    <n v="5189"/>
    <m/>
    <n v="5189"/>
    <n v="4218.69918699187"/>
    <s v="PLN"/>
    <n v="0.23"/>
    <n v="976.109961788618"/>
    <s v="RTV Euro AGD"/>
    <x v="7"/>
    <s v="Poland"/>
    <s v="https://www.euro.com.pl/telefony-komorkowe/samsung-galaxy-s25-plus-12-512-granatowy-sm-s936.bhtml"/>
    <s v="Handset"/>
    <m/>
    <s v="euro.com.pl_0bjQSCvlaqclf8mi6t+8BA=="/>
  </r>
  <r>
    <s v="BN2008036"/>
    <s v="Samsung"/>
    <s v="Galaxy Tab A8 10.5 64GB LTE"/>
    <s v="-"/>
    <n v="1099"/>
    <n v="1099"/>
    <s v="In Stock"/>
    <n v="1099"/>
    <m/>
    <n v="1099"/>
    <n v="893.4959349593496"/>
    <s v="PLN"/>
    <n v="0.23"/>
    <n v="206.7344089430894"/>
    <s v="RTV Euro AGD"/>
    <x v="7"/>
    <s v="Poland"/>
    <s v="https://www.euro.com.pl/ipad-i-tablety-multimedialne/samsung-tab-s-galaxy-a8-10-5-4-64-lte-gray.bhtml"/>
    <s v="Tablet"/>
    <m/>
    <s v="euro.com.pl_1mFZ5T+MhUGizXOzXxOZbA=="/>
  </r>
  <r>
    <s v="BN2008054"/>
    <s v="Samsung"/>
    <s v="Galaxy Tab A8 10.5 64GB WiFi"/>
    <s v="-"/>
    <n v="1199"/>
    <n v="1199"/>
    <s v="In Stock"/>
    <n v="1199"/>
    <m/>
    <n v="1199"/>
    <n v="974.7967479674796"/>
    <s v="PLN"/>
    <n v="0.23"/>
    <n v="225.5455471544715"/>
    <s v="RTV Euro AGD"/>
    <x v="7"/>
    <s v="Poland"/>
    <s v="https://www.euro.com.pl/ipad-i-tablety-multimedialne/samsung-tab-s-galaxy-a8-10-5-4-64-wifi-gray-sm-x200nzaeeue.bhtml"/>
    <s v="Tablet"/>
    <m/>
    <s v="euro.com.pl_CAeahbfiw5I65mawqAZA=="/>
  </r>
  <r>
    <s v="BN2009046"/>
    <s v="Samsung"/>
    <s v="Galaxy Tab A9 4-64GB WiFi"/>
    <s v="-"/>
    <n v="499"/>
    <n v="499"/>
    <s v="In Stock"/>
    <n v="499"/>
    <m/>
    <n v="499"/>
    <n v="405.6910569105691"/>
    <s v="PLN"/>
    <n v="0.23"/>
    <n v="93.86757967479674"/>
    <s v="RTV Euro AGD"/>
    <x v="7"/>
    <s v="Poland"/>
    <s v="https://www.euro.com.pl/ipad-i-tablety-multimedialne/samsung-tablet-galaxy-tab-a9-4-64gb-wifi-silver.bhtml"/>
    <s v="Tablet"/>
    <m/>
    <s v="euro.com.pl_jYtdlKLmcjuDrvxjogvhWQ=="/>
  </r>
  <r>
    <s v="BN2009043"/>
    <s v="Samsung"/>
    <s v="Galaxy Tab A9 8-128GB LTE"/>
    <s v="-"/>
    <n v="899"/>
    <n v="899"/>
    <s v="In Stock"/>
    <n v="899"/>
    <m/>
    <n v="899"/>
    <n v="730.8943089430894"/>
    <s v="PLN"/>
    <n v="0.23"/>
    <n v="169.1121325203252"/>
    <s v="RTV Euro AGD"/>
    <x v="7"/>
    <s v="Poland"/>
    <s v="https://www.euro.com.pl/ipad-i-tablety-multimedialne/samsung-tablet-galaxy-tab-a9-8-128gb-lte-gray.bhtml"/>
    <s v="Tablet"/>
    <m/>
    <s v="euro.com.pl_iCTCuOlztkfFkKk1h3Qx3w=="/>
  </r>
  <r>
    <s v="BN2008981"/>
    <s v="Samsung"/>
    <s v="Galaxy Tab A9+ 4-64GB 5G"/>
    <s v="-"/>
    <n v="949"/>
    <n v="949"/>
    <s v="In Stock"/>
    <n v="949"/>
    <m/>
    <n v="949"/>
    <n v="771.5447154471544"/>
    <s v="PLN"/>
    <n v="0.23"/>
    <n v="178.5177016260162"/>
    <s v="RTV Euro AGD"/>
    <x v="7"/>
    <s v="Poland"/>
    <s v="https://www.euro.com.pl/ipad-i-tablety-multimedialne/samsung-tablet-galaxy-tab-a9-4-64gb-5g-gray.bhtml"/>
    <s v="Tablet"/>
    <m/>
    <s v="euro.com.pl_AIjY9WwAkDl8t3tzqgWXFg=="/>
  </r>
  <r>
    <s v="BN2008983"/>
    <s v="Samsung"/>
    <s v="Galaxy Tab A9+ 4-64GB WiFi"/>
    <s v="-"/>
    <n v="649"/>
    <n v="649"/>
    <s v="In Stock"/>
    <n v="649"/>
    <m/>
    <n v="649"/>
    <n v="527.6422764227642"/>
    <s v="PLN"/>
    <n v="0.23"/>
    <n v="122.0842869918699"/>
    <s v="RTV Euro AGD"/>
    <x v="7"/>
    <s v="Poland"/>
    <s v="https://www.euro.com.pl/ipad-i-tablety-multimedialne/samsung-tablet-galaxy-tab-a9-4-64gb-wifi-gray_1.bhtml"/>
    <s v="Tablet"/>
    <m/>
    <s v="euro.com.pl_oydbs6KaF2P4jGx9MG+x6g=="/>
  </r>
  <r>
    <s v="BN2008980"/>
    <s v="Samsung"/>
    <s v="Galaxy Tab A9+ 8-128GB 5G"/>
    <s v="-"/>
    <n v="1149"/>
    <n v="1149"/>
    <s v="In Stock"/>
    <n v="1149"/>
    <m/>
    <n v="1149"/>
    <n v="934.1463414634146"/>
    <s v="PLN"/>
    <n v="0.23"/>
    <n v="216.1399780487805"/>
    <s v="RTV Euro AGD"/>
    <x v="7"/>
    <s v="Poland"/>
    <s v="https://www.euro.com.pl/ipad-i-tablety-multimedialne/samsung-tablet-galaxy-tab-a9-8-128gb-5g-silver.bhtml"/>
    <s v="Tablet"/>
    <m/>
    <s v="euro.com.pl_nf7yR6UytHZ7R1fIFspFw=="/>
  </r>
  <r>
    <s v="BN2008123"/>
    <s v="Samsung"/>
    <s v="Galaxy Tab S8 128GB 5G"/>
    <s v="-"/>
    <n v="0"/>
    <n v="0"/>
    <s v="Out Stock"/>
    <n v="0"/>
    <m/>
    <n v="0"/>
    <n v="0"/>
    <s v="PLN"/>
    <n v="0.23"/>
    <n v="0"/>
    <s v="RTV Euro AGD"/>
    <x v="7"/>
    <s v="Poland"/>
    <s v="https://www.euro.com.pl/ipad-i-tablety-multimedialne/samsung-tab-s-galaxy-s8-11-8-128-5g-gph.bhtml"/>
    <s v="Tablet"/>
    <s v="OOS"/>
    <s v="euro.com.pl_QBeHrswLXsjDJc9GOmGWGA=="/>
  </r>
  <r>
    <s v="BN2008930"/>
    <s v="Samsung"/>
    <s v="Galaxy Tab S9 11.0 12-256GB 5G"/>
    <s v="-"/>
    <n v="4499"/>
    <n v="0"/>
    <s v="Out Stock"/>
    <n v="0"/>
    <m/>
    <n v="0"/>
    <n v="3657.723577235773"/>
    <s v="PLN"/>
    <n v="0.23"/>
    <n v="846.3131081300813"/>
    <s v="RTV Euro AGD"/>
    <x v="7"/>
    <s v="Poland"/>
    <s v="https://www.euro.com.pl/ipad-i-tablety-multimedialne/samsung-tablet-galaxy-tab-s9-12-256gb-5g-gray.bhtml"/>
    <s v="Tablet"/>
    <m/>
    <s v="euro.com.pl_BpQLEWu44tIb5g2EyIZEA=="/>
  </r>
  <r>
    <s v="BN2008929"/>
    <s v="Samsung"/>
    <s v="Galaxy Tab S9 11.0 8-128GB 5G"/>
    <s v="-"/>
    <n v="4499"/>
    <n v="3699"/>
    <s v="In Stock"/>
    <n v="3699"/>
    <m/>
    <n v="3699"/>
    <n v="3657.723577235773"/>
    <s v="PLN"/>
    <n v="0.23"/>
    <n v="846.3131081300813"/>
    <s v="RTV Euro AGD"/>
    <x v="7"/>
    <s v="Poland"/>
    <s v="https://www.euro.com.pl/ipad-i-tablety-multimedialne/samsung-tablet-galaxy-tab-s9-8-128gb-5g-gray.bhtml"/>
    <s v="Tablet"/>
    <m/>
    <s v="euro.com.pl_qDoG8uTrVUxQLqd4Fj4qLg=="/>
  </r>
  <r>
    <s v="BN2008936"/>
    <s v="Samsung"/>
    <s v="Galaxy Tab S9 BT 11.0 8-128GB WiFi"/>
    <s v="-"/>
    <n v="3099"/>
    <n v="0"/>
    <s v="Out Stock"/>
    <n v="0"/>
    <m/>
    <n v="0"/>
    <n v="2519.512195121951"/>
    <s v="PLN"/>
    <n v="0.23"/>
    <n v="582.9571731707317"/>
    <s v="RTV Euro AGD"/>
    <x v="7"/>
    <s v="Poland"/>
    <s v="https://www.euro.com.pl/ipad-i-tablety-multimedialne/samsung-tablet-galaxy-tab-s9-8-128gb-wifi-gray.bhtml"/>
    <s v="Tablet"/>
    <s v="new"/>
    <s v="-"/>
  </r>
  <r>
    <s v="BN2008977"/>
    <s v="Samsung"/>
    <s v="Galaxy Tab S9 FE 6-128GB 5G"/>
    <s v="-"/>
    <n v="2799"/>
    <n v="2799"/>
    <s v="In Stock"/>
    <n v="2799"/>
    <m/>
    <n v="2799"/>
    <n v="2275.609756097561"/>
    <s v="PLN"/>
    <n v="0.23"/>
    <n v="526.5237585365853"/>
    <s v="RTV Euro AGD"/>
    <x v="7"/>
    <s v="Poland"/>
    <s v="https://www.euro.com.pl/ipad-i-tablety-multimedialne/samsung-tablet-galaxy-tabs9-fe-6-128gb-5g-laven.bhtml"/>
    <s v="Tablet"/>
    <m/>
    <s v="euro.com.pl_yvN+jmNg++NMu5lRb4HwEg=="/>
  </r>
  <r>
    <s v="BN2008979"/>
    <s v="Samsung"/>
    <s v="Galaxy Tab S9 FE 6-128GB WiFi"/>
    <s v="-"/>
    <n v="2399"/>
    <n v="2399"/>
    <s v="In Stock"/>
    <n v="2399"/>
    <m/>
    <n v="2399"/>
    <n v="1950.406504065041"/>
    <s v="PLN"/>
    <n v="0.23"/>
    <n v="451.2792056910569"/>
    <s v="RTV Euro AGD"/>
    <x v="7"/>
    <s v="Poland"/>
    <s v="https://www.euro.com.pl/ipad-i-tablety-multimedialne/samsung-tablet-galaxy-tabs9-fe-6-128gb-wifi-gray.bhtml"/>
    <s v="Tablet"/>
    <m/>
    <s v="euro.com.pl_uki3u9AlKooC9iQH1wTww=="/>
  </r>
  <r>
    <s v="BN2008976"/>
    <s v="Samsung"/>
    <s v="Galaxy Tab S9 FE 8-256GB 5G"/>
    <s v="-"/>
    <n v="0"/>
    <n v="0"/>
    <s v="Out Stock"/>
    <n v="0"/>
    <m/>
    <n v="0"/>
    <n v="0"/>
    <s v="PLN"/>
    <n v="0.23"/>
    <n v="0"/>
    <s v="RTV Euro AGD"/>
    <x v="7"/>
    <s v="Poland"/>
    <s v="https://www.euro.com.pl/ipad-i-tablety-multimedialne/samsung-tablet-galaxy-tabs9-fe-8-256gb-5g-gray.bhtml"/>
    <s v="Tablet"/>
    <s v="OOS"/>
    <s v="euro.com.pl_3UP2i8pA44amdHdX9S02pg=="/>
  </r>
  <r>
    <s v="BN2008978"/>
    <s v="Samsung"/>
    <s v="Galaxy Tab S9 FE 8-256GB WiFi"/>
    <s v="-"/>
    <n v="2699"/>
    <n v="2699"/>
    <s v="In Stock"/>
    <n v="2699"/>
    <m/>
    <n v="2699"/>
    <n v="2194.308943089431"/>
    <s v="PLN"/>
    <n v="0.23"/>
    <n v="507.7126203252033"/>
    <s v="RTV Euro AGD"/>
    <x v="7"/>
    <s v="Poland"/>
    <s v="https://www.euro.com.pl/ipad-i-tablety-multimedialne/samsung-tablet-galaxy-tabs9-fe-8-256gb-wifi-gray.bhtml"/>
    <s v="Tablet"/>
    <m/>
    <s v="euro.com.pl_0qwHmlh7Tnr8vX5aiMM8UA=="/>
  </r>
  <r>
    <s v="BN2008926"/>
    <s v="Samsung"/>
    <s v="Galaxy Tab S9 Ultra 14.6 12-512GB 5G"/>
    <s v="-"/>
    <n v="7399"/>
    <n v="7399"/>
    <s v="In Stock"/>
    <n v="7399"/>
    <m/>
    <n v="7399"/>
    <n v="6015.447154471545"/>
    <s v="PLN"/>
    <n v="0.23"/>
    <n v="1391.836116260163"/>
    <s v="RTV Euro AGD"/>
    <x v="7"/>
    <s v="Poland"/>
    <s v="https://www.euro.com.pl/ipad-i-tablety-multimedialne/samsung-tablet-galaxy-tabs9-ultra-12-512-5g-gray.bhtml"/>
    <s v="Tablet"/>
    <m/>
    <s v="euro.com.pl_96pd4jnasEWyEd654LOy8Q=="/>
  </r>
  <r>
    <s v="BN2008934"/>
    <s v="Samsung"/>
    <s v="Galaxy Tab S9+ BT 12.4 12-256GB WiFi"/>
    <s v="-"/>
    <n v="4879"/>
    <n v="4879"/>
    <s v="In Stock"/>
    <n v="4879"/>
    <m/>
    <n v="4879"/>
    <n v="3966.666666666667"/>
    <s v="PLN"/>
    <n v="0.23"/>
    <n v="917.7954333333333"/>
    <s v="RTV Euro AGD"/>
    <x v="7"/>
    <s v="Poland"/>
    <s v="https://www.euro.com.pl/ipad-i-tablety-multimedialne/samsung-tablet-galaxy-tab-s9-12-256gb-wifi-gray_1.bhtml"/>
    <s v="Tablet"/>
    <m/>
    <s v="euro.com.pl_tPonqvVnHW1I9W87ROQu4Q=="/>
  </r>
  <r>
    <s v="BN4000636"/>
    <s v="Samsung"/>
    <s v="Galaxy Watch 5 Pro LTE"/>
    <s v="-"/>
    <n v="499"/>
    <n v="499"/>
    <s v="In Stock"/>
    <n v="499"/>
    <m/>
    <n v="499"/>
    <n v="405.6910569105691"/>
    <s v="PLN"/>
    <n v="0.23"/>
    <n v="93.86757967479674"/>
    <s v="RTV Euro AGD"/>
    <x v="7"/>
    <s v="Poland"/>
    <s v="https://www.euro.com.pl/smartwatch/samsung-smartw-galaxy-watch5-pro-44mm-lte-bk-sam.bhtml"/>
    <s v="Smart Watch"/>
    <m/>
    <s v="euro.com.pl_zj5237yFeQYojX7CQmqyg=="/>
  </r>
  <r>
    <s v="BN4000699"/>
    <s v="Samsung"/>
    <s v="Galaxy Watch6 Classic 43mm LTE"/>
    <s v="-"/>
    <n v="0"/>
    <n v="0"/>
    <s v="Out Stock"/>
    <n v="0"/>
    <m/>
    <n v="0"/>
    <n v="0"/>
    <s v="PLN"/>
    <n v="0.23"/>
    <n v="0"/>
    <s v="RTV Euro AGD"/>
    <x v="7"/>
    <s v="Poland"/>
    <s v="https://www.euro.com.pl/smartwatch/samsung-smartwatch-galaxy-watch6cl-lte43mmsv-sam.bhtml"/>
    <s v="Smart Watch"/>
    <s v="a"/>
    <s v="euro.com.pl_BEvEveO+5FzZS3QgDairsQ=="/>
  </r>
  <r>
    <s v="BN4000698"/>
    <s v="Samsung"/>
    <s v="Galaxy Watch6 Classic 47mm LTE"/>
    <s v="-"/>
    <n v="1578.15"/>
    <n v="1578.15"/>
    <s v="In Stock"/>
    <n v="1578.15"/>
    <m/>
    <n v="1578.15"/>
    <n v="1283.048780487805"/>
    <s v="PLN"/>
    <n v="0.23"/>
    <n v="296.8679776829269"/>
    <s v="RTV Euro AGD"/>
    <x v="7"/>
    <s v="Poland"/>
    <s v="https://www.euro.com.pl/smartwatch/samsung-smartwatch-galaxy-watch6cl-lte47mmbk-sam.bhtml"/>
    <s v="Smartwatch"/>
    <m/>
    <s v="euro.com.pl_TjpNBFirPoHev1ZWstXz7Q=="/>
  </r>
  <r>
    <s v="BN2009406"/>
    <s v="Samsung"/>
    <s v="Galaxy Watch7 40mm LTE"/>
    <s v="-"/>
    <n v="999"/>
    <n v="1099"/>
    <s v="In Stock"/>
    <n v="1099"/>
    <m/>
    <n v="1099"/>
    <n v="812.1951219512196"/>
    <s v="PLN"/>
    <n v="0.23"/>
    <n v="187.9232707317073"/>
    <s v="RTV Euro AGD"/>
    <x v="7"/>
    <s v="Poland"/>
    <s v="https://www.euro.com.pl/smartwatch/samsung-galaxy-watch7-lte-40mm-zielony.bhtml"/>
    <s v="Smart Watch"/>
    <m/>
    <s v="euro.com.pl_urRiOO8uRKzfLxnopuBAvw=="/>
  </r>
  <r>
    <s v="BN2009404"/>
    <s v="Samsung"/>
    <s v="Galaxy Watch7 44mm LTE"/>
    <s v="-"/>
    <n v="1099"/>
    <n v="1199"/>
    <s v="In Stock"/>
    <n v="1199"/>
    <m/>
    <n v="1199"/>
    <n v="893.4959349593496"/>
    <s v="PLN"/>
    <n v="0.23"/>
    <n v="206.7344089430894"/>
    <s v="RTV Euro AGD"/>
    <x v="7"/>
    <s v="Poland"/>
    <s v="https://www.euro.com.pl/smartwatch/samsung-galaxy-watch7-lte-44mm-zielony.bhtml"/>
    <s v="Smart Watch"/>
    <m/>
    <s v="euro.com.pl_NMKM26kxQc8hLDeV6778uA=="/>
  </r>
  <r>
    <s v="BN2007511"/>
    <s v="Samsung"/>
    <s v="Galaxy Xcover 5 64GB LTE"/>
    <s v="-"/>
    <n v="582"/>
    <n v="582"/>
    <s v="In Stock"/>
    <n v="582"/>
    <m/>
    <n v="582"/>
    <n v="473.1707317073171"/>
    <s v="PLN"/>
    <n v="0.23"/>
    <n v="109.4808243902439"/>
    <s v="RTV Euro AGD"/>
    <x v="7"/>
    <s v="Poland"/>
    <s v="https://www.euro.com.pl/telefony-komorkowe/samsung-smartfon-galaxy-xcover-5-black-samsung.bhtml"/>
    <s v="Handset"/>
    <m/>
    <s v="euro.com.pl_NW4jW8gmZCyyiycViWvMA=="/>
  </r>
  <r>
    <s v="BN2008922"/>
    <s v="Samsung"/>
    <s v="Galaxy Z Flip 5 8-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samsung-smartfon-z-flip5-256gb-grafit-samsung.bhtml"/>
    <s v="Handset"/>
    <s v="a"/>
    <s v="euro.com.pl_eHQSx9U0pLnvFytNe+ZWA=="/>
  </r>
  <r>
    <s v="BN2009474"/>
    <s v="Samsung"/>
    <s v="Galaxy Z Flip6 12-256GB 5G"/>
    <s v="-"/>
    <n v="3799"/>
    <n v="3799"/>
    <s v="In Stock"/>
    <n v="3799"/>
    <m/>
    <n v="3799"/>
    <n v="3088.617886178862"/>
    <s v="PLN"/>
    <n v="0.23"/>
    <n v="714.6351406504065"/>
    <s v="RTV Euro AGD"/>
    <x v="7"/>
    <s v="Poland"/>
    <s v="https://www.euro.com.pl/telefony-komorkowe/samsung-galaxy-z-flip6-12-256gb-6-7-120hz-50mpix-szary.bhtml"/>
    <s v="Handset"/>
    <m/>
    <s v="euro.com.pl_Yr6SHrkDxfqxKTvFO8aN2w=="/>
  </r>
  <r>
    <s v="BN2009475"/>
    <s v="Samsung"/>
    <s v="Galaxy Z Flip6 12-512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samsung-smartfon-z-flip-6-512gb-silver.bhtml"/>
    <s v="Handset"/>
    <s v="v"/>
    <s v="euro.com.pl_Yock13ST72Lk0hdvRnyTg=="/>
  </r>
  <r>
    <s v="BN2008920"/>
    <s v="Samsung"/>
    <s v="Galaxy Z Fold 5 12-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samsung-smartfon-z-fold5-256gb-czarny-samsung.bhtml"/>
    <s v="Handset"/>
    <s v="a"/>
    <s v="euro.com.pl_4cds8eh7B+1HENWZvHfSDw=="/>
  </r>
  <r>
    <s v="BN2009476"/>
    <s v="Samsung"/>
    <s v="Galaxy Z Fold6 12-1TB 5G"/>
    <s v="-"/>
    <n v="8935"/>
    <n v="8935"/>
    <s v="In Stock"/>
    <n v="8935"/>
    <m/>
    <n v="8935"/>
    <n v="7264.227642276423"/>
    <s v="PLN"/>
    <n v="0.23"/>
    <n v="1680.775199186992"/>
    <s v="RTV Euro AGD"/>
    <x v="7"/>
    <s v="Poland"/>
    <s v="https://www.euro.com.pl/telefony-komorkowe/samsung-galaxy-z-fold6-12-1tb-7-6-120hz-50mpix-rozowy.bhtml"/>
    <s v="Handset"/>
    <m/>
    <s v="euro.com.pl_S3feX1BKW+t11DgnJ+oR4A=="/>
  </r>
  <r>
    <s v="BN2009477"/>
    <s v="Samsung"/>
    <s v="Galaxy Z Fold6 12-256GB 5G"/>
    <s v="-"/>
    <n v="7499"/>
    <n v="7499"/>
    <s v="In Stock"/>
    <n v="7499"/>
    <m/>
    <n v="7499"/>
    <n v="6096.747967479675"/>
    <s v="PLN"/>
    <n v="0.23"/>
    <n v="1410.647254471545"/>
    <s v="RTV Euro AGD"/>
    <x v="7"/>
    <s v="Poland"/>
    <s v="https://www.euro.com.pl/telefony-komorkowe/samsung-galaxy-z-fold6-12-256gb-7-6-120hz-50mpix-szary.bhtml"/>
    <s v="Handset"/>
    <m/>
    <s v="euro.com.pl_z2+J1LJ8cPf3VP2Gdl8Qg=="/>
  </r>
  <r>
    <s v="BN2009478"/>
    <s v="Samsung"/>
    <s v="Galaxy Z Fold6 12-512GB 5G"/>
    <s v="-"/>
    <n v="7599"/>
    <n v="7599"/>
    <s v="In Stock"/>
    <n v="7599"/>
    <m/>
    <n v="7599"/>
    <n v="6178.048780487805"/>
    <s v="PLN"/>
    <n v="0.23"/>
    <n v="1429.458392682927"/>
    <s v="RTV Euro AGD"/>
    <x v="7"/>
    <s v="Poland"/>
    <s v="https://www.euro.com.pl/telefony-komorkowe/samsung-galaxy-z-fold6-12-512gb-7-6-120hz-50mpix-szary.bhtml"/>
    <s v="Handset"/>
    <m/>
    <s v="euro.com.pl_nu7vGL4ogdoNlfmJH5lOMg=="/>
  </r>
  <r>
    <s v="AN00000255"/>
    <s v="Samsung"/>
    <s v="Samsung Galaxy A26 5G 6/128GB"/>
    <s v="-"/>
    <n v="1249"/>
    <n v="1249"/>
    <s v="In Stock"/>
    <n v="1249"/>
    <m/>
    <n v="1249"/>
    <n v="1015.447154471545"/>
    <s v="PLN"/>
    <n v="0.23"/>
    <n v="234.9511162601626"/>
    <s v="RTV Euro AGD"/>
    <x v="7"/>
    <s v="Poland"/>
    <s v="https://www.euro.com.pl/telefony-komorkowe/samsung-galaxy-a26-5g-6-128gb-6-7-120hz-50mpix-sm-a266-czarny.bhtml"/>
    <s v="Handset"/>
    <m/>
    <s v="euro.com.pl_9evp1l3XSCzHHVnSYd+x0g=="/>
  </r>
  <r>
    <s v="AN00000202"/>
    <s v="Samsung"/>
    <s v="Samsung Galaxy Buds 3"/>
    <s v="-"/>
    <n v="449"/>
    <n v="449"/>
    <s v="In Stock"/>
    <n v="449"/>
    <m/>
    <n v="449"/>
    <n v="365.0406504065041"/>
    <s v="PLN"/>
    <n v="0.23"/>
    <n v="84.4620105691057"/>
    <s v="RTV Euro AGD"/>
    <x v="7"/>
    <s v="Poland"/>
    <s v="https://www.euro.com.pl/sluchawki/samsung-galaxy-buds3-sm-r530nza-douszne-bluetooth-srebrny.bhtml"/>
    <s v="Other"/>
    <m/>
    <s v="euro.com.pl_qtYwoZYDTuS2jzMRgJO5A=="/>
  </r>
  <r>
    <s v="AN00000203"/>
    <s v="Samsung"/>
    <s v="Samsung Galaxy Buds 3 Pro"/>
    <s v="-"/>
    <n v="699"/>
    <n v="699"/>
    <s v="In Stock"/>
    <n v="699"/>
    <m/>
    <n v="699"/>
    <n v="568.2926829268292"/>
    <s v="PLN"/>
    <n v="0.23"/>
    <n v="131.489856097561"/>
    <s v="RTV Euro AGD"/>
    <x v="7"/>
    <s v="Poland"/>
    <s v="https://www.euro.com.pl/sluchawki/samsung-galaxy-buds3-pro-sm-r630nza-dokanalowe-bluetooth-srebrny.bhtml"/>
    <s v="Other"/>
    <m/>
    <s v="euro.com.pl_30EtjAnv2L5eLI2xwnIdTQ=="/>
  </r>
  <r>
    <s v="AN00000247"/>
    <s v="Samsung"/>
    <s v="Samsung Galaxy Tab S10 Ultra 5G 12/512GB"/>
    <s v="-"/>
    <n v="6199"/>
    <n v="6199"/>
    <s v="In Stock"/>
    <n v="6199"/>
    <m/>
    <n v="6199"/>
    <n v="5039.837398373984"/>
    <s v="PLN"/>
    <n v="0.23"/>
    <n v="1166.102457723577"/>
    <s v="RTV Euro AGD"/>
    <x v="7"/>
    <s v="Poland"/>
    <s v="https://www.euro.com.pl/ipad-i-tablety-multimedialne/samsung-galaxy-tab-s10-ultra-sm-x926-14-6-12-512gb-5g-srebrny-rysik-s-pen.bhtml"/>
    <s v="Tablet"/>
    <m/>
    <s v="euro.com.pl_K9prWXaH15bFFpnG6+1UhA=="/>
  </r>
  <r>
    <s v="AN00000246"/>
    <s v="Samsung"/>
    <s v="Samsung Galaxy Tab S10+ 5G 12/512GB"/>
    <s v="-"/>
    <n v="5199"/>
    <n v="5199"/>
    <s v="In Stock"/>
    <n v="5199"/>
    <m/>
    <n v="5199"/>
    <n v="4226.829268292683"/>
    <s v="PLN"/>
    <n v="0.23"/>
    <n v="977.9910756097561"/>
    <s v="RTV Euro AGD"/>
    <x v="7"/>
    <s v="Poland"/>
    <s v="https://www.euro.com.pl/ipad-i-tablety-multimedialne/samsung-galaxy-tab-s10-sm-x826-12-4-12-512gb-5g-szary.bhtml"/>
    <s v="Tablet"/>
    <m/>
    <s v="euro.com.pl_nWkztShHfL7xoTlO5us6vg=="/>
  </r>
  <r>
    <s v="BN2009402"/>
    <s v="Samsung"/>
    <s v="Samsung Galaxy Watch Ultra LTE"/>
    <s v="-"/>
    <n v="1999"/>
    <n v="1999"/>
    <s v="In Stock"/>
    <n v="1999"/>
    <m/>
    <n v="1999"/>
    <n v="1625.20325203252"/>
    <s v="PLN"/>
    <n v="0.23"/>
    <n v="376.0346528455285"/>
    <s v="RTV Euro AGD"/>
    <x v="7"/>
    <s v="Poland"/>
    <s v="https://www.euro.com.pl/smartwatch/samsung-galaxy-watch-ultra-lte-47mm-bialy.bhtml"/>
    <s v="Smart Watch"/>
    <m/>
    <s v="euro.com.pl_egC83OKt0oT+wlbC566d7g=="/>
  </r>
  <r>
    <s v="BN4000618"/>
    <s v="Samsung"/>
    <s v="Watch 4 40mm BT"/>
    <s v="-"/>
    <n v="242"/>
    <n v="242"/>
    <s v="In Stock"/>
    <n v="242"/>
    <m/>
    <n v="242"/>
    <n v="196.7479674796748"/>
    <s v="PLN"/>
    <n v="0.23"/>
    <n v="45.52295447154471"/>
    <s v="RTV Euro AGD"/>
    <x v="7"/>
    <s v="Poland"/>
    <s v="https://www.euro.com.pl/smartwatch/samsung-smartwatch-galaxy-watch4-40mm-bt-pkg.bhtml"/>
    <s v="Smart Watch"/>
    <m/>
    <s v="euro.com.pl_aI+a3sPpiRqptFheftqRsQ=="/>
  </r>
  <r>
    <s v="BN2009491"/>
    <s v="Samsung"/>
    <s v="Watch FE BT"/>
    <s v="-"/>
    <n v="469"/>
    <n v="469"/>
    <s v="In Stock"/>
    <n v="469"/>
    <m/>
    <n v="469"/>
    <n v="381.3008130081301"/>
    <s v="PLN"/>
    <n v="0.23"/>
    <n v="88.22423821138212"/>
    <s v="RTV Euro AGD"/>
    <x v="7"/>
    <s v="Poland"/>
    <s v="https://www.euro.com.pl/smartwatch/samsung-galaxy-watch-fe-gps-40mm-czarny.bhtml"/>
    <s v="Smart Watch"/>
    <m/>
    <s v="euro.com.pl_F9iaO+C6qw8a0dxL1HegA=="/>
  </r>
  <r>
    <s v="AN00000242"/>
    <s v="Sony"/>
    <s v="Sony PlayStation 5 Pro"/>
    <s v="-"/>
    <n v="3499"/>
    <n v="3499"/>
    <s v="In Stock"/>
    <n v="3499"/>
    <m/>
    <n v="3499"/>
    <n v="2844.715447154472"/>
    <s v="PLN"/>
    <n v="0.23"/>
    <n v="658.2017260162602"/>
    <s v="RTV Euro AGD"/>
    <x v="7"/>
    <s v="Poland"/>
    <s v="https://www.euro.com.pl/konsole-playstation-5/sony-playstation-5-pro-ps5-2tb.bhtml"/>
    <s v="Other"/>
    <m/>
    <s v="euro.com.pl_bwb6xoqvUk20ypfIEancQ=="/>
  </r>
  <r>
    <s v="BN2008724"/>
    <s v="Sony"/>
    <s v="Xperia 1 V 12-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sony-smartfon-xperia-1-v-zielony-sony.bhtml"/>
    <s v="Handset"/>
    <s v="new"/>
    <s v="-"/>
  </r>
  <r>
    <s v="BN2009294"/>
    <s v="Sony"/>
    <s v="Xperia 1 VI 12-256GB 5G"/>
    <s v="-"/>
    <n v="5899"/>
    <n v="0"/>
    <s v="Out Stock"/>
    <n v="0"/>
    <m/>
    <n v="0"/>
    <n v="4795.934959349594"/>
    <s v="PLN"/>
    <n v="0.23"/>
    <n v="1109.669043089431"/>
    <s v="RTV Euro AGD"/>
    <x v="7"/>
    <s v="Poland"/>
    <s v="https://www.euro.com.pl/telefony-komorkowe/sony-xperia-1-vi-12-256gb-6-5-120hz-48mpix-czarny.bhtml"/>
    <s v="Handset"/>
    <m/>
    <s v="euro.com.pl_nyUm2fnCS0ownRT2NZm3ew=="/>
  </r>
  <r>
    <s v="BN2008725"/>
    <s v="Sony"/>
    <s v="Xperia 10 V 6-128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sony-smartfon-xperia-10-v-czarny-sony.bhtml"/>
    <s v="Handset"/>
    <s v="v"/>
    <s v="euro.com.pl_fo4UtQhPZdFGumQ4hCYmRw=="/>
  </r>
  <r>
    <s v="BN2009295"/>
    <s v="Sony"/>
    <s v="Xperia 10 VI 8-128GB 5G"/>
    <s v="-"/>
    <n v="1799"/>
    <n v="1799"/>
    <s v="In Stock"/>
    <n v="1799"/>
    <m/>
    <n v="1799"/>
    <n v="1462.60162601626"/>
    <s v="PLN"/>
    <n v="0.23"/>
    <n v="338.4123764227642"/>
    <s v="RTV Euro AGD"/>
    <x v="7"/>
    <s v="Poland"/>
    <s v="https://www.euro.com.pl/telefony-komorkowe/sony-xperia-10-vi-8-128gb-6-1-120hz-48mpix-czarny.bhtml"/>
    <s v="Handset"/>
    <m/>
    <s v="euro.com.pl_WrA3TgprbjsC3Um49MQ=="/>
  </r>
  <r>
    <s v="BN2007472"/>
    <s v="Xiaomi"/>
    <s v="Mi 10 T 6-128GB 5G"/>
    <s v="-"/>
    <n v="582"/>
    <n v="582"/>
    <s v="In Stock"/>
    <n v="582"/>
    <m/>
    <n v="582"/>
    <n v="473.1707317073171"/>
    <s v="PLN"/>
    <n v="0.23"/>
    <n v="109.4808243902439"/>
    <s v="RTV Euro AGD"/>
    <x v="7"/>
    <s v="Poland"/>
    <s v="https://www.euro.com.pl/telefony-komorkowe/xiaomi-smartfon-mi-10t-silver-6-128-xiao.bhtml"/>
    <s v="Handset"/>
    <m/>
    <s v="euro.com.pl_MQ2j0PKcFu2ZQZ80pguOg=="/>
  </r>
  <r>
    <s v="BN2009393"/>
    <s v="Xiaomi"/>
    <s v="Poco C65 8-256GB LTE"/>
    <s v="-"/>
    <n v="499"/>
    <n v="499"/>
    <s v="In Stock"/>
    <n v="499"/>
    <m/>
    <n v="499"/>
    <n v="405.6910569105691"/>
    <s v="PLN"/>
    <n v="0.23"/>
    <n v="93.86757967479674"/>
    <s v="RTV Euro AGD"/>
    <x v="7"/>
    <s v="Poland"/>
    <s v="https://www.euro.com.pl/telefony-komorkowe/poco-c65-8-256gb-6-74-90hz-50mpix-czarny.bhtml"/>
    <s v="Handset"/>
    <m/>
    <s v="euro.com.pl_UkGEPYFzAeHCSHDRbkh9QQ=="/>
  </r>
  <r>
    <s v="BN2009751"/>
    <s v="Xiaomi"/>
    <s v="Poco F6 12-512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poco-f6-12-512gb-6-67-120hz-50mpix-czarny.bhtml"/>
    <s v="Handset"/>
    <s v="v"/>
    <s v="euro.com.pl_zCBswedEW096oirbbaQvuA=="/>
  </r>
  <r>
    <s v="BN2009752"/>
    <s v="Xiaomi"/>
    <s v="Poco F6 Pro 12-512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poco-f6-pro-12-512gb-6-67-120hz-50mpix-czarny.bhtml"/>
    <s v="Handset"/>
    <s v="v"/>
    <s v="euro.com.pl_m4JCpmSCf3CLRoPxHXkNKg=="/>
  </r>
  <r>
    <s v="BN2009379"/>
    <s v="Xiaomi"/>
    <s v="Poco M6 Pro 12-512GB"/>
    <s v="-"/>
    <n v="889"/>
    <n v="889"/>
    <s v="In Stock"/>
    <n v="889"/>
    <m/>
    <n v="889"/>
    <n v="722.7642276422764"/>
    <s v="PLN"/>
    <n v="0.23"/>
    <n v="167.231018699187"/>
    <s v="RTV Euro AGD"/>
    <x v="7"/>
    <s v="Poland"/>
    <s v="https://www.euro.com.pl/telefony-komorkowe/poco-m6-pro-12-512gb-6-67-120hz-64mpix-czarny.bhtml"/>
    <s v="Handset"/>
    <m/>
    <s v="euro.com.pl_03a596jp+hE4YT6yUdMdmQ=="/>
  </r>
  <r>
    <s v="BN2009384"/>
    <s v="Xiaomi"/>
    <s v="Poco X6 12-256GB 5G"/>
    <s v="-"/>
    <n v="999"/>
    <n v="999"/>
    <s v="In Stock"/>
    <n v="999"/>
    <m/>
    <n v="999"/>
    <n v="812.1951219512196"/>
    <s v="PLN"/>
    <n v="0.23"/>
    <n v="187.9232707317073"/>
    <s v="RTV Euro AGD"/>
    <x v="7"/>
    <s v="Poland"/>
    <s v="https://www.euro.com.pl/telefony-komorkowe/poco-x6-5g-12-256gb-6-67-120hz-64mpix-czarny.bhtml"/>
    <s v="Handset"/>
    <m/>
    <s v="euro.com.pl_Vkk6QllZmk9tl8Me4XH0HA=="/>
  </r>
  <r>
    <s v="BN2009385"/>
    <s v="Xiaomi"/>
    <s v="Poco X6 Pro 12-512GB 5G"/>
    <s v="-"/>
    <n v="1299"/>
    <n v="1299"/>
    <s v="In Stock"/>
    <n v="1299"/>
    <m/>
    <n v="1299"/>
    <n v="1056.09756097561"/>
    <s v="PLN"/>
    <n v="0.23"/>
    <n v="244.3566853658537"/>
    <s v="RTV Euro AGD"/>
    <x v="7"/>
    <s v="Poland"/>
    <s v="https://www.euro.com.pl/telefony-komorkowe/poco-x6-pro-5g-12-512gb-6-67-120hz-64mpix-czarny.bhtml"/>
    <s v="Handset"/>
    <m/>
    <s v="euro.com.pl_z1KAmplw0Wy1CB5BtpZqaA=="/>
  </r>
  <r>
    <s v="BN2008409"/>
    <s v="Xiaomi"/>
    <s v="Redmi 10C 4-128GB LTE"/>
    <s v="-"/>
    <n v="364"/>
    <n v="364"/>
    <s v="In Stock"/>
    <n v="364"/>
    <m/>
    <n v="364"/>
    <n v="295.9349593495935"/>
    <s v="PLN"/>
    <n v="0.23"/>
    <n v="68.4725430894309"/>
    <s v="RTV Euro AGD"/>
    <x v="7"/>
    <s v="Poland"/>
    <s v="https://www.euro.com.pl/telefony-komorkowe/xiaomi-smartfon-redmi-10c-4-128-gr-gray-xiaomi.bhtml"/>
    <s v="Handset"/>
    <m/>
    <s v="euro.com.pl_OHCgjuCjOW0Mf1De6L4S+Q=="/>
  </r>
  <r>
    <s v="BN2008102"/>
    <s v="Xiaomi"/>
    <s v="Redmi 10C 4-64GB LTE"/>
    <s v="-"/>
    <n v="364"/>
    <n v="364"/>
    <s v="In Stock"/>
    <n v="364"/>
    <m/>
    <n v="364"/>
    <n v="295.9349593495935"/>
    <s v="PLN"/>
    <n v="0.23"/>
    <n v="68.4725430894309"/>
    <s v="RTV Euro AGD"/>
    <x v="7"/>
    <s v="Poland"/>
    <s v="https://www.euro.com.pl/telefony-komorkowe/xiaomi-smartfon-redmi-10c-4-64-ocea-blue-xiaomi.bhtml"/>
    <s v="Handset"/>
    <m/>
    <s v="euro.com.pl_75pEUPmcCxFAzMP3fag0w=="/>
  </r>
  <r>
    <s v="BN2008851"/>
    <s v="Xiaomi"/>
    <s v="Redmi 12 4-128GB LTE"/>
    <s v="-"/>
    <n v="449"/>
    <n v="449"/>
    <s v="In Stock"/>
    <n v="449"/>
    <m/>
    <n v="449"/>
    <n v="365.0406504065041"/>
    <s v="PLN"/>
    <n v="0.23"/>
    <n v="84.4620105691057"/>
    <s v="RTV Euro AGD"/>
    <x v="7"/>
    <s v="Poland"/>
    <s v="https://www.euro.com.pl/telefony-komorkowe/xiaomi-smartfon-redmi-12-4-128-black.bhtml"/>
    <s v="Handset"/>
    <m/>
    <s v="euro.com.pl_jnrzZeH+4s3eJkkOGoXysA=="/>
  </r>
  <r>
    <s v="BN2008897"/>
    <s v="Xiaomi"/>
    <s v="Redmi 12 8-256GB"/>
    <s v="-"/>
    <n v="549"/>
    <n v="549"/>
    <s v="In Stock"/>
    <n v="549"/>
    <m/>
    <n v="549"/>
    <n v="446.3414634146342"/>
    <s v="PLN"/>
    <n v="0.23"/>
    <n v="103.2731487804878"/>
    <s v="RTV Euro AGD"/>
    <x v="7"/>
    <s v="Poland"/>
    <s v="https://www.euro.com.pl/telefony-komorkowe/xiaomi-smartfon-redmi-12-8-256-black-xiaomi.bhtml"/>
    <s v="Handset"/>
    <m/>
    <s v="euro.com.pl_+Up1O+UfFprPlCPmdWM4CA=="/>
  </r>
  <r>
    <s v="BN2008535"/>
    <s v="Xiaomi"/>
    <s v="Redmi 12C 3-32GB LTE"/>
    <s v="-"/>
    <n v="255"/>
    <n v="255"/>
    <s v="In Stock"/>
    <n v="255"/>
    <m/>
    <n v="255"/>
    <n v="207.3170731707317"/>
    <s v="PLN"/>
    <n v="0.23"/>
    <n v="47.96840243902439"/>
    <s v="RTV Euro AGD"/>
    <x v="7"/>
    <s v="Poland"/>
    <s v="https://www.euro.com.pl/telefony-komorkowe/xiaomi-smartfon-redmi-12c-3-32-g-gray-xiaomi.bhtml"/>
    <s v="Handset"/>
    <m/>
    <s v="euro.com.pl_wWvG2bpIIs3b2subIALwKQ=="/>
  </r>
  <r>
    <s v="BN2008564"/>
    <s v="Xiaomi"/>
    <s v="Redmi 12C 3-64GB LTE"/>
    <s v="-"/>
    <n v="291"/>
    <n v="291"/>
    <s v="In Stock"/>
    <n v="291"/>
    <m/>
    <n v="291"/>
    <n v="236.5853658536585"/>
    <s v="PLN"/>
    <n v="0.23"/>
    <n v="54.74041219512196"/>
    <s v="RTV Euro AGD"/>
    <x v="7"/>
    <s v="Poland"/>
    <s v="https://www.euro.com.pl/telefony-komorkowe/xiaomi-smartfon-redmi-12c-3-64-g-gray-xiaomi.bhtml"/>
    <s v="Handset"/>
    <m/>
    <s v="euro.com.pl_2zeTa5CAHRDROYi7gwhhPg=="/>
  </r>
  <r>
    <s v="BN2008616"/>
    <s v="Xiaomi"/>
    <s v="Redmi 12C 4-128GB LTE"/>
    <s v="-"/>
    <n v="401"/>
    <n v="401"/>
    <s v="In Stock"/>
    <n v="401"/>
    <m/>
    <n v="401"/>
    <n v="326.0162601626016"/>
    <s v="PLN"/>
    <n v="0.23"/>
    <n v="75.43266422764228"/>
    <s v="RTV Euro AGD"/>
    <x v="7"/>
    <s v="Poland"/>
    <s v="https://www.euro.com.pl/telefony-komorkowe/xiaomi-smartfon-redmi-12c-4-128-g-gray-xiaomi.bhtml"/>
    <s v="Handset"/>
    <m/>
    <s v="euro.com.pl_+JvxTdL3zcxcgR5kX7kJBw=="/>
  </r>
  <r>
    <s v="BN2009328"/>
    <s v="Xiaomi"/>
    <s v="Redmi 13 6-128GB LTE"/>
    <s v="-"/>
    <n v="443"/>
    <n v="443"/>
    <s v="In Stock"/>
    <n v="443"/>
    <m/>
    <n v="443"/>
    <n v="360.1626016260163"/>
    <s v="PLN"/>
    <n v="0.23"/>
    <n v="83.33334227642277"/>
    <s v="RTV Euro AGD"/>
    <x v="7"/>
    <s v="Poland"/>
    <s v="https://www.euro.com.pl/telefony-komorkowe/xiaomi-redmi-13-6-128gb-6-79-90hz-108mpix-czarny.bhtml"/>
    <s v="Handset"/>
    <m/>
    <s v="euro.com.pl_fnGOMAzcMvHoK0pW8bBrgA=="/>
  </r>
  <r>
    <s v="BN2009331"/>
    <s v="Xiaomi"/>
    <s v="Redmi 13 8-256GB LTE"/>
    <s v="-"/>
    <n v="549"/>
    <n v="549"/>
    <s v="In Stock"/>
    <n v="549"/>
    <m/>
    <n v="549"/>
    <n v="446.3414634146342"/>
    <s v="PLN"/>
    <n v="0.23"/>
    <n v="103.2731487804878"/>
    <s v="RTV Euro AGD"/>
    <x v="7"/>
    <s v="Poland"/>
    <s v="https://www.euro.com.pl/telefony-komorkowe/xiaomi-redmi-13-8-256gb-6-79-90hz-108mpix-czarny.bhtml"/>
    <s v="Handset"/>
    <m/>
    <s v="euro.com.pl_1X76nZcb2bVcsDDum8vs0Q=="/>
  </r>
  <r>
    <s v="BN2009087"/>
    <s v="Xiaomi"/>
    <s v="Redmi 13C 4-128GB LTE"/>
    <s v="-"/>
    <n v="399"/>
    <n v="399"/>
    <s v="In Stock"/>
    <n v="399"/>
    <m/>
    <n v="399"/>
    <n v="324.390243902439"/>
    <s v="PLN"/>
    <n v="0.23"/>
    <n v="75.05644146341463"/>
    <s v="RTV Euro AGD"/>
    <x v="7"/>
    <s v="Poland"/>
    <s v="https://www.euro.com.pl/telefony-komorkowe/xiaomi-redmi-13c-4-128gb-6-74-90hz-50mpix-czarny.bhtml"/>
    <s v="Handset"/>
    <m/>
    <s v="euro.com.pl_942zNSgAQf8mR620JIRqWA=="/>
  </r>
  <r>
    <s v="BN2009088"/>
    <s v="Xiaomi"/>
    <s v="Redmi 13C 8-256GB LTE"/>
    <s v="-"/>
    <n v="449"/>
    <n v="449"/>
    <s v="In Stock"/>
    <n v="449"/>
    <m/>
    <n v="449"/>
    <n v="365.0406504065041"/>
    <s v="PLN"/>
    <n v="0.23"/>
    <n v="84.4620105691057"/>
    <s v="RTV Euro AGD"/>
    <x v="7"/>
    <s v="Poland"/>
    <s v="https://www.euro.com.pl/telefony-komorkowe/xiaomi-redmi-13c-8-256gb-6-74-90hz-50mpix-czarny.bhtml"/>
    <s v="Handset"/>
    <m/>
    <s v="euro.com.pl_bLr2th2hQRbN6PwV2XGtvw=="/>
  </r>
  <r>
    <s v="BN2009638"/>
    <s v="Xiaomi"/>
    <s v="Redmi 14C 4-128GB LTE"/>
    <s v="-"/>
    <n v="342"/>
    <n v="342"/>
    <s v="In Stock"/>
    <n v="342"/>
    <m/>
    <n v="342"/>
    <n v="278.0487804878049"/>
    <s v="PLN"/>
    <n v="0.23"/>
    <n v="64.33409268292684"/>
    <s v="RTV Euro AGD"/>
    <x v="7"/>
    <s v="Poland"/>
    <s v="https://www.euro.com.pl/telefony-komorkowe/xiaomi-redmi-14c-4-128gb-6-88-120hz-50mpix-czarny.bhtml"/>
    <s v="Handset"/>
    <m/>
    <s v="euro.com.pl_w6pixhoO6jQganJK1cfSMA=="/>
  </r>
  <r>
    <s v="BN2009278"/>
    <s v="Xiaomi"/>
    <s v="Redmi A3 3-64GB LTE"/>
    <s v="-"/>
    <n v="263"/>
    <n v="263"/>
    <s v="In Stock"/>
    <n v="263"/>
    <m/>
    <n v="263"/>
    <n v="213.8211382113821"/>
    <s v="PLN"/>
    <n v="0.23"/>
    <n v="49.47329349593496"/>
    <s v="RTV Euro AGD"/>
    <x v="7"/>
    <s v="Poland"/>
    <s v="https://www.euro.com.pl/telefony-komorkowe/xiaomi-redmi-a3-3-64gb-6-71-8mpix-czarny.bhtml"/>
    <s v="Handset"/>
    <m/>
    <s v="euro.com.pl_uJcIdWg6i3kRTEfuaZekKQ=="/>
  </r>
  <r>
    <s v="BN2007726"/>
    <s v="Xiaomi"/>
    <s v="Redmi Note 10 4-64GB 5G"/>
    <s v="-"/>
    <n v="437"/>
    <n v="437"/>
    <s v="In Stock"/>
    <n v="437"/>
    <m/>
    <n v="437"/>
    <n v="355.2845528455285"/>
    <s v="PLN"/>
    <n v="0.23"/>
    <n v="82.20467398373984"/>
    <s v="RTV Euro AGD"/>
    <x v="7"/>
    <s v="Poland"/>
    <s v="https://www.euro.com.pl/telefony-komorkowe/xiaomi-smartfon-redmi-note10-5g-4-64-gray-xiao.bhtml"/>
    <s v="Handset"/>
    <m/>
    <s v="euro.com.pl_ETlm1EwYRVg8uG7eeLZ5tw=="/>
  </r>
  <r>
    <s v="BN2007537"/>
    <s v="Xiaomi"/>
    <s v="Redmi Note 10 Pro 6-128GB LTE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xiaomi-smartfon-redmi-note10pro-new6-128-gr-xia.bhtml"/>
    <s v="Handset"/>
    <s v="a"/>
    <s v="euro.com.pl_glH5QjIrwAnj1fh3WIr6Pw=="/>
  </r>
  <r>
    <s v="BN2008011"/>
    <s v="Xiaomi"/>
    <s v="Redmi Note 11 4-128GB LTE"/>
    <s v="-"/>
    <n v="509"/>
    <n v="509"/>
    <s v="In Stock"/>
    <n v="509"/>
    <m/>
    <n v="509"/>
    <n v="413.8211382113821"/>
    <s v="PLN"/>
    <n v="0.23"/>
    <n v="95.74869349593496"/>
    <s v="RTV Euro AGD"/>
    <x v="7"/>
    <s v="Poland"/>
    <s v="https://www.euro.com.pl/telefony-komorkowe/xiaomi-smartfon-redmi-note-11-4-128-twblue-xiao.bhtml"/>
    <s v="Handset"/>
    <m/>
    <s v="euro.com.pl_FT5WEm+MMBKed1QWs2nRPw=="/>
  </r>
  <r>
    <s v="BN2008038"/>
    <s v="Xiaomi"/>
    <s v="Redmi Note 11 4-64GB LTE"/>
    <s v="-"/>
    <n v="509"/>
    <n v="509"/>
    <s v="In Stock"/>
    <n v="509"/>
    <m/>
    <n v="509"/>
    <n v="413.8211382113821"/>
    <s v="PLN"/>
    <n v="0.23"/>
    <n v="95.74869349593496"/>
    <s v="RTV Euro AGD"/>
    <x v="7"/>
    <s v="Poland"/>
    <s v="https://www.euro.com.pl/telefony-komorkowe/xiaomi-smartfon-redmi-note-11-4-64-gray-xiao.bhtml"/>
    <s v="Handset"/>
    <m/>
    <s v="euro.com.pl_JnHsG9otMWJKaU86mC1YLw=="/>
  </r>
  <r>
    <s v="BN2008736"/>
    <s v="Xiaomi"/>
    <s v="Redmi Note 12 4-128GB LTE"/>
    <s v="-"/>
    <n v="473"/>
    <n v="473"/>
    <s v="In Stock"/>
    <n v="473"/>
    <m/>
    <n v="473"/>
    <n v="384.5528455284553"/>
    <s v="PLN"/>
    <n v="0.23"/>
    <n v="88.9766837398374"/>
    <s v="RTV Euro AGD"/>
    <x v="7"/>
    <s v="Poland"/>
    <s v="https://www.euro.com.pl/telefony-komorkowe/xiaomi-smartfon-redmi-note-12-4-128-gray-xiaomi.bhtml"/>
    <s v="Handset"/>
    <m/>
    <s v="euro.com.pl_XswL2E02rztA1PY4N8YTgQ=="/>
  </r>
  <r>
    <s v="BN2008737"/>
    <s v="Xiaomi"/>
    <s v="Redmi Note 12 4-64GB LTE"/>
    <s v="-"/>
    <n v="437"/>
    <n v="437"/>
    <s v="In Stock"/>
    <n v="437"/>
    <m/>
    <n v="437"/>
    <n v="355.2845528455285"/>
    <s v="PLN"/>
    <n v="0.23"/>
    <n v="82.20467398373984"/>
    <s v="RTV Euro AGD"/>
    <x v="7"/>
    <s v="Poland"/>
    <s v="https://www.euro.com.pl/telefony-komorkowe/xiaomi-smartfon-redmi-note-12-4-64-gray-xiaomi.bhtml"/>
    <s v="Handset"/>
    <m/>
    <s v="euro.com.pl_Fu5cBMtUDsxXYFcXtTXNfA=="/>
  </r>
  <r>
    <s v="BN2009176"/>
    <s v="Xiaomi"/>
    <s v="Redmi Note 12 8-256GB"/>
    <s v="-"/>
    <n v="619"/>
    <n v="619"/>
    <s v="In Stock"/>
    <n v="619"/>
    <m/>
    <n v="619"/>
    <n v="503.2520325203252"/>
    <s v="PLN"/>
    <n v="0.23"/>
    <n v="116.4409455284553"/>
    <s v="RTV Euro AGD"/>
    <x v="7"/>
    <s v="Poland"/>
    <s v="https://www.euro.com.pl/telefony-komorkowe/xiaomi-smartfon-redmi-note-12-8-256-gray-xiaomi.bhtml"/>
    <s v="Handset"/>
    <m/>
    <s v="euro.com.pl_4Cr2+wL2RKhZzbbmoSSrFQ=="/>
  </r>
  <r>
    <s v="BN2008732"/>
    <s v="Xiaomi"/>
    <s v="Redmi Note 12 Pro 6-128GB 5G"/>
    <s v="-"/>
    <n v="852"/>
    <n v="852"/>
    <s v="In Stock"/>
    <n v="852"/>
    <m/>
    <n v="852"/>
    <n v="692.6829268292684"/>
    <s v="PLN"/>
    <n v="0.23"/>
    <n v="160.2708975609756"/>
    <s v="RTV Euro AGD"/>
    <x v="7"/>
    <s v="Poland"/>
    <s v="https://www.euro.com.pl/telefony-komorkowe/xiaomi-smartfon-redmi-note-12-pro-5g-bk-xiaomi.bhtml"/>
    <s v="Handset"/>
    <m/>
    <s v="euro.com.pl_yWaENpY8lhGgJjnZCzMj2w=="/>
  </r>
  <r>
    <s v="BN2008742"/>
    <s v="Xiaomi"/>
    <s v="Redmi Note 12 Pro+ 8-256GB 5G"/>
    <s v="-"/>
    <n v="961"/>
    <n v="961"/>
    <s v="In Stock"/>
    <n v="961"/>
    <m/>
    <n v="961"/>
    <n v="781.3008130081301"/>
    <s v="PLN"/>
    <n v="0.23"/>
    <n v="180.7750382113821"/>
    <s v="RTV Euro AGD"/>
    <x v="7"/>
    <s v="Poland"/>
    <s v="https://www.euro.com.pl/telefony-komorkowe/xiaomi-smartfon-redmi-note-12-pro-5g-bk-xiaomi_1.bhtml"/>
    <s v="Handset"/>
    <m/>
    <s v="euro.com.pl_rsV84pFP1GWfdpWaQAt5Vg=="/>
  </r>
  <r>
    <s v="BN2008771"/>
    <s v="Xiaomi"/>
    <s v="Redmi Note 12S 8-256GB LTE"/>
    <s v="-"/>
    <n v="699"/>
    <n v="699"/>
    <s v="In Stock"/>
    <n v="699"/>
    <m/>
    <n v="699"/>
    <n v="568.2926829268292"/>
    <s v="PLN"/>
    <n v="0.23"/>
    <n v="131.489856097561"/>
    <s v="RTV Euro AGD"/>
    <x v="7"/>
    <s v="Poland"/>
    <s v="https://www.euro.com.pl/telefony-komorkowe/xiaomi-smartfon-redmi-note-12s-8-256-bk-xiaomi.bhtml"/>
    <s v="Handset"/>
    <m/>
    <s v="euro.com.pl_FDRQb8IJJk8VCYMOOKpU6A=="/>
  </r>
  <r>
    <s v="BN2009387"/>
    <s v="Xiaomi"/>
    <s v="Redmi Note 13 6-128GB 5G"/>
    <s v="-"/>
    <n v="799"/>
    <n v="799"/>
    <s v="In Stock"/>
    <n v="799"/>
    <m/>
    <n v="799"/>
    <n v="649.5934959349594"/>
    <s v="PLN"/>
    <n v="0.23"/>
    <n v="150.3009943089431"/>
    <s v="RTV Euro AGD"/>
    <x v="7"/>
    <s v="Poland"/>
    <s v="https://www.euro.com.pl/telefony-komorkowe/xiaomi-redmi-note-13-5g-6-128gb-6-67-120hz-108mpix-czarny.bhtml"/>
    <s v="Handset"/>
    <m/>
    <s v="euro.com.pl_MknTHBkKQW0kT14glsv9UA=="/>
  </r>
  <r>
    <s v="BN2009089"/>
    <s v="Xiaomi"/>
    <s v="Redmi Note 13 6-128GB LTE"/>
    <s v="-"/>
    <n v="699"/>
    <n v="649"/>
    <s v="In Stock"/>
    <n v="649"/>
    <m/>
    <n v="649"/>
    <n v="568.2926829268292"/>
    <s v="PLN"/>
    <n v="0.23"/>
    <n v="131.489856097561"/>
    <s v="RTV Euro AGD"/>
    <x v="7"/>
    <s v="Poland"/>
    <s v="https://www.euro.com.pl/telefony-komorkowe/xiaomi-redmi-note-13-6-128gb-6-67-120hz-108mpix-czarny.bhtml"/>
    <s v="Handset"/>
    <m/>
    <s v="euro.com.pl_F+4kYI+u7nVurvueA0wCsQ=="/>
  </r>
  <r>
    <s v="BN2009090"/>
    <s v="Xiaomi"/>
    <s v="Redmi Note 13 8-256GB LTE"/>
    <s v="-"/>
    <n v="619"/>
    <n v="619"/>
    <s v="In Stock"/>
    <n v="619"/>
    <m/>
    <n v="619"/>
    <n v="503.2520325203252"/>
    <s v="PLN"/>
    <n v="0.23"/>
    <n v="116.4409455284553"/>
    <s v="RTV Euro AGD"/>
    <x v="7"/>
    <s v="Poland"/>
    <s v="https://www.euro.com.pl/telefony-komorkowe/xiaomi-redmi-note-13-8-256gb-6-67-120hz-108mpix-czarny.bhtml"/>
    <s v="Handset"/>
    <m/>
    <s v="euro.com.pl_CJLTYqHos2Tzw69aUqnZUA=="/>
  </r>
  <r>
    <s v="BN2009091"/>
    <s v="Xiaomi"/>
    <s v="Redmi Note 13 Pro 8-256GB 5G"/>
    <s v="-"/>
    <n v="1299"/>
    <n v="1299"/>
    <s v="In Stock"/>
    <n v="1299"/>
    <m/>
    <n v="1299"/>
    <n v="1056.09756097561"/>
    <s v="PLN"/>
    <n v="0.23"/>
    <n v="244.3566853658537"/>
    <s v="RTV Euro AGD"/>
    <x v="7"/>
    <s v="Poland"/>
    <s v="https://www.euro.com.pl/telefony-komorkowe/xiaomi-redmi-note-13-pro-5g-8-256gb-6-67-120hz-200mpix-czarny.bhtml"/>
    <s v="Handset"/>
    <m/>
    <s v="euro.com.pl_7CDe5i25Xnt0VGYBTa85A=="/>
  </r>
  <r>
    <s v="BN2009248"/>
    <s v="Xiaomi"/>
    <s v="Redmi Note 13 Pro 8-256GB LTE"/>
    <s v="-"/>
    <n v="899"/>
    <n v="899"/>
    <s v="In Stock"/>
    <n v="899"/>
    <m/>
    <n v="899"/>
    <n v="730.8943089430894"/>
    <s v="PLN"/>
    <n v="0.23"/>
    <n v="169.1121325203252"/>
    <s v="RTV Euro AGD"/>
    <x v="7"/>
    <s v="Poland"/>
    <s v="https://www.euro.com.pl/telefony-komorkowe/xiaomi-redmi-note-13-pro-8-256gb-6-67-120hz-200mpix-czarny.bhtml"/>
    <s v="Handset"/>
    <m/>
    <s v="euro.com.pl_wdIHW9jOXAS0dcE8vHkQPg=="/>
  </r>
  <r>
    <s v="BN2009111"/>
    <s v="Xiaomi"/>
    <s v="Redmi Note 13 Pro+ 12-512GB 5G"/>
    <s v="-"/>
    <n v="1599"/>
    <n v="1599"/>
    <s v="In Stock"/>
    <n v="1599"/>
    <m/>
    <n v="1599"/>
    <n v="1300"/>
    <s v="PLN"/>
    <n v="0.23"/>
    <n v="300.7901"/>
    <s v="RTV Euro AGD"/>
    <x v="7"/>
    <s v="Poland"/>
    <s v="https://www.euro.com.pl/telefony-komorkowe/xiaomi-redmi-note-13-pro-5g-12-512gb-6-67-120hz-200mpix-czarny.bhtml"/>
    <s v="Handset"/>
    <m/>
    <s v="euro.com.pl_WugUkQFLtqeOzDdKkFRneQ=="/>
  </r>
  <r>
    <s v="BN2009812"/>
    <s v="Xiaomi"/>
    <s v="Redmi Note 14 Pro 8-256GB 5G"/>
    <s v="-"/>
    <n v="1399"/>
    <n v="1399"/>
    <s v="In Stock"/>
    <n v="1399"/>
    <m/>
    <n v="1399"/>
    <n v="1137.39837398374"/>
    <s v="PLN"/>
    <n v="0.23"/>
    <n v="263.1678235772358"/>
    <s v="RTV Euro AGD"/>
    <x v="7"/>
    <s v="Poland"/>
    <s v="https://www.euro.com.pl/telefony-komorkowe/xiaomi-redmi-note-14-pro-5g-8-256gb-6-67-120hz-200mpix-czarny.bhtml"/>
    <s v="Handset"/>
    <m/>
    <s v="euro.com.pl_KrNUHW8McWM3V4+pRYDwg=="/>
  </r>
  <r>
    <s v="AN00000041"/>
    <s v="Xiaomi"/>
    <s v="Redmi Smart Band Pro"/>
    <s v="-"/>
    <n v="0"/>
    <n v="0"/>
    <s v="Out Stock"/>
    <n v="0"/>
    <m/>
    <n v="0"/>
    <n v="0"/>
    <s v="PLN"/>
    <n v="0.23"/>
    <n v="0"/>
    <s v="RTV Euro AGD"/>
    <x v="7"/>
    <s v="Poland"/>
    <s v="https://www.euro.com.pl/opaski-monitorujace-aktywnosc/xiaomi-opaska-redmi-smart-band-pro-xiao.bhtml"/>
    <s v="Fitness Gear"/>
    <s v="new"/>
    <s v="-"/>
  </r>
  <r>
    <s v="AN00000173"/>
    <s v="Xiaomi"/>
    <s v="Redmi Watch 3 Active"/>
    <s v="-"/>
    <n v="69"/>
    <n v="69"/>
    <s v="In Stock"/>
    <n v="69"/>
    <m/>
    <n v="69"/>
    <n v="56.09756097560976"/>
    <s v="PLN"/>
    <n v="0.23"/>
    <n v="12.97968536585366"/>
    <s v="RTV Euro AGD"/>
    <x v="7"/>
    <s v="Poland"/>
    <s v="https://www.euro.com.pl/smartwatch/xiaomi-smartwatch-redmi-watch-3-active-bk.bhtml"/>
    <s v="Smart Watch"/>
    <m/>
    <s v="euro.com.pl_V1yfec0JqzCw2n3KSVpTMQ=="/>
  </r>
  <r>
    <s v="BN4000679"/>
    <s v="Xiaomi"/>
    <s v="Redmi Watch 3 BT"/>
    <s v="-"/>
    <n v="39"/>
    <n v="39"/>
    <s v="In Stock"/>
    <n v="39"/>
    <m/>
    <n v="39"/>
    <n v="31.70731707317073"/>
    <s v="PLN"/>
    <n v="0.23"/>
    <n v="7.336343902439024"/>
    <s v="RTV Euro AGD"/>
    <x v="7"/>
    <s v="Poland"/>
    <s v="https://www.euro.com.pl/smartwatch/xiaomi-smartwatch-redmi-watch-3-black-xiaomi.bhtml"/>
    <s v="Smart Watch"/>
    <m/>
    <s v="euro.com.pl_I2Xv7qqxamOgc8ceT2eew=="/>
  </r>
  <r>
    <s v="BN2009160"/>
    <s v="Xiaomi"/>
    <s v="Redmi Watch 4 BT"/>
    <s v="-"/>
    <n v="299"/>
    <n v="449"/>
    <s v="In Stock"/>
    <n v="449"/>
    <m/>
    <n v="449"/>
    <n v="243.0894308943089"/>
    <s v="PLN"/>
    <n v="0.23"/>
    <n v="56.24530325203252"/>
    <s v="RTV Euro AGD"/>
    <x v="7"/>
    <s v="Poland"/>
    <s v="https://www.euro.com.pl/smartwatch/xiaomi-redmi-watch-4-czarny.bhtml"/>
    <s v="Smart Watch"/>
    <m/>
    <s v="euro.com.pl_EhI4mzuFBJPcxf8jT54ybg=="/>
  </r>
  <r>
    <s v="BN2008014"/>
    <s v="Xiaomi"/>
    <s v="Xiaomi 12 8-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xiaomi-smartfon-12-8-256-gray.bhtml"/>
    <s v="Handset"/>
    <s v="a"/>
    <s v="euro.com.pl_3vNF5jL2ogeJT8Db9Sjc1A=="/>
  </r>
  <r>
    <s v="BN2008324"/>
    <s v="Xiaomi"/>
    <s v="Xiaomi 12T 8-128GB 5G"/>
    <s v="-"/>
    <n v="1166"/>
    <n v="1166"/>
    <s v="In Stock"/>
    <n v="1166"/>
    <m/>
    <n v="1166"/>
    <n v="947.9674796747968"/>
    <s v="PLN"/>
    <n v="0.23"/>
    <n v="219.3378715447155"/>
    <s v="RTV Euro AGD"/>
    <x v="7"/>
    <s v="Poland"/>
    <s v="https://www.euro.com.pl/telefony-komorkowe/xiaomi-smartfon-12t-8-128gb-black.bhtml"/>
    <s v="Handset"/>
    <m/>
    <s v="euro.com.pl_ya5DarZckWcnwhZ3Vokt1Q=="/>
  </r>
  <r>
    <s v="BN2008537"/>
    <s v="Xiaomi"/>
    <s v="Xiaomi 13 8-256GB 5G"/>
    <s v="-"/>
    <n v="3499"/>
    <n v="3499"/>
    <s v="In Stock"/>
    <n v="3499"/>
    <m/>
    <n v="3499"/>
    <n v="2844.715447154472"/>
    <s v="PLN"/>
    <n v="0.23"/>
    <n v="658.2017260162602"/>
    <s v="RTV Euro AGD"/>
    <x v="7"/>
    <s v="Poland"/>
    <s v="https://www.euro.com.pl/telefony-komorkowe/xiaomi-smartfon-xiaomi-13-8-256-black.bhtml"/>
    <s v="Handset"/>
    <m/>
    <s v="euro.com.pl_VHQrF+AJOxcM1oVT3aklA=="/>
  </r>
  <r>
    <s v="BN2008852"/>
    <s v="Xiaomi"/>
    <s v="Xiaomi 13T 8-256GB 5G"/>
    <s v="-"/>
    <n v="1999"/>
    <n v="1799"/>
    <s v="In Stock"/>
    <n v="1799"/>
    <m/>
    <n v="1799"/>
    <n v="1625.20325203252"/>
    <s v="PLN"/>
    <n v="0.23"/>
    <n v="376.0346528455285"/>
    <s v="RTV Euro AGD"/>
    <x v="7"/>
    <s v="Poland"/>
    <s v="https://www.euro.com.pl/telefony-komorkowe/xiaomi-13t-8-256gb-6-67-50-mpix-czarny.bhtml"/>
    <s v="Handset"/>
    <m/>
    <s v="euro.com.pl_1A6JIaGBtNSrNrsH62i3XQ=="/>
  </r>
  <r>
    <s v="BN2008861"/>
    <s v="Xiaomi"/>
    <s v="Xiaomi 13T Pro 12-512GB 5G"/>
    <s v="-"/>
    <n v="3699"/>
    <n v="2099"/>
    <s v="In Stock"/>
    <n v="2099"/>
    <m/>
    <n v="2099"/>
    <n v="3007.317073170732"/>
    <s v="PLN"/>
    <n v="0.23"/>
    <n v="695.8240024390244"/>
    <s v="RTV Euro AGD"/>
    <x v="7"/>
    <s v="Poland"/>
    <s v="https://www.euro.com.pl/telefony-komorkowe/xiaomi-13t-pro-12-512gb-6-67-50-mpix-czarny.bhtml"/>
    <s v="Handset"/>
    <m/>
    <s v="euro.com.pl_yBVkW36ieJtq13LxJEdllg=="/>
  </r>
  <r>
    <s v="BN2009094"/>
    <s v="Xiaomi"/>
    <s v="Xiaomi 14 12-512GB 5G"/>
    <s v="-"/>
    <n v="3399"/>
    <n v="3399"/>
    <s v="In Stock"/>
    <n v="3399"/>
    <m/>
    <n v="3399"/>
    <n v="2763.414634146342"/>
    <s v="PLN"/>
    <n v="0.23"/>
    <n v="639.390587804878"/>
    <s v="RTV Euro AGD"/>
    <x v="7"/>
    <s v="Poland"/>
    <s v="https://www.euro.com.pl/telefony-komorkowe/xiaomi-14-12-512gb-6-36-120hz-50mpix-czarny.bhtml"/>
    <s v="Handset"/>
    <m/>
    <s v="euro.com.pl_tnTOeD1uFIooUczrDpC5hg=="/>
  </r>
  <r>
    <s v="BN2009303"/>
    <s v="Xiaomi"/>
    <s v="Xiaomi 14 Ultra 16-512GB 5G"/>
    <s v="-"/>
    <n v="4799"/>
    <n v="4799"/>
    <s v="In Stock"/>
    <n v="4799"/>
    <m/>
    <n v="4799"/>
    <n v="3901.626016260162"/>
    <s v="PLN"/>
    <n v="0.23"/>
    <n v="902.7465227642276"/>
    <s v="RTV Euro AGD"/>
    <x v="7"/>
    <s v="Poland"/>
    <s v="https://www.euro.com.pl/telefony-komorkowe/xiaomi-14-ultra-16-512gb-6-72-120hz-50mpix-czarny.bhtml"/>
    <s v="Handset"/>
    <m/>
    <s v="euro.com.pl_a+pgwl1xeoM2LTMBfY3LrA=="/>
  </r>
  <r>
    <s v="BN2009425"/>
    <s v="Xiaomi"/>
    <s v="Xiaomi 14T 12-256GB 5G"/>
    <s v="-"/>
    <n v="1899"/>
    <n v="1899"/>
    <s v="In Stock"/>
    <n v="1899"/>
    <m/>
    <n v="1899"/>
    <n v="1543.90243902439"/>
    <s v="PLN"/>
    <n v="0.23"/>
    <n v="357.2235146341463"/>
    <s v="RTV Euro AGD"/>
    <x v="7"/>
    <s v="Poland"/>
    <s v="https://www.euro.com.pl/telefony-komorkowe/xiaomi-14t-12-256gb-6-67-144hz-50mpix-czarny.bhtml"/>
    <s v="Handset"/>
    <m/>
    <s v="euro.com.pl_uz73iK4KEY3qEZzpfwnzRg=="/>
  </r>
  <r>
    <s v="BN2009446"/>
    <s v="Xiaomi"/>
    <s v="Xiaomi 14T Pro 12-512GB 5G"/>
    <s v="-"/>
    <n v="2689"/>
    <n v="2689"/>
    <s v="In Stock"/>
    <n v="2689"/>
    <m/>
    <n v="2689"/>
    <n v="2186.178861788618"/>
    <s v="PLN"/>
    <n v="0.23"/>
    <n v="505.831506504065"/>
    <s v="RTV Euro AGD"/>
    <x v="7"/>
    <s v="Poland"/>
    <s v="https://www.euro.com.pl/telefony-komorkowe/xiaomi-smartfon-14t-pro-12-512-t-black-xiaomi.bhtml"/>
    <s v="Handset"/>
    <m/>
    <s v="euro.com.pl_ArfP9G0IWxvYG9f0y6xpvQ=="/>
  </r>
  <r>
    <s v="BN2009814"/>
    <s v="Xiaomi"/>
    <s v="Xiaomi 15 12-256GB 5G"/>
    <s v="-"/>
    <n v="4199"/>
    <n v="4199"/>
    <s v="In Stock"/>
    <n v="4199"/>
    <m/>
    <n v="4199"/>
    <n v="3413.821138211382"/>
    <s v="PLN"/>
    <n v="0.23"/>
    <n v="789.879693495935"/>
    <s v="RTV Euro AGD"/>
    <x v="7"/>
    <s v="Poland"/>
    <s v="https://www.euro.com.pl/telefony-komorkowe/xiaomi-15-12-256gb-6-36-120hz-50mpix-czarny.bhtml"/>
    <s v="Handset"/>
    <m/>
    <s v="euro.com.pl_rP6spz7Tok6NNZGoGugXg=="/>
  </r>
  <r>
    <s v="BN2009815"/>
    <s v="Xiaomi"/>
    <s v="Xiaomi 15 Ultra 16-512GB 5G"/>
    <s v="-"/>
    <n v="6299"/>
    <n v="6299"/>
    <s v="In Stock"/>
    <n v="6299"/>
    <m/>
    <n v="6299"/>
    <n v="5121.138211382114"/>
    <s v="PLN"/>
    <n v="0.23"/>
    <n v="1184.913595934959"/>
    <s v="RTV Euro AGD"/>
    <x v="7"/>
    <s v="Poland"/>
    <s v="https://www.euro.com.pl/telefony-komorkowe/xiaomi-15-ultra-16-512gb-6-73-120hz-200mpix-czarny.bhtml"/>
    <s v="Handset"/>
    <m/>
    <s v="euro.com.pl_crie1KrVtr4LeSSy2baFiA=="/>
  </r>
  <r>
    <s v="AN00000234"/>
    <s v="Xiaomi"/>
    <s v="Xiaomi MIX Flip 5G 12/512GB"/>
    <s v="-"/>
    <n v="3495"/>
    <n v="3495"/>
    <s v="In Stock"/>
    <n v="3495"/>
    <m/>
    <n v="3495"/>
    <n v="2841.463414634146"/>
    <s v="PLN"/>
    <n v="0.23"/>
    <n v="657.4492804878049"/>
    <s v="RTV Euro AGD"/>
    <x v="7"/>
    <s v="Poland"/>
    <s v="https://www.euro.com.pl/telefony-komorkowe/xiaomi-mix-flip-12-512gb-6-86-120hz-50mpix-purpurowy.bhtml"/>
    <s v="Handset"/>
    <m/>
    <s v="euro.com.pl_sNy6VLcal5+04AYdFWTAcQ=="/>
  </r>
  <r>
    <s v="AN00000248"/>
    <s v="Xiaomi"/>
    <s v="Xiaomi Redmi Note 14 8/256GB"/>
    <s v="-"/>
    <n v="749"/>
    <n v="749"/>
    <s v="In Stock"/>
    <n v="749"/>
    <m/>
    <n v="749"/>
    <n v="608.9430894308944"/>
    <s v="PLN"/>
    <n v="0.23"/>
    <n v="140.895425203252"/>
    <s v="RTV Euro AGD"/>
    <x v="7"/>
    <s v="Poland"/>
    <s v="https://www.euro.com.pl/telefony-komorkowe/xiaomi-redmi-note-14-8-256gb-6-67-120hz-108mpix-czarny.bhtml"/>
    <s v="Handset"/>
    <m/>
    <s v="euro.com.pl_YUMRaI6XglRMioAdfFoR9g=="/>
  </r>
  <r>
    <s v="AN00000249"/>
    <s v="Xiaomi"/>
    <s v="Xiaomi Redmi Note 14 Pro+ 5G 12/512GB"/>
    <s v="-"/>
    <n v="1999"/>
    <n v="1999"/>
    <s v="In Stock"/>
    <n v="1999"/>
    <m/>
    <n v="1999"/>
    <n v="1625.20325203252"/>
    <s v="PLN"/>
    <n v="0.23"/>
    <n v="376.0346528455285"/>
    <s v="RTV Euro AGD"/>
    <x v="7"/>
    <s v="Poland"/>
    <s v="https://www.euro.com.pl/telefony-komorkowe/xiaomi-redmi-note-14-pro-5g-12-512gb-6-67-120hz-108mpix-czarny.bhtml"/>
    <s v="Handset"/>
    <m/>
    <s v="euro.com.pl_SbBm71nGFoi8XSSNkxRg9Q=="/>
  </r>
  <r>
    <s v="AN00000252"/>
    <s v="Xiaomi"/>
    <s v="Xiaomi Redmi Watch 5"/>
    <s v="-"/>
    <n v="399"/>
    <n v="399"/>
    <s v="In Stock"/>
    <n v="399"/>
    <m/>
    <n v="399"/>
    <n v="324.390243902439"/>
    <s v="PLN"/>
    <n v="0.23"/>
    <n v="75.05644146341463"/>
    <s v="RTV Euro AGD"/>
    <x v="7"/>
    <s v="Poland"/>
    <s v="https://www.euro.com.pl/smartwatch/xiaomi-redmi-watch-5-czarny.bhtml"/>
    <s v="Smart Watch"/>
    <m/>
    <s v="euro.com.pl_wKcn36Zjb2kOIqbuFbgHrg=="/>
  </r>
  <r>
    <s v="BN2009158"/>
    <s v="Xiaomi"/>
    <s v="Xiaomi Watch 2 BT"/>
    <s v="-"/>
    <n v="587.89"/>
    <n v="499.99"/>
    <s v="In Stock"/>
    <n v="499.99"/>
    <m/>
    <n v="499.99"/>
    <n v="477.9593495934959"/>
    <s v="PLN"/>
    <n v="0.23"/>
    <n v="110.5888004308943"/>
    <s v="RTV Euro AGD"/>
    <x v="7"/>
    <s v="Poland"/>
    <s v="https://www.euro.com.pl/smartwatch/xiaomi-smartwatch-watch-2-black.bhtml"/>
    <s v="Smart Watch"/>
    <m/>
    <s v="euro.com.pl_y9CvkIHWtXDJm+dOcQFUNQ=="/>
  </r>
  <r>
    <s v="AN00000183"/>
    <s v="Xiaomi"/>
    <s v="Xiaomi Watch S3"/>
    <s v="-"/>
    <n v="629"/>
    <n v="629"/>
    <s v="In Stock"/>
    <n v="629"/>
    <m/>
    <n v="629"/>
    <n v="511.3821138211382"/>
    <s v="PLN"/>
    <n v="0.23"/>
    <n v="118.3220593495935"/>
    <s v="RTV Euro AGD"/>
    <x v="7"/>
    <s v="Poland"/>
    <s v="https://www.euro.com.pl/smartwatch/xiaomi-smartwatch-watch-s3-czarny.bhtml"/>
    <s v="Smart Watch"/>
    <m/>
    <s v="euro.com.pl_b4m0BsYZnca1dq6HpMg53w=="/>
  </r>
  <r>
    <s v="AN00000235"/>
    <s v="Alcatel"/>
    <s v="TCL 50 Pro NXTPAPER 5G 8/512GB"/>
    <s v="-"/>
    <n v="1399"/>
    <n v="1.399"/>
    <s v="In Stock"/>
    <n v="1399"/>
    <m/>
    <n v="1399"/>
    <n v="1137.39837398374"/>
    <s v="PLN"/>
    <n v="0.23"/>
    <n v="263.1678235772358"/>
    <s v="T-Mobile"/>
    <x v="8"/>
    <s v="Poland"/>
    <s v="https://www.t-mobile.pl/sklep/kategoria/telefony/lista/produkty/urzadzenie/tcl-50-pro-nxtpaper-5g?currentPage=9&amp;tariffId=PostpaidVoiceAcq_OneShop_MNP3X0_M2_70_24_PKE_offe&amp;itemPerPage=18&amp;excludedCurrentPage=1&amp;bp=acquisition&amp;agreementId=agreement24&amp;variantId=hw_TCL50ProNxtpaper5G_8_512GB_graphite_offe&amp;categoryId=telefony&amp;instalmentId=24&amp;installmentValue=0"/>
    <s v="Handset"/>
    <m/>
    <s v="t-mobile.pl_v+aeuUAjN5IfW5nujii5AQ=="/>
  </r>
  <r>
    <s v="AN00000219"/>
    <s v="Apple"/>
    <s v="Apple Watch Series 10 LTE 42mm"/>
    <s v="-"/>
    <n v="2549"/>
    <n v="2.549"/>
    <s v="In Stock"/>
    <n v="2549"/>
    <m/>
    <n v="2549"/>
    <n v="2072.357723577236"/>
    <s v="PLN"/>
    <n v="0.23"/>
    <n v="479.4959130081301"/>
    <s v="T-Mobile"/>
    <x v="8"/>
    <s v="Poland"/>
    <s v="https://www.t-mobile.pl/sklep/kategoria/telefony/lista/produkty/urzadzenie/apple-watch-s10-lte-42mm?currentPage=9&amp;tariffId=PostpaidVoiceAcq_OneShop_M1_70_24_offe&amp;itemPerPage=18&amp;excludedCurrentPage=1&amp;bp=acquisition&amp;agreementId=agreement24&amp;variantId=hw_AppWatchS10LTE42mm_64GB_silver_offe&amp;categoryId=telefony&amp;instalmentId=24&amp;installmentValue=100&amp;changedAttr%255B%255D=changedAttr.colour%253D%2523EBEBE3"/>
    <s v="Smart Watch"/>
    <m/>
    <s v="t-mobile.pl_kJwoFHVG1lRtgBd+X40cYQ=="/>
  </r>
  <r>
    <s v="AN00000220"/>
    <s v="Apple"/>
    <s v="Apple Watch Series 10 LTE 46mm"/>
    <s v="-"/>
    <n v="2749"/>
    <n v="2.749"/>
    <s v="In Stock"/>
    <n v="2749"/>
    <m/>
    <n v="2749"/>
    <n v="2234.959349593496"/>
    <s v="PLN"/>
    <n v="0.23"/>
    <n v="517.1181894308943"/>
    <s v="T-Mobile"/>
    <x v="8"/>
    <s v="Poland"/>
    <s v="https://www.t-mobile.pl/sklep/kategoria/telefony/lista/produkty/urzadzenie/apple-watch-s10-lte-46mm?currentPage=6&amp;tariffId=PostpaidVoiceAcq_OneShop_M1_70_24_offe&amp;itemPerPage=18&amp;excludedCurrentPage=1&amp;bp=acquisition&amp;agreementId=agreement24&amp;variantId=hw_AppWatchS10LTE46mm_64GB_silver_offe&amp;categoryId=telefony&amp;instalmentId=24&amp;installmentValue=100&amp;changedAttr%255B%255D=changedAttr.colour%253D%2523EBEBE3"/>
    <s v="Smart Watch"/>
    <m/>
    <s v="t-mobile.pl_n35oa3B7nqZX2duKpMCkg=="/>
  </r>
  <r>
    <s v="BN2009578"/>
    <s v="Apple"/>
    <s v="iPad Air 11 - 2024 (6th gen) 8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ad-air-11-2024?currentPage=2&amp;tariffId=PostpaidVoiceAcq_OneShop_M1_70_24_offe&amp;itemPerPage=18&amp;excludedCurrentPage=1&amp;bp=acquisition&amp;agreementId=agreement24&amp;variantId=hw_AppiPadAir11_2024_128GB_starlight_offe&amp;categoryId=telefony&amp;instalmentId=24&amp;installmentValue=160&amp;changedAttr%255B%255D=changedAttr.colour%253D%2523FFFFFF"/>
    <s v="Tablet"/>
    <s v="a"/>
    <s v="t-mobile.pl_6FVkdRJU4hUuUjGR0bQ=="/>
  </r>
  <r>
    <s v="BN2009582"/>
    <s v="Apple"/>
    <s v="iPad Air 11 - 2024 (6th gen)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ad-air-11-2024?currentPage=2&amp;tariffId=PostpaidVoiceAcq_OneShop_M1_70_24_offe&amp;itemPerPage=18&amp;excludedCurrentPage=1&amp;bp=acquisition&amp;agreementId=agreement24&amp;variantId=hw_AppiPadAir11_2024_256GB_starlight_offe&amp;categoryId=telefony&amp;instalmentId=24&amp;installmentValue=180&amp;changedAttr%255B%255D=changedAttr.colour%253D%2523FFFFFF"/>
    <s v="Tablet"/>
    <s v="a"/>
    <s v="t-mobile.pl_F9Zsiif2EbluwwDkGTgQ=="/>
  </r>
  <r>
    <s v="BN2010121"/>
    <s v="Apple"/>
    <s v="iPad Air 11 7th generation 2025 128GB WiFi + Cellular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urzadzenia-dla-internetu-mobilnego/lista/produkty/urzadzenie/apple-ipad-air-11-2025-mbb?bp=acquisition&amp;agreementId=agreement24&amp;variantId=hw_Mbb_AppiPadAir11_2025_128GB_space_gray_offe&amp;categoryId=urzadzenia-dla-internetu-mobilnego&amp;instalmentId=24&amp;installmentValue=0&amp;tariffId=-1&amp;hardwareOnlySale=true"/>
    <s v="Tablet"/>
    <s v="a"/>
    <s v="t-mobile.pl_lzVBQ2cu69cR7I2qSZ8rIg=="/>
  </r>
  <r>
    <s v="BN2010122"/>
    <s v="Apple"/>
    <s v="iPad Air 11 7th generation 2025 256GB WiFi + Cellular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urzadzenia-dla-internetu-mobilnego/lista/produkty/urzadzenie/apple-ipad-air-11-2025-mbb?bp=acquisition&amp;agreementId=agreement24&amp;variantId=hw_Mbb_AppiPadAir11_2025_256GB_blue_offe&amp;categoryId=urzadzenia-dla-internetu-mobilnego&amp;instalmentId=24&amp;installmentValue=160&amp;tariffId=-1&amp;hardwareOnlySale=true&amp;changedAttr%255B%255D=changedAttr.colour%253D%25230000FF"/>
    <s v="Tablet"/>
    <s v="a"/>
    <s v="t-mobile.pl_bD2p0KzEQr2Kvht1Ksw=="/>
  </r>
  <r>
    <s v="BN2009579"/>
    <s v="Apple"/>
    <s v="iPad Air 13 - 2024 8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ad-air-13-2024?currentPage=2&amp;tariffId=PostpaidVoiceAcq_OneShop_M1_70_24_offe&amp;itemPerPage=18&amp;excludedCurrentPage=1&amp;bp=acquisition&amp;agreementId=agreement24&amp;variantId=hw_AppiPadAir13_2024_128GB_space_grey_offe&amp;categoryId=telefony&amp;instalmentId=24&amp;installmentValue=200&amp;changedAttr%255B%255D=changedAttr.colour%253D%2523535150"/>
    <s v="Tablet"/>
    <s v="a"/>
    <s v="t-mobile.pl_t+UnlTWVwH5LB6ASea9Pw=="/>
  </r>
  <r>
    <s v="BN2009590"/>
    <s v="Apple"/>
    <s v="iPad Air 13 - 2024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ad-air-13-2024?currentPage=2&amp;tariffId=PostpaidVoiceAcq_OneShop_MNP3X0_M2_70_24_offe&amp;itemPerPage=18&amp;excludedCurrentPage=1&amp;bp=acquisition&amp;agreementId=agreement24&amp;variantId=hw_AppiPadAir13_2024_256GB_space_grey_offe&amp;categoryId=telefony&amp;instalmentId=24&amp;installmentValue=200&amp;changedAttr%255B%255D=changedAttr.storage%253D256_GB"/>
    <s v="Tablet"/>
    <s v="a"/>
    <s v="t-mobile.pl_YmF2AOxjLOjtwsd7H5T7FA=="/>
  </r>
  <r>
    <s v="BN2010129"/>
    <s v="Apple"/>
    <s v="iPad Air 13 2nd generation 2025 128GB WiFi + Cellular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urzadzenia-dla-internetu-mobilnego/lista/produkty/urzadzenie/apple-ipad-air-13-2025-mbb?bp=acquisition&amp;agreementId=agreement24&amp;variantId=hw_Mbb_AppiPadAir13_2025_128GB_space_gray_offe&amp;categoryId=urzadzenia-dla-internetu-mobilnego&amp;instalmentId=24&amp;installmentValue=0&amp;tariffId=-1&amp;hardwareOnlySale=true"/>
    <s v="Tablet"/>
    <s v="a"/>
    <s v="t-mobile.pl_SL34VxlcD7oYVqs0HwcC2A=="/>
  </r>
  <r>
    <s v="BN2010130"/>
    <s v="Apple"/>
    <s v="iPad Air 13 2nd generation 2025 256GB WiFi + Cellular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urzadzenia-dla-internetu-mobilnego/lista/produkty/urzadzenie/apple-ipad-air-13-2025-mbb?bp=acquisition&amp;agreementId=agreement24&amp;variantId=hw_Mbb_AppiPadAir13_2025_256GB_space_gray_offe&amp;categoryId=urzadzenia-dla-internetu-mobilnego&amp;instalmentId=24&amp;installmentValue=180&amp;tariffId=-1&amp;hardwareOnlySale=true&amp;changedAttr%255B%255D=changedAttr.storage%253D256_GB"/>
    <s v="Tablet"/>
    <s v="x"/>
    <s v="t-mobile.pl_G4ApbEiAJuofubhSDUyHBw=="/>
  </r>
  <r>
    <s v="BN2010131"/>
    <s v="Apple"/>
    <s v="iPad Air 13 2nd generation 2025 512GB WiFi + Cellular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urzadzenia-dla-internetu-mobilnego/lista/produkty/urzadzenie/apple-ipad-air-13-2025-mbb?bp=acquisition&amp;agreementId=agreement24&amp;variantId=hw_Mbb_AppiPadAir13_2025_512GB_space_gray_offe&amp;categoryId=urzadzenia-dla-internetu-mobilnego&amp;instalmentId=24&amp;installmentValue=220&amp;tariffId=-1&amp;hardwareOnlySale=true&amp;changedAttr%255B%255D=changedAttr.storage%253D512_GB"/>
    <s v="Tablet"/>
    <s v="a"/>
    <s v="t-mobile.pl_37SOakFeDVDy2IYBK6bFg=="/>
  </r>
  <r>
    <s v="BN2009580"/>
    <s v="Apple"/>
    <s v="iPad Pro 11 - 2024 (5th gen) 8-256GB 5G"/>
    <s v="-"/>
    <n v="6299"/>
    <n v="6.299"/>
    <s v="In Stock"/>
    <n v="6299"/>
    <m/>
    <n v="6299"/>
    <n v="5121.138211382114"/>
    <s v="PLN"/>
    <n v="0.23"/>
    <n v="1184.913595934959"/>
    <s v="T-Mobile"/>
    <x v="8"/>
    <s v="Poland"/>
    <s v="https://www.t-mobile.pl/sklep/kategoria/telefony/lista/produkty/urzadzenie/apple-ipad-11-pro-2024?currentPage=2&amp;tariffId=PostpaidVoiceAcq_OneShop_M1_70_24_offe&amp;itemPerPage=18&amp;excludedCurrentPage=1&amp;bp=acquisition&amp;agreementId=agreement24&amp;variantId=hw_AppiPad11Pro2024_256GB_black_offe&amp;categoryId=telefony&amp;instalmentId=0&amp;installmentValue=0&amp;changedAttr%255B%255D=changedAttr.colour%253D%2523000000"/>
    <s v="Tablet"/>
    <m/>
    <s v="t-mobile.pl_wXLyrzvjXmXYneuYTgxnXA=="/>
  </r>
  <r>
    <s v="BN2009598"/>
    <s v="Apple"/>
    <s v="iPad Pro 11 - 2024 (5th gen) 8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ad-11-pro-2024?currentPage=2&amp;tariffId=PostpaidVoiceAcq_OneShop_MNP3X0_M2_70_24_offe&amp;itemPerPage=18&amp;excludedCurrentPage=1&amp;bp=acquisition&amp;agreementId=agreement24&amp;variantId=hw_AppiPad11Pro2024_512GB_black_offe&amp;categoryId=telefony&amp;instalmentId=24&amp;installmentValue=260&amp;changedAttr%255B%255D=changedAttr.storage%253D512_GB"/>
    <s v="Tablet"/>
    <s v="a"/>
    <s v="t-mobile.pl_G4B3YDtGOR7AlMkKpkR5A=="/>
  </r>
  <r>
    <s v="BN2009581"/>
    <s v="Apple"/>
    <s v="iPad Pro 13 - 2024 (7th gen) 8-256GB 5G"/>
    <s v="-"/>
    <n v="7999"/>
    <n v="7.999"/>
    <s v="In Stock"/>
    <n v="7999"/>
    <m/>
    <n v="7999"/>
    <n v="6503.252032520325"/>
    <s v="PLN"/>
    <n v="0.23"/>
    <n v="1504.702945528455"/>
    <s v="T-Mobile"/>
    <x v="8"/>
    <s v="Poland"/>
    <s v="https://www.t-mobile.pl/sklep/kategoria/telefony/lista/produkty/urzadzenie/apple-ipad-13-pro-2024?currentPage=2&amp;tariffId=PostpaidVoiceAcq_OneShop_MNP3X0_M2_70_24_offe&amp;itemPerPage=18&amp;excludedCurrentPage=1&amp;bp=acquisition&amp;agreementId=agreement24&amp;variantId=hw_AppiPad13Pro2024_256GB_black_offe&amp;categoryId=telefony&amp;instalmentId=24&amp;installmentValue=0"/>
    <s v="Tablet"/>
    <m/>
    <s v="t-mobile.pl_ZEiBcFXerz6xLkEKPinnNw=="/>
  </r>
  <r>
    <s v="BN2009606"/>
    <s v="Apple"/>
    <s v="iPad Pro 13 - 2024 (7th gen) 8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ad-13-pro-2024?currentPage=2&amp;tariffId=PostpaidVoiceAcq_OneShop_MNP3X0_M2_70_24_offe&amp;itemPerPage=18&amp;excludedCurrentPage=1&amp;bp=acquisition&amp;agreementId=agreement24&amp;variantId=hw_AppiPad13Pro2024_512GB_silver_offe&amp;categoryId=telefony&amp;instalmentId=24&amp;installmentValue=260&amp;changedAttr%255B%255D=changedAttr.colour%253D%2523EBEBE3"/>
    <s v="Tablet"/>
    <s v="a"/>
    <s v="t-mobile.pl_TMFzfENUQDYk6s4XX+DXNA=="/>
  </r>
  <r>
    <s v="BN2007979"/>
    <s v="Apple"/>
    <s v="iPhone 13 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3?bp=acquisition&amp;tariffId=PostpaidVoiceAcq_OneShop_MNP3X0_M2_70_24_PKE_offe&amp;agreementId=agreement24&amp;variantId=hw_AppiPhone13_128GB_grey_offe&amp;instalmentId=0&amp;installmentValue=0&amp;changedAttr%255B%255D=changedAttr.colour%253D%2523666666"/>
    <s v="Handset"/>
    <s v="a"/>
    <s v="t-mobile.pl_I+N85u6ET7zuIdy0PgvPyA=="/>
  </r>
  <r>
    <s v="BN2008517"/>
    <s v="Apple"/>
    <s v="iPhone 14 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4?bp=acquisition&amp;tariffId=PostpaidVoiceAcq_OneShop_MNP3X0_M2_70_24_offe&amp;agreementId=agreement24&amp;variantId=hw_AppiPhone14_starlight_128GB_offe&amp;instalmentId=0&amp;installmentValue=0&amp;changedAttr%255B%255D=changedAttr.colour%253D%2523FFFFFF"/>
    <s v="Handset"/>
    <s v="a"/>
    <s v="t-mobile.pl_3Tp5VkRkw14rTngbdeGNYw=="/>
  </r>
  <r>
    <s v="BN2008518"/>
    <s v="Apple"/>
    <s v="iPhone 14 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4?currentPage=2&amp;tariffId=PostpaidVoiceAcq_OneShop_MNP3X0_M2_70_24_PKE_offe&amp;itemPerPage=18&amp;excludedCurrentPage=1&amp;bp=acquisition&amp;agreementId=agreement24&amp;variantId=hw_AppiPhone14_midnight_256GB_offe&amp;categoryId=telefony&amp;instalmentId=24&amp;installmentValue=0"/>
    <s v="Handset"/>
    <s v="a"/>
    <s v="t-mobile.pl_9U9vO3EWYyT9JcjSbS1reg=="/>
  </r>
  <r>
    <s v="BN2008514"/>
    <s v="Apple"/>
    <s v="iPhone 14 Plus 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4-plus?bp=acquisition&amp;tariffId=PostpaidVoiceAcq_OneShop_MNP3X0_M2_70_24_offe&amp;variantId=hw_AppiPhone14Plus_midnight_128GB_offe&amp;agreementId=agreement24&amp;instalmentId=0&amp;installmentValue=0&amp;deviceList=device+list+section&amp;changedAttr%255B%255D=changedAttr.colour%253D%2523000000"/>
    <s v="Handset"/>
    <s v="a"/>
    <s v="t-mobile.pl_XnYW6bW7DcCKHCENhdU6Og=="/>
  </r>
  <r>
    <s v="BN2009133"/>
    <s v="Apple"/>
    <s v="iPhone 15 128GB 5G"/>
    <s v="-"/>
    <n v="3299"/>
    <n v="0"/>
    <s v="Out Stock"/>
    <n v="0"/>
    <m/>
    <n v="0"/>
    <n v="2682.113821138211"/>
    <s v="PLN"/>
    <n v="0.23"/>
    <n v="620.579449593496"/>
    <s v="T-Mobile"/>
    <x v="8"/>
    <s v="Poland"/>
    <s v="https://www.t-mobile.pl/sklep/kategoria/telefony/lista/produkty/urzadzenie/apple-iphone-15?tariffId=PostpaidVoiceAcq_OneShop_M1_70_24_offe&amp;agreementId=agreement24&amp;variantId=hw_AppiPhone15_128GB_blue_offe&amp;instalmentId=0&amp;installmentValue=0&amp;bp=acquisition&amp;changedAttr%255B%255D=changedAttr.colour%253D%25230000FF"/>
    <s v="Handset"/>
    <m/>
    <s v="t-mobile.pl_g6AzHO779K+Xzi0XK5FnHw=="/>
  </r>
  <r>
    <s v="BN2009142"/>
    <s v="Apple"/>
    <s v="iPhone 15 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5?tariffId=PostpaidVoiceAcq_OneShop_MNP3X0_M2_70_24_PKE_offe&amp;agreementId=agreement24&amp;variantId=hw_AppiPhone15_256GB_black_offe&amp;categoryId=telefony&amp;instalmentId=0&amp;installmentValue=0&amp;changedAttr%255B%255D=changedAttr.colour%253D%2523000000"/>
    <s v="Handset"/>
    <s v="a"/>
    <s v="t-mobile.pl_AxEmrWNvGC1Qf7+01K0CPA=="/>
  </r>
  <r>
    <s v="BN2009143"/>
    <s v="Apple"/>
    <s v="iPhone 15 512GB 5G"/>
    <s v="-"/>
    <n v="3299"/>
    <n v="0"/>
    <s v="Out Stock"/>
    <n v="0"/>
    <m/>
    <n v="0"/>
    <n v="2682.113821138211"/>
    <s v="PLN"/>
    <n v="0.23"/>
    <n v="620.579449593496"/>
    <s v="T-Mobile"/>
    <x v="8"/>
    <s v="Poland"/>
    <s v="https://www.t-mobile.pl/sklep/kategoria/telefony/lista/produkty/urzadzenie/apple-iphone-15?bp=acquisition&amp;tariffId=PostpaidVoiceAcq_OneShop_M1_70_24_offe&amp;agreementId=agreement24&amp;variantId=hw_AppiPhone15_128GB_blue_offe&amp;instalmentId=24&amp;installmentValue=120&amp;deviceList=device+list+section&amp;changedAttr%255B%255D=changedAttr.colour%253D%25230000FF"/>
    <s v="Handset"/>
    <m/>
    <s v="t-mobile.pl_seBSx+CwacceQ2PQUeMyoQ=="/>
  </r>
  <r>
    <s v="BN2009134"/>
    <s v="Apple"/>
    <s v="iPhone 15 Plus 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5-plus?tariffId=PostpaidVoiceAcq_OneShop_MNP3X0_M2_70_24_PKE_offe&amp;agreementId=agreement24&amp;variantId=hw_AppiPhone15Plus_128GB_yellow_offe&amp;instalmentId=0&amp;installmentValue=0&amp;bp=acquisition&amp;changedAttr%255B%255D=changedAttr.colour%253D%2523FFE681"/>
    <s v="Handset"/>
    <s v="a"/>
    <s v="t-mobile.pl_4MxEckMedWdBvDhxIM+0UQ=="/>
  </r>
  <r>
    <s v="BN2009145"/>
    <s v="Apple"/>
    <s v="iPhone 15 Plus 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5-plus?bp=acquisition&amp;tariffId=PostpaidVoiceAcq_OneShop_MNP3X0_M_70_24_offe&amp;agreementId=agreement24&amp;variantId=hw_AppiPhone15Plus_512GB_pink_offe&amp;instalmentId=24&amp;installmentValue=260&amp;deviceList=device+list+section&amp;changedAttr%255B%255D=changedAttr.colour%253D%2523FFB6C1"/>
    <s v="Handset"/>
    <s v="a"/>
    <s v="t-mobile.pl_MVeT7mo7UfcVbqiML5dwag=="/>
  </r>
  <r>
    <s v="BN2009135"/>
    <s v="Apple"/>
    <s v="iPhone 15 Pro 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5-pro?tariffId=PostpaidVoiceAcq_OneShop_6x0_M_70_24_offe&amp;agreementId=agreement24&amp;variantId=hw_AppiPhone15Pro_128GB_blackTitan_offe&amp;instalmentId=0&amp;installmentValue=0&amp;bp=acquisition&amp;changedAttr%255B%255D=changedAttr.colour%253D%2523000000"/>
    <s v="Handset"/>
    <s v="a"/>
    <s v="t-mobile.pl_hXgUhYvml2cXKCfMyZNBFQ=="/>
  </r>
  <r>
    <s v="BN2009148"/>
    <s v="Apple"/>
    <s v="iPhone 15 Pro 1T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5-pro?bp=acquisition&amp;tariffId=PostpaidVoiceAcq_OneShop_MNP3X0_M_70_24_offe&amp;agreementId=agreement24&amp;variantId=hw_AppiPhone15Pro_1TB_blackTitan_offe&amp;instalmentId=24&amp;installmentValue=260&amp;deviceList=device+list+section&amp;changedAttr%255B%255D=changedAttr.storage%253D1_TB"/>
    <s v="Handset"/>
    <s v="a"/>
    <s v="t-mobile.pl_ILIhXbbD6Otkl08FbfL0Ug=="/>
  </r>
  <r>
    <s v="BN2009146"/>
    <s v="Apple"/>
    <s v="iPhone 15 Pro 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5-pro?tariffId=PostpaidVoiceAcq_OneShop_MNP3X0_M2_70_24_offe&amp;agreementId=agreement24&amp;variantId=hw_AppiPhone15Pro_256GB_blueTitan_offe&amp;categoryId=telefony&amp;instalmentId=0&amp;installmentValue=0&amp;changedAttr%255B%255D=changedAttr.colour%253D%25230000FF"/>
    <s v="Handset"/>
    <s v="a"/>
    <s v="t-mobile.pl_M9IlB7kHFG0ihadE33ng5w=="/>
  </r>
  <r>
    <s v="BN2009147"/>
    <s v="Apple"/>
    <s v="iPhone 15 Pro 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5-pro?tariffId=PostpaidVoiceAcq_OneShop_MNP3X0_M2_70_24_offe&amp;agreementId=agreement24&amp;variantId=hw_AppiPhone15Pro_512GB_titanium_offe&amp;categoryId=telefony&amp;instalmentId=0&amp;installmentValue=0&amp;changedAttr%255B%255D=changedAttr.storage%253D512_GB"/>
    <s v="Handset"/>
    <s v="a"/>
    <s v="t-mobile.pl_S6YvHRotpjpSyMuBSzx+vg=="/>
  </r>
  <r>
    <s v="BN2009151"/>
    <s v="Apple"/>
    <s v="iPhone 15 Pro Max 1T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5-pro-max?bp=acquisition&amp;tariffId=PostpaidVoiceAcq_OneShop_MNP3X0_M2_70_24_offe&amp;agreementId=agreement24&amp;variantId=hw_AppiPhone15ProMax_1TB_blueTitan_offe&amp;instalmentId=0&amp;installmentValue=0&amp;deviceList=device+list+section"/>
    <s v="Handset"/>
    <s v="a"/>
    <s v="t-mobile.pl_ykWsy0yCrTdkGgmL5kKuWg=="/>
  </r>
  <r>
    <s v="BN2009136"/>
    <s v="Apple"/>
    <s v="iPhone 15 Pro Max 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5-pro-max?tariffId=PostpaidVoiceAcq_OneShop_MNP3X0_M2_70_24_offe&amp;agreementId=agreement24&amp;variantId=hw_AppiPhone15ProMax_256GB_blackTitan_offe&amp;categoryId=telefony&amp;instalmentId=0&amp;installmentValue=0"/>
    <s v="Handset"/>
    <s v="a"/>
    <s v="t-mobile.pl_Y3mx2qRErOLxMCJfhIhQ=="/>
  </r>
  <r>
    <s v="BN2009150"/>
    <s v="Apple"/>
    <s v="iPhone 15 Pro Max 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5-pro-max?tariffId=PostpaidVoiceAcq_OneShop_6x0_M_70_24_offe&amp;agreementId=agreement24&amp;variantId=hw_AppiPhone15ProMax_512GB_blackTitan_offe&amp;instalmentId=0&amp;installmentValue=0&amp;bp=acquisition&amp;changedAttr%255B%255D=changedAttr.colour%253D%2523000000"/>
    <s v="Handset"/>
    <s v="a"/>
    <s v="t-mobile.pl_QcySgScyWwyR0iZRlYtmEQ=="/>
  </r>
  <r>
    <s v="BN2009874"/>
    <s v="Apple"/>
    <s v="iPhone 16 128GB 5G"/>
    <s v="-"/>
    <n v="3699"/>
    <n v="3.699"/>
    <s v="In Stock"/>
    <n v="3699"/>
    <m/>
    <n v="3699"/>
    <n v="3007.317073170732"/>
    <s v="PLN"/>
    <n v="0.23"/>
    <n v="695.8240024390244"/>
    <s v="T-Mobile"/>
    <x v="8"/>
    <s v="Poland"/>
    <s v="https://www.t-mobile.pl/sklep/kategoria/telefony/lista/produkty/urzadzenie/apple-iphone-16?tariffId=PostpaidVoiceAcq_OneShop_M1_70_24_offe&amp;agreementId=agreement24&amp;variantId=hw_AppiPhone16_128GB_ultramarine_offe&amp;categoryId=telefony&amp;instalmentId=24&amp;installmentValue=140&amp;changedAttr%255B%255D=changedAttr.colour%253D%2523120A8F"/>
    <s v="Handset"/>
    <m/>
    <s v="t-mobile.pl_gyMhbTBxTKrxnAcZXzqtBg=="/>
  </r>
  <r>
    <s v="BN2009878"/>
    <s v="Apple"/>
    <s v="iPhone 16 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6?tariffId=PostpaidVoiceAcq_OneShop_M1_70_24_offe&amp;agreementId=agreement24&amp;variantId=hw_AppiPhone16_256GB_teal_offe&amp;categoryId=telefony&amp;instalmentId=24&amp;installmentValue=180&amp;changedAttr%255B%255D=changedAttr.colour%253D%2523AEE1CD"/>
    <s v="Handset"/>
    <s v="a"/>
    <s v="t-mobile.pl_5xxUV6Dm9d1f46sKwl9xbg=="/>
  </r>
  <r>
    <s v="BN2009879"/>
    <s v="Apple"/>
    <s v="iPhone 16 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6?tariffId=PostpaidVoiceAcq_OneShop_MNP3X0_M2_70_24_PKE_offe&amp;agreementId=agreement24&amp;variantId=hw_AppiPhone16_512GB_white_offe&amp;categoryId=telefony&amp;instalmentId=24&amp;installmentValue=220&amp;changedAttr%255B%255D=changedAttr.colour%253D%2523FFFFFF"/>
    <s v="Handset"/>
    <s v="a"/>
    <s v="t-mobile.pl_lEAA+Bi2BQuKy8AZYsTTQ=="/>
  </r>
  <r>
    <s v="BN2009875"/>
    <s v="Apple"/>
    <s v="iPhone 16 Plus 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6-plus?currentPage=2&amp;tariffId=PostpaidVoiceAcq_OneShop_M1_70_24_offe&amp;itemPerPage=18&amp;excludedCurrentPage=1&amp;bp=acquisition&amp;agreementId=agreement24&amp;variantId=hw_AppiPhone16Plus_128GB_black_offe&amp;categoryId=telefony&amp;instalmentId=24&amp;installmentValue=180&amp;changedAttr%255B%255D=changedAttr.colour%253D%2523000000"/>
    <s v="Handset"/>
    <s v="x"/>
    <s v="t-mobile.pl_on7pzAVSbgzc1BHQGFZqSQ=="/>
  </r>
  <r>
    <s v="BN2009880"/>
    <s v="Apple"/>
    <s v="iPhone 16 Plus 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6-plus?currentPage=2&amp;tariffId=PostpaidVoiceAcq_OneShop_MNP3X0_M2_70_24_PKE_offe&amp;itemPerPage=18&amp;excludedCurrentPage=1&amp;bp=acquisition&amp;agreementId=agreement24&amp;variantId=hw_AppiPhone16Plus_256GB_black_offe&amp;categoryId=telefony&amp;instalmentId=24&amp;installmentValue=200&amp;changedAttr%255B%255D=changedAttr.colour%253D%2523000000"/>
    <s v="Handset"/>
    <s v="a"/>
    <s v="t-mobile.pl_Df7rlhZVfVdnW9BHkh2D4w=="/>
  </r>
  <r>
    <s v="BN2009881"/>
    <s v="Apple"/>
    <s v="iPhone 16 Plus 512GB 5G"/>
    <s v="-"/>
    <n v="5699"/>
    <n v="5.699"/>
    <s v="In Stock"/>
    <n v="5699"/>
    <m/>
    <n v="5699"/>
    <n v="4633.333333333333"/>
    <s v="PLN"/>
    <n v="0.23"/>
    <n v="1072.046766666667"/>
    <s v="T-Mobile"/>
    <x v="8"/>
    <s v="Poland"/>
    <s v="https://www.t-mobile.pl/sklep/kategoria/telefony/lista/produkty/urzadzenie/apple-iphone-16-plus?currentPage=2&amp;tariffId=PostpaidVoiceAcq_OneShop_M1_70_24_offe&amp;itemPerPage=18&amp;excludedCurrentPage=1&amp;bp=acquisition&amp;agreementId=agreement24&amp;variantId=hw_AppiPhone16Plus_512GB_black_offe&amp;categoryId=telefony&amp;instalmentId=24&amp;installmentValue=240&amp;changedAttr%255B%255D=changedAttr.colour%253D%2523000000"/>
    <s v="Handset"/>
    <m/>
    <s v="t-mobile.pl_qhxXqyICOb4efBOwhiEC6A=="/>
  </r>
  <r>
    <s v="BN2009876"/>
    <s v="Apple"/>
    <s v="iPhone 16 Pro 128GB 5G"/>
    <s v="-"/>
    <n v="4999"/>
    <n v="4.999"/>
    <s v="In Stock"/>
    <n v="4999"/>
    <m/>
    <n v="4999"/>
    <n v="4064.227642276423"/>
    <s v="PLN"/>
    <n v="0.23"/>
    <n v="940.368799186992"/>
    <s v="T-Mobile"/>
    <x v="8"/>
    <s v="Poland"/>
    <s v="https://www.t-mobile.pl/sklep/kategoria/telefony/lista/produkty/urzadzenie/apple-iphone-16-pro?currentPage=7&amp;tariffId=PostpaidVoiceAcq_OneShop_M1_70_24_offe&amp;itemPerPage=18&amp;excludedCurrentPage=1&amp;bp=acquisition&amp;agreementId=agreement24&amp;variantId=hw_AppiPhone16Pro_128GB_blackTitan_offe&amp;categoryId=telefony&amp;instalmentId=24&amp;installmentValue=220&amp;changedAttr%255B%255D=changedAttr.colour%253D%2523000000"/>
    <s v="Handset"/>
    <m/>
    <s v="t-mobile.pl_hcd5dmkcn18A9FGzNH2Zfg=="/>
  </r>
  <r>
    <s v="BN2009884"/>
    <s v="Apple"/>
    <s v="iPhone 16 Pro 1T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6-pro?tariffId=PostpaidVoiceAcq_OneShop_MNP3X0_M2_70_24_offe&amp;agreementId=agreement24&amp;variantId=hw_AppiPhone16Pro_1TB_desertTitan_offe&amp;categoryId=telefony&amp;instalmentId=24&amp;installmentValue=260&amp;changedAttr%255B%255D=changedAttr.colour%253D%2523F3ECDB"/>
    <s v="Handset"/>
    <s v="a"/>
    <s v="t-mobile.pl_f7Yzofn6pxJLdLB1etDyQ=="/>
  </r>
  <r>
    <s v="BN2009882"/>
    <s v="Apple"/>
    <s v="iPhone 16 Pro 256GB 5G"/>
    <s v="-"/>
    <n v="5499"/>
    <n v="5.499"/>
    <s v="In Stock"/>
    <n v="5499"/>
    <m/>
    <n v="5499"/>
    <n v="4470.731707317073"/>
    <s v="PLN"/>
    <n v="0.23"/>
    <n v="1034.424490243902"/>
    <s v="T-Mobile"/>
    <x v="8"/>
    <s v="Poland"/>
    <s v="https://www.t-mobile.pl/sklep/kategoria/telefony/lista/produkty/urzadzenie/apple-iphone-16-pro?tariffId=PostpaidVoiceAcq_OneShop_MNP3X0_M2_70_24_PKE_offe&amp;agreementId=agreement24&amp;variantId=hw_AppiPhone16Pro_256GB_blackTitan_offe&amp;categoryId=telefony&amp;instalmentId=24&amp;installmentValue=240&amp;changedAttr%255B%255D=changedAttr.colour%253D%2523000000"/>
    <s v="Handset"/>
    <m/>
    <s v="t-mobile.pl_ym1pvIfPp6dGGddihAQC4A=="/>
  </r>
  <r>
    <s v="BN2009883"/>
    <s v="Apple"/>
    <s v="iPhone 16 Pro 512GB 5G"/>
    <s v="-"/>
    <n v="6399"/>
    <n v="6.399"/>
    <s v="In Stock"/>
    <n v="6399"/>
    <m/>
    <n v="6399"/>
    <n v="5202.439024390244"/>
    <s v="PLN"/>
    <n v="0.23"/>
    <n v="1203.724734146342"/>
    <s v="T-Mobile"/>
    <x v="8"/>
    <s v="Poland"/>
    <s v="https://www.t-mobile.pl/sklep/kategoria/telefony/lista/produkty/urzadzenie/apple-iphone-16-pro?tariffId=PostpaidVoiceAcq_OneShop_MNP3X0_M2_70_24_offe&amp;agreementId=agreement24&amp;variantId=hw_AppiPhone16Pro_512GB_blackTitan_offe&amp;categoryId=telefony&amp;instalmentId=24&amp;installmentValue=240&amp;changedAttr%255B%255D=changedAttr.storage%253D512_GB"/>
    <s v="Handset"/>
    <m/>
    <s v="t-mobile.pl_uBCF0LEKJh9qtpL8x2SgBw=="/>
  </r>
  <r>
    <s v="BN2009886"/>
    <s v="Apple"/>
    <s v="iPhone 16 Pro Max 1T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6-pro-max?tariffId=PostpaidVoiceAcq_OneShop_MNP3X0_M2_70_24_offe&amp;agreementId=agreement24&amp;variantId=hw_AppiPhone16ProMax_1TB_blackTitan_offe&amp;categoryId=telefony&amp;instalmentId=24&amp;installmentValue=260&amp;changedAttr%255B%255D=changedAttr.colour%253D%2523000000"/>
    <s v="Handset"/>
    <s v="a"/>
    <s v="t-mobile.pl_kQUVu+Z709P0At0MxeKDnw=="/>
  </r>
  <r>
    <s v="BN2009877"/>
    <s v="Apple"/>
    <s v="iPhone 16 Pro Max 256GB 5G"/>
    <s v="-"/>
    <n v="5899"/>
    <n v="5.899"/>
    <s v="In Stock"/>
    <n v="5899"/>
    <m/>
    <n v="5899"/>
    <n v="4795.934959349594"/>
    <s v="PLN"/>
    <n v="0.23"/>
    <n v="1109.669043089431"/>
    <s v="T-Mobile"/>
    <x v="8"/>
    <s v="Poland"/>
    <s v="https://www.t-mobile.pl/sklep/kategoria/telefony/lista/produkty/urzadzenie/apple-iphone-16-pro-max?tariffId=PostpaidVoiceAcq_OneShop_M1_70_24_offe&amp;agreementId=agreement24&amp;variantId=hw_AppiPhone16ProMax_256GB_blackTitan_offe&amp;categoryId=telefony&amp;instalmentId=24&amp;installmentValue=260&amp;changedAttr%255B%255D=changedAttr.colour%253D%2523000000"/>
    <s v="Handset"/>
    <m/>
    <s v="t-mobile.pl_JSSBErvHyJmxFa3eryky2Q=="/>
  </r>
  <r>
    <s v="BN2009885"/>
    <s v="Apple"/>
    <s v="iPhone 16 Pro Max 512GB 5G"/>
    <s v="-"/>
    <n v="6899"/>
    <n v="6.899"/>
    <s v="In Stock"/>
    <n v="6899"/>
    <m/>
    <n v="6899"/>
    <n v="5608.943089430894"/>
    <s v="PLN"/>
    <n v="0.23"/>
    <n v="1297.780425203252"/>
    <s v="T-Mobile"/>
    <x v="8"/>
    <s v="Poland"/>
    <s v="https://www.t-mobile.pl/sklep/kategoria/telefony/lista/produkty/urzadzenie/apple-iphone-16-pro-max?tariffId=PostpaidVoiceAcq_OneShop_M1_70_24_offe&amp;agreementId=agreement24&amp;variantId=hw_AppiPhone16ProMax_512GB_blackTitan_offe&amp;categoryId=telefony&amp;instalmentId=24&amp;installmentValue=260&amp;changedAttr%255B%255D=changedAttr.colour%253D%2523000000"/>
    <s v="Handset"/>
    <m/>
    <s v="t-mobile.pl_NAwsTjMDaFpFVKz77CE0Xw=="/>
  </r>
  <r>
    <s v="BN2010109"/>
    <s v="Apple"/>
    <s v="iPhone 16e 128GB 5G"/>
    <s v="-"/>
    <n v="2999"/>
    <n v="2.999"/>
    <s v="In Stock"/>
    <n v="2999"/>
    <m/>
    <n v="2999"/>
    <n v="2438.211382113821"/>
    <s v="PLN"/>
    <n v="0.23"/>
    <n v="564.1460349593495"/>
    <s v="T-Mobile"/>
    <x v="8"/>
    <s v="Poland"/>
    <s v="https://www.t-mobile.pl/sklep/kategoria/telefony/lista/produkty/urzadzenie/apple-iphone-16-e-b2c?currentPage=2&amp;tariffId=PostpaidVoiceAcq_OneShop_M1_70_24_offe&amp;itemPerPage=18&amp;excludedCurrentPage=1&amp;bp=acquisition&amp;agreementId=agreement24&amp;variantId=hw_AppiPhone16_e_128GB_white_offe&amp;categoryId=telefony&amp;instalmentId=24&amp;installmentValue=120&amp;changedAttr%255B%255D=changedAttr.colour%253D%2523FFFFFF"/>
    <s v="Handset"/>
    <m/>
    <s v="t-mobile.pl_ZXhYPS+mengVQ8st44+6tQ=="/>
  </r>
  <r>
    <s v="BN2010110"/>
    <s v="Apple"/>
    <s v="iPhone 16e 256GB 5G"/>
    <s v="-"/>
    <n v="3499"/>
    <n v="0"/>
    <s v="Out Stock"/>
    <n v="0"/>
    <m/>
    <n v="0"/>
    <n v="2844.715447154472"/>
    <s v="PLN"/>
    <n v="0.23"/>
    <n v="658.2017260162602"/>
    <s v="T-Mobile"/>
    <x v="8"/>
    <s v="Poland"/>
    <s v="https://www.t-mobile.pl/sklep/kategoria/telefony/lista/produkty/urzadzenie/apple-iphone-16-e-b2c?currentPage=2&amp;tariffId=PostpaidVoiceAcq_OneShop_M1_70_24_offe&amp;itemPerPage=18&amp;excludedCurrentPage=1&amp;bp=acquisition&amp;agreementId=agreement24&amp;variantId=hw_AppiPhone16_e_256GB_white_offe&amp;categoryId=telefony&amp;instalmentId=24&amp;installmentValue=140&amp;changedAttr%255B%255D=changedAttr.colour%253D%2523FFFFFF"/>
    <s v="Handset"/>
    <m/>
    <s v="t-mobile.pl_HnkSbTQXGwiWBoqfMU8ibQ=="/>
  </r>
  <r>
    <s v="AN00000170"/>
    <s v="Apple"/>
    <s v="Watch SE 2023 LTE 40mm"/>
    <s v="-"/>
    <n v="1329"/>
    <n v="0"/>
    <s v="Out Stock"/>
    <n v="0"/>
    <m/>
    <n v="0"/>
    <n v="1080.487804878049"/>
    <s v="PLN"/>
    <n v="0.23"/>
    <n v="250.0000268292683"/>
    <s v="T-Mobile"/>
    <x v="8"/>
    <s v="Poland"/>
    <s v="https://www.t-mobile.pl/sklep/kategoria/telefony/lista/produkty/urzadzenie/apple-watch-se2023-lte-40mm?bp=acquisition&amp;tariffId=PostpaidVoiceAcq_OneShop_MNP3X0_M2_70_24_offe&amp;agreementId=agreement24&amp;variantId=hw_AppWatchSE23LTE40mm_32GB_midnight_offe&amp;instalmentId=0&amp;installmentValue=0&amp;deviceList=device+list+section&amp;changedAttr%255B%255D=changedAttr.colour%253D%2523000000"/>
    <s v="Smart Watch"/>
    <m/>
    <s v="t-mobile.pl_Ow4rYjC1pxfjAAHgEjVPvw=="/>
  </r>
  <r>
    <s v="AN00000171"/>
    <s v="Apple"/>
    <s v="Watch SE 2023 LTE 44mm"/>
    <s v="-"/>
    <n v="1549"/>
    <n v="1.549"/>
    <s v="In Stock"/>
    <n v="1549"/>
    <m/>
    <n v="1549"/>
    <n v="1259.349593495935"/>
    <s v="PLN"/>
    <n v="0.23"/>
    <n v="291.3845308943089"/>
    <s v="T-Mobile"/>
    <x v="8"/>
    <s v="Poland"/>
    <s v="https://www.t-mobile.pl/sklep/kategoria/telefony/lista/produkty/urzadzenie/apple-watch-se2023-lte-44mm?bp=acquisition&amp;tariffId=PostpaidVoiceAcq_OneShop_MNP3X0_M2_70_24_offe&amp;agreementId=agreement24&amp;variantId=hw_AppWatchSE23LTE44mm_32GB_starlight_offe&amp;instalmentId=0&amp;installmentValue=0&amp;deviceList=device+list+section&amp;changedAttr%255B%255D=changedAttr.colour%253D%2523D9BA8C"/>
    <s v="Smart Watch"/>
    <m/>
    <s v="t-mobile.pl_Q6ic8mztBBl+NoUgpqwccQ=="/>
  </r>
  <r>
    <s v="BN2009138"/>
    <s v="Apple"/>
    <s v="Watch Series 9 GPS+Cellular 45mm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watch-s9-lte-45mm?currentPage=2&amp;tariffId=PostpaidVoiceAcq_OneShop_MNP3X0_M2_70_24_offe&amp;itemPerPage=18&amp;excludedCurrentPage=1&amp;bp=acquisition&amp;agreementId=agreement24&amp;variantId=hw_AppWatchS9LTE45mm_64GB_starlight_offe&amp;categoryId=telefony&amp;instalmentId=24&amp;installmentValue=120&amp;changedAttr%255B%255D=changedAttr.colour%253D%2523D9BA8C"/>
    <s v="Smart Watch"/>
    <s v="a"/>
    <s v="t-mobile.pl_Ym3mooZwmlZ8WEzOz3YRuQ=="/>
  </r>
  <r>
    <s v="BN2009903"/>
    <s v="Apple"/>
    <s v="Watch Series10 (42mm) Aluminium LTE"/>
    <s v="-"/>
    <n v="2549"/>
    <n v="2.549"/>
    <s v="In Stock"/>
    <n v="2549"/>
    <m/>
    <n v="2549"/>
    <n v="2072.357723577236"/>
    <s v="PLN"/>
    <n v="0.23"/>
    <n v="479.4959130081301"/>
    <s v="T-Mobile"/>
    <x v="8"/>
    <s v="Poland"/>
    <s v="https://www.t-mobile.pl/sklep/kategoria/telefony/lista/produkty/urzadzenie/apple-watch-s10-lte-42mm?currentPage=9&amp;tariffId=PostpaidVoiceAcq_OneShop_M1_70_24_offe&amp;itemPerPage=18&amp;excludedCurrentPage=1&amp;bp=acquisition&amp;agreementId=agreement24&amp;variantId=hw_AppWatchS10LTE42mm_64GB_silver_offe&amp;categoryId=telefony&amp;instalmentId=24&amp;installmentValue=100&amp;changedAttr%255B%255D=changedAttr.colour%253D%2523EBEBE3"/>
    <s v="Smart Watch"/>
    <m/>
    <s v="t-mobile.pl_Q7T3vbRPXQEeRuWK3Dt6Tw=="/>
  </r>
  <r>
    <s v="BN2009905"/>
    <s v="Apple"/>
    <s v="Watch Series10 (46mm) Aluminium LTE"/>
    <s v="-"/>
    <n v="2749"/>
    <n v="2.749"/>
    <s v="In Stock"/>
    <n v="2749"/>
    <m/>
    <n v="2749"/>
    <n v="2234.959349593496"/>
    <s v="PLN"/>
    <n v="0.23"/>
    <n v="517.1181894308943"/>
    <s v="T-Mobile"/>
    <x v="8"/>
    <s v="Poland"/>
    <s v="https://www.t-mobile.pl/sklep/kategoria/telefony/lista/produkty/urzadzenie/apple-watch-s10-lte-46mm?currentPage=3&amp;itemPerPage=18&amp;excludedCurrentPage=1&amp;bp=acquisition&amp;agreementId=agreement24&amp;variantId=hw_AppWatchS10LTE46mm_64GB_silver_offe&amp;categoryId=telefony&amp;instalmentId=24&amp;installmentValue=100&amp;tariffId=-1&amp;hardwareOnlySale=true&amp;changedAttr%255B%255D=changedAttr.colour%253D%2523EBEBE3"/>
    <s v="Smart Watch"/>
    <m/>
    <s v="t-mobile.pl_jyHE4Esat03eW6uj3CCfFw=="/>
  </r>
  <r>
    <s v="BN2009137"/>
    <s v="Apple"/>
    <s v="Watch Ultra 2 GPS+Cellular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watch-ultra-2-lte-49mm?currentPage=3&amp;tariffId=PostpaidVoiceAcq_OneShop_MNP3X0_M2_70_24_PKE_offe&amp;itemPerPage=18&amp;excludedCurrentPage=1&amp;bp=acquisition&amp;agreementId=agreement24&amp;variantId=hw_AppWatUltra2LTE49mm_64GB_BlTitGreenAlpLoop_M_offe&amp;categoryId=telefony&amp;instalmentId=24&amp;installmentValue=160&amp;changedAttr%255B%255D=changedAttr.colour%253D%2523008000"/>
    <s v="Smart Watch"/>
    <m/>
    <s v="t-mobile.pl_KoP77g2gQdy48sEHNZavOA=="/>
  </r>
  <r>
    <s v="AN00000228"/>
    <s v="Garmin"/>
    <s v="Garmin fenix 7 Pro Solar 47mm"/>
    <s v="-"/>
    <n v="2599"/>
    <n v="2.599"/>
    <s v="In Stock"/>
    <n v="2599"/>
    <m/>
    <n v="2599"/>
    <n v="2113.008130081301"/>
    <s v="PLN"/>
    <n v="0.23"/>
    <n v="488.9014821138211"/>
    <s v="T-Mobile"/>
    <x v="8"/>
    <s v="Poland"/>
    <s v="https://www.t-mobile.pl/sklep/kategoria/telefony/lista/produkty/urzadzenie/garmin-fenix-7-pro-solar-47mm?currentPage=4&amp;tariffId=PostpaidVoiceAcq_OneShop_MNP3X0_M2_70_24_offe&amp;itemPerPage=18&amp;excludedCurrentPage=1&amp;bp=acquisition&amp;agreementId=agreement24&amp;variantId=hw_GarminFenix7ProSol47mm_black_offe&amp;categoryId=telefony&amp;instalmentId=24&amp;installmentValue=0"/>
    <s v="Smart Watch"/>
    <m/>
    <s v="t-mobile.pl_gttUdiMpvd014Q+m3ndmTw=="/>
  </r>
  <r>
    <s v="AN00000195"/>
    <s v="Garmin"/>
    <s v="Garmin fenix 7X Pro Solar 51mm"/>
    <s v="-"/>
    <n v="2949"/>
    <n v="2.949"/>
    <s v="In Stock"/>
    <n v="2949"/>
    <m/>
    <n v="2949"/>
    <n v="2397.560975609756"/>
    <s v="PLN"/>
    <n v="0.23"/>
    <n v="554.7404658536585"/>
    <s v="T-Mobile"/>
    <x v="8"/>
    <s v="Poland"/>
    <s v="https://www.t-mobile.pl/sklep/kategoria/telefony/lista/produkty/urzadzenie/garmin-fenix-7x-pro-solar-51mm?currentPage=2&amp;tariffId=PostpaidVoiceAcq_OneShop_MNP3X0_M2_70_24_offe&amp;itemPerPage=18&amp;excludedCurrentPage=1&amp;bp=acquisition&amp;agreementId=agreement24&amp;variantId=hw_GarminFenix7XProSol_51mm_black_offe&amp;categoryId=telefony&amp;instalmentId=24&amp;installmentValue=0"/>
    <s v="Smart Watch"/>
    <m/>
    <s v="t-mobile.pl_mCDIEF+D19zrxpnNRJEDyw=="/>
  </r>
  <r>
    <s v="AN00000236"/>
    <s v="Garmin"/>
    <s v="Garmin fenix 8 51mm AMOLED"/>
    <s v="-"/>
    <n v="4299"/>
    <n v="4.299"/>
    <s v="In Stock"/>
    <n v="4299"/>
    <m/>
    <n v="4299"/>
    <n v="3495.121951219512"/>
    <s v="PLN"/>
    <n v="0.23"/>
    <n v="808.6908317073171"/>
    <s v="T-Mobile"/>
    <x v="8"/>
    <s v="Poland"/>
    <s v="https://www.t-mobile.pl/sklep/kategoria/telefony/lista/produkty/urzadzenie/garmin-fenix-8-51mm-amoled?currentPage=5&amp;tariffId=PostpaidVoiceAcq_OneShop_MNP3X0_M2_70_24_PKE_offe&amp;itemPerPage=18&amp;excludedCurrentPage=1&amp;bp=acquisition&amp;agreementId=agreement24&amp;variantId=hw_GarminFenix8_51mmAmoled_black_offe&amp;categoryId=telefony&amp;instalmentId=24&amp;installmentValue=0"/>
    <s v="Smart Watch"/>
    <m/>
    <s v="t-mobile.pl_gTaBxRopJNGYSniJ9dDSUQ=="/>
  </r>
  <r>
    <s v="AN00000193"/>
    <s v="Garmin"/>
    <s v="Garmin Forerunner 165 43mm"/>
    <s v="-"/>
    <n v="1089"/>
    <n v="1.089"/>
    <s v="In Stock"/>
    <n v="1089"/>
    <m/>
    <n v="1089"/>
    <n v="885.3658536585366"/>
    <s v="PLN"/>
    <n v="0.23"/>
    <n v="204.8532951219512"/>
    <s v="T-Mobile"/>
    <x v="8"/>
    <s v="Poland"/>
    <s v="https://www.t-mobile.pl/sklep/kategoria/telefony/lista/produkty/urzadzenie/garmin-forerunner-165-43mm?currentPage=2&amp;tariffId=PostpaidVoiceAcq_OneShop_MNP3X0_M2_70_24_offe&amp;itemPerPage=18&amp;excludedCurrentPage=1&amp;bp=acquisition&amp;agreementId=agreement24&amp;variantId=hw_GarminForerunner165_43mm_black_offe&amp;categoryId=telefony&amp;instalmentId=24&amp;installmentValue=0"/>
    <s v="Smart Watch"/>
    <m/>
    <s v="t-mobile.pl_Nza3jXGl8tgGbr4CO2sI3A=="/>
  </r>
  <r>
    <s v="AN00000194"/>
    <s v="Garmin"/>
    <s v="Garmin Venu 3S 41mm"/>
    <s v="-"/>
    <n v="1799"/>
    <n v="1.799"/>
    <s v="In Stock"/>
    <n v="1799"/>
    <m/>
    <n v="1799"/>
    <n v="1462.60162601626"/>
    <s v="PLN"/>
    <n v="0.23"/>
    <n v="338.4123764227642"/>
    <s v="T-Mobile"/>
    <x v="8"/>
    <s v="Poland"/>
    <s v="https://www.t-mobile.pl/sklep/kategoria/telefony/lista/produkty/urzadzenie/garmin-venu-3s-41mm?currentPage=2&amp;tariffId=PostpaidVoiceAcq_OneShop_MNP3X0_M2_70_24_offe&amp;itemPerPage=18&amp;excludedCurrentPage=1&amp;bp=acquisition&amp;agreementId=agreement24&amp;variantId=hw_GarminVenu3S_41mm_gold_offe&amp;categoryId=telefony&amp;instalmentId=24&amp;installmentValue=0"/>
    <s v="Smart Watch"/>
    <m/>
    <s v="t-mobile.pl_bFhylQnXCmZZNP+Tl6cRzw=="/>
  </r>
  <r>
    <s v="BN2009390"/>
    <s v="Honor"/>
    <s v="Honor 200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honor-200-5g?currentPage=6&amp;tariffId=PostpaidVoiceAcq_OneShop_MNP3X0_M2_70_24_offe&amp;itemPerPage=18&amp;excludedCurrentPage=1&amp;bp=acquisition&amp;agreementId=agreement24&amp;variantId=hw_Honor200_5G_8_256GB_black_offe&amp;categoryId=telefony&amp;instalmentId=24&amp;installmentValue=0"/>
    <s v="Handset"/>
    <s v="a"/>
    <s v="t-mobile.pl_Y2UqRD1a1RanEiZp70RLvQ=="/>
  </r>
  <r>
    <s v="BN2009284"/>
    <s v="Honor"/>
    <s v="Honor 200 Lite 8-256GB 5G"/>
    <s v="-"/>
    <n v="969"/>
    <n v="969"/>
    <s v="In Stock"/>
    <n v="969"/>
    <m/>
    <n v="969"/>
    <n v="787.8048780487806"/>
    <s v="PLN"/>
    <n v="0.23"/>
    <n v="182.2799292682927"/>
    <s v="T-Mobile"/>
    <x v="8"/>
    <s v="Poland"/>
    <s v="https://www.t-mobile.pl/sklep/kategoria/telefony/lista/produkty/urzadzenie/honor-200-lite-5g?currentPage=4&amp;tariffId=PostpaidVoiceAcq_OneShop_MNP3X0_M2_70_24_offe&amp;itemPerPage=18&amp;excludedCurrentPage=1&amp;bp=acquisition&amp;agreementId=agreement24&amp;variantId=hw_Honor200lite5G_8_256GB_black_offe&amp;categoryId=telefony&amp;instalmentId=24&amp;installmentValue=0"/>
    <s v="Handset"/>
    <m/>
    <s v="t-mobile.pl_ndp3UC3Xq0bsfTwCe3gc1Q=="/>
  </r>
  <r>
    <s v="AN00000221"/>
    <s v="Huawei"/>
    <s v="Huawei Watch D2"/>
    <s v="-"/>
    <n v="1599"/>
    <n v="1.599"/>
    <s v="In Stock"/>
    <n v="1599"/>
    <m/>
    <n v="1599"/>
    <n v="1300"/>
    <s v="PLN"/>
    <n v="0.23"/>
    <n v="300.7901"/>
    <s v="T-Mobile"/>
    <x v="8"/>
    <s v="Poland"/>
    <s v="https://www.t-mobile.pl/sklep/kategoria/telefony/lista/produkty/urzadzenie/huawei-watch-d2?currentPage=8&amp;tariffId=PostpaidVoiceAcq_OneShop_MNP3X0_M2_70_24_offe&amp;itemPerPage=18&amp;excludedCurrentPage=1&amp;bp=acquisition&amp;agreementId=agreement24&amp;variantId=hw_HuaWatchD2_black_offe&amp;categoryId=telefony&amp;instalmentId=24&amp;installmentValue=0"/>
    <s v="Smart Watch"/>
    <m/>
    <s v="t-mobile.pl_3MdhH0odcOlpZii27Lk3A=="/>
  </r>
  <r>
    <s v="AN00000187"/>
    <s v="Huawei"/>
    <s v="Huawei Watch Fit 3 Activ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huawei-watch-fit-3-active?tariffId=PostpaidVoiceAcq_OneShop_MNP3X0_M2_70_24_PKE_offe&amp;agreementId=agreement24&amp;variantId=hw_HuaWatchFIT3Active_black_offe&amp;categoryId=telefony&amp;instalmentId=0&amp;changedAttr%255B%255D=changedAttr.colour%253D%2523000000"/>
    <s v="Smart Watch"/>
    <s v="a"/>
    <s v="t-mobile.pl_T2hTX7yKIK0J+Du51mR8w=="/>
  </r>
  <r>
    <s v="AN00000222"/>
    <s v="Huawei"/>
    <s v="Huawei Watch GT5 41mm Classic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huawei-watch-gt5-41mm-classic?currentPage=4&amp;tariffId=PostpaidVoiceAcq_OneShop_MNP3X0_M2_70_24_PKE_offe&amp;itemPerPage=18&amp;excludedCurrentPage=1&amp;bp=acquisition&amp;agreementId=agreement24&amp;variantId=hw_HuaWatchGT5_41mmClassic_white_offe&amp;categoryId=telefony&amp;instalmentId=24&amp;installmentValue=0"/>
    <s v="Smart Watch"/>
    <s v="a"/>
    <s v="t-mobile.pl_54X+11aoh6zbnTzEABsfjg=="/>
  </r>
  <r>
    <s v="AN00000223"/>
    <s v="Huawei"/>
    <s v="Huawei Watch GT5 41mm Elegant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huawei-watch-gt5-41mm-elegant?currentPage=4&amp;tariffId=PostpaidVoiceAcq_OneShop_MNP3X0_M2_70_24_PKE_offe&amp;itemPerPage=18&amp;excludedCurrentPage=1&amp;bp=acquisition&amp;agreementId=agreement24&amp;variantId=hw_HuaWatchGT5_41mmElegant_gold_offe&amp;categoryId=telefony&amp;instalmentId=24&amp;installmentValue=0"/>
    <s v="Smart Watch"/>
    <s v="a"/>
    <s v="t-mobile.pl_mGGHZOjOyYKo9WuSR54Yw=="/>
  </r>
  <r>
    <s v="AN00000225"/>
    <s v="Huawei"/>
    <s v="Huawei Watch GT5 46mm Active"/>
    <s v="-"/>
    <n v="1099"/>
    <n v="1.099"/>
    <s v="In Stock"/>
    <n v="1099"/>
    <m/>
    <n v="1099"/>
    <n v="893.4959349593496"/>
    <s v="PLN"/>
    <n v="0.23"/>
    <n v="206.7344089430894"/>
    <s v="T-Mobile"/>
    <x v="8"/>
    <s v="Poland"/>
    <s v="https://www.t-mobile.pl/sklep/kategoria/telefony/lista/produkty/urzadzenie/huawei-watch-gt5-46mm-active?currentPage=4&amp;tariffId=PostpaidVoiceAcq_OneShop_MNP3X0_M2_70_24_PKE_offe&amp;itemPerPage=18&amp;excludedCurrentPage=1&amp;bp=acquisition&amp;agreementId=agreement24&amp;variantId=hw_HuaWatchGT5_46mmActive_black_offe&amp;categoryId=telefony&amp;instalmentId=24&amp;installmentValue=0"/>
    <s v="Smart Watch"/>
    <m/>
    <s v="t-mobile.pl_IX1IfxvPdoZznLXnM6s4aw=="/>
  </r>
  <r>
    <s v="AN00000224"/>
    <s v="Huawei"/>
    <s v="Huawei Watch GT5 46mm Blue"/>
    <s v="-"/>
    <n v="1209"/>
    <n v="1.209"/>
    <s v="In Stock"/>
    <n v="1209"/>
    <m/>
    <n v="1209"/>
    <n v="982.9268292682927"/>
    <s v="PLN"/>
    <n v="0.23"/>
    <n v="227.4266609756098"/>
    <s v="T-Mobile"/>
    <x v="8"/>
    <s v="Poland"/>
    <s v="https://www.t-mobile.pl/sklep/kategoria/telefony/lista/produkty/urzadzenie/huawei-watch-gt5-46mm-blue?currentPage=10&amp;tariffId=PostpaidVoiceAcq_OneShop_MNP3X0_M2_70_24_PKE_offe&amp;itemPerPage=18&amp;excludedCurrentPage=1&amp;bp=acquisition&amp;agreementId=agreement24&amp;variantId=hw_HuaWatchGT5_46mm_blue_offe&amp;categoryId=telefony&amp;instalmentId=24&amp;installmentValue=0"/>
    <s v="Smart Watch"/>
    <m/>
    <s v="t-mobile.pl_K68UkQ357cmHQncXrkv91A=="/>
  </r>
  <r>
    <s v="AN00000226"/>
    <s v="Huawei"/>
    <s v="Huawei Watch GT5 Pro 42mm Elegant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huawei-watch-gt5-pro-42mm-elegant?currentPage=8&amp;tariffId=PostpaidVoiceAcq_OneShop_MNP3X0_M2_70_24_PKE_offe&amp;itemPerPage=18&amp;excludedCurrentPage=1&amp;bp=acquisition&amp;agreementId=agreement24&amp;variantId=hw_HuaWatchGT5Pro42mmElegant_white_offe&amp;categoryId=telefony&amp;instalmentId=24&amp;installmentValue=0"/>
    <s v="Smart Watch"/>
    <m/>
    <s v="t-mobile.pl_BCqCw0t7MTUTPkhIIgD4Yg=="/>
  </r>
  <r>
    <s v="AN00000237"/>
    <s v="Huawei"/>
    <s v="Huawei Watch GT5 Pro 46mm Activ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huawei-watch-gt5-pro-46mm-active?currentPage=11&amp;tariffId=PostpaidVoiceAcq_OneShop_MNP3X0_M2_70_24_PKE_offe&amp;loyalty=agreement24&amp;itemPerPage=18&amp;excludedCurrentPage=1&amp;bp=acquisition&amp;agreementId=agreement24&amp;variantId=hw_HuaWatGT5Pro46mmActive_black_offe&amp;categoryId=telefony"/>
    <s v="Smart Watch"/>
    <m/>
    <s v="t-mobile.pl_LuVDstJmYQ4kIV21bO1umg=="/>
  </r>
  <r>
    <s v="AN00000227"/>
    <s v="Huawei"/>
    <s v="Huawei Watch GT5 Pro 46mm Elite"/>
    <s v="-"/>
    <n v="1999"/>
    <n v="1.999"/>
    <s v="In Stock"/>
    <n v="1999"/>
    <m/>
    <n v="1999"/>
    <n v="1625.20325203252"/>
    <s v="PLN"/>
    <n v="0.23"/>
    <n v="376.0346528455285"/>
    <s v="T-Mobile"/>
    <x v="8"/>
    <s v="Poland"/>
    <s v="https://www.t-mobile.pl/sklep/kategoria/telefony/lista/produkty/urzadzenie/huawei-watch-gt5-pro-46mm-elite?currentPage=12&amp;tariffId=PostpaidVoiceAcq_OneShop_MNP3X0_M2_70_24_PKE_offe&amp;loyalty=agreement24&amp;itemPerPage=18&amp;excludedCurrentPage=1&amp;bp=acquisition&amp;agreementId=agreement24&amp;variantId=hw_HuaWatchGT5Pro46mmElite_silver_offe&amp;categoryId=telefony"/>
    <s v="Smart Watch"/>
    <m/>
    <s v="t-mobile.pl_NmSn4ULpe6LMWQHOmsI9EQ=="/>
  </r>
  <r>
    <s v="BN2009528"/>
    <s v="Huawei"/>
    <s v="Watch 4 Pro Space Edition LTE"/>
    <s v="-"/>
    <n v="2199"/>
    <n v="2.199"/>
    <s v="In Stock"/>
    <n v="2199"/>
    <m/>
    <n v="2199"/>
    <n v="1787.80487804878"/>
    <s v="PLN"/>
    <n v="0.23"/>
    <n v="413.6569292682927"/>
    <s v="T-Mobile"/>
    <x v="8"/>
    <s v="Poland"/>
    <s v="https://www.t-mobile.pl/sklep/kategoria/telefony/lista/produkty/urzadzenie/huawei-watch-4-pro-space-edition?tariffId=PostpaidVoiceAcq_OneShop_MNP3X0_M2_70_24_offe&amp;agreementId=agreement24&amp;variantId=hw_HuaWatch4ProSpEdit_gray_offe&amp;categoryId=telefony&amp;instalmentId=24&amp;installmentValue=0"/>
    <s v="Smart Watch"/>
    <m/>
    <s v="t-mobile.pl_pYGqLDwVho9DlsnBHlyLQ=="/>
  </r>
  <r>
    <s v="BN4000647"/>
    <s v="Huawei"/>
    <s v="Watch Fit 2 BT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huawei-watch-fit-2-active?currentPage=2&amp;tariffId=PostpaidVoiceAcq_OneShop_MNP3X0_M_70_24_offe&amp;itemPerPage=18&amp;excludedCurrentPage=1null&amp;bp=acquisition&amp;agreementId=agreement24&amp;variantId=hw_HuaWatchFit2Active_pink_offe&amp;instalmentId=0&amp;installmentValue=0&amp;changedAttr%255B%255D=changedAttr.colour%253D%2523FFB6C1"/>
    <s v="Smart Watch"/>
    <s v="a"/>
    <s v="t-mobile.pl_YVIKjm2016XotBdYjkYQQ=="/>
  </r>
  <r>
    <s v="AN00000164"/>
    <s v="Huawei"/>
    <s v="Watch GT4 41mm Classic"/>
    <s v="-"/>
    <n v="1099"/>
    <n v="1.099"/>
    <s v="In Stock"/>
    <n v="1099"/>
    <m/>
    <n v="1099"/>
    <n v="893.4959349593496"/>
    <s v="PLN"/>
    <n v="0.23"/>
    <n v="206.7344089430894"/>
    <s v="T-Mobile"/>
    <x v="8"/>
    <s v="Poland"/>
    <s v="https://www.t-mobile.pl/sklep/kategoria/telefony/lista/produkty/urzadzenie/huawei-watch-gt4-41mm-classic?bp=acquisition&amp;tariffId=PostpaidVoiceAcq_OneShop_MNP3X0_M_70_24_offe&amp;agreementId=agreement24&amp;variantId=hw_HuaWatchGT4_41mmClassic_white_offe&amp;instalmentId=24&amp;installmentValue=50&amp;deviceList=device+list+section"/>
    <s v="Smart Watch"/>
    <m/>
    <s v="t-mobile.pl_a9tswPT5phQMkBH5O5Qbug=="/>
  </r>
  <r>
    <s v="AN00000165"/>
    <s v="Huawei"/>
    <s v="Watch GT4 41mm Elegant"/>
    <s v="-"/>
    <n v="899"/>
    <n v="899"/>
    <s v="In Stock"/>
    <n v="899"/>
    <m/>
    <n v="899"/>
    <n v="730.8943089430894"/>
    <s v="PLN"/>
    <n v="0.23"/>
    <n v="169.1121325203252"/>
    <s v="T-Mobile"/>
    <x v="8"/>
    <s v="Poland"/>
    <s v="https://www.t-mobile.pl/sklep/kategoria/telefony/lista/produkty/urzadzenie/huawei-watch-gt4-41mm-elegant?bp=acquisition&amp;tariffId=PostpaidVoiceAcq_OneShop_MNP3X0_M_70_24_offe&amp;agreementId=agreement24&amp;variantId=hw_HuaWatchGT4_41mmElegant_gold_offe&amp;instalmentId=24&amp;installmentValue=60&amp;deviceList=device+list+section"/>
    <s v="Smart Watch"/>
    <m/>
    <s v="t-mobile.pl_59CsBiINc3GyPrg22elmg=="/>
  </r>
  <r>
    <s v="AN00000166"/>
    <s v="Huawei"/>
    <s v="Watch GT4 41mm Elite"/>
    <s v="-"/>
    <n v="1699"/>
    <n v="1.699"/>
    <s v="In Stock"/>
    <n v="1699"/>
    <m/>
    <n v="1699"/>
    <n v="1381.30081300813"/>
    <s v="PLN"/>
    <n v="0.23"/>
    <n v="319.6012382113821"/>
    <s v="T-Mobile"/>
    <x v="8"/>
    <s v="Poland"/>
    <s v="https://www.t-mobile.pl/sklep/kategoria/telefony/lista/produkty/urzadzenie/huawei-watch-gt4-41mm-elite?bp=acquisition&amp;tariffId=PostpaidVoiceAcq_OneShop_MNP3X0_M_70_24_offe&amp;agreementId=agreement24&amp;variantId=hw_HuaWatchGT4_41mmElite_silver_offe&amp;instalmentId=24&amp;installmentValue=70&amp;deviceList=device+list+section"/>
    <s v="Smart Watch"/>
    <m/>
    <s v="t-mobile.pl_1QwlPJTbAXqf6d+HjT9l5g=="/>
  </r>
  <r>
    <s v="AN00000167"/>
    <s v="Huawei"/>
    <s v="Watch GT4 46mm Active"/>
    <s v="-"/>
    <n v="749"/>
    <n v="749"/>
    <s v="In Stock"/>
    <n v="749"/>
    <m/>
    <n v="749"/>
    <n v="608.9430894308944"/>
    <s v="PLN"/>
    <n v="0.23"/>
    <n v="140.895425203252"/>
    <s v="T-Mobile"/>
    <x v="8"/>
    <s v="Poland"/>
    <s v="https://www.t-mobile.pl/sklep/kategoria/telefony/lista/produkty/urzadzenie/huawei-watch-gt4-46mm-active?currentPage=11&amp;tariffId=PostpaidVoiceAcq_OneShop_MNP3X0_M2_70_24_PKE_offe&amp;itemPerPage=18&amp;excludedCurrentPage=1&amp;bp=acquisition&amp;agreementId=agreement24&amp;variantId=hw_HuaWatchGT4_46mmActive_black_offe&amp;categoryId=telefony&amp;instalmentId=24"/>
    <s v="Smart Watch"/>
    <m/>
    <s v="t-mobile.pl_7aNTV9XQsbolDmBhVmgpAA=="/>
  </r>
  <r>
    <s v="AN00000168"/>
    <s v="Huawei"/>
    <s v="Watch GT4 46mm Classic Edition"/>
    <s v="-"/>
    <n v="749"/>
    <n v="749"/>
    <s v="In Stock"/>
    <n v="749"/>
    <m/>
    <n v="749"/>
    <n v="608.9430894308944"/>
    <s v="PLN"/>
    <n v="0.23"/>
    <n v="140.895425203252"/>
    <s v="T-Mobile"/>
    <x v="8"/>
    <s v="Poland"/>
    <s v="https://www.t-mobile.pl/sklep/kategoria/telefony/lista/produkty/urzadzenie/huawei-watch-gt4-46mm-classic?currentPage=7&amp;tariffId=PostpaidVoiceAcq_OneShop_MNP3X0_M2_70_24_offe&amp;loyalty=agreement24&amp;itemPerPage=18&amp;excludedCurrentPage=1&amp;bp=acquisition&amp;agreementId=agreement24&amp;variantId=hw_HuaWatchGT4_46mmClassic_brown_offe&amp;categoryId=telefony"/>
    <s v="Smart Watch"/>
    <m/>
    <s v="t-mobile.pl_0bAWF1AVfFhlpADZuVoEHA=="/>
  </r>
  <r>
    <s v="AN00000169"/>
    <s v="Huawei"/>
    <s v="Watch GT4 46mm Eli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huawei-watch-gt4-46mm-elite?bp=acquisition&amp;tariffId=PostpaidVoiceAcq_OneShop_MNP3X0_M2_70_24_offe&amp;agreementId=agreement24&amp;variantId=hw_HuaWatchGT4_46mmElite_silver_offe&amp;instalmentId=0&amp;installmentValue=0&amp;deviceList=device+list+section"/>
    <s v="Smart Watch"/>
    <s v="a"/>
    <s v="t-mobile.pl_c+MEpas612EXJZ2BcPIUHw=="/>
  </r>
  <r>
    <s v="BN2008188"/>
    <s v="Lenovo"/>
    <s v="Moto E32s 32GB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motorola-moto-e32s-3-32gb?bp=acquisition&amp;tariffId=PostpaidVoiceAcq_OneShop_MNP3X0_M_70_24_offe&amp;agreementId=agreement24&amp;variantId=hw_MotMotoE32s_3_32GB_grey_offe&amp;instalmentId=0&amp;installmentValue=0&amp;deviceList=device+list+section"/>
    <s v="Handset"/>
    <s v="a"/>
    <s v="t-mobile.pl_YZjTIcqU9fEJp6LyP0G2RA=="/>
  </r>
  <r>
    <s v="BN2008718"/>
    <s v="Lenovo"/>
    <s v="Moto Edge 40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motorola-edge-40-5g?bp=acquisition&amp;tariffId=PostpaidVoiceAcq_OneShop_M_70_6_24_offe&amp;agreementId=agreement24&amp;variantId=hw_MotEdge40_5G_8_256GB_black_offe&amp;instalmentId=24&amp;installmentValue=100&amp;deviceList=device+list+section"/>
    <s v="Handset"/>
    <s v="a"/>
    <s v="t-mobile.pl_zvCqSdgIlAfvAmLHbJzMEQ=="/>
  </r>
  <r>
    <s v="BN2008969"/>
    <s v="Lenovo"/>
    <s v="Moto Edge 40 Neo 12-256GB 5G"/>
    <s v="-"/>
    <n v="1129"/>
    <n v="1.129"/>
    <s v="In Stock"/>
    <n v="1129"/>
    <m/>
    <n v="1129"/>
    <n v="917.8861788617886"/>
    <s v="PLN"/>
    <n v="0.23"/>
    <n v="212.377750406504"/>
    <s v="T-Mobile"/>
    <x v="8"/>
    <s v="Poland"/>
    <s v="https://www.t-mobile.pl/sklep/kategoria/telefony/lista/produkty/urzadzenie/motorola-edge-40-neo-5g?bp=acquisition&amp;tariffId=PostpaidVoiceAcq_OneShop_MNP3X0_M2_70_24_offe&amp;agreementId=agreement24&amp;variantId=hw_MotEdge40Neo5G_12_256GB_blue_offe&amp;instalmentId=0&amp;installmentValue=0&amp;deviceList=device+list+section&amp;changedAttr%255B%255D=changedAttr.colour%253D%25230000FF"/>
    <s v="Handset"/>
    <m/>
    <s v="t-mobile.pl_rbN6uToDiQc17qagQJ7A=="/>
  </r>
  <r>
    <s v="BN2009433"/>
    <s v="Lenovo"/>
    <s v="Moto Edge 50 Neo 12-512GB 5G"/>
    <s v="-"/>
    <n v="1499"/>
    <n v="1.499"/>
    <s v="In Stock"/>
    <n v="1499"/>
    <m/>
    <n v="1499"/>
    <n v="1218.69918699187"/>
    <s v="PLN"/>
    <n v="0.23"/>
    <n v="281.9789617886179"/>
    <s v="T-Mobile"/>
    <x v="8"/>
    <s v="Poland"/>
    <s v="https://www.t-mobile.pl/sklep/kategoria/telefony/lista/produkty/urzadzenie/motorola-edge-50-neo-5g?currentPage=3&amp;tariffId=PostpaidVoiceAcq_OneShop_M1_70_24_offe&amp;itemPerPage=18&amp;excludedCurrentPage=1&amp;bp=acquisition&amp;agreementId=agreement24&amp;variantId=hw_MotoEdge50Neo5G_12_512GB_steel_offe&amp;categoryId=telefony&amp;instalmentId=24&amp;installmentValue=50&amp;changedAttr%255B%255D=changedAttr.colour%253D%2523404A54"/>
    <s v="Handset"/>
    <m/>
    <s v="t-mobile.pl_rNyXeegjGBJL70QH+TsQ=="/>
  </r>
  <r>
    <s v="BN2009287"/>
    <s v="Lenovo"/>
    <s v="Moto Edge 50 Pro 12-512GB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motorola-edge-50-pro-5g?tariffId=PostpaidVoiceAcq_OneShop_MNP3X0_M2_70_24_PKE_offe&amp;agreementId=agreement24&amp;variantId=hw_MotoEdge50Pro5G_12_512GB_black_offe&amp;categoryId=telefony&amp;instalmentId=24&amp;installmentValue=50&amp;changedAttr%255B%255D=changedAttr.colour%253D%2523000000"/>
    <s v="Handset"/>
    <s v="a"/>
    <s v="t-mobile.pl_OiFZKYULjAFxU3gVTHEvcA=="/>
  </r>
  <r>
    <s v="BN2009157"/>
    <s v="Lenovo"/>
    <s v="Moto Edge 50 Ultra 16GB-1TB 5G"/>
    <s v="-"/>
    <n v="3999"/>
    <n v="3.999"/>
    <s v="In Stock"/>
    <n v="3999"/>
    <m/>
    <n v="3999"/>
    <n v="3251.219512195122"/>
    <s v="PLN"/>
    <n v="0.23"/>
    <n v="752.2574170731708"/>
    <s v="T-Mobile"/>
    <x v="8"/>
    <s v="Poland"/>
    <s v="https://www.t-mobile.pl/sklep/kategoria/telefony/lista/produkty/urzadzenie/motorola-edge-50-ultra-5g?tariffId=PostpaidVoiceAcq_OneShop_MNP3X0_M2_70_24_offe&amp;agreementId=agreement24&amp;variantId=hw_MotEdge50Ultra5G_16_1TB_black_offe&amp;categoryId=telefony&amp;instalmentId=24&amp;installmentValue=0"/>
    <s v="Handset"/>
    <m/>
    <s v="t-mobile.pl_jPPu+b2hTJ2iGLvOIBNZQ=="/>
  </r>
  <r>
    <s v="BN2009565"/>
    <s v="Lenovo"/>
    <s v="Moto G04 8-128GB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motorola-moto-g04?tariffId=PostpaidVoiceAcq_OneShop_M1_70_24_offe&amp;agreementId=agreement24&amp;variantId=hw_MotMotoG04_8_128GB_blue_offe&amp;categoryId=telefony&amp;instalmentId=24&amp;changedAttr%255B%255D=changedAttr.colour%253D%25230000FF&amp;installmentValue=20"/>
    <s v="Handset"/>
    <s v="a"/>
    <s v="t-mobile.pl_PSBH+66NU92S9hIa+UxKQ=="/>
  </r>
  <r>
    <s v="BN2008943"/>
    <s v="Lenovo"/>
    <s v="Moto G32 6-128GB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motorola-moto-g32?hardwareOnlySale=true&amp;variantId=hw_MotMotoG32_6_128GB_gray_offe&amp;tariffId=-1&amp;instalmentId=0&amp;installmentValue=0&amp;deviceList=device+list+section&amp;bp=acquisition"/>
    <s v="Handset"/>
    <s v="a"/>
    <s v="t-mobile.pl_RXSocSgRh05oXcN0S1Jw=="/>
  </r>
  <r>
    <s v="BN2009461"/>
    <s v="Lenovo"/>
    <s v="Moto G34 8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motorola-moto-g34-5g?bp=acquisition&amp;tariffId=PostpaidVoiceAcq_OneShop_MNP3X0_M2_70_24_offe&amp;agreementId=agreement24&amp;variantId=Hw_MotMotoG34_5G_8_128GB_black_offe&amp;instalmentId=24&amp;changedAttr%255B%255D=changedAttr.colour%253D%2523000000"/>
    <s v="Handset"/>
    <s v="a"/>
    <s v="t-mobile.pl_Z5jKSuAA49wX9pttGFHavg=="/>
  </r>
  <r>
    <s v="BN2009941"/>
    <s v="Lenovo"/>
    <s v="Moto g35 8-128GB 5G"/>
    <s v="-"/>
    <n v="729"/>
    <n v="729"/>
    <s v="In Stock"/>
    <n v="729"/>
    <m/>
    <n v="729"/>
    <n v="592.6829268292684"/>
    <s v="PLN"/>
    <n v="0.23"/>
    <n v="137.1331975609756"/>
    <s v="T-Mobile"/>
    <x v="8"/>
    <s v="Poland"/>
    <s v="https://www.t-mobile.pl/sklep/kategoria/telefony/lista/produkty/urzadzenie/motorola-moto-g35-5g?currentPage=12&amp;tariffId=PostpaidVoiceAcq_OneShop_M1_70_24_offe&amp;itemPerPage=18&amp;excludedCurrentPage=1&amp;bp=acquisition&amp;agreementId=agreement24&amp;variantId=hw_MotMotoG35_5G_8_128GB_graphite_offe&amp;categoryId=telefony&amp;instalmentId=24&amp;changedAttr%255B%255D=changedAttr.colour%253D%252340414e&amp;installmentValue=30"/>
    <s v="Handset"/>
    <m/>
    <s v="t-mobile.pl_Yz2ctL3GATSdB8L8zw49Q=="/>
  </r>
  <r>
    <s v="BN2009223"/>
    <s v="Lenovo"/>
    <s v="Moto G54 power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motorola-g54-5g-power?bp=acquisition&amp;tariffId=PostpaidVoiceAcq_OneShop_MNP3X0_M2_70_24_PKE_offe&amp;agreementId=agreement24&amp;variantId=hw_MotG54Power_12_256GB_black_offe&amp;instalmentId=0&amp;installmentValue=0&amp;deviceList=device+list+section&amp;changedAttr%255B%255D=changedAttr.colour%253D%2523000000"/>
    <s v="Handset"/>
    <s v="a"/>
    <s v="t-mobile.pl_ruJTb1ilBq6gS+hJwUTz9g=="/>
  </r>
  <r>
    <s v="BN2010029"/>
    <s v="Lenovo"/>
    <s v="Moto g55 12-256GB 5G"/>
    <s v="-"/>
    <n v="1299"/>
    <n v="1.299"/>
    <s v="In Stock"/>
    <n v="1299"/>
    <m/>
    <n v="1299"/>
    <n v="1056.09756097561"/>
    <s v="PLN"/>
    <n v="0.23"/>
    <n v="244.3566853658537"/>
    <s v="T-Mobile"/>
    <x v="8"/>
    <s v="Poland"/>
    <s v="https://www.t-mobile.pl/sklep/kategoria/telefony/lista/produkty/urzadzenie/motorola-moto-g55-5g-special-edition?currentPage=7&amp;itemPerPage=18&amp;excludedCurrentPage=1&amp;bp=acquisition&amp;agreementId=agreement24&amp;variantId=hw_MotMotoG55_5GSpecialEdit_12_256GB_black_offe&amp;categoryId=telefony&amp;instalmentId=24&amp;installmentValue=0&amp;tariffId=-1&amp;hardwareOnlySale=true"/>
    <s v="Handset"/>
    <m/>
    <s v="t-mobile.pl_LwIl7d8OA00uxnYbqueJOg=="/>
  </r>
  <r>
    <s v="BN2008184"/>
    <s v="Lenovo"/>
    <s v="Moto G62 64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motorola-moto-g62-5g-4-64gb?tariffId=PostpaidVoiceAcq_OneShop_M_65_24_offe&amp;agreementId=agreement24&amp;variantId=hw_MotMotoG62_5G_64GB_grey_offe&amp;tariffSubTenId=PostpaidVoiceAcq_OneShop_M_65_24_offe&amp;instalmentId=0&amp;installmentValue=0&amp;deviceList=device+list+section&amp;bp=acquisition"/>
    <s v="Handset"/>
    <s v="a"/>
    <s v="t-mobile.pl_iqQyD2BubT8vaE2Twg5new=="/>
  </r>
  <r>
    <s v="BN2009289"/>
    <s v="Lenovo"/>
    <s v="Moto G85 12-256GB 5G"/>
    <s v="-"/>
    <n v="1149"/>
    <n v="1.149"/>
    <s v="In Stock"/>
    <n v="1149"/>
    <m/>
    <n v="1149"/>
    <n v="934.1463414634146"/>
    <s v="PLN"/>
    <n v="0.23"/>
    <n v="216.1399780487805"/>
    <s v="T-Mobile"/>
    <x v="8"/>
    <s v="Poland"/>
    <s v="https://www.t-mobile.pl/sklep/kategoria/telefony/lista/produkty/urzadzenie/motorola-moto-g85-5g?tariffId=PostpaidVoiceAcq_OneShop_MNP3X0_M2_70_24_offe&amp;agreementId=agreement24&amp;variantId=hw_MotMotoG85_5G_12_256GB_gray_offe&amp;categoryId=telefony&amp;instalmentId=24&amp;installmentValue=0"/>
    <s v="Handset"/>
    <m/>
    <s v="t-mobile.pl_TpMTFlc1peLhwrb79yEzw=="/>
  </r>
  <r>
    <s v="AN00000256"/>
    <s v="Lenovo"/>
    <s v="Motorola Edge 60 Fusion 5G 8/256GB"/>
    <s v="-"/>
    <n v="1599"/>
    <n v="1.599"/>
    <s v="In Stock"/>
    <n v="1599"/>
    <m/>
    <n v="1599"/>
    <n v="1300"/>
    <s v="PLN"/>
    <n v="0.23"/>
    <n v="300.7901"/>
    <s v="T-Mobile"/>
    <x v="8"/>
    <s v="Poland"/>
    <s v="https://www.t-mobile.pl/sklep/kategoria/telefony/lista/produkty/urzadzenie/motorola-edge-60-fusion-5g?tariffId=PostpaidVoiceAcq_OneShop_M1_70_24_offe&amp;agreementId=agreement24&amp;variantId=hw_MotoEdge60Fusion_8_256GB_steel_offe&amp;categoryId=telefony&amp;instalmentId=24&amp;installmentValue=0"/>
    <s v="Handset"/>
    <m/>
    <s v="t-mobile.pl_oyq4I1HuYAqDhUWu6nCs9A=="/>
  </r>
  <r>
    <s v="AN00000250"/>
    <s v="Lenovo"/>
    <s v="Motorola Moto G05 8/128GB"/>
    <s v="-"/>
    <n v="609"/>
    <n v="609"/>
    <s v="In Stock"/>
    <n v="609"/>
    <m/>
    <n v="609"/>
    <n v="495.1219512195122"/>
    <s v="PLN"/>
    <n v="0.23"/>
    <n v="114.5598317073171"/>
    <s v="T-Mobile"/>
    <x v="8"/>
    <s v="Poland"/>
    <s v="https://www.t-mobile.pl/sklep/kategoria/telefony/lista/produkty/urzadzenie/motorola-moto-g05?tariffId=PostpaidVoiceAcq_OneShop_M1_70_24_offe&amp;agreementId=agreement24&amp;variantId=hw_MotMotoG05_8_128GB_hydro_offe&amp;categoryId=telefony&amp;instalmentId=24&amp;changedAttr%255B%255D=changedAttr.colour%253D%2523426972"/>
    <s v="Handset"/>
    <m/>
    <s v="t-mobile.pl_i9Vo1grTkHL8uuEEazNrjw=="/>
  </r>
  <r>
    <s v="AN00000238"/>
    <s v="Lenovo"/>
    <s v="Motorola Moto G55 5G Special Edition 12/256GB"/>
    <s v="-"/>
    <n v="1299"/>
    <n v="1.299"/>
    <s v="In Stock"/>
    <n v="1299"/>
    <m/>
    <n v="1299"/>
    <n v="1056.09756097561"/>
    <s v="PLN"/>
    <n v="0.23"/>
    <n v="244.3566853658537"/>
    <s v="T-Mobile"/>
    <x v="8"/>
    <s v="Poland"/>
    <s v="https://www.t-mobile.pl/sklep/kategoria/telefony/lista/produkty/urzadzenie/motorola-moto-g55-5g-special-edition?srsltid=AfmBOorr3AsmAmGnze3EqUB2UsAnjrbxGJsM283oaqYJyOhANsMS4HE1&amp;tariffId=PostpaidVoiceAcq_OneShop_MNP3X0_M2_70_24_PKE_offe&amp;variantId=hw_MotMotoG55_5GSpecialEdit_12_256GB_black_offe&amp;instalmentId=24&amp;installmentValue=0"/>
    <s v="Handset"/>
    <m/>
    <s v="t-mobile.pl_M3m2ge+ca47AQQs8WgCGeg=="/>
  </r>
  <r>
    <s v="AN00000130"/>
    <s v="Lenovo"/>
    <s v="Motorola Moto G72 8/128GB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motorola-moto-g72?tariffId=PostpaidVoiceAcq_OneShop_M_65_24_offe&amp;agreementId=agreement24&amp;variantId=hw_MotMotoG72_8_128GB_black_offe&amp;tariffSubTenId=PostpaidVoiceAcq_OneShop_M_65_24_offe&amp;instalmentId=0&amp;installmentValue=0&amp;deviceList=device+list+section&amp;bp=acquisition"/>
    <s v="Handset"/>
    <s v="a"/>
    <s v="t-mobile.pl_393i6hmYlSANBqE5R1n7oA=="/>
  </r>
  <r>
    <s v="BN2009286"/>
    <s v="Lenovo"/>
    <s v="Razr 50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motorola-razr-50-5g?tariffId=PostpaidVoiceAcq_OneShop_MNP3X0_M2_70_24_offe&amp;agreementId=agreement24&amp;variantId=hw_MotoRazr50_5G_8_256GB_gray_offe&amp;categoryId=telefony&amp;instalmentId=24&amp;installmentValue=0"/>
    <s v="Handset"/>
    <s v="a"/>
    <s v="t-mobile.pl_pikIFUPT7HotEyYIayb0+Q=="/>
  </r>
  <r>
    <s v="BN2009285"/>
    <s v="Lenovo"/>
    <s v="Razr 50 Ultra 12-512GB 5G"/>
    <s v="-"/>
    <n v="3899"/>
    <n v="3.899"/>
    <s v="In Stock"/>
    <n v="3899"/>
    <m/>
    <n v="3899"/>
    <n v="3169.918699186992"/>
    <s v="PLN"/>
    <n v="0.23"/>
    <n v="733.4462788617886"/>
    <s v="T-Mobile"/>
    <x v="8"/>
    <s v="Poland"/>
    <s v="https://www.t-mobile.pl/sklep/kategoria/telefony/lista/produkty/urzadzenie/motorola-razr-50-ultra-5g?tariffId=PostpaidVoiceAcq_OneShop_MNP3X0_M2_70_24_offe&amp;agreementId=agreement24&amp;variantId=hw_MotRazr50Ultra5g_512_navy_offe&amp;categoryId=telefony&amp;instalmentId=24&amp;installmentValue=0"/>
    <s v="Handset"/>
    <m/>
    <s v="t-mobile.pl_89uKtSq6ACLAyW6uoj50fg=="/>
  </r>
  <r>
    <s v="BN2008174"/>
    <s v="Lenovo"/>
    <s v="Tab M10 3rd Gen 10.6 4-64GB LTE"/>
    <s v="-"/>
    <n v="849"/>
    <n v="849"/>
    <s v="In Stock"/>
    <n v="849"/>
    <m/>
    <n v="849"/>
    <n v="690.2439024390244"/>
    <s v="PLN"/>
    <n v="0.23"/>
    <n v="159.7065634146342"/>
    <s v="T-Mobile"/>
    <x v="8"/>
    <s v="Poland"/>
    <s v="https://www.t-mobile.pl/sklep/kategoria/telefony/lista/produkty/urzadzenie/lenovo-tab-m10-3rd-gen?currentPage=12&amp;tariffId=PostpaidVoiceAcq_OneShop_MNP3X0_M2_70_24_PKE_offe&amp;loyalty=agreement24&amp;itemPerPage=18&amp;excludedCurrentPage=1&amp;bp=acquisition&amp;agreementId=agreement24&amp;variantId=hw_LenTabM10_3rd_4_64GB_gray_offe&amp;categoryId=telefony"/>
    <s v="Tablet"/>
    <m/>
    <s v="t-mobile.pl_to2F6VLJl2mSpB7leZvQkQ=="/>
  </r>
  <r>
    <s v="AN00000186"/>
    <s v="Maxcom"/>
    <s v="Maxcom FW58 Vanad Pro"/>
    <s v="-"/>
    <n v="399"/>
    <n v="399"/>
    <s v="In Stock"/>
    <n v="399"/>
    <m/>
    <n v="399"/>
    <n v="324.390243902439"/>
    <s v="PLN"/>
    <n v="0.23"/>
    <n v="75.05644146341463"/>
    <s v="T-Mobile"/>
    <x v="8"/>
    <s v="Poland"/>
    <s v="https://www.t-mobile.pl/sklep/kategoria/telefony/lista/produkty/urzadzenie/maxcom-fw58-vanad-pro?currentPage=2&amp;tariffId=PostpaidVoiceAcq_OneShop_MNP3X0_M2_70_24_offe&amp;itemPerPage=18&amp;excludedCurrentPage=1&amp;bp=acquisition&amp;agreementId=agreement24&amp;variantId=hw_MaxcomFW58VanPro_gold_offe&amp;categoryId=telefony&amp;instalmentId=24"/>
    <s v="Smart Watch"/>
    <m/>
    <s v="t-mobile.pl_WsE4M+AHgbM667B55c8B6Q=="/>
  </r>
  <r>
    <s v="BN2007888"/>
    <s v="Maxcom"/>
    <s v="MM 334 LTE"/>
    <s v="-"/>
    <n v="299"/>
    <n v="299"/>
    <s v="In Stock"/>
    <n v="299"/>
    <m/>
    <n v="299"/>
    <n v="243.0894308943089"/>
    <s v="PLN"/>
    <n v="0.23"/>
    <n v="56.24530325203252"/>
    <s v="T-Mobile"/>
    <x v="8"/>
    <s v="Poland"/>
    <s v="https://www.t-mobile.pl/sklep/kategoria/telefony/lista/produkty/urzadzenie/maxcom-mm334-4g?tariffId=PostpaidVoiceAcq_OneShop_M_65_24_offe&amp;agreementId=agreement24&amp;bp=acquisition&amp;variantId=hw_MaxcomMM334_black_offe&amp;deviceCategoryName=&amp;instalmentId=24&amp;deviceList=device+list+section"/>
    <s v="Handset"/>
    <m/>
    <s v="t-mobile.pl_b20BxfEZ9AOjdDK2pnPjGQ=="/>
  </r>
  <r>
    <s v="BN2007637"/>
    <s v="Maxcom"/>
    <s v="MM 724 BB"/>
    <s v="-"/>
    <n v="299"/>
    <n v="299"/>
    <s v="In Stock"/>
    <n v="299"/>
    <m/>
    <n v="299"/>
    <n v="243.0894308943089"/>
    <s v="PLN"/>
    <n v="0.23"/>
    <n v="56.24530325203252"/>
    <s v="T-Mobile"/>
    <x v="8"/>
    <s v="Poland"/>
    <s v="https://www.t-mobile.pl/sklep/kategoria/telefony/lista/produkty/urzadzenie/maxcom-mm724?variantId=hw_MaxcomMM724_black_offe&amp;deviceCategoryName=&amp;tariffId=PostpaidVoiceAcq_OneShop_M_65_24_offe&amp;instalmentId=24&amp;deviceList=device+list+section&amp;bp=acquisition&amp;agreementId=agreement24"/>
    <s v="Handset"/>
    <m/>
    <s v="t-mobile.pl_unC4wRvCw2TBPZFKZYhN0w=="/>
  </r>
  <r>
    <s v="BN2008794"/>
    <s v="Myphone"/>
    <s v="Hammer Boost LTE"/>
    <s v="-"/>
    <n v="349"/>
    <n v="349"/>
    <s v="In Stock"/>
    <n v="349"/>
    <m/>
    <n v="349"/>
    <n v="283.739837398374"/>
    <s v="PLN"/>
    <n v="0.23"/>
    <n v="65.65087235772359"/>
    <s v="T-Mobile"/>
    <x v="8"/>
    <s v="Poland"/>
    <s v="https://www.t-mobile.pl/sklep/kategoria/telefony/lista/produkty/urzadzenie/hammer-boost-lte?bp=acquisition&amp;tariffId=PostpaidVoiceAcq_OneShop_M_65_24_offe&amp;agreementId=agreement24&amp;variantId=hw_HammBoostLTE_256MB_black_offe&amp;tariffSubTenId=PostpaidVoiceAcq_OneShop_M_65_24_offe&amp;instalmentId=24&amp;installmentValue=0&amp;deviceList=device+list+section"/>
    <s v="Handset"/>
    <m/>
    <s v="t-mobile.pl_sNiC7UcPBWE5ZArZOeknNQ=="/>
  </r>
  <r>
    <s v="BN2008952"/>
    <s v="Myphone"/>
    <s v="Hammer Construction 6-128GB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hammer-construction-lte?bp=acquisition&amp;tariffId=PostpaidVoiceAcq_OneShop_M_65_24_offe&amp;agreementId=agreement24&amp;variantId=hw_HammerConstLTE_6_128GB_black_offe&amp;tariffSubTenId=PostpaidVoiceAcq_OneShop_M_65_24_offe&amp;instalmentId=0&amp;installmentValue=0&amp;deviceList=device+list+section"/>
    <s v="Handset"/>
    <s v="a"/>
    <s v="t-mobile.pl_RQv7G8YFIhXly7xmnMK05A=="/>
  </r>
  <r>
    <s v="AN00000240"/>
    <s v="Myphone"/>
    <s v="Hammer Constuction 2 6/128GB"/>
    <s v="-"/>
    <n v="1599"/>
    <n v="1.599"/>
    <s v="In Stock"/>
    <n v="1599"/>
    <m/>
    <n v="1599"/>
    <n v="1300"/>
    <s v="PLN"/>
    <n v="0.23"/>
    <n v="300.7901"/>
    <s v="T-Mobile"/>
    <x v="8"/>
    <s v="Poland"/>
    <s v="https://www.t-mobile.pl/sklep/kategoria/telefony/lista/produkty/urzadzenie/hammer-construction-2?currentPage=7&amp;tariffId=PostpaidVoiceAcq_OneShop_MNP3X0_M2_70_24_PKE_offe&amp;itemPerPage=18&amp;excludedCurrentPage=1&amp;bp=acquisition&amp;agreementId=agreement24&amp;variantId=hw_HammConstr2_6_128GB_gray_offe&amp;categoryId=telefony&amp;instalmentId=24&amp;installmentValue=0"/>
    <s v="Handset"/>
    <m/>
    <s v="t-mobile.pl_g9b8llV0tblXGeA5P894Sg=="/>
  </r>
  <r>
    <s v="AN00000241"/>
    <s v="Myphone"/>
    <s v="Hammer Constuction 2 Therm 8/256GB"/>
    <s v="-"/>
    <n v="2499"/>
    <n v="2.499"/>
    <s v="In Stock"/>
    <n v="2499"/>
    <m/>
    <n v="2499"/>
    <n v="2031.707317073171"/>
    <s v="PLN"/>
    <n v="0.23"/>
    <n v="470.090343902439"/>
    <s v="T-Mobile"/>
    <x v="8"/>
    <s v="Poland"/>
    <s v="https://www.t-mobile.pl/sklep/kategoria/telefony/lista/produkty/urzadzenie/hammer-construction-2-therm?currentPage=3&amp;tariffId=PostpaidVoiceAcq_OneShop_MNP3X0_M2_70_24_PKE_offe&amp;itemPerPage=18&amp;excludedCurrentPage=1&amp;bp=acquisition&amp;agreementId=agreement24&amp;variantId=hw_HammConstr2Therm_8_256GB_orange_offe&amp;categoryId=telefony&amp;instalmentId=24&amp;installmentValue=0"/>
    <s v="Handset"/>
    <m/>
    <s v="t-mobile.pl_v0VCRW2tMlQF2yi6Q7JGQ=="/>
  </r>
  <r>
    <s v="BN2009370"/>
    <s v="Myphone"/>
    <s v="Hammer Energy X"/>
    <s v="-"/>
    <n v="729"/>
    <n v="729"/>
    <s v="In Stock"/>
    <n v="729"/>
    <m/>
    <n v="729"/>
    <n v="592.6829268292684"/>
    <s v="PLN"/>
    <n v="0.23"/>
    <n v="137.1331975609756"/>
    <s v="T-Mobile"/>
    <x v="8"/>
    <s v="Poland"/>
    <s v="https://www.t-mobile.pl/sklep/kategoria/telefony/lista/produkty/urzadzenie/hammer-energy-x?tariffId=PostpaidVoiceAcq_OneShop_MNP_L_70_24_offe&amp;agreementId=agreement24&amp;variantId=hw_HammerEnergyX_4_64GB_orange_offe&amp;categoryId=telefony&amp;instalmentId=24"/>
    <s v="Handset"/>
    <m/>
    <s v="t-mobile.pl_LfWNxD6AGLbeajjPvwA1qw=="/>
  </r>
  <r>
    <s v="BN2008521"/>
    <s v="OnePlus"/>
    <s v="OnePlus 11 16-256GB 5G"/>
    <s v="-"/>
    <n v="3799"/>
    <n v="3.799"/>
    <s v="In Stock"/>
    <n v="3799"/>
    <m/>
    <n v="3799"/>
    <n v="3088.617886178862"/>
    <s v="PLN"/>
    <n v="0.23"/>
    <n v="714.6351406504065"/>
    <s v="T-Mobile"/>
    <x v="8"/>
    <s v="Poland"/>
    <s v="https://www.t-mobile.pl/sklep/kategoria/telefony/lista/produkty/urzadzenie/oneplus-11-5g?currentPage=4&amp;tariffId=PostpaidVoiceAcq_OneShop_MNP3X0_M2_70_24_PKE_offe&amp;itemPerPage=18&amp;excludedCurrentPage=1&amp;bp=acquisition&amp;agreementId=agreement24&amp;variantId=hw_OnePlus11_5G_16_256GB_black_offe&amp;categoryId=telefony&amp;instalmentId=24&amp;installmentValue=0"/>
    <s v="Handset"/>
    <m/>
    <s v="t-mobile.pl_Cn8Fb2ah9n+D5Rb7soQ=="/>
  </r>
  <r>
    <s v="BN2009368"/>
    <s v="OnePlus"/>
    <s v="OnePlus 12 16-512GB 5G"/>
    <s v="-"/>
    <n v="4699"/>
    <n v="4.699"/>
    <s v="In Stock"/>
    <n v="4699"/>
    <m/>
    <n v="4699"/>
    <n v="3820.325203252033"/>
    <s v="PLN"/>
    <n v="0.23"/>
    <n v="883.9353845528456"/>
    <s v="T-Mobile"/>
    <x v="8"/>
    <s v="Poland"/>
    <s v="https://www.t-mobile.pl/sklep/kategoria/telefony/lista/produkty/urzadzenie/oneplus-12-5g?tariffId=PostpaidVoiceAcq_OneShop_MNP3X0_M2_70_24_offe&amp;agreementId=agreement24&amp;variantId=hw_OnePlus12_5G_16_512GB_black_offe&amp;categoryId=telefony&amp;instalmentId=24&amp;installmentValue=200&amp;changedAttr%255B%255D=changedAttr.colour%253D%2523000000"/>
    <s v="Handset"/>
    <m/>
    <s v="t-mobile.pl_UQq22rX9E1HDX1SFr81+TQ=="/>
  </r>
  <r>
    <s v="AN00000245"/>
    <s v="OnePlus"/>
    <s v="OnePlus 13 5G 16/512GB"/>
    <s v="-"/>
    <n v="5299"/>
    <n v="5.299"/>
    <s v="In Stock"/>
    <n v="5299"/>
    <m/>
    <n v="5299"/>
    <n v="4308.130081300813"/>
    <s v="PLN"/>
    <n v="0.23"/>
    <n v="996.8022138211381"/>
    <s v="T-Mobile"/>
    <x v="8"/>
    <s v="Poland"/>
    <s v="https://www.t-mobile.pl/sklep/kategoria/telefony/lista/produkty/urzadzenie/oneplus-13-5g?currentPage=2&amp;tariffId=PostpaidVoiceAcq_OneShop_M1_70_24_offe&amp;itemPerPage=18&amp;excludedCurrentPage=1&amp;bp=acquisition&amp;agreementId=agreement24&amp;variantId=hw_OnePlus13_5G_16_512GB_black_offe&amp;categoryId=telefony&amp;instalmentId=24&amp;installmentValue=220&amp;changedAttr%255B%255D=changedAttr.colour%253D%2523000000"/>
    <s v="Handset"/>
    <m/>
    <s v="t-mobile.pl_p8F2tp1gUfXSbChM7j7+Fg=="/>
  </r>
  <r>
    <s v="AN00000244"/>
    <s v="OnePlus"/>
    <s v="OnePlus 13R 5G 12/256GB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neplus-13r-5g?currentPage=5&amp;tariffId=PostpaidVoiceAcq_OneShop_MNP3X0_M2_70_24_PKE_offe&amp;itemPerPage=18&amp;excludedCurrentPage=1&amp;bp=acquisition&amp;agreementId=agreement24&amp;variantId=hw_OnePlus13R5G_12_256GB_black_offe&amp;categoryId=telefony&amp;instalmentId=24&amp;installmentValue=0"/>
    <s v="Handset"/>
    <s v="a"/>
    <s v="t-mobile.pl_FQbK15ABitZwvFV0GlFOtA=="/>
  </r>
  <r>
    <s v="AN00000205"/>
    <s v="OnePlus"/>
    <s v="OnePlus Nord 4 5G 16/512GB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neplus-nord-4-5g?currentPage=7&amp;tariffId=PostpaidVoiceAcq_OneShop_MNP3X0_M2_70_24_offe&amp;itemPerPage=18&amp;excludedCurrentPage=1&amp;bp=acquisition&amp;agreementId=agreement24&amp;variantId=hw_OnePlusNord4_5G_16_512GB_silver_offe&amp;categoryId=telefony&amp;instalmentId=24&amp;installmentValue=0"/>
    <s v="Handset"/>
    <s v="a"/>
    <s v="t-mobile.pl_WYhzv89Pf9LgxTHdADvvDQ=="/>
  </r>
  <r>
    <s v="AN00000191"/>
    <s v="OnePlus"/>
    <s v="OnePlus Watch 2"/>
    <s v="-"/>
    <n v="1499"/>
    <n v="1.499"/>
    <s v="In Stock"/>
    <n v="1499"/>
    <m/>
    <n v="1499"/>
    <n v="1218.69918699187"/>
    <s v="PLN"/>
    <n v="0.23"/>
    <n v="281.9789617886179"/>
    <s v="T-Mobile"/>
    <x v="8"/>
    <s v="Poland"/>
    <s v="https://www.t-mobile.pl/sklep/kategoria/telefony/lista/produkty/urzadzenie/oneplus-watch-2?currentPage=2&amp;tariffId=PostpaidVoiceAcq_OneShop_MNP3X0_M2_70_24_offe&amp;itemPerPage=18&amp;excludedCurrentPage=1&amp;bp=acquisition&amp;agreementId=agreement24&amp;variantId=hw_OnePlusWatch2_black_offe&amp;categoryId=telefony&amp;instalmentId=24&amp;installmentValue=0"/>
    <s v="Smart Watch"/>
    <m/>
    <s v="t-mobile.pl_TWUD7yTv1dxbQksvLoc9A=="/>
  </r>
  <r>
    <s v="BN2008963"/>
    <s v="Oppo"/>
    <s v="A38 4-128GB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a38?currentPage=8&amp;tariffId=PostpaidVoiceAcq_OneShop_MNP3X0_M2_70_24_PKE_offe&amp;itemPerPage=18&amp;excludedCurrentPage=1&amp;bp=acquisition&amp;agreementId=agreement24&amp;variantId=hw_OppA38_4_128GB_black_offe&amp;categoryId=telefony&amp;instalmentId=24"/>
    <s v="Handset"/>
    <s v="a"/>
    <s v="t-mobile.pl_znd3KPrGziCTCcmmixbz6A=="/>
  </r>
  <r>
    <s v="BN2008534"/>
    <s v="Oppo"/>
    <s v="A78 8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a78?currentPage=12&amp;tariffId=PostpaidVoiceAcq_OneShop_M1_70_24_offe&amp;itemPerPage=18&amp;excludedCurrentPage=1&amp;bp=acquisition&amp;agreementId=agreement24&amp;variantId=hw_OppoA78_8_128GB_black_offe&amp;categoryId=telefony&amp;instalmentId=24&amp;changedAttr%255B%255D=changedAttr.colour%253D%2523000000"/>
    <s v="Handset"/>
    <s v="a"/>
    <s v="t-mobile.pl_6DK5EMUoXK+j63ojWiFug=="/>
  </r>
  <r>
    <s v="BN2009053"/>
    <s v="Oppo"/>
    <s v="A79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a79-5g?bp=acquisition&amp;tariffId=-1&amp;agreementId=agreement24&amp;variantId=hw_OppoA79_5G_8_256GB_black_offe&amp;instalmentId=0&amp;changedAttr%255B%255D=changedAttr.colour%253D%2523000000"/>
    <s v="Handset"/>
    <s v="a"/>
    <s v="t-mobile.pl_mCfBY4TJ2iyRPIijJ0fM5A=="/>
  </r>
  <r>
    <s v="BN2009426"/>
    <s v="Oppo"/>
    <s v="A80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a80-5g?currentPage=2&amp;tariffId=PostpaidVoiceAcq_OneShop_MNP3X0_M2_70_24_PKE_offe&amp;itemPerPage=18&amp;excludedCurrentPage=1&amp;bp=acquisition&amp;agreementId=agreement24&amp;variantId=hw_OppoA80_5G_8_256GB_black_offe&amp;categoryId=telefony&amp;instalmentId=24&amp;installmentValue=35&amp;changedAttr%255B%255D=changedAttr.colour%253D%2523000000"/>
    <s v="Handset"/>
    <s v="a"/>
    <s v="t-mobile.pl_0XVCZS6dkk7PxVhe6HpkwQ=="/>
  </r>
  <r>
    <s v="BN2008915"/>
    <s v="Oppo"/>
    <s v="A98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a98-5g?currentPage=2&amp;tariffId=PostpaidVoiceAcq_OneShop_MS_65_24_offe&amp;itemPerPage=18&amp;excludedCurrentPage=1&amp;bp=acquisition&amp;agreementId=agreement24&amp;variantId=hw_OppoA98_5G_8_256GB_black_offe&amp;instalmentId=0&amp;installmentValue=0&amp;deviceList=device+list+section"/>
    <s v="Handset"/>
    <s v="a"/>
    <s v="t-mobile.pl_Q7k+V9q+tgY28nenp3VFhg=="/>
  </r>
  <r>
    <s v="BN2008531"/>
    <s v="Oppo"/>
    <s v="Find N2 Flip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find-n2-flip-z-etui-cz?currentPage=2&amp;tariffId=PostpaidVoiceAcq_OneShop_MNP3X0_M_70_24_offe&amp;itemPerPage=18&amp;excludedCurrentPage=1null&amp;bp=acquisition&amp;agreementId=agreement24&amp;variantId=hw_OppoFindN2F_256GB_black_Cover_black_offe&amp;instalmentId=24&amp;installmentValue=160"/>
    <s v="Handset"/>
    <s v="a"/>
    <s v="t-mobile.pl_+vP5Irua7gZKuJdo4wdA=="/>
  </r>
  <r>
    <s v="AN00000243"/>
    <s v="Oppo"/>
    <s v="OPPO Find X8 Pro 5G 16/512GB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find-x8-pro-5g?currentPage=10&amp;tariffId=PostpaidVoiceAcq_OneShop_MNP3X0_M2_70_24_PKE_offe&amp;loyalty=agreement24&amp;itemPerPage=18&amp;excludedCurrentPage=1&amp;bp=acquisition&amp;agreementId=agreement24&amp;variantId=hw_OppoFindX8Pro5G_16_512GB_white_offe&amp;categoryId=telefony"/>
    <s v="Handset"/>
    <s v="a"/>
    <s v="t-mobile.pl_a0RFTrqbtBvEIj1+UECjg=="/>
  </r>
  <r>
    <s v="AN00000254"/>
    <s v="Oppo"/>
    <s v="OPPO Reno13 FS 5G 12/512GB"/>
    <s v="-"/>
    <n v="1499"/>
    <n v="1.499"/>
    <s v="In Stock"/>
    <n v="1499"/>
    <m/>
    <n v="1499"/>
    <n v="1218.69918699187"/>
    <s v="PLN"/>
    <n v="0.23"/>
    <n v="281.9789617886179"/>
    <s v="T-Mobile"/>
    <x v="8"/>
    <s v="Poland"/>
    <s v="https://www.t-mobile.pl/sklep/kategoria/telefony/lista/produkty/urzadzenie/oppo-reno13-fs-5g?tariffId=PostpaidVoiceAcq_OneShop_M1_70_24_offe&amp;agreementId=agreement24&amp;variantId=hw_OppoReno13FS5G_12_512GB_grey_offe&amp;categoryId=telefony&amp;instalmentId=24&amp;installmentValue=0"/>
    <s v="Handset"/>
    <m/>
    <s v="t-mobile.pl_UEvqvzJmstg5yKjnP9MQiQ=="/>
  </r>
  <r>
    <s v="BN2009104"/>
    <s v="Oppo"/>
    <s v="Reno11 F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reno11-f-5g?tariffId=PostpaidVoiceAcq_OneShop_MNP3X0_M2_70_24_offe&amp;agreementId=agreement24&amp;variantId=hw_OppoReno11F5G_8_256GB_blue_offe&amp;categoryId=telefony&amp;instalmentId=0&amp;installmentValue=0&amp;changedAttr%255B%255D=changedAttr.colour%253D%25230000FF"/>
    <s v="Handset"/>
    <s v="a"/>
    <s v="t-mobile.pl_Mqg+a6EaNOFPW5WyPYKaQ=="/>
  </r>
  <r>
    <s v="BN2009428"/>
    <s v="Oppo"/>
    <s v="Reno12 FS 12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reno12-fs-5g?currentPage=2&amp;tariffId=PostpaidVoiceAcq_OneShop_MNP3X0_M2_70_24_PKE_offe&amp;itemPerPage=18&amp;excludedCurrentPage=1&amp;bp=acquisition&amp;agreementId=agreement24&amp;variantId=hw_OppoR12FS5G_12_512GB_green_offe&amp;categoryId=telefony&amp;instalmentId=24&amp;installmentValue=55&amp;changedAttr%255B%255D=changedAttr.colour%253D%2523008000"/>
    <s v="Handset"/>
    <s v="a"/>
    <s v="t-mobile.pl_X4BR057s19L9wY6LfWnokA=="/>
  </r>
  <r>
    <s v="BN2009282"/>
    <s v="Oppo"/>
    <s v="Reno12 Pro 12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reno12-pro-5g?tariffId=PostpaidVoiceAcq_OneShop_MNP3X0_M2_70_24_offe&amp;agreementId=agreement24&amp;variantId=hw_OppoReno12Pro5G_12_512GB_black_offe&amp;categoryId=telefony&amp;instalmentId=24&amp;installmentValue=0"/>
    <s v="Handset"/>
    <s v="a"/>
    <s v="t-mobile.pl_639DmATdgWykCppJXVY57Q=="/>
  </r>
  <r>
    <s v="BN2008672"/>
    <s v="Oppo"/>
    <s v="Reno8 T 8-128GB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reno-8t?bp=acquisition&amp;tariffId=PostpaidVoiceAcq_OneShop_MNP3X0_M2_70_24_offe&amp;agreementId=agreement24&amp;variantId=hw_OppoReno8T_8_128GB_black_offe&amp;tariffSubTenId=PostpaidVoiceAcq_OneShop_M_65_24_offe&amp;instalmentId=0&amp;installmentValue=0&amp;deviceList=device+list+section&amp;changedAttr%255B%255D=changedAttr.colour%253D%2523000000"/>
    <s v="Handset"/>
    <s v="a"/>
    <s v="t-mobile.pl_onHdRE7TQBVUgWkG88huvA=="/>
  </r>
  <r>
    <s v="BN2008676"/>
    <s v="Realme"/>
    <s v="Realme 10 8-128GB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realme-10?currentPage=2&amp;tariffId=PostpaidVoiceAcq_OneShop_M_65_24_offe&amp;loyalty=agreement24&amp;itemPerPage=18&amp;excludedCurrentPage=1&amp;bp=acquisition&amp;agreementId=agreement24&amp;variantId=hw_realme10_8_128GB_black_offe&amp;tariffSubTenId=PostpaidVoiceAcq_OneShop_M_65_24_offe&amp;instalmentId=0&amp;installmentValue=0&amp;deviceList=device+list+section"/>
    <s v="Handset"/>
    <s v="a"/>
    <s v="t-mobile.pl_8WPTLerV6MAEL1auFLVA0Q=="/>
  </r>
  <r>
    <s v="BN2009059"/>
    <s v="Realme"/>
    <s v="realme 11 Pro+ 12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realme-11-pro-plus-5g?currentPage=12&amp;tariffId=PostpaidVoiceAcq_OneShop_MNP3X0_M2_70_24_PKE_offe&amp;loyalty=agreement24&amp;itemPerPage=18&amp;excludedCurrentPage=1&amp;bp=acquisition&amp;agreementId=agreement24&amp;variantId=hw_real11ProPlus5G_12_512GB_black_offe&amp;categoryId=telefony"/>
    <s v="Handset"/>
    <s v="a"/>
    <s v="t-mobile.pl_vAm4s0JYu7g8jzYsQvhU4g=="/>
  </r>
  <r>
    <s v="AN00000251"/>
    <s v="Realme"/>
    <s v="Realme 12 5G 8/256GB"/>
    <s v="-"/>
    <n v="1099"/>
    <n v="1.099"/>
    <s v="In Stock"/>
    <n v="1099"/>
    <m/>
    <n v="1099"/>
    <n v="893.4959349593496"/>
    <s v="PLN"/>
    <n v="0.23"/>
    <n v="206.7344089430894"/>
    <s v="T-Mobile"/>
    <x v="8"/>
    <s v="Poland"/>
    <s v="https://www.t-mobile.pl/sklep/kategoria/telefony/lista/produkty/urzadzenie/realme-12-5g?tariffId=PostpaidVoiceAcq_OneShop_M1_70_24_offe&amp;agreementId=agreement24&amp;variantId=hw_realme12_5G_8_256GB_purple_offe&amp;categoryId=telefony&amp;instalmentId=24"/>
    <s v="Handset"/>
    <m/>
    <s v="t-mobile.pl_BOIKAr1mjVOB7WCPp9m1YA=="/>
  </r>
  <r>
    <s v="BN2009180"/>
    <s v="Realme"/>
    <s v="Realme 12 Pro+ 12-512GB 5G"/>
    <s v="-"/>
    <n v="2049"/>
    <n v="2.049"/>
    <s v="In Stock"/>
    <n v="2049"/>
    <m/>
    <n v="2049"/>
    <n v="1665.853658536585"/>
    <s v="PLN"/>
    <n v="0.23"/>
    <n v="385.4402219512195"/>
    <s v="T-Mobile"/>
    <x v="8"/>
    <s v="Poland"/>
    <s v="https://www.t-mobile.pl/sklep/kategoria/telefony/lista/produkty/urzadzenie/realme-12-pro-plus-5g?tariffId=PostpaidVoiceAcq_OneShop_MNP3X0_M2_70_24_PKE_offe&amp;agreementId=agreement24&amp;variantId=hw_realme12ProPlus5G_12_512GB_navy_offe&amp;categoryId=telefony&amp;instalmentId=0&amp;installmentValue=0&amp;changedAttr%255B%255D=changedAttr.colour%253D%252302075D"/>
    <s v="Handset"/>
    <m/>
    <s v="t-mobile.pl_x4V0qxfQ2SMXHpWzIv5XTw=="/>
  </r>
  <r>
    <s v="AN00000253"/>
    <s v="Realme"/>
    <s v="Realme 14 Pro 5G 8/256GB"/>
    <s v="-"/>
    <n v="1799"/>
    <n v="1.799"/>
    <s v="In Stock"/>
    <n v="1799"/>
    <m/>
    <n v="1799"/>
    <n v="1462.60162601626"/>
    <s v="PLN"/>
    <n v="0.23"/>
    <n v="338.4123764227642"/>
    <s v="T-Mobile"/>
    <x v="8"/>
    <s v="Poland"/>
    <s v="https://www.t-mobile.pl/sklep/kategoria/telefony/lista/produkty/urzadzenie/realme-14-pro-5g?currentPage=4&amp;tariffId=PostpaidVoiceAcq_OneShop_M1_70_24_offe&amp;itemPerPage=18&amp;excludedCurrentPage=1&amp;bp=acquisition&amp;agreementId=agreement24&amp;variantId=hw_realme14Pro5G_8_256GB_gray_offe&amp;categoryId=telefony&amp;instalmentId=24&amp;installmentValue=0"/>
    <s v="Handset"/>
    <m/>
    <s v="t-mobile.pl_LhMOsWlPpvIEIKCNo6BPsg=="/>
  </r>
  <r>
    <s v="AN00000260"/>
    <s v="Realme"/>
    <s v="realme 14 Pro+ 5G 12/512GB"/>
    <s v="-"/>
    <n v="2499"/>
    <n v="2.499"/>
    <s v="In Stock"/>
    <n v="2499"/>
    <m/>
    <n v="2499"/>
    <n v="2031.707317073171"/>
    <s v="PLN"/>
    <n v="0.23"/>
    <n v="470.090343902439"/>
    <s v="T-Mobile"/>
    <x v="8"/>
    <s v="Poland"/>
    <s v="https://www.t-mobile.pl/sklep/kategoria/telefony/lista/produkty/urzadzenie/realme-14-pro-plus-5g?currentPage=2&amp;tariffId=PostpaidVoiceAcq_OneShop_M1_70_24_offe&amp;itemPerPage=18&amp;excludedCurrentPage=1&amp;bp=acquisition&amp;agreementId=agreement24&amp;variantId=hw_realme14ProPlus5G_12_512GB_gray_offe&amp;categoryId=telefony&amp;instalmentId=24&amp;installmentValue=0"/>
    <s v="Handset"/>
    <m/>
    <s v="t-mobile.pl_l3kzg+lWcr1iCikuS3432Q=="/>
  </r>
  <r>
    <s v="BN2008119"/>
    <s v="Realme"/>
    <s v="Realme 9i 4-64GB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realme-9i-4-64gb?currentPage=12&amp;tariffId=PostpaidVoiceAcq_OneShop_MNP3X0_M2_70_24_PKE_offe&amp;loyalty=agreement24&amp;itemPerPage=18&amp;excludedCurrentPage=1&amp;bp=acquisition&amp;agreementId=agreement24&amp;variantId=hw_realme9i_4_64GB_black_offe&amp;categoryId=telefony"/>
    <s v="Handset"/>
    <s v="a"/>
    <s v="t-mobile.pl_GefePm5eHCmWVvx6tVpcAA=="/>
  </r>
  <r>
    <s v="BN2009650"/>
    <s v="Realme"/>
    <s v="realme GT6 16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realme-gt6-5g?tariffId=PostpaidVoiceAcq_OneShop_MNP3X0_M2_70_24_PKE_offe&amp;agreementId=agreement24&amp;variantId=hw_realmeGT6_5G_16_512GB_green_offe&amp;categoryId=telefony&amp;instalmentId=24&amp;installmentValue=60&amp;changedAttr%255B%255D=changedAttr.colour%253D%2523008000"/>
    <s v="Handset"/>
    <s v="a"/>
    <s v="t-mobile.pl_bD6i1meNdlCfvvYHpZhvw=="/>
  </r>
  <r>
    <s v="AN00000239"/>
    <s v="Realme"/>
    <s v="Realme GT7 Pro 5G 12/512GB"/>
    <s v="-"/>
    <n v="3999"/>
    <n v="3.999"/>
    <s v="In Stock"/>
    <n v="3999"/>
    <m/>
    <n v="3999"/>
    <n v="3251.219512195122"/>
    <s v="PLN"/>
    <n v="0.23"/>
    <n v="752.2574170731708"/>
    <s v="T-Mobile"/>
    <x v="8"/>
    <s v="Poland"/>
    <s v="https://www.t-mobile.pl/sklep/kategoria/archiwum-urzadzen/lista/produkty/urzadzenie/realme-gt7-pro-5g-z-supervooc-120w-power-adapter?itemPerPage=18&amp;agreementId=agreement24&amp;tariffId=-1&amp;variantId=hw_realmeGT7Pro5G_12_512GB_orange_Supervooc120W_offe&amp;currentPage=12&amp;excludedCurrentPage=1&amp;instalmentId=24&amp;bp=acquisition&amp;categoryId=telefony&amp;installmentValue=160&amp;hardwareOnlySale=true&amp;changedAttr%255B%255D=changedAttr.colour%253D%2523fe7f00"/>
    <s v="Handset"/>
    <m/>
    <s v="t-mobile.pl_tDqmovgpa+Gg9CyCAtq8XA=="/>
  </r>
  <r>
    <s v="BN2008353"/>
    <s v="Samsung"/>
    <s v="Galaxy A04s 3-32GB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a04s?currentPage=12&amp;tariffId=PostpaidVoiceAcq_OneShop_MNP3X0_M2_70_24_PKE_offe&amp;loyalty=agreement24&amp;itemPerPage=18&amp;excludedCurrentPage=1&amp;bp=acquisition&amp;agreementId=agreement24&amp;variantId=hw_SamGlxA04s_3_32GB_black_offe&amp;categoryId=telefony"/>
    <s v="Handset"/>
    <s v="a"/>
    <s v="t-mobile.pl_kC53foV7BsCtWfE48etaMw=="/>
  </r>
  <r>
    <s v="BN2009106"/>
    <s v="Samsung"/>
    <s v="Galaxy A15 4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a15-5g?bp=acquisition&amp;tariffId=PostpaidVoiceAcq_OneShop_MNP_L_70_24_offe&amp;agreementId=agreement24&amp;variantId=hw_SamGlxA15_5G_4_128GB_black_offe&amp;instalmentId=24"/>
    <s v="Handset"/>
    <s v="a"/>
    <s v="t-mobile.pl_X1JzXY9suMKu18tmlD26eQ=="/>
  </r>
  <r>
    <s v="BN2009662"/>
    <s v="Samsung"/>
    <s v="Galaxy A16 4-128GB 5G"/>
    <s v="-"/>
    <n v="969"/>
    <n v="969"/>
    <s v="In Stock"/>
    <n v="969"/>
    <m/>
    <n v="969"/>
    <n v="787.8048780487806"/>
    <s v="PLN"/>
    <n v="0.23"/>
    <n v="182.2799292682927"/>
    <s v="T-Mobile"/>
    <x v="8"/>
    <s v="Poland"/>
    <s v="https://www.t-mobile.pl/sklep/kategoria/telefony/lista/produkty/urzadzenie/samsung-galaxy-a16-5g?currentPage=5&amp;tariffId=PostpaidVoiceAcq_OneShop_M1_70_24_offe&amp;itemPerPage=18&amp;excludedCurrentPage=1&amp;bp=acquisition&amp;agreementId=agreement24&amp;variantId=hw_SamGlxA16_5G_4_128GB_black_offe&amp;categoryId=telefony&amp;instalmentId=24&amp;changedAttr%255B%255D=changedAttr.colour%253D%2523000000&amp;installmentValue=30"/>
    <s v="Handset"/>
    <m/>
    <s v="t-mobile.pl_+y9mpoOt1lKJ4Rcu6DmGQ=="/>
  </r>
  <r>
    <s v="BN2008917"/>
    <s v="Samsung"/>
    <s v="Galaxy A25 6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a25-5g?currentPage=2&amp;tariffId=PostpaidVoiceAcq_OneShop_M1_70_24_offe&amp;itemPerPage=18&amp;excludedCurrentPage=1null&amp;bp=acquisition&amp;agreementId=agreement24&amp;variantId=hw_SamGlxA25_5G_6_128GB_black_offe&amp;instalmentId=0&amp;installmentValue=0&amp;changedAttr%255B%255D=changedAttr.colour%253D%2523000000"/>
    <s v="Handset"/>
    <s v="a"/>
    <s v="t-mobile.pl_9DoYSEWDTz4u56e1hpSfw=="/>
  </r>
  <r>
    <s v="BN2008665"/>
    <s v="Samsung"/>
    <s v="Galaxy A34 6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a34-5g?currentPage=12&amp;tariffId=PostpaidVoiceAcq_OneShop_MNP3X0_M2_70_24_PKE_offe&amp;itemPerPage=18&amp;excludedCurrentPage=1&amp;bp=acquisition&amp;agreementId=agreement24&amp;variantId=hw_SamGlxA34_5G_6_128GB_green_offe&amp;categoryId=telefony&amp;instalmentId=24&amp;installmentValue=50&amp;changedAttr%255B%255D=changedAttr.colour%253D%2523BCE27F"/>
    <s v="Handset"/>
    <s v="a"/>
    <s v="t-mobile.pl_QhMmCSWCTPQWJF+qUAc3Cg=="/>
  </r>
  <r>
    <s v="BN2009233"/>
    <s v="Samsung"/>
    <s v="Galaxy A35 6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a35-5g?tariffId=PostpaidVoiceAcq_OneShop_M1_70_24_offe&amp;agreementId=agreement24&amp;variantId=hw_SamGlxA35_5G_6_128GB_blue_offe&amp;categoryId=telefony&amp;instalmentId=0&amp;installmentValue=0&amp;changedAttr%255B%255D=changedAttr.colour%253D%25230000FF"/>
    <s v="Handset"/>
    <s v="a"/>
    <s v="t-mobile.pl_EU6nM6h9lg7esENZJ+jqfQ=="/>
  </r>
  <r>
    <s v="BN2009895"/>
    <s v="Samsung"/>
    <s v="Galaxy A36 6-128GB 5G"/>
    <s v="-"/>
    <n v="1399"/>
    <n v="1.399"/>
    <s v="In Stock"/>
    <n v="1399"/>
    <m/>
    <n v="1399"/>
    <n v="1137.39837398374"/>
    <s v="PLN"/>
    <n v="0.23"/>
    <n v="263.1678235772358"/>
    <s v="T-Mobile"/>
    <x v="8"/>
    <s v="Poland"/>
    <s v="https://www.t-mobile.pl/sklep/kategoria/telefony/lista/produkty/urzadzenie/samsung-galaxy-a36-5g?bp=acquisition&amp;tariffId=PostpaidVoiceAcq_OneShop_M1_70_24_offe&amp;agreementId=agreement24&amp;variantId=hw_SamGlxA36_5G_128GB_grey_offe&amp;categoryId=telefony&amp;instalmentId=24&amp;installmentValue=70&amp;changedAttr%255B%255D=changedAttr.colour%253D%2523666666"/>
    <s v="Handset"/>
    <m/>
    <s v="t-mobile.pl_IVQAzHnSzUnDq3BAV4tTKQ=="/>
  </r>
  <r>
    <s v="BN2009896"/>
    <s v="Samsung"/>
    <s v="Galaxy A36 8-256GB 5G"/>
    <s v="-"/>
    <n v="1549"/>
    <n v="1.549"/>
    <s v="In Stock"/>
    <n v="1549"/>
    <m/>
    <n v="1549"/>
    <n v="1259.349593495935"/>
    <s v="PLN"/>
    <n v="0.23"/>
    <n v="291.3845308943089"/>
    <s v="T-Mobile"/>
    <x v="8"/>
    <s v="Poland"/>
    <s v="https://www.t-mobile.pl/sklep/kategoria/telefony/lista/produkty/urzadzenie/samsung-galaxy-a36-5g?bp=acquisition&amp;tariffId=PostpaidVoiceAcq_OneShop_M1_70_24_offe&amp;agreementId=agreement24&amp;variantId=hw_SamGlxA36_5G_256GB_black_offe&amp;categoryId=telefony&amp;changedAttr%255B%255D=changedAttr.storage%253D256_GB"/>
    <s v="Handset"/>
    <m/>
    <s v="t-mobile.pl_6WnNPbNiyLrKliFZ7nricA=="/>
  </r>
  <r>
    <s v="BN2008667"/>
    <s v="Samsung"/>
    <s v="Galaxy A54 6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a54-5g?currentPage=12&amp;tariffId=PostpaidVoiceAcq_OneShop_MNP3X0_M2_70_24_PKE_offe&amp;loyalty=agreement24&amp;itemPerPage=18&amp;excludedCurrentPage=1&amp;bp=acquisition&amp;agreementId=agreement24&amp;variantId=hw_SamGlxA54_5G_8_128GB_green_offe&amp;categoryId=telefony"/>
    <s v="Handset"/>
    <s v="a"/>
    <s v="t-mobile.pl_tcJoU4TpAY+ZmDyz2AqbDA=="/>
  </r>
  <r>
    <s v="BN2009231"/>
    <s v="Samsung"/>
    <s v="Galaxy A55 8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a55-5g?tariffId=PostpaidVoiceAcq_OneShop_M1_70_24_offe&amp;agreementId=agreement24&amp;variantId=hw_SamGlxA55_5G_8_128GB_black_offe&amp;categoryId=telefony&amp;instalmentId=24&amp;installmentValue=40&amp;changedAttr%255B%255D=changedAttr.colour%253D%2523000000"/>
    <s v="Handset"/>
    <s v="a"/>
    <s v="t-mobile.pl_2Da4n9LRdWOU6oWFZQTBrA=="/>
  </r>
  <r>
    <s v="BN2009795"/>
    <s v="Samsung"/>
    <s v="Galaxy A56 8-128GB 5G"/>
    <s v="-"/>
    <n v="1999"/>
    <n v="1.999"/>
    <s v="In Stock"/>
    <n v="1999"/>
    <m/>
    <n v="1999"/>
    <n v="1625.20325203252"/>
    <s v="PLN"/>
    <n v="0.23"/>
    <n v="376.0346528455285"/>
    <s v="T-Mobile"/>
    <x v="8"/>
    <s v="Poland"/>
    <s v="https://www.t-mobile.pl/sklep/kategoria/telefony/lista/produkty/urzadzenie/samsung-galaxy-a56-5g?bp=acquisition&amp;tariffId=PostpaidVoiceAcq_OneShop_M1_70_24_offe&amp;agreementId=agreement24&amp;variantId=hw_SamGlxA56_5G_128GB_black_offe&amp;categoryId=telefony"/>
    <s v="Handset"/>
    <m/>
    <s v="t-mobile.pl_HM1TFsoZFpPcarrZGsknA=="/>
  </r>
  <r>
    <s v="BN2009848"/>
    <s v="Samsung"/>
    <s v="Galaxy A56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a56-5g?bp=acquisition&amp;tariffId=PostpaidVoiceAcq_OneShop_M1_70_24_offe&amp;agreementId=agreement24&amp;variantId=hw_SamGlxA56_5G_256GB_grey_offe&amp;categoryId=telefony&amp;changedAttr%255B%255D=changedAttr.colour%253D%2523666666&amp;instalmentId=24&amp;installmentValue=80"/>
    <s v="Handset"/>
    <s v="a"/>
    <s v="t-mobile.pl_I1w3PFTEvzzKgxVwCdycsg=="/>
  </r>
  <r>
    <s v="BN2008581"/>
    <s v="Samsung"/>
    <s v="Galaxy S23 8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s23-5g?currentPage=2&amp;tariffId=-1&amp;itemPerPage=18&amp;excludedCurrentPage=1&amp;bp=acquisition&amp;agreementId=agreement24&amp;variantId=hw_SamGlxS23_5G_8_128GB_black_offe&amp;instalmentId=24&amp;installmentValue=120&amp;deviceList=device+list+section&amp;hardwareOnlySale=true&amp;changedAttr%255B%255D=changedAttr.colour%253D%2523000000"/>
    <s v="Handset"/>
    <s v="a"/>
    <s v="t-mobile.pl_dDiBOxyQN8WFjB3y2F07xw=="/>
  </r>
  <r>
    <s v="BN2009085"/>
    <s v="Samsung"/>
    <s v="Galaxy S23 FE 8-128GB 5G"/>
    <s v="-"/>
    <n v="2699"/>
    <n v="2.699"/>
    <s v="In Stock"/>
    <n v="2699"/>
    <m/>
    <n v="2699"/>
    <n v="2194.308943089431"/>
    <s v="PLN"/>
    <n v="0.23"/>
    <n v="507.7126203252033"/>
    <s v="T-Mobile"/>
    <x v="8"/>
    <s v="Poland"/>
    <s v="https://www.t-mobile.pl/sklep/kategoria/archiwum-urzadzen/lista/produkty/urzadzenie/samsung-galaxy-s23-fe-5g?agreementId=agreement24&amp;tariffId=-1&amp;variantId=hw_SamGlxS23FE5G_8_128GB_gray_offe&amp;instalmentId=0&amp;bp=acquisition&amp;installmentValue=0&amp;hardwareOnlySale=true&amp;changedAttr%255B%255D=changedAttr.colour%253D%2523666666"/>
    <s v="Handset"/>
    <m/>
    <s v="t-mobile.pl_xSx7EdvsyZaFWNtTnxSbQg=="/>
  </r>
  <r>
    <s v="BN2008584"/>
    <s v="Samsung"/>
    <s v="Galaxy S23+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s23-plus-5g?hardwareOnlySale=true&amp;bp=acquisition&amp;variantId=hw_SamGlxS23Plus5G_8_256GB_black_offe&amp;tariffId=-1&amp;instalmentId=0&amp;installmentValue=0&amp;deviceList=device+list+section&amp;changedAttr%255B%255D=changedAttr.colour%253D%2523000000"/>
    <s v="Handset"/>
    <s v="a"/>
    <s v="t-mobile.pl_rmjaaVY1mU8cLCmBMk8+1Q=="/>
  </r>
  <r>
    <s v="BN2008585"/>
    <s v="Samsung"/>
    <s v="Galaxy S23+ 8-512GB 5G"/>
    <s v="-"/>
    <n v="5799"/>
    <n v="5.799"/>
    <s v="In Stock"/>
    <n v="5799"/>
    <m/>
    <n v="5799"/>
    <n v="4714.634146341464"/>
    <s v="PLN"/>
    <n v="0.23"/>
    <n v="1090.857904878049"/>
    <s v="T-Mobile"/>
    <x v="8"/>
    <s v="Poland"/>
    <s v="https://www.t-mobile.pl/sklep/kategoria/telefony/lista/produkty/urzadzenie/samsung-galaxy-s23-plus-5g?currentPage=2&amp;tariffId=PostpaidVoiceAcq_OneShop_MNP3X0_M2_70_24_offe&amp;itemPerPage=18&amp;excludedCurrentPage=1&amp;bp=acquisition&amp;agreementId=agreement24&amp;variantId=hw_SamGlxS23Plus5G_8_512GB_creamy_offe&amp;instalmentId=0&amp;installmentValue=0&amp;deviceList=device+list+section&amp;changedAttr%255B%255D=changedAttr.colour%253D%2523F0EFE0"/>
    <s v="Handset"/>
    <m/>
    <s v="t-mobile.pl_P7y0ssRVYeubs5YwBWdoQ=="/>
  </r>
  <r>
    <s v="BN2009166"/>
    <s v="Samsung"/>
    <s v="Galaxy S24 8-128GB 5G"/>
    <s v="-"/>
    <n v="3499"/>
    <n v="3.499"/>
    <s v="In Stock"/>
    <n v="3499"/>
    <m/>
    <n v="3499"/>
    <n v="2844.715447154472"/>
    <s v="PLN"/>
    <n v="0.23"/>
    <n v="658.2017260162602"/>
    <s v="T-Mobile"/>
    <x v="8"/>
    <s v="Poland"/>
    <s v="https://www.t-mobile.pl/sklep/kategoria/telefony/lista/produkty/urzadzenie/samsung-galaxy-s24-5g?bp=acquisition&amp;tariffId=PostpaidVoiceAcq_OneShop_MNP3X0_M2_70_24_PKE_offe&amp;agreementId=agreement24&amp;variantId=hw_SamGlxS24_5G_8_128GB_black_offe&amp;instalmentId=0&amp;installmentValue=0&amp;changedAttr%255B%255D=changedAttr.colour%253D%2523000000"/>
    <s v="Handset"/>
    <m/>
    <s v="t-mobile.pl_eR+63VW63I6Vi3DfnLTJyQ=="/>
  </r>
  <r>
    <s v="BN2009167"/>
    <s v="Samsung"/>
    <s v="Galaxy S24 8-256GB 5G"/>
    <s v="-"/>
    <n v="3499"/>
    <n v="3.499"/>
    <s v="In Stock"/>
    <n v="3499"/>
    <m/>
    <n v="3499"/>
    <n v="2844.715447154472"/>
    <s v="PLN"/>
    <n v="0.23"/>
    <n v="658.2017260162602"/>
    <s v="T-Mobile"/>
    <x v="8"/>
    <s v="Poland"/>
    <s v="https://www.t-mobile.pl/sklep/kategoria/telefony/lista/produkty/urzadzenie/samsung-galaxy-s24-5g?tariffId=PostpaidVoiceAcq_OneShop_MNP3X0_M2_70_24_PKE_offe&amp;agreementId=agreement24&amp;variantId=hw_SamGlxS24_5G_8_256GB_yellow_offe&amp;categoryId=telefony&amp;instalmentId=0&amp;installmentValue=0&amp;changedAttr%255B%255D=changedAttr.colour%253D%2523ffef00"/>
    <s v="Handset"/>
    <m/>
    <s v="t-mobile.pl_j3zepVw+fDJZXi6jcs5+jQ=="/>
  </r>
  <r>
    <s v="BN2009488"/>
    <s v="Samsung"/>
    <s v="Galaxy S24 FE 8-128GB 5G"/>
    <s v="-"/>
    <n v="2849"/>
    <n v="2.849"/>
    <s v="In Stock"/>
    <n v="2849"/>
    <m/>
    <n v="2849"/>
    <n v="2316.260162601626"/>
    <s v="PLN"/>
    <n v="0.23"/>
    <n v="535.9293276422765"/>
    <s v="T-Mobile"/>
    <x v="8"/>
    <s v="Poland"/>
    <s v="https://www.t-mobile.pl/sklep/kategoria/telefony/lista/produkty/urzadzenie/samsung-galaxy-s24-fe-5g?tariffId=PostpaidVoiceAcq_OneShop_M1_70_24_offe&amp;agreementId=agreement24&amp;variantId=hw_SamGlxS24FE5G_8_128GB_blue_offe&amp;categoryId=telefony&amp;instalmentId=24&amp;installmentValue=100&amp;changedAttr%255B%255D=changedAttr.colour%253D%25230000FF"/>
    <s v="Handset"/>
    <m/>
    <s v="t-mobile.pl_HJkM5niE1wgUeQz+n0J1g=="/>
  </r>
  <r>
    <s v="BN2009171"/>
    <s v="Samsung"/>
    <s v="Galaxy S24 Ultra 12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s24-ultra-5g?bp=acquisition&amp;tariffId=PostpaidVoiceAcq_OneShop_M1_70_24_offe&amp;agreementId=agreement24&amp;variantId=hw_SamGlxS24Ultra5G_12_256GB_black_offe&amp;instalmentId=0&amp;installmentValue=0&amp;changedAttr%255B%255D=changedAttr.colour%253D%2523000000"/>
    <s v="Handset"/>
    <s v="a"/>
    <s v="t-mobile.pl_jpktEfE28iC1zCff3CCDg=="/>
  </r>
  <r>
    <s v="BN2009172"/>
    <s v="Samsung"/>
    <s v="Galaxy S24 Ultra 12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s24-ultra-5g?bp=acquisition&amp;tariffId=PostpaidVoiceAcq_OneShop_M1_70_24_offe&amp;agreementId=agreement24&amp;variantId=hw_SamGlxS24Ultra5G_12_256GB_black_offe&amp;instalmentId=0&amp;installmentValue=0&amp;changedAttr%255B%255D=changedAttr.colour%253D%2523000000"/>
    <s v="Handset"/>
    <s v="a"/>
    <s v="t-mobile.pl_1Vk7WgkwCp1Qsxa3CKCXfg=="/>
  </r>
  <r>
    <s v="BN2009169"/>
    <s v="Samsung"/>
    <s v="Galaxy S24+ 12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s24-plus-5g?bp=acquisition&amp;tariffId=PostpaidVoiceAcq_OneShop_M1_70_24_offe&amp;agreementId=agreement24&amp;variantId=hw_SamGlxS24Plus5G_12_512GB_black_offe&amp;instalmentId=0&amp;installmentValue=0&amp;changedAttr%255B%255D=changedAttr.colour%253D%2523000000"/>
    <s v="Handset"/>
    <s v="a"/>
    <s v="t-mobile.pl_BIVJGI8jVj6qcvUff2DTEw=="/>
  </r>
  <r>
    <s v="BN2009170"/>
    <s v="Samsung"/>
    <s v="Galaxy S24+ 12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s24-plus-5g?tariffId=PostpaidVoiceAcq_OneShop_M1_70_24_offe&amp;agreementId=agreement24&amp;variantId=hw_SamGlxS24Plus5G_12_512GB_black_offe&amp;categoryId=telefony&amp;instalmentId=24&amp;installmentValue=200&amp;changedAttr%255B%255D=changedAttr.storage%253D512_GB"/>
    <s v="Handset"/>
    <s v="a"/>
    <s v="t-mobile.pl_JzJe+HvF89A5PLXEQ2qCA=="/>
  </r>
  <r>
    <s v="BN2009796"/>
    <s v="Samsung"/>
    <s v="Galaxy S25 12-128GB 5G"/>
    <s v="-"/>
    <n v="3499"/>
    <n v="3.499"/>
    <s v="In Stock"/>
    <n v="3499"/>
    <m/>
    <n v="3499"/>
    <n v="2844.715447154472"/>
    <s v="PLN"/>
    <n v="0.23"/>
    <n v="658.2017260162602"/>
    <s v="T-Mobile"/>
    <x v="8"/>
    <s v="Poland"/>
    <s v="https://www.t-mobile.pl/sklep/kategoria/telefony/lista/produkty/urzadzenie/samsung-galaxy-s25-5g?bp=acquisition&amp;hardwareOnlySale=true&amp;tariffId=-1&amp;variantId=hw_SamGlxS25_5G_12_128GB_green_offe&amp;categoryId=telefony&amp;instalmentId=24&amp;installmentValue=150&amp;changedAttr%255B%255D=changedAttr.colour%253D%2523AEE1CD"/>
    <s v="Handset"/>
    <m/>
    <s v="t-mobile.pl_Ka9t0fIZzwCACTHHpWpGHg=="/>
  </r>
  <r>
    <s v="BN2009900"/>
    <s v="Samsung"/>
    <s v="Galaxy S25 12-256GB 5G"/>
    <s v="-"/>
    <n v="3699"/>
    <n v="3.699"/>
    <s v="In Stock"/>
    <n v="3699"/>
    <m/>
    <n v="3699"/>
    <n v="3007.317073170732"/>
    <s v="PLN"/>
    <n v="0.23"/>
    <n v="695.8240024390244"/>
    <s v="T-Mobile"/>
    <x v="8"/>
    <s v="Poland"/>
    <s v="https://www.t-mobile.pl/sklep/kategoria/telefony/lista/produkty/urzadzenie/samsung-galaxy-s25-5g?bp=acquisition&amp;hardwareOnlySale=true&amp;tariffId=-1&amp;variantId=hw_SamGlxS25_5G_12_256GB_navy_offe&amp;categoryId=telefony&amp;instalmentId=24&amp;installmentValue=160&amp;changedAttr%255B%255D=changedAttr.colour%253D%252302075D"/>
    <s v="Handset"/>
    <m/>
    <s v="t-mobile.pl_0REC95hPgjPj0Q2P4nlbvg=="/>
  </r>
  <r>
    <s v="BN2009798"/>
    <s v="Samsung"/>
    <s v="Galaxy S25 Ultra 12-256GB 5G"/>
    <s v="-"/>
    <n v="6399"/>
    <n v="6.099"/>
    <s v="In Stock"/>
    <n v="6099"/>
    <m/>
    <n v="6099"/>
    <n v="5202.439024390244"/>
    <s v="PLN"/>
    <n v="0.23"/>
    <n v="1203.724734146342"/>
    <s v="T-Mobile"/>
    <x v="8"/>
    <s v="Poland"/>
    <s v="https://www.t-mobile.pl/sklep/kategoria/telefony/lista/produkty/urzadzenie/samsung-galaxy-s25-ultra-5g?bp=acquisition&amp;hardwareOnlySale=true&amp;tariffId=-1&amp;variantId=hw_SamGlxS25Ultra5G_12_256GB_grey_offe&amp;categoryId=telefony&amp;instalmentId=24&amp;installmentValue=260&amp;changedAttr%255B%255D=changedAttr.colour%253D%2523666666"/>
    <s v="Handset"/>
    <m/>
    <s v="t-mobile.pl_FtXU0jQSJwBdbwihqeyKeg=="/>
  </r>
  <r>
    <s v="BN2009852"/>
    <s v="Samsung"/>
    <s v="Galaxy S25 Ultra 12-512GB 5G"/>
    <s v="-"/>
    <n v="6899"/>
    <n v="6.699"/>
    <s v="In Stock"/>
    <n v="6699"/>
    <m/>
    <n v="6699"/>
    <n v="5608.943089430894"/>
    <s v="PLN"/>
    <n v="0.23"/>
    <n v="1297.780425203252"/>
    <s v="T-Mobile"/>
    <x v="8"/>
    <s v="Poland"/>
    <s v="https://www.t-mobile.pl/sklep/kategoria/telefony/lista/produkty/urzadzenie/samsung-galaxy-s25-ultra-5g?bp=acquisition&amp;hardwareOnlySale=true&amp;tariffId=-1&amp;variantId=hw_SamGlxS25Ultra5G_12_512GB_blue_offe&amp;categoryId=telefony&amp;instalmentId=24&amp;installmentValue=260&amp;changedAttr%255B%255D=changedAttr.colour%253D%25230000FF"/>
    <s v="Handset"/>
    <m/>
    <s v="t-mobile.pl_6R6IFSAOAAUVV7TjySkw=="/>
  </r>
  <r>
    <s v="BN2009797"/>
    <s v="Samsung"/>
    <s v="Galaxy S25+ 12-256GB 5G"/>
    <s v="-"/>
    <n v="4199"/>
    <n v="4.199"/>
    <s v="In Stock"/>
    <n v="4199"/>
    <m/>
    <n v="4199"/>
    <n v="3413.821138211382"/>
    <s v="PLN"/>
    <n v="0.23"/>
    <n v="789.879693495935"/>
    <s v="T-Mobile"/>
    <x v="8"/>
    <s v="Poland"/>
    <s v="https://www.t-mobile.pl/sklep/kategoria/telefony/lista/produkty/urzadzenie/samsung-galaxy-s25-plus-5g?bp=acquisition&amp;hardwareOnlySale=true&amp;tariffId=-1&amp;variantId=hw_SamGlxS25Plus5G_12_256GB_blue_offe&amp;categoryId=telefony&amp;instalmentId=24&amp;installmentValue=0"/>
    <s v="Handset"/>
    <m/>
    <s v="t-mobile.pl_ol6kRAVIhI35pM5p3K3BA=="/>
  </r>
  <r>
    <s v="BN2009850"/>
    <s v="Samsung"/>
    <s v="Galaxy S25+ 12-512GB 5G"/>
    <s v="-"/>
    <n v="4699"/>
    <n v="4.699"/>
    <s v="In Stock"/>
    <n v="4699"/>
    <m/>
    <n v="4699"/>
    <n v="3820.325203252033"/>
    <s v="PLN"/>
    <n v="0.23"/>
    <n v="883.9353845528456"/>
    <s v="T-Mobile"/>
    <x v="8"/>
    <s v="Poland"/>
    <s v="https://www.t-mobile.pl/sklep/kategoria/telefony/lista/produkty/urzadzenie/samsung-galaxy-s25-plus-5g?bp=acquisition&amp;hardwareOnlySale=true&amp;tariffId=-1&amp;variantId=hw_SamGlxS25Plus5G_12_512GB_blue_offe&amp;categoryId=telefony&amp;instalmentId=24&amp;installmentValue=180&amp;changedAttr%255B%255D=changedAttr.storage%253D512_GB"/>
    <s v="Handset"/>
    <m/>
    <s v="t-mobile.pl_oCX4n5K1peyxhBF6YP3U5Q=="/>
  </r>
  <r>
    <s v="BN2008981"/>
    <s v="Samsung"/>
    <s v="Galaxy Tab A9+ 4-64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tab-a9-plus-5g?currentPage=2&amp;tariffId=PostpaidVoiceAcq_OneShop_MNP3X0_M_70_24_offe&amp;itemPerPage=18&amp;excludedCurrentPage=1null&amp;bp=acquisition&amp;agreementId=agreement24&amp;variantId=hw_SamGlxTabA9Plus_5G_4_64GB_gray_offe&amp;instalmentId=24&amp;installmentValue=0"/>
    <s v="Tablet"/>
    <s v="a"/>
    <s v="t-mobile.pl_P6n9UeMS8yn6VrIczUGNQ=="/>
  </r>
  <r>
    <s v="BN2008929"/>
    <s v="Samsung"/>
    <s v="Galaxy Tab S9 11.0 8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tab-s9-5g?currentPage=2&amp;tariffId=PostpaidVoiceAcq_OneShop_MNP6x0_M_70_24_offe&amp;loyalty=agreement24&amp;itemPerPage=18&amp;excludedCurrentPage=1&amp;bp=acquisition&amp;agreementId=agreement24&amp;variantId=hw_SamGlxTabS9_5G_8_128GB_gray_offe&amp;instalmentId=24&amp;installmentValue=180&amp;deviceList=device+list+section"/>
    <s v="Tablet"/>
    <s v="a"/>
    <s v="t-mobile.pl_i7jSqNF1P1lrWFCkisMxmA=="/>
  </r>
  <r>
    <s v="BN2008977"/>
    <s v="Samsung"/>
    <s v="Galaxy Tab S9 FE 6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tab-s9-fe-5g?bp=acquisition&amp;tariffId=PostpaidVoiceAcq_OneShop_MNP3X0_M_70_24_offe&amp;agreementId=agreement24&amp;variantId=hw_SamGlxTabS9FE5G_6_128GB_gray_offe&amp;instalmentId=24&amp;installmentValue=100&amp;deviceList=device+%252B+tariff+list+section"/>
    <s v="Tablet"/>
    <s v="a"/>
    <s v="t-mobile.pl_kkvGt+usLdspOfeRzhGA=="/>
  </r>
  <r>
    <s v="BN4000636"/>
    <s v="Samsung"/>
    <s v="Galaxy Watch 5 Pro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watch5-pro-lte-45mm?currentPage=2&amp;tariffId=PostpaidVoiceAcq_OneShop_MNP6x0_M_70_24_offe&amp;loyalty=agreement24&amp;itemPerPage=18&amp;excludedCurrentPage=1&amp;bp=acquisition&amp;agreementId=agreement24&amp;variantId=hw_SamGlxW5ProLTE45mm_16GB_black_offe&amp;instalmentId=0&amp;installmentValue=0&amp;deviceList=device+list+section"/>
    <s v="Smart Watch"/>
    <s v="a"/>
    <s v="t-mobile.pl_ZgCEp6eq3dZqcjs+vCHtg=="/>
  </r>
  <r>
    <s v="BN4000701"/>
    <s v="Samsung"/>
    <s v="Galaxy Watch6 Classic 40mm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watch6-lte-40mm?currentPage=2&amp;tariffId=PostpaidVoiceAcq_OneShop_MNP3X0_M2_70_24_offe&amp;itemPerPage=18&amp;excludedCurrentPage=1&amp;bp=acquisition&amp;agreementId=agreement24&amp;variantId=hw_SamGlxW6LTE40mm_16GB_gold_offe&amp;instalmentId=0&amp;installmentValue=0&amp;deviceList=device+list+section"/>
    <s v="Smartwatch"/>
    <s v="a"/>
    <s v="t-mobile.pl_NJrQL7Zhx7lS31WsgNQYGQ=="/>
  </r>
  <r>
    <s v="BN4000699"/>
    <s v="Samsung"/>
    <s v="Galaxy Watch6 Classic 43mm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watch6-classic-lte-43mm?currentPage=2&amp;tariffId=PostpaidVoiceAcq_OneShop_MNP3X0_M2_70_24_offe&amp;itemPerPage=18&amp;excludedCurrentPage=1&amp;bp=acquisition&amp;agreementId=agreement24&amp;variantId=hw_SamGlxW6ClasLTE43mm_16GB_black_offe&amp;instalmentId=0&amp;installmentValue=0&amp;deviceList=device+list+section"/>
    <s v="Smart Watch"/>
    <s v="a"/>
    <s v="t-mobile.pl_4HUGoCuDpxR7tamFLfPThw=="/>
  </r>
  <r>
    <s v="BN4000700"/>
    <s v="Samsung"/>
    <s v="Galaxy Watch6 Classic 44mm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watch6-lte-44mm?currentPage=2&amp;tariffId=PostpaidVoiceAcq_OneShop_MNP3X0_M2_70_24_offe&amp;itemPerPage=18&amp;excludedCurrentPage=1&amp;bp=acquisition&amp;agreementId=agreement24&amp;variantId=hw_SamGlxW6LTE44mm_16GB_graphite_offe&amp;instalmentId=0&amp;installmentValue=0&amp;deviceList=device+list+section"/>
    <s v="Smartwatch"/>
    <s v="a"/>
    <s v="t-mobile.pl_mwJQAFRXWATiVJqY5H6Fvg=="/>
  </r>
  <r>
    <s v="BN2009406"/>
    <s v="Samsung"/>
    <s v="Galaxy Watch7 40mm LTE"/>
    <s v="-"/>
    <n v="999"/>
    <n v="999"/>
    <s v="In Stock"/>
    <n v="999"/>
    <m/>
    <n v="999"/>
    <n v="812.1951219512196"/>
    <s v="PLN"/>
    <n v="0.23"/>
    <n v="187.9232707317073"/>
    <s v="T-Mobile"/>
    <x v="8"/>
    <s v="Poland"/>
    <s v="https://www.t-mobile.pl/sklep/kategoria/telefony/lista/produkty/urzadzenie/samsung-galaxy-watch7-lte-40mm?currentPage=2&amp;tariffId=PostpaidVoiceAcq_OneShop_M1_70_24_offe&amp;itemPerPage=18&amp;excludedCurrentPage=1&amp;bp=acquisition&amp;agreementId=agreement24&amp;variantId=hw_SamGlxWatch7LTE40mm_creamy_offe&amp;categoryId=telefony&amp;instalmentId=24&amp;installmentValue=30&amp;changedAttr%255B%255D=changedAttr.colour%253D%2523F0EFE0"/>
    <s v="Smart Watch"/>
    <m/>
    <s v="t-mobile.pl_k7wTPfs0AOE7zeWBYyhlw=="/>
  </r>
  <r>
    <s v="BN2009404"/>
    <s v="Samsung"/>
    <s v="Galaxy Watch7 44mm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watch7-lte-44mm?currentPage=2&amp;tariffId=PostpaidVoiceAcq_OneShop_M1_70_24_offe&amp;itemPerPage=18&amp;excludedCurrentPage=1&amp;bp=acquisition&amp;agreementId=agreement24&amp;variantId=hw_SamGlxWatch7LTE44mm_khaki_offe&amp;categoryId=telefony&amp;instalmentId=24&amp;installmentValue=60&amp;changedAttr%255B%255D=changedAttr.colour%253D%25237e805d"/>
    <s v="Smart Watch"/>
    <s v="a"/>
    <s v="t-mobile.pl_aZzhf7gPK9dOH2PD5bkP6Q=="/>
  </r>
  <r>
    <s v="BN2009163"/>
    <s v="Samsung"/>
    <s v="Galaxy Xcover 7 6-128GB 5G"/>
    <s v="-"/>
    <n v="1449"/>
    <n v="1.449"/>
    <s v="In Stock"/>
    <n v="1449"/>
    <m/>
    <n v="1449"/>
    <n v="1178.048780487805"/>
    <s v="PLN"/>
    <n v="0.23"/>
    <n v="272.5733926829268"/>
    <s v="T-Mobile"/>
    <x v="8"/>
    <s v="Poland"/>
    <s v="https://www.t-mobile.pl/sklep/kategoria/telefony/lista/produkty/urzadzenie/samsung-galaxy-xcover-7-5g?tariffId=PostpaidVoiceAcq_OneShop_6x0_M_70_24_offe&amp;agreementId=agreement24&amp;variantId=hw_SamGlxXcover7_5G_6_128GB_black_offe&amp;categoryId=telefony&amp;instalmentId=24&amp;installmentValue=0"/>
    <s v="Handset"/>
    <m/>
    <s v="t-mobile.pl_88O4Osq35jy58Xe3w33jIQ=="/>
  </r>
  <r>
    <s v="BN2009474"/>
    <s v="Samsung"/>
    <s v="Galaxy Z Flip6 12-256GB 5G"/>
    <s v="-"/>
    <n v="4099"/>
    <n v="4.099"/>
    <s v="In Stock"/>
    <n v="4099"/>
    <m/>
    <n v="4099"/>
    <n v="3332.520325203252"/>
    <s v="PLN"/>
    <n v="0.23"/>
    <n v="771.0685552845529"/>
    <s v="T-Mobile"/>
    <x v="8"/>
    <s v="Poland"/>
    <s v="https://www.t-mobile.pl/sklep/kategoria/telefony/lista/produkty/urzadzenie/samsung-galaxy-z-flip6-5g?tariffId=PostpaidVoiceAcq_OneShop_M1_70_24_offe&amp;agreementId=agreement24&amp;variantId=hw_SamGlxZFlip6_5G_12_256GB_gray_offe&amp;categoryId=telefony&amp;instalmentId=24&amp;installmentValue=140&amp;changedAttr%255B%255D=changedAttr.colour%253D%2523666666"/>
    <s v="Handset"/>
    <m/>
    <s v="t-mobile.pl_Fmh10k7BYfzKpyq14ZzUPQ=="/>
  </r>
  <r>
    <s v="BN2009475"/>
    <s v="Samsung"/>
    <s v="Galaxy Z Flip6 12-512GB 5G"/>
    <s v="-"/>
    <n v="4799"/>
    <n v="4.799"/>
    <s v="In Stock"/>
    <n v="4799"/>
    <m/>
    <n v="4799"/>
    <n v="3901.626016260162"/>
    <s v="PLN"/>
    <n v="0.23"/>
    <n v="902.7465227642276"/>
    <s v="T-Mobile"/>
    <x v="8"/>
    <s v="Poland"/>
    <s v="https://www.t-mobile.pl/sklep/kategoria/telefony/lista/produkty/urzadzenie/samsung-galaxy-z-flip6-5g?currentPage=2&amp;tariffId=PostpaidVoiceAcq_OneShop_MNP3X0_M2_70_24_PKE_offe&amp;itemPerPage=18&amp;excludedCurrentPage=1&amp;bp=acquisition&amp;agreementId=agreement24&amp;variantId=hw_SamGlxZFlip6_5G_12_512GB_gray_offe&amp;categoryId=telefony&amp;instalmentId=24&amp;installmentValue=180&amp;changedAttr%255B%255D=changedAttr.storage%253D512_GB"/>
    <s v="Handset"/>
    <m/>
    <s v="t-mobile.pl_jtg9I26rd2S0rrzDJLxRwg=="/>
  </r>
  <r>
    <s v="BN2009476"/>
    <s v="Samsung"/>
    <s v="Galaxy Z Fold6 12-1TB 5G"/>
    <s v="-"/>
    <n v="9199"/>
    <n v="9.199"/>
    <s v="In Stock"/>
    <n v="9199"/>
    <m/>
    <n v="9199"/>
    <n v="7478.861788617886"/>
    <s v="PLN"/>
    <n v="0.23"/>
    <n v="1730.436604065041"/>
    <s v="T-Mobile"/>
    <x v="8"/>
    <s v="Poland"/>
    <s v="https://www.t-mobile.pl/sklep/kategoria/telefony/lista/produkty/urzadzenie/samsung-galaxy-z-fold6-5g?currentPage=11&amp;tariffId=PostpaidVoiceAcq_OneShop_MNP3X0_M2_70_24_PKE_offe&amp;itemPerPage=18&amp;excludedCurrentPage=1&amp;bp=acquisition&amp;agreementId=agreement24&amp;variantId=hw_SamGlxZFold6_5G_12_1TB_gray_offe&amp;categoryId=telefony&amp;instalmentId=24&amp;installmentValue=260&amp;changedAttr%255B%255D=changedAttr.storage%253D1_TB"/>
    <s v="Handset"/>
    <m/>
    <s v="t-mobile.pl_OKqEeiLe8TBZY3Inp6uTg=="/>
  </r>
  <r>
    <s v="BN2009477"/>
    <s v="Samsung"/>
    <s v="Galaxy Z Fold6 12-256GB 5G"/>
    <s v="-"/>
    <n v="7499"/>
    <n v="7.499"/>
    <s v="In Stock"/>
    <n v="7499"/>
    <m/>
    <n v="7499"/>
    <n v="6096.747967479675"/>
    <s v="PLN"/>
    <n v="0.23"/>
    <n v="1410.647254471545"/>
    <s v="T-Mobile"/>
    <x v="8"/>
    <s v="Poland"/>
    <s v="https://www.t-mobile.pl/sklep/kategoria/telefony/lista/produkty/urzadzenie/samsung-galaxy-z-fold6-5g?tariffId=PostpaidVoiceAcq_OneShop_MNP3X0_M2_70_24_offe&amp;agreementId=agreement24&amp;variantId=hw_SamGlxZFold6_5G_12_256GB_navyblue_offe&amp;categoryId=telefony&amp;instalmentId=24&amp;installmentValue=0"/>
    <s v="Handset"/>
    <m/>
    <s v="t-mobile.pl_Q+TWHmguK+h+Q2DA6ybiXw=="/>
  </r>
  <r>
    <s v="BN2009478"/>
    <s v="Samsung"/>
    <s v="Galaxy Z Fold6 12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z-fold6-5g?currentPage=11&amp;tariffId=PostpaidVoiceAcq_OneShop_MNP3X0_M2_70_24_PKE_offe&amp;itemPerPage=18&amp;excludedCurrentPage=1&amp;bp=acquisition&amp;agreementId=agreement24&amp;variantId=hw_SamGlxZFold6_5G_12_512GB_gray_offe&amp;categoryId=telefony&amp;instalmentId=24&amp;installmentValue=260&amp;changedAttr%255B%255D=changedAttr.storage%253D512_GB"/>
    <s v="Handset"/>
    <s v="a"/>
    <s v="t-mobile.pl_Vu6RnJLIlOHj3uiQnzwB9w=="/>
  </r>
  <r>
    <s v="AN00000255"/>
    <s v="Samsung"/>
    <s v="Samsung Galaxy A26 5G 6/128GB"/>
    <s v="-"/>
    <n v="1099"/>
    <n v="1.099"/>
    <s v="In Stock"/>
    <n v="1099"/>
    <m/>
    <n v="1099"/>
    <n v="893.4959349593496"/>
    <s v="PLN"/>
    <n v="0.23"/>
    <n v="206.7344089430894"/>
    <s v="T-Mobile"/>
    <x v="8"/>
    <s v="Poland"/>
    <s v="https://www.t-mobile.pl/sklep/kategoria/telefony/lista/produkty/urzadzenie/samsung-galaxy-a26-5g?tariffId=PostpaidVoiceAcq_OneShop_M1_70_24_offe&amp;agreementId=agreement24&amp;variantId=hw_SamGlxA26_5G_6_128GB_black_offe&amp;categoryId=telefony&amp;instalmentId=24&amp;installmentValue=0"/>
    <s v="Handset"/>
    <m/>
    <s v="t-mobile.pl_aoRnMI3Cmd96FMEPexU1bQ=="/>
  </r>
  <r>
    <s v="AN00000202"/>
    <s v="Samsung"/>
    <s v="Samsung Galaxy Buds 3"/>
    <s v="-"/>
    <n v="489"/>
    <n v="489"/>
    <s v="In Stock"/>
    <n v="489"/>
    <m/>
    <n v="489"/>
    <n v="397.5609756097561"/>
    <s v="PLN"/>
    <n v="0.23"/>
    <n v="91.98646585365853"/>
    <s v="T-Mobile"/>
    <x v="8"/>
    <s v="Poland"/>
    <s v="https://www.t-mobile.pl/sklep/kategoria/telefony/lista/produkty/urzadzenie/samsung-galaxy-buds3?currentPage=2&amp;tariffId=PostpaidVoiceAcq_OneShop_M1_70_24_offe&amp;itemPerPage=18&amp;excludedCurrentPage=1&amp;bp=acquisition&amp;agreementId=agreement24&amp;variantId=hw_SamGlxBuds3_gray_offe&amp;categoryId=telefony&amp;instalmentId=24"/>
    <s v="Other"/>
    <m/>
    <s v="t-mobile.pl_4fEbhOi5JIPdjdI81fnQ=="/>
  </r>
  <r>
    <s v="AN00000203"/>
    <s v="Samsung"/>
    <s v="Samsung Galaxy Buds 3 Pro"/>
    <s v="-"/>
    <n v="969"/>
    <n v="969"/>
    <s v="In Stock"/>
    <n v="969"/>
    <m/>
    <n v="969"/>
    <n v="787.8048780487806"/>
    <s v="PLN"/>
    <n v="0.23"/>
    <n v="182.2799292682927"/>
    <s v="T-Mobile"/>
    <x v="8"/>
    <s v="Poland"/>
    <s v="https://www.t-mobile.pl/sklep/kategoria/telefony/lista/produkty/urzadzenie/samsung-galaxy-buds3-pro?currentPage=2&amp;tariffId=PostpaidVoiceAcq_OneShop_MNP3X0_M2_70_24_offe&amp;itemPerPage=18&amp;excludedCurrentPage=1&amp;bp=acquisition&amp;agreementId=agreement24&amp;variantId=hw_SamGlxBuds3Pro_gray_offe&amp;categoryId=telefony&amp;instalmentId=24"/>
    <s v="Other"/>
    <m/>
    <s v="t-mobile.pl_uCbUFJx3s+jfjBQsugwow=="/>
  </r>
  <r>
    <s v="AN00000247"/>
    <s v="Samsung"/>
    <s v="Samsung Galaxy Tab S10 Ultra 5G 12/512GB"/>
    <s v="-"/>
    <n v="5999"/>
    <n v="5.999"/>
    <s v="In Stock"/>
    <n v="5999"/>
    <m/>
    <n v="5999"/>
    <n v="4877.235772357723"/>
    <s v="PLN"/>
    <n v="0.23"/>
    <n v="1128.480181300813"/>
    <s v="T-Mobile"/>
    <x v="8"/>
    <s v="Poland"/>
    <s v="https://www.t-mobile.pl/sklep/kategoria/telefony/lista/produkty/urzadzenie/samsung-galaxy-tab-s10-ultra-5g?currentPage=6&amp;itemPerPage=18&amp;excludedCurrentPage=1&amp;bp=acquisition&amp;agreementId=agreement24&amp;variantId=hw_SamGlxTabS10Ultra5G_12_512GB_gray_offe&amp;categoryId=telefony&amp;instalmentId=24&amp;installmentValue=0&amp;tariffId=-1&amp;hardwareOnlySale=true"/>
    <s v="Tablet"/>
    <m/>
    <s v="t-mobile.pl_G5NjxByJfQTdxUYBfEwiYA=="/>
  </r>
  <r>
    <s v="AN00000246"/>
    <s v="Samsung"/>
    <s v="Samsung Galaxy Tab S10+ 5G 12/512GB"/>
    <s v="-"/>
    <n v="4799"/>
    <n v="4.799"/>
    <s v="In Stock"/>
    <n v="4799"/>
    <m/>
    <n v="4799"/>
    <n v="3901.626016260162"/>
    <s v="PLN"/>
    <n v="0.23"/>
    <n v="902.7465227642276"/>
    <s v="T-Mobile"/>
    <x v="8"/>
    <s v="Poland"/>
    <s v="https://www.t-mobile.pl/sklep/kategoria/telefony/lista/produkty/urzadzenie/samsung-galaxy-tab-s10-plus?currentPage=8&amp;tariffId=PostpaidVoiceAcq_OneShop_M1_70_24_offe&amp;itemPerPage=18&amp;excludedCurrentPage=1&amp;bp=acquisition&amp;agreementId=agreement24&amp;variantId=hw_SamGlxTabS10Plus5G_12_256GB_gray_offe&amp;categoryId=telefony&amp;instalmentId=24&amp;installmentValue=0"/>
    <s v="Tablet"/>
    <m/>
    <s v="t-mobile.pl_WVz6+9Kq9o13nDk0RXxfw=="/>
  </r>
  <r>
    <s v="BN2009402"/>
    <s v="Samsung"/>
    <s v="Samsung Galaxy Watch Ultra LTE"/>
    <s v="-"/>
    <n v="1999"/>
    <n v="1.999"/>
    <s v="In Stock"/>
    <n v="1999"/>
    <m/>
    <n v="1999"/>
    <n v="1625.20325203252"/>
    <s v="PLN"/>
    <n v="0.23"/>
    <n v="376.0346528455285"/>
    <s v="T-Mobile"/>
    <x v="8"/>
    <s v="Poland"/>
    <s v="https://www.t-mobile.pl/sklep/kategoria/telefony/lista/produkty/urzadzenie/samsung-galaxy-watch-ultra-lte?currentPage=2&amp;tariffId=PostpaidVoiceAcq_OneShop_M1_70_24_offe&amp;itemPerPage=18&amp;excludedCurrentPage=1&amp;bp=acquisition&amp;agreementId=agreement24&amp;variantId=hw_SamGlxWatchUltra_gray_offe&amp;categoryId=telefony&amp;instalmentId=24&amp;installmentValue=80&amp;changedAttr%255B%255D=changedAttr.colour%253D%2523666666"/>
    <s v="Smart Watch"/>
    <m/>
    <s v="t-mobile.pl_Jn7WmzLCrzF1EvdV9XTNjQ=="/>
  </r>
  <r>
    <s v="AN00000242"/>
    <s v="Sony"/>
    <s v="Sony PlayStation 5 Pro"/>
    <s v="-"/>
    <n v="3899"/>
    <n v="3.899"/>
    <s v="In Stock"/>
    <n v="3899"/>
    <m/>
    <n v="3899"/>
    <n v="3169.918699186992"/>
    <s v="PLN"/>
    <n v="0.23"/>
    <n v="733.4462788617886"/>
    <s v="T-Mobile"/>
    <x v="8"/>
    <s v="Poland"/>
    <s v="https://www.t-mobile.pl/sklep/kategoria/telefony/lista/produkty/urzadzenie/sony-playstation-5-pro?currentPage=12&amp;tariffId=PostpaidVoiceAcq_OneShop_MNP3X0_M2_70_24_PKE_offe&amp;itemPerPage=18&amp;excludedCurrentPage=1&amp;bp=acquisition&amp;agreementId=agreement24&amp;variantId=hw_SonyPS5Pro_white_offe&amp;categoryId=telefony&amp;instalmentId=24&amp;installmentValue=0"/>
    <s v="Other"/>
    <m/>
    <s v="t-mobile.pl_hO3nVgVkabKt7Mg3ZF+8pw=="/>
  </r>
  <r>
    <s v="BN2009614"/>
    <s v="Wingtech"/>
    <s v="T Phone 2"/>
    <s v="-"/>
    <n v="1099"/>
    <n v="1.099"/>
    <s v="In Stock"/>
    <n v="1099"/>
    <m/>
    <n v="1099"/>
    <n v="893.4959349593496"/>
    <s v="PLN"/>
    <n v="0.23"/>
    <n v="206.7344089430894"/>
    <s v="T-Mobile"/>
    <x v="8"/>
    <s v="Poland"/>
    <s v="https://www.t-mobile.pl/sklep/kategoria/telefony/lista/produkty/urzadzenie/t-phone-2-5g?currentPage=4&amp;tariffId=PostpaidVoiceAcq_OneShop_MNP3X0_M2_70_24_PKE_offe&amp;itemPerPage=18&amp;excludedCurrentPage=1&amp;bp=acquisition&amp;agreementId=agreement24&amp;variantId=hw_TPhone2_5G_6_128GB_gray_offe&amp;categoryId=telefony&amp;instalmentId=24"/>
    <s v="Handset"/>
    <m/>
    <s v="t-mobile.pl_1zShm56Te2ywk821nSW9Aw=="/>
  </r>
  <r>
    <s v="BN2009615"/>
    <s v="Wingtech"/>
    <s v="T Phone 2 Pro"/>
    <s v="-"/>
    <n v="1499"/>
    <n v="1.499"/>
    <s v="In Stock"/>
    <n v="1499"/>
    <m/>
    <n v="1499"/>
    <n v="1218.69918699187"/>
    <s v="PLN"/>
    <n v="0.23"/>
    <n v="281.9789617886179"/>
    <s v="T-Mobile"/>
    <x v="8"/>
    <s v="Poland"/>
    <s v="https://www.t-mobile.pl/sklep/kategoria/telefony/lista/produkty/urzadzenie/t-phone-2-pro-5g?currentPage=7&amp;tariffId=PostpaidVoiceAcq_OneShop_MNP3X0_M2_70_24_PKE_offe&amp;itemPerPage=18&amp;excludedCurrentPage=1&amp;bp=acquisition&amp;agreementId=agreement24&amp;variantId=hw_TPhone2Pro_5G_8_256GB_granat_offe&amp;categoryId=telefony&amp;instalmentId=24&amp;installmentValue=0"/>
    <s v="Handset"/>
    <m/>
    <s v="t-mobile.pl_px0uPrI5McA2AWzQuuxLFQ=="/>
  </r>
  <r>
    <s v="BN2009064"/>
    <s v="Wingtech"/>
    <s v="T Tablet"/>
    <s v="-"/>
    <n v="1089"/>
    <n v="1.089"/>
    <s v="In Stock"/>
    <n v="1089"/>
    <m/>
    <n v="1089"/>
    <n v="885.3658536585366"/>
    <s v="PLN"/>
    <n v="0.23"/>
    <n v="204.8532951219512"/>
    <s v="T-Mobile"/>
    <x v="8"/>
    <s v="Poland"/>
    <s v="https://www.t-mobile.pl/sklep/kategoria/telefony/lista/produkty/urzadzenie/t-tablet-5g?currentPage=5&amp;tariffId=PostpaidVoiceAcq_OneShop_MNP3X0_M2_70_24_PKE_offe&amp;itemPerPage=18&amp;excludedCurrentPage=1&amp;bp=acquisition&amp;agreementId=agreement24&amp;variantId=hw_TTablet5G_6_128GB_black_offe&amp;categoryId=telefony&amp;instalmentId=24&amp;installmentValue=0"/>
    <s v="Tablet"/>
    <m/>
    <s v="t-mobile.pl_PF7uHPGoV41Lrd5l12bqSA=="/>
  </r>
  <r>
    <s v="BN2008162"/>
    <s v="WNC"/>
    <s v="WNC 5G Box Outdoor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modemy-i-routery-domowe/lista/produkty/urzadzenie/wnc-fms-5g?srsltid=AfmBOoqUZmrNXWi7OCjTXVmf-weHMG8lFn9Hl6sEw4OvIxATpK4gx838&amp;tariffId=-1&amp;variantId=hw_wnc_fms_5g_offe"/>
    <s v="MBB"/>
    <s v="a"/>
    <s v="t-mobile.pl_iZJlPHMxQ8U62s9xX8TJfQ=="/>
  </r>
  <r>
    <s v="BN2008010"/>
    <s v="Xiaomi"/>
    <s v="Redmi 10 (2022) 4-64GB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xiaomi-redmi-10-2022?currentPage=2&amp;tariffId=PostpaidVoiceAcq_OneShop_MNP3X0_M_70_24_offe&amp;itemPerPage=18&amp;excludedCurrentPage=1&amp;bp=acquisition&amp;agreementId=agreement24&amp;variantId=hw_XiaRedmi10_2022_4_64GB_white_offe&amp;instalmentId=0&amp;installmentValue=0&amp;deviceList=device+list+section"/>
    <s v="Handset"/>
    <s v="a"/>
    <s v="t-mobile.pl_XCetuI5FCsToVozpnBZiUA=="/>
  </r>
  <r>
    <s v="BN2008897"/>
    <s v="Xiaomi"/>
    <s v="Redmi 12 8-256GB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xiaomi-redmi-12?currentPage=12&amp;tariffId=PostpaidVoiceAcq_OneShop_MNP3X0_M2_70_24_PKE_offe&amp;loyalty=agreement24&amp;itemPerPage=18&amp;excludedCurrentPage=1&amp;bp=acquisition&amp;agreementId=agreement24&amp;variantId=hw_XiaRedmi12_8_256GB_black_offe&amp;categoryId=telefony"/>
    <s v="Handset"/>
    <s v="a"/>
    <s v="t-mobile.pl_cIGViXliecckZkZ9g8GaJw=="/>
  </r>
  <r>
    <s v="BN2008535"/>
    <s v="Xiaomi"/>
    <s v="Redmi 12C 3-32GB LTE"/>
    <s v="-"/>
    <n v="369"/>
    <n v="369"/>
    <s v="In Stock"/>
    <n v="369"/>
    <m/>
    <n v="369"/>
    <n v="300"/>
    <s v="PLN"/>
    <n v="0.23"/>
    <n v="69.4131"/>
    <s v="T-Mobile"/>
    <x v="8"/>
    <s v="Poland"/>
    <s v="https://www.t-mobile.pl/sklep/kategoria/telefony/lista/produkty/urzadzenie/xiaomi-redmi-12c?currentPage=2&amp;tariffId=PostpaidVoiceAcq_OneShop_MNP_L_70_24_offe&amp;itemPerPage=18&amp;excludedCurrentPage=1&amp;bp=acquisition&amp;agreementId=agreement24&amp;variantId=hw_XiaRedmi12C_3_32GB_black_offe&amp;instalmentId=0&amp;installmentValue=0&amp;deviceList=device+list+section&amp;changedAttr%255B%255D=changedAttr.colour%253D%2523000000"/>
    <s v="Handset"/>
    <m/>
    <s v="t-mobile.pl_iUuTYIhGbGgAjq2MLeA7cg=="/>
  </r>
  <r>
    <s v="BN2009279"/>
    <s v="Xiaomi"/>
    <s v="Redmi 13C 4-128GB 5G"/>
    <s v="-"/>
    <n v="729"/>
    <n v="729"/>
    <s v="In Stock"/>
    <n v="729"/>
    <m/>
    <n v="729"/>
    <n v="592.6829268292684"/>
    <s v="PLN"/>
    <n v="0.23"/>
    <n v="137.1331975609756"/>
    <s v="T-Mobile"/>
    <x v="8"/>
    <s v="Poland"/>
    <s v="https://www.t-mobile.pl/sklep/kategoria/telefony/lista/produkty/urzadzenie/xiaomi-redmi-13c-5g?currentPage=5&amp;tariffId=PostpaidVoiceAcq_OneShop_MNP3X0_M2_70_24_PKE_offe&amp;itemPerPage=18&amp;excludedCurrentPage=1&amp;bp=acquisition&amp;agreementId=agreement24&amp;variantId=hw_XiaRedmi13C5G_4_128GB_blue_offe&amp;categoryId=telefony&amp;instalmentId=24&amp;changedAttr%255B%255D=changedAttr.colour%253D%25230000FF"/>
    <s v="Handset"/>
    <m/>
    <s v="t-mobile.pl_VwGDiwtGw1WZDgHR2U8n3w=="/>
  </r>
  <r>
    <s v="BN2009087"/>
    <s v="Xiaomi"/>
    <s v="Redmi 13C 4-128GB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archiwum-urzadzen/lista/produkty/urzadzenie/xiaomi-redmi-13c?agreementId=agreement24&amp;tariffId=-1&amp;variantId=hw_XiaRedmi13C_4_128GB_black_offe&amp;instalmentId=0&amp;bp=acquisition&amp;hardwareOnlySale=true&amp;changedAttr%255B%255D=changedAttr.colour%253D%2523000000"/>
    <s v="Handset"/>
    <s v="a"/>
    <s v="t-mobile.pl_Go8u5wyqcrJie9BlxzmYOw=="/>
  </r>
  <r>
    <s v="BN2009638"/>
    <s v="Xiaomi"/>
    <s v="Redmi 14C 4-128GB LTE"/>
    <s v="-"/>
    <n v="489"/>
    <n v="489"/>
    <s v="In Stock"/>
    <n v="489"/>
    <m/>
    <n v="489"/>
    <n v="397.5609756097561"/>
    <s v="PLN"/>
    <n v="0.23"/>
    <n v="91.98646585365853"/>
    <s v="T-Mobile"/>
    <x v="8"/>
    <s v="Poland"/>
    <s v="https://www.t-mobile.pl/sklep/kategoria/telefony/lista/produkty/urzadzenie/xiaomi-redmi-14c?currentPage=6&amp;tariffId=PostpaidVoiceAcq_OneShop_MNP3X0_M2_70_24_offe&amp;itemPerPage=18&amp;excludedCurrentPage=1&amp;bp=acquisition&amp;agreementId=agreement24&amp;variantId=hw_XiaRedmi14C_4_128GB_black_offe&amp;categoryId=telefony&amp;instalmentId=24"/>
    <s v="Handset"/>
    <m/>
    <s v="t-mobile.pl_0eLRhY8zch58JAg9uuTpQA=="/>
  </r>
  <r>
    <s v="BN2009176"/>
    <s v="Xiaomi"/>
    <s v="Redmi Note 12 8-256GB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xiaomi-redmi-note-12?bp=acquisition&amp;tariffId=PostpaidVoiceAcq_OneShop_MNP3X0_M_70_24_offe&amp;agreementId=agreement24&amp;variantId=hw_XiaRedNote12_8_256GB_blue_offe&amp;instalmentId=0&amp;installmentValue=0&amp;deviceList=device+list+section"/>
    <s v="Handset"/>
    <s v="a"/>
    <s v="t-mobile.pl_y2VuEDYfjmrdIz3yzb+zHw=="/>
  </r>
  <r>
    <s v="BN2008741"/>
    <s v="Xiaomi"/>
    <s v="Redmi Note 12 Pro 8-256GB 5G"/>
    <s v="-"/>
    <n v="1499"/>
    <n v="1.499"/>
    <s v="In Stock"/>
    <n v="1499"/>
    <m/>
    <n v="1499"/>
    <n v="1218.69918699187"/>
    <s v="PLN"/>
    <n v="0.23"/>
    <n v="281.9789617886179"/>
    <s v="T-Mobile"/>
    <x v="8"/>
    <s v="Poland"/>
    <s v="https://www.t-mobile.pl/sklep/kategoria/telefony/lista/produkty/urzadzenie/xiaomi-redmi-note-12-pro-5g?currentPage=2&amp;tariffId=PostpaidVoiceAcq_OneShop_MNP3X0_M_70_24_offe&amp;loyalty=agreement24&amp;itemPerPage=18&amp;excludedCurrentPage=1&amp;bp=acquisition&amp;agreementId=agreement24&amp;variantId=hw_XiaRedNote12Pro5G_8_256GB_black_offe&amp;instalmentId=24&amp;installmentValue=70&amp;deviceList=device+list+section&amp;changedAttr%255B%255D=changedAttr.colour%253DBlack"/>
    <s v="Handset"/>
    <m/>
    <s v="t-mobile.pl_VgTF8J0x1U0547HJQGdNQ=="/>
  </r>
  <r>
    <s v="BN2008767"/>
    <s v="Xiaomi"/>
    <s v="Redmi Note 12 Pro 8-256GB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xiaomi-redmi-note-12-pro?currentPage=2&amp;tariffId=PostpaidVoiceAcq_OneShop_MNP3X0_M_70_24_offe&amp;itemPerPage=18&amp;excludedCurrentPage=1null&amp;bp=acquisition&amp;agreementId=agreement24&amp;variantId=hw_XiaRedNote12Pro_8_256GB_black_offe&amp;instalmentId=0&amp;installmentValue=0"/>
    <s v="Handset"/>
    <s v="a"/>
    <s v="t-mobile.pl_94li+ButO4svma0No1c1EQ=="/>
  </r>
  <r>
    <s v="BN2009110"/>
    <s v="Xiaomi"/>
    <s v="Redmi Note 13 8-256GB 5G"/>
    <s v="-"/>
    <n v="1099"/>
    <n v="1.099"/>
    <s v="In Stock"/>
    <n v="1099"/>
    <m/>
    <n v="1099"/>
    <n v="893.4959349593496"/>
    <s v="PLN"/>
    <n v="0.23"/>
    <n v="206.7344089430894"/>
    <s v="T-Mobile"/>
    <x v="8"/>
    <s v="Poland"/>
    <s v="https://www.t-mobile.pl/sklep/kategoria/telefony/lista/produkty/urzadzenie/xiaomi-redmi-note-13-5g?tariffId=PostpaidVoiceAcq_OneShop_M1_70_24_offe&amp;agreementId=agreement24&amp;variantId=hw_XiaRedNote13_5G_8_256GB_black_offe&amp;categoryId=telefony&amp;instalmentId=0&amp;installmentValue=0&amp;changedAttr%255B%255D=changedAttr.colour%253D%2523000000"/>
    <s v="Handset"/>
    <m/>
    <s v="t-mobile.pl_EB6chrzpv7Kn37rFhh+ruw=="/>
  </r>
  <r>
    <s v="BN2009090"/>
    <s v="Xiaomi"/>
    <s v="Redmi Note 13 8-256GB LTE"/>
    <s v="-"/>
    <n v="799"/>
    <n v="799"/>
    <s v="In Stock"/>
    <n v="799"/>
    <m/>
    <n v="799"/>
    <n v="649.5934959349594"/>
    <s v="PLN"/>
    <n v="0.23"/>
    <n v="150.3009943089431"/>
    <s v="T-Mobile"/>
    <x v="8"/>
    <s v="Poland"/>
    <s v="https://www.t-mobile.pl/sklep/kategoria/telefony/lista/produkty/urzadzenie/xiaomi-redmi-note-13?bp=acquisition&amp;tariffId=PostpaidVoiceAcq_OneShop_MNP3X0_M2_70_24_offe&amp;agreementId=agreement24&amp;variantId=hw_XiaRedNote13_8_256GB_black_offe&amp;instalmentId=0&amp;changedAttr%255B%255D=changedAttr.colour%253D%2523000000"/>
    <s v="Handset"/>
    <m/>
    <s v="t-mobile.pl_zd1DD2Hnr4tsFFlKh9Rcg=="/>
  </r>
  <r>
    <s v="BN2009091"/>
    <s v="Xiaomi"/>
    <s v="Redmi Note 13 Pro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xiaomi-redmi-note-13-pro-5g?bp=acquisition&amp;tariffId=PostpaidVoiceAcq_OneShop_MNP3X0_M2_70_24_PKE_offe&amp;agreementId=agreement24&amp;variantId=hw_XiaRedNote13Pro_5G_8_256GB_blue_offe&amp;instalmentId=0&amp;installmentValue=0&amp;changedAttr%255B%255D=changedAttr.colour%253D%25230000FF"/>
    <s v="Handset"/>
    <s v="a"/>
    <s v="t-mobile.pl_ehZXqgwk+X0gAHri9QeyMQ=="/>
  </r>
  <r>
    <s v="BN2009810"/>
    <s v="Xiaomi"/>
    <s v="Redmi Note 14 8-256GB 5G"/>
    <s v="-"/>
    <n v="949"/>
    <n v="949"/>
    <s v="In Stock"/>
    <n v="949"/>
    <m/>
    <n v="949"/>
    <n v="771.5447154471544"/>
    <s v="PLN"/>
    <n v="0.23"/>
    <n v="178.5177016260162"/>
    <s v="T-Mobile"/>
    <x v="8"/>
    <s v="Poland"/>
    <s v="https://www.t-mobile.pl/sklep/kategoria/telefony/lista/produkty/urzadzenie/xiaomi-redmi-note-14-5g?currentPage=6&amp;tariffId=PostpaidVoiceAcq_OneShop_M1_70_24_offe&amp;itemPerPage=18&amp;excludedCurrentPage=1&amp;bp=acquisition&amp;agreementId=agreement24&amp;variantId=hw_XiaRedNote14_5G_8_256GB_black_offe&amp;categoryId=telefony&amp;instalmentId=24&amp;installmentValue=0"/>
    <s v="Handset"/>
    <m/>
    <s v="t-mobile.pl_VqGvTSBmfZkXYgNSu4dqw=="/>
  </r>
  <r>
    <s v="BN2009812"/>
    <s v="Xiaomi"/>
    <s v="Redmi Note 14 Pro 8-256GB 5G"/>
    <s v="-"/>
    <n v="1299"/>
    <n v="1.299"/>
    <s v="In Stock"/>
    <n v="1299"/>
    <m/>
    <n v="1299"/>
    <n v="1056.09756097561"/>
    <s v="PLN"/>
    <n v="0.23"/>
    <n v="244.3566853658537"/>
    <s v="T-Mobile"/>
    <x v="8"/>
    <s v="Poland"/>
    <s v="https://www.t-mobile.pl/sklep/kategoria/telefony/lista/produkty/urzadzenie/xiaomi-redmi-note-14-pro-5g?currentPage=5&amp;tariffId=PostpaidVoiceAcq_OneShop_M1_70_24_offe&amp;itemPerPage=18&amp;excludedCurrentPage=1&amp;bp=acquisition&amp;agreementId=agreement24&amp;variantId=hw_XiaRedNote14Pro5G_8_256GB_black_offe&amp;categoryId=telefony&amp;instalmentId=24&amp;installmentValue=30&amp;changedAttr%255B%255D=changedAttr.colour%253D%2523000000"/>
    <s v="Handset"/>
    <m/>
    <s v="t-mobile.pl_9KkAJfhITQk1NXb7+GQPBg=="/>
  </r>
  <r>
    <s v="AN00000173"/>
    <s v="Xiaomi"/>
    <s v="Redmi Watch 3 Activ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redmi-watch-3-active?bp=acquisition&amp;tariffId=PostpaidVoiceAcq_OneShop_MNP3X0_M_70_24_offe&amp;agreementId=agreement24&amp;variantId=hw_RedWatch3Active_black_offe&amp;instalmentId=24&amp;installmentValue=0&amp;deviceList=device+%252B+tariff+list+section"/>
    <s v="Smart Watch"/>
    <s v="a"/>
    <s v="t-mobile.pl_LQ7jgUTWxkWTKWhMxIKGLg=="/>
  </r>
  <r>
    <s v="BN2009160"/>
    <s v="Xiaomi"/>
    <s v="Redmi Watch 4 BT"/>
    <s v="-"/>
    <n v="429"/>
    <n v="429"/>
    <s v="In Stock"/>
    <n v="429"/>
    <m/>
    <n v="429"/>
    <n v="348.7804878048781"/>
    <s v="PLN"/>
    <n v="0.23"/>
    <n v="80.69978292682927"/>
    <s v="T-Mobile"/>
    <x v="8"/>
    <s v="Poland"/>
    <s v="https://www.t-mobile.pl/sklep/kategoria/telefony/lista/produkty/urzadzenie/xiaomi-redmi-watch-4?currentPage=2&amp;tariffId=PostpaidVoiceAcq_OneShop_6x0_M_70_24_offe&amp;itemPerPage=18&amp;excludedCurrentPage=1&amp;bp=acquisition&amp;agreementId=agreement24&amp;variantId=hw_XiaRedWatch4_black_offe&amp;categoryId=telefony&amp;instalmentId=0"/>
    <s v="Smart Watch"/>
    <m/>
    <s v="t-mobile.pl_QueTD5pQPFNvPNAsE9iyDw=="/>
  </r>
  <r>
    <s v="BN2008861"/>
    <s v="Xiaomi"/>
    <s v="Xiaomi 13T Pro 12-512GB 5G"/>
    <s v="-"/>
    <n v="3769"/>
    <n v="3.769"/>
    <s v="In Stock"/>
    <n v="3769"/>
    <m/>
    <n v="3769"/>
    <n v="3064.227642276423"/>
    <s v="PLN"/>
    <n v="0.23"/>
    <n v="708.9917991869919"/>
    <s v="T-Mobile"/>
    <x v="8"/>
    <s v="Poland"/>
    <s v="https://www.t-mobile.pl/sklep/kategoria/telefony/lista/produkty/urzadzenie/xiaomi-13t-pro-5g?currentPage=2&amp;tariffId=PostpaidVoiceAcq_OneShop_MNP3X0_M_70_24_offe&amp;loyalty=agreement24&amp;itemPerPage=18&amp;excludedCurrentPage=1&amp;bp=acquisition&amp;agreementId=agreement24&amp;variantId=hw_Xia13TPro5G_12_512GB_black_offe&amp;instalmentId=24&amp;installmentValue=160&amp;deviceList=device+list+section"/>
    <s v="Handset"/>
    <m/>
    <s v="t-mobile.pl_td0FUckOgqVhwLAosbK7g=="/>
  </r>
  <r>
    <s v="BN2009094"/>
    <s v="Xiaomi"/>
    <s v="Xiaomi 14 12-512GB 5G"/>
    <s v="-"/>
    <n v="4499"/>
    <n v="4.499"/>
    <s v="In Stock"/>
    <n v="4499"/>
    <m/>
    <n v="4499"/>
    <n v="3657.723577235773"/>
    <s v="PLN"/>
    <n v="0.23"/>
    <n v="846.3131081300813"/>
    <s v="T-Mobile"/>
    <x v="8"/>
    <s v="Poland"/>
    <s v="https://www.t-mobile.pl/sklep/kategoria/telefony/lista/produkty/urzadzenie/xiaomi-14-5g?tariffId=PostpaidVoiceAcq_OneShop_M1_70_24_offe&amp;agreementId=agreement24&amp;variantId=hw_Xiaomi14_5G_12_512GB_black_offe&amp;categoryId=telefony&amp;instalmentId=24&amp;installmentValue=180&amp;changedAttr%255B%255D=changedAttr.colour%253D%2523000000"/>
    <s v="Handset"/>
    <m/>
    <s v="t-mobile.pl_ON0VpbTd9DpObpTNJMziA=="/>
  </r>
  <r>
    <s v="BN2009303"/>
    <s v="Xiaomi"/>
    <s v="Xiaomi 14 Ultra 16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xiaomi-14-ultra?tariffId=PostpaidVoiceAcq_OneShop_MNP3X0_M2_70_24_offe&amp;agreementId=agreement24&amp;variantId=hw_Xia14Ultra_16_512GB_black_offe&amp;categoryId=telefony&amp;instalmentId=0&amp;installmentValue=0&amp;changedAttr%255B%255D=changedAttr.colour%253D%2523000000"/>
    <s v="Handset"/>
    <s v="a"/>
    <s v="t-mobile.pl_m0nECNm6DyzAJ0NUkbBUWg=="/>
  </r>
  <r>
    <s v="BN2009425"/>
    <s v="Xiaomi"/>
    <s v="Xiaomi 14T 12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xiaomi-14t-5g?currentPage=8&amp;tariffId=PostpaidVoiceAcq_OneShop_M1_70_24_offe&amp;itemPerPage=18&amp;excludedCurrentPage=1&amp;bp=acquisition&amp;agreementId=agreement24&amp;variantId=hw_Xia14T_12_256GB_titan_offe&amp;categoryId=telefony&amp;instalmentId=24&amp;installmentValue=40&amp;changedAttr%255B%255D=changedAttr.colour%253D%2523DDD6E1"/>
    <s v="Handset"/>
    <s v="x"/>
    <s v="t-mobile.pl_3tz0tQqzjOg13QYwecZHxA=="/>
  </r>
  <r>
    <s v="BN2009446"/>
    <s v="Xiaomi"/>
    <s v="Xiaomi 14T Pro 12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xiaomi-14t-pro-5g?tariffId=PostpaidVoiceAcq_OneShop_MNP3X0_M2_70_24_offe&amp;agreementId=agreement24&amp;variantId=hw_Xia14TPro5G_12_512GB_titan_offe&amp;categoryId=telefony&amp;instalmentId=24&amp;installmentValue=0"/>
    <s v="Handset"/>
    <s v="a"/>
    <s v="t-mobile.pl_1l10uw+ElCaYAEEYw+ZA=="/>
  </r>
  <r>
    <s v="BN2009814"/>
    <s v="Xiaomi"/>
    <s v="Xiaomi 15 12-256GB 5G"/>
    <s v="-"/>
    <n v="4199"/>
    <n v="4.199"/>
    <s v="In Stock"/>
    <n v="4199"/>
    <m/>
    <n v="4199"/>
    <n v="3413.821138211382"/>
    <s v="PLN"/>
    <n v="0.23"/>
    <n v="789.879693495935"/>
    <s v="T-Mobile"/>
    <x v="8"/>
    <s v="Poland"/>
    <s v="https://www.t-mobile.pl/sklep/kategoria/telefony/lista/produkty/urzadzenie/xiaomi-15-5g?bp=acquisition&amp;tariffId=PostpaidVoiceAcq_OneShop_M1_70_24_offe&amp;agreementId=agreement24&amp;variantId=hw_Xiaomi15_5G_12_256GB_black_offe&amp;categoryId=telefony&amp;instalmentId=24&amp;installmentValue=0"/>
    <s v="Handset"/>
    <m/>
    <s v="t-mobile.pl_EyfBgV2kPlFCJt15pXBdGQ=="/>
  </r>
  <r>
    <s v="BN2009815"/>
    <s v="Xiaomi"/>
    <s v="Xiaomi 15 Ultra 16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xiaomi-15-ultra-5g?bp=acquisition&amp;tariffId=PostpaidVoiceAcq_OneShop_M1_70_24_offe&amp;agreementId=agreement24&amp;variantId=hw_Xiaomi15Ultra5G_16_512GB_black_offe&amp;categoryId=telefony&amp;instalmentId=24&amp;installmentValue=0"/>
    <s v="Handset"/>
    <s v="a"/>
    <s v="t-mobile.pl_M2bxY6XN9mSEKG70ix5Bw=="/>
  </r>
  <r>
    <s v="AN00000234"/>
    <s v="Xiaomi"/>
    <s v="Xiaomi MIX Flip 5G 12/512GB"/>
    <s v="-"/>
    <n v="5699"/>
    <n v="5.699"/>
    <s v="In Stock"/>
    <n v="5699"/>
    <m/>
    <n v="5699"/>
    <n v="4633.333333333333"/>
    <s v="PLN"/>
    <n v="0.23"/>
    <n v="1072.046766666667"/>
    <s v="T-Mobile"/>
    <x v="8"/>
    <s v="Poland"/>
    <s v="https://www.t-mobile.pl/sklep/kategoria/telefony/lista/produkty/urzadzenie/xiaomi-mix-flip-5g?currentPage=9&amp;tariffId=PostpaidVoiceAcq_OneShop_MNP3X0_M2_70_24_offe&amp;itemPerPage=18&amp;excludedCurrentPage=1&amp;bp=acquisition&amp;agreementId=agreement24&amp;variantId=hw_XiaMixFlip5G_12_512GB_black_offe&amp;categoryId=telefony&amp;instalmentId=24&amp;installmentValue=0"/>
    <s v="Handset"/>
    <m/>
    <s v="t-mobile.pl_0Lv1O1xOBzKVxgkbxbcjA=="/>
  </r>
  <r>
    <s v="AN00000248"/>
    <s v="Xiaomi"/>
    <s v="Xiaomi Redmi Note 14 8/256GB"/>
    <s v="-"/>
    <n v="729"/>
    <n v="729"/>
    <s v="In Stock"/>
    <n v="729"/>
    <m/>
    <n v="729"/>
    <n v="592.6829268292684"/>
    <s v="PLN"/>
    <n v="0.23"/>
    <n v="137.1331975609756"/>
    <s v="T-Mobile"/>
    <x v="8"/>
    <s v="Poland"/>
    <s v="https://www.t-mobile.pl/sklep/kategoria/telefony/lista/produkty/urzadzenie/xiaomi-redmi-note-14?currentPage=6&amp;tariffId=PostpaidVoiceAcq_OneShop_M1_70_24_offe&amp;itemPerPage=18&amp;excludedCurrentPage=1&amp;bp=acquisition&amp;agreementId=agreement24&amp;variantId=hw_XiaRedNote14_8_256GB_black_offe&amp;categoryId=telefony&amp;instalmentId=24&amp;installmentValue=0"/>
    <s v="Handset"/>
    <m/>
    <s v="t-mobile.pl_SGaXE+9kTjAekss18rzK9Q=="/>
  </r>
  <r>
    <s v="AN00000249"/>
    <s v="Xiaomi"/>
    <s v="Xiaomi Redmi Note 14 Pro+ 5G 12/512GB"/>
    <s v="-"/>
    <n v="1999"/>
    <n v="1.999"/>
    <s v="In Stock"/>
    <n v="1999"/>
    <m/>
    <n v="1999"/>
    <n v="1625.20325203252"/>
    <s v="PLN"/>
    <n v="0.23"/>
    <n v="376.0346528455285"/>
    <s v="T-Mobile"/>
    <x v="8"/>
    <s v="Poland"/>
    <s v="https://www.t-mobile.pl/sklep/kategoria/telefony/lista/produkty/urzadzenie/xiaomi-redmi-note-14-pro-plus-5g?currentPage=11&amp;tariffId=PostpaidVoiceAcq_OneShop_M1_70_24_offe&amp;itemPerPage=18&amp;excludedCurrentPage=1&amp;bp=acquisition&amp;agreementId=agreement24&amp;variantId=hw_XiaRedNote14ProPlus5G_12_512GB_black_offe&amp;categoryId=telefony&amp;instalmentId=24&amp;installmentValue=0"/>
    <s v="Handset"/>
    <m/>
    <s v="t-mobile.pl_oEuxDMcg3Yg0EDiLlwVtQ=="/>
  </r>
  <r>
    <s v="AN00000183"/>
    <s v="Xiaomi"/>
    <s v="Xiaomi Watch S3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xiaomi-watch-s3?tariffId=PostpaidVoiceAcq_OneShop_MNP3X0_M2_70_24_offe&amp;agreementId=agreement24&amp;variantId=hw_XiaWatchS3_black_offe&amp;categoryId=telefony&amp;instalmentId=24"/>
    <s v="Smart Watch"/>
    <s v="a"/>
    <s v="t-mobile.pl_5+BZ+yxn5jtyh1xspq6EA=="/>
  </r>
  <r>
    <s v="BN2009392"/>
    <s v="Xiaomi"/>
    <s v="Poco C65 6-128GB LTE"/>
    <s v="-"/>
    <n v="599"/>
    <n v="599"/>
    <s v="In Stock"/>
    <n v="599"/>
    <m/>
    <n v="599"/>
    <n v="486.9918699186992"/>
    <s v="PLN"/>
    <n v="0.23"/>
    <n v="112.6787178861789"/>
    <s v="XiaomiPL"/>
    <x v="9"/>
    <s v="Poland"/>
    <s v="https://mi-home.pl/products/poco-c65?variant=47381108687196"/>
    <s v="Handset"/>
    <m/>
    <s v="mi-home.pl_19Pw0Xs+6x94OpTj0M2Rgw=="/>
  </r>
  <r>
    <s v="BN2009393"/>
    <s v="Xiaomi"/>
    <s v="Poco C65 8-256GB LTE"/>
    <s v="-"/>
    <n v="699"/>
    <n v="699"/>
    <s v="In Stock"/>
    <n v="699"/>
    <m/>
    <n v="699"/>
    <n v="568.2926829268292"/>
    <s v="PLN"/>
    <n v="0.23"/>
    <n v="131.489856097561"/>
    <s v="XiaomiPL"/>
    <x v="9"/>
    <s v="Poland"/>
    <s v="https://mi-home.pl/products/poco-c65?variant=47381114093916"/>
    <s v="Handset"/>
    <m/>
    <s v="mi-home.pl_zQlLKplmDgEwIacaXMbvw=="/>
  </r>
  <r>
    <s v="BN2009751"/>
    <s v="Xiaomi"/>
    <s v="Poco F6 12-512GB 5G"/>
    <s v="-"/>
    <n v="2399"/>
    <s v="2.399.00"/>
    <s v="In Stock"/>
    <n v="2399"/>
    <m/>
    <n v="2399"/>
    <n v="1950.406504065041"/>
    <s v="PLN"/>
    <n v="0.23"/>
    <n v="451.2792056910569"/>
    <s v="XiaomiPL"/>
    <x v="9"/>
    <s v="Poland"/>
    <s v="https://mi-home.pl/products/poco-f6?variant=48737202995548"/>
    <s v="Handset"/>
    <m/>
    <s v="mi-home.pl_edJLBQfPZBChLq044YV9qw=="/>
  </r>
  <r>
    <s v="BN2009752"/>
    <s v="Xiaomi"/>
    <s v="Poco F6 Pro 12-512GB 5G"/>
    <s v="-"/>
    <n v="2799"/>
    <s v="2.799.00"/>
    <s v="In Stock"/>
    <n v="2799"/>
    <m/>
    <n v="2799"/>
    <n v="2275.609756097561"/>
    <s v="PLN"/>
    <n v="0.23"/>
    <n v="526.5237585365853"/>
    <s v="XiaomiPL"/>
    <x v="9"/>
    <s v="Poland"/>
    <s v="https://mi-home.pl/products/poco-f6-pro?variant=48737198997852"/>
    <s v="Handset"/>
    <m/>
    <s v="mi-home.pl_+MekQpcpzhdWsqwuu6AYVA=="/>
  </r>
  <r>
    <s v="BN2009755"/>
    <s v="Xiaomi"/>
    <s v="Poco F6 Pro 16GB-1TB 5G"/>
    <s v="-"/>
    <n v="3199"/>
    <s v="3.199.00"/>
    <s v="In Stock"/>
    <n v="3199"/>
    <m/>
    <n v="3199"/>
    <n v="2600.813008130081"/>
    <s v="PLN"/>
    <n v="0.23"/>
    <n v="601.7683113821139"/>
    <s v="XiaomiPL"/>
    <x v="9"/>
    <s v="Poland"/>
    <s v="https://mi-home.pl/products/poco-f6-pro?variant=48737201127772"/>
    <s v="Handset"/>
    <m/>
    <s v="mi-home.pl_Ks1SOJ0u0vJuYHQOERhEiw=="/>
  </r>
  <r>
    <s v="BN2009379"/>
    <s v="Xiaomi"/>
    <s v="Poco M6 Pro 12-512GB"/>
    <s v="-"/>
    <n v="1299"/>
    <s v="1.299.00"/>
    <s v="In Stock"/>
    <n v="1299"/>
    <m/>
    <n v="1299"/>
    <n v="1056.09756097561"/>
    <s v="PLN"/>
    <n v="0.23"/>
    <n v="244.3566853658537"/>
    <s v="XiaomiPL"/>
    <x v="9"/>
    <s v="Poland"/>
    <s v="https://mi-home.pl/products/poco-m6-pro?variant=47522381300060"/>
    <s v="Handset"/>
    <m/>
    <s v="mi-home.pl_zhQsoEQz3yVslj0NVo0lfw=="/>
  </r>
  <r>
    <s v="BN2009378"/>
    <s v="Xiaomi"/>
    <s v="Poco M6 Pro 8-256GB"/>
    <s v="-"/>
    <n v="1099"/>
    <s v="1.099.00"/>
    <s v="In Stock"/>
    <n v="1099"/>
    <m/>
    <n v="1099"/>
    <n v="893.4959349593496"/>
    <s v="PLN"/>
    <n v="0.23"/>
    <n v="206.7344089430894"/>
    <s v="XiaomiPL"/>
    <x v="9"/>
    <s v="Poland"/>
    <s v="https://mi-home.pl/products/poco-m6-pro?variant=47730477007196"/>
    <s v="Handset"/>
    <m/>
    <s v="mi-home.pl_PAdaBROcVTuAci9BRNoMsg=="/>
  </r>
  <r>
    <s v="BN2009384"/>
    <s v="Xiaomi"/>
    <s v="Poco X6 12-256GB 5G"/>
    <s v="-"/>
    <n v="1499"/>
    <s v="1.499.00"/>
    <s v="In Stock"/>
    <n v="1499"/>
    <m/>
    <n v="1499"/>
    <n v="1218.69918699187"/>
    <s v="PLN"/>
    <n v="0.23"/>
    <n v="281.9789617886179"/>
    <s v="XiaomiPL"/>
    <x v="9"/>
    <s v="Poland"/>
    <s v="https://mi-home.pl/products/poco-x6-5g?variant=47522384150876"/>
    <s v="Handset"/>
    <m/>
    <s v="mi-home.pl_EhcQ2x8yNI5abyJU2XT6yw=="/>
  </r>
  <r>
    <s v="BN2009385"/>
    <s v="Xiaomi"/>
    <s v="Poco X6 Pro 12-512GB 5G"/>
    <s v="-"/>
    <n v="1899"/>
    <s v="1.899.00"/>
    <s v="In Stock"/>
    <n v="1899"/>
    <m/>
    <n v="1899"/>
    <n v="1543.90243902439"/>
    <s v="PLN"/>
    <n v="0.23"/>
    <n v="357.2235146341463"/>
    <s v="XiaomiPL"/>
    <x v="9"/>
    <s v="Poland"/>
    <s v="https://mi-home.pl/products/poco-x6-pro-5g?variant=47522386346332"/>
    <s v="Handset"/>
    <m/>
    <s v="mi-home.pl_uHCW7ytsH2H0ttJt4NwgHg=="/>
  </r>
  <r>
    <s v="BN2008010"/>
    <s v="Xiaomi"/>
    <s v="Redmi 10 (2022) 4-64GB LTE"/>
    <s v="-"/>
    <n v="0"/>
    <n v="0"/>
    <s v="Out Stock"/>
    <n v="0"/>
    <m/>
    <n v="0"/>
    <n v="0"/>
    <s v="PLN"/>
    <n v="0.23"/>
    <n v="0"/>
    <s v="XiaomiPL"/>
    <x v="9"/>
    <s v="Poland"/>
    <s v="https://mi-home.pl/redmi-10-2022-4gb-64gb-carbon-grey"/>
    <s v="Handset"/>
    <s v="a"/>
    <s v="mi-home.pl_fmwDXMCtKnSJIVZ26LBUA=="/>
  </r>
  <r>
    <s v="BN2008409"/>
    <s v="Xiaomi"/>
    <s v="Redmi 10C 4-128GB LTE"/>
    <s v="-"/>
    <n v="0"/>
    <n v="0"/>
    <s v="Out Stock"/>
    <n v="0"/>
    <m/>
    <n v="0"/>
    <n v="0"/>
    <s v="PLN"/>
    <n v="0.23"/>
    <n v="0"/>
    <s v="XiaomiPL"/>
    <x v="9"/>
    <s v="Poland"/>
    <s v="https://mi-home.pl/products/redmi-10c?variant=46456109891932"/>
    <s v="Handset"/>
    <s v="a"/>
    <s v="mi-home.pl_uBoCHOVjwxBdqajxxEiEw=="/>
  </r>
  <r>
    <s v="BN2008851"/>
    <s v="Xiaomi"/>
    <s v="Redmi 12 4-128GB LTE"/>
    <s v="-"/>
    <n v="445"/>
    <n v="445"/>
    <s v="In Stock"/>
    <n v="445"/>
    <m/>
    <n v="445"/>
    <n v="361.7886178861789"/>
    <s v="PLN"/>
    <n v="0.23"/>
    <n v="83.70956504065042"/>
    <s v="XiaomiPL"/>
    <x v="9"/>
    <s v="Poland"/>
    <s v="https://mi-home.pl/products/redmi-12"/>
    <s v="Handset"/>
    <m/>
    <s v="mi-home.pl_zu8U8+6xB9rlbW3OFiApMQ=="/>
  </r>
  <r>
    <s v="BN2008897"/>
    <s v="Xiaomi"/>
    <s v="Redmi 12 8-256GB"/>
    <s v="-"/>
    <n v="0"/>
    <n v="0"/>
    <s v="Out Stock"/>
    <n v="0"/>
    <m/>
    <n v="0"/>
    <n v="0"/>
    <s v="PLN"/>
    <n v="0.23"/>
    <n v="0"/>
    <s v="XiaomiPL"/>
    <x v="9"/>
    <s v="Poland"/>
    <s v="https://mi-home.pl/products/redmi-12?variant=46931270336860"/>
    <s v="Handset"/>
    <s v="a"/>
    <s v="mi-home.pl_8+yVfMRt5VXBCyw3t82hA=="/>
  </r>
  <r>
    <s v="BN2008535"/>
    <s v="Xiaomi"/>
    <s v="Redmi 12C 3-32GB LTE"/>
    <s v="-"/>
    <n v="289"/>
    <n v="289"/>
    <s v="In Stock"/>
    <n v="289"/>
    <m/>
    <n v="289"/>
    <n v="234.9593495934959"/>
    <s v="PLN"/>
    <n v="0.23"/>
    <n v="54.36418943089431"/>
    <s v="XiaomiPL"/>
    <x v="9"/>
    <s v="Poland"/>
    <s v="https://mi-home.pl/products/redmi-12c?variant=46456120738140"/>
    <s v="Handset"/>
    <m/>
    <s v="mi-home.pl_URs5DJ7EE34jEbY7Y3WRLg=="/>
  </r>
  <r>
    <s v="BN2008564"/>
    <s v="Xiaomi"/>
    <s v="Redmi 12C 3-64GB LTE"/>
    <s v="-"/>
    <n v="249"/>
    <n v="249"/>
    <s v="In Stock"/>
    <n v="249"/>
    <m/>
    <n v="249"/>
    <n v="202.4390243902439"/>
    <s v="PLN"/>
    <n v="0.23"/>
    <n v="46.83973414634146"/>
    <s v="XiaomiPL"/>
    <x v="9"/>
    <s v="Poland"/>
    <s v="https://mi-home.pl/products/redmi-12c?variant=46456120770908"/>
    <s v="Handset"/>
    <m/>
    <s v="mi-home.pl_HS+I7Se0YMnoFVvu8YYLiw=="/>
  </r>
  <r>
    <s v="BN2008616"/>
    <s v="Xiaomi"/>
    <s v="Redmi 12C 4-128GB LTE"/>
    <s v="-"/>
    <n v="309"/>
    <n v="309"/>
    <s v="In Stock"/>
    <n v="309"/>
    <m/>
    <n v="309"/>
    <n v="251.219512195122"/>
    <s v="PLN"/>
    <n v="0.23"/>
    <n v="58.12641707317073"/>
    <s v="XiaomiPL"/>
    <x v="9"/>
    <s v="Poland"/>
    <s v="https://mi-home.pl/products/redmi-12c?variant=46456121622876"/>
    <s v="Handset"/>
    <m/>
    <s v="mi-home.pl_2QQYWdrZSY9fA4UV+8eMLg=="/>
  </r>
  <r>
    <s v="BN2009328"/>
    <s v="Xiaomi"/>
    <s v="Redmi 13 6-128GB LTE"/>
    <s v="-"/>
    <n v="444"/>
    <n v="444"/>
    <s v="In Stock"/>
    <n v="444"/>
    <m/>
    <n v="444"/>
    <n v="360.9756097560976"/>
    <s v="PLN"/>
    <n v="0.23"/>
    <n v="83.52145365853659"/>
    <s v="XiaomiPL"/>
    <x v="9"/>
    <s v="Poland"/>
    <s v="https://mi-home.pl/products/redmi-13?variant=48796615475548"/>
    <s v="Handset"/>
    <m/>
    <s v="mi-home.pl_5q1vady84+QQOJHyxOluyA=="/>
  </r>
  <r>
    <s v="BN2009331"/>
    <s v="Xiaomi"/>
    <s v="Redmi 13 8-256GB LTE"/>
    <s v="-"/>
    <n v="544"/>
    <n v="544"/>
    <s v="In Stock"/>
    <n v="544"/>
    <m/>
    <n v="544"/>
    <n v="442.2764227642277"/>
    <s v="PLN"/>
    <n v="0.23"/>
    <n v="102.3325918699187"/>
    <s v="XiaomiPL"/>
    <x v="9"/>
    <s v="Poland"/>
    <s v="https://mi-home.pl/products/redmi-13?variant=48796619931996"/>
    <s v="Handset"/>
    <m/>
    <s v="mi-home.pl_IZ2wxJ47lJgg3KMAt7HhzQ=="/>
  </r>
  <r>
    <s v="BN2009087"/>
    <s v="Xiaomi"/>
    <s v="Redmi 13C 4-128GB LTE"/>
    <s v="-"/>
    <n v="420"/>
    <n v="420"/>
    <s v="In Stock"/>
    <n v="420"/>
    <m/>
    <n v="420"/>
    <n v="341.4634146341464"/>
    <s v="PLN"/>
    <n v="0.23"/>
    <n v="79.00678048780489"/>
    <s v="XiaomiPL"/>
    <x v="9"/>
    <s v="Poland"/>
    <s v="https://mi-home.pl/products/redmi-13c?variant=47368264515932"/>
    <s v="Handset"/>
    <m/>
    <s v="mi-home.pl_82AqNM6J5L7YGU39c1+L9g=="/>
  </r>
  <r>
    <s v="BN2009088"/>
    <s v="Xiaomi"/>
    <s v="Redmi 13C 8-256GB LTE"/>
    <s v="-"/>
    <n v="0"/>
    <n v="0"/>
    <s v="Out Stock"/>
    <n v="0"/>
    <m/>
    <n v="0"/>
    <n v="0"/>
    <s v="PLN"/>
    <n v="0.23"/>
    <n v="0"/>
    <s v="XiaomiPL"/>
    <x v="9"/>
    <s v="Poland"/>
    <s v="https://mi-home.pl/products/redmi-13c?variant=47368273101148"/>
    <s v="Handset"/>
    <s v="a"/>
    <s v="mi-home.pl_pmIbTdD4O7ZYSvmB7DK0ug=="/>
  </r>
  <r>
    <s v="BN2009638"/>
    <s v="Xiaomi"/>
    <s v="Redmi 14C 4-128GB LTE"/>
    <s v="-"/>
    <n v="344"/>
    <n v="344"/>
    <s v="In Stock"/>
    <n v="344"/>
    <m/>
    <n v="344"/>
    <n v="279.6747967479675"/>
    <s v="PLN"/>
    <n v="0.23"/>
    <n v="64.71031544715447"/>
    <s v="XiaomiPL"/>
    <x v="9"/>
    <s v="Poland"/>
    <s v="https://mi-home.pl/products/redmi-14c?variant=49417671541084"/>
    <s v="Handset"/>
    <m/>
    <s v="mi-home.pl_Tj6eDwNH6cWWWmnztcnng=="/>
  </r>
  <r>
    <s v="BN2007315"/>
    <s v="Xiaomi"/>
    <s v="Redmi 9AT 2-32GB"/>
    <s v="-"/>
    <n v="0"/>
    <n v="0"/>
    <s v="Out Stock"/>
    <n v="0"/>
    <m/>
    <n v="0"/>
    <n v="0"/>
    <s v="PLN"/>
    <n v="0.23"/>
    <n v="0"/>
    <s v="XiaomiPL"/>
    <x v="9"/>
    <s v="Poland"/>
    <s v="https://mi-home.pl/products/redmi-9at?variant=46456118837596"/>
    <s v="Handset"/>
    <s v="a"/>
    <s v="mi-home.pl_Un05DA6GYfMnRiquxM6zA=="/>
  </r>
  <r>
    <s v="BN2007902"/>
    <s v="Xiaomi"/>
    <s v="Redmi 9C 32GB LTE"/>
    <s v="-"/>
    <n v="0"/>
    <n v="0"/>
    <s v="Out Stock"/>
    <n v="0"/>
    <m/>
    <n v="0"/>
    <n v="0"/>
    <s v="PLN"/>
    <n v="0.23"/>
    <n v="0"/>
    <s v="XiaomiPL"/>
    <x v="9"/>
    <s v="Poland"/>
    <s v="https://mi-home.pl/products/redmi-9c-nfc?variant=46456118772060"/>
    <s v="Handset"/>
    <s v="a"/>
    <s v="mi-home.pl_EtdpgHR8YgXpbu2IzFuhrg=="/>
  </r>
  <r>
    <s v="BN2008865"/>
    <s v="Xiaomi"/>
    <s v="Redmi A2 2-32GB LTE"/>
    <s v="-"/>
    <n v="269"/>
    <n v="269"/>
    <s v="In Stock"/>
    <n v="269"/>
    <m/>
    <n v="269"/>
    <n v="218.6991869918699"/>
    <s v="PLN"/>
    <n v="0.23"/>
    <n v="50.60196178861788"/>
    <s v="XiaomiPL"/>
    <x v="9"/>
    <s v="Poland"/>
    <s v="https://mi-home.pl/products/redmi-a2"/>
    <s v="Handset"/>
    <m/>
    <s v="mi-home.pl_5T8unimjCQKlXEWWkFqBjg=="/>
  </r>
  <r>
    <s v="BN2009278"/>
    <s v="Xiaomi"/>
    <s v="Redmi A3 3-64GB LTE"/>
    <s v="-"/>
    <n v="265"/>
    <n v="265"/>
    <s v="In Stock"/>
    <n v="265"/>
    <m/>
    <n v="265"/>
    <n v="215.4471544715447"/>
    <s v="PLN"/>
    <n v="0.23"/>
    <n v="49.8495162601626"/>
    <s v="XiaomiPL"/>
    <x v="9"/>
    <s v="Poland"/>
    <s v="https://mi-home.pl/products/redmi-a3"/>
    <s v="Handset"/>
    <m/>
    <s v="mi-home.pl_p2KwF1fKrnfACeWk3wz6ug=="/>
  </r>
  <r>
    <s v="BN2007726"/>
    <s v="Xiaomi"/>
    <s v="Redmi Note 10 4-64GB 5G"/>
    <s v="-"/>
    <n v="0"/>
    <n v="0"/>
    <s v="Out Stock"/>
    <n v="0"/>
    <m/>
    <n v="0"/>
    <n v="0"/>
    <s v="PLN"/>
    <n v="0.23"/>
    <n v="0"/>
    <s v="XiaomiPL"/>
    <x v="9"/>
    <s v="Poland"/>
    <s v="https://mi-home.pl/redmi-note-10-5g-4gb-64gb-nighttime-blue"/>
    <s v="Handset"/>
    <s v="a"/>
    <s v="mi-home.pl_I6Po9+Qf95Trv2gYY3a+4Q=="/>
  </r>
  <r>
    <s v="BN2007537"/>
    <s v="Xiaomi"/>
    <s v="Redmi Note 10 Pro 6-128GB LTE"/>
    <s v="-"/>
    <n v="0"/>
    <n v="0"/>
    <s v="Out Stock"/>
    <n v="0"/>
    <m/>
    <n v="0"/>
    <n v="0"/>
    <s v="PLN"/>
    <n v="0.23"/>
    <n v="0"/>
    <s v="XiaomiPL"/>
    <x v="9"/>
    <s v="Poland"/>
    <s v="https://mi-home.pl/products/redmi-note-10-pro?variant=46456098226524"/>
    <s v="Handset"/>
    <s v="a"/>
    <s v="mi-home.pl_Kxw8Y+PylZ8kkPVWlpXXw=="/>
  </r>
  <r>
    <s v="BN2008011"/>
    <s v="Xiaomi"/>
    <s v="Redmi Note 11 4-128GB LTE"/>
    <s v="-"/>
    <n v="0"/>
    <n v="0"/>
    <s v="Out Stock"/>
    <n v="0"/>
    <m/>
    <n v="0"/>
    <n v="0"/>
    <s v="PLN"/>
    <n v="0.23"/>
    <n v="0"/>
    <s v="XiaomiPL"/>
    <x v="9"/>
    <s v="Poland"/>
    <s v="https://mi-home.pl/products/redmi-note-11?variant=46456105992540"/>
    <s v="Handset"/>
    <s v="a"/>
    <s v="mi-home.pl_OBaHx8aHBimcRQm4lzHojQ=="/>
  </r>
  <r>
    <s v="BN2008013"/>
    <s v="Xiaomi"/>
    <s v="Redmi Note 11 Pro 6-128GB 5G"/>
    <s v="-"/>
    <n v="809"/>
    <n v="809"/>
    <s v="In Stock"/>
    <n v="809"/>
    <m/>
    <n v="809"/>
    <n v="657.7235772357724"/>
    <s v="PLN"/>
    <n v="0.23"/>
    <n v="152.1821081300813"/>
    <s v="XiaomiPL"/>
    <x v="9"/>
    <s v="Poland"/>
    <s v="https://mi-home.pl/redmi-note-11-pro-5g-6gb-128gb-graphite-grey"/>
    <s v="Handset"/>
    <m/>
    <s v="mi-home.pl_W7Tqj7tg8JztDjIMB7HIw=="/>
  </r>
  <r>
    <s v="BN2008012"/>
    <s v="Xiaomi"/>
    <s v="Redmi Note 11S 6-128GB LTE"/>
    <s v="-"/>
    <n v="0"/>
    <n v="0"/>
    <s v="Out Stock"/>
    <n v="0"/>
    <m/>
    <n v="0"/>
    <n v="0"/>
    <s v="PLN"/>
    <n v="0.23"/>
    <n v="0"/>
    <s v="XiaomiPL"/>
    <x v="9"/>
    <s v="Poland"/>
    <s v="https://mi-home.pl/products/redmi-note-11s?variant=46456106549596"/>
    <s v="Handset"/>
    <s v="a"/>
    <s v="mi-home.pl_4ublUSIpP5cY5hvjG6Fw=="/>
  </r>
  <r>
    <s v="BN2008736"/>
    <s v="Xiaomi"/>
    <s v="Redmi Note 12 4-128GB LTE"/>
    <s v="-"/>
    <n v="599"/>
    <n v="599"/>
    <s v="In Stock"/>
    <n v="599"/>
    <m/>
    <n v="599"/>
    <n v="486.9918699186992"/>
    <s v="PLN"/>
    <n v="0.23"/>
    <n v="112.6787178861789"/>
    <s v="XiaomiPL"/>
    <x v="9"/>
    <s v="Poland"/>
    <s v="https://mi-home.pl/products/redmi-note-12?variant=46456123392348"/>
    <s v="Handset"/>
    <m/>
    <s v="mi-home.pl_NpKP4QxTPj5wAYBk17B0mg=="/>
  </r>
  <r>
    <s v="BN2008737"/>
    <s v="Xiaomi"/>
    <s v="Redmi Note 12 4-64GB LTE"/>
    <s v="-"/>
    <n v="539"/>
    <n v="539"/>
    <s v="In Stock"/>
    <n v="539"/>
    <m/>
    <n v="539"/>
    <n v="438.2113821138211"/>
    <s v="PLN"/>
    <n v="0.23"/>
    <n v="101.3920349593496"/>
    <s v="XiaomiPL"/>
    <x v="9"/>
    <s v="Poland"/>
    <s v="https://mi-home.pl/products/redmi-note-12?variant=46456123195740"/>
    <s v="Handset"/>
    <m/>
    <s v="mi-home.pl_Oz0jwXyK4vmcQvNqxnQ3lw=="/>
  </r>
  <r>
    <s v="BN2009176"/>
    <s v="Xiaomi"/>
    <s v="Redmi Note 12 8-256GB"/>
    <s v="-"/>
    <n v="0"/>
    <n v="0"/>
    <s v="Out Stock"/>
    <n v="0"/>
    <m/>
    <n v="0"/>
    <n v="0"/>
    <s v="PLN"/>
    <n v="0.23"/>
    <n v="0"/>
    <s v="XiaomiPL"/>
    <x v="9"/>
    <s v="Poland"/>
    <s v="https://mi-home.pl/products/redmi-note-12?variant=46931282297180"/>
    <s v="Handset"/>
    <s v="a"/>
    <s v="mi-home.pl_aitL36OWnDrDnqJycWCr+A=="/>
  </r>
  <r>
    <s v="BN2008732"/>
    <s v="Xiaomi"/>
    <s v="Redmi Note 12 Pro 6-128GB 5G"/>
    <s v="-"/>
    <n v="0"/>
    <n v="0"/>
    <s v="Out Stock"/>
    <n v="0"/>
    <m/>
    <n v="0"/>
    <n v="0"/>
    <s v="PLN"/>
    <n v="0.23"/>
    <n v="0"/>
    <s v="XiaomiPL"/>
    <x v="9"/>
    <s v="Poland"/>
    <s v="https://mi-home.pl/products/redmi-note-12-pro-5g?variant=46454529360220"/>
    <s v="Handset"/>
    <s v="a"/>
    <s v="mi-home.pl_qIHHdmGPIbgFIIJaQd3P+Q=="/>
  </r>
  <r>
    <s v="BN2008741"/>
    <s v="Xiaomi"/>
    <s v="Redmi Note 12 Pro 8-256GB 5G"/>
    <s v="-"/>
    <n v="0"/>
    <n v="2099"/>
    <s v="In Stock"/>
    <n v="2099"/>
    <m/>
    <n v="2099"/>
    <n v="0"/>
    <s v="PLN"/>
    <n v="0.23"/>
    <n v="0"/>
    <s v="XiaomiPL"/>
    <x v="9"/>
    <s v="Poland"/>
    <s v="https://mi-home.pl/products/redmi-note-12-pro-5g?variant=46931262308700"/>
    <s v="Handset"/>
    <s v="a"/>
    <s v="mi-home.pl_B9nchvgkDqeNpzSaxWzbjw=="/>
  </r>
  <r>
    <s v="BN2008742"/>
    <s v="Xiaomi"/>
    <s v="Redmi Note 12 Pro+ 8-256GB 5G"/>
    <s v="-"/>
    <n v="1249"/>
    <s v="1.249.00"/>
    <s v="In Stock"/>
    <n v="1249"/>
    <m/>
    <n v="1249"/>
    <n v="1015.447154471545"/>
    <s v="PLN"/>
    <n v="0.23"/>
    <n v="234.9511162601626"/>
    <s v="XiaomiPL"/>
    <x v="9"/>
    <s v="Poland"/>
    <s v="https://mi-home.pl/products/redmi-note-12-pro-plus-5g?variant=46454535225692"/>
    <s v="Handset"/>
    <m/>
    <s v="mi-home.pl_4JgEUBvRaEgcbWw0UQplpg=="/>
  </r>
  <r>
    <s v="BN2008771"/>
    <s v="Xiaomi"/>
    <s v="Redmi Note 12S 8-256GB LTE"/>
    <s v="-"/>
    <n v="0"/>
    <n v="0"/>
    <s v="Out Stock"/>
    <n v="0"/>
    <m/>
    <n v="0"/>
    <n v="0"/>
    <s v="PLN"/>
    <n v="0.23"/>
    <n v="0"/>
    <s v="XiaomiPL"/>
    <x v="9"/>
    <s v="Poland"/>
    <s v="https://mi-home.pl/products/redmi-note-12s?variant=46671761277276"/>
    <s v="Handset"/>
    <s v="a"/>
    <s v="mi-home.pl_BQjv6le8CEQJmgGwZbHtbA=="/>
  </r>
  <r>
    <s v="BN2009387"/>
    <s v="Xiaomi"/>
    <s v="Redmi Note 13 6-128GB 5G"/>
    <s v="-"/>
    <n v="1399"/>
    <s v="1.399.00"/>
    <s v="In Stock"/>
    <n v="1399"/>
    <m/>
    <n v="1399"/>
    <n v="1137.39837398374"/>
    <s v="PLN"/>
    <n v="0.23"/>
    <n v="263.1678235772358"/>
    <s v="XiaomiPL"/>
    <x v="9"/>
    <s v="Poland"/>
    <s v="https://mi-home.pl/products/redmi-note-13-5g?variant=47539584794972"/>
    <s v="Handset"/>
    <m/>
    <s v="mi-home.pl_xlE13Y9gBDPwGYL0xBvSw=="/>
  </r>
  <r>
    <s v="BN2009089"/>
    <s v="Xiaomi"/>
    <s v="Redmi Note 13 6-128GB LTE"/>
    <s v="-"/>
    <n v="499"/>
    <n v="499"/>
    <s v="In Stock"/>
    <n v="499"/>
    <m/>
    <n v="499"/>
    <n v="405.6910569105691"/>
    <s v="PLN"/>
    <n v="0.23"/>
    <n v="93.86757967479674"/>
    <s v="XiaomiPL"/>
    <x v="9"/>
    <s v="Poland"/>
    <s v="https://mi-home.pl/products/redmi-note-13?variant=47539615236444"/>
    <s v="Handset"/>
    <m/>
    <s v="mi-home.pl_Zx5DePZC9RzyHWdZrUaCLA=="/>
  </r>
  <r>
    <s v="BN2009110"/>
    <s v="Xiaomi"/>
    <s v="Redmi Note 13 8-256GB 5G"/>
    <s v="-"/>
    <n v="1499"/>
    <s v="1.499.00"/>
    <s v="In Stock"/>
    <n v="1499"/>
    <m/>
    <n v="1499"/>
    <n v="1218.69918699187"/>
    <s v="PLN"/>
    <n v="0.23"/>
    <n v="281.9789617886179"/>
    <s v="XiaomiPL"/>
    <x v="9"/>
    <s v="Poland"/>
    <s v="https://mi-home.pl/products/redmi-note-13-5g?variant=47539585515868"/>
    <s v="Handset"/>
    <m/>
    <s v="mi-home.pl_N+KTHRFUI112ML9qp2vVEg=="/>
  </r>
  <r>
    <s v="BN2009090"/>
    <s v="Xiaomi"/>
    <s v="Redmi Note 13 8-256GB LTE"/>
    <s v="-"/>
    <n v="795"/>
    <n v="795"/>
    <s v="In Stock"/>
    <n v="795"/>
    <m/>
    <n v="795"/>
    <n v="646.3414634146342"/>
    <s v="PLN"/>
    <n v="0.23"/>
    <n v="149.5485487804878"/>
    <s v="XiaomiPL"/>
    <x v="9"/>
    <s v="Poland"/>
    <s v="https://mi-home.pl/products/redmi-note-13?variant=47539620348252"/>
    <s v="Handset"/>
    <m/>
    <s v="mi-home.pl_+AgSq7zZVV9zm2r7rf8+4Q=="/>
  </r>
  <r>
    <s v="BN2009091"/>
    <s v="Xiaomi"/>
    <s v="Redmi Note 13 Pro 8-256GB 5G"/>
    <s v="-"/>
    <n v="1899"/>
    <s v="1.899.00"/>
    <s v="In Stock"/>
    <n v="1899"/>
    <m/>
    <n v="1899"/>
    <n v="1543.90243902439"/>
    <s v="PLN"/>
    <n v="0.23"/>
    <n v="357.2235146341463"/>
    <s v="XiaomiPL"/>
    <x v="9"/>
    <s v="Poland"/>
    <s v="https://mi-home.pl/products/redmi-note-13-pro-5g?variant=47539591512412"/>
    <s v="Handset"/>
    <m/>
    <s v="mi-home.pl_MafWWu7Nt29n3Lcjj6FmLQ=="/>
  </r>
  <r>
    <s v="BN2009248"/>
    <s v="Xiaomi"/>
    <s v="Redmi Note 13 Pro 8-256GB LTE"/>
    <s v="-"/>
    <n v="999"/>
    <n v="999"/>
    <s v="In Stock"/>
    <n v="999"/>
    <m/>
    <n v="999"/>
    <n v="812.1951219512196"/>
    <s v="PLN"/>
    <n v="0.23"/>
    <n v="187.9232707317073"/>
    <s v="XiaomiPL"/>
    <x v="9"/>
    <s v="Poland"/>
    <s v="https://mi-home.pl/products/redmi-note-13-pro?variant=47539590463836"/>
    <s v="Handset"/>
    <m/>
    <s v="mi-home.pl_YR2v+75hh9iu2XMYGIHDjw=="/>
  </r>
  <r>
    <s v="BN2009111"/>
    <s v="Xiaomi"/>
    <s v="Redmi Note 13 Pro+ 12-512GB 5G"/>
    <s v="-"/>
    <n v="2499"/>
    <s v="2.499.00"/>
    <s v="In Stock"/>
    <n v="2499"/>
    <m/>
    <n v="2499"/>
    <n v="2031.707317073171"/>
    <s v="PLN"/>
    <n v="0.23"/>
    <n v="470.090343902439"/>
    <s v="XiaomiPL"/>
    <x v="9"/>
    <s v="Poland"/>
    <s v="https://mi-home.pl/products/redmi-note-13-pro-plus-5g?variant=47539387269468"/>
    <s v="Handset"/>
    <m/>
    <s v="mi-home.pl_7QkLifSlSNS11+3Pk2ynSA=="/>
  </r>
  <r>
    <s v="BN2009810"/>
    <s v="Xiaomi"/>
    <s v="Redmi Note 14 8-256GB 5G"/>
    <s v="-"/>
    <n v="0"/>
    <n v="0"/>
    <s v="Out Stock"/>
    <n v="0"/>
    <m/>
    <n v="0"/>
    <n v="0"/>
    <s v="PLN"/>
    <n v="0.23"/>
    <n v="0"/>
    <s v="XiaomiPL"/>
    <x v="9"/>
    <s v="Poland"/>
    <s v="https://mi-home.pl/products/redmi-note-14-5g?variant=54876759753081"/>
    <s v="Handset"/>
    <s v="a"/>
    <s v="mi-home.pl_X8eur8qIYjH6IaXox0aJBA=="/>
  </r>
  <r>
    <s v="BN2009812"/>
    <s v="Xiaomi"/>
    <s v="Redmi Note 14 Pro 8-256GB 5G"/>
    <s v="-"/>
    <n v="1394"/>
    <s v="1.394.00"/>
    <s v="In Stock"/>
    <n v="1394"/>
    <m/>
    <n v="1394"/>
    <n v="1133.333333333333"/>
    <s v="PLN"/>
    <n v="0.23"/>
    <n v="262.2272666666667"/>
    <s v="XiaomiPL"/>
    <x v="9"/>
    <s v="Poland"/>
    <s v="https://mi-home.pl/products/redmi-note-14-pro-5g"/>
    <s v="Handset"/>
    <m/>
    <s v="mi-home.pl_RpNBUDOHR2DmAlUnNwhpKw=="/>
  </r>
  <r>
    <s v="AN00000032"/>
    <s v="Xiaomi"/>
    <s v="Redmi Watch 2 Lite"/>
    <s v="-"/>
    <n v="0"/>
    <n v="0"/>
    <s v="Out Stock"/>
    <n v="0"/>
    <m/>
    <n v="0"/>
    <n v="0"/>
    <s v="PLN"/>
    <n v="0.23"/>
    <n v="0"/>
    <s v="XiaomiPL"/>
    <x v="9"/>
    <s v="Poland"/>
    <s v="https://mi-home.pl/products/redmi-watch-2-lite?variant=46456173396316"/>
    <s v="Smart Watch"/>
    <s v="a"/>
    <s v="mi-home.pl_XwSohc73Voo3U6aJoh7SwQ=="/>
  </r>
  <r>
    <s v="AN00000173"/>
    <s v="Xiaomi"/>
    <s v="Redmi Watch 3 Active"/>
    <s v="-"/>
    <n v="129"/>
    <n v="129"/>
    <s v="In Stock"/>
    <n v="129"/>
    <m/>
    <n v="129"/>
    <n v="104.8780487804878"/>
    <s v="PLN"/>
    <n v="0.23"/>
    <n v="24.26636829268293"/>
    <s v="XiaomiPL"/>
    <x v="9"/>
    <s v="Poland"/>
    <s v="https://mi-home.pl/products/redmi-watch-3-active?variant=46928232808796"/>
    <s v="Smart Watch"/>
    <m/>
    <s v="mi-home.pl_20R1GHCKgPOtbE30wbiEPg=="/>
  </r>
  <r>
    <s v="BN4000679"/>
    <s v="Xiaomi"/>
    <s v="Redmi Watch 3 BT"/>
    <s v="-"/>
    <n v="350"/>
    <n v="350"/>
    <s v="In Stock"/>
    <n v="350"/>
    <m/>
    <n v="350"/>
    <n v="284.5528455284553"/>
    <s v="PLN"/>
    <n v="0.23"/>
    <n v="65.8389837398374"/>
    <s v="XiaomiPL"/>
    <x v="9"/>
    <s v="Poland"/>
    <s v="https://mi-home.pl/products/redmi-watch-3?_pos=3&amp;_psq=Xiaomi+Redmi+Watch&amp;_ss=e&amp;_v=1.0"/>
    <s v="Smart Watch"/>
    <m/>
    <s v="mi-home.pl_8b56GtvxGsja5B0i9i8peQ=="/>
  </r>
  <r>
    <s v="BN2009160"/>
    <s v="Xiaomi"/>
    <s v="Redmi Watch 4 BT"/>
    <s v="-"/>
    <n v="294"/>
    <n v="294"/>
    <s v="In Stock"/>
    <n v="294"/>
    <m/>
    <n v="294"/>
    <n v="239.0243902439024"/>
    <s v="PLN"/>
    <n v="0.23"/>
    <n v="55.30474634146341"/>
    <s v="XiaomiPL"/>
    <x v="9"/>
    <s v="Poland"/>
    <s v="https://mi-home.pl/products/redmi-watch-4"/>
    <s v="Smart Watch"/>
    <m/>
    <s v="mi-home.pl_tgk5+gMU0QbSZJfem+m6Fg=="/>
  </r>
  <r>
    <s v="BN4000677"/>
    <s v="Xiaomi"/>
    <s v="Watch 2 Pro LTE eSIM"/>
    <s v="-"/>
    <n v="899"/>
    <n v="899"/>
    <s v="In Stock"/>
    <n v="899"/>
    <m/>
    <n v="899"/>
    <n v="730.8943089430894"/>
    <s v="PLN"/>
    <n v="0.23"/>
    <n v="169.1121325203252"/>
    <s v="XiaomiPL"/>
    <x v="9"/>
    <s v="Poland"/>
    <s v="https://mi-home.pl/products/xiaomi-watch-2-pro"/>
    <s v="Smart Watch"/>
    <m/>
    <s v="mi-home.pl_nUcuCXZCc9NeepGMRweVnA=="/>
  </r>
  <r>
    <s v="BN2008537"/>
    <s v="Xiaomi"/>
    <s v="Xiaomi 13 8-256GB 5G"/>
    <s v="-"/>
    <n v="0"/>
    <n v="0"/>
    <s v="Out Stock"/>
    <n v="0"/>
    <m/>
    <n v="0"/>
    <n v="0"/>
    <s v="PLN"/>
    <n v="0.23"/>
    <n v="0"/>
    <s v="XiaomiPL"/>
    <x v="9"/>
    <s v="Poland"/>
    <s v="https://mi-home.pl/products/xiaomi-13?variant=46456119558492"/>
    <s v="Handset"/>
    <s v="a"/>
    <s v="mi-home.pl_kgunq3L0BHJ2ateuNpXXLQ=="/>
  </r>
  <r>
    <s v="BN2008594"/>
    <s v="Xiaomi"/>
    <s v="Xiaomi 13 Lite 8-256GB 5G"/>
    <s v="-"/>
    <n v="0"/>
    <n v="0"/>
    <s v="Out Stock"/>
    <n v="0"/>
    <m/>
    <n v="0"/>
    <n v="0"/>
    <s v="PLN"/>
    <n v="0.23"/>
    <n v="0"/>
    <s v="XiaomiPL"/>
    <x v="9"/>
    <s v="Poland"/>
    <s v="https://mi-home.pl/xiaomi-13-lite-8gb-256gb-black"/>
    <s v="Handset"/>
    <s v="a"/>
    <s v="mi-home.pl_CPhV4OIyefOREOqIt9WeAg=="/>
  </r>
  <r>
    <s v="BN2008852"/>
    <s v="Xiaomi"/>
    <s v="Xiaomi 13T 8-256GB 5G"/>
    <s v="-"/>
    <n v="2999"/>
    <s v="2.999.00"/>
    <s v="In Stock"/>
    <n v="2999"/>
    <m/>
    <n v="2999"/>
    <n v="2438.211382113821"/>
    <s v="PLN"/>
    <n v="0.23"/>
    <n v="564.1460349593495"/>
    <s v="XiaomiPL"/>
    <x v="9"/>
    <s v="Poland"/>
    <s v="https://mi-home.pl/products/xiaomi-13t?variant=47113994895708"/>
    <s v="Handset"/>
    <m/>
    <s v="mi-home.pl_kUVOnRpCBAEc7In8a8dQw=="/>
  </r>
  <r>
    <s v="BN2009094"/>
    <s v="Xiaomi"/>
    <s v="Xiaomi 14 12-512GB 5G"/>
    <s v="-"/>
    <n v="3494"/>
    <s v="3.494.00"/>
    <s v="In Stock"/>
    <n v="3494"/>
    <m/>
    <n v="3494"/>
    <n v="2840.650406504065"/>
    <s v="PLN"/>
    <n v="0.23"/>
    <n v="657.261169105691"/>
    <s v="XiaomiPL"/>
    <x v="9"/>
    <s v="Poland"/>
    <s v="https://mi-home.pl/products/xiaomi-14"/>
    <s v="Handset"/>
    <m/>
    <s v="mi-home.pl_HyHXNzNegd6X3xDDBw9SPQ=="/>
  </r>
  <r>
    <s v="BN2009303"/>
    <s v="Xiaomi"/>
    <s v="Xiaomi 14 Ultra 16-512GB 5G"/>
    <s v="-"/>
    <n v="5494"/>
    <s v="5.494.00"/>
    <s v="In Stock"/>
    <n v="5494"/>
    <m/>
    <n v="5494"/>
    <n v="4466.666666666667"/>
    <s v="PLN"/>
    <n v="0.23"/>
    <n v="1033.483933333333"/>
    <s v="XiaomiPL"/>
    <x v="9"/>
    <s v="Poland"/>
    <s v="https://mi-home.pl/products/xiaomi-14-ultra?variant=47708835217756"/>
    <s v="Handset"/>
    <m/>
    <s v="mi-home.pl_dvlnoIbfdXO0vlBS0T3z7A=="/>
  </r>
  <r>
    <s v="BN2009425"/>
    <s v="Xiaomi"/>
    <s v="Xiaomi 14T 12-256GB 5G"/>
    <s v="-"/>
    <n v="2294"/>
    <s v="2.294.00"/>
    <s v="In Stock"/>
    <n v="2294"/>
    <m/>
    <n v="2294"/>
    <n v="1865.040650406504"/>
    <s v="PLN"/>
    <n v="0.23"/>
    <n v="431.5275105691057"/>
    <s v="XiaomiPL"/>
    <x v="9"/>
    <s v="Poland"/>
    <s v="https://mi-home.pl/products/xiaomi-14t?variant=49430406562140"/>
    <s v="Handset"/>
    <m/>
    <s v="mi-home.pl_XDyT8bBb0+A6fNvUa0QbNw=="/>
  </r>
  <r>
    <s v="BN2009446"/>
    <s v="Xiaomi"/>
    <s v="Xiaomi 14T Pro 12-512GB 5G"/>
    <s v="-"/>
    <n v="2694"/>
    <s v="2.694.00"/>
    <s v="In Stock"/>
    <n v="2694"/>
    <m/>
    <n v="2694"/>
    <n v="2190.243902439025"/>
    <s v="PLN"/>
    <n v="0.23"/>
    <n v="506.7720634146342"/>
    <s v="XiaomiPL"/>
    <x v="9"/>
    <s v="Poland"/>
    <s v="https://mi-home.pl/products/xiaomi-14t-pro?variant=49430407610716"/>
    <s v="Handset"/>
    <m/>
    <s v="mi-home.pl_GSHVPgnkP3E4ITTPEDc8IQ=="/>
  </r>
  <r>
    <s v="BN2009814"/>
    <s v="Xiaomi"/>
    <s v="Xiaomi 15 12-256GB 5G"/>
    <s v="-"/>
    <n v="4199"/>
    <s v="4.199.00"/>
    <s v="In Stock"/>
    <n v="4199"/>
    <m/>
    <n v="4199"/>
    <n v="3413.821138211382"/>
    <s v="PLN"/>
    <n v="0.23"/>
    <n v="789.879693495935"/>
    <s v="XiaomiPL"/>
    <x v="9"/>
    <s v="Poland"/>
    <s v="https://mi-home.pl/products/xiaomi-15?variant=54984839496057"/>
    <s v="Handset"/>
    <m/>
    <s v="mi-home.pl_SOsGm+Nfj6dNPUy4gYZUw=="/>
  </r>
  <r>
    <s v="BN2009815"/>
    <s v="Xiaomi"/>
    <s v="Xiaomi 15 Ultra 16-512GB 5G"/>
    <s v="-"/>
    <n v="6299"/>
    <s v="6.299.00"/>
    <s v="In Stock"/>
    <n v="6299"/>
    <m/>
    <n v="6299"/>
    <n v="5121.138211382114"/>
    <s v="PLN"/>
    <n v="0.23"/>
    <n v="1184.913595934959"/>
    <s v="XiaomiPL"/>
    <x v="9"/>
    <s v="Poland"/>
    <s v="https://mi-home.pl/products/xiaomi-15-ultra?variant=54984838185337"/>
    <s v="Handset"/>
    <m/>
    <s v="mi-home.pl_3wqDHR5K5o+wSYjkFiWLRw=="/>
  </r>
  <r>
    <s v="AN00000234"/>
    <s v="Xiaomi"/>
    <s v="Xiaomi MIX Flip 5G 12/512GB"/>
    <s v="-"/>
    <n v="4394"/>
    <s v="4.394.00"/>
    <s v="In Stock"/>
    <n v="4394"/>
    <m/>
    <n v="4394"/>
    <n v="3572.357723577236"/>
    <s v="PLN"/>
    <n v="0.23"/>
    <n v="826.5614130081301"/>
    <s v="XiaomiPL"/>
    <x v="9"/>
    <s v="Poland"/>
    <s v="https://mi-home.pl/products/xiaomi-mix-flip?variant=49431073980764"/>
    <s v="Handset"/>
    <m/>
    <s v="mi-home.pl_JHluJIHqpMYyItFQxMclg=="/>
  </r>
  <r>
    <s v="AN00000248"/>
    <s v="Xiaomi"/>
    <s v="Xiaomi Redmi Note 14 8/256GB"/>
    <s v="-"/>
    <n v="744"/>
    <n v="744"/>
    <s v="In Stock"/>
    <n v="744"/>
    <m/>
    <n v="744"/>
    <n v="604.8780487804878"/>
    <s v="PLN"/>
    <n v="0.23"/>
    <n v="139.9548682926829"/>
    <s v="XiaomiPL"/>
    <x v="9"/>
    <s v="Poland"/>
    <s v="https://mi-home.pl/products/redmi-note-14?variant=54876758212985"/>
    <s v="Handset"/>
    <m/>
    <s v="mi-home.pl_KUCM+UorsUZi445oIz76JQ=="/>
  </r>
  <r>
    <s v="AN00000249"/>
    <s v="Xiaomi"/>
    <s v="Xiaomi Redmi Note 14 Pro+ 5G 12/512GB"/>
    <s v="-"/>
    <n v="1994"/>
    <s v="1.994.00"/>
    <s v="In Stock"/>
    <n v="1994"/>
    <m/>
    <n v="1994"/>
    <n v="1621.138211382114"/>
    <s v="PLN"/>
    <n v="0.23"/>
    <n v="375.0940959349594"/>
    <s v="XiaomiPL"/>
    <x v="9"/>
    <s v="Poland"/>
    <s v="https://mi-home.pl/products/redmi-note-14-pro-5g-1?variant=54876760768889"/>
    <s v="Handset"/>
    <m/>
    <s v="mi-home.pl_3GF6s1cuxraFqxv7eIqjtw=="/>
  </r>
  <r>
    <s v="BN2009158"/>
    <s v="Xiaomi"/>
    <s v="Xiaomi Watch 2 BT"/>
    <s v="-"/>
    <n v="719"/>
    <n v="719"/>
    <s v="In Stock"/>
    <n v="719"/>
    <m/>
    <n v="719"/>
    <n v="584.5528455284552"/>
    <s v="PLN"/>
    <n v="0.23"/>
    <n v="135.2520837398374"/>
    <s v="XiaomiPL"/>
    <x v="9"/>
    <s v="Poland"/>
    <s v="https://mi-home.pl/products/xiaomi-watch-2?variant=47708144501084"/>
    <s v="Smart Watch"/>
    <m/>
    <s v="mi-home.pl_ulUmhG9RGsUQLQinuoCqyg=="/>
  </r>
  <r>
    <s v="AN00000183"/>
    <s v="Xiaomi"/>
    <s v="Xiaomi Watch S3"/>
    <s v="-"/>
    <n v="540"/>
    <n v="540"/>
    <s v="In Stock"/>
    <n v="540"/>
    <m/>
    <n v="540"/>
    <n v="439.0243902439025"/>
    <s v="PLN"/>
    <n v="0.23"/>
    <n v="101.5801463414634"/>
    <s v="XiaomiPL"/>
    <x v="9"/>
    <s v="Poland"/>
    <s v="https://mi-home.pl/products/xiaomi-watch-s3"/>
    <s v="Smart Watch"/>
    <m/>
    <s v="mi-home.pl_NKl8JLWqHRgiuejEsh+xxA=="/>
  </r>
  <r>
    <s v="AN00000219"/>
    <s v="Apple"/>
    <s v="Apple Watch Series 10 LTE 42mm"/>
    <s v="-"/>
    <n v="2849"/>
    <n v="2849"/>
    <s v="In Stock"/>
    <n v="2849"/>
    <m/>
    <n v="2849"/>
    <n v="2316.260162601626"/>
    <s v="PLN"/>
    <n v="0.23"/>
    <n v="535.9293276422765"/>
    <s v="Zadowolenie"/>
    <x v="10"/>
    <s v="Poland"/>
    <s v="https://www.zadowolenie.pl/apple-watch-series-10-gps-cellular-koperta-42-mm-z-aluminium-w-kolorze-onyksu-z-opaska-sportowa-w-kolorze-atramentowym?q=apple+watch"/>
    <s v="Smart Watch"/>
    <m/>
    <s v="zadowolenie.pl_xjI4lEFJyw2oBDd8rs22bg=="/>
  </r>
  <r>
    <s v="AN00000220"/>
    <s v="Apple"/>
    <s v="Apple Watch Series 10 LTE 46mm"/>
    <s v="-"/>
    <n v="4331"/>
    <n v="4331"/>
    <s v="In Stock"/>
    <n v="4331"/>
    <m/>
    <n v="4331"/>
    <n v="3521.138211382114"/>
    <s v="PLN"/>
    <n v="0.23"/>
    <n v="814.7103959349594"/>
    <s v="Zadowolenie"/>
    <x v="10"/>
    <s v="Poland"/>
    <s v="https://www.zadowolenie.pl/apple-watch-series-10-gps-cellular-koperta-46-mm-z-tytanu-w-kolorze-lupkowym-z-paskiem-sportowym-w-kolorze-czarnym-rozmiar-s-m?q=Apple+Watch+Series+10+GPS+Cellular+koperta+46+mm+z"/>
    <s v="Smart Watch"/>
    <m/>
    <s v="zadowolenie.pl_BO0Sv5GH6kzSw4IN769wRQ=="/>
  </r>
  <r>
    <s v="BN2008651"/>
    <s v="Apple"/>
    <s v="iPad (2022) 10.9 WiFi 64GB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10-9-cala-wi-fi-64gb-srebrny?q=Apple+iPad+10.9+cala+Wi-Fi+64GB"/>
    <s v="Tablet"/>
    <s v="a"/>
    <s v="zadowolenie.pl_A6ee9L6BF+JlxNOLRVxIw=="/>
  </r>
  <r>
    <s v="BN2008376"/>
    <s v="Apple"/>
    <s v="iPad Air (2022) 10.9 256GB WiFi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10-9-cala-wi-fi-256gb-niebieski-2"/>
    <s v="Tablet"/>
    <m/>
    <s v="zadowolenie.pl_I1azJkiGqOn5DkjS4jgCHg=="/>
  </r>
  <r>
    <s v="BN2009584"/>
    <s v="Apple"/>
    <s v="iPad Air 11 - 2024 (6th gen) 8-1TB 5G"/>
    <s v="-"/>
    <n v="5802"/>
    <n v="6695"/>
    <s v="In Stock"/>
    <n v="6695"/>
    <m/>
    <n v="6695"/>
    <n v="4717.073170731707"/>
    <s v="PLN"/>
    <n v="0.23"/>
    <n v="1091.42223902439"/>
    <s v="Zadowolenie"/>
    <x v="10"/>
    <s v="Poland"/>
    <s v="https://www.zadowolenie.pl/apple-ipad-air-11-cali-wi-fi-cellular-1tb-niebieski"/>
    <s v="Tablet"/>
    <m/>
    <s v="zadowolenie.pl_X87fNYkZ7O+Qbu4Prs2erg=="/>
  </r>
  <r>
    <s v="BN2009583"/>
    <s v="Apple"/>
    <s v="iPad Air 11 - 2024 (6th gen) 8-512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air-11-cali-wi-fi-cellular-512gb-niebieski"/>
    <s v="Tablet"/>
    <s v="a"/>
    <s v="zadowolenie.pl_ecuIzAxuBMWNF+j6eqAvw=="/>
  </r>
  <r>
    <s v="BN2009579"/>
    <s v="Apple"/>
    <s v="iPad Air 13 - 2024 8-128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air-13-cali-wi-fi-cellular-128gb-gwiezdna-szarosc"/>
    <s v="Tablet"/>
    <s v="a"/>
    <s v="zadowolenie.pl_mKZGeGt6NuoBYa7itA6ULQ=="/>
  </r>
  <r>
    <s v="BN2009597"/>
    <s v="Apple"/>
    <s v="iPad Air 13 - 2024 8-128GB WiFi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air-13-cali-wi-fi-128gb-gwiezdna-szarosc?q=Apple+iPad+Air+13"/>
    <s v="Tablet"/>
    <s v="a"/>
    <s v="zadowolenie.pl_2nf0CKkOBKoO5CEp7fOX6g=="/>
  </r>
  <r>
    <s v="BN2009592"/>
    <s v="Apple"/>
    <s v="iPad Air 13 - 2024 8-1TB 5G"/>
    <s v="-"/>
    <n v="6769"/>
    <n v="7811"/>
    <s v="In Stock"/>
    <n v="7811"/>
    <m/>
    <n v="7811"/>
    <n v="5503.252032520325"/>
    <s v="PLN"/>
    <n v="0.23"/>
    <n v="1273.325945528455"/>
    <s v="Zadowolenie"/>
    <x v="10"/>
    <s v="Poland"/>
    <s v="https://www.zadowolenie.pl/apple-ipad-air-13-cali-wi-fi-cellular-1tb-fioletowy"/>
    <s v="Tablet"/>
    <m/>
    <s v="zadowolenie.pl_s99q6PtP3N8+6h0tJQuiAw=="/>
  </r>
  <r>
    <s v="BN2009590"/>
    <s v="Apple"/>
    <s v="iPad Air 13 - 2024 8-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air-13-cali-wi-fi-cellular-256gb-niebieski?q=Apple+iPad+Air+13+cali+Wi-Fi+Cellular"/>
    <s v="Tablet"/>
    <s v="a"/>
    <s v="zadowolenie.pl_4o4B8p8boH4C6pPoBZeT4w=="/>
  </r>
  <r>
    <s v="BN2009591"/>
    <s v="Apple"/>
    <s v="iPad Air 13 - 2024 8-512GB 5G"/>
    <s v="-"/>
    <n v="5802"/>
    <n v="6695"/>
    <s v="In Stock"/>
    <n v="6695"/>
    <m/>
    <n v="6695"/>
    <n v="4717.073170731707"/>
    <s v="PLN"/>
    <n v="0.23"/>
    <n v="1091.42223902439"/>
    <s v="Zadowolenie"/>
    <x v="10"/>
    <s v="Poland"/>
    <s v="https://www.zadowolenie.pl/apple-ipad-air-13-cali-wi-fi-cellular-512gb-niebieski"/>
    <s v="Tablet"/>
    <s v="a"/>
    <s v="zadowolenie.pl_El0hI6G5FOugmpBhKRv2CA=="/>
  </r>
  <r>
    <s v="BN2009596"/>
    <s v="Apple"/>
    <s v="iPad Air 13 - 2024 WiFi 8-256GB WiFi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air-13-cali-wi-fi-256gb-ksiezycowa-poswiata"/>
    <s v="Tablet"/>
    <s v="a"/>
    <s v="zadowolenie.pl_91RI9i7aVKM2ER35U0PqtA=="/>
  </r>
  <r>
    <s v="BN2009599"/>
    <s v="Apple"/>
    <s v="iPad Pro 11 - 2024 (5th gen) 16-1TB 5G"/>
    <s v="-"/>
    <n v="8994"/>
    <n v="10378"/>
    <s v="In Stock"/>
    <n v="10378"/>
    <m/>
    <n v="10378"/>
    <n v="7312.195121951219"/>
    <s v="PLN"/>
    <n v="0.23"/>
    <n v="1691.873770731707"/>
    <s v="Zadowolenie"/>
    <x v="10"/>
    <s v="Poland"/>
    <s v="https://www.zadowolenie.pl/apple-ipad-pro-11-cali-wi-fi-cellular-1tb-gwiezdna-czern"/>
    <s v="Tablet"/>
    <m/>
    <s v="zadowolenie.pl_NHkQdnQ1kbEcZ2muZ4c1mg=="/>
  </r>
  <r>
    <s v="BN2009580"/>
    <s v="Apple"/>
    <s v="iPad Pro 11 - 2024 (5th gen) 8-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pro-11-cali-wi-fi-cellular-256gb-gwiezdna-czern"/>
    <s v="Tablet"/>
    <s v="a"/>
    <s v="zadowolenie.pl_3clUp3ug1HtjXiOwNcCmaQ=="/>
  </r>
  <r>
    <s v="BN2009605"/>
    <s v="Apple"/>
    <s v="iPad Pro 11 - 2024 (5th gen) 8-256GB WiFi"/>
    <s v="-"/>
    <n v="5125"/>
    <n v="5914"/>
    <s v="In Stock"/>
    <n v="5914"/>
    <m/>
    <n v="5914"/>
    <n v="4166.666666666667"/>
    <s v="PLN"/>
    <n v="0.23"/>
    <n v="964.0708333333334"/>
    <s v="Zadowolenie"/>
    <x v="10"/>
    <s v="Poland"/>
    <s v="https://www.zadowolenie.pl/apple-ipad-pro-11-cali-wi-fi-256gb-gwiezdna-czern"/>
    <s v="Tablet"/>
    <m/>
    <s v="zadowolenie.pl_Fkgv9IZKI39Iml61puqhbQ=="/>
  </r>
  <r>
    <s v="BN2009598"/>
    <s v="Apple"/>
    <s v="iPad Pro 11 - 2024 (5th gen) 8-512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pro-11-cali-wi-fi-cellular-512gb-srebrny"/>
    <s v="Tablet"/>
    <s v="a"/>
    <s v="zadowolenie.pl_GRRmBoKeEQHBCB0g1mCgwg=="/>
  </r>
  <r>
    <s v="BN2009607"/>
    <s v="Apple"/>
    <s v="iPad Pro 13 - 2024 (7th gen) 16-1TB 5G"/>
    <s v="-"/>
    <n v="10638"/>
    <n v="12275"/>
    <s v="In Stock"/>
    <n v="12275"/>
    <m/>
    <n v="12275"/>
    <n v="8648.780487804877"/>
    <s v="PLN"/>
    <n v="0.23"/>
    <n v="2001.128882926829"/>
    <s v="Zadowolenie"/>
    <x v="10"/>
    <s v="Poland"/>
    <s v="https://www.zadowolenie.pl/apple-ipad-pro-13-cali-wi-fi-cellular-1tb-gwiezdna-czern"/>
    <s v="Tablet"/>
    <m/>
    <s v="zadowolenie.pl_62y4k72QIpeWzEjjSuZAA=="/>
  </r>
  <r>
    <s v="BN2009581"/>
    <s v="Apple"/>
    <s v="iPad Pro 13 - 2024 (7th gen) 8-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pro-13-cali-wi-fi-cellular-256gb-srebrny"/>
    <s v="Tablet"/>
    <s v="a"/>
    <s v="zadowolenie.pl_4sKwanccNoqYIaI6eQprg=="/>
  </r>
  <r>
    <s v="BN2009613"/>
    <s v="Apple"/>
    <s v="iPad Pro 13 - 2024 (7th gen) 8-256GB WiFi"/>
    <s v="-"/>
    <n v="6769"/>
    <n v="7811"/>
    <s v="In Stock"/>
    <n v="7811"/>
    <m/>
    <n v="7811"/>
    <n v="5503.252032520325"/>
    <s v="PLN"/>
    <n v="0.23"/>
    <n v="1273.325945528455"/>
    <s v="Zadowolenie"/>
    <x v="10"/>
    <s v="Poland"/>
    <s v="https://www.zadowolenie.pl/apple-ipad-pro-13-cali-wi-fi-256gb-srebrny"/>
    <s v="Tablet"/>
    <m/>
    <s v="zadowolenie.pl_vN2Jcs7xy6xOOT6qozqPLQ=="/>
  </r>
  <r>
    <s v="BN2009606"/>
    <s v="Apple"/>
    <s v="iPad Pro 13 - 2024 (7th gen) 8-512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pro-13-cali-wi-fi-cellular-512gb-gwiezdna-czern"/>
    <s v="Tablet"/>
    <s v="a"/>
    <s v="zadowolenie.pl_9AmKbFmE2NvhlK4Xs0Y9Pw=="/>
  </r>
  <r>
    <s v="BN2007979"/>
    <s v="Apple"/>
    <s v="iPhone 13 128GB 5G"/>
    <s v="-"/>
    <n v="0"/>
    <n v="2994"/>
    <s v="In Stock"/>
    <n v="2994"/>
    <m/>
    <n v="2994"/>
    <n v="0"/>
    <s v="PLN"/>
    <n v="0.23"/>
    <n v="0"/>
    <s v="Zadowolenie"/>
    <x v="10"/>
    <s v="Poland"/>
    <s v="https://www.zadowolenie.pl/apple-iphone-13-128gb-bialy"/>
    <s v="Handset"/>
    <s v="new"/>
    <s v="zadowolenie.pl_82z21+7EHLTbCdeFNP4rlg=="/>
  </r>
  <r>
    <s v="BN2009133"/>
    <s v="Apple"/>
    <s v="iPhone 15 128GB 5G"/>
    <s v="-"/>
    <n v="0"/>
    <n v="3650"/>
    <s v="In Stock"/>
    <n v="3650"/>
    <m/>
    <n v="3650"/>
    <n v="0"/>
    <s v="PLN"/>
    <n v="0.23"/>
    <n v="0"/>
    <s v="Zadowolenie"/>
    <x v="10"/>
    <s v="Poland"/>
    <s v="https://www.zadowolenie.pl/apple-iphone-15-128gb-rozowy"/>
    <s v="Handset"/>
    <s v="a"/>
    <s v="zadowolenie.pl_le56eX2lfAEnNqXPX3miRA=="/>
  </r>
  <r>
    <s v="BN2009142"/>
    <s v="Apple"/>
    <s v="iPhone 15 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hone-15-256gb-zielony"/>
    <s v="Handset"/>
    <s v="a"/>
    <s v="zadowolenie.pl_JQXDjMSRSAmZ+an+BlB8Q=="/>
  </r>
  <r>
    <s v="BN2009143"/>
    <s v="Apple"/>
    <s v="iPhone 15 512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hone-15-512gb-zolty"/>
    <s v="Handset"/>
    <s v="a"/>
    <s v="zadowolenie.pl_hr5pZkPEvGhqyGZg6DUXGw=="/>
  </r>
  <r>
    <s v="BN2009134"/>
    <s v="Apple"/>
    <s v="iPhone 15 Plus 128GB 5G"/>
    <s v="-"/>
    <n v="4226"/>
    <n v="4226"/>
    <s v="In Stock"/>
    <n v="4226"/>
    <m/>
    <n v="4226"/>
    <n v="3435.772357723577"/>
    <s v="PLN"/>
    <n v="0.23"/>
    <n v="794.9587008130081"/>
    <s v="Zadowolenie"/>
    <x v="10"/>
    <s v="Poland"/>
    <s v="https://www.zadowolenie.pl/apple-iphone-15-plus-128gb-zielony"/>
    <s v="Handset"/>
    <m/>
    <s v="zadowolenie.pl_ZfmOvtEVWXgRUUCgi5Et2A=="/>
  </r>
  <r>
    <s v="BN2009144"/>
    <s v="Apple"/>
    <s v="iPhone 15 Plus 256GB 5G"/>
    <s v="-"/>
    <n v="4802"/>
    <n v="0"/>
    <s v="Out Stock"/>
    <n v="0"/>
    <m/>
    <n v="0"/>
    <n v="3904.065040650406"/>
    <s v="PLN"/>
    <n v="0.23"/>
    <n v="903.3108569105691"/>
    <s v="Zadowolenie"/>
    <x v="10"/>
    <s v="Poland"/>
    <s v="https://www.zadowolenie.pl/apple-iphone-15-plus-256gb-rozowy"/>
    <s v="Handset"/>
    <m/>
    <s v="zadowolenie.pl_LSOFNe28lxI25xOtwPTjcg=="/>
  </r>
  <r>
    <s v="BN2009145"/>
    <s v="Apple"/>
    <s v="iPhone 15 Plus 512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hone-15-plus-512gb-zielony"/>
    <s v="Handset"/>
    <s v="a"/>
    <s v="zadowolenie.pl_s+x3OCOjLkcuRipl5DEOmA=="/>
  </r>
  <r>
    <s v="BN2009135"/>
    <s v="Apple"/>
    <s v="iPhone 15 Pro 128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hone-15-pro-128gb-tytan-blekitny"/>
    <s v="Handset"/>
    <s v="a"/>
    <s v="zadowolenie.pl_BnJ++4ndorW6ze2YwQI88A=="/>
  </r>
  <r>
    <s v="BN2009136"/>
    <s v="Apple"/>
    <s v="iPhone 15 Pro Max 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hone-15-pro-max-256gb-tytan-czarny"/>
    <s v="Handset"/>
    <s v="a"/>
    <s v="zadowolenie.pl_VVMU1I6l+ig+7cYbEorPIw=="/>
  </r>
  <r>
    <s v="BN2009150"/>
    <s v="Apple"/>
    <s v="iPhone 15 Pro Max 512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hone-15-pro-max-512gb-tytan-blekitny"/>
    <s v="Handset"/>
    <s v="a"/>
    <s v="zadowolenie.pl_YuSCJXIt1ASWZRrt9fcuGg=="/>
  </r>
  <r>
    <s v="BN2009874"/>
    <s v="Apple"/>
    <s v="iPhone 16 128GB 5G"/>
    <s v="-"/>
    <n v="4226"/>
    <n v="4226"/>
    <s v="In Stock"/>
    <n v="4226"/>
    <m/>
    <n v="4226"/>
    <n v="3435.772357723577"/>
    <s v="PLN"/>
    <n v="0.23"/>
    <n v="794.9587008130081"/>
    <s v="Zadowolenie"/>
    <x v="10"/>
    <s v="Poland"/>
    <s v="https://www.zadowolenie.pl/apple-iphone-16-128gb-rozowy"/>
    <s v="Handset"/>
    <s v="a"/>
    <s v="zadowolenie.pl_i95spvc128WdCMmHWsJfYQ=="/>
  </r>
  <r>
    <s v="BN2009878"/>
    <s v="Apple"/>
    <s v="iPhone 16 256GB 5G"/>
    <s v="-"/>
    <n v="4802"/>
    <n v="4802"/>
    <s v="In Stock"/>
    <n v="4802"/>
    <m/>
    <n v="4802"/>
    <n v="3904.065040650406"/>
    <s v="PLN"/>
    <n v="0.23"/>
    <n v="903.3108569105691"/>
    <s v="Zadowolenie"/>
    <x v="10"/>
    <s v="Poland"/>
    <s v="https://www.zadowolenie.pl/apple-iphone-16-256gb-rozowy"/>
    <s v="Handset"/>
    <m/>
    <s v="zadowolenie.pl_u6FsFn4Yquy77HFiAQ5+PA=="/>
  </r>
  <r>
    <s v="BN2009879"/>
    <s v="Apple"/>
    <s v="iPhone 16 512GB 5G"/>
    <s v="-"/>
    <n v="5954"/>
    <n v="5954"/>
    <s v="In Stock"/>
    <n v="5954"/>
    <m/>
    <n v="5954"/>
    <n v="4840.650406504065"/>
    <s v="PLN"/>
    <n v="0.23"/>
    <n v="1120.015169105691"/>
    <s v="Zadowolenie"/>
    <x v="10"/>
    <s v="Poland"/>
    <s v="https://www.zadowolenie.pl/apple-iphone-16-512gb-rozowy"/>
    <s v="Handset"/>
    <m/>
    <s v="zadowolenie.pl_Il2Oz30wEDH+eYkId3Sqwg=="/>
  </r>
  <r>
    <s v="BN2009875"/>
    <s v="Apple"/>
    <s v="iPhone 16 Plus 128GB 5G"/>
    <s v="-"/>
    <n v="4802"/>
    <n v="4802"/>
    <s v="In Stock"/>
    <n v="4802"/>
    <m/>
    <n v="4802"/>
    <n v="3904.065040650406"/>
    <s v="PLN"/>
    <n v="0.23"/>
    <n v="903.3108569105691"/>
    <s v="Zadowolenie"/>
    <x v="10"/>
    <s v="Poland"/>
    <s v="https://www.zadowolenie.pl/apple-iphone-16-pus-128gb-czarny"/>
    <s v="Handset"/>
    <m/>
    <s v="zadowolenie.pl_pwJydCnvNmNqi2lbW1+c3A=="/>
  </r>
  <r>
    <s v="BN2009880"/>
    <s v="Apple"/>
    <s v="iPhone 16 Plus 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hone-16-pus-256gb-rozowy?q=iphone+16"/>
    <s v="Handset"/>
    <s v="a"/>
    <s v="zadowolenie.pl_dLmAgmFekMthyClher0yUg=="/>
  </r>
  <r>
    <s v="BN2009881"/>
    <s v="Apple"/>
    <s v="iPhone 16 Plus 512GB 5G"/>
    <s v="-"/>
    <n v="6530"/>
    <n v="6530"/>
    <s v="In Stock"/>
    <n v="6530"/>
    <m/>
    <n v="6530"/>
    <n v="5308.943089430894"/>
    <s v="PLN"/>
    <n v="0.23"/>
    <n v="1228.367325203252"/>
    <s v="Zadowolenie"/>
    <x v="10"/>
    <s v="Poland"/>
    <s v="https://www.zadowolenie.pl/apple-iphone-16-plus-512gb-czarny?q=iphone+16"/>
    <s v="Handset"/>
    <m/>
    <s v="zadowolenie.pl_MpnvdSHSmzwST306T2mRXQ=="/>
  </r>
  <r>
    <s v="BN2009876"/>
    <s v="Apple"/>
    <s v="iPhone 16 Pro 128GB 5G"/>
    <s v="-"/>
    <n v="5632"/>
    <n v="5632"/>
    <s v="In Stock"/>
    <n v="5632"/>
    <m/>
    <n v="5632"/>
    <n v="4578.861788617886"/>
    <s v="PLN"/>
    <n v="0.23"/>
    <n v="1059.443304065041"/>
    <s v="Zadowolenie"/>
    <x v="10"/>
    <s v="Poland"/>
    <s v="https://www.zadowolenie.pl/apple-iphone-16-pro-128gb-tytan-naturalny"/>
    <s v="Handset"/>
    <m/>
    <s v="zadowolenie.pl_zuBnYlI76nAytFJXGomeeA=="/>
  </r>
  <r>
    <s v="BN2009884"/>
    <s v="Apple"/>
    <s v="iPhone 16 Pro 1TB 5G"/>
    <s v="-"/>
    <n v="8512"/>
    <n v="8512"/>
    <s v="In Stock"/>
    <n v="8512"/>
    <m/>
    <n v="8512"/>
    <n v="6920.325203252032"/>
    <s v="PLN"/>
    <n v="0.23"/>
    <n v="1601.204084552845"/>
    <s v="Zadowolenie"/>
    <x v="10"/>
    <s v="Poland"/>
    <s v="https://www.zadowolenie.pl/apple-iphone-16-pro-1tb-tytan-czarny"/>
    <s v="Handset"/>
    <m/>
    <s v="zadowolenie.pl_XOiCgDDR2xOW5hMMiMqUAw=="/>
  </r>
  <r>
    <s v="BN2009882"/>
    <s v="Apple"/>
    <s v="iPhone 16 Pro 256GB 5G"/>
    <s v="-"/>
    <n v="6208"/>
    <n v="6208"/>
    <s v="In Stock"/>
    <n v="6208"/>
    <m/>
    <n v="6208"/>
    <n v="5047.154471544715"/>
    <s v="PLN"/>
    <n v="0.23"/>
    <n v="1167.795460162602"/>
    <s v="Zadowolenie"/>
    <x v="10"/>
    <s v="Poland"/>
    <s v="https://www.zadowolenie.pl/apple-iphone-16-pro-256gb-tytan-czarny"/>
    <s v="Handset"/>
    <m/>
    <s v="zadowolenie.pl_Qlh8diheGqjiUrsUH8wcQ=="/>
  </r>
  <r>
    <s v="BN2009883"/>
    <s v="Apple"/>
    <s v="iPhone 16 Pro 512GB 5G"/>
    <s v="-"/>
    <n v="7360"/>
    <n v="7360"/>
    <s v="In Stock"/>
    <n v="7360"/>
    <m/>
    <n v="7360"/>
    <n v="5983.739837398374"/>
    <s v="PLN"/>
    <n v="0.23"/>
    <n v="1384.499772357724"/>
    <s v="Zadowolenie"/>
    <x v="10"/>
    <s v="Poland"/>
    <s v="https://www.zadowolenie.pl/apple-iphone-16-pro-512gb-tytan-bialy"/>
    <s v="Handset"/>
    <m/>
    <s v="zadowolenie.pl_81YmrZ+OKRmubtqJVQ2VbA=="/>
  </r>
  <r>
    <s v="BN2009886"/>
    <s v="Apple"/>
    <s v="iPhone 16 Pro Max 1TB 5G"/>
    <s v="-"/>
    <n v="9088"/>
    <n v="9088"/>
    <s v="In Stock"/>
    <n v="9088"/>
    <m/>
    <n v="9088"/>
    <n v="7388.617886178862"/>
    <s v="PLN"/>
    <n v="0.23"/>
    <n v="1709.556240650407"/>
    <s v="Zadowolenie"/>
    <x v="10"/>
    <s v="Poland"/>
    <s v="https://www.zadowolenie.pl/apple-iphone-16-pro-max-1tb-tytan-bialy"/>
    <s v="Handset"/>
    <m/>
    <s v="zadowolenie.pl_6EPIlzaA1jSTAMtOy5k+Q=="/>
  </r>
  <r>
    <s v="BN2009877"/>
    <s v="Apple"/>
    <s v="iPhone 16 Pro Max 256GB 5G"/>
    <s v="-"/>
    <n v="6784"/>
    <n v="6784"/>
    <s v="In Stock"/>
    <n v="6784"/>
    <m/>
    <n v="6784"/>
    <n v="5515.447154471545"/>
    <s v="PLN"/>
    <n v="0.23"/>
    <n v="1276.147616260163"/>
    <s v="Zadowolenie"/>
    <x v="10"/>
    <s v="Poland"/>
    <s v="https://www.zadowolenie.pl/apple-iphone-16-pro-max-256gb-tytan-czarny"/>
    <s v="Handset"/>
    <m/>
    <s v="zadowolenie.pl_B+hQWVP8BWgk1L23dyBzvw=="/>
  </r>
  <r>
    <s v="BN2009885"/>
    <s v="Apple"/>
    <s v="iPhone 16 Pro Max 512GB 5G"/>
    <s v="-"/>
    <n v="7936"/>
    <n v="7936"/>
    <s v="In Stock"/>
    <n v="7936"/>
    <m/>
    <n v="7936"/>
    <n v="6452.032520325203"/>
    <s v="PLN"/>
    <n v="0.23"/>
    <n v="1492.851928455284"/>
    <s v="Zadowolenie"/>
    <x v="10"/>
    <s v="Poland"/>
    <s v="https://www.zadowolenie.pl/apple-iphone-16-pro-max-512gb-tytan-czarny"/>
    <s v="Handset"/>
    <m/>
    <s v="zadowolenie.pl_So0KTAc83xufLNYKUP6nZw=="/>
  </r>
  <r>
    <s v="BN2010109"/>
    <s v="Apple"/>
    <s v="iPhone 16e 128GB 5G"/>
    <s v="-"/>
    <n v="3455"/>
    <n v="3455"/>
    <s v="In Stock"/>
    <n v="3455"/>
    <m/>
    <n v="3455"/>
    <n v="2808.943089430894"/>
    <s v="PLN"/>
    <n v="0.23"/>
    <n v="649.924825203252"/>
    <s v="Zadowolenie"/>
    <x v="10"/>
    <s v="Poland"/>
    <s v="https://www.zadowolenie.pl/apple-iphone-16e-128gb-bialy"/>
    <s v="Handset"/>
    <m/>
    <s v="zadowolenie.pl_6q6c9p8y2LHhuPTteNS84w=="/>
  </r>
  <r>
    <s v="BN2010110"/>
    <s v="Apple"/>
    <s v="iPhone 16e 256GB 5G"/>
    <s v="-"/>
    <n v="4031"/>
    <n v="4031"/>
    <s v="In Stock"/>
    <n v="4031"/>
    <m/>
    <n v="4031"/>
    <n v="3277.235772357724"/>
    <s v="PLN"/>
    <n v="0.23"/>
    <n v="758.2769813008131"/>
    <s v="Zadowolenie"/>
    <x v="10"/>
    <s v="Poland"/>
    <s v="https://www.zadowolenie.pl/apple-iphone-16e-256gb-czarny"/>
    <s v="Handset"/>
    <m/>
    <s v="zadowolenie.pl_BVMO1F26+3fte7gaaizL+Q=="/>
  </r>
  <r>
    <s v="BN2010108"/>
    <s v="Apple"/>
    <s v="iPhone 16e 512GB 5G"/>
    <s v="-"/>
    <n v="5183"/>
    <n v="5183"/>
    <s v="In Stock"/>
    <n v="5183"/>
    <m/>
    <n v="5183"/>
    <n v="4213.821138211382"/>
    <s v="PLN"/>
    <n v="0.23"/>
    <n v="974.981293495935"/>
    <s v="Zadowolenie"/>
    <x v="10"/>
    <s v="Poland"/>
    <s v="https://www.zadowolenie.pl/apple-iphone-16e-512gb-czarny"/>
    <s v="Handset"/>
    <m/>
    <s v="zadowolenie.pl_ReIASr2ruFJnkJXW6zqVA=="/>
  </r>
  <r>
    <s v="BN4000659"/>
    <s v="Apple"/>
    <s v="Watch SE 2022 GPS+Cellular 44mm"/>
    <s v="-"/>
    <n v="1709"/>
    <n v="1709"/>
    <s v="In Stock"/>
    <n v="1709"/>
    <m/>
    <n v="1709"/>
    <n v="1389.430894308943"/>
    <s v="PLN"/>
    <n v="0.23"/>
    <n v="321.4823520325203"/>
    <s v="Zadowolenie"/>
    <x v="10"/>
    <s v="Poland"/>
    <s v="https://www.zadowolenie.pl/apple-watch-se-gps-cellular-koperta-44-mm-z-aluminium-w-kolorze-polnocy-pasek-sportowy-w-kolorze-polnocy-rozmiar-m-l"/>
    <s v="Smart Watch"/>
    <m/>
    <s v="zadowolenie.pl_y9DOhC7qYkvRBZUi84PIVA=="/>
  </r>
  <r>
    <s v="BN2009222"/>
    <s v="Apple"/>
    <s v="Watch SE 2023 40mm"/>
    <s v="-"/>
    <n v="1139"/>
    <n v="1139"/>
    <s v="In Stock"/>
    <n v="1139"/>
    <m/>
    <n v="1139"/>
    <n v="926.0162601626016"/>
    <s v="PLN"/>
    <n v="0.23"/>
    <n v="214.2588642276423"/>
    <s v="Zadowolenie"/>
    <x v="10"/>
    <s v="Poland"/>
    <s v="https://www.zadowolenie.pl/apple-watch-se-gps-koperta-40-mm-z-aluminium-w-kolorze-srebrnym-z-opaska-sportowa-w-kolorze-blekitnego-obloku?q=apple+watch"/>
    <s v="Smart Watch"/>
    <m/>
    <s v="zadowolenie.pl_0TLMD+4y1KHmH7qHSlrdMw=="/>
  </r>
  <r>
    <s v="BN2009221"/>
    <s v="Apple"/>
    <s v="Watch SE 2023 44mm"/>
    <s v="-"/>
    <n v="1367"/>
    <n v="1367"/>
    <s v="In Stock"/>
    <n v="1367"/>
    <m/>
    <n v="1367"/>
    <n v="1111.382113821138"/>
    <s v="PLN"/>
    <n v="0.23"/>
    <n v="257.1482593495935"/>
    <s v="Zadowolenie"/>
    <x v="10"/>
    <s v="Poland"/>
    <s v="https://www.zadowolenie.pl/apple-watch-se-gps-koperta-44-mm-z-aluminium-w-kolorze-srebrnym-z-opaska-sportowa-w-kolorze-blekitnego-obloku?q=apple+watch"/>
    <s v="Smart Watch"/>
    <m/>
    <s v="zadowolenie.pl_yujcd1Cm6nqB4YlyIk5aw=="/>
  </r>
  <r>
    <s v="AN00000170"/>
    <s v="Apple"/>
    <s v="Watch SE 2023 LTE 40mm"/>
    <s v="-"/>
    <n v="1481"/>
    <n v="1481"/>
    <s v="In Stock"/>
    <n v="1481"/>
    <m/>
    <n v="1481"/>
    <n v="1204.065040650406"/>
    <s v="PLN"/>
    <n v="0.23"/>
    <n v="278.5929569105691"/>
    <s v="Zadowolenie"/>
    <x v="10"/>
    <s v="Poland"/>
    <s v="https://www.zadowolenie.pl/apple-watch-se-gps-cellular-koperta-40-mm-z-aluminium-w-kolorze-polnocy-z-paskiem-sportowym-w-kolorze-polnocy-rozmiar-s-m?q=apple+watch"/>
    <s v="Smart Watch"/>
    <m/>
    <s v="zadowolenie.pl_aTh6PbV2cpZi6pacRphx6g=="/>
  </r>
  <r>
    <s v="AN00000171"/>
    <s v="Apple"/>
    <s v="Watch SE 2023 LTE 44mm"/>
    <s v="-"/>
    <n v="1709"/>
    <n v="1709"/>
    <s v="In Stock"/>
    <n v="1709"/>
    <m/>
    <n v="1709"/>
    <n v="1389.430894308943"/>
    <s v="PLN"/>
    <n v="0.23"/>
    <n v="321.4823520325203"/>
    <s v="Zadowolenie"/>
    <x v="10"/>
    <s v="Poland"/>
    <s v="https://www.zadowolenie.pl/apple-watch-se-gps-cellular-koperta-44-mm-z-aluminium-w-kolorze-srebrnym-z-opaska-sportowa-w-kolorze-blekitnego-obloku?q=apple+watch"/>
    <s v="Smart Watch"/>
    <m/>
    <s v="zadowolenie.pl_HPJoo9MXdj6FgI13gB9fSw=="/>
  </r>
  <r>
    <s v="BN2009140"/>
    <s v="Apple"/>
    <s v="Watch Series 9 GPS 45mm"/>
    <s v="-"/>
    <n v="2222"/>
    <n v="2222"/>
    <s v="In Stock"/>
    <n v="2222"/>
    <m/>
    <n v="2222"/>
    <n v="1806.50406504065"/>
    <s v="PLN"/>
    <n v="0.23"/>
    <n v="417.9834910569106"/>
    <s v="Zadowolenie"/>
    <x v="10"/>
    <s v="Poland"/>
    <s v="https://www.zadowolenie.pl/apple-watch-series-9-gps-45mm-koperta-z-aluminium-w-kolorze-polnocy-z-opaska-sportowa-w-kolorze-polnocy?q=apple+watch"/>
    <s v="Smart Watch"/>
    <m/>
    <s v="zadowolenie.pl_gmBhQE6rX76GLh64qnbtA=="/>
  </r>
  <r>
    <s v="BN2009903"/>
    <s v="Apple"/>
    <s v="Watch Series10 (42mm) Aluminium LTE"/>
    <s v="-"/>
    <n v="2849"/>
    <n v="2849"/>
    <s v="In Stock"/>
    <n v="2849"/>
    <m/>
    <n v="2849"/>
    <n v="2316.260162601626"/>
    <s v="PLN"/>
    <n v="0.23"/>
    <n v="535.9293276422765"/>
    <s v="Zadowolenie"/>
    <x v="10"/>
    <s v="Poland"/>
    <s v="https://www.zadowolenie.pl/apple-watch-series-10-gps-cellular-koperta-42-mm-z-aluminium-w-kolorze-onyksu-z-opaska-sportowa-w-kolorze-atramentowym?q=apple+watch"/>
    <s v="Smart Watch"/>
    <m/>
    <s v="zadowolenie.pl_BTs9gst17OlyqIMZ39i6Jg=="/>
  </r>
  <r>
    <s v="BN2009905"/>
    <s v="Apple"/>
    <s v="Watch Series10 (46mm) Aluminium LTE"/>
    <s v="-"/>
    <n v="3077"/>
    <n v="3077"/>
    <s v="In Stock"/>
    <n v="3077"/>
    <m/>
    <n v="3077"/>
    <n v="2501.626016260162"/>
    <s v="PLN"/>
    <n v="0.23"/>
    <n v="578.8187227642276"/>
    <s v="Zadowolenie"/>
    <x v="10"/>
    <s v="Poland"/>
    <s v="https://www.zadowolenie.pl/apple-watch-series-10-gps-cellular-koperta-46-mm-z-aluminium-w-kolorze-onyksu-z-opaska-sportowa-w-kolorze-atramentowym?q=apple+watch"/>
    <s v="Smart Watch"/>
    <m/>
    <s v="zadowolenie.pl_B4WTZ1RxrrrsPj6mCrefWA=="/>
  </r>
  <r>
    <s v="BN2009906"/>
    <s v="Apple"/>
    <s v="Watch Series10 (46mm) Titanium LTE"/>
    <s v="-"/>
    <n v="4331"/>
    <n v="4331"/>
    <s v="In Stock"/>
    <n v="4331"/>
    <m/>
    <n v="4331"/>
    <n v="3521.138211382114"/>
    <s v="PLN"/>
    <n v="0.23"/>
    <n v="814.7103959349594"/>
    <s v="Zadowolenie"/>
    <x v="10"/>
    <s v="Poland"/>
    <s v="https://www.zadowolenie.pl/apple-watch-series-10-gps-cellular-koperta-46-mm-z-tytanu-w-kolorze-naturalnym-z-paskiem-sportowym-w-kolorze-gorskiej-szarosci-rozmiar-s-m?q=Apple+Watch+Series+10+GPS+Cellula"/>
    <s v="Smart Watch"/>
    <m/>
    <s v="zadowolenie.pl_iFmQGpkEirBPALFPZjylaQ=="/>
  </r>
  <r>
    <s v="BN2009137"/>
    <s v="Apple"/>
    <s v="Watch Ultra 2 GPS+Cellular"/>
    <s v="-"/>
    <n v="4559"/>
    <n v="4559"/>
    <s v="In Stock"/>
    <n v="4559"/>
    <m/>
    <n v="4559"/>
    <n v="3706.50406504065"/>
    <s v="PLN"/>
    <n v="0.23"/>
    <n v="857.5997910569106"/>
    <s v="Zadowolenie"/>
    <x v="10"/>
    <s v="Poland"/>
    <s v="https://www.zadowolenie.pl/apple-watch-ultra-2-gps-cellular-koperta-49-mm-z-tytanu-w-kolorze-naturalnym-z-opaska-alpine-s-w-kolorze-bezowym?q=Apple+Watch+Ultra+2+GPS+Cellular"/>
    <s v="Smart Watch"/>
    <m/>
    <s v="zadowolenie.pl_5kfLtqO5aJYsNmo6dHiQdQ=="/>
  </r>
  <r>
    <s v="BN2009288"/>
    <s v="Lenovo"/>
    <s v="Moto Edge 50 Fusion 12-512GB 5G"/>
    <s v="-"/>
    <n v="0"/>
    <n v="0"/>
    <s v="Out Stock"/>
    <n v="0"/>
    <m/>
    <n v="0"/>
    <n v="0"/>
    <s v="PLN"/>
    <n v="0.23"/>
    <n v="0"/>
    <s v="Zadowolenie"/>
    <x v="10"/>
    <s v="Poland"/>
    <s v="https://www.zadowolenie.pl/motorola-smartfon-edge-50-fusion-12gb-512gb-tidal-teal"/>
    <s v="Handset"/>
    <s v="a"/>
    <s v="zadowolenie.pl_72eI+SS6zUGw1U9fDC6eg=="/>
  </r>
  <r>
    <s v="BN2009433"/>
    <s v="Lenovo"/>
    <s v="Moto Edge 50 Neo 12-512GB 5G"/>
    <s v="-"/>
    <n v="2892"/>
    <n v="2815"/>
    <s v="In Stock"/>
    <n v="2815"/>
    <m/>
    <n v="2815"/>
    <n v="2351.219512195122"/>
    <s v="PLN"/>
    <n v="0.23"/>
    <n v="544.0181170731707"/>
    <s v="Zadowolenie"/>
    <x v="10"/>
    <s v="Poland"/>
    <s v="https://www.zadowolenie.pl/motorola-smartfon-edge-50-neo-12-512-pantone-grisaille"/>
    <s v="Handset"/>
    <m/>
    <s v="zadowolenie.pl_Wi7HeSQ5kgdhPx+mOBaaxQ=="/>
  </r>
  <r>
    <s v="BN2009287"/>
    <s v="Lenovo"/>
    <s v="Moto Edge 50 Pro 12-512GB"/>
    <s v="-"/>
    <n v="0"/>
    <n v="0"/>
    <s v="Out Stock"/>
    <n v="0"/>
    <m/>
    <n v="0"/>
    <n v="0"/>
    <s v="PLN"/>
    <n v="0.23"/>
    <n v="0"/>
    <s v="Zadowolenie"/>
    <x v="10"/>
    <s v="Poland"/>
    <s v="https://www.zadowolenie.pl/motorola-smartfon-edge-50-pro-12gb-512gb-black-beauty-czarny"/>
    <s v="Handset"/>
    <s v="a"/>
    <s v="zadowolenie.pl_4i5G4kF2G38sfuNSKmOUHA=="/>
  </r>
  <r>
    <s v="BN2009157"/>
    <s v="Lenovo"/>
    <s v="Moto Edge 50 Ultra 16GB-1TB 5G"/>
    <s v="-"/>
    <n v="0"/>
    <n v="0"/>
    <s v="Out Stock"/>
    <n v="0"/>
    <m/>
    <n v="0"/>
    <n v="0"/>
    <s v="PLN"/>
    <n v="0.23"/>
    <n v="0"/>
    <s v="Zadowolenie"/>
    <x v="10"/>
    <s v="Poland"/>
    <s v="https://www.zadowolenie.pl/motorola-smartfon-edge-50-ultra-16gb-1tb-darkest-spruce-czarny"/>
    <s v="Handset"/>
    <s v="a"/>
    <s v="zadowolenie.pl_G8wRnQGfi3QZwa47BxClg=="/>
  </r>
  <r>
    <s v="BN2009941"/>
    <s v="Lenovo"/>
    <s v="Moto g35 8-128GB 5G"/>
    <s v="-"/>
    <n v="989"/>
    <n v="963"/>
    <s v="In Stock"/>
    <n v="963"/>
    <m/>
    <n v="963"/>
    <n v="804.0650406504066"/>
    <s v="PLN"/>
    <n v="0.23"/>
    <n v="186.0421569105691"/>
    <s v="Zadowolenie"/>
    <x v="10"/>
    <s v="Poland"/>
    <s v="https://www.zadowolenie.pl/motorola-smartfon-moto-g35-5g-8-128gb-graystone"/>
    <s v="Handset"/>
    <m/>
    <s v="zadowolenie.pl_0797l2ZEEBzBmkRCxam8Sw=="/>
  </r>
  <r>
    <s v="BN2010241"/>
    <s v="Lenovo"/>
    <s v="Moto G75 8-128GB 5G"/>
    <s v="-"/>
    <n v="1429"/>
    <n v="1391"/>
    <s v="In Stock"/>
    <n v="1391"/>
    <m/>
    <n v="1391"/>
    <n v="1161.788617886179"/>
    <s v="PLN"/>
    <n v="0.23"/>
    <n v="268.8111650406504"/>
    <s v="Zadowolenie"/>
    <x v="10"/>
    <s v="Poland"/>
    <s v="https://www.zadowolenie.pl/motorola-smartfon-moto-g75-5g-8gb-128gb-charcoal-gray-b2b"/>
    <s v="Handset"/>
    <m/>
    <s v="zadowolenie.pl_xhlNrPS8cmCWfDhR45lU7w=="/>
  </r>
  <r>
    <s v="BN2009289"/>
    <s v="Lenovo"/>
    <s v="Moto G85 12-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motorola-smartfon-moto-g85-5g-12-256-gb-olivine"/>
    <s v="Handset"/>
    <s v="a"/>
    <s v="zadowolenie.pl_pUXwES3lME0auYu7sYGdAg=="/>
  </r>
  <r>
    <s v="BN2009627"/>
    <s v="Lenovo"/>
    <s v="Moto g85 8-256GB 5G"/>
    <s v="-"/>
    <n v="1553"/>
    <n v="1512"/>
    <s v="In Stock"/>
    <n v="1512"/>
    <m/>
    <n v="1512"/>
    <n v="1262.60162601626"/>
    <s v="PLN"/>
    <n v="0.23"/>
    <n v="292.1369764227642"/>
    <s v="Zadowolenie"/>
    <x v="10"/>
    <s v="Poland"/>
    <s v="https://www.zadowolenie.pl/motorola-smartfon-moto-g85-5g-8-256gb-b2b-gadet-grey"/>
    <s v="Handset"/>
    <m/>
    <s v="zadowolenie.pl_iblbRL1kS0uDhN2sncpoaQ=="/>
  </r>
  <r>
    <s v="BN2009286"/>
    <s v="Lenovo"/>
    <s v="Razr 50 8-256GB 5G"/>
    <s v="-"/>
    <n v="4382"/>
    <n v="4265"/>
    <s v="In Stock"/>
    <n v="4265"/>
    <m/>
    <n v="4265"/>
    <n v="3562.60162601626"/>
    <s v="PLN"/>
    <n v="0.23"/>
    <n v="824.3040764227642"/>
    <s v="Zadowolenie"/>
    <x v="10"/>
    <s v="Poland"/>
    <s v="https://www.zadowolenie.pl/motorola-smartfon-razr-50-8-256-gb-koala-grey"/>
    <s v="Handset"/>
    <m/>
    <s v="zadowolenie.pl_qBFKIge0pkxcrrfKhdymzA=="/>
  </r>
  <r>
    <s v="BN2009285"/>
    <s v="Lenovo"/>
    <s v="Razr 50 Ultra 12-512GB 5G"/>
    <s v="-"/>
    <n v="5483"/>
    <n v="5337"/>
    <s v="In Stock"/>
    <n v="5337"/>
    <m/>
    <n v="5337"/>
    <n v="4457.723577235773"/>
    <s v="PLN"/>
    <n v="0.23"/>
    <n v="1031.414708130081"/>
    <s v="Zadowolenie"/>
    <x v="10"/>
    <s v="Poland"/>
    <s v="https://www.zadowolenie.pl/motorola-smartfon-razr-50-ultra-12-512-gb-peach-fuzz"/>
    <s v="Handset"/>
    <m/>
    <s v="zadowolenie.pl_pnFHNwcjGWiqo9jyGQXwEA=="/>
  </r>
  <r>
    <s v="AN00000186"/>
    <s v="Maxcom"/>
    <s v="Maxcom FW58 Vanad Pro"/>
    <s v="-"/>
    <n v="373"/>
    <n v="373"/>
    <s v="In Stock"/>
    <n v="373"/>
    <m/>
    <n v="373"/>
    <n v="303.2520325203252"/>
    <s v="PLN"/>
    <n v="0.23"/>
    <n v="70.16554552845528"/>
    <s v="Zadowolenie"/>
    <x v="10"/>
    <s v="Poland"/>
    <s v="https://www.zadowolenie.pl/maxcom-smartwatch-fit-fw58-vanad-pro-czarny"/>
    <s v="Smart Watch"/>
    <m/>
    <s v="zadowolenie.pl_vLuzvsCLfDa85CkBpbIWkQ=="/>
  </r>
  <r>
    <s v="BN2007888"/>
    <s v="Maxcom"/>
    <s v="MM 334 LTE"/>
    <s v="-"/>
    <n v="0"/>
    <n v="0"/>
    <s v="Out Stock"/>
    <n v="0"/>
    <m/>
    <n v="0"/>
    <n v="0"/>
    <s v="PLN"/>
    <n v="0.23"/>
    <n v="0"/>
    <s v="Zadowolenie"/>
    <x v="10"/>
    <s v="Poland"/>
    <s v="https://www.zadowolenie.pl/maxcom-telefon-mm-334-volte-4g-classic"/>
    <s v="Handset"/>
    <s v="a"/>
    <s v="zadowolenie.pl_mGR+ZXZvIKS58I4St3Yusw=="/>
  </r>
  <r>
    <s v="BN2007637"/>
    <s v="Maxcom"/>
    <s v="MM 724 BB"/>
    <s v="-"/>
    <n v="221"/>
    <n v="221"/>
    <s v="In Stock"/>
    <n v="221"/>
    <m/>
    <n v="221"/>
    <n v="179.6747967479675"/>
    <s v="PLN"/>
    <n v="0.23"/>
    <n v="41.57261544715448"/>
    <s v="Zadowolenie"/>
    <x v="10"/>
    <s v="Poland"/>
    <s v="https://www.zadowolenie.pl/maxcom-telefon-mm-724-volte-4g-comfort"/>
    <s v="Handset"/>
    <m/>
    <s v="zadowolenie.pl_rsMfBkGTE1xTc1AsT8YKQ=="/>
  </r>
  <r>
    <s v="BN2008959"/>
    <s v="Maxcom"/>
    <s v="MM248 48-128MB LTE"/>
    <s v="-"/>
    <n v="171"/>
    <n v="171"/>
    <s v="In Stock"/>
    <n v="171"/>
    <m/>
    <n v="171"/>
    <n v="139.0243902439024"/>
    <s v="PLN"/>
    <n v="0.23"/>
    <n v="32.16704634146342"/>
    <s v="Zadowolenie"/>
    <x v="10"/>
    <s v="Poland"/>
    <s v="https://www.zadowolenie.pl/maxcom-telefon-mm-248-4g-dualsim"/>
    <s v="Handset"/>
    <m/>
    <s v="zadowolenie.pl_4eZ7JHyeRWOegz8uGXzyQ=="/>
  </r>
  <r>
    <s v="BN2006694"/>
    <s v="Maxcom"/>
    <s v="MM428 BB"/>
    <s v="-"/>
    <n v="100"/>
    <n v="100"/>
    <s v="In Stock"/>
    <n v="100"/>
    <m/>
    <n v="100"/>
    <n v="81.30081300813008"/>
    <s v="PLN"/>
    <n v="0.23"/>
    <n v="18.81113821138211"/>
    <s v="Zadowolenie"/>
    <x v="10"/>
    <s v="Poland"/>
    <s v="https://www.zadowolenie.pl/maxcom-telefon-mm428l-bb-poliphone-duze-przyciski"/>
    <s v="Handset"/>
    <m/>
    <s v="zadowolenie.pl_4FtB4xN1UnDQ0C6m5chXZA=="/>
  </r>
  <r>
    <s v="BN2005450"/>
    <s v="Maxcom"/>
    <s v="MM920"/>
    <s v="-"/>
    <n v="198"/>
    <n v="198"/>
    <s v="In Stock"/>
    <n v="198"/>
    <m/>
    <n v="198"/>
    <n v="160.9756097560976"/>
    <s v="PLN"/>
    <n v="0.23"/>
    <n v="37.24605365853658"/>
    <s v="Zadowolenie"/>
    <x v="10"/>
    <s v="Poland"/>
    <s v="https://www.zadowolenie.pl/maxcom-telefon-wzmocniony-mm920-l-strong"/>
    <s v="Handset"/>
    <m/>
    <s v="zadowolenie.pl_vBZNc3oQok5ec02TUzyvHQ=="/>
  </r>
  <r>
    <s v="BN2008298"/>
    <s v="Maxcom"/>
    <s v="MS 554"/>
    <s v="-"/>
    <n v="0"/>
    <n v="0"/>
    <s v="Out Stock"/>
    <n v="0"/>
    <m/>
    <n v="0"/>
    <n v="0"/>
    <s v="PLN"/>
    <n v="0.23"/>
    <n v="0"/>
    <s v="Zadowolenie"/>
    <x v="10"/>
    <s v="Poland"/>
    <s v="https://www.zadowolenie.pl/maxcom-smartfon-ms-554-4g-z-aplikacja-przyjazny-ekran"/>
    <s v="Handset"/>
    <s v="a"/>
    <s v="zadowolenie.pl_gyvs3zj1JnVTWoWbvvOQ=="/>
  </r>
  <r>
    <s v="AN00000057"/>
    <s v="MSI"/>
    <s v="MSI FORCE GC20 V2"/>
    <s v="-"/>
    <n v="159"/>
    <n v="159"/>
    <s v="In Stock"/>
    <n v="159"/>
    <m/>
    <n v="159"/>
    <n v="129.2682926829268"/>
    <s v="PLN"/>
    <n v="0.23"/>
    <n v="29.90970975609756"/>
    <s v="Zadowolenie"/>
    <x v="10"/>
    <s v="Poland"/>
    <s v="https://www.zadowolenie.pl/msi-gamepad-force-gc20-v2-bialy"/>
    <s v="Console"/>
    <m/>
    <s v="zadowolenie.pl_wAM+stQpLgd+ffMaPLDA=="/>
  </r>
  <r>
    <s v="AN00000245"/>
    <s v="OnePlus"/>
    <s v="OnePlus 13 5G 16/512GB"/>
    <s v="-"/>
    <n v="6041"/>
    <n v="6041"/>
    <s v="In Stock"/>
    <n v="6041"/>
    <m/>
    <n v="6041"/>
    <n v="4911.382113821138"/>
    <s v="PLN"/>
    <n v="0.23"/>
    <n v="1136.380859349593"/>
    <s v="Zadowolenie"/>
    <x v="10"/>
    <s v="Poland"/>
    <s v="https://www.zadowolenie.pl/oneplus-smartfon-13-5g-16-512-gb-cph2653-bialy"/>
    <s v="Handset"/>
    <m/>
    <s v="zadowolenie.pl_WlzTn+LB398gfdzpqZGroA=="/>
  </r>
  <r>
    <s v="AN00000244"/>
    <s v="OnePlus"/>
    <s v="OnePlus 13R 5G 12/256GB"/>
    <s v="-"/>
    <n v="4217"/>
    <n v="4217"/>
    <s v="In Stock"/>
    <n v="4217"/>
    <m/>
    <n v="4217"/>
    <n v="3428.455284552846"/>
    <s v="PLN"/>
    <n v="0.23"/>
    <n v="793.2656983739837"/>
    <s v="Zadowolenie"/>
    <x v="10"/>
    <s v="Poland"/>
    <s v="https://www.zadowolenie.pl/oneplus-smartfon-13r-5g-12-256gb-cph2645-czarny"/>
    <s v="Handset"/>
    <m/>
    <s v="zadowolenie.pl_Lf+hF+tkON4nDiMTNhn2g=="/>
  </r>
  <r>
    <s v="AN00000205"/>
    <s v="OnePlus"/>
    <s v="OnePlus Nord 4 5G 16/512GB"/>
    <s v="-"/>
    <n v="2849"/>
    <n v="2849"/>
    <s v="In Stock"/>
    <n v="2849"/>
    <m/>
    <n v="2849"/>
    <n v="2316.260162601626"/>
    <s v="PLN"/>
    <n v="0.23"/>
    <n v="535.9293276422765"/>
    <s v="Zadowolenie"/>
    <x v="10"/>
    <s v="Poland"/>
    <s v="https://www.zadowolenie.pl/oneplus-smartfon-nord-4-5g-16-512-gb-cph2663-srebrny"/>
    <s v="Handset"/>
    <m/>
    <s v="zadowolenie.pl_XV8OKZLQFFPFHILhTtO+kw=="/>
  </r>
  <r>
    <s v="BN2008916"/>
    <s v="Oppo"/>
    <s v="Reno10 Pro 5G 12/256GB"/>
    <s v="-"/>
    <n v="0"/>
    <n v="0"/>
    <s v="Out Stock"/>
    <n v="0"/>
    <m/>
    <n v="0"/>
    <n v="0"/>
    <s v="PLN"/>
    <n v="0.23"/>
    <n v="0"/>
    <s v="Zadowolenie"/>
    <x v="10"/>
    <s v="Poland"/>
    <s v="https://www.zadowolenie.pl/oppo-smartfon-reno10-pro-12-256gb-fioletowy"/>
    <s v="Handset"/>
    <s v="a"/>
    <s v="zadowolenie.pl_HsJudGyTX0kE8eqWqIKtjw=="/>
  </r>
  <r>
    <s v="BN2008971"/>
    <s v="Samsung"/>
    <s v="Galaxy A05s 4-128GB LTE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a05s-lte-4-128gb-czarny"/>
    <s v="Handset"/>
    <s v="a"/>
    <s v="zadowolenie.pl_ucEkd820P7RIlCJwtZdv7A=="/>
  </r>
  <r>
    <s v="BN2009106"/>
    <s v="Samsung"/>
    <s v="Galaxy A15 4-128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a15-5g-4-128-gb-czarny"/>
    <s v="Handset"/>
    <s v="a"/>
    <s v="zadowolenie.pl_cLk6IBwQke9rEwzBgMj2fQ=="/>
  </r>
  <r>
    <s v="BN2009107"/>
    <s v="Samsung"/>
    <s v="Galaxy A15 4-128GB LTE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a15-lte-4-128-gb-czarny"/>
    <s v="Handset"/>
    <s v="a"/>
    <s v="zadowolenie.pl_TGx0hU8d8PaWaGyoh+BFcQ=="/>
  </r>
  <r>
    <s v="BN2009662"/>
    <s v="Samsung"/>
    <s v="Galaxy A16 4-128GB 5G"/>
    <s v="-"/>
    <n v="1005"/>
    <n v="1005"/>
    <s v="In Stock"/>
    <n v="1005"/>
    <m/>
    <n v="1005"/>
    <n v="817.0731707317074"/>
    <s v="PLN"/>
    <n v="0.23"/>
    <n v="189.0519390243903"/>
    <s v="Zadowolenie"/>
    <x v="10"/>
    <s v="Poland"/>
    <s v="https://www.zadowolenie.pl/samsung-smartfon-galaxy-a16-5g-4-128-gb-czarny"/>
    <s v="Handset"/>
    <m/>
    <s v="zadowolenie.pl_T3q3quSmE0+q3EqyqOzOWw=="/>
  </r>
  <r>
    <s v="BN2009660"/>
    <s v="Samsung"/>
    <s v="Galaxy A16 4-128GB LTE"/>
    <s v="-"/>
    <n v="908"/>
    <n v="908"/>
    <s v="In Stock"/>
    <n v="908"/>
    <m/>
    <n v="908"/>
    <n v="738.2113821138212"/>
    <s v="PLN"/>
    <n v="0.23"/>
    <n v="170.8051349593496"/>
    <s v="Zadowolenie"/>
    <x v="10"/>
    <s v="Poland"/>
    <s v="https://www.zadowolenie.pl/samsung-smartfon-galaxy-a16-lte-4-128-gb-czarny-enterprise-edition"/>
    <s v="Handset"/>
    <m/>
    <s v="zadowolenie.pl_Ko4jdAas8DoKWDRJzGlZDA=="/>
  </r>
  <r>
    <s v="BN2008917"/>
    <s v="Samsung"/>
    <s v="Galaxy A25 6-128GB 5G"/>
    <s v="-"/>
    <n v="1316"/>
    <n v="1316"/>
    <s v="In Stock"/>
    <n v="1316"/>
    <m/>
    <n v="1316"/>
    <n v="1069.918699186992"/>
    <s v="PLN"/>
    <n v="0.23"/>
    <n v="247.5545788617886"/>
    <s v="Zadowolenie"/>
    <x v="10"/>
    <s v="Poland"/>
    <s v="https://www.zadowolenie.pl/samsung-smartfon-galaxy-a25-5g-6-128-gb-czarny"/>
    <s v="Handset"/>
    <m/>
    <s v="zadowolenie.pl_NFSUwWHJREH+eZ+z3PpmA=="/>
  </r>
  <r>
    <s v="BN2008665"/>
    <s v="Samsung"/>
    <s v="Galaxy A34 6-128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a34-ds5g-6-128gb-enterprise-czarny"/>
    <s v="Handset"/>
    <s v="a"/>
    <s v="zadowolenie.pl_hN3ttVUN8HUjAXRPH5oJng=="/>
  </r>
  <r>
    <s v="BN2009233"/>
    <s v="Samsung"/>
    <s v="Galaxy A35 6-128GB 5G"/>
    <s v="-"/>
    <n v="1712"/>
    <n v="1712"/>
    <s v="In Stock"/>
    <n v="1712"/>
    <m/>
    <n v="1712"/>
    <n v="1391.869918699187"/>
    <s v="PLN"/>
    <n v="0.23"/>
    <n v="322.0466861788618"/>
    <s v="Zadowolenie"/>
    <x v="10"/>
    <s v="Poland"/>
    <s v="https://www.zadowolenie.pl/samsung-smartfon-galaxy-a35-ds5g-6-128gb-enterprise-czarny"/>
    <s v="Handset"/>
    <m/>
    <s v="zadowolenie.pl_33avyCtqnor+sTqqJQnzQ=="/>
  </r>
  <r>
    <s v="BN2008088"/>
    <s v="Samsung"/>
    <s v="Galaxy S22 128GB 5G"/>
    <s v="-"/>
    <n v="4340"/>
    <n v="4340"/>
    <s v="In Stock"/>
    <n v="4340"/>
    <m/>
    <n v="4340"/>
    <n v="3528.455284552846"/>
    <s v="PLN"/>
    <n v="0.23"/>
    <n v="816.4033983739837"/>
    <s v="Zadowolenie"/>
    <x v="10"/>
    <s v="Poland"/>
    <s v="https://www.zadowolenie.pl/samsung-smartfon-galaxy-s22-5g-8-128gb-enterprise-editon-czarny"/>
    <s v="Handset"/>
    <m/>
    <s v="zadowolenie.pl_VjDXJGwBRW3Ix7qbkpCo9g=="/>
  </r>
  <r>
    <s v="BN2008581"/>
    <s v="Samsung"/>
    <s v="Galaxy S23 8-128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s23-dualsim-5g-8-128gb-enterprise-edition-czarny"/>
    <s v="Handset"/>
    <s v="a"/>
    <s v="zadowolenie.pl_JwWejmzbbJHAip0KXK2Tgg=="/>
  </r>
  <r>
    <s v="BN2008582"/>
    <s v="Samsung"/>
    <s v="Galaxy S23 8-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s23-dualsim-5g-8-256gb-enterprise-edition-czarny"/>
    <s v="Handset"/>
    <s v="a"/>
    <s v="zadowolenie.pl_YoAApbF9Fphdr8Z1lenn+g=="/>
  </r>
  <r>
    <s v="BN2009085"/>
    <s v="Samsung"/>
    <s v="Galaxy S23 FE 8-128GB 5G"/>
    <s v="-"/>
    <n v="3389"/>
    <n v="3389"/>
    <s v="In Stock"/>
    <n v="3389"/>
    <m/>
    <n v="3389"/>
    <n v="2755.284552845529"/>
    <s v="PLN"/>
    <n v="0.23"/>
    <n v="637.5094739837399"/>
    <s v="Zadowolenie"/>
    <x v="10"/>
    <s v="Poland"/>
    <s v="https://www.zadowolenie.pl/samsung-smartfon-galaxy-s23-fe-5g-8-128gb-grafit"/>
    <s v="Handset"/>
    <m/>
    <s v="zadowolenie.pl_0S+SWGKotEDJIvdt9R0S7g=="/>
  </r>
  <r>
    <s v="BN2009166"/>
    <s v="Samsung"/>
    <s v="Galaxy S24 8-128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s24-5g-8-128gb-enterprise-edition-czarny"/>
    <s v="Handset"/>
    <s v="a"/>
    <s v="zadowolenie.pl_iTfye4O2RDcchhTmFYgsCQ=="/>
  </r>
  <r>
    <s v="BN2009167"/>
    <s v="Samsung"/>
    <s v="Galaxy S24 8-256GB 5G"/>
    <s v="-"/>
    <n v="4728"/>
    <n v="4728"/>
    <s v="In Stock"/>
    <n v="4728"/>
    <m/>
    <n v="4728"/>
    <n v="3843.90243902439"/>
    <s v="PLN"/>
    <n v="0.23"/>
    <n v="889.3906146341463"/>
    <s v="Zadowolenie"/>
    <x v="10"/>
    <s v="Poland"/>
    <s v="https://www.zadowolenie.pl/samsung-smartfon-galaxy-s24-5g-8-256gb-enterprise-edition-czarny"/>
    <s v="Handset"/>
    <m/>
    <s v="zadowolenie.pl_N5LHGcqKCYXmXNyG+nNSw=="/>
  </r>
  <r>
    <s v="BN2009488"/>
    <s v="Samsung"/>
    <s v="Galaxy S24 FE 8-128GB 5G"/>
    <s v="-"/>
    <n v="3318"/>
    <n v="3318"/>
    <s v="In Stock"/>
    <n v="3318"/>
    <m/>
    <n v="3318"/>
    <n v="2697.560975609756"/>
    <s v="PLN"/>
    <n v="0.23"/>
    <n v="624.1535658536585"/>
    <s v="Zadowolenie"/>
    <x v="10"/>
    <s v="Poland"/>
    <s v="https://www.zadowolenie.pl/samsung-smartfon-galaxy-s24-fe-5g-8-128gb-grafit-enterprise"/>
    <s v="Handset"/>
    <m/>
    <s v="zadowolenie.pl_QpXc5vO2TDexQLlsATlzA=="/>
  </r>
  <r>
    <s v="BN2009171"/>
    <s v="Samsung"/>
    <s v="Galaxy S24 Ultra 12-256GB 5G"/>
    <s v="-"/>
    <n v="6719"/>
    <n v="6719"/>
    <s v="In Stock"/>
    <n v="6719"/>
    <m/>
    <n v="6719"/>
    <n v="5462.601626016261"/>
    <s v="PLN"/>
    <n v="0.23"/>
    <n v="1263.920376422764"/>
    <s v="Zadowolenie"/>
    <x v="10"/>
    <s v="Poland"/>
    <s v="https://www.zadowolenie.pl/samsung-smartfon-galaxy-s24ds-5g-ultra-12-256gb-czarny-enterprise-edition"/>
    <s v="Handset"/>
    <m/>
    <s v="zadowolenie.pl_9MaIxG0Dx6SGH8sDwXf12A=="/>
  </r>
  <r>
    <s v="BN2009172"/>
    <s v="Samsung"/>
    <s v="Galaxy S24 Ultra 12-512GB 5G"/>
    <s v="-"/>
    <n v="7692"/>
    <n v="7692"/>
    <s v="In Stock"/>
    <n v="7692"/>
    <m/>
    <n v="7692"/>
    <n v="6253.658536585366"/>
    <s v="PLN"/>
    <n v="0.23"/>
    <n v="1446.952751219512"/>
    <s v="Zadowolenie"/>
    <x v="10"/>
    <s v="Poland"/>
    <s v="https://www.zadowolenie.pl/samsung-smartfon-galaxy-s24ds-5g-ultra-12-512gb-czarny-enterprise-edition"/>
    <s v="Handset"/>
    <m/>
    <s v="zadowolenie.pl_Cq5SkGmHXXBMeoQvOPz5A=="/>
  </r>
  <r>
    <s v="BN2009169"/>
    <s v="Samsung"/>
    <s v="Galaxy S24+ 12-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s24-5g-12-256-gb-czarny"/>
    <s v="Handset"/>
    <s v="a"/>
    <s v="zadowolenie.pl_hcFcIjsBfFFZSnQPFWFSAw=="/>
  </r>
  <r>
    <s v="BN2009170"/>
    <s v="Samsung"/>
    <s v="Galaxy S24+ 12-512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s24-5g-12-512-gb-czarny"/>
    <s v="Handset"/>
    <s v="a"/>
    <s v="zadowolenie.pl_bvngg0r91dkmP4n5pkLuA=="/>
  </r>
  <r>
    <s v="BN2009796"/>
    <s v="Samsung"/>
    <s v="Galaxy S25 12-128GB 5G"/>
    <s v="-"/>
    <n v="3939"/>
    <n v="3939"/>
    <s v="In Stock"/>
    <n v="3939"/>
    <m/>
    <n v="3939"/>
    <n v="3202.439024390244"/>
    <s v="PLN"/>
    <n v="0.23"/>
    <n v="740.9707341463414"/>
    <s v="Zadowolenie"/>
    <x v="10"/>
    <s v="Poland"/>
    <s v="https://www.zadowolenie.pl/samsung-smartfon-galaxy-s25-5g-12-128gb-ds-enterprise-edition-srebrny"/>
    <s v="Handset"/>
    <m/>
    <s v="zadowolenie.pl_YTiEKSvA+IFcEHSiWSibdw=="/>
  </r>
  <r>
    <s v="BN2009900"/>
    <s v="Samsung"/>
    <s v="Galaxy S25 12-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s25-5g-12-256gb-ds-enterprise-edition-srebrny"/>
    <s v="Handset"/>
    <s v="a"/>
    <s v="zadowolenie.pl_SJykbVEBdfTGNfHNhUOQ=="/>
  </r>
  <r>
    <s v="BN2009849"/>
    <s v="Samsung"/>
    <s v="Galaxy S25 12-512GB 5G"/>
    <s v="-"/>
    <n v="4741"/>
    <n v="4741"/>
    <s v="In Stock"/>
    <n v="4741"/>
    <m/>
    <n v="4741"/>
    <n v="3854.471544715447"/>
    <s v="PLN"/>
    <n v="0.23"/>
    <n v="891.8360626016261"/>
    <s v="Zadowolenie"/>
    <x v="10"/>
    <s v="Poland"/>
    <s v="https://www.zadowolenie.pl/samsung-smartfon-galaxy-s25-5g-12-512gb-ds-srebrny"/>
    <s v="Handset"/>
    <m/>
    <s v="zadowolenie.pl_8+MViDAr7QypJV372kqJMg=="/>
  </r>
  <r>
    <s v="BN2009851"/>
    <s v="Samsung"/>
    <s v="Galaxy S25 Ultra 12-1TB 5G"/>
    <s v="-"/>
    <n v="8074"/>
    <n v="8074"/>
    <s v="In Stock"/>
    <n v="8074"/>
    <m/>
    <n v="8074"/>
    <n v="6564.227642276423"/>
    <s v="PLN"/>
    <n v="0.23"/>
    <n v="1518.811299186992"/>
    <s v="Zadowolenie"/>
    <x v="10"/>
    <s v="Poland"/>
    <s v="https://www.zadowolenie.pl/samsung-smartfon-galaxy-s25-ds-5g-ultra-12gb-1tb-czarny"/>
    <s v="Handset"/>
    <m/>
    <s v="zadowolenie.pl_9wOYYWtsJsA9UywZZ+DSZw=="/>
  </r>
  <r>
    <s v="BN2009798"/>
    <s v="Samsung"/>
    <s v="Galaxy S25 Ultra 12-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s25-ds-5g-ultra-12-256gb-czarny-enterprise-edition"/>
    <s v="Handset"/>
    <s v="a"/>
    <s v="zadowolenie.pl_WCNX6Cby1SonYTKEnjxxA=="/>
  </r>
  <r>
    <s v="BN2009852"/>
    <s v="Samsung"/>
    <s v="Galaxy S25 Ultra 12-512GB 5G"/>
    <s v="-"/>
    <n v="6849"/>
    <n v="6849"/>
    <s v="In Stock"/>
    <n v="6849"/>
    <m/>
    <n v="6849"/>
    <n v="5568.292682926829"/>
    <s v="PLN"/>
    <n v="0.23"/>
    <n v="1288.374856097561"/>
    <s v="Zadowolenie"/>
    <x v="10"/>
    <s v="Poland"/>
    <s v="https://www.zadowolenie.pl/samsung-smartfon-galaxy-s25-ds-5g-ultra-12-512gb-czarny-enterprise-edition"/>
    <s v="Handset"/>
    <m/>
    <s v="zadowolenie.pl_XUxghE0VAT30jrUexDx2w=="/>
  </r>
  <r>
    <s v="BN2009797"/>
    <s v="Samsung"/>
    <s v="Galaxy S25+ 12-256GB 5G"/>
    <s v="-"/>
    <n v="5044"/>
    <n v="5044"/>
    <s v="In Stock"/>
    <n v="5044"/>
    <m/>
    <n v="5044"/>
    <n v="4100.813008130081"/>
    <s v="PLN"/>
    <n v="0.23"/>
    <n v="948.8338113821138"/>
    <s v="Zadowolenie"/>
    <x v="10"/>
    <s v="Poland"/>
    <s v="https://www.zadowolenie.pl/samsung-smartfon-galaxy-s25-5g-12-256gb-ds-srebrny"/>
    <s v="Handset"/>
    <m/>
    <s v="zadowolenie.pl_YuBJ2w889JdX+pGe6IvoFg=="/>
  </r>
  <r>
    <s v="BN2009850"/>
    <s v="Samsung"/>
    <s v="Galaxy S25+ 12-512GB 5G"/>
    <s v="-"/>
    <n v="5531"/>
    <n v="5531"/>
    <s v="In Stock"/>
    <n v="5531"/>
    <m/>
    <n v="5531"/>
    <n v="4496.747967479675"/>
    <s v="PLN"/>
    <n v="0.23"/>
    <n v="1040.444054471545"/>
    <s v="Zadowolenie"/>
    <x v="10"/>
    <s v="Poland"/>
    <s v="https://www.zadowolenie.pl/samsung-smartfon-galaxy-s25-5g-12-512gb-ds-srebrny-2"/>
    <s v="Handset"/>
    <m/>
    <s v="zadowolenie.pl_ZSwb0ktoMpPpk5UCvI1xA=="/>
  </r>
  <r>
    <s v="BN2009046"/>
    <s v="Samsung"/>
    <s v="Galaxy Tab A9 4-64GB WiFi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tablet-galaxy-tab-a9-x110-8-7-cala-wifi-4-64gb-szary"/>
    <s v="Tablet"/>
    <s v="a"/>
    <s v="zadowolenie.pl_M0nmq1bCiiDtTHFOkzYkjA=="/>
  </r>
  <r>
    <s v="BN2008981"/>
    <s v="Samsung"/>
    <s v="Galaxy Tab A9+ 4-64GB 5G"/>
    <s v="-"/>
    <n v="1553"/>
    <n v="1553"/>
    <s v="In Stock"/>
    <n v="1553"/>
    <m/>
    <n v="1553"/>
    <n v="1262.60162601626"/>
    <s v="PLN"/>
    <n v="0.23"/>
    <n v="292.1369764227642"/>
    <s v="Zadowolenie"/>
    <x v="10"/>
    <s v="Poland"/>
    <s v="https://www.zadowolenie.pl/samsung-tablet-galaxy-tab-a9-11-cali-5g-4-64-gb-szary"/>
    <s v="Tablet"/>
    <m/>
    <s v="zadowolenie.pl_ILiKxDcO72tuL81RKbuQ=="/>
  </r>
  <r>
    <s v="BN2008983"/>
    <s v="Samsung"/>
    <s v="Galaxy Tab A9+ 4-64GB WiFi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tablet-galaxy-tab-a9-11-cali-wifi-4-64-gb-szary"/>
    <s v="Tablet"/>
    <s v="a"/>
    <s v="zadowolenie.pl_gUfJ2IjQg3UDuOPiuzdsYw=="/>
  </r>
  <r>
    <s v="BN2008929"/>
    <s v="Samsung"/>
    <s v="Galaxy Tab S9 11.0 8-128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tablet-galaxy-tab-s9-x716-5g-11-0-8gb-128gb-szary"/>
    <s v="Tablet"/>
    <s v="a"/>
    <s v="zadowolenie.pl_wCYwHGabuRLliLewqubxxA=="/>
  </r>
  <r>
    <s v="BN2008354"/>
    <s v="Samsung"/>
    <s v="Galaxy Xcover 6 Pro 128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xcover-pro-6-dualsim-g736-6-128-gb-enterprise-edition-czarny"/>
    <s v="Handset"/>
    <s v="a"/>
    <s v="zadowolenie.pl_KlCWJshmioeTPf5Z5DMIw=="/>
  </r>
  <r>
    <s v="BN2009163"/>
    <s v="Samsung"/>
    <s v="Galaxy Xcover 7 6-128GB 5G"/>
    <s v="-"/>
    <n v="1605"/>
    <n v="1605"/>
    <s v="In Stock"/>
    <n v="1605"/>
    <m/>
    <n v="1605"/>
    <n v="1304.878048780488"/>
    <s v="PLN"/>
    <n v="0.23"/>
    <n v="301.918768292683"/>
    <s v="Zadowolenie"/>
    <x v="10"/>
    <s v="Poland"/>
    <s v="https://www.zadowolenie.pl/samsung-smartfon-xcover-7-g556-5g-6-128-gb-black"/>
    <s v="Handset"/>
    <m/>
    <s v="zadowolenie.pl_wJNBRxZi48Bkk2vVeTVnQ=="/>
  </r>
  <r>
    <s v="AN00000255"/>
    <s v="Samsung"/>
    <s v="Samsung Galaxy A26 5G 6/128GB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a26-5g-6-128-gb-czarny-enterprise-edition"/>
    <s v="Handset"/>
    <s v="a"/>
    <s v="zadowolenie.pl_qvetkhOPbFFgBvq0IjmrDA=="/>
  </r>
  <r>
    <s v="BN2009160"/>
    <s v="Xiaomi"/>
    <s v="Redmi Watch 4 BT"/>
    <s v="-"/>
    <n v="0"/>
    <n v="0"/>
    <s v="Out Stock"/>
    <n v="0"/>
    <m/>
    <n v="0"/>
    <n v="0"/>
    <s v="PLN"/>
    <n v="0.23"/>
    <n v="0"/>
    <s v="Zadowolenie"/>
    <x v="10"/>
    <s v="Poland"/>
    <s v="https://www.zadowolenie.pl/xiaomi-smartwatch-redmi-watch-4-czarny?q=xiaomi"/>
    <s v="Smart Watch"/>
    <s v="a"/>
    <s v="zadowolenie.pl_1Gi85tARNVsipsQwjCE6wg=="/>
  </r>
  <r>
    <s v="BN2008146"/>
    <s v="ZTE"/>
    <s v="MC888 Pro 5G"/>
    <s v="-"/>
    <n v="1543"/>
    <n v="1543"/>
    <s v="In Stock"/>
    <n v="1543"/>
    <m/>
    <n v="1543"/>
    <n v="1254.471544715447"/>
    <s v="PLN"/>
    <n v="0.23"/>
    <n v="290.255862601626"/>
    <s v="Zadowolenie"/>
    <x v="10"/>
    <s v="Poland"/>
    <s v="https://www.zadowolenie.pl/zte-router-mc888-pro-5g-stacjonarny"/>
    <s v="MBB"/>
    <m/>
    <s v="zadowolenie.pl_3KcOcApLHr9CxgJKwxF+g==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2" cacheId="0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0" outlineData="0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3:B15" firstHeaderRow="1" firstDataRow="1" firstDataCol="1"/>
  <pivotFields count="21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4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4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4" outline="1" subtotalTop="1" dragToRow="1" dragToCol="1" dragToPage="1" dragToData="1" dragOff="1" showAll="0" topAutoShow="1" itemPageCount="10" sortType="manual" defaultSubtotal="1"/>
    <pivotField showDropDowns="1" compact="1" numFmtId="4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4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5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dataFields count="1">
    <dataField name="Count of PriceLink" fld="17" subtotal="count" showDataAs="normal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https://www.mediaexpert.pl/smartfony-i-zegarki/smartfony/smartfon-myphone-hammer-construction-2-5g-thermal-military-edition-8-256gb-6-58-120hz-czarno-zielony" TargetMode="External" Id="rId1"/><Relationship Type="http://schemas.openxmlformats.org/officeDocument/2006/relationships/hyperlink" Target="https://www.neonet.pl/smartfony/apple-iphone-se-5g-2022-128gb-czarny-mmxj3pm-a.html?order=score&amp;query=APPLE%20iPhone%20SE%205G%202022%20128GB" TargetMode="External" Id="rId2"/><Relationship Type="http://schemas.openxmlformats.org/officeDocument/2006/relationships/hyperlink" Target="https://www.neonet.pl/smartfony/apple-iphone-se-5g-2022-256gb-czarny-mmxm3pm-a.html?order=score&amp;query=iPhone%20SE%20(2022)%20256GB%205G" TargetMode="External" Id="rId3"/><Relationship Type="http://schemas.openxmlformats.org/officeDocument/2006/relationships/hyperlink" Target="https://www.orange.pl/esklep/modemy-i-routery/tcl/router-tcl-linkhub-hh132-(kat--12-13)" TargetMode="External" Id="rId4"/><Relationship Type="http://schemas.openxmlformats.org/officeDocument/2006/relationships/hyperlink" Target="https://www.orange.pl/esklep/modemy-i-routery/tcl/router-tcl-linkhub-hh63-(hh63v1s)-cat--6" TargetMode="External" Id="rId5"/><Relationship Type="http://schemas.openxmlformats.org/officeDocument/2006/relationships/hyperlink" Target="https://www.orange.pl/esklep/modemy-i-routery/alcatel/alcatel-linkhub-hh71-lte-cat7" TargetMode="External" Id="rId6"/><Relationship Type="http://schemas.openxmlformats.org/officeDocument/2006/relationships/hyperlink" Target="https://www.orange.pl/esklep/smartfony/tcl/tcl-406-3-32gb" TargetMode="External" Id="rId7"/><Relationship Type="http://schemas.openxmlformats.org/officeDocument/2006/relationships/hyperlink" Target="https://www.orange.pl/esklep/smartwatche-i-smartbandy/apple/apple-watch-s10-gps---esim-(cellular)-46mm" TargetMode="External" Id="rId8"/><Relationship Type="http://schemas.openxmlformats.org/officeDocument/2006/relationships/hyperlink" Target="https://www.orange.pl/esklep/tablety/apple/ipad-air-13-(m2)-256-gb-5g" TargetMode="External" Id="rId9"/><Relationship Type="http://schemas.openxmlformats.org/officeDocument/2006/relationships/hyperlink" Target="https://www.orange.pl/esklep/smartfony/apple/iphone-16-128gb-5g" TargetMode="External" Id="rId10"/><Relationship Type="http://schemas.openxmlformats.org/officeDocument/2006/relationships/hyperlink" Target="https://www.orange.pl/esklep/smartfony/apple/iphone-16-256gb-5g" TargetMode="External" Id="rId11"/><Relationship Type="http://schemas.openxmlformats.org/officeDocument/2006/relationships/hyperlink" Target="https://www.orange.pl/esklep/smartfony/apple/iphone-16-512gb-5g" TargetMode="External" Id="rId12"/><Relationship Type="http://schemas.openxmlformats.org/officeDocument/2006/relationships/hyperlink" Target="https://www.orange.pl/esklep/smartfony/apple/iphone-16-plus-128gb-5g" TargetMode="External" Id="rId13"/><Relationship Type="http://schemas.openxmlformats.org/officeDocument/2006/relationships/hyperlink" Target="https://www.orange.pl/esklep/smartfony/apple/iphone-16-plus-256gb-5g" TargetMode="External" Id="rId14"/><Relationship Type="http://schemas.openxmlformats.org/officeDocument/2006/relationships/hyperlink" Target="https://www.orange.pl/esklep/smartfony/apple/iphone-16-plus-512gb-5g" TargetMode="External" Id="rId15"/><Relationship Type="http://schemas.openxmlformats.org/officeDocument/2006/relationships/hyperlink" Target="https://www.orange.pl/esklep/smartfony/apple/iphone-16-pro-128gb-5g" TargetMode="External" Id="rId16"/><Relationship Type="http://schemas.openxmlformats.org/officeDocument/2006/relationships/hyperlink" Target="https://www.orange.pl/esklep/smartfony/apple/iphone-16-pro-1tb-5g" TargetMode="External" Id="rId17"/><Relationship Type="http://schemas.openxmlformats.org/officeDocument/2006/relationships/hyperlink" Target="https://www.orange.pl/esklep/smartfony/apple/iphone-16-pro-256gb-5g" TargetMode="External" Id="rId18"/><Relationship Type="http://schemas.openxmlformats.org/officeDocument/2006/relationships/hyperlink" Target="https://www.orange.pl/esklep/smartfony/apple/iphone-16-pro-512gb-5g" TargetMode="External" Id="rId19"/><Relationship Type="http://schemas.openxmlformats.org/officeDocument/2006/relationships/hyperlink" Target="https://www.orange.pl/esklep/smartfony/apple/iphone-16-pro-max-1tb-5g" TargetMode="External" Id="rId20"/><Relationship Type="http://schemas.openxmlformats.org/officeDocument/2006/relationships/hyperlink" Target="https://www.orange.pl/esklep/smartfony/apple/iphone-16-pro-max-256gb-5g" TargetMode="External" Id="rId21"/><Relationship Type="http://schemas.openxmlformats.org/officeDocument/2006/relationships/hyperlink" Target="https://www.orange.pl/esklep/smartfony/apple/iphone-16-pro-max-512gb-5g" TargetMode="External" Id="rId22"/><Relationship Type="http://schemas.openxmlformats.org/officeDocument/2006/relationships/hyperlink" Target="https://www.orange.pl/esklep/smartfony/honor/honor-200-5g-8-256gb" TargetMode="External" Id="rId23"/><Relationship Type="http://schemas.openxmlformats.org/officeDocument/2006/relationships/hyperlink" Target="https://www.orange.pl/esklep/smartfony/honor/honor-magic-v3-5g-12-512gb" TargetMode="External" Id="rId24"/><Relationship Type="http://schemas.openxmlformats.org/officeDocument/2006/relationships/hyperlink" Target="https://www.orange.pl/esklep/smartwatche-i-smartbandy/huawei/huawei-watch-gt-5-41mm-elegant" TargetMode="External" Id="rId25"/><Relationship Type="http://schemas.openxmlformats.org/officeDocument/2006/relationships/hyperlink" Target="https://www.orange.pl/esklep/smartwatche-i-smartbandy/huawei/huawei-watch-gt-5-46mm-active" TargetMode="External" Id="rId26"/><Relationship Type="http://schemas.openxmlformats.org/officeDocument/2006/relationships/hyperlink" Target="https://www.orange.pl/esklep/smartwatche-i-smartbandy/huawei/huawei-watch-gt-5-pro-46mm-elite" TargetMode="External" Id="rId27"/><Relationship Type="http://schemas.openxmlformats.org/officeDocument/2006/relationships/hyperlink" Target="https://www.orange.pl/esklep/smartfony/motorola/motorola-moto-g55-5g-special-edition-12-256-gb" TargetMode="External" Id="rId28"/><Relationship Type="http://schemas.openxmlformats.org/officeDocument/2006/relationships/hyperlink" Target="https://www.orange.pl/esklep/telefony-komorkowe/maxcom/maxcom-comfort-mm724" TargetMode="External" Id="rId29"/><Relationship Type="http://schemas.openxmlformats.org/officeDocument/2006/relationships/hyperlink" Target="https://www.orange.pl/esklep/laptopy-i-konsole/inny/konsola-xbox-series-x---dodatkowy-kontroler" TargetMode="External" Id="rId30"/><Relationship Type="http://schemas.openxmlformats.org/officeDocument/2006/relationships/hyperlink" Target="https://www.orange.pl/esklep/smartfony/oppo/oppo-a38-4-128-gb" TargetMode="External" Id="rId31"/><Relationship Type="http://schemas.openxmlformats.org/officeDocument/2006/relationships/hyperlink" Target="https://www.orange.pl/esklep/smartfony/oppo/oppo-a80-5g-8-256-gb" TargetMode="External" Id="rId32"/><Relationship Type="http://schemas.openxmlformats.org/officeDocument/2006/relationships/hyperlink" Target="https://www.orange.pl/esklep/smartfony/oppo/oppo-a98-5g-8-256-gb" TargetMode="External" Id="rId33"/><Relationship Type="http://schemas.openxmlformats.org/officeDocument/2006/relationships/hyperlink" Target="https://www.orange.pl/esklep/smartfony/oppo/oppo-find-x8-pro-5g-16-512-gb" TargetMode="External" Id="rId34"/><Relationship Type="http://schemas.openxmlformats.org/officeDocument/2006/relationships/hyperlink" Target="https://www.orange.pl/esklep/smartfony/oppo/oppo-reno12-f-5g-8-256-gb-ds" TargetMode="External" Id="rId35"/><Relationship Type="http://schemas.openxmlformats.org/officeDocument/2006/relationships/hyperlink" Target="https://www.orange.pl/esklep/smartfony/realme/realme-gt-7-pro-5g-12-512gb" TargetMode="External" Id="rId36"/><Relationship Type="http://schemas.openxmlformats.org/officeDocument/2006/relationships/hyperlink" Target="https://www.orange.pl/esklep/smartfony/samsung/samsung-galaxy-a15-5g-4-128gb" TargetMode="External" Id="rId37"/><Relationship Type="http://schemas.openxmlformats.org/officeDocument/2006/relationships/hyperlink" Target="https://www.orange.pl/esklep/smartfony/samsung/samsung-galaxy-a54-5g-128gb" TargetMode="External" Id="rId38"/><Relationship Type="http://schemas.openxmlformats.org/officeDocument/2006/relationships/hyperlink" Target="https://www.orange.pl/esklep/smartfony/samsung/samsung-galaxy-s24-fe-5g-8-128-gb" TargetMode="External" Id="rId39"/><Relationship Type="http://schemas.openxmlformats.org/officeDocument/2006/relationships/hyperlink" Target="https://www.orange.pl/esklep/smartfony/samsung/samsung-galaxy-s25-5g-12-128-gb" TargetMode="External" Id="rId40"/><Relationship Type="http://schemas.openxmlformats.org/officeDocument/2006/relationships/hyperlink" Target="https://www.orange.pl/esklep/smartfony/samsung/samsung-galaxy-s25-5g-12-256-gb" TargetMode="External" Id="rId41"/><Relationship Type="http://schemas.openxmlformats.org/officeDocument/2006/relationships/hyperlink" Target="https://www.orange.pl/esklep/smartfony/samsung/samsung-galaxy-s25-5g-12-512-gb" TargetMode="External" Id="rId42"/><Relationship Type="http://schemas.openxmlformats.org/officeDocument/2006/relationships/hyperlink" Target="https://www.orange.pl/esklep/smartfony/samsung/samsung-galaxy-s25-ultra-5g-12-1-tb" TargetMode="External" Id="rId43"/><Relationship Type="http://schemas.openxmlformats.org/officeDocument/2006/relationships/hyperlink" Target="https://www.orange.pl/esklep/smartfony/samsung/samsung-galaxy-s25-ultra-5g-12-256-gb" TargetMode="External" Id="rId44"/><Relationship Type="http://schemas.openxmlformats.org/officeDocument/2006/relationships/hyperlink" Target="https://www.orange.pl/esklep/smartfony/samsung/samsung-galaxy-s25--5g-12-512-gb" TargetMode="External" Id="rId45"/><Relationship Type="http://schemas.openxmlformats.org/officeDocument/2006/relationships/hyperlink" Target="https://www.orange.pl/esklep/smartfony/samsung/samsung-galaxy-z-flip5-5g-256gb" TargetMode="External" Id="rId46"/><Relationship Type="http://schemas.openxmlformats.org/officeDocument/2006/relationships/hyperlink" Target="https://www.orange.pl/esklep/smartfony/sony/sony-xperia-1-vi-5g-12-256gb" TargetMode="External" Id="rId47"/><Relationship Type="http://schemas.openxmlformats.org/officeDocument/2006/relationships/hyperlink" Target="https://www.orange.pl/esklep/smartfony/sony/sony-xperia-10-vi-5g-8-128gb" TargetMode="External" Id="rId48"/><Relationship Type="http://schemas.openxmlformats.org/officeDocument/2006/relationships/hyperlink" Target="https://www.orange.pl/esklep/smartfony/xiaomi/xiaomi-redmi-note-14-5g-8-256-gb" TargetMode="External" Id="rId49"/><Relationship Type="http://schemas.openxmlformats.org/officeDocument/2006/relationships/hyperlink" Target="https://www.orange.pl/esklep/smartfony/xiaomi/xiaomi-redmi-note-14-pro-5g-8-256gb" TargetMode="External" Id="rId50"/><Relationship Type="http://schemas.openxmlformats.org/officeDocument/2006/relationships/hyperlink" Target="https://www.orange.pl/esklep/smartfony/xiaomi/xiaomi-14t-5g-12-256-gb" TargetMode="External" Id="rId51"/><Relationship Type="http://schemas.openxmlformats.org/officeDocument/2006/relationships/hyperlink" Target="https://www.orange.pl/esklep/smartfony/xiaomi/xiaomi-14t-pro-5g-12-512-gb" TargetMode="External" Id="rId52"/><Relationship Type="http://schemas.openxmlformats.org/officeDocument/2006/relationships/hyperlink" Target="https://www.orange.pl/esklep/smartfony/xiaomi/xiaomi-mix-flip-12-512gb-5g" TargetMode="External" Id="rId53"/><Relationship Type="http://schemas.openxmlformats.org/officeDocument/2006/relationships/hyperlink" Target="https://www.orange.pl/esklep/smartfony/xiaomi/xiaomi-redmi-note-14-pro--5g-12-512gb" TargetMode="External" Id="rId54"/><Relationship Type="http://schemas.openxmlformats.org/officeDocument/2006/relationships/hyperlink" Target="https://www.euro.com.pl/ipad-i-tablety-multimedialne/apple-ipad-11-11-gen-128gb-wi-fi-niebieski.bhtml" TargetMode="External" Id="rId55"/><Relationship Type="http://schemas.openxmlformats.org/officeDocument/2006/relationships/hyperlink" Target="https://www.euro.com.pl/ipad-i-tablety-multimedialne/apple-ipad-11-11-gen-256gb-wi-fi-niebieski.bhtml" TargetMode="External" Id="rId56"/><Relationship Type="http://schemas.openxmlformats.org/officeDocument/2006/relationships/hyperlink" Target="https://www.euro.com.pl/ipad-i-tablety-multimedialne/apple-ipad-11-11-gen-512gb-wi-fi-cellular-5g-niebieski.bhtml" TargetMode="External" Id="rId57"/><Relationship Type="http://schemas.openxmlformats.org/officeDocument/2006/relationships/hyperlink" Target="https://www.euro.com.pl/ipad-i-tablety-multimedialne/apple-ipad-air-11-m3-7-gen-2025-128gb-wi-fi-gwiezdna-szarosc.bhtml" TargetMode="External" Id="rId58"/><Relationship Type="http://schemas.openxmlformats.org/officeDocument/2006/relationships/hyperlink" Target="https://www.euro.com.pl/ipad-i-tablety-multimedialne/apple-tablet-ipad-air-m3-11-128gb-sim-purple.bhtml" TargetMode="External" Id="rId59"/><Relationship Type="http://schemas.openxmlformats.org/officeDocument/2006/relationships/hyperlink" Target="https://www.euro.com.pl/ipad-i-tablety-multimedialne/apple-ipad-air-11-m3-7-gen-2025-256gb-wi-fi-gwiezdna-szarosc.bhtml" TargetMode="External" Id="rId60"/><Relationship Type="http://schemas.openxmlformats.org/officeDocument/2006/relationships/hyperlink" Target="https://www.euro.com.pl/ipad-i-tablety-multimedialne/apple-tablet-ipad-air-m3-11-256gb-sim-spa-grey.bhtml" TargetMode="External" Id="rId61"/><Relationship Type="http://schemas.openxmlformats.org/officeDocument/2006/relationships/hyperlink" Target="https://www.euro.com.pl/ipad-i-tablety-multimedialne/apple-ipad-air-13-m3-7-gen-2025-128gb-wi-fi-gwiezdna-szarosc.bhtml" TargetMode="External" Id="rId62"/><Relationship Type="http://schemas.openxmlformats.org/officeDocument/2006/relationships/hyperlink" Target="https://www.euro.com.pl/ipad-i-tablety-multimedialne/apple-ipad-air-13-m3-7-gen-2025-128gb-wi-fi-cellular-5g-gwiezdna-szarosc.bhtml" TargetMode="External" Id="rId63"/><Relationship Type="http://schemas.openxmlformats.org/officeDocument/2006/relationships/hyperlink" Target="https://www.euro.com.pl/ipad-i-tablety-multimedialne/apple-ipad-air-13-m3-7-gen-2025-256gb-wi-fi-gwiezdna-szarosc.bhtml" TargetMode="External" Id="rId64"/><Relationship Type="http://schemas.openxmlformats.org/officeDocument/2006/relationships/hyperlink" Target="https://www.euro.com.pl/ipad-i-tablety-multimedialne/apple-tablet-ipad-air-m3-13-256gb-sim-spa-grey.bhtml" TargetMode="External" Id="rId65"/><Relationship Type="http://schemas.openxmlformats.org/officeDocument/2006/relationships/hyperlink" Target="https://www.euro.com.pl/ipad-i-tablety-multimedialne/apple-tablet-ipad-air-m3-13-512gb-sim-blue.bhtml" TargetMode="External" Id="rId66"/><Relationship Type="http://schemas.openxmlformats.org/officeDocument/2006/relationships/hyperlink" Target="https://www.euro.com.pl/telefony-komorkowe/apple-apple-iphone-11-128gb-black-new.bhtml" TargetMode="External" Id="rId67"/><Relationship Type="http://schemas.openxmlformats.org/officeDocument/2006/relationships/hyperlink" Target="https://www.euro.com.pl/telefony-komorkowe/apple-iphone-16-128gb-6-1-48mpix-czarny.bhtml" TargetMode="External" Id="rId68"/><Relationship Type="http://schemas.openxmlformats.org/officeDocument/2006/relationships/hyperlink" Target="https://www.euro.com.pl/telefony-komorkowe/apple-iphone-16-pro-128gb-6-3-48mpix-tytan-czarny.bhtml" TargetMode="External" Id="rId69"/><Relationship Type="http://schemas.openxmlformats.org/officeDocument/2006/relationships/hyperlink" Target="https://www.euro.com.pl/telefony-komorkowe/apple-iphone-16-pro-1tb-6-3-48mpix-tytan-naturalny.bhtml" TargetMode="External" Id="rId70"/><Relationship Type="http://schemas.openxmlformats.org/officeDocument/2006/relationships/hyperlink" Target="https://www.euro.com.pl/telefony-komorkowe/apple-iphone-16-pro-256gb-6-3-48mpix-tytan-czarny.bhtml" TargetMode="External" Id="rId71"/><Relationship Type="http://schemas.openxmlformats.org/officeDocument/2006/relationships/hyperlink" Target="https://www.euro.com.pl/telefony-komorkowe/apple-iphone-16-pro-max-256gb-6-9-48mpix-tytan-czarny.bhtml" TargetMode="External" Id="rId72"/><Relationship Type="http://schemas.openxmlformats.org/officeDocument/2006/relationships/hyperlink" Target="https://www.oleole.pl/smartwatch/garmin-fenix-7-pro-solar-47mm-gps-czarny.bhtml" TargetMode="External" Id="rId73"/><Relationship Type="http://schemas.openxmlformats.org/officeDocument/2006/relationships/hyperlink" Target="https://www.euro.com.pl/telefony-komorkowe/google-pixel-9-12-128gb-6-3-120hz-50mpix-obsydian.bhtml" TargetMode="External" Id="rId74"/><Relationship Type="http://schemas.openxmlformats.org/officeDocument/2006/relationships/hyperlink" Target="https://www.euro.com.pl/telefony-komorkowe/nokia-6310-ta-1607-2-8-czarny.bhtml" TargetMode="External" Id="rId75"/><Relationship Type="http://schemas.openxmlformats.org/officeDocument/2006/relationships/hyperlink" Target="https://www.oleole.pl/telefony-komorkowe/honor-smartfon-honor-200-8-256-5g-black.bhtml" TargetMode="External" Id="rId76"/><Relationship Type="http://schemas.openxmlformats.org/officeDocument/2006/relationships/hyperlink" Target="https://www.euro.com.pl/telefony-komorkowe/honor-smartfon-magic-v3-12-512-black.bhtml" TargetMode="External" Id="rId77"/><Relationship Type="http://schemas.openxmlformats.org/officeDocument/2006/relationships/hyperlink" Target="https://www.euro.com.pl/laptopy-i-netbooki/huawei-laptop-mb-d14-i5-16gb-512gb-w11.bhtml" TargetMode="External" Id="rId78"/><Relationship Type="http://schemas.openxmlformats.org/officeDocument/2006/relationships/hyperlink" Target="https://www.oleole.pl/smartwatch/huawei-watch-d2-48mm-bialy.bhtml" TargetMode="External" Id="rId79"/><Relationship Type="http://schemas.openxmlformats.org/officeDocument/2006/relationships/hyperlink" Target="https://www.oleole.pl/smartwatch/huawei-smartwatch-watch-gt-5-41-classic-wh-huaw.bhtml" TargetMode="External" Id="rId80"/><Relationship Type="http://schemas.openxmlformats.org/officeDocument/2006/relationships/hyperlink" Target="https://www.oleole.pl/smartwatch/huawei-watch-gt-5-41mm-elegant-zloty.bhtml" TargetMode="External" Id="rId81"/><Relationship Type="http://schemas.openxmlformats.org/officeDocument/2006/relationships/hyperlink" Target="https://www.oleole.pl/smartwatch/huawei-watch-gt-5-46mm-active-czarny.bhtml" TargetMode="External" Id="rId82"/><Relationship Type="http://schemas.openxmlformats.org/officeDocument/2006/relationships/hyperlink" Target="https://www.oleole.pl/smartwatch/huawei-watch-gt-5-46mm-niebieski.bhtml" TargetMode="External" Id="rId83"/><Relationship Type="http://schemas.openxmlformats.org/officeDocument/2006/relationships/hyperlink" Target="https://www.euro.com.pl/smartwatch/huawei-watch-gt-5-pro-46mm-active-czarny.bhtml" TargetMode="External" Id="rId84"/><Relationship Type="http://schemas.openxmlformats.org/officeDocument/2006/relationships/hyperlink" Target="https://www.oleole.pl/smartwatch/huawei-watch-gt-5-pro-46mm-elite.bhtml" TargetMode="External" Id="rId85"/><Relationship Type="http://schemas.openxmlformats.org/officeDocument/2006/relationships/hyperlink" Target="https://www.oleole.pl/telefony-komorkowe/huawei-pura-70-pro-12-512gb-6-8-120hz-50mpix-czarny.bhtml" TargetMode="External" Id="rId86"/><Relationship Type="http://schemas.openxmlformats.org/officeDocument/2006/relationships/hyperlink" Target="https://www.oleole.pl/telefony-komorkowe/xiaomi-mix-flip-12-512gb-6-86-120hz-50mpix-czarny.bhtml" TargetMode="External" Id="rId87"/><Relationship Type="http://schemas.openxmlformats.org/officeDocument/2006/relationships/hyperlink" Target="https://www.oleole.pl/telefony-komorkowe/xiaomi-mix-flip-12-512gb-6-86-120hz-50mpix-czarny.bhtml" TargetMode="External" Id="rId88"/><Relationship Type="http://schemas.openxmlformats.org/officeDocument/2006/relationships/hyperlink" Target="https://www.oleole.pl/smartwatch/myphone-hammer-watch-2-lite-czarny.bhtml" TargetMode="External" Id="rId89"/><Relationship Type="http://schemas.openxmlformats.org/officeDocument/2006/relationships/hyperlink" Target="https://www.euro.com.pl/telefony-komorkowe/oneplus-13r-12-256gb-6-78-120hz-50mpix-czarny.bhtml" TargetMode="External" Id="rId90"/><Relationship Type="http://schemas.openxmlformats.org/officeDocument/2006/relationships/hyperlink" Target="https://www.euro.com.pl/telefony-komorkowe/oppo-smartfon-a40-4-128gb-black-oppo.bhtml" TargetMode="External" Id="rId91"/><Relationship Type="http://schemas.openxmlformats.org/officeDocument/2006/relationships/hyperlink" Target="https://www.euro.com.pl/telefony-komorkowe/samsung-galaxy-a36-5g-6-128gb-6-7-120hz-50mpix-sm-a366-czarny.bhtml" TargetMode="External" Id="rId92"/><Relationship Type="http://schemas.openxmlformats.org/officeDocument/2006/relationships/hyperlink" Target="https://www.euro.com.pl/telefony-komorkowe/samsung-galaxy-a36-5g-8-256gb-6-7-120hz-50mpix-sm-a366-czarny.bhtml" TargetMode="External" Id="rId93"/><Relationship Type="http://schemas.openxmlformats.org/officeDocument/2006/relationships/hyperlink" Target="https://www.euro.com.pl/telefony-komorkowe/samsung-galaxy-a56-5g-8-128gb-6-7-120hz-50mpix-sm-a566-grafitowy.bhtml" TargetMode="External" Id="rId94"/><Relationship Type="http://schemas.openxmlformats.org/officeDocument/2006/relationships/hyperlink" Target="https://www.euro.com.pl/telefony-komorkowe/samsung-galaxy-a56-5g-8-256gb-6-7-120hz-50mpix-sm-a566-grafitowy.bhtml" TargetMode="External" Id="rId95"/><Relationship Type="http://schemas.openxmlformats.org/officeDocument/2006/relationships/hyperlink" Target="https://www.oleole.pl/telefony-komorkowe/samsung-galaxy-s24fe-5g-8-128gb-6-7-120hz-50mpix-czarny.bhtml" TargetMode="External" Id="rId96"/><Relationship Type="http://schemas.openxmlformats.org/officeDocument/2006/relationships/hyperlink" Target="https://www.oleole.pl/telefony-komorkowe/samsung-galaxy-s25-12-128-granatowy-sm-s931.bhtml" TargetMode="External" Id="rId97"/><Relationship Type="http://schemas.openxmlformats.org/officeDocument/2006/relationships/hyperlink" Target="https://www.oleole.pl/telefony-komorkowe/samsung-galaxy-s25-12-256-granatowy-sm-s931.bhtml" TargetMode="External" Id="rId98"/><Relationship Type="http://schemas.openxmlformats.org/officeDocument/2006/relationships/hyperlink" Target="https://www.oleole.pl/telefony-komorkowe/samsung-galaxy-s25-12-512-granatowy-sm-s931.bhtml" TargetMode="External" Id="rId99"/><Relationship Type="http://schemas.openxmlformats.org/officeDocument/2006/relationships/hyperlink" Target="https://www.oleole.pl/telefony-komorkowe/samsung-galaxy-s25-ultra-12-256-sm-s938-czarny.bhtml" TargetMode="External" Id="rId100"/><Relationship Type="http://schemas.openxmlformats.org/officeDocument/2006/relationships/hyperlink" Target="https://www.oleole.pl/telefony-komorkowe/samsung-galaxy-s25-plus-12-512-granatowy-sm-s936.bhtml" TargetMode="External" Id="rId101"/><Relationship Type="http://schemas.openxmlformats.org/officeDocument/2006/relationships/hyperlink" Target="https://www.euro.com.pl/ipad-i-tablety-multimedialne/samsung-galaxy-tab-s10-ultra-sm-x926-14-6-12-512gb-5g-srebrny-rysik-s-pen.bhtml" TargetMode="External" Id="rId102"/><Relationship Type="http://schemas.openxmlformats.org/officeDocument/2006/relationships/hyperlink" Target="https://www.euro.com.pl/ipad-i-tablety-multimedialne/samsung-galaxy-tab-s10-sm-x826-12-4-12-512gb-5g-szary.bhtml" TargetMode="External" Id="rId103"/><Relationship Type="http://schemas.openxmlformats.org/officeDocument/2006/relationships/hyperlink" Target="https://www.oleole.pl/smartwatch/samsung-galaxy-watch-fe-gps-40mm-czarny.bhtml" TargetMode="External" Id="rId104"/><Relationship Type="http://schemas.openxmlformats.org/officeDocument/2006/relationships/hyperlink" Target="https://www.oleole.pl/telefony-komorkowe/xiaomi-mix-flip-12-512gb-6-86-120hz-50mpix-czarny.bhtml" TargetMode="External" Id="rId105"/><Relationship Type="http://schemas.openxmlformats.org/officeDocument/2006/relationships/hyperlink" Target="https://www.oleole.pl/telefony-komorkowe/sony-xperia-1-vi-12-256gb-6-5-120hz-48mpix-czarny.bhtml" TargetMode="External" Id="rId106"/><Relationship Type="http://schemas.openxmlformats.org/officeDocument/2006/relationships/hyperlink" Target="https://www.oleole.pl/telefony-komorkowe/sony-xperia-10-vi-8-128gb-6-1-120hz-48mpix-czarny.bhtml" TargetMode="External" Id="rId107"/><Relationship Type="http://schemas.openxmlformats.org/officeDocument/2006/relationships/hyperlink" Target="https://www.oleole.pl/telefony-komorkowe/poco-f6-pro-12-512gb-6-67-120hz-50mpix-czarny.bhtml" TargetMode="External" Id="rId108"/><Relationship Type="http://schemas.openxmlformats.org/officeDocument/2006/relationships/hyperlink" Target="https://www.oleole.pl/telefony-komorkowe/xiaomi-redmi-13-6-128gb-6-79-90hz-108mpix-czarny.bhtml" TargetMode="External" Id="rId109"/><Relationship Type="http://schemas.openxmlformats.org/officeDocument/2006/relationships/hyperlink" Target="https://www.oleole.pl/telefony-komorkowe/xiaomi-redmi-13-8-256gb-6-79-90hz-108mpix-czarny.bhtml" TargetMode="External" Id="rId110"/><Relationship Type="http://schemas.openxmlformats.org/officeDocument/2006/relationships/hyperlink" Target="https://www.oleole.pl/telefony-komorkowe/xiaomi-redmi-14c-4-128gb-6-88-120hz-50mpix-czarny.bhtml" TargetMode="External" Id="rId111"/><Relationship Type="http://schemas.openxmlformats.org/officeDocument/2006/relationships/hyperlink" Target="https://www.oleole.pl/telefony-komorkowe/xiaomi-redmi-note-14-pro-5g-12-512gb-6-67-120hz-108mpix-czarny.bhtml" TargetMode="External" Id="rId112"/><Relationship Type="http://schemas.openxmlformats.org/officeDocument/2006/relationships/hyperlink" Target="https://www.oleole.pl/smartwatch/xiaomi-smartwatch-watch-2-black.bhtml" TargetMode="External" Id="rId113"/><Relationship Type="http://schemas.openxmlformats.org/officeDocument/2006/relationships/hyperlink" Target="https://www.t-mobile.pl/sklep/kategoria/telefony/lista/produkty/urzadzenie/apple-iphone-16-pro?tariffId=PostpaidVoiceAcq_OneShop_MNP3X0_M2_70_24_offe&amp;agreementId=agreement24&amp;variantId=hw_AppiPhone16Pro_512GB_blackTitan_offe&amp;categoryId=telefony&amp;instalmentId=24&amp;installmentValue=240&amp;changedAttr%255B%255D=changedAttr.storage%253D512_GB" TargetMode="External" Id="rId114"/><Relationship Type="http://schemas.openxmlformats.org/officeDocument/2006/relationships/hyperlink" Target="https://www.t-mobile.pl/sklep/kategoria/telefony/lista/produkty/urzadzenie/garmin-fenix-7-pro-solar-47mm?currentPage=4&amp;tariffId=PostpaidVoiceAcq_OneShop_MNP3X0_M2_70_24_offe&amp;itemPerPage=18&amp;excludedCurrentPage=1&amp;bp=acquisition&amp;agreementId=agreement24&amp;variantId=hw_GarminFenix7ProSol47mm_black_offe&amp;categoryId=telefony&amp;instalmentId=24&amp;installmentValue=0" TargetMode="External" Id="rId115"/><Relationship Type="http://schemas.openxmlformats.org/officeDocument/2006/relationships/hyperlink" Target="https://www.t-mobile.pl/sklep/kategoria/telefony/lista/produkty/urzadzenie/honor-200-5g?currentPage=6&amp;tariffId=PostpaidVoiceAcq_OneShop_MNP3X0_M2_70_24_offe&amp;itemPerPage=18&amp;excludedCurrentPage=1&amp;bp=acquisition&amp;agreementId=agreement24&amp;variantId=hw_Honor200_5G_8_256GB_black_offe&amp;categoryId=telefony&amp;instalmentId=24&amp;installmentValue=0" TargetMode="External" Id="rId116"/><Relationship Type="http://schemas.openxmlformats.org/officeDocument/2006/relationships/hyperlink" Target="https://www.t-mobile.pl/sklep/kategoria/telefony/lista/produkty/urzadzenie/honor-200-lite-5g?currentPage=4&amp;tariffId=PostpaidVoiceAcq_OneShop_MNP3X0_M2_70_24_offe&amp;itemPerPage=18&amp;excludedCurrentPage=1&amp;bp=acquisition&amp;agreementId=agreement24&amp;variantId=hw_Honor200lite5G_8_256GB_black_offe&amp;categoryId=telefony&amp;instalmentId=24&amp;installmentValue=0" TargetMode="External" Id="rId117"/><Relationship Type="http://schemas.openxmlformats.org/officeDocument/2006/relationships/hyperlink" Target="https://www.t-mobile.pl/sklep/kategoria/telefony/lista/produkty/urzadzenie/huawei-watch-d2?currentPage=8&amp;tariffId=PostpaidVoiceAcq_OneShop_MNP3X0_M2_70_24_offe&amp;itemPerPage=18&amp;excludedCurrentPage=1&amp;bp=acquisition&amp;agreementId=agreement24&amp;variantId=hw_HuaWatchD2_black_offe&amp;categoryId=telefony&amp;instalmentId=24&amp;installmentValue=0" TargetMode="External" Id="rId118"/><Relationship Type="http://schemas.openxmlformats.org/officeDocument/2006/relationships/hyperlink" Target="https://www.t-mobile.pl/sklep/kategoria/telefony/lista/produkty/urzadzenie/huawei-watch-gt5-41mm-classic?currentPage=4&amp;tariffId=PostpaidVoiceAcq_OneShop_MNP3X0_M2_70_24_PKE_offe&amp;itemPerPage=18&amp;excludedCurrentPage=1&amp;bp=acquisition&amp;agreementId=agreement24&amp;variantId=hw_HuaWatchGT5_41mmClassic_white_offe&amp;categoryId=telefony&amp;instalmentId=24&amp;installmentValue=0" TargetMode="External" Id="rId119"/><Relationship Type="http://schemas.openxmlformats.org/officeDocument/2006/relationships/hyperlink" Target="https://www.t-mobile.pl/sklep/kategoria/telefony/lista/produkty/urzadzenie/huawei-watch-gt5-41mm-elegant?currentPage=4&amp;tariffId=PostpaidVoiceAcq_OneShop_MNP3X0_M2_70_24_PKE_offe&amp;itemPerPage=18&amp;excludedCurrentPage=1&amp;bp=acquisition&amp;agreementId=agreement24&amp;variantId=hw_HuaWatchGT5_41mmElegant_gold_offe&amp;categoryId=telefony&amp;instalmentId=24&amp;installmentValue=0" TargetMode="External" Id="rId120"/><Relationship Type="http://schemas.openxmlformats.org/officeDocument/2006/relationships/hyperlink" Target="https://www.t-mobile.pl/sklep/kategoria/telefony/lista/produkty/urzadzenie/huawei-watch-gt5-46mm-active?currentPage=4&amp;tariffId=PostpaidVoiceAcq_OneShop_MNP3X0_M2_70_24_PKE_offe&amp;itemPerPage=18&amp;excludedCurrentPage=1&amp;bp=acquisition&amp;agreementId=agreement24&amp;variantId=hw_HuaWatchGT5_46mmActive_black_offe&amp;categoryId=telefony&amp;instalmentId=24&amp;installmentValue=0" TargetMode="External" Id="rId121"/><Relationship Type="http://schemas.openxmlformats.org/officeDocument/2006/relationships/hyperlink" Target="https://www.t-mobile.pl/sklep/kategoria/telefony/lista/produkty/urzadzenie/huawei-watch-gt5-46mm-blue?currentPage=10&amp;tariffId=PostpaidVoiceAcq_OneShop_MNP3X0_M2_70_24_PKE_offe&amp;itemPerPage=18&amp;excludedCurrentPage=1&amp;bp=acquisition&amp;agreementId=agreement24&amp;variantId=hw_HuaWatchGT5_46mm_blue_offe&amp;categoryId=telefony&amp;instalmentId=24&amp;installmentValue=0" TargetMode="External" Id="rId122"/><Relationship Type="http://schemas.openxmlformats.org/officeDocument/2006/relationships/hyperlink" Target="https://www.t-mobile.pl/sklep/kategoria/telefony/lista/produkty/urzadzenie/huawei-watch-gt5-pro-46mm-elite?currentPage=12&amp;tariffId=PostpaidVoiceAcq_OneShop_MNP3X0_M2_70_24_PKE_offe&amp;loyalty=agreement24&amp;itemPerPage=18&amp;excludedCurrentPage=1&amp;bp=acquisition&amp;agreementId=agreement24&amp;variantId=hw_HuaWatchGT5Pro46mmElite_silver_offe&amp;categoryId=telefony" TargetMode="External" Id="rId123"/><Relationship Type="http://schemas.openxmlformats.org/officeDocument/2006/relationships/hyperlink" Target="https://www.t-mobile.pl/sklep/kategoria/telefony/lista/produkty/urzadzenie/huawei-watch-gt4-46mm-active?currentPage=11&amp;tariffId=PostpaidVoiceAcq_OneShop_MNP3X0_M2_70_24_PKE_offe&amp;itemPerPage=18&amp;excludedCurrentPage=1&amp;bp=acquisition&amp;agreementId=agreement24&amp;variantId=hw_HuaWatchGT4_46mmActive_black_offe&amp;categoryId=telefony&amp;instalmentId=24" TargetMode="External" Id="rId124"/><Relationship Type="http://schemas.openxmlformats.org/officeDocument/2006/relationships/hyperlink" Target="https://www.t-mobile.pl/sklep/kategoria/telefony/lista/produkty/urzadzenie/huawei-watch-gt4-46mm-classic?currentPage=7&amp;tariffId=PostpaidVoiceAcq_OneShop_MNP3X0_M2_70_24_offe&amp;loyalty=agreement24&amp;itemPerPage=18&amp;excludedCurrentPage=1&amp;bp=acquisition&amp;agreementId=agreement24&amp;variantId=hw_HuaWatchGT4_46mmClassic_brown_offe&amp;categoryId=telefony" TargetMode="External" Id="rId125"/><Relationship Type="http://schemas.openxmlformats.org/officeDocument/2006/relationships/hyperlink" Target="https://www.t-mobile.pl/sklep/kategoria/telefony/lista/produkty/urzadzenie/motorola-moto-g55-5g-special-edition?srsltid=AfmBOorr3AsmAmGnze3EqUB2UsAnjrbxGJsM283oaqYJyOhANsMS4HE1&amp;tariffId=PostpaidVoiceAcq_OneShop_MNP3X0_M2_70_24_PKE_offe&amp;variantId=hw_MotMotoG55_5GSpecialEdit_12_256GB_black_offe&amp;instalmentId=24&amp;installmentValue=0" TargetMode="External" Id="rId126"/><Relationship Type="http://schemas.openxmlformats.org/officeDocument/2006/relationships/hyperlink" Target="https://www.t-mobile.pl/sklep/kategoria/telefony/lista/produkty/urzadzenie/lenovo-tab-m10-3rd-gen?currentPage=12&amp;tariffId=PostpaidVoiceAcq_OneShop_MNP3X0_M2_70_24_PKE_offe&amp;loyalty=agreement24&amp;itemPerPage=18&amp;excludedCurrentPage=1&amp;bp=acquisition&amp;agreementId=agreement24&amp;variantId=hw_LenTabM10_3rd_4_64GB_gray_offe&amp;categoryId=telefony" TargetMode="External" Id="rId127"/><Relationship Type="http://schemas.openxmlformats.org/officeDocument/2006/relationships/hyperlink" Target="https://www.t-mobile.pl/sklep/kategoria/telefony/lista/produkty/urzadzenie/hammer-construction-2?currentPage=7&amp;tariffId=PostpaidVoiceAcq_OneShop_MNP3X0_M2_70_24_PKE_offe&amp;itemPerPage=18&amp;excludedCurrentPage=1&amp;bp=acquisition&amp;agreementId=agreement24&amp;variantId=hw_HammConstr2_6_128GB_gray_offe&amp;categoryId=telefony&amp;instalmentId=24&amp;installmentValue=0" TargetMode="External" Id="rId128"/><Relationship Type="http://schemas.openxmlformats.org/officeDocument/2006/relationships/hyperlink" Target="https://www.t-mobile.pl/sklep/kategoria/telefony/lista/produkty/urzadzenie/hammer-construction-2-therm?currentPage=3&amp;tariffId=PostpaidVoiceAcq_OneShop_MNP3X0_M2_70_24_PKE_offe&amp;itemPerPage=18&amp;excludedCurrentPage=1&amp;bp=acquisition&amp;agreementId=agreement24&amp;variantId=hw_HammConstr2Therm_8_256GB_orange_offe&amp;categoryId=telefony&amp;instalmentId=24&amp;installmentValue=0" TargetMode="External" Id="rId129"/><Relationship Type="http://schemas.openxmlformats.org/officeDocument/2006/relationships/hyperlink" Target="https://www.t-mobile.pl/sklep/kategoria/telefony/lista/produkty/urzadzenie/oneplus-11-5g?currentPage=4&amp;tariffId=PostpaidVoiceAcq_OneShop_MNP3X0_M2_70_24_PKE_offe&amp;itemPerPage=18&amp;excludedCurrentPage=1&amp;bp=acquisition&amp;agreementId=agreement24&amp;variantId=hw_OnePlus11_5G_16_256GB_black_offe&amp;categoryId=telefony&amp;instalmentId=24&amp;installmentValue=0" TargetMode="External" Id="rId130"/><Relationship Type="http://schemas.openxmlformats.org/officeDocument/2006/relationships/hyperlink" Target="https://www.t-mobile.pl/sklep/kategoria/telefony/lista/produkty/urzadzenie/oneplus-13r-5g?currentPage=5&amp;tariffId=PostpaidVoiceAcq_OneShop_MNP3X0_M2_70_24_PKE_offe&amp;itemPerPage=18&amp;excludedCurrentPage=1&amp;bp=acquisition&amp;agreementId=agreement24&amp;variantId=hw_OnePlus13R5G_12_256GB_black_offe&amp;categoryId=telefony&amp;instalmentId=24&amp;installmentValue=0" TargetMode="External" Id="rId131"/><Relationship Type="http://schemas.openxmlformats.org/officeDocument/2006/relationships/hyperlink" Target="https://www.t-mobile.pl/sklep/kategoria/telefony/lista/produkty/urzadzenie/oppo-find-x8-pro-5g?currentPage=10&amp;tariffId=PostpaidVoiceAcq_OneShop_MNP3X0_M2_70_24_PKE_offe&amp;loyalty=agreement24&amp;itemPerPage=18&amp;excludedCurrentPage=1&amp;bp=acquisition&amp;agreementId=agreement24&amp;variantId=hw_OppoFindX8Pro5G_16_512GB_white_offe&amp;categoryId=telefony" TargetMode="External" Id="rId132"/><Relationship Type="http://schemas.openxmlformats.org/officeDocument/2006/relationships/hyperlink" Target="https://www.t-mobile.pl/sklep/kategoria/telefony/lista/produkty/urzadzenie/realme-11-pro-plus-5g?currentPage=12&amp;tariffId=PostpaidVoiceAcq_OneShop_MNP3X0_M2_70_24_PKE_offe&amp;loyalty=agreement24&amp;itemPerPage=18&amp;excludedCurrentPage=1&amp;bp=acquisition&amp;agreementId=agreement24&amp;variantId=hw_real11ProPlus5G_12_512GB_black_offe&amp;categoryId=telefony" TargetMode="External" Id="rId133"/><Relationship Type="http://schemas.openxmlformats.org/officeDocument/2006/relationships/hyperlink" Target="https://www.t-mobile.pl/sklep/kategoria/telefony/lista/produkty/urzadzenie/realme-9i-4-64gb?currentPage=12&amp;tariffId=PostpaidVoiceAcq_OneShop_MNP3X0_M2_70_24_PKE_offe&amp;loyalty=agreement24&amp;itemPerPage=18&amp;excludedCurrentPage=1&amp;bp=acquisition&amp;agreementId=agreement24&amp;variantId=hw_realme9i_4_64GB_black_offe&amp;categoryId=telefony" TargetMode="External" Id="rId134"/><Relationship Type="http://schemas.openxmlformats.org/officeDocument/2006/relationships/hyperlink" Target="https://www.t-mobile.pl/sklep/kategoria/telefony/lista/produkty/urzadzenie/samsung-galaxy-a54-5g?currentPage=12&amp;tariffId=PostpaidVoiceAcq_OneShop_MNP3X0_M2_70_24_PKE_offe&amp;loyalty=agreement24&amp;itemPerPage=18&amp;excludedCurrentPage=1&amp;bp=acquisition&amp;agreementId=agreement24&amp;variantId=hw_SamGlxA54_5G_8_128GB_green_offe&amp;categoryId=telefony" TargetMode="External" Id="rId135"/><Relationship Type="http://schemas.openxmlformats.org/officeDocument/2006/relationships/hyperlink" Target="https://www.t-mobile.pl/sklep/kategoria/telefony/lista/produkty/urzadzenie/samsung-galaxy-s25-plus-5g?bp=acquisition&amp;hardwareOnlySale=true&amp;tariffId=-1&amp;variantId=hw_SamGlxS25Plus5G_12_512GB_blue_offe&amp;categoryId=telefony&amp;instalmentId=24&amp;installmentValue=180&amp;changedAttr%255B%255D=changedAttr.storage%253D512_GB" TargetMode="External" Id="rId136"/><Relationship Type="http://schemas.openxmlformats.org/officeDocument/2006/relationships/hyperlink" Target="https://www.t-mobile.pl/sklep/kategoria/telefony/lista/produkty/urzadzenie/samsung-galaxy-z-fold6-5g?currentPage=11&amp;tariffId=PostpaidVoiceAcq_OneShop_MNP3X0_M2_70_24_PKE_offe&amp;itemPerPage=18&amp;excludedCurrentPage=1&amp;bp=acquisition&amp;agreementId=agreement24&amp;variantId=hw_SamGlxZFold6_5G_12_1TB_gray_offe&amp;categoryId=telefony&amp;instalmentId=24&amp;installmentValue=260&amp;changedAttr%255B%255D=changedAttr.storage%253D1_TB" TargetMode="External" Id="rId137"/><Relationship Type="http://schemas.openxmlformats.org/officeDocument/2006/relationships/hyperlink" Target="https://www.t-mobile.pl/sklep/kategoria/telefony/lista/produkty/urzadzenie/samsung-galaxy-z-fold6-5g?currentPage=11&amp;tariffId=PostpaidVoiceAcq_OneShop_MNP3X0_M2_70_24_PKE_offe&amp;itemPerPage=18&amp;excludedCurrentPage=1&amp;bp=acquisition&amp;agreementId=agreement24&amp;variantId=hw_SamGlxZFold6_5G_12_512GB_gray_offe&amp;categoryId=telefony&amp;instalmentId=24&amp;installmentValue=260&amp;changedAttr%255B%255D=changedAttr.storage%253D512_GB" TargetMode="External" Id="rId138"/><Relationship Type="http://schemas.openxmlformats.org/officeDocument/2006/relationships/hyperlink" Target="https://www.t-mobile.pl/sklep/kategoria/telefony/lista/produkty/urzadzenie/t-phone-2-5g?currentPage=4&amp;tariffId=PostpaidVoiceAcq_OneShop_MNP3X0_M2_70_24_PKE_offe&amp;itemPerPage=18&amp;excludedCurrentPage=1&amp;bp=acquisition&amp;agreementId=agreement24&amp;variantId=hw_TPhone2_5G_6_128GB_gray_offe&amp;categoryId=telefony&amp;instalmentId=24" TargetMode="External" Id="rId139"/><Relationship Type="http://schemas.openxmlformats.org/officeDocument/2006/relationships/hyperlink" Target="https://www.t-mobile.pl/sklep/kategoria/telefony/lista/produkty/urzadzenie/t-tablet-5g?currentPage=5&amp;tariffId=PostpaidVoiceAcq_OneShop_MNP3X0_M2_70_24_PKE_offe&amp;itemPerPage=18&amp;excludedCurrentPage=1&amp;bp=acquisition&amp;agreementId=agreement24&amp;variantId=hw_TTablet5G_6_128GB_black_offe&amp;categoryId=telefony&amp;instalmentId=24&amp;installmentValue=0" TargetMode="External" Id="rId140"/><Relationship Type="http://schemas.openxmlformats.org/officeDocument/2006/relationships/hyperlink" Target="https://www.t-mobile.pl/sklep/kategoria/modemy-i-routery-domowe/lista/produkty/urzadzenie/wnc-fms-5g?srsltid=AfmBOoqUZmrNXWi7OCjTXVmf-weHMG8lFn9Hl6sEw4OvIxATpK4gx838&amp;tariffId=-1&amp;variantId=hw_wnc_fms_5g_offe" TargetMode="External" Id="rId141"/><Relationship Type="http://schemas.openxmlformats.org/officeDocument/2006/relationships/hyperlink" Target="https://www.t-mobile.pl/sklep/kategoria/telefony/lista/produkty/urzadzenie/xiaomi-redmi-12?currentPage=12&amp;tariffId=PostpaidVoiceAcq_OneShop_MNP3X0_M2_70_24_PKE_offe&amp;loyalty=agreement24&amp;itemPerPage=18&amp;excludedCurrentPage=1&amp;bp=acquisition&amp;agreementId=agreement24&amp;variantId=hw_XiaRedmi12_8_256GB_black_offe&amp;categoryId=telefony" TargetMode="External" Id="rId142"/><Relationship Type="http://schemas.openxmlformats.org/officeDocument/2006/relationships/hyperlink" Target="https://www.t-mobile.pl/sklep/kategoria/telefony/lista/produkty/urzadzenie/xiaomi-redmi-14c?currentPage=6&amp;tariffId=PostpaidVoiceAcq_OneShop_MNP3X0_M2_70_24_offe&amp;itemPerPage=18&amp;excludedCurrentPage=1&amp;bp=acquisition&amp;agreementId=agreement24&amp;variantId=hw_XiaRedmi14C_4_128GB_black_offe&amp;categoryId=telefony&amp;instalmentId=24" TargetMode="External" Id="rId143"/><Relationship Type="http://schemas.openxmlformats.org/officeDocument/2006/relationships/hyperlink" Target="https://www.t-mobile.pl/sklep/kategoria/telefony/lista/produkty/urzadzenie/xiaomi-redmi-note-14-5g?currentPage=6&amp;tariffId=PostpaidVoiceAcq_OneShop_M1_70_24_offe&amp;itemPerPage=18&amp;excludedCurrentPage=1&amp;bp=acquisition&amp;agreementId=agreement24&amp;variantId=hw_XiaRedNote14_5G_8_256GB_black_offe&amp;categoryId=telefony&amp;instalmentId=24&amp;installmentValue=0" TargetMode="External" Id="rId144"/><Relationship Type="http://schemas.openxmlformats.org/officeDocument/2006/relationships/hyperlink" Target="https://www.t-mobile.pl/sklep/kategoria/telefony/lista/produkty/urzadzenie/xiaomi-14t-pro-5g?tariffId=PostpaidVoiceAcq_OneShop_MNP3X0_M2_70_24_offe&amp;agreementId=agreement24&amp;variantId=hw_Xia14TPro5G_12_512GB_titan_offe&amp;categoryId=telefony&amp;instalmentId=24&amp;installmentValue=0" TargetMode="External" Id="rId145"/><Relationship Type="http://schemas.openxmlformats.org/officeDocument/2006/relationships/hyperlink" Target="https://www.t-mobile.pl/sklep/kategoria/telefony/lista/produkty/urzadzenie/xiaomi-mix-flip-5g?currentPage=9&amp;tariffId=PostpaidVoiceAcq_OneShop_MNP3X0_M2_70_24_offe&amp;itemPerPage=18&amp;excludedCurrentPage=1&amp;bp=acquisition&amp;agreementId=agreement24&amp;variantId=hw_XiaMixFlip5G_12_512GB_black_offe&amp;categoryId=telefony&amp;instalmentId=24&amp;installmentValue=0" TargetMode="External" Id="rId146"/><Relationship Type="http://schemas.openxmlformats.org/officeDocument/2006/relationships/hyperlink" Target="https://www.t-mobile.pl/sklep/kategoria/telefony/lista/produkty/urzadzenie/xiaomi-redmi-note-14?currentPage=6&amp;tariffId=PostpaidVoiceAcq_OneShop_M1_70_24_offe&amp;itemPerPage=18&amp;excludedCurrentPage=1&amp;bp=acquisition&amp;agreementId=agreement24&amp;variantId=hw_XiaRedNote14_8_256GB_black_offe&amp;categoryId=telefony&amp;instalmentId=24&amp;installmentValue=0" TargetMode="External" Id="rId147"/><Relationship Type="http://schemas.openxmlformats.org/officeDocument/2006/relationships/hyperlink" Target="https://www.t-mobile.pl/sklep/kategoria/telefony/lista/produkty/urzadzenie/xiaomi-redmi-note-14-pro-plus-5g?currentPage=11&amp;tariffId=PostpaidVoiceAcq_OneShop_M1_70_24_offe&amp;itemPerPage=18&amp;excludedCurrentPage=1&amp;bp=acquisition&amp;agreementId=agreement24&amp;variantId=hw_XiaRedNote14ProPlus5G_12_512GB_black_offe&amp;categoryId=telefony&amp;instalmentId=24&amp;installmentValue=0" TargetMode="External" Id="rId148"/><Relationship Type="http://schemas.openxmlformats.org/officeDocument/2006/relationships/hyperlink" Target="https://mi-home.pl/products/poco-f6-pro?variant=48737198997852" TargetMode="External" Id="rId149"/><Relationship Type="http://schemas.openxmlformats.org/officeDocument/2006/relationships/hyperlink" Target="https://mi-home.pl/products/redmi-13?variant=48796615475548" TargetMode="External" Id="rId150"/><Relationship Type="http://schemas.openxmlformats.org/officeDocument/2006/relationships/hyperlink" Target="https://mi-home.pl/products/redmi-13?variant=48796619931996" TargetMode="External" Id="rId151"/><Relationship Type="http://schemas.openxmlformats.org/officeDocument/2006/relationships/hyperlink" Target="https://mi-home.pl/products/redmi-14c?variant=49417671541084" TargetMode="External" Id="rId152"/><Relationship Type="http://schemas.openxmlformats.org/officeDocument/2006/relationships/hyperlink" Target="https://mi-home.pl/products/redmi-note-14-5g?variant=54876759753081" TargetMode="External" Id="rId153"/><Relationship Type="http://schemas.openxmlformats.org/officeDocument/2006/relationships/hyperlink" Target="https://mi-home.pl/products/xiaomi-14t-pro?variant=49430407610716" TargetMode="External" Id="rId154"/><Relationship Type="http://schemas.openxmlformats.org/officeDocument/2006/relationships/hyperlink" Target="https://mi-home.pl/products/xiaomi-mix-flip?variant=49431073980764" TargetMode="External" Id="rId155"/><Relationship Type="http://schemas.openxmlformats.org/officeDocument/2006/relationships/hyperlink" Target="https://mi-home.pl/products/redmi-note-14-pro-5g-1?variant=54876760768889" TargetMode="External" Id="rId156"/><Relationship Type="http://schemas.openxmlformats.org/officeDocument/2006/relationships/hyperlink" Target="https://www.zadowolenie.pl/apple-ipad-pro-11-cali-wi-fi-256gb-gwiezdna-czern" TargetMode="External" Id="rId157"/><Relationship Type="http://schemas.openxmlformats.org/officeDocument/2006/relationships/hyperlink" Target="https://www.zadowolenie.pl/apple-ipad-pro-13-cali-wi-fi-cellular-256gb-srebrny" TargetMode="External" Id="rId158"/><Relationship Type="http://schemas.openxmlformats.org/officeDocument/2006/relationships/hyperlink" Target="https://www.zadowolenie.pl/apple-ipad-pro-13-cali-wi-fi-cellular-512gb-gwiezdna-czern" TargetMode="External" Id="rId159"/><Relationship Type="http://schemas.openxmlformats.org/officeDocument/2006/relationships/hyperlink" Target="https://www.zadowolenie.pl/apple-iphone-16-pro-128gb-tytan-naturalny" TargetMode="External" Id="rId160"/><Relationship Type="http://schemas.openxmlformats.org/officeDocument/2006/relationships/hyperlink" Target="https://www.zadowolenie.pl/apple-iphone-16-pro-1tb-tytan-czarny" TargetMode="External" Id="rId161"/><Relationship Type="http://schemas.openxmlformats.org/officeDocument/2006/relationships/hyperlink" Target="https://www.zadowolenie.pl/apple-iphone-16-pro-256gb-tytan-czarny" TargetMode="External" Id="rId162"/><Relationship Type="http://schemas.openxmlformats.org/officeDocument/2006/relationships/hyperlink" Target="https://www.zadowolenie.pl/apple-iphone-16-pro-max-256gb-tytan-czarny" TargetMode="External" Id="rId163"/><Relationship Type="http://schemas.openxmlformats.org/officeDocument/2006/relationships/hyperlink" Target="https://www.zadowolenie.pl/motorola-smartfon-edge-50-fusion-12gb-512gb-tidal-teal" TargetMode="External" Id="rId164"/><Relationship Type="http://schemas.openxmlformats.org/officeDocument/2006/relationships/hyperlink" Target="https://www.zadowolenie.pl/motorola-smartfon-edge-50-neo-12-512-pantone-grisaille" TargetMode="External" Id="rId165"/><Relationship Type="http://schemas.openxmlformats.org/officeDocument/2006/relationships/hyperlink" Target="https://www.zadowolenie.pl/motorola-smartfon-moto-g75-5g-8gb-128gb-charcoal-gray-b2b" TargetMode="External" Id="rId166"/><Relationship Type="http://schemas.openxmlformats.org/officeDocument/2006/relationships/hyperlink" Target="https://www.zadowolenie.pl/maxcom-telefon-mm428l-bb-poliphone-duze-przyciski" TargetMode="External" Id="rId167"/><Relationship Type="http://schemas.openxmlformats.org/officeDocument/2006/relationships/hyperlink" Target="https://www.zadowolenie.pl/maxcom-telefon-wzmocniony-mm920-l-strong" TargetMode="External" Id="rId168"/><Relationship Type="http://schemas.openxmlformats.org/officeDocument/2006/relationships/hyperlink" Target="https://www.zadowolenie.pl/oneplus-smartfon-nord-4-5g-16-512-gb-cph2663-srebrny" TargetMode="External" Id="rId169"/><Relationship Type="http://schemas.openxmlformats.org/officeDocument/2006/relationships/hyperlink" Target="https://www.zadowolenie.pl/samsung-smartfon-galaxy-s24-fe-5g-8-128gb-grafit-enterprise" TargetMode="External" Id="rId170"/><Relationship Type="http://schemas.openxmlformats.org/officeDocument/2006/relationships/hyperlink" Target="https://www.zadowolenie.pl/xiaomi-smartwatch-redmi-watch-4-czarny?q=xiaomi" TargetMode="External" Id="rId171"/><Relationship Type="http://schemas.openxmlformats.org/officeDocument/2006/relationships/hyperlink" Target="https://www.play.pl/dlaciebie/produkty/apple/apple-watch-10-42-black-sport-band-s-m-esim/?oid=4025025049&amp;ogrp=abonament&amp;installmentsAmount=24&amp;upfront=579.0" TargetMode="External" Id="rId172"/><Relationship Type="http://schemas.openxmlformats.org/officeDocument/2006/relationships/hyperlink" Target="https://www.play.pl/dlaciebie/produkty/apple/apple-watch-10-42-black-sport-band-s-m-esim/?oid=4026736659&amp;ogrp=abonament&amp;installmentsAmount=24&amp;upfront=579.0" TargetMode="External" Id="rId173"/><Relationship Type="http://schemas.openxmlformats.org/officeDocument/2006/relationships/hyperlink" Target="https://www.play.pl/dlaciebie/produkty/apple/apple-watch-10-46-black-sport-band-m-l-esim/?oid=4025025049&amp;ogrp=abonament&amp;installmentsAmount=24&amp;upfront=779.0" TargetMode="External" Id="rId174"/><Relationship Type="http://schemas.openxmlformats.org/officeDocument/2006/relationships/hyperlink" Target="https://www.play.pl/dlaciebie/produkty/apple/apple-watch-10-46-black-sport-band-m-l-esim/?oid=4026736659&amp;ogrp=abonament&amp;installmentsAmount=24&amp;upfront=779.0" TargetMode="External" Id="rId175"/><Relationship Type="http://schemas.openxmlformats.org/officeDocument/2006/relationships/hyperlink" Target="https://www.play.pl/dlaciebie/produkty/apple/apple-watch-ultra-2-black-titan/?oid=4025025049&amp;ogrp=abonament&amp;installmentsAmount=24&amp;upfront=2079.0" TargetMode="External" Id="rId176"/><Relationship Type="http://schemas.openxmlformats.org/officeDocument/2006/relationships/hyperlink" Target="https://www.play.pl/dlaciebie/produkty/apple/apple-watch-ultra-2-black-titan/?oid=4026736659&amp;ogrp=abonament&amp;installmentsAmount=24&amp;upfront=2079.0" TargetMode="External" Id="rId177"/><Relationship Type="http://schemas.openxmlformats.org/officeDocument/2006/relationships/hyperlink" Target="https://www.play.pl/dlaciebie/produkty/motorola/motorola-moto-edge-50-pro-5g/?oid=4025025049&amp;ogrp=abonament&amp;installmentsAmount=24&amp;upfront=1199&amp;simCard=1&amp;context=B2C" TargetMode="External" Id="rId178"/><Relationship Type="http://schemas.openxmlformats.org/officeDocument/2006/relationships/hyperlink" Target="https://www.play.pl/dlaciebie/produkty/motorola/motorola-moto-edge-50-pro-5g/?oid=4026736649&amp;ogrp=abonament&amp;installmentsAmount=24&amp;upfront=1&amp;simCard=1&amp;context=B2C" TargetMode="External" Id="rId179"/><Relationship Type="http://schemas.openxmlformats.org/officeDocument/2006/relationships/hyperlink" Target="https://www.play.pl/dlaciebie/produkty/motorola/motorola-moto-edge-50-pro-5g/?oid=4026736659&amp;ogrp=abonament&amp;installmentsAmount=24&amp;upfront=499.00" TargetMode="External" Id="rId180"/><Relationship Type="http://schemas.openxmlformats.org/officeDocument/2006/relationships/hyperlink" Target="https://www.play.pl/dlaciebie/produkty/xiaomi/xiaomi-redmi-note-14-pro-plus-5g-512gb/?oid=4025025049&amp;ogrp=abonament&amp;installmentsAmount=24&amp;upfront=1199&amp;simCard=1&amp;context=B2C" TargetMode="External" Id="rId181"/><Relationship Type="http://schemas.openxmlformats.org/officeDocument/2006/relationships/hyperlink" Target="https://www.play.pl/dlaciebie/produkty/xiaomi/xiaomi-redmi-note-14-pro-plus-5g-512gb/?oid=4026736649&amp;ogrp=abonament&amp;installmentsAmount=24&amp;upfront=1&amp;simCard=1&amp;context=B2C" TargetMode="External" Id="rId182"/><Relationship Type="http://schemas.openxmlformats.org/officeDocument/2006/relationships/hyperlink" Target="https://www.play.pl/dlaciebie/produkty/xiaomi/xiaomi-redmi-note-14-pro-plus-5g-512gb/?oid=4026736659&amp;ogrp=abonament&amp;installmentsAmount=24&amp;upfront=499.00" TargetMode="External" Id="rId183"/></Relationships>
</file>

<file path=xl/worksheets/_rels/sheet3.xml.rels><Relationships xmlns="http://schemas.openxmlformats.org/package/2006/relationships"><Relationship Type="http://schemas.openxmlformats.org/officeDocument/2006/relationships/pivotTable" Target="/xl/pivotTables/pivotTable1.xml" Id="rId1"/></Relationships>
</file>

<file path=xl/worksheets/_rels/sheet5.xml.rels><Relationships xmlns="http://schemas.openxmlformats.org/package/2006/relationships"><Relationship Type="http://schemas.openxmlformats.org/officeDocument/2006/relationships/hyperlink" Target="http://www.telenor.hu/" TargetMode="Externa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V4845"/>
  <sheetViews>
    <sheetView showGridLines="0" tabSelected="1" workbookViewId="0">
      <pane ySplit="1" topLeftCell="A2" activePane="bottomLeft" state="frozen"/>
      <selection pane="bottomLeft" activeCell="A2" sqref="A2"/>
    </sheetView>
  </sheetViews>
  <sheetFormatPr baseColWidth="8" defaultColWidth="14.42578125" defaultRowHeight="15" customHeight="1"/>
  <cols>
    <col width="12.85546875" customWidth="1" min="1" max="1"/>
    <col width="11.42578125" customWidth="1" min="2" max="2"/>
    <col width="51" customWidth="1" min="3" max="3"/>
    <col width="10.85546875" customWidth="1" min="4" max="4"/>
    <col width="14.140625" customWidth="1" min="5" max="5"/>
    <col width="22.7109375" customWidth="1" min="6" max="8"/>
    <col outlineLevel="1" width="15.85546875" customWidth="1" min="9" max="9"/>
    <col outlineLevel="1" width="14.42578125" customWidth="1" min="10" max="10"/>
    <col outlineLevel="1" width="24.85546875" customWidth="1" min="11" max="11"/>
    <col outlineLevel="1" width="18.5703125" customWidth="1" min="12" max="12"/>
    <col outlineLevel="1" width="9.28515625" customWidth="1" min="13" max="13"/>
    <col outlineLevel="1" width="17.5703125" customWidth="1" min="14" max="14"/>
    <col outlineLevel="1" width="15.5703125" customWidth="1" min="15" max="15"/>
    <col width="18.140625" customWidth="1" min="16" max="16"/>
    <col width="15.85546875" customWidth="1" min="17" max="17"/>
    <col width="41" customWidth="1" min="18" max="18"/>
    <col width="19.85546875" customWidth="1" min="19" max="19"/>
    <col width="8.140625" customWidth="1" min="20" max="20"/>
    <col width="50.42578125" customWidth="1" min="21" max="21"/>
  </cols>
  <sheetData>
    <row r="1" ht="36.75" customHeight="1">
      <c r="A1" s="1" t="inlineStr">
        <is>
          <t>BNCode</t>
        </is>
      </c>
      <c r="B1" s="2" t="inlineStr">
        <is>
          <t>SupplierName</t>
        </is>
      </c>
      <c r="C1" s="2" t="inlineStr">
        <is>
          <t>ModelName</t>
        </is>
      </c>
      <c r="D1" s="2" t="inlineStr">
        <is>
          <t>OtherName</t>
        </is>
      </c>
      <c r="E1" s="1" t="inlineStr">
        <is>
          <t>HandsetPrice</t>
        </is>
      </c>
      <c r="F1" s="3" t="inlineStr">
        <is>
          <t xml:space="preserve">Xpath Result </t>
        </is>
      </c>
      <c r="G1" s="3" t="inlineStr">
        <is>
          <t>Stock Status</t>
        </is>
      </c>
      <c r="H1" s="3" t="inlineStr">
        <is>
          <t>Adjusted Price</t>
        </is>
      </c>
      <c r="I1" s="4" t="inlineStr">
        <is>
          <t>Manual Entry</t>
        </is>
      </c>
      <c r="J1" s="4" t="inlineStr">
        <is>
          <t>Final Price</t>
        </is>
      </c>
      <c r="K1" s="4" t="inlineStr">
        <is>
          <t>HandsetPriceExcVAT</t>
        </is>
      </c>
      <c r="L1" s="2" t="inlineStr">
        <is>
          <t>CurrencyCode</t>
        </is>
      </c>
      <c r="M1" s="2" t="inlineStr">
        <is>
          <t>VAT</t>
        </is>
      </c>
      <c r="N1" s="2" t="inlineStr">
        <is>
          <t>HandsetPriceExcVATInEUR</t>
        </is>
      </c>
      <c r="O1" s="5" t="inlineStr">
        <is>
          <t>DetailedMarketPlayer</t>
        </is>
      </c>
      <c r="P1" s="2" t="inlineStr">
        <is>
          <t>MarketPlayer</t>
        </is>
      </c>
      <c r="Q1" s="2" t="inlineStr">
        <is>
          <t>CountryName</t>
        </is>
      </c>
      <c r="R1" s="6" t="inlineStr">
        <is>
          <t>PriceLink</t>
        </is>
      </c>
      <c r="S1" s="2" t="inlineStr">
        <is>
          <t>ProductCategory</t>
        </is>
      </c>
      <c r="T1" s="2" t="inlineStr">
        <is>
          <t>x</t>
        </is>
      </c>
      <c r="U1" s="2" t="inlineStr">
        <is>
          <t>ScreenshotUrl</t>
        </is>
      </c>
      <c r="V1" t="inlineStr">
        <is>
          <t>updated_at</t>
        </is>
      </c>
    </row>
    <row r="2" ht="15" customHeight="1">
      <c r="A2" s="7" t="inlineStr">
        <is>
          <t>BN2007274</t>
        </is>
      </c>
      <c r="B2" s="8" t="inlineStr">
        <is>
          <t>Alcatel</t>
        </is>
      </c>
      <c r="C2" s="8" t="inlineStr">
        <is>
          <t>30.82 128MB LTE</t>
        </is>
      </c>
      <c r="D2" s="8" t="inlineStr">
        <is>
          <t>-</t>
        </is>
      </c>
      <c r="E2" s="9" t="n">
        <v>277.78</v>
      </c>
      <c r="F2" s="9" t="inlineStr">
        <is>
          <t>277.78</t>
        </is>
      </c>
      <c r="G2" s="9" t="inlineStr">
        <is>
          <t>InStock</t>
        </is>
      </c>
      <c r="H2" s="9">
        <f>F2+0</f>
        <v/>
      </c>
      <c r="I2" s="9" t="n"/>
      <c r="J2" s="9">
        <f>IF(I2&lt;&gt;"",I2,H2)</f>
        <v/>
      </c>
      <c r="K2" s="9">
        <f>E2/(1+M2)</f>
        <v/>
      </c>
      <c r="L2" s="10" t="inlineStr">
        <is>
          <t>PLN</t>
        </is>
      </c>
      <c r="M2" s="11" t="n">
        <v>0.23</v>
      </c>
      <c r="N2" s="9">
        <f>K2*VLOOKUP(L2,'Exchange rate'!A:B,2,0)</f>
        <v/>
      </c>
      <c r="O2" s="8" t="inlineStr">
        <is>
          <t>Amazon</t>
        </is>
      </c>
      <c r="P2" s="8" t="inlineStr">
        <is>
          <t>Amazon</t>
        </is>
      </c>
      <c r="Q2" s="8" t="inlineStr">
        <is>
          <t>Poland</t>
        </is>
      </c>
      <c r="R2" s="12" t="inlineStr">
        <is>
          <t>https://www.amazon.pl/dp/B092DW3J1Q/ref=olp_aod_early_redir?_encoding=UTF8&amp;aod=1&amp;th=1</t>
        </is>
      </c>
      <c r="S2" s="13" t="inlineStr">
        <is>
          <t>Handset</t>
        </is>
      </c>
      <c r="T2" s="13" t="n"/>
      <c r="U2" s="12" t="inlineStr">
        <is>
          <t>https://drive.google.com/uc?export=view&amp;id=1Jxa5QxJ2t0aZGZvsLDZlNwMknfJg3hD5</t>
        </is>
      </c>
      <c r="V2" t="inlineStr">
        <is>
          <t>20250424</t>
        </is>
      </c>
    </row>
    <row r="3" ht="15" customHeight="1">
      <c r="A3" s="7" t="inlineStr">
        <is>
          <t>TM71005312</t>
        </is>
      </c>
      <c r="B3" s="8" t="inlineStr">
        <is>
          <t>Alcatel</t>
        </is>
      </c>
      <c r="C3" s="8" t="inlineStr">
        <is>
          <t>Alcatel LINK ZONE cat7</t>
        </is>
      </c>
      <c r="D3" s="8" t="inlineStr">
        <is>
          <t>-</t>
        </is>
      </c>
      <c r="E3" s="9" t="n">
        <v>330.15</v>
      </c>
      <c r="F3" s="9" t="inlineStr">
        <is>
          <t>330.15</t>
        </is>
      </c>
      <c r="G3" s="9" t="inlineStr">
        <is>
          <t>InStock</t>
        </is>
      </c>
      <c r="H3" s="9">
        <f>F3+0</f>
        <v/>
      </c>
      <c r="I3" s="9" t="n"/>
      <c r="J3" s="9">
        <f>IF(I3&lt;&gt;"",I3,H3)</f>
        <v/>
      </c>
      <c r="K3" s="9">
        <f>E3/(1+M3)</f>
        <v/>
      </c>
      <c r="L3" s="10" t="inlineStr">
        <is>
          <t>PLN</t>
        </is>
      </c>
      <c r="M3" s="11" t="n">
        <v>0.23</v>
      </c>
      <c r="N3" s="9">
        <f>K3*VLOOKUP(L3,'Exchange rate'!A:B,2,0)</f>
        <v/>
      </c>
      <c r="O3" s="8" t="inlineStr">
        <is>
          <t>Amazon</t>
        </is>
      </c>
      <c r="P3" s="8" t="inlineStr">
        <is>
          <t>Amazon</t>
        </is>
      </c>
      <c r="Q3" s="8" t="inlineStr">
        <is>
          <t>Poland</t>
        </is>
      </c>
      <c r="R3" s="12" t="inlineStr">
        <is>
          <t>https://www.amazon.pl/dp/B07V6MB49Q/ref=olp_aod_early_redir?_encoding=UTF8&amp;aod=1&amp;th=1</t>
        </is>
      </c>
      <c r="S3" s="13" t="inlineStr">
        <is>
          <t>MBB</t>
        </is>
      </c>
      <c r="T3" s="13" t="n"/>
      <c r="U3" s="12" t="inlineStr">
        <is>
          <t>https://drive.google.com/uc?export=view&amp;id=1IJJAcel5fyxW0mPiBBabKJurUtU0y1kD</t>
        </is>
      </c>
      <c r="V3" t="inlineStr">
        <is>
          <t>20250424</t>
        </is>
      </c>
    </row>
    <row r="4" ht="15" customHeight="1">
      <c r="A4" s="7" t="inlineStr">
        <is>
          <t>TM71005832</t>
        </is>
      </c>
      <c r="B4" s="8" t="inlineStr">
        <is>
          <t>Alcatel</t>
        </is>
      </c>
      <c r="C4" s="8" t="inlineStr">
        <is>
          <t>Alcatel LINKHUB LTE cat7 Home Station</t>
        </is>
      </c>
      <c r="D4" s="8" t="inlineStr">
        <is>
          <t>-</t>
        </is>
      </c>
      <c r="E4" s="9" t="n">
        <v>0</v>
      </c>
      <c r="F4" s="9" t="inlineStr">
        <is>
          <t>0.00</t>
        </is>
      </c>
      <c r="G4" s="9" t="inlineStr">
        <is>
          <t>OutStock</t>
        </is>
      </c>
      <c r="H4" s="9">
        <f>F4+0</f>
        <v/>
      </c>
      <c r="I4" s="9" t="n"/>
      <c r="J4" s="9">
        <f>IF(I4&lt;&gt;"",I4,H4)</f>
        <v/>
      </c>
      <c r="K4" s="9">
        <f>E4/(1+M4)</f>
        <v/>
      </c>
      <c r="L4" s="10" t="inlineStr">
        <is>
          <t>PLN</t>
        </is>
      </c>
      <c r="M4" s="11" t="n">
        <v>0.23</v>
      </c>
      <c r="N4" s="9">
        <f>K4*VLOOKUP(L4,'Exchange rate'!A:B,2,0)</f>
        <v/>
      </c>
      <c r="O4" s="8" t="inlineStr">
        <is>
          <t>Amazon</t>
        </is>
      </c>
      <c r="P4" s="8" t="inlineStr">
        <is>
          <t>Amazon</t>
        </is>
      </c>
      <c r="Q4" s="8" t="inlineStr">
        <is>
          <t>Poland</t>
        </is>
      </c>
      <c r="R4" s="12" t="inlineStr">
        <is>
          <t>https://www.amazon.pl/dp/B09RPFN6DW/ref=olp_aod_early_redir?_encoding=UTF8&amp;aod=1&amp;th=1</t>
        </is>
      </c>
      <c r="S4" s="13" t="inlineStr">
        <is>
          <t>MBB</t>
        </is>
      </c>
      <c r="T4" s="13" t="inlineStr">
        <is>
          <t>new</t>
        </is>
      </c>
      <c r="U4" s="12" t="inlineStr">
        <is>
          <t>https://drive.google.com/uc?export=view&amp;id=1JvFwHm8YLSpjNl70C4RXYQhwxdNag3Lm</t>
        </is>
      </c>
      <c r="V4" t="inlineStr">
        <is>
          <t>20250424</t>
        </is>
      </c>
    </row>
    <row r="5" ht="15" customHeight="1">
      <c r="A5" s="7" t="inlineStr">
        <is>
          <t>BN2007299</t>
        </is>
      </c>
      <c r="B5" s="8" t="inlineStr">
        <is>
          <t>Alcatel</t>
        </is>
      </c>
      <c r="C5" s="8" t="inlineStr">
        <is>
          <t>HH 130 VM LTE</t>
        </is>
      </c>
      <c r="D5" s="8" t="inlineStr">
        <is>
          <t>-</t>
        </is>
      </c>
      <c r="E5" s="9" t="n">
        <v>603.99</v>
      </c>
      <c r="F5" s="9" t="inlineStr">
        <is>
          <t>605.00</t>
        </is>
      </c>
      <c r="G5" s="9" t="inlineStr">
        <is>
          <t>InStock</t>
        </is>
      </c>
      <c r="H5" s="9">
        <f>F5+0</f>
        <v/>
      </c>
      <c r="I5" s="9" t="n"/>
      <c r="J5" s="9">
        <f>IF(I5&lt;&gt;"",I5,H5)</f>
        <v/>
      </c>
      <c r="K5" s="9">
        <f>E5/(1+M5)</f>
        <v/>
      </c>
      <c r="L5" s="10" t="inlineStr">
        <is>
          <t>PLN</t>
        </is>
      </c>
      <c r="M5" s="11" t="n">
        <v>0.23</v>
      </c>
      <c r="N5" s="9">
        <f>K5*VLOOKUP(L5,'Exchange rate'!A:B,2,0)</f>
        <v/>
      </c>
      <c r="O5" s="8" t="inlineStr">
        <is>
          <t>Amazon</t>
        </is>
      </c>
      <c r="P5" s="8" t="inlineStr">
        <is>
          <t>Amazon</t>
        </is>
      </c>
      <c r="Q5" s="8" t="inlineStr">
        <is>
          <t>Poland</t>
        </is>
      </c>
      <c r="R5" s="12" t="inlineStr">
        <is>
          <t>https://www.amazon.pl/dp/B09Z6XNVVL/ref=olp_aod_early_redir?_encoding=UTF8&amp;aod=1&amp;th=1</t>
        </is>
      </c>
      <c r="S5" s="13" t="inlineStr">
        <is>
          <t>MBB</t>
        </is>
      </c>
      <c r="T5" s="13" t="n"/>
      <c r="U5" s="12" t="inlineStr">
        <is>
          <t>https://drive.google.com/uc?export=view&amp;id=1Ke2H_etunTZTvXHzkHc2ihBNL1fWqVtp</t>
        </is>
      </c>
      <c r="V5" t="inlineStr">
        <is>
          <t>20250424</t>
        </is>
      </c>
    </row>
    <row r="6" ht="15" customHeight="1">
      <c r="A6" s="7" t="inlineStr">
        <is>
          <t>BN2008113</t>
        </is>
      </c>
      <c r="B6" s="8" t="inlineStr">
        <is>
          <t>Alcatel</t>
        </is>
      </c>
      <c r="C6" s="8" t="inlineStr">
        <is>
          <t>HH 515 1-1GB</t>
        </is>
      </c>
      <c r="D6" s="8" t="inlineStr">
        <is>
          <t>-</t>
        </is>
      </c>
      <c r="E6" s="9" t="n">
        <v>1662.16</v>
      </c>
      <c r="F6" s="9" t="inlineStr">
        <is>
          <t>1664.29</t>
        </is>
      </c>
      <c r="G6" s="9" t="inlineStr">
        <is>
          <t>InStock</t>
        </is>
      </c>
      <c r="H6" s="9">
        <f>F6+0</f>
        <v/>
      </c>
      <c r="I6" s="9" t="n"/>
      <c r="J6" s="9">
        <f>IF(I6&lt;&gt;"",I6,H6)</f>
        <v/>
      </c>
      <c r="K6" s="9">
        <f>E6/(1+M6)</f>
        <v/>
      </c>
      <c r="L6" s="10" t="inlineStr">
        <is>
          <t>PLN</t>
        </is>
      </c>
      <c r="M6" s="11" t="n">
        <v>0.23</v>
      </c>
      <c r="N6" s="9">
        <f>K6*VLOOKUP(L6,'Exchange rate'!A:B,2,0)</f>
        <v/>
      </c>
      <c r="O6" s="8" t="inlineStr">
        <is>
          <t>Amazon</t>
        </is>
      </c>
      <c r="P6" s="8" t="inlineStr">
        <is>
          <t>Amazon</t>
        </is>
      </c>
      <c r="Q6" s="8" t="inlineStr">
        <is>
          <t>Poland</t>
        </is>
      </c>
      <c r="R6" s="12" t="inlineStr">
        <is>
          <t>https://www.amazon.pl/dp/B0B46P1PSL/ref=olp_aod_early_redir?_encoding=UTF8&amp;aod=1&amp;th=1</t>
        </is>
      </c>
      <c r="S6" s="13" t="inlineStr">
        <is>
          <t>MBB</t>
        </is>
      </c>
      <c r="T6" s="13" t="n"/>
      <c r="U6" s="12" t="inlineStr">
        <is>
          <t>https://drive.google.com/uc?export=view&amp;id=1Isj70VaF9y4QKxiD8jvKlo2bopf-qNxM</t>
        </is>
      </c>
      <c r="V6" t="inlineStr">
        <is>
          <t>20250424</t>
        </is>
      </c>
    </row>
    <row r="7" ht="15" customHeight="1">
      <c r="A7" s="7" t="inlineStr">
        <is>
          <t>BN2008420</t>
        </is>
      </c>
      <c r="B7" s="8" t="inlineStr">
        <is>
          <t>Alcatel</t>
        </is>
      </c>
      <c r="C7" s="8" t="inlineStr">
        <is>
          <t>TCL 31.89</t>
        </is>
      </c>
      <c r="D7" s="8" t="inlineStr">
        <is>
          <t>-</t>
        </is>
      </c>
      <c r="E7" s="9" t="n">
        <v>211.54</v>
      </c>
      <c r="F7" s="9" t="inlineStr">
        <is>
          <t>213.60</t>
        </is>
      </c>
      <c r="G7" s="9" t="inlineStr">
        <is>
          <t>InStock</t>
        </is>
      </c>
      <c r="H7" s="9">
        <f>F7+0</f>
        <v/>
      </c>
      <c r="I7" s="9" t="n"/>
      <c r="J7" s="9">
        <f>IF(I7&lt;&gt;"",I7,H7)</f>
        <v/>
      </c>
      <c r="K7" s="9">
        <f>E7/(1+M7)</f>
        <v/>
      </c>
      <c r="L7" s="10" t="inlineStr">
        <is>
          <t>PLN</t>
        </is>
      </c>
      <c r="M7" s="11" t="n">
        <v>0.23</v>
      </c>
      <c r="N7" s="9">
        <f>K7*VLOOKUP(L7,'Exchange rate'!A:B,2,0)</f>
        <v/>
      </c>
      <c r="O7" s="8" t="inlineStr">
        <is>
          <t>Amazon</t>
        </is>
      </c>
      <c r="P7" s="8" t="inlineStr">
        <is>
          <t>Amazon</t>
        </is>
      </c>
      <c r="Q7" s="8" t="inlineStr">
        <is>
          <t>Poland</t>
        </is>
      </c>
      <c r="R7" s="12" t="inlineStr">
        <is>
          <t>https://www.amazon.pl/dp/B0BCKXGDGR/ref=olp_aod_early_redir?_encoding=UTF8&amp;aod=1&amp;th=1</t>
        </is>
      </c>
      <c r="S7" s="13" t="inlineStr">
        <is>
          <t>Handset</t>
        </is>
      </c>
      <c r="T7" s="13" t="n"/>
      <c r="U7" s="12" t="inlineStr">
        <is>
          <t>https://drive.google.com/uc?export=view&amp;id=1NPCL6Yva5ZBxPEr7V7zWWWzHQ_Sm_wqu</t>
        </is>
      </c>
      <c r="V7" t="inlineStr">
        <is>
          <t>20250424</t>
        </is>
      </c>
    </row>
    <row r="8" ht="15" customHeight="1">
      <c r="A8" s="7" t="inlineStr">
        <is>
          <t>BN2008525</t>
        </is>
      </c>
      <c r="B8" s="8" t="inlineStr">
        <is>
          <t>Alcatel</t>
        </is>
      </c>
      <c r="C8" s="8" t="inlineStr">
        <is>
          <t>TCL 40 SE 4-128GB LTE</t>
        </is>
      </c>
      <c r="D8" s="8" t="inlineStr">
        <is>
          <t>-</t>
        </is>
      </c>
      <c r="E8" s="9" t="n">
        <v>825.67</v>
      </c>
      <c r="F8" s="9" t="inlineStr">
        <is>
          <t>825.67</t>
        </is>
      </c>
      <c r="G8" s="9" t="inlineStr">
        <is>
          <t>InStock</t>
        </is>
      </c>
      <c r="H8" s="9">
        <f>F8+0</f>
        <v/>
      </c>
      <c r="I8" s="9" t="n"/>
      <c r="J8" s="9">
        <f>IF(I8&lt;&gt;"",I8,H8)</f>
        <v/>
      </c>
      <c r="K8" s="9">
        <f>E8/(1+M8)</f>
        <v/>
      </c>
      <c r="L8" s="10" t="inlineStr">
        <is>
          <t>PLN</t>
        </is>
      </c>
      <c r="M8" s="11" t="n">
        <v>0.23</v>
      </c>
      <c r="N8" s="9">
        <f>K8*VLOOKUP(L8,'Exchange rate'!A:B,2,0)</f>
        <v/>
      </c>
      <c r="O8" s="8" t="inlineStr">
        <is>
          <t>Amazon</t>
        </is>
      </c>
      <c r="P8" s="8" t="inlineStr">
        <is>
          <t>Amazon</t>
        </is>
      </c>
      <c r="Q8" s="8" t="inlineStr">
        <is>
          <t>Poland</t>
        </is>
      </c>
      <c r="R8" s="12" t="inlineStr">
        <is>
          <t>https://www.amazon.pl/dp/B0BWJTL7GZ/ref=olp_aod_early_redir?_encoding=UTF8&amp;aod=1&amp;th=1</t>
        </is>
      </c>
      <c r="S8" s="13" t="inlineStr">
        <is>
          <t>Handset</t>
        </is>
      </c>
      <c r="T8" s="13" t="n"/>
      <c r="U8" s="12" t="inlineStr">
        <is>
          <t>https://drive.google.com/uc?export=view&amp;id=1IHob649FzZn2MOnVxfLgScE6-WCJZmjr</t>
        </is>
      </c>
      <c r="V8" t="inlineStr">
        <is>
          <t>20250424</t>
        </is>
      </c>
    </row>
    <row r="9" ht="15" customHeight="1">
      <c r="A9" s="7" t="inlineStr">
        <is>
          <t>BN2008556</t>
        </is>
      </c>
      <c r="B9" s="8" t="inlineStr">
        <is>
          <t>Alcatel</t>
        </is>
      </c>
      <c r="C9" s="8" t="inlineStr">
        <is>
          <t>TCL 40 SE 6-256GB LTE</t>
        </is>
      </c>
      <c r="D9" s="8" t="inlineStr">
        <is>
          <t>-</t>
        </is>
      </c>
      <c r="E9" s="9" t="n">
        <v>485</v>
      </c>
      <c r="F9" s="9" t="inlineStr">
        <is>
          <t>485.00</t>
        </is>
      </c>
      <c r="G9" s="9" t="inlineStr">
        <is>
          <t>InStock</t>
        </is>
      </c>
      <c r="H9" s="9">
        <f>F9+0</f>
        <v/>
      </c>
      <c r="I9" s="9" t="n"/>
      <c r="J9" s="9">
        <f>IF(I9&lt;&gt;"",I9,H9)</f>
        <v/>
      </c>
      <c r="K9" s="9">
        <f>E9/(1+M9)</f>
        <v/>
      </c>
      <c r="L9" s="10" t="inlineStr">
        <is>
          <t>PLN</t>
        </is>
      </c>
      <c r="M9" s="11" t="n">
        <v>0.23</v>
      </c>
      <c r="N9" s="9">
        <f>K9*VLOOKUP(L9,'Exchange rate'!A:B,2,0)</f>
        <v/>
      </c>
      <c r="O9" s="8" t="inlineStr">
        <is>
          <t>Amazon</t>
        </is>
      </c>
      <c r="P9" s="8" t="inlineStr">
        <is>
          <t>Amazon</t>
        </is>
      </c>
      <c r="Q9" s="8" t="inlineStr">
        <is>
          <t>Poland</t>
        </is>
      </c>
      <c r="R9" s="12" t="inlineStr">
        <is>
          <t>https://www.amazon.pl/dp/B0BX3D6D77/ref=olp_aod_early_redir?_encoding=UTF8&amp;aod=1&amp;th=1</t>
        </is>
      </c>
      <c r="S9" s="13" t="inlineStr">
        <is>
          <t>Handset</t>
        </is>
      </c>
      <c r="T9" s="13" t="n"/>
      <c r="U9" s="12" t="inlineStr">
        <is>
          <t>https://drive.google.com/uc?export=view&amp;id=1K7MPK52lxzTerhtF84A2I6hjeGfQFVed</t>
        </is>
      </c>
      <c r="V9" t="inlineStr">
        <is>
          <t>20250424</t>
        </is>
      </c>
    </row>
    <row r="10" ht="15" customHeight="1">
      <c r="A10" s="7" t="inlineStr">
        <is>
          <t>BN2009366</t>
        </is>
      </c>
      <c r="B10" s="8" t="inlineStr">
        <is>
          <t>Alcatel</t>
        </is>
      </c>
      <c r="C10" s="8" t="inlineStr">
        <is>
          <t>TCL 4021</t>
        </is>
      </c>
      <c r="D10" s="8" t="inlineStr">
        <is>
          <t>-</t>
        </is>
      </c>
      <c r="E10" s="9" t="n">
        <v>69</v>
      </c>
      <c r="F10" s="9" t="inlineStr">
        <is>
          <t>69.00</t>
        </is>
      </c>
      <c r="G10" s="9" t="inlineStr">
        <is>
          <t>InStock</t>
        </is>
      </c>
      <c r="H10" s="9">
        <f>F10+0</f>
        <v/>
      </c>
      <c r="I10" s="9" t="n"/>
      <c r="J10" s="9">
        <f>IF(I10&lt;&gt;"",I10,H10)</f>
        <v/>
      </c>
      <c r="K10" s="9">
        <f>E10/(1+M10)</f>
        <v/>
      </c>
      <c r="L10" s="10" t="inlineStr">
        <is>
          <t>PLN</t>
        </is>
      </c>
      <c r="M10" s="11" t="n">
        <v>0.23</v>
      </c>
      <c r="N10" s="9">
        <f>K10*VLOOKUP(L10,'Exchange rate'!A:B,2,0)</f>
        <v/>
      </c>
      <c r="O10" s="8" t="inlineStr">
        <is>
          <t>Amazon</t>
        </is>
      </c>
      <c r="P10" s="8" t="inlineStr">
        <is>
          <t>Amazon</t>
        </is>
      </c>
      <c r="Q10" s="8" t="inlineStr">
        <is>
          <t>Poland</t>
        </is>
      </c>
      <c r="R10" s="12" t="inlineStr">
        <is>
          <t>https://www.amazon.pl/dp/B0C3WJKG5Y/ref=olp_aod_early_redir?_encoding=UTF8&amp;aod=1&amp;th=1</t>
        </is>
      </c>
      <c r="S10" s="13" t="inlineStr">
        <is>
          <t>Handset</t>
        </is>
      </c>
      <c r="T10" s="13" t="n"/>
      <c r="U10" s="12" t="inlineStr">
        <is>
          <t>https://drive.google.com/uc?export=view&amp;id=1IY7_W_BLPcSVUPQea5hp8wL6acptbY1b</t>
        </is>
      </c>
      <c r="V10" t="inlineStr">
        <is>
          <t>20250424</t>
        </is>
      </c>
    </row>
    <row r="11" ht="15" customHeight="1">
      <c r="A11" s="7" t="inlineStr">
        <is>
          <t>BN2009367</t>
        </is>
      </c>
      <c r="B11" s="8" t="inlineStr">
        <is>
          <t>Alcatel</t>
        </is>
      </c>
      <c r="C11" s="8" t="inlineStr">
        <is>
          <t>TCL 4022S - 2G</t>
        </is>
      </c>
      <c r="D11" s="8" t="inlineStr">
        <is>
          <t>-</t>
        </is>
      </c>
      <c r="E11" s="9" t="n">
        <v>126.3</v>
      </c>
      <c r="F11" s="9" t="inlineStr">
        <is>
          <t>126.30</t>
        </is>
      </c>
      <c r="G11" s="9" t="inlineStr">
        <is>
          <t>InStock</t>
        </is>
      </c>
      <c r="H11" s="9">
        <f>F11+0</f>
        <v/>
      </c>
      <c r="I11" s="9" t="n"/>
      <c r="J11" s="9">
        <f>IF(I11&lt;&gt;"",I11,H11)</f>
        <v/>
      </c>
      <c r="K11" s="9">
        <f>E11/(1+M11)</f>
        <v/>
      </c>
      <c r="L11" s="10" t="inlineStr">
        <is>
          <t>PLN</t>
        </is>
      </c>
      <c r="M11" s="11" t="n">
        <v>0.23</v>
      </c>
      <c r="N11" s="9">
        <f>K11*VLOOKUP(L11,'Exchange rate'!A:B,2,0)</f>
        <v/>
      </c>
      <c r="O11" s="8" t="inlineStr">
        <is>
          <t>Amazon</t>
        </is>
      </c>
      <c r="P11" s="8" t="inlineStr">
        <is>
          <t>Amazon</t>
        </is>
      </c>
      <c r="Q11" s="8" t="inlineStr">
        <is>
          <t>Poland</t>
        </is>
      </c>
      <c r="R11" s="12" t="inlineStr">
        <is>
          <t>https://www.amazon.pl/dp/B0CDH33TYV/ref=olp_aod_early_redir?_encoding=UTF8&amp;aod=1&amp;th=1</t>
        </is>
      </c>
      <c r="S11" s="13" t="inlineStr">
        <is>
          <t>Handset</t>
        </is>
      </c>
      <c r="T11" s="13" t="n"/>
      <c r="U11" s="12" t="inlineStr">
        <is>
          <t>https://drive.google.com/uc?export=view&amp;id=1KJxMHnXRAbOEJO3_Xm2mx74v20QtCSHe</t>
        </is>
      </c>
      <c r="V11" t="inlineStr">
        <is>
          <t>20250424</t>
        </is>
      </c>
    </row>
    <row r="12" ht="15" customHeight="1">
      <c r="A12" s="7" t="inlineStr">
        <is>
          <t>BN2009333</t>
        </is>
      </c>
      <c r="B12" s="8" t="inlineStr">
        <is>
          <t>Alcatel</t>
        </is>
      </c>
      <c r="C12" s="8" t="inlineStr">
        <is>
          <t>TCL 4043</t>
        </is>
      </c>
      <c r="D12" s="8" t="inlineStr">
        <is>
          <t>-</t>
        </is>
      </c>
      <c r="E12" s="9" t="n">
        <v>253.62</v>
      </c>
      <c r="F12" s="9" t="inlineStr">
        <is>
          <t>253.62</t>
        </is>
      </c>
      <c r="G12" s="9" t="inlineStr">
        <is>
          <t>InStock</t>
        </is>
      </c>
      <c r="H12" s="9">
        <f>F12+0</f>
        <v/>
      </c>
      <c r="I12" s="9" t="n"/>
      <c r="J12" s="9">
        <f>IF(I12&lt;&gt;"",I12,H12)</f>
        <v/>
      </c>
      <c r="K12" s="9">
        <f>E12/(1+M12)</f>
        <v/>
      </c>
      <c r="L12" s="10" t="inlineStr">
        <is>
          <t>PLN</t>
        </is>
      </c>
      <c r="M12" s="11" t="n">
        <v>0.23</v>
      </c>
      <c r="N12" s="9">
        <f>K12*VLOOKUP(L12,'Exchange rate'!A:B,2,0)</f>
        <v/>
      </c>
      <c r="O12" s="8" t="inlineStr">
        <is>
          <t>Amazon</t>
        </is>
      </c>
      <c r="P12" s="8" t="inlineStr">
        <is>
          <t>Amazon</t>
        </is>
      </c>
      <c r="Q12" s="8" t="inlineStr">
        <is>
          <t>Poland</t>
        </is>
      </c>
      <c r="R12" s="12" t="inlineStr">
        <is>
          <t>https://www.amazon.pl/dp/B0CTKQS5XY/ref=olp_aod_early_redir?_encoding=UTF8&amp;aod=1&amp;th=1</t>
        </is>
      </c>
      <c r="S12" s="13" t="inlineStr">
        <is>
          <t>Handset</t>
        </is>
      </c>
      <c r="T12" s="13" t="n"/>
      <c r="U12" s="12" t="inlineStr">
        <is>
          <t>https://drive.google.com/uc?export=view&amp;id=1KQn0vMNRVhtqLyBk6IetHDb-4WonOTRV</t>
        </is>
      </c>
      <c r="V12" t="inlineStr">
        <is>
          <t>20250424</t>
        </is>
      </c>
    </row>
    <row r="13" ht="15" customHeight="1">
      <c r="A13" s="7" t="inlineStr">
        <is>
          <t>BN2008635</t>
        </is>
      </c>
      <c r="B13" s="8" t="inlineStr">
        <is>
          <t>Alcatel</t>
        </is>
      </c>
      <c r="C13" s="8" t="inlineStr">
        <is>
          <t>TCL 408 4-64GB LTE</t>
        </is>
      </c>
      <c r="D13" s="8" t="inlineStr">
        <is>
          <t>-</t>
        </is>
      </c>
      <c r="E13" s="9" t="n">
        <v>0</v>
      </c>
      <c r="F13" s="9" t="inlineStr">
        <is>
          <t>0.00</t>
        </is>
      </c>
      <c r="G13" s="9" t="inlineStr">
        <is>
          <t>OutStock</t>
        </is>
      </c>
      <c r="H13" s="9">
        <f>F13+0</f>
        <v/>
      </c>
      <c r="I13" s="9" t="n"/>
      <c r="J13" s="9">
        <f>IF(I13&lt;&gt;"",I13,H13)</f>
        <v/>
      </c>
      <c r="K13" s="9">
        <f>E13/(1+M13)</f>
        <v/>
      </c>
      <c r="L13" s="10" t="inlineStr">
        <is>
          <t>PLN</t>
        </is>
      </c>
      <c r="M13" s="11" t="n">
        <v>0.23</v>
      </c>
      <c r="N13" s="9">
        <f>K13*VLOOKUP(L13,'Exchange rate'!A:B,2,0)</f>
        <v/>
      </c>
      <c r="O13" s="8" t="inlineStr">
        <is>
          <t>Amazon</t>
        </is>
      </c>
      <c r="P13" s="8" t="inlineStr">
        <is>
          <t>Amazon</t>
        </is>
      </c>
      <c r="Q13" s="8" t="inlineStr">
        <is>
          <t>Poland</t>
        </is>
      </c>
      <c r="R13" s="12" t="inlineStr">
        <is>
          <t>https://www.amazon.pl/dp/B0C14D69TW/ref=olp_aod_early_redir?_encoding=UTF8&amp;aod=1&amp;th=1</t>
        </is>
      </c>
      <c r="S13" s="13" t="inlineStr">
        <is>
          <t>Handset</t>
        </is>
      </c>
      <c r="T13" s="13" t="n"/>
      <c r="U13" s="12" t="inlineStr">
        <is>
          <t>https://drive.google.com/uc?export=view&amp;id=1KXT97oCyd8-Zac17guTwmVWGLMgZUtPZ</t>
        </is>
      </c>
      <c r="V13" t="inlineStr">
        <is>
          <t>20250424</t>
        </is>
      </c>
    </row>
    <row r="14" ht="15" customHeight="1">
      <c r="A14" s="7" t="inlineStr">
        <is>
          <t>BN2009078</t>
        </is>
      </c>
      <c r="B14" s="8" t="inlineStr">
        <is>
          <t>Alcatel</t>
        </is>
      </c>
      <c r="C14" s="8" t="inlineStr">
        <is>
          <t>TCL 50 8-128GB 5G</t>
        </is>
      </c>
      <c r="D14" s="8" t="inlineStr">
        <is>
          <t>-</t>
        </is>
      </c>
      <c r="E14" s="9" t="n">
        <v>651.99</v>
      </c>
      <c r="F14" s="9" t="inlineStr">
        <is>
          <t>645.99</t>
        </is>
      </c>
      <c r="G14" s="9" t="inlineStr">
        <is>
          <t>InStock</t>
        </is>
      </c>
      <c r="H14" s="9">
        <f>F14+0</f>
        <v/>
      </c>
      <c r="I14" s="9" t="n"/>
      <c r="J14" s="9">
        <f>IF(I14&lt;&gt;"",I14,H14)</f>
        <v/>
      </c>
      <c r="K14" s="9">
        <f>E14/(1+M14)</f>
        <v/>
      </c>
      <c r="L14" s="10" t="inlineStr">
        <is>
          <t>PLN</t>
        </is>
      </c>
      <c r="M14" s="11" t="n">
        <v>0.23</v>
      </c>
      <c r="N14" s="9">
        <f>K14*VLOOKUP(L14,'Exchange rate'!A:B,2,0)</f>
        <v/>
      </c>
      <c r="O14" s="8" t="inlineStr">
        <is>
          <t>Amazon</t>
        </is>
      </c>
      <c r="P14" s="8" t="inlineStr">
        <is>
          <t>Amazon</t>
        </is>
      </c>
      <c r="Q14" s="8" t="inlineStr">
        <is>
          <t>Poland</t>
        </is>
      </c>
      <c r="R14" s="12" t="inlineStr">
        <is>
          <t>https://www.amazon.pl/dp/B0CYT9HFRF/ref=olp_aod_early_redir?_encoding=UTF8&amp;aod=1&amp;th=1</t>
        </is>
      </c>
      <c r="S14" s="13" t="inlineStr">
        <is>
          <t>Handset</t>
        </is>
      </c>
      <c r="T14" s="13" t="n"/>
      <c r="U14" s="12" t="inlineStr">
        <is>
          <t>https://drive.google.com/uc?export=view&amp;id=1J6--Q8-N67iZRV3Lix_DSCFPD-dEbc2_</t>
        </is>
      </c>
      <c r="V14" t="inlineStr">
        <is>
          <t>20250424</t>
        </is>
      </c>
    </row>
    <row r="15" ht="15" customHeight="1">
      <c r="A15" s="7" t="inlineStr">
        <is>
          <t>BN2009076</t>
        </is>
      </c>
      <c r="B15" s="8" t="inlineStr">
        <is>
          <t>Alcatel</t>
        </is>
      </c>
      <c r="C15" s="8" t="inlineStr">
        <is>
          <t>TCL 50 SE 6-256GB LTE</t>
        </is>
      </c>
      <c r="D15" s="8" t="inlineStr">
        <is>
          <t>-</t>
        </is>
      </c>
      <c r="E15" s="9" t="n">
        <v>785.59</v>
      </c>
      <c r="F15" s="9" t="inlineStr">
        <is>
          <t>785.59</t>
        </is>
      </c>
      <c r="G15" s="9" t="inlineStr">
        <is>
          <t>InStock</t>
        </is>
      </c>
      <c r="H15" s="9">
        <f>F15+0</f>
        <v/>
      </c>
      <c r="I15" s="9" t="n"/>
      <c r="J15" s="9">
        <f>IF(I15&lt;&gt;"",I15,H15)</f>
        <v/>
      </c>
      <c r="K15" s="9">
        <f>E15/(1+M15)</f>
        <v/>
      </c>
      <c r="L15" s="10" t="inlineStr">
        <is>
          <t>PLN</t>
        </is>
      </c>
      <c r="M15" s="11" t="n">
        <v>0.23</v>
      </c>
      <c r="N15" s="9">
        <f>K15*VLOOKUP(L15,'Exchange rate'!A:B,2,0)</f>
        <v/>
      </c>
      <c r="O15" s="8" t="inlineStr">
        <is>
          <t>Amazon</t>
        </is>
      </c>
      <c r="P15" s="8" t="inlineStr">
        <is>
          <t>Amazon</t>
        </is>
      </c>
      <c r="Q15" s="8" t="inlineStr">
        <is>
          <t>Poland</t>
        </is>
      </c>
      <c r="R15" s="12" t="inlineStr">
        <is>
          <t>https://www.amazon.pl/dp/B0CZ7B8ND8/ref=olp_aod_early_redir?_encoding=UTF8&amp;aod=1&amp;th=1</t>
        </is>
      </c>
      <c r="S15" s="13" t="inlineStr">
        <is>
          <t>Handset</t>
        </is>
      </c>
      <c r="T15" s="13" t="n"/>
      <c r="U15" s="12" t="inlineStr">
        <is>
          <t>https://drive.google.com/uc?export=view&amp;id=1JCNJHdi58UAnL1dIxpbLeUt19AFfb26B</t>
        </is>
      </c>
      <c r="V15" t="inlineStr">
        <is>
          <t>20250424</t>
        </is>
      </c>
    </row>
    <row r="16" ht="15" customHeight="1">
      <c r="A16" s="7" t="inlineStr">
        <is>
          <t>BN2009077</t>
        </is>
      </c>
      <c r="B16" s="8" t="inlineStr">
        <is>
          <t>Alcatel</t>
        </is>
      </c>
      <c r="C16" s="8" t="inlineStr">
        <is>
          <t>TCL 50 SE 8-128GB LTE</t>
        </is>
      </c>
      <c r="D16" s="8" t="inlineStr">
        <is>
          <t>-</t>
        </is>
      </c>
      <c r="E16" s="9" t="n">
        <v>0</v>
      </c>
      <c r="F16" s="9" t="inlineStr">
        <is>
          <t>0.00</t>
        </is>
      </c>
      <c r="G16" s="9" t="inlineStr">
        <is>
          <t>OutStock</t>
        </is>
      </c>
      <c r="H16" s="9">
        <f>F16+0</f>
        <v/>
      </c>
      <c r="I16" s="9" t="n"/>
      <c r="J16" s="9">
        <f>IF(I16&lt;&gt;"",I16,H16)</f>
        <v/>
      </c>
      <c r="K16" s="9">
        <f>E16/(1+M16)</f>
        <v/>
      </c>
      <c r="L16" s="10" t="inlineStr">
        <is>
          <t>PLN</t>
        </is>
      </c>
      <c r="M16" s="11" t="n">
        <v>0.23</v>
      </c>
      <c r="N16" s="9">
        <f>K16*VLOOKUP(L16,'Exchange rate'!A:B,2,0)</f>
        <v/>
      </c>
      <c r="O16" s="8" t="inlineStr">
        <is>
          <t>Amazon</t>
        </is>
      </c>
      <c r="P16" s="8" t="inlineStr">
        <is>
          <t>Amazon</t>
        </is>
      </c>
      <c r="Q16" s="8" t="inlineStr">
        <is>
          <t>Poland</t>
        </is>
      </c>
      <c r="R16" s="12" t="inlineStr">
        <is>
          <t>https://www.amazon.pl/dp/B0CZ7DFR2Z/ref=olp_aod_early_redir?_encoding=UTF8&amp;aod=1&amp;th=1</t>
        </is>
      </c>
      <c r="S16" s="13" t="inlineStr">
        <is>
          <t>Handset</t>
        </is>
      </c>
      <c r="T16" s="13" t="n"/>
      <c r="U16" s="12" t="inlineStr">
        <is>
          <t>https://drive.google.com/uc?export=view&amp;id=1JDxGXJ8DDu5e70ZsZFo-o5mL_dDXIsBd</t>
        </is>
      </c>
      <c r="V16" t="inlineStr">
        <is>
          <t>20250424</t>
        </is>
      </c>
    </row>
    <row r="17" ht="15" customHeight="1">
      <c r="A17" s="7" t="inlineStr">
        <is>
          <t>BN2009357</t>
        </is>
      </c>
      <c r="B17" s="8" t="inlineStr">
        <is>
          <t>Alcatel</t>
        </is>
      </c>
      <c r="C17" s="8" t="inlineStr">
        <is>
          <t>TCL 505 4-128GB LTE</t>
        </is>
      </c>
      <c r="D17" s="8" t="inlineStr">
        <is>
          <t>-</t>
        </is>
      </c>
      <c r="E17" s="9" t="n">
        <v>299</v>
      </c>
      <c r="F17" s="9" t="inlineStr">
        <is>
          <t>299.00</t>
        </is>
      </c>
      <c r="G17" s="9" t="inlineStr">
        <is>
          <t>InStock</t>
        </is>
      </c>
      <c r="H17" s="9">
        <f>F17+0</f>
        <v/>
      </c>
      <c r="I17" s="9" t="n"/>
      <c r="J17" s="9">
        <f>IF(I17&lt;&gt;"",I17,H17)</f>
        <v/>
      </c>
      <c r="K17" s="9">
        <f>E17/(1+M17)</f>
        <v/>
      </c>
      <c r="L17" s="10" t="inlineStr">
        <is>
          <t>PLN</t>
        </is>
      </c>
      <c r="M17" s="11" t="n">
        <v>0.23</v>
      </c>
      <c r="N17" s="9">
        <f>K17*VLOOKUP(L17,'Exchange rate'!A:B,2,0)</f>
        <v/>
      </c>
      <c r="O17" s="8" t="inlineStr">
        <is>
          <t>Amazon</t>
        </is>
      </c>
      <c r="P17" s="8" t="inlineStr">
        <is>
          <t>Amazon</t>
        </is>
      </c>
      <c r="Q17" s="8" t="inlineStr">
        <is>
          <t>Poland</t>
        </is>
      </c>
      <c r="R17" s="12" t="inlineStr">
        <is>
          <t>https://www.amazon.pl/dp/B0CVB54ZXB/ref=olp_aod_early_redir?_encoding=UTF8&amp;aod=1&amp;th=1</t>
        </is>
      </c>
      <c r="S17" s="13" t="inlineStr">
        <is>
          <t>Handset</t>
        </is>
      </c>
      <c r="T17" s="13" t="n"/>
      <c r="U17" s="12" t="inlineStr">
        <is>
          <t>https://drive.google.com/uc?export=view&amp;id=1KmcVPzOeQ2McvKK1yHs21Nph54IFORFg</t>
        </is>
      </c>
      <c r="V17" t="inlineStr">
        <is>
          <t>20250424</t>
        </is>
      </c>
    </row>
    <row r="18" ht="15" customHeight="1">
      <c r="A18" s="7" t="inlineStr">
        <is>
          <t>BN2008728</t>
        </is>
      </c>
      <c r="B18" s="8" t="inlineStr">
        <is>
          <t>Alcatel</t>
        </is>
      </c>
      <c r="C18" s="8" t="inlineStr">
        <is>
          <t>TCL NXTPAPER 11 4-128GB WiFi</t>
        </is>
      </c>
      <c r="D18" s="8" t="inlineStr">
        <is>
          <t>-</t>
        </is>
      </c>
      <c r="E18" s="9" t="n">
        <v>0</v>
      </c>
      <c r="F18" s="9" t="inlineStr">
        <is>
          <t>0.00</t>
        </is>
      </c>
      <c r="G18" s="9" t="inlineStr">
        <is>
          <t>OutStock</t>
        </is>
      </c>
      <c r="H18" s="9">
        <f>F18+0</f>
        <v/>
      </c>
      <c r="I18" s="9" t="n"/>
      <c r="J18" s="9">
        <f>IF(I18&lt;&gt;"",I18,H18)</f>
        <v/>
      </c>
      <c r="K18" s="9">
        <f>E18/(1+M18)</f>
        <v/>
      </c>
      <c r="L18" s="10" t="inlineStr">
        <is>
          <t>PLN</t>
        </is>
      </c>
      <c r="M18" s="11" t="n">
        <v>0.23</v>
      </c>
      <c r="N18" s="9">
        <f>K18*VLOOKUP(L18,'Exchange rate'!A:B,2,0)</f>
        <v/>
      </c>
      <c r="O18" s="8" t="inlineStr">
        <is>
          <t>Amazon</t>
        </is>
      </c>
      <c r="P18" s="8" t="inlineStr">
        <is>
          <t>Amazon</t>
        </is>
      </c>
      <c r="Q18" s="8" t="inlineStr">
        <is>
          <t>Poland</t>
        </is>
      </c>
      <c r="R18" s="12" t="inlineStr">
        <is>
          <t>https://www.amazon.pl/dp/B0C3MG289R/ref=olp_aod_early_redir?_encoding=UTF8&amp;aod=1&amp;th=1</t>
        </is>
      </c>
      <c r="S18" s="13" t="inlineStr">
        <is>
          <t>Tablet</t>
        </is>
      </c>
      <c r="T18" s="13" t="n"/>
      <c r="U18" s="12" t="inlineStr">
        <is>
          <t>https://drive.google.com/uc?export=view&amp;id=1I7m3pUiZ1VhQSlWlOey7Ly5UqSjDcpUe</t>
        </is>
      </c>
      <c r="V18" t="inlineStr">
        <is>
          <t>20250424</t>
        </is>
      </c>
    </row>
    <row r="19" ht="15" customHeight="1">
      <c r="A19" s="7" t="inlineStr">
        <is>
          <t>AN00000007</t>
        </is>
      </c>
      <c r="B19" s="8" t="inlineStr">
        <is>
          <t>Apple</t>
        </is>
      </c>
      <c r="C19" s="8" t="inlineStr">
        <is>
          <t>AirPods Max</t>
        </is>
      </c>
      <c r="D19" s="8" t="inlineStr">
        <is>
          <t>-</t>
        </is>
      </c>
      <c r="E19" s="9" t="n">
        <v>2173.58</v>
      </c>
      <c r="F19" s="9" t="inlineStr">
        <is>
          <t>2173.58</t>
        </is>
      </c>
      <c r="G19" s="9" t="inlineStr">
        <is>
          <t>InStock</t>
        </is>
      </c>
      <c r="H19" s="9">
        <f>F19+0</f>
        <v/>
      </c>
      <c r="I19" s="9" t="n"/>
      <c r="J19" s="9">
        <f>IF(I19&lt;&gt;"",I19,H19)</f>
        <v/>
      </c>
      <c r="K19" s="9">
        <f>E19/(1+M19)</f>
        <v/>
      </c>
      <c r="L19" s="10" t="inlineStr">
        <is>
          <t>PLN</t>
        </is>
      </c>
      <c r="M19" s="11" t="n">
        <v>0.23</v>
      </c>
      <c r="N19" s="9">
        <f>K19*VLOOKUP(L19,'Exchange rate'!A:B,2,0)</f>
        <v/>
      </c>
      <c r="O19" s="8" t="inlineStr">
        <is>
          <t>Amazon</t>
        </is>
      </c>
      <c r="P19" s="8" t="inlineStr">
        <is>
          <t>Amazon</t>
        </is>
      </c>
      <c r="Q19" s="8" t="inlineStr">
        <is>
          <t>Poland</t>
        </is>
      </c>
      <c r="R19" s="12" t="inlineStr">
        <is>
          <t>https://www.amazon.pl/dp/B08Q2CYLTQ/ref=olp_aod_early_redir?_encoding=UTF8&amp;aod=1&amp;th=1</t>
        </is>
      </c>
      <c r="S19" s="13" t="inlineStr">
        <is>
          <t>Other</t>
        </is>
      </c>
      <c r="T19" s="13" t="n"/>
      <c r="U19" s="12" t="inlineStr">
        <is>
          <t>https://drive.google.com/uc?export=view&amp;id=1KS90BDSfoNEiwSMoA75IQBKfYB90A_v3</t>
        </is>
      </c>
      <c r="V19" t="inlineStr">
        <is>
          <t>20250424</t>
        </is>
      </c>
    </row>
    <row r="20" ht="15" customHeight="1">
      <c r="A20" s="7" t="inlineStr">
        <is>
          <t>AN00000008</t>
        </is>
      </c>
      <c r="B20" s="8" t="inlineStr">
        <is>
          <t>Apple</t>
        </is>
      </c>
      <c r="C20" s="8" t="inlineStr">
        <is>
          <t>Apple Pencil (2nd Generation)</t>
        </is>
      </c>
      <c r="D20" s="8" t="inlineStr">
        <is>
          <t>-</t>
        </is>
      </c>
      <c r="E20" s="9" t="n">
        <v>433.07</v>
      </c>
      <c r="F20" s="9" t="inlineStr">
        <is>
          <t>432.73</t>
        </is>
      </c>
      <c r="G20" s="9" t="inlineStr">
        <is>
          <t>InStock</t>
        </is>
      </c>
      <c r="H20" s="9">
        <f>F20+0</f>
        <v/>
      </c>
      <c r="I20" s="9" t="n"/>
      <c r="J20" s="9">
        <f>IF(I20&lt;&gt;"",I20,H20)</f>
        <v/>
      </c>
      <c r="K20" s="9">
        <f>E20/(1+M20)</f>
        <v/>
      </c>
      <c r="L20" s="10" t="inlineStr">
        <is>
          <t>PLN</t>
        </is>
      </c>
      <c r="M20" s="11" t="n">
        <v>0.23</v>
      </c>
      <c r="N20" s="9">
        <f>K20*VLOOKUP(L20,'Exchange rate'!A:B,2,0)</f>
        <v/>
      </c>
      <c r="O20" s="8" t="inlineStr">
        <is>
          <t>Amazon</t>
        </is>
      </c>
      <c r="P20" s="8" t="inlineStr">
        <is>
          <t>Amazon</t>
        </is>
      </c>
      <c r="Q20" s="8" t="inlineStr">
        <is>
          <t>Poland</t>
        </is>
      </c>
      <c r="R20" s="12" t="inlineStr">
        <is>
          <t>https://www.amazon.pl/dp/B07K2PK3BV/ref=olp_aod_early_redir?_encoding=UTF8&amp;aod=1&amp;th=1</t>
        </is>
      </c>
      <c r="S20" s="13" t="inlineStr">
        <is>
          <t>Other</t>
        </is>
      </c>
      <c r="T20" s="13" t="n"/>
      <c r="U20" s="12" t="inlineStr">
        <is>
          <t>https://drive.google.com/uc?export=view&amp;id=1IufCm4PYsIHTEcr115LWHhnFUCUbwH6u</t>
        </is>
      </c>
      <c r="V20" t="inlineStr">
        <is>
          <t>20250424</t>
        </is>
      </c>
    </row>
    <row r="21" ht="15" customHeight="1">
      <c r="A21" s="7" t="inlineStr">
        <is>
          <t>BN2007993</t>
        </is>
      </c>
      <c r="B21" s="8" t="inlineStr">
        <is>
          <t>Apple</t>
        </is>
      </c>
      <c r="C21" s="8" t="inlineStr">
        <is>
          <t>iPad (2021) 256GB WiFi</t>
        </is>
      </c>
      <c r="D21" s="8" t="inlineStr">
        <is>
          <t>-</t>
        </is>
      </c>
      <c r="E21" s="9" t="n">
        <v>0</v>
      </c>
      <c r="F21" s="9" t="inlineStr">
        <is>
          <t>0.00</t>
        </is>
      </c>
      <c r="G21" s="9" t="inlineStr">
        <is>
          <t>OutStock</t>
        </is>
      </c>
      <c r="H21" s="9">
        <f>F21+0</f>
        <v/>
      </c>
      <c r="I21" s="9" t="n"/>
      <c r="J21" s="9">
        <f>IF(I21&lt;&gt;"",I21,H21)</f>
        <v/>
      </c>
      <c r="K21" s="9">
        <f>E21/(1+M21)</f>
        <v/>
      </c>
      <c r="L21" s="10" t="inlineStr">
        <is>
          <t>PLN</t>
        </is>
      </c>
      <c r="M21" s="11" t="n">
        <v>0.23</v>
      </c>
      <c r="N21" s="9">
        <f>K21*VLOOKUP(L21,'Exchange rate'!A:B,2,0)</f>
        <v/>
      </c>
      <c r="O21" s="8" t="inlineStr">
        <is>
          <t>Amazon</t>
        </is>
      </c>
      <c r="P21" s="8" t="inlineStr">
        <is>
          <t>Amazon</t>
        </is>
      </c>
      <c r="Q21" s="8" t="inlineStr">
        <is>
          <t>Poland</t>
        </is>
      </c>
      <c r="R21" s="12" t="inlineStr">
        <is>
          <t>https://www.amazon.pl/dp/B09G96R1WL/ref=olp_aod_early_redir?_encoding=UTF8&amp;aod=1&amp;th=1</t>
        </is>
      </c>
      <c r="S21" s="13" t="inlineStr">
        <is>
          <t>Tablet</t>
        </is>
      </c>
      <c r="T21" s="13" t="n"/>
      <c r="U21" s="12" t="inlineStr">
        <is>
          <t>https://drive.google.com/uc?export=view&amp;id=1L6BA7JqFd5AQEcnn0bIkVga92hJ903pp</t>
        </is>
      </c>
      <c r="V21" t="inlineStr">
        <is>
          <t>20250424</t>
        </is>
      </c>
    </row>
    <row r="22" ht="15" customHeight="1">
      <c r="A22" s="7" t="inlineStr">
        <is>
          <t>BN2007991</t>
        </is>
      </c>
      <c r="B22" s="8" t="inlineStr">
        <is>
          <t>Apple</t>
        </is>
      </c>
      <c r="C22" s="8" t="inlineStr">
        <is>
          <t>iPad (2021) 256GB WiFi + Cellular</t>
        </is>
      </c>
      <c r="D22" s="8" t="inlineStr">
        <is>
          <t>-</t>
        </is>
      </c>
      <c r="E22" s="9" t="n">
        <v>0</v>
      </c>
      <c r="F22" s="9" t="inlineStr">
        <is>
          <t>0.00</t>
        </is>
      </c>
      <c r="G22" s="9" t="inlineStr">
        <is>
          <t>OutStock</t>
        </is>
      </c>
      <c r="H22" s="9">
        <f>F22+0</f>
        <v/>
      </c>
      <c r="I22" s="9" t="n"/>
      <c r="J22" s="9">
        <f>IF(I22&lt;&gt;"",I22,H22)</f>
        <v/>
      </c>
      <c r="K22" s="9">
        <f>E22/(1+M22)</f>
        <v/>
      </c>
      <c r="L22" s="10" t="inlineStr">
        <is>
          <t>PLN</t>
        </is>
      </c>
      <c r="M22" s="11" t="n">
        <v>0.23</v>
      </c>
      <c r="N22" s="9">
        <f>K22*VLOOKUP(L22,'Exchange rate'!A:B,2,0)</f>
        <v/>
      </c>
      <c r="O22" s="8" t="inlineStr">
        <is>
          <t>Amazon</t>
        </is>
      </c>
      <c r="P22" s="8" t="inlineStr">
        <is>
          <t>Amazon</t>
        </is>
      </c>
      <c r="Q22" s="8" t="inlineStr">
        <is>
          <t>Poland</t>
        </is>
      </c>
      <c r="R22" s="12" t="inlineStr">
        <is>
          <t>https://www.amazon.pl/dp/B09G9J46HM/ref=olp_aod_early_redir?_encoding=UTF8&amp;aod=1&amp;th=1</t>
        </is>
      </c>
      <c r="S22" s="13" t="inlineStr">
        <is>
          <t>Tablet</t>
        </is>
      </c>
      <c r="T22" s="13" t="inlineStr">
        <is>
          <t>OOS</t>
        </is>
      </c>
      <c r="U22" s="12" t="inlineStr">
        <is>
          <t>https://drive.google.com/uc?export=view&amp;id=1JZJaYyn41xuEeXHve4CquLZizdG2kdvF</t>
        </is>
      </c>
      <c r="V22" t="inlineStr">
        <is>
          <t>20250424</t>
        </is>
      </c>
    </row>
    <row r="23" ht="15" customHeight="1">
      <c r="A23" s="7" t="inlineStr">
        <is>
          <t>BN2007992</t>
        </is>
      </c>
      <c r="B23" s="8" t="inlineStr">
        <is>
          <t>Apple</t>
        </is>
      </c>
      <c r="C23" s="8" t="inlineStr">
        <is>
          <t>iPad (2021) 64GB WiFi</t>
        </is>
      </c>
      <c r="D23" s="8" t="inlineStr">
        <is>
          <t>-</t>
        </is>
      </c>
      <c r="E23" s="9" t="n">
        <v>0</v>
      </c>
      <c r="F23" s="9" t="inlineStr">
        <is>
          <t>0.00</t>
        </is>
      </c>
      <c r="G23" s="9" t="inlineStr">
        <is>
          <t>OutStock</t>
        </is>
      </c>
      <c r="H23" s="9">
        <f>F23+0</f>
        <v/>
      </c>
      <c r="I23" s="9" t="n"/>
      <c r="J23" s="9">
        <f>IF(I23&lt;&gt;"",I23,H23)</f>
        <v/>
      </c>
      <c r="K23" s="9">
        <f>E23/(1+M23)</f>
        <v/>
      </c>
      <c r="L23" s="10" t="inlineStr">
        <is>
          <t>PLN</t>
        </is>
      </c>
      <c r="M23" s="11" t="n">
        <v>0.23</v>
      </c>
      <c r="N23" s="9">
        <f>K23*VLOOKUP(L23,'Exchange rate'!A:B,2,0)</f>
        <v/>
      </c>
      <c r="O23" s="8" t="inlineStr">
        <is>
          <t>Amazon</t>
        </is>
      </c>
      <c r="P23" s="8" t="inlineStr">
        <is>
          <t>Amazon</t>
        </is>
      </c>
      <c r="Q23" s="8" t="inlineStr">
        <is>
          <t>Poland</t>
        </is>
      </c>
      <c r="R23" s="12" t="inlineStr">
        <is>
          <t>https://www.amazon.pl/dp/B09G9B4SH9/ref=olp_aod_early_redir?_encoding=UTF8&amp;aod=1&amp;th=1</t>
        </is>
      </c>
      <c r="S23" s="13" t="inlineStr">
        <is>
          <t>Tablet</t>
        </is>
      </c>
      <c r="T23" s="13" t="inlineStr">
        <is>
          <t>OOS</t>
        </is>
      </c>
      <c r="U23" s="12" t="inlineStr">
        <is>
          <t>https://drive.google.com/uc?export=view&amp;id=1IZOWGduZBlRy0AUtsQA_0na7JKc0VSom</t>
        </is>
      </c>
      <c r="V23" t="inlineStr">
        <is>
          <t>20250424</t>
        </is>
      </c>
    </row>
    <row r="24" ht="15" customHeight="1">
      <c r="A24" s="7" t="inlineStr">
        <is>
          <t>BN2007990</t>
        </is>
      </c>
      <c r="B24" s="8" t="inlineStr">
        <is>
          <t>Apple</t>
        </is>
      </c>
      <c r="C24" s="8" t="inlineStr">
        <is>
          <t>iPad (2021) 64GB WiFi + Cellular</t>
        </is>
      </c>
      <c r="D24" s="8" t="inlineStr">
        <is>
          <t>-</t>
        </is>
      </c>
      <c r="E24" s="9" t="n">
        <v>0</v>
      </c>
      <c r="F24" s="9" t="inlineStr">
        <is>
          <t>0.00</t>
        </is>
      </c>
      <c r="G24" s="9" t="inlineStr">
        <is>
          <t>OutStock</t>
        </is>
      </c>
      <c r="H24" s="9">
        <f>F24+0</f>
        <v/>
      </c>
      <c r="I24" s="9" t="n"/>
      <c r="J24" s="9">
        <f>IF(I24&lt;&gt;"",I24,H24)</f>
        <v/>
      </c>
      <c r="K24" s="9">
        <f>E24/(1+M24)</f>
        <v/>
      </c>
      <c r="L24" s="10" t="inlineStr">
        <is>
          <t>PLN</t>
        </is>
      </c>
      <c r="M24" s="11" t="n">
        <v>0.23</v>
      </c>
      <c r="N24" s="9">
        <f>K24*VLOOKUP(L24,'Exchange rate'!A:B,2,0)</f>
        <v/>
      </c>
      <c r="O24" s="8" t="inlineStr">
        <is>
          <t>Amazon</t>
        </is>
      </c>
      <c r="P24" s="8" t="inlineStr">
        <is>
          <t>Amazon</t>
        </is>
      </c>
      <c r="Q24" s="8" t="inlineStr">
        <is>
          <t>Poland</t>
        </is>
      </c>
      <c r="R24" s="12" t="inlineStr">
        <is>
          <t>https://www.amazon.pl/dp/B09G969QX2/ref=olp_aod_early_redir?_encoding=UTF8&amp;aod=1&amp;th=1</t>
        </is>
      </c>
      <c r="S24" s="13" t="inlineStr">
        <is>
          <t>Tablet</t>
        </is>
      </c>
      <c r="T24" s="13" t="inlineStr">
        <is>
          <t>OOS</t>
        </is>
      </c>
      <c r="U24" s="12" t="inlineStr">
        <is>
          <t>https://drive.google.com/uc?export=view&amp;id=1IAbymNVDixyp4YNa2HG_iuxKUOgc7iia</t>
        </is>
      </c>
      <c r="V24" t="inlineStr">
        <is>
          <t>20250424</t>
        </is>
      </c>
    </row>
    <row r="25" ht="15" customHeight="1">
      <c r="A25" s="7" t="inlineStr">
        <is>
          <t>BN2008638</t>
        </is>
      </c>
      <c r="B25" s="8" t="inlineStr">
        <is>
          <t>Apple</t>
        </is>
      </c>
      <c r="C25" s="8" t="inlineStr">
        <is>
          <t>iPad (2022) 10.9 WiFi + Cellular 256GB</t>
        </is>
      </c>
      <c r="D25" s="8" t="inlineStr">
        <is>
          <t>-</t>
        </is>
      </c>
      <c r="E25" s="9" t="n">
        <v>0</v>
      </c>
      <c r="F25" s="9" t="inlineStr">
        <is>
          <t>0.00</t>
        </is>
      </c>
      <c r="G25" s="9" t="inlineStr">
        <is>
          <t>OutStock</t>
        </is>
      </c>
      <c r="H25" s="9">
        <f>F25+0</f>
        <v/>
      </c>
      <c r="I25" s="9" t="n"/>
      <c r="J25" s="9">
        <f>IF(I25&lt;&gt;"",I25,H25)</f>
        <v/>
      </c>
      <c r="K25" s="9">
        <f>E25/(1+M25)</f>
        <v/>
      </c>
      <c r="L25" s="10" t="inlineStr">
        <is>
          <t>PLN</t>
        </is>
      </c>
      <c r="M25" s="11" t="n">
        <v>0.23</v>
      </c>
      <c r="N25" s="9">
        <f>K25*VLOOKUP(L25,'Exchange rate'!A:B,2,0)</f>
        <v/>
      </c>
      <c r="O25" s="8" t="inlineStr">
        <is>
          <t>Amazon</t>
        </is>
      </c>
      <c r="P25" s="8" t="inlineStr">
        <is>
          <t>Amazon</t>
        </is>
      </c>
      <c r="Q25" s="8" t="inlineStr">
        <is>
          <t>Poland</t>
        </is>
      </c>
      <c r="R25" s="12" t="inlineStr">
        <is>
          <t>https://www.amazon.pl/dp/B0BJM6JMB8/ref=olp_aod_early_redir?_encoding=UTF8&amp;aod=1&amp;th=1</t>
        </is>
      </c>
      <c r="S25" s="13" t="inlineStr">
        <is>
          <t>Tablet</t>
        </is>
      </c>
      <c r="T25" s="13" t="n"/>
      <c r="U25" s="12" t="inlineStr">
        <is>
          <t>https://drive.google.com/uc?export=view&amp;id=1Ji-SbCX6uka6OuoHF16EqZMfRyorMzw6</t>
        </is>
      </c>
      <c r="V25" t="inlineStr">
        <is>
          <t>20250424</t>
        </is>
      </c>
    </row>
    <row r="26" ht="15" customHeight="1">
      <c r="A26" s="7" t="inlineStr">
        <is>
          <t>BN2008639</t>
        </is>
      </c>
      <c r="B26" s="8" t="inlineStr">
        <is>
          <t>Apple</t>
        </is>
      </c>
      <c r="C26" s="8" t="inlineStr">
        <is>
          <t>iPad (2022) 10.9 WiFi + Cellular 64GB</t>
        </is>
      </c>
      <c r="D26" s="8" t="inlineStr">
        <is>
          <t>-</t>
        </is>
      </c>
      <c r="E26" s="9" t="n">
        <v>0</v>
      </c>
      <c r="F26" s="9" t="inlineStr">
        <is>
          <t>0.00</t>
        </is>
      </c>
      <c r="G26" s="9" t="inlineStr">
        <is>
          <t>OutStock</t>
        </is>
      </c>
      <c r="H26" s="9">
        <f>F26+0</f>
        <v/>
      </c>
      <c r="I26" s="9" t="n"/>
      <c r="J26" s="9">
        <f>IF(I26&lt;&gt;"",I26,H26)</f>
        <v/>
      </c>
      <c r="K26" s="9">
        <f>E26/(1+M26)</f>
        <v/>
      </c>
      <c r="L26" s="10" t="inlineStr">
        <is>
          <t>PLN</t>
        </is>
      </c>
      <c r="M26" s="11" t="n">
        <v>0.23</v>
      </c>
      <c r="N26" s="9">
        <f>K26*VLOOKUP(L26,'Exchange rate'!A:B,2,0)</f>
        <v/>
      </c>
      <c r="O26" s="8" t="inlineStr">
        <is>
          <t>Amazon</t>
        </is>
      </c>
      <c r="P26" s="8" t="inlineStr">
        <is>
          <t>Amazon</t>
        </is>
      </c>
      <c r="Q26" s="8" t="inlineStr">
        <is>
          <t>Poland</t>
        </is>
      </c>
      <c r="R26" s="12" t="inlineStr">
        <is>
          <t>https://www.amazon.pl/dp/B0BJMH8WVJ/ref=olp_aod_early_redir?_encoding=UTF8&amp;aod=1&amp;th=1</t>
        </is>
      </c>
      <c r="S26" s="13" t="inlineStr">
        <is>
          <t>Tablet</t>
        </is>
      </c>
      <c r="T26" s="13" t="n"/>
      <c r="U26" s="12" t="inlineStr">
        <is>
          <t>https://drive.google.com/uc?export=view&amp;id=1KqTlRXcpncLXpX_QQVovWJQy3PHzyzH3</t>
        </is>
      </c>
      <c r="V26" t="inlineStr">
        <is>
          <t>20250424</t>
        </is>
      </c>
    </row>
    <row r="27" ht="15" customHeight="1">
      <c r="A27" s="7" t="inlineStr">
        <is>
          <t>BN2008651</t>
        </is>
      </c>
      <c r="B27" s="8" t="inlineStr">
        <is>
          <t>Apple</t>
        </is>
      </c>
      <c r="C27" s="8" t="inlineStr">
        <is>
          <t>iPad (2022) 10.9 WiFi 64GB</t>
        </is>
      </c>
      <c r="D27" s="8" t="inlineStr">
        <is>
          <t>-</t>
        </is>
      </c>
      <c r="E27" s="9" t="n">
        <v>1499</v>
      </c>
      <c r="F27" s="9" t="inlineStr">
        <is>
          <t>0.00</t>
        </is>
      </c>
      <c r="G27" s="9" t="inlineStr">
        <is>
          <t>OutStock</t>
        </is>
      </c>
      <c r="H27" s="9">
        <f>F27+0</f>
        <v/>
      </c>
      <c r="I27" s="9" t="n"/>
      <c r="J27" s="9">
        <f>IF(I27&lt;&gt;"",I27,H27)</f>
        <v/>
      </c>
      <c r="K27" s="9">
        <f>E27/(1+M27)</f>
        <v/>
      </c>
      <c r="L27" s="10" t="inlineStr">
        <is>
          <t>PLN</t>
        </is>
      </c>
      <c r="M27" s="11" t="n">
        <v>0.23</v>
      </c>
      <c r="N27" s="9">
        <f>K27*VLOOKUP(L27,'Exchange rate'!A:B,2,0)</f>
        <v/>
      </c>
      <c r="O27" s="8" t="inlineStr">
        <is>
          <t>Amazon</t>
        </is>
      </c>
      <c r="P27" s="8" t="inlineStr">
        <is>
          <t>Amazon</t>
        </is>
      </c>
      <c r="Q27" s="8" t="inlineStr">
        <is>
          <t>Poland</t>
        </is>
      </c>
      <c r="R27" s="12" t="inlineStr">
        <is>
          <t>https://www.amazon.pl/dp/B0DK3Z7X3G/ref=olp_aod_early_redir?_encoding=UTF8&amp;aod=1&amp;th=1</t>
        </is>
      </c>
      <c r="S27" s="13" t="inlineStr">
        <is>
          <t>Tablet</t>
        </is>
      </c>
      <c r="T27" s="13" t="n"/>
      <c r="U27" s="12" t="inlineStr">
        <is>
          <t>https://drive.google.com/uc?export=view&amp;id=1KR6njNqbqabuPXuMJTvW9tksdgxub7xh</t>
        </is>
      </c>
      <c r="V27" t="inlineStr">
        <is>
          <t>20250424</t>
        </is>
      </c>
    </row>
    <row r="28" ht="15" customHeight="1">
      <c r="A28" s="7" t="inlineStr">
        <is>
          <t>BN2008377</t>
        </is>
      </c>
      <c r="B28" s="8" t="inlineStr">
        <is>
          <t>Apple</t>
        </is>
      </c>
      <c r="C28" s="8" t="inlineStr">
        <is>
          <t>iPad Air (2022) 10.9 64GB 5G</t>
        </is>
      </c>
      <c r="D28" s="8" t="inlineStr">
        <is>
          <t>-</t>
        </is>
      </c>
      <c r="E28" s="9" t="n">
        <v>3756.61</v>
      </c>
      <c r="F28" s="9" t="inlineStr">
        <is>
          <t>3984.14</t>
        </is>
      </c>
      <c r="G28" s="9" t="inlineStr">
        <is>
          <t>InStock</t>
        </is>
      </c>
      <c r="H28" s="9">
        <f>F28+0</f>
        <v/>
      </c>
      <c r="I28" s="9" t="n"/>
      <c r="J28" s="9">
        <f>IF(I28&lt;&gt;"",I28,H28)</f>
        <v/>
      </c>
      <c r="K28" s="9">
        <f>E28/(1+M28)</f>
        <v/>
      </c>
      <c r="L28" s="10" t="inlineStr">
        <is>
          <t>PLN</t>
        </is>
      </c>
      <c r="M28" s="11" t="n">
        <v>0.23</v>
      </c>
      <c r="N28" s="9">
        <f>K28*VLOOKUP(L28,'Exchange rate'!A:B,2,0)</f>
        <v/>
      </c>
      <c r="O28" s="8" t="inlineStr">
        <is>
          <t>Amazon</t>
        </is>
      </c>
      <c r="P28" s="8" t="inlineStr">
        <is>
          <t>Amazon</t>
        </is>
      </c>
      <c r="Q28" s="8" t="inlineStr">
        <is>
          <t>Poland</t>
        </is>
      </c>
      <c r="R28" s="12" t="inlineStr">
        <is>
          <t>https://www.amazon.pl/dp/B09V4JX335/ref=olp_aod_early_redir?_encoding=UTF8&amp;aod=1&amp;th=1</t>
        </is>
      </c>
      <c r="S28" s="13" t="inlineStr">
        <is>
          <t>Tablet</t>
        </is>
      </c>
      <c r="T28" s="13" t="n"/>
      <c r="U28" s="12" t="inlineStr">
        <is>
          <t>https://drive.google.com/uc?export=view&amp;id=1KnW6hGUSs4rCEtOZWcLdNSQ6Hdf_Aao_</t>
        </is>
      </c>
      <c r="V28" t="inlineStr">
        <is>
          <t>20250424</t>
        </is>
      </c>
    </row>
    <row r="29" ht="15" customHeight="1">
      <c r="A29" s="7" t="inlineStr">
        <is>
          <t>BN2009589</t>
        </is>
      </c>
      <c r="B29" s="8" t="inlineStr">
        <is>
          <t>Apple</t>
        </is>
      </c>
      <c r="C29" s="8" t="inlineStr">
        <is>
          <t>iPad Air 11 - 2024 (6th gen) 8-128GB WiFi</t>
        </is>
      </c>
      <c r="D29" s="8" t="inlineStr">
        <is>
          <t>-</t>
        </is>
      </c>
      <c r="E29" s="9" t="n">
        <v>0</v>
      </c>
      <c r="F29" s="9" t="inlineStr">
        <is>
          <t>0.00</t>
        </is>
      </c>
      <c r="G29" s="9" t="inlineStr">
        <is>
          <t>OutStock</t>
        </is>
      </c>
      <c r="H29" s="9">
        <f>F29+0</f>
        <v/>
      </c>
      <c r="I29" s="9" t="n"/>
      <c r="J29" s="9">
        <f>IF(I29&lt;&gt;"",I29,H29)</f>
        <v/>
      </c>
      <c r="K29" s="9">
        <f>E29/(1+M29)</f>
        <v/>
      </c>
      <c r="L29" s="10" t="inlineStr">
        <is>
          <t>PLN</t>
        </is>
      </c>
      <c r="M29" s="11" t="n">
        <v>0.23</v>
      </c>
      <c r="N29" s="9">
        <f>K29*VLOOKUP(L29,'Exchange rate'!A:B,2,0)</f>
        <v/>
      </c>
      <c r="O29" s="8" t="inlineStr">
        <is>
          <t>Amazon</t>
        </is>
      </c>
      <c r="P29" s="8" t="inlineStr">
        <is>
          <t>Amazon</t>
        </is>
      </c>
      <c r="Q29" s="8" t="inlineStr">
        <is>
          <t>Poland</t>
        </is>
      </c>
      <c r="R29" s="12" t="inlineStr">
        <is>
          <t>https://www.amazon.pl/dp/B0D3JBHWY1/ref=olp_aod_early_redir?_encoding=UTF8&amp;aod=1&amp;th=1</t>
        </is>
      </c>
      <c r="S29" s="13" t="inlineStr">
        <is>
          <t>Tablet</t>
        </is>
      </c>
      <c r="T29" s="13" t="n"/>
      <c r="U29" s="12" t="inlineStr">
        <is>
          <t>https://drive.google.com/uc?export=view&amp;id=1IiAWVvlx3MBoY09dNQdKtHQ1miRPbKlX</t>
        </is>
      </c>
      <c r="V29" t="inlineStr">
        <is>
          <t>20250424</t>
        </is>
      </c>
    </row>
    <row r="30" ht="15" customHeight="1">
      <c r="A30" s="7" t="inlineStr">
        <is>
          <t>BN2009588</t>
        </is>
      </c>
      <c r="B30" s="8" t="inlineStr">
        <is>
          <t>Apple</t>
        </is>
      </c>
      <c r="C30" s="8" t="inlineStr">
        <is>
          <t>iPad Air 11 - 2024 (6th gen) 8-256GB WiFi</t>
        </is>
      </c>
      <c r="D30" s="8" t="inlineStr">
        <is>
          <t>-</t>
        </is>
      </c>
      <c r="E30" s="9" t="n">
        <v>0</v>
      </c>
      <c r="F30" s="9" t="inlineStr">
        <is>
          <t>0.00</t>
        </is>
      </c>
      <c r="G30" s="9" t="inlineStr">
        <is>
          <t>OutStock</t>
        </is>
      </c>
      <c r="H30" s="9">
        <f>F30+0</f>
        <v/>
      </c>
      <c r="I30" s="9" t="n"/>
      <c r="J30" s="9">
        <f>IF(I30&lt;&gt;"",I30,H30)</f>
        <v/>
      </c>
      <c r="K30" s="9">
        <f>E30/(1+M30)</f>
        <v/>
      </c>
      <c r="L30" s="10" t="inlineStr">
        <is>
          <t>PLN</t>
        </is>
      </c>
      <c r="M30" s="11" t="n">
        <v>0.23</v>
      </c>
      <c r="N30" s="9">
        <f>K30*VLOOKUP(L30,'Exchange rate'!A:B,2,0)</f>
        <v/>
      </c>
      <c r="O30" s="8" t="inlineStr">
        <is>
          <t>Amazon</t>
        </is>
      </c>
      <c r="P30" s="8" t="inlineStr">
        <is>
          <t>Amazon</t>
        </is>
      </c>
      <c r="Q30" s="8" t="inlineStr">
        <is>
          <t>Poland</t>
        </is>
      </c>
      <c r="R30" s="12" t="inlineStr">
        <is>
          <t>https://www.amazon.pl/dp/B0D3JBGP1Z/ref=olp_aod_early_redir?_encoding=UTF8&amp;aod=1&amp;th=1</t>
        </is>
      </c>
      <c r="S30" s="13" t="inlineStr">
        <is>
          <t>Tablet</t>
        </is>
      </c>
      <c r="T30" s="13" t="n"/>
      <c r="U30" s="12" t="inlineStr">
        <is>
          <t>https://drive.google.com/uc?export=view&amp;id=1LCdRGCygRdfIZHror8lu7dzgqY_DxgAJ</t>
        </is>
      </c>
      <c r="V30" t="inlineStr">
        <is>
          <t>20250424</t>
        </is>
      </c>
    </row>
    <row r="31" ht="15" customHeight="1">
      <c r="A31" s="7" t="inlineStr">
        <is>
          <t>BN2009597</t>
        </is>
      </c>
      <c r="B31" s="8" t="inlineStr">
        <is>
          <t>Apple</t>
        </is>
      </c>
      <c r="C31" s="8" t="inlineStr">
        <is>
          <t>iPad Air 13 - 2024 8-128GB WiFi</t>
        </is>
      </c>
      <c r="D31" s="8" t="inlineStr">
        <is>
          <t>-</t>
        </is>
      </c>
      <c r="E31" s="9" t="n">
        <v>0</v>
      </c>
      <c r="F31" s="9" t="inlineStr">
        <is>
          <t>0.00</t>
        </is>
      </c>
      <c r="G31" s="9" t="inlineStr">
        <is>
          <t>OutStock</t>
        </is>
      </c>
      <c r="H31" s="9">
        <f>F31+0</f>
        <v/>
      </c>
      <c r="I31" s="9" t="n"/>
      <c r="J31" s="9">
        <f>IF(I31&lt;&gt;"",I31,H31)</f>
        <v/>
      </c>
      <c r="K31" s="9">
        <f>E31/(1+M31)</f>
        <v/>
      </c>
      <c r="L31" s="10" t="inlineStr">
        <is>
          <t>PLN</t>
        </is>
      </c>
      <c r="M31" s="11" t="n">
        <v>0.23</v>
      </c>
      <c r="N31" s="9">
        <f>K31*VLOOKUP(L31,'Exchange rate'!A:B,2,0)</f>
        <v/>
      </c>
      <c r="O31" s="8" t="inlineStr">
        <is>
          <t>Amazon</t>
        </is>
      </c>
      <c r="P31" s="8" t="inlineStr">
        <is>
          <t>Amazon</t>
        </is>
      </c>
      <c r="Q31" s="8" t="inlineStr">
        <is>
          <t>Poland</t>
        </is>
      </c>
      <c r="R31" s="12" t="inlineStr">
        <is>
          <t>https://www.amazon.pl/dp/B0D3JC9LR7/ref=olp_aod_early_redir?_encoding=UTF8&amp;aod=1&amp;th=1</t>
        </is>
      </c>
      <c r="S31" s="13" t="inlineStr">
        <is>
          <t>Tablet</t>
        </is>
      </c>
      <c r="T31" s="13" t="n"/>
      <c r="U31" s="12" t="inlineStr">
        <is>
          <t>https://drive.google.com/uc?export=view&amp;id=1J3PCAvyI3rkypZNh3eKE4T50CJu-AX4V</t>
        </is>
      </c>
      <c r="V31" t="inlineStr">
        <is>
          <t>20250424</t>
        </is>
      </c>
    </row>
    <row r="32" ht="15" customHeight="1">
      <c r="A32" s="7" t="inlineStr">
        <is>
          <t>BN2009596</t>
        </is>
      </c>
      <c r="B32" s="8" t="inlineStr">
        <is>
          <t>Apple</t>
        </is>
      </c>
      <c r="C32" s="8" t="inlineStr">
        <is>
          <t>iPad Air 13 - 2024 WiFi 8-256GB WiFi</t>
        </is>
      </c>
      <c r="D32" s="8" t="inlineStr">
        <is>
          <t>-</t>
        </is>
      </c>
      <c r="E32" s="9" t="n">
        <v>0</v>
      </c>
      <c r="F32" s="9" t="inlineStr">
        <is>
          <t>0.00</t>
        </is>
      </c>
      <c r="G32" s="9" t="inlineStr">
        <is>
          <t>OutStock</t>
        </is>
      </c>
      <c r="H32" s="9">
        <f>F32+0</f>
        <v/>
      </c>
      <c r="I32" s="9" t="n"/>
      <c r="J32" s="9">
        <f>IF(I32&lt;&gt;"",I32,H32)</f>
        <v/>
      </c>
      <c r="K32" s="9">
        <f>E32/(1+M32)</f>
        <v/>
      </c>
      <c r="L32" s="10" t="inlineStr">
        <is>
          <t>PLN</t>
        </is>
      </c>
      <c r="M32" s="11" t="n">
        <v>0.23</v>
      </c>
      <c r="N32" s="9">
        <f>K32*VLOOKUP(L32,'Exchange rate'!A:B,2,0)</f>
        <v/>
      </c>
      <c r="O32" s="8" t="inlineStr">
        <is>
          <t>Amazon</t>
        </is>
      </c>
      <c r="P32" s="8" t="inlineStr">
        <is>
          <t>Amazon</t>
        </is>
      </c>
      <c r="Q32" s="8" t="inlineStr">
        <is>
          <t>Poland</t>
        </is>
      </c>
      <c r="R32" s="12" t="inlineStr">
        <is>
          <t>https://www.amazon.pl/dp/B0D3JCG42F/ref=olp_aod_early_redir?_encoding=UTF8&amp;aod=1&amp;th=1</t>
        </is>
      </c>
      <c r="S32" s="13" t="inlineStr">
        <is>
          <t>Tablet</t>
        </is>
      </c>
      <c r="T32" s="13" t="n"/>
      <c r="U32" s="12" t="inlineStr">
        <is>
          <t>https://drive.google.com/uc?export=view&amp;id=1J2Sta-cs2e9xvLrTGkrlqcUceg5Uvtmm</t>
        </is>
      </c>
      <c r="V32" t="inlineStr">
        <is>
          <t>20250424</t>
        </is>
      </c>
    </row>
    <row r="33" ht="15" customHeight="1">
      <c r="A33" s="7" t="inlineStr">
        <is>
          <t>BN2009605</t>
        </is>
      </c>
      <c r="B33" s="8" t="inlineStr">
        <is>
          <t>Apple</t>
        </is>
      </c>
      <c r="C33" s="8" t="inlineStr">
        <is>
          <t>iPad Pro 11 - 2024 (5th gen) 8-256GB WiFi</t>
        </is>
      </c>
      <c r="D33" s="8" t="inlineStr">
        <is>
          <t>-</t>
        </is>
      </c>
      <c r="E33" s="9" t="n">
        <v>0</v>
      </c>
      <c r="F33" s="9" t="inlineStr">
        <is>
          <t>0.00</t>
        </is>
      </c>
      <c r="G33" s="9" t="inlineStr">
        <is>
          <t>OutStock</t>
        </is>
      </c>
      <c r="H33" s="9">
        <f>F33+0</f>
        <v/>
      </c>
      <c r="I33" s="9" t="n"/>
      <c r="J33" s="9">
        <f>IF(I33&lt;&gt;"",I33,H33)</f>
        <v/>
      </c>
      <c r="K33" s="9">
        <f>E33/(1+M33)</f>
        <v/>
      </c>
      <c r="L33" s="10" t="inlineStr">
        <is>
          <t>PLN</t>
        </is>
      </c>
      <c r="M33" s="11" t="n">
        <v>0.23</v>
      </c>
      <c r="N33" s="9">
        <f>K33*VLOOKUP(L33,'Exchange rate'!A:B,2,0)</f>
        <v/>
      </c>
      <c r="O33" s="8" t="inlineStr">
        <is>
          <t>Amazon</t>
        </is>
      </c>
      <c r="P33" s="8" t="inlineStr">
        <is>
          <t>Amazon</t>
        </is>
      </c>
      <c r="Q33" s="8" t="inlineStr">
        <is>
          <t>Poland</t>
        </is>
      </c>
      <c r="R33" s="12" t="inlineStr">
        <is>
          <t>https://www.amazon.pl/dp/B0D3J9YZRD/ref=olp_aod_early_redir?_encoding=UTF8&amp;aod=1&amp;th=1</t>
        </is>
      </c>
      <c r="S33" s="13" t="inlineStr">
        <is>
          <t>Tablet</t>
        </is>
      </c>
      <c r="T33" s="13" t="n"/>
      <c r="U33" s="12" t="inlineStr">
        <is>
          <t>https://drive.google.com/uc?export=view&amp;id=1LHB0tehbPf0cjEnOrGZyXrpcOD2e2uuE</t>
        </is>
      </c>
      <c r="V33" t="inlineStr">
        <is>
          <t>20250424</t>
        </is>
      </c>
    </row>
    <row r="34" ht="15" customHeight="1">
      <c r="A34" s="7" t="inlineStr">
        <is>
          <t>BN2008658</t>
        </is>
      </c>
      <c r="B34" s="8" t="inlineStr">
        <is>
          <t>Apple</t>
        </is>
      </c>
      <c r="C34" s="8" t="inlineStr">
        <is>
          <t>iPad Pro 12.9 2022 (6th-gen) 12.9 WiFi 1TB</t>
        </is>
      </c>
      <c r="D34" s="8" t="inlineStr">
        <is>
          <t>-</t>
        </is>
      </c>
      <c r="E34" s="9" t="n">
        <v>9945.530000000001</v>
      </c>
      <c r="F34" s="9" t="inlineStr">
        <is>
          <t>9945.53</t>
        </is>
      </c>
      <c r="G34" s="9" t="inlineStr">
        <is>
          <t>InStock</t>
        </is>
      </c>
      <c r="H34" s="9">
        <f>F34+0</f>
        <v/>
      </c>
      <c r="I34" s="9" t="n"/>
      <c r="J34" s="9">
        <f>IF(I34&lt;&gt;"",I34,H34)</f>
        <v/>
      </c>
      <c r="K34" s="9">
        <f>E34/(1+M34)</f>
        <v/>
      </c>
      <c r="L34" s="10" t="inlineStr">
        <is>
          <t>PLN</t>
        </is>
      </c>
      <c r="M34" s="11" t="n">
        <v>0.23</v>
      </c>
      <c r="N34" s="9">
        <f>K34*VLOOKUP(L34,'Exchange rate'!A:B,2,0)</f>
        <v/>
      </c>
      <c r="O34" s="8" t="inlineStr">
        <is>
          <t>Amazon</t>
        </is>
      </c>
      <c r="P34" s="8" t="inlineStr">
        <is>
          <t>Amazon</t>
        </is>
      </c>
      <c r="Q34" s="8" t="inlineStr">
        <is>
          <t>Poland</t>
        </is>
      </c>
      <c r="R34" s="12" t="inlineStr">
        <is>
          <t>https://www.amazon.pl/dp/B0BJN8X8NT/ref=olp_aod_early_redir?_encoding=UTF8&amp;aod=1&amp;th=1</t>
        </is>
      </c>
      <c r="S34" s="13" t="inlineStr">
        <is>
          <t>Tablet</t>
        </is>
      </c>
      <c r="T34" s="13" t="n"/>
      <c r="U34" s="12" t="inlineStr">
        <is>
          <t>https://drive.google.com/uc?export=view&amp;id=1Kwvakn_myaWtAbCVnaVxTkrSa0bdX0Lx</t>
        </is>
      </c>
      <c r="V34" t="inlineStr">
        <is>
          <t>20250424</t>
        </is>
      </c>
    </row>
    <row r="35" ht="15" customHeight="1">
      <c r="A35" s="7" t="inlineStr">
        <is>
          <t>BN2009613</t>
        </is>
      </c>
      <c r="B35" s="8" t="inlineStr">
        <is>
          <t>Apple</t>
        </is>
      </c>
      <c r="C35" s="8" t="inlineStr">
        <is>
          <t>iPad Pro 13 - 2024 (7th gen) 8-256GB WiFi</t>
        </is>
      </c>
      <c r="D35" s="8" t="inlineStr">
        <is>
          <t>-</t>
        </is>
      </c>
      <c r="E35" s="9" t="n">
        <v>0</v>
      </c>
      <c r="F35" s="9" t="inlineStr">
        <is>
          <t>0.00</t>
        </is>
      </c>
      <c r="G35" s="9" t="inlineStr">
        <is>
          <t>OutStock</t>
        </is>
      </c>
      <c r="H35" s="9">
        <f>F35+0</f>
        <v/>
      </c>
      <c r="I35" s="9" t="n"/>
      <c r="J35" s="9">
        <f>IF(I35&lt;&gt;"",I35,H35)</f>
        <v/>
      </c>
      <c r="K35" s="9">
        <f>E35/(1+M35)</f>
        <v/>
      </c>
      <c r="L35" s="10" t="inlineStr">
        <is>
          <t>PLN</t>
        </is>
      </c>
      <c r="M35" s="11" t="n">
        <v>0.23</v>
      </c>
      <c r="N35" s="9">
        <f>K35*VLOOKUP(L35,'Exchange rate'!A:B,2,0)</f>
        <v/>
      </c>
      <c r="O35" s="8" t="inlineStr">
        <is>
          <t>Amazon</t>
        </is>
      </c>
      <c r="P35" s="8" t="inlineStr">
        <is>
          <t>Amazon</t>
        </is>
      </c>
      <c r="Q35" s="8" t="inlineStr">
        <is>
          <t>Poland</t>
        </is>
      </c>
      <c r="R35" s="12" t="inlineStr">
        <is>
          <t>https://www.amazon.pl/dp/B0D3JCL7H1/ref=olp_aod_early_redir?_encoding=UTF8&amp;aod=1&amp;th=1</t>
        </is>
      </c>
      <c r="S35" s="13" t="inlineStr">
        <is>
          <t>Tablet</t>
        </is>
      </c>
      <c r="T35" s="13" t="n"/>
      <c r="U35" s="12" t="inlineStr">
        <is>
          <t>https://drive.google.com/uc?export=view&amp;id=1JyevWv9OxqW_rAZlEiyCAKx5B915dCIs</t>
        </is>
      </c>
      <c r="V35" t="inlineStr">
        <is>
          <t>20250424</t>
        </is>
      </c>
    </row>
    <row r="36" ht="15" customHeight="1">
      <c r="A36" s="7" t="inlineStr">
        <is>
          <t>BN2007979</t>
        </is>
      </c>
      <c r="B36" s="8" t="inlineStr">
        <is>
          <t>Apple</t>
        </is>
      </c>
      <c r="C36" s="8" t="inlineStr">
        <is>
          <t>iPhone 13 128GB 5G</t>
        </is>
      </c>
      <c r="D36" s="8" t="inlineStr">
        <is>
          <t>-</t>
        </is>
      </c>
      <c r="E36" s="9" t="n">
        <v>0</v>
      </c>
      <c r="F36" s="9" t="inlineStr">
        <is>
          <t>0.00</t>
        </is>
      </c>
      <c r="G36" s="9" t="inlineStr">
        <is>
          <t>OutStock</t>
        </is>
      </c>
      <c r="H36" s="9">
        <f>F36+0</f>
        <v/>
      </c>
      <c r="I36" s="9" t="n"/>
      <c r="J36" s="9">
        <f>IF(I36&lt;&gt;"",I36,H36)</f>
        <v/>
      </c>
      <c r="K36" s="9">
        <f>E36/(1+M36)</f>
        <v/>
      </c>
      <c r="L36" s="10" t="inlineStr">
        <is>
          <t>PLN</t>
        </is>
      </c>
      <c r="M36" s="11" t="n">
        <v>0.23</v>
      </c>
      <c r="N36" s="9">
        <f>K36*VLOOKUP(L36,'Exchange rate'!A:B,2,0)</f>
        <v/>
      </c>
      <c r="O36" s="8" t="inlineStr">
        <is>
          <t>Amazon</t>
        </is>
      </c>
      <c r="P36" s="8" t="inlineStr">
        <is>
          <t>Amazon</t>
        </is>
      </c>
      <c r="Q36" s="8" t="inlineStr">
        <is>
          <t>Poland</t>
        </is>
      </c>
      <c r="R36" s="12" t="inlineStr">
        <is>
          <t>https://www.amazon.pl/dp/B0D9K5BNLX/ref=olp_aod_early_redir?_encoding=UTF8&amp;aod=1&amp;th=1</t>
        </is>
      </c>
      <c r="S36" s="13" t="inlineStr">
        <is>
          <t>Handset</t>
        </is>
      </c>
      <c r="T36" s="13" t="n"/>
      <c r="U36" s="12" t="inlineStr">
        <is>
          <t>https://drive.google.com/uc?export=view&amp;id=1IOCLdeGRTouwayXxA_yA1Fu0PMLASaEi</t>
        </is>
      </c>
      <c r="V36" t="inlineStr">
        <is>
          <t>20250424</t>
        </is>
      </c>
    </row>
    <row r="37" ht="15" customHeight="1">
      <c r="A37" s="7" t="inlineStr">
        <is>
          <t>BN2007981</t>
        </is>
      </c>
      <c r="B37" s="8" t="inlineStr">
        <is>
          <t>Apple</t>
        </is>
      </c>
      <c r="C37" s="8" t="inlineStr">
        <is>
          <t>iPhone 13 512GB 5G</t>
        </is>
      </c>
      <c r="D37" s="8" t="inlineStr">
        <is>
          <t>-</t>
        </is>
      </c>
      <c r="E37" s="9" t="n">
        <v>3713.59</v>
      </c>
      <c r="F37" s="9" t="inlineStr">
        <is>
          <t>3713.59</t>
        </is>
      </c>
      <c r="G37" s="9" t="inlineStr">
        <is>
          <t>InStock</t>
        </is>
      </c>
      <c r="H37" s="9">
        <f>F37+0</f>
        <v/>
      </c>
      <c r="I37" s="9" t="n"/>
      <c r="J37" s="9">
        <f>IF(I37&lt;&gt;"",I37,H37)</f>
        <v/>
      </c>
      <c r="K37" s="9">
        <f>E37/(1+M37)</f>
        <v/>
      </c>
      <c r="L37" s="10" t="inlineStr">
        <is>
          <t>PLN</t>
        </is>
      </c>
      <c r="M37" s="11" t="n">
        <v>0.23</v>
      </c>
      <c r="N37" s="9">
        <f>K37*VLOOKUP(L37,'Exchange rate'!A:B,2,0)</f>
        <v/>
      </c>
      <c r="O37" s="8" t="inlineStr">
        <is>
          <t>Amazon</t>
        </is>
      </c>
      <c r="P37" s="8" t="inlineStr">
        <is>
          <t>Amazon</t>
        </is>
      </c>
      <c r="Q37" s="8" t="inlineStr">
        <is>
          <t>Poland</t>
        </is>
      </c>
      <c r="R37" s="12" t="inlineStr">
        <is>
          <t>https://www.amazon.pl/dp/B09G9B1SQ7/ref=olp_aod_early_redir?_encoding=UTF8&amp;aod=1&amp;th=1</t>
        </is>
      </c>
      <c r="S37" s="13" t="inlineStr">
        <is>
          <t>Handset</t>
        </is>
      </c>
      <c r="T37" s="13" t="n"/>
      <c r="U37" s="12" t="inlineStr">
        <is>
          <t>https://drive.google.com/uc?export=view&amp;id=1JmEozTkbnpav3bX4mr3X-TTQhWl3Lk0i</t>
        </is>
      </c>
      <c r="V37" t="inlineStr">
        <is>
          <t>20250424</t>
        </is>
      </c>
    </row>
    <row r="38" ht="15" customHeight="1">
      <c r="A38" s="7" t="inlineStr">
        <is>
          <t>BN2008517</t>
        </is>
      </c>
      <c r="B38" s="8" t="inlineStr">
        <is>
          <t>Apple</t>
        </is>
      </c>
      <c r="C38" s="8" t="inlineStr">
        <is>
          <t>iPhone 14 128GB 5G</t>
        </is>
      </c>
      <c r="D38" s="8" t="inlineStr">
        <is>
          <t>-</t>
        </is>
      </c>
      <c r="E38" s="9" t="n">
        <v>0</v>
      </c>
      <c r="F38" s="9" t="inlineStr">
        <is>
          <t>0.00</t>
        </is>
      </c>
      <c r="G38" s="9" t="inlineStr">
        <is>
          <t>OutStock</t>
        </is>
      </c>
      <c r="H38" s="9">
        <f>F38+0</f>
        <v/>
      </c>
      <c r="I38" s="9" t="n"/>
      <c r="J38" s="9">
        <f>IF(I38&lt;&gt;"",I38,H38)</f>
        <v/>
      </c>
      <c r="K38" s="9">
        <f>E38/(1+M38)</f>
        <v/>
      </c>
      <c r="L38" s="10" t="inlineStr">
        <is>
          <t>PLN</t>
        </is>
      </c>
      <c r="M38" s="11" t="n">
        <v>0.23</v>
      </c>
      <c r="N38" s="9">
        <f>K38*VLOOKUP(L38,'Exchange rate'!A:B,2,0)</f>
        <v/>
      </c>
      <c r="O38" s="8" t="inlineStr">
        <is>
          <t>Amazon</t>
        </is>
      </c>
      <c r="P38" s="8" t="inlineStr">
        <is>
          <t>Amazon</t>
        </is>
      </c>
      <c r="Q38" s="8" t="inlineStr">
        <is>
          <t>Poland</t>
        </is>
      </c>
      <c r="R38" s="12" t="inlineStr">
        <is>
          <t>https://www.amazon.pl/dp/B0BDK6YGFX/ref=olp_aod_early_redir?_encoding=UTF8&amp;aod=1&amp;th=1</t>
        </is>
      </c>
      <c r="S38" s="13" t="inlineStr">
        <is>
          <t>Handset</t>
        </is>
      </c>
      <c r="T38" s="13" t="n"/>
      <c r="U38" s="12" t="inlineStr">
        <is>
          <t>https://drive.google.com/uc?export=view&amp;id=1JljECxSApG7kl0vBW8awHfq3bfi4Q6We</t>
        </is>
      </c>
      <c r="V38" t="inlineStr">
        <is>
          <t>20250424</t>
        </is>
      </c>
    </row>
    <row r="39" ht="15" customHeight="1">
      <c r="A39" s="7" t="inlineStr">
        <is>
          <t>BN2008518</t>
        </is>
      </c>
      <c r="B39" s="8" t="inlineStr">
        <is>
          <t>Apple</t>
        </is>
      </c>
      <c r="C39" s="8" t="inlineStr">
        <is>
          <t>iPhone 14 256GB 5G</t>
        </is>
      </c>
      <c r="D39" s="8" t="inlineStr">
        <is>
          <t>-</t>
        </is>
      </c>
      <c r="E39" s="9" t="n">
        <v>4872.06</v>
      </c>
      <c r="F39" s="9" t="inlineStr">
        <is>
          <t>4872.06</t>
        </is>
      </c>
      <c r="G39" s="9" t="inlineStr">
        <is>
          <t>InStock</t>
        </is>
      </c>
      <c r="H39" s="9">
        <f>F39+0</f>
        <v/>
      </c>
      <c r="I39" s="9" t="n"/>
      <c r="J39" s="9">
        <f>IF(I39&lt;&gt;"",I39,H39)</f>
        <v/>
      </c>
      <c r="K39" s="9">
        <f>E39/(1+M39)</f>
        <v/>
      </c>
      <c r="L39" s="10" t="inlineStr">
        <is>
          <t>PLN</t>
        </is>
      </c>
      <c r="M39" s="11" t="n">
        <v>0.23</v>
      </c>
      <c r="N39" s="9">
        <f>K39*VLOOKUP(L39,'Exchange rate'!A:B,2,0)</f>
        <v/>
      </c>
      <c r="O39" s="8" t="inlineStr">
        <is>
          <t>Amazon</t>
        </is>
      </c>
      <c r="P39" s="8" t="inlineStr">
        <is>
          <t>Amazon</t>
        </is>
      </c>
      <c r="Q39" s="8" t="inlineStr">
        <is>
          <t>Poland</t>
        </is>
      </c>
      <c r="R39" s="12" t="inlineStr">
        <is>
          <t>https://www.amazon.pl/dp/B0C69K9LLB/ref=olp_aod_early_redir?_encoding=UTF8&amp;aod=1</t>
        </is>
      </c>
      <c r="S39" s="13" t="inlineStr">
        <is>
          <t>Handset</t>
        </is>
      </c>
      <c r="T39" s="13" t="n"/>
      <c r="U39" s="12" t="inlineStr">
        <is>
          <t>https://drive.google.com/uc?export=view&amp;id=1IdFq9pEbxrbs3TTrLgQQPFYlMN13FcbW</t>
        </is>
      </c>
      <c r="V39" t="inlineStr">
        <is>
          <t>20250424</t>
        </is>
      </c>
    </row>
    <row r="40" ht="15" customHeight="1">
      <c r="A40" s="7" t="inlineStr">
        <is>
          <t>BN2008519</t>
        </is>
      </c>
      <c r="B40" s="8" t="inlineStr">
        <is>
          <t>Apple</t>
        </is>
      </c>
      <c r="C40" s="8" t="inlineStr">
        <is>
          <t>iPhone 14 512GB 5G</t>
        </is>
      </c>
      <c r="D40" s="8" t="inlineStr">
        <is>
          <t>-</t>
        </is>
      </c>
      <c r="E40" s="9" t="n">
        <v>0</v>
      </c>
      <c r="F40" s="9" t="inlineStr">
        <is>
          <t>0.00</t>
        </is>
      </c>
      <c r="G40" s="9" t="inlineStr">
        <is>
          <t>OutStock</t>
        </is>
      </c>
      <c r="H40" s="9">
        <f>F40+0</f>
        <v/>
      </c>
      <c r="I40" s="9" t="n"/>
      <c r="J40" s="9">
        <f>IF(I40&lt;&gt;"",I40,H40)</f>
        <v/>
      </c>
      <c r="K40" s="9">
        <f>E40/(1+M40)</f>
        <v/>
      </c>
      <c r="L40" s="10" t="inlineStr">
        <is>
          <t>PLN</t>
        </is>
      </c>
      <c r="M40" s="11" t="n">
        <v>0.23</v>
      </c>
      <c r="N40" s="9">
        <f>K40*VLOOKUP(L40,'Exchange rate'!A:B,2,0)</f>
        <v/>
      </c>
      <c r="O40" s="8" t="inlineStr">
        <is>
          <t>Amazon</t>
        </is>
      </c>
      <c r="P40" s="8" t="inlineStr">
        <is>
          <t>Amazon</t>
        </is>
      </c>
      <c r="Q40" s="8" t="inlineStr">
        <is>
          <t>Poland</t>
        </is>
      </c>
      <c r="R40" s="12" t="inlineStr">
        <is>
          <t>https://www.amazon.pl/dp/B0BDKNPNMT/ref=olp_aod_early_redir?_encoding=UTF8&amp;aod=1&amp;th=1</t>
        </is>
      </c>
      <c r="S40" s="13" t="inlineStr">
        <is>
          <t>Handset</t>
        </is>
      </c>
      <c r="T40" s="13" t="n"/>
      <c r="U40" s="12" t="inlineStr">
        <is>
          <t>https://drive.google.com/uc?export=view&amp;id=1JmAmKUcUlGnGZRPyMTpfKvovNrpUkUo3</t>
        </is>
      </c>
      <c r="V40" t="inlineStr">
        <is>
          <t>20250424</t>
        </is>
      </c>
    </row>
    <row r="41" ht="15" customHeight="1">
      <c r="A41" s="7" t="inlineStr">
        <is>
          <t>BN2008514</t>
        </is>
      </c>
      <c r="B41" s="8" t="inlineStr">
        <is>
          <t>Apple</t>
        </is>
      </c>
      <c r="C41" s="8" t="inlineStr">
        <is>
          <t>iPhone 14 Plus 128GB 5G</t>
        </is>
      </c>
      <c r="D41" s="8" t="inlineStr">
        <is>
          <t>-</t>
        </is>
      </c>
      <c r="E41" s="9" t="n">
        <v>0</v>
      </c>
      <c r="F41" s="9" t="inlineStr">
        <is>
          <t>0.00</t>
        </is>
      </c>
      <c r="G41" s="9" t="inlineStr">
        <is>
          <t>OutStock</t>
        </is>
      </c>
      <c r="H41" s="9">
        <f>F41+0</f>
        <v/>
      </c>
      <c r="I41" s="9" t="n"/>
      <c r="J41" s="9">
        <f>IF(I41&lt;&gt;"",I41,H41)</f>
        <v/>
      </c>
      <c r="K41" s="9">
        <f>E41/(1+M41)</f>
        <v/>
      </c>
      <c r="L41" s="10" t="inlineStr">
        <is>
          <t>PLN</t>
        </is>
      </c>
      <c r="M41" s="11" t="n">
        <v>0.23</v>
      </c>
      <c r="N41" s="9">
        <f>K41*VLOOKUP(L41,'Exchange rate'!A:B,2,0)</f>
        <v/>
      </c>
      <c r="O41" s="8" t="inlineStr">
        <is>
          <t>Amazon</t>
        </is>
      </c>
      <c r="P41" s="8" t="inlineStr">
        <is>
          <t>Amazon</t>
        </is>
      </c>
      <c r="Q41" s="8" t="inlineStr">
        <is>
          <t>Poland</t>
        </is>
      </c>
      <c r="R41" s="12" t="inlineStr">
        <is>
          <t>https://www.amazon.pl/dp/B0BDKGNB56/ref=olp_aod_early_redir?_encoding=UTF8&amp;aod=1&amp;th=1</t>
        </is>
      </c>
      <c r="S41" s="13" t="inlineStr">
        <is>
          <t>Handset</t>
        </is>
      </c>
      <c r="T41" s="13" t="n"/>
      <c r="U41" s="12" t="inlineStr">
        <is>
          <t>https://drive.google.com/uc?export=view&amp;id=1KjLBbau3QJo39H6d_rE0Hq9WTSbcxOMX</t>
        </is>
      </c>
      <c r="V41" t="inlineStr">
        <is>
          <t>20250424</t>
        </is>
      </c>
    </row>
    <row r="42" ht="15" customHeight="1">
      <c r="A42" s="7" t="inlineStr">
        <is>
          <t>BN2008515</t>
        </is>
      </c>
      <c r="B42" s="8" t="inlineStr">
        <is>
          <t>Apple</t>
        </is>
      </c>
      <c r="C42" s="8" t="inlineStr">
        <is>
          <t>iPhone 14 Plus 256GB 5G</t>
        </is>
      </c>
      <c r="D42" s="8" t="inlineStr">
        <is>
          <t>-</t>
        </is>
      </c>
      <c r="E42" s="9" t="n">
        <v>0</v>
      </c>
      <c r="F42" s="9" t="inlineStr">
        <is>
          <t>0.00</t>
        </is>
      </c>
      <c r="G42" s="9" t="inlineStr">
        <is>
          <t>OutStock</t>
        </is>
      </c>
      <c r="H42" s="9">
        <f>F42+0</f>
        <v/>
      </c>
      <c r="I42" s="9" t="n"/>
      <c r="J42" s="9">
        <f>IF(I42&lt;&gt;"",I42,H42)</f>
        <v/>
      </c>
      <c r="K42" s="9">
        <f>E42/(1+M42)</f>
        <v/>
      </c>
      <c r="L42" s="10" t="inlineStr">
        <is>
          <t>PLN</t>
        </is>
      </c>
      <c r="M42" s="11" t="n">
        <v>0.23</v>
      </c>
      <c r="N42" s="9">
        <f>K42*VLOOKUP(L42,'Exchange rate'!A:B,2,0)</f>
        <v/>
      </c>
      <c r="O42" s="8" t="inlineStr">
        <is>
          <t>Amazon</t>
        </is>
      </c>
      <c r="P42" s="8" t="inlineStr">
        <is>
          <t>Amazon</t>
        </is>
      </c>
      <c r="Q42" s="8" t="inlineStr">
        <is>
          <t>Poland</t>
        </is>
      </c>
      <c r="R42" s="12" t="inlineStr">
        <is>
          <t>https://www.amazon.pl/dp/B0BDK48XZX/ref=olp_aod_early_redir?_encoding=UTF8&amp;aod=1&amp;th=1</t>
        </is>
      </c>
      <c r="S42" s="13" t="inlineStr">
        <is>
          <t>Handset</t>
        </is>
      </c>
      <c r="T42" s="13" t="n"/>
      <c r="U42" s="12" t="inlineStr">
        <is>
          <t>https://drive.google.com/uc?export=view&amp;id=1IJ7OKRORQrXF-PSiZ6Wk3APOxKz1vpvu</t>
        </is>
      </c>
      <c r="V42" t="inlineStr">
        <is>
          <t>20250424</t>
        </is>
      </c>
    </row>
    <row r="43" ht="15" customHeight="1">
      <c r="A43" s="7" t="inlineStr">
        <is>
          <t>BN2008516</t>
        </is>
      </c>
      <c r="B43" s="8" t="inlineStr">
        <is>
          <t>Apple</t>
        </is>
      </c>
      <c r="C43" s="8" t="inlineStr">
        <is>
          <t>iPhone 14 Plus 512GB 5G</t>
        </is>
      </c>
      <c r="D43" s="8" t="inlineStr">
        <is>
          <t>-</t>
        </is>
      </c>
      <c r="E43" s="9" t="n">
        <v>0</v>
      </c>
      <c r="F43" s="9" t="inlineStr">
        <is>
          <t>0.00</t>
        </is>
      </c>
      <c r="G43" s="9" t="inlineStr">
        <is>
          <t>OutStock</t>
        </is>
      </c>
      <c r="H43" s="9">
        <f>F43+0</f>
        <v/>
      </c>
      <c r="I43" s="9" t="n"/>
      <c r="J43" s="9">
        <f>IF(I43&lt;&gt;"",I43,H43)</f>
        <v/>
      </c>
      <c r="K43" s="9">
        <f>E43/(1+M43)</f>
        <v/>
      </c>
      <c r="L43" s="10" t="inlineStr">
        <is>
          <t>PLN</t>
        </is>
      </c>
      <c r="M43" s="11" t="n">
        <v>0.23</v>
      </c>
      <c r="N43" s="9">
        <f>K43*VLOOKUP(L43,'Exchange rate'!A:B,2,0)</f>
        <v/>
      </c>
      <c r="O43" s="8" t="inlineStr">
        <is>
          <t>Amazon</t>
        </is>
      </c>
      <c r="P43" s="8" t="inlineStr">
        <is>
          <t>Amazon</t>
        </is>
      </c>
      <c r="Q43" s="8" t="inlineStr">
        <is>
          <t>Poland</t>
        </is>
      </c>
      <c r="R43" s="12" t="inlineStr">
        <is>
          <t>https://www.amazon.pl/dp/B0BDJWTNNY/ref=olp_aod_early_redir?_encoding=UTF8&amp;aod=1&amp;th=1</t>
        </is>
      </c>
      <c r="S43" s="13" t="inlineStr">
        <is>
          <t>Handset</t>
        </is>
      </c>
      <c r="T43" s="13" t="n"/>
      <c r="U43" s="12" t="inlineStr">
        <is>
          <t>https://drive.google.com/uc?export=view&amp;id=1KGbTe7zBZKr5NYaT5C5p7hF8yD-NUTy1</t>
        </is>
      </c>
      <c r="V43" t="inlineStr">
        <is>
          <t>20250424</t>
        </is>
      </c>
    </row>
    <row r="44" ht="15" customHeight="1">
      <c r="A44" s="7" t="inlineStr">
        <is>
          <t>BN2008506</t>
        </is>
      </c>
      <c r="B44" s="8" t="inlineStr">
        <is>
          <t>Apple</t>
        </is>
      </c>
      <c r="C44" s="8" t="inlineStr">
        <is>
          <t>iPhone 14 Pro Max 128GB 5G</t>
        </is>
      </c>
      <c r="D44" s="8" t="inlineStr">
        <is>
          <t>-</t>
        </is>
      </c>
      <c r="E44" s="9" t="n">
        <v>0</v>
      </c>
      <c r="F44" s="9" t="inlineStr">
        <is>
          <t>0.00</t>
        </is>
      </c>
      <c r="G44" s="9" t="inlineStr">
        <is>
          <t>OutStock</t>
        </is>
      </c>
      <c r="H44" s="9">
        <f>F44+0</f>
        <v/>
      </c>
      <c r="I44" s="9" t="n"/>
      <c r="J44" s="9">
        <f>IF(I44&lt;&gt;"",I44,H44)</f>
        <v/>
      </c>
      <c r="K44" s="9">
        <f>E44/(1+M44)</f>
        <v/>
      </c>
      <c r="L44" s="10" t="inlineStr">
        <is>
          <t>PLN</t>
        </is>
      </c>
      <c r="M44" s="11" t="n">
        <v>0.23</v>
      </c>
      <c r="N44" s="9">
        <f>K44*VLOOKUP(L44,'Exchange rate'!A:B,2,0)</f>
        <v/>
      </c>
      <c r="O44" s="8" t="inlineStr">
        <is>
          <t>Amazon</t>
        </is>
      </c>
      <c r="P44" s="8" t="inlineStr">
        <is>
          <t>Amazon</t>
        </is>
      </c>
      <c r="Q44" s="8" t="inlineStr">
        <is>
          <t>Poland</t>
        </is>
      </c>
      <c r="R44" s="12" t="inlineStr">
        <is>
          <t>https://www.amazon.pl/dp/B0BXML41MD/ref=olp_aod_early_redir?_encoding=UTF8&amp;aod=1&amp;th=1</t>
        </is>
      </c>
      <c r="S44" s="13" t="inlineStr">
        <is>
          <t>Handset</t>
        </is>
      </c>
      <c r="T44" s="13" t="n"/>
      <c r="U44" s="12" t="inlineStr">
        <is>
          <t>https://drive.google.com/uc?export=view&amp;id=1K2t38JQlD34up2JFqdAcwBSfoBdgrf8y</t>
        </is>
      </c>
      <c r="V44" t="inlineStr">
        <is>
          <t>20250424</t>
        </is>
      </c>
    </row>
    <row r="45" ht="15" customHeight="1">
      <c r="A45" s="7" t="inlineStr">
        <is>
          <t>BN2009133</t>
        </is>
      </c>
      <c r="B45" s="8" t="inlineStr">
        <is>
          <t>Apple</t>
        </is>
      </c>
      <c r="C45" s="8" t="inlineStr">
        <is>
          <t>iPhone 15 128GB 5G</t>
        </is>
      </c>
      <c r="D45" s="8" t="inlineStr">
        <is>
          <t>-</t>
        </is>
      </c>
      <c r="E45" s="9" t="n">
        <v>0</v>
      </c>
      <c r="F45" s="9" t="inlineStr">
        <is>
          <t>0.00</t>
        </is>
      </c>
      <c r="G45" s="9" t="inlineStr">
        <is>
          <t>OutStock</t>
        </is>
      </c>
      <c r="H45" s="9">
        <f>F45+0</f>
        <v/>
      </c>
      <c r="I45" s="9" t="n"/>
      <c r="J45" s="9">
        <f>IF(I45&lt;&gt;"",I45,H45)</f>
        <v/>
      </c>
      <c r="K45" s="9">
        <f>E45/(1+M45)</f>
        <v/>
      </c>
      <c r="L45" s="10" t="inlineStr">
        <is>
          <t>PLN</t>
        </is>
      </c>
      <c r="M45" s="11" t="n">
        <v>0.23</v>
      </c>
      <c r="N45" s="9">
        <f>K45*VLOOKUP(L45,'Exchange rate'!A:B,2,0)</f>
        <v/>
      </c>
      <c r="O45" s="8" t="inlineStr">
        <is>
          <t>Amazon</t>
        </is>
      </c>
      <c r="P45" s="8" t="inlineStr">
        <is>
          <t>Amazon</t>
        </is>
      </c>
      <c r="Q45" s="8" t="inlineStr">
        <is>
          <t>Poland</t>
        </is>
      </c>
      <c r="R45" s="12" t="inlineStr">
        <is>
          <t>https://www.amazon.pl/dp/B0CHXWHSH8/ref=olp_aod_early_redir?_encoding=UTF8&amp;aod=1&amp;th=1</t>
        </is>
      </c>
      <c r="S45" s="13" t="inlineStr">
        <is>
          <t>Handset</t>
        </is>
      </c>
      <c r="T45" s="13" t="n"/>
      <c r="U45" s="12" t="inlineStr">
        <is>
          <t>https://drive.google.com/uc?export=view&amp;id=1K6cZjG3a4zFCgAdq_FF9lj9loJ7ztKiZ</t>
        </is>
      </c>
      <c r="V45" t="inlineStr">
        <is>
          <t>20250424</t>
        </is>
      </c>
    </row>
    <row r="46" ht="15" customHeight="1">
      <c r="A46" s="7" t="inlineStr">
        <is>
          <t>BN2009142</t>
        </is>
      </c>
      <c r="B46" s="8" t="inlineStr">
        <is>
          <t>Apple</t>
        </is>
      </c>
      <c r="C46" s="8" t="inlineStr">
        <is>
          <t>iPhone 15 256GB 5G</t>
        </is>
      </c>
      <c r="D46" s="8" t="inlineStr">
        <is>
          <t>-</t>
        </is>
      </c>
      <c r="E46" s="9" t="n">
        <v>0</v>
      </c>
      <c r="F46" s="9" t="inlineStr">
        <is>
          <t>0.00</t>
        </is>
      </c>
      <c r="G46" s="9" t="inlineStr">
        <is>
          <t>OutStock</t>
        </is>
      </c>
      <c r="H46" s="9">
        <f>F46+0</f>
        <v/>
      </c>
      <c r="I46" s="9" t="n"/>
      <c r="J46" s="9">
        <f>IF(I46&lt;&gt;"",I46,H46)</f>
        <v/>
      </c>
      <c r="K46" s="9">
        <f>E46/(1+M46)</f>
        <v/>
      </c>
      <c r="L46" s="10" t="inlineStr">
        <is>
          <t>PLN</t>
        </is>
      </c>
      <c r="M46" s="11" t="n">
        <v>0.23</v>
      </c>
      <c r="N46" s="9">
        <f>K46*VLOOKUP(L46,'Exchange rate'!A:B,2,0)</f>
        <v/>
      </c>
      <c r="O46" s="8" t="inlineStr">
        <is>
          <t>Amazon</t>
        </is>
      </c>
      <c r="P46" s="8" t="inlineStr">
        <is>
          <t>Amazon</t>
        </is>
      </c>
      <c r="Q46" s="8" t="inlineStr">
        <is>
          <t>Poland</t>
        </is>
      </c>
      <c r="R46" s="12" t="inlineStr">
        <is>
          <t>https://www.amazon.pl/dp/B0CHXSCN7P/ref=olp_aod_early_redir?_encoding=UTF8&amp;aod=1&amp;th=1</t>
        </is>
      </c>
      <c r="S46" s="13" t="inlineStr">
        <is>
          <t>Handset</t>
        </is>
      </c>
      <c r="T46" s="13" t="inlineStr">
        <is>
          <t>OOS</t>
        </is>
      </c>
      <c r="U46" s="12" t="inlineStr">
        <is>
          <t>https://drive.google.com/uc?export=view&amp;id=1IFcUjrAPovY8sy1DbgXzgf7D6WBmAvpO</t>
        </is>
      </c>
      <c r="V46" t="inlineStr">
        <is>
          <t>20250424</t>
        </is>
      </c>
    </row>
    <row r="47" ht="15" customHeight="1">
      <c r="A47" s="7" t="inlineStr">
        <is>
          <t>BN2009143</t>
        </is>
      </c>
      <c r="B47" s="8" t="inlineStr">
        <is>
          <t>Apple</t>
        </is>
      </c>
      <c r="C47" s="8" t="inlineStr">
        <is>
          <t>iPhone 15 512GB 5G</t>
        </is>
      </c>
      <c r="D47" s="8" t="inlineStr">
        <is>
          <t>-</t>
        </is>
      </c>
      <c r="E47" s="9" t="n">
        <v>0</v>
      </c>
      <c r="F47" s="9" t="inlineStr">
        <is>
          <t>0.00</t>
        </is>
      </c>
      <c r="G47" s="9" t="inlineStr">
        <is>
          <t>OutStock</t>
        </is>
      </c>
      <c r="H47" s="9">
        <f>F47+0</f>
        <v/>
      </c>
      <c r="I47" s="9" t="n"/>
      <c r="J47" s="9">
        <f>IF(I47&lt;&gt;"",I47,H47)</f>
        <v/>
      </c>
      <c r="K47" s="9">
        <f>E47/(1+M47)</f>
        <v/>
      </c>
      <c r="L47" s="10" t="inlineStr">
        <is>
          <t>PLN</t>
        </is>
      </c>
      <c r="M47" s="11" t="n">
        <v>0.23</v>
      </c>
      <c r="N47" s="9">
        <f>K47*VLOOKUP(L47,'Exchange rate'!A:B,2,0)</f>
        <v/>
      </c>
      <c r="O47" s="8" t="inlineStr">
        <is>
          <t>Amazon</t>
        </is>
      </c>
      <c r="P47" s="8" t="inlineStr">
        <is>
          <t>Amazon</t>
        </is>
      </c>
      <c r="Q47" s="8" t="inlineStr">
        <is>
          <t>Poland</t>
        </is>
      </c>
      <c r="R47" s="12" t="inlineStr">
        <is>
          <t>https://www.amazon.pl/dp/B0CHXN21QF/ref=olp_aod_early_redir?_encoding=UTF8&amp;aod=1&amp;th=1</t>
        </is>
      </c>
      <c r="S47" s="13" t="inlineStr">
        <is>
          <t>Handset</t>
        </is>
      </c>
      <c r="T47" s="13" t="inlineStr">
        <is>
          <t>OOS</t>
        </is>
      </c>
      <c r="U47" s="12" t="inlineStr">
        <is>
          <t>https://drive.google.com/uc?export=view&amp;id=1KnQC3OfU1zajqQlM6unhpLvIa2rRiuxE</t>
        </is>
      </c>
      <c r="V47" t="inlineStr">
        <is>
          <t>20250424</t>
        </is>
      </c>
    </row>
    <row r="48" ht="15" customHeight="1">
      <c r="A48" s="7" t="inlineStr">
        <is>
          <t>BN2009134</t>
        </is>
      </c>
      <c r="B48" s="8" t="inlineStr">
        <is>
          <t>Apple</t>
        </is>
      </c>
      <c r="C48" s="8" t="inlineStr">
        <is>
          <t>iPhone 15 Plus 128GB 5G</t>
        </is>
      </c>
      <c r="D48" s="8" t="inlineStr">
        <is>
          <t>-</t>
        </is>
      </c>
      <c r="E48" s="9" t="n">
        <v>0</v>
      </c>
      <c r="F48" s="9" t="inlineStr">
        <is>
          <t>0.00</t>
        </is>
      </c>
      <c r="G48" s="9" t="inlineStr">
        <is>
          <t>OutStock</t>
        </is>
      </c>
      <c r="H48" s="9">
        <f>F48+0</f>
        <v/>
      </c>
      <c r="I48" s="9" t="n"/>
      <c r="J48" s="9">
        <f>IF(I48&lt;&gt;"",I48,H48)</f>
        <v/>
      </c>
      <c r="K48" s="9">
        <f>E48/(1+M48)</f>
        <v/>
      </c>
      <c r="L48" s="10" t="inlineStr">
        <is>
          <t>PLN</t>
        </is>
      </c>
      <c r="M48" s="11" t="n">
        <v>0.23</v>
      </c>
      <c r="N48" s="9">
        <f>K48*VLOOKUP(L48,'Exchange rate'!A:B,2,0)</f>
        <v/>
      </c>
      <c r="O48" s="8" t="inlineStr">
        <is>
          <t>Amazon</t>
        </is>
      </c>
      <c r="P48" s="8" t="inlineStr">
        <is>
          <t>Amazon</t>
        </is>
      </c>
      <c r="Q48" s="8" t="inlineStr">
        <is>
          <t>Poland</t>
        </is>
      </c>
      <c r="R48" s="12" t="inlineStr">
        <is>
          <t>https://www.amazon.pl/dp/B0CHXLL1CY/ref=olp_aod_early_redir?_encoding=UTF8&amp;aod=1&amp;th=1</t>
        </is>
      </c>
      <c r="S48" s="13" t="inlineStr">
        <is>
          <t>Handset</t>
        </is>
      </c>
      <c r="T48" s="13" t="n"/>
      <c r="U48" s="12" t="inlineStr">
        <is>
          <t>https://drive.google.com/uc?export=view&amp;id=1KCTpLQflSrUPTnd39njzd1KfONIGc1qU</t>
        </is>
      </c>
      <c r="V48" t="inlineStr">
        <is>
          <t>20250424</t>
        </is>
      </c>
    </row>
    <row r="49" ht="15" customHeight="1">
      <c r="A49" s="7" t="inlineStr">
        <is>
          <t>BN2009144</t>
        </is>
      </c>
      <c r="B49" s="8" t="inlineStr">
        <is>
          <t>Apple</t>
        </is>
      </c>
      <c r="C49" s="8" t="inlineStr">
        <is>
          <t>iPhone 15 Plus 256GB 5G</t>
        </is>
      </c>
      <c r="D49" s="8" t="inlineStr">
        <is>
          <t>-</t>
        </is>
      </c>
      <c r="E49" s="9" t="n">
        <v>0</v>
      </c>
      <c r="F49" s="9" t="inlineStr">
        <is>
          <t>0.00</t>
        </is>
      </c>
      <c r="G49" s="9" t="inlineStr">
        <is>
          <t>OutStock</t>
        </is>
      </c>
      <c r="H49" s="9">
        <f>F49+0</f>
        <v/>
      </c>
      <c r="I49" s="9" t="n"/>
      <c r="J49" s="9">
        <f>IF(I49&lt;&gt;"",I49,H49)</f>
        <v/>
      </c>
      <c r="K49" s="9">
        <f>E49/(1+M49)</f>
        <v/>
      </c>
      <c r="L49" s="10" t="inlineStr">
        <is>
          <t>PLN</t>
        </is>
      </c>
      <c r="M49" s="11" t="n">
        <v>0.23</v>
      </c>
      <c r="N49" s="9">
        <f>K49*VLOOKUP(L49,'Exchange rate'!A:B,2,0)</f>
        <v/>
      </c>
      <c r="O49" s="8" t="inlineStr">
        <is>
          <t>Amazon</t>
        </is>
      </c>
      <c r="P49" s="8" t="inlineStr">
        <is>
          <t>Amazon</t>
        </is>
      </c>
      <c r="Q49" s="8" t="inlineStr">
        <is>
          <t>Poland</t>
        </is>
      </c>
      <c r="R49" s="12" t="inlineStr">
        <is>
          <t>https://www.amazon.pl/dp/B0CHXS9WCW/ref=olp_aod_early_redir?_encoding=UTF8&amp;aod=1&amp;th=1</t>
        </is>
      </c>
      <c r="S49" s="13" t="inlineStr">
        <is>
          <t>Handset</t>
        </is>
      </c>
      <c r="T49" s="13" t="n"/>
      <c r="U49" s="12" t="inlineStr">
        <is>
          <t>https://drive.google.com/uc?export=view&amp;id=1IDBJ_-rnL1mBie5IvQxr0fthaAVfMo6b</t>
        </is>
      </c>
      <c r="V49" t="inlineStr">
        <is>
          <t>20250424</t>
        </is>
      </c>
    </row>
    <row r="50" ht="15" customHeight="1">
      <c r="A50" s="7" t="inlineStr">
        <is>
          <t>BN2009145</t>
        </is>
      </c>
      <c r="B50" s="8" t="inlineStr">
        <is>
          <t>Apple</t>
        </is>
      </c>
      <c r="C50" s="8" t="inlineStr">
        <is>
          <t>iPhone 15 Plus 512GB 5G</t>
        </is>
      </c>
      <c r="D50" s="8" t="inlineStr">
        <is>
          <t>-</t>
        </is>
      </c>
      <c r="E50" s="9" t="n">
        <v>0</v>
      </c>
      <c r="F50" s="9" t="inlineStr">
        <is>
          <t>0.00</t>
        </is>
      </c>
      <c r="G50" s="9" t="inlineStr">
        <is>
          <t>OutStock</t>
        </is>
      </c>
      <c r="H50" s="9">
        <f>F50+0</f>
        <v/>
      </c>
      <c r="I50" s="9" t="n"/>
      <c r="J50" s="9">
        <f>IF(I50&lt;&gt;"",I50,H50)</f>
        <v/>
      </c>
      <c r="K50" s="9">
        <f>E50/(1+M50)</f>
        <v/>
      </c>
      <c r="L50" s="10" t="inlineStr">
        <is>
          <t>PLN</t>
        </is>
      </c>
      <c r="M50" s="11" t="n">
        <v>0.23</v>
      </c>
      <c r="N50" s="9">
        <f>K50*VLOOKUP(L50,'Exchange rate'!A:B,2,0)</f>
        <v/>
      </c>
      <c r="O50" s="8" t="inlineStr">
        <is>
          <t>Amazon</t>
        </is>
      </c>
      <c r="P50" s="8" t="inlineStr">
        <is>
          <t>Amazon</t>
        </is>
      </c>
      <c r="Q50" s="8" t="inlineStr">
        <is>
          <t>Poland</t>
        </is>
      </c>
      <c r="R50" s="12" t="inlineStr">
        <is>
          <t>https://www.amazon.pl/dp/B0CHXVJQ3Z/ref=olp_aod_early_redir?_encoding=UTF8&amp;aod=1&amp;th=1</t>
        </is>
      </c>
      <c r="S50" s="13" t="inlineStr">
        <is>
          <t>Handset</t>
        </is>
      </c>
      <c r="T50" s="13" t="n"/>
      <c r="U50" s="12" t="inlineStr">
        <is>
          <t>https://drive.google.com/uc?export=view&amp;id=1JeqeoddJY4LwadMUQ5fkE_JoOf5TI2EN</t>
        </is>
      </c>
      <c r="V50" t="inlineStr">
        <is>
          <t>20250424</t>
        </is>
      </c>
    </row>
    <row r="51" ht="15" customHeight="1">
      <c r="A51" s="7" t="inlineStr">
        <is>
          <t>BN2009135</t>
        </is>
      </c>
      <c r="B51" s="8" t="inlineStr">
        <is>
          <t>Apple</t>
        </is>
      </c>
      <c r="C51" s="8" t="inlineStr">
        <is>
          <t>iPhone 15 Pro 128GB 5G</t>
        </is>
      </c>
      <c r="D51" s="8" t="inlineStr">
        <is>
          <t>-</t>
        </is>
      </c>
      <c r="E51" s="9" t="n">
        <v>0</v>
      </c>
      <c r="F51" s="9" t="inlineStr">
        <is>
          <t>0.00</t>
        </is>
      </c>
      <c r="G51" s="9" t="inlineStr">
        <is>
          <t>OutStock</t>
        </is>
      </c>
      <c r="H51" s="9">
        <f>F51+0</f>
        <v/>
      </c>
      <c r="I51" s="9" t="n"/>
      <c r="J51" s="9">
        <f>IF(I51&lt;&gt;"",I51,H51)</f>
        <v/>
      </c>
      <c r="K51" s="9">
        <f>E51/(1+M51)</f>
        <v/>
      </c>
      <c r="L51" s="10" t="inlineStr">
        <is>
          <t>PLN</t>
        </is>
      </c>
      <c r="M51" s="11" t="n">
        <v>0.23</v>
      </c>
      <c r="N51" s="9">
        <f>K51*VLOOKUP(L51,'Exchange rate'!A:B,2,0)</f>
        <v/>
      </c>
      <c r="O51" s="8" t="inlineStr">
        <is>
          <t>Amazon</t>
        </is>
      </c>
      <c r="P51" s="8" t="inlineStr">
        <is>
          <t>Amazon</t>
        </is>
      </c>
      <c r="Q51" s="8" t="inlineStr">
        <is>
          <t>Poland</t>
        </is>
      </c>
      <c r="R51" s="12" t="inlineStr">
        <is>
          <t>https://www.amazon.pl/dp/B0CHXQCN3S/ref=olp_aod_early_redir?_encoding=UTF8&amp;aod=1&amp;th=1</t>
        </is>
      </c>
      <c r="S51" s="13" t="inlineStr">
        <is>
          <t>Handset</t>
        </is>
      </c>
      <c r="T51" s="13" t="n"/>
      <c r="U51" s="12" t="inlineStr">
        <is>
          <t>https://drive.google.com/uc?export=view&amp;id=1IB2XH9FZ4tIqeCf6-84lez3GubMkFNqy</t>
        </is>
      </c>
      <c r="V51" t="inlineStr">
        <is>
          <t>20250424</t>
        </is>
      </c>
    </row>
    <row r="52" ht="15" customHeight="1">
      <c r="A52" s="7" t="inlineStr">
        <is>
          <t>BN2009148</t>
        </is>
      </c>
      <c r="B52" s="8" t="inlineStr">
        <is>
          <t>Apple</t>
        </is>
      </c>
      <c r="C52" s="8" t="inlineStr">
        <is>
          <t>iPhone 15 Pro 1TB 5G</t>
        </is>
      </c>
      <c r="D52" s="8" t="inlineStr">
        <is>
          <t>-</t>
        </is>
      </c>
      <c r="E52" s="9" t="n">
        <v>0</v>
      </c>
      <c r="F52" s="9" t="inlineStr">
        <is>
          <t>0.00</t>
        </is>
      </c>
      <c r="G52" s="9" t="inlineStr">
        <is>
          <t>OutStock</t>
        </is>
      </c>
      <c r="H52" s="9">
        <f>F52+0</f>
        <v/>
      </c>
      <c r="I52" s="9" t="n"/>
      <c r="J52" s="9">
        <f>IF(I52&lt;&gt;"",I52,H52)</f>
        <v/>
      </c>
      <c r="K52" s="9">
        <f>E52/(1+M52)</f>
        <v/>
      </c>
      <c r="L52" s="10" t="inlineStr">
        <is>
          <t>PLN</t>
        </is>
      </c>
      <c r="M52" s="11" t="n">
        <v>0.23</v>
      </c>
      <c r="N52" s="9">
        <f>K52*VLOOKUP(L52,'Exchange rate'!A:B,2,0)</f>
        <v/>
      </c>
      <c r="O52" s="8" t="inlineStr">
        <is>
          <t>Amazon</t>
        </is>
      </c>
      <c r="P52" s="8" t="inlineStr">
        <is>
          <t>Amazon</t>
        </is>
      </c>
      <c r="Q52" s="8" t="inlineStr">
        <is>
          <t>Poland</t>
        </is>
      </c>
      <c r="R52" s="12" t="inlineStr">
        <is>
          <t>https://www.amazon.pl/dp/B0CHXQDV8L/ref=olp_aod_early_redir?_encoding=UTF8&amp;aod=1&amp;th=1</t>
        </is>
      </c>
      <c r="S52" s="13" t="inlineStr">
        <is>
          <t>Handset</t>
        </is>
      </c>
      <c r="T52" s="13" t="n"/>
      <c r="U52" s="12" t="inlineStr">
        <is>
          <t>https://drive.google.com/uc?export=view&amp;id=1JNAruMzPDqZGXJg_CB1lxNptcD3kkLL2</t>
        </is>
      </c>
      <c r="V52" t="inlineStr">
        <is>
          <t>20250424</t>
        </is>
      </c>
    </row>
    <row r="53" ht="15" customHeight="1">
      <c r="A53" s="7" t="inlineStr">
        <is>
          <t>BN2009146</t>
        </is>
      </c>
      <c r="B53" s="8" t="inlineStr">
        <is>
          <t>Apple</t>
        </is>
      </c>
      <c r="C53" s="8" t="inlineStr">
        <is>
          <t>iPhone 15 Pro 256GB 5G</t>
        </is>
      </c>
      <c r="D53" s="8" t="inlineStr">
        <is>
          <t>-</t>
        </is>
      </c>
      <c r="E53" s="9" t="n">
        <v>0</v>
      </c>
      <c r="F53" s="9" t="inlineStr">
        <is>
          <t>0.00</t>
        </is>
      </c>
      <c r="G53" s="9" t="inlineStr">
        <is>
          <t>OutStock</t>
        </is>
      </c>
      <c r="H53" s="9">
        <f>F53+0</f>
        <v/>
      </c>
      <c r="I53" s="9" t="n"/>
      <c r="J53" s="9">
        <f>IF(I53&lt;&gt;"",I53,H53)</f>
        <v/>
      </c>
      <c r="K53" s="9">
        <f>E53/(1+M53)</f>
        <v/>
      </c>
      <c r="L53" s="10" t="inlineStr">
        <is>
          <t>PLN</t>
        </is>
      </c>
      <c r="M53" s="11" t="n">
        <v>0.23</v>
      </c>
      <c r="N53" s="9">
        <f>K53*VLOOKUP(L53,'Exchange rate'!A:B,2,0)</f>
        <v/>
      </c>
      <c r="O53" s="8" t="inlineStr">
        <is>
          <t>Amazon</t>
        </is>
      </c>
      <c r="P53" s="8" t="inlineStr">
        <is>
          <t>Amazon</t>
        </is>
      </c>
      <c r="Q53" s="8" t="inlineStr">
        <is>
          <t>Poland</t>
        </is>
      </c>
      <c r="R53" s="12" t="inlineStr">
        <is>
          <t>https://www.amazon.pl/dp/B0CHXJJ7W8/ref=olp_aod_early_redir?_encoding=UTF8&amp;aod=1&amp;th=1</t>
        </is>
      </c>
      <c r="S53" s="13" t="inlineStr">
        <is>
          <t>Handset</t>
        </is>
      </c>
      <c r="T53" s="13" t="n"/>
      <c r="U53" s="12" t="inlineStr">
        <is>
          <t>https://drive.google.com/uc?export=view&amp;id=1IdKLGtL8PTgNss-KnFB4ZyAKbJTsKQ2z</t>
        </is>
      </c>
      <c r="V53" t="inlineStr">
        <is>
          <t>20250424</t>
        </is>
      </c>
    </row>
    <row r="54" ht="15" customHeight="1">
      <c r="A54" s="7" t="inlineStr">
        <is>
          <t>BN2009147</t>
        </is>
      </c>
      <c r="B54" s="8" t="inlineStr">
        <is>
          <t>Apple</t>
        </is>
      </c>
      <c r="C54" s="8" t="inlineStr">
        <is>
          <t>iPhone 15 Pro 512GB 5G</t>
        </is>
      </c>
      <c r="D54" s="8" t="inlineStr">
        <is>
          <t>-</t>
        </is>
      </c>
      <c r="E54" s="9" t="n">
        <v>6210.3</v>
      </c>
      <c r="F54" s="9" t="inlineStr">
        <is>
          <t>6210.30</t>
        </is>
      </c>
      <c r="G54" s="9" t="inlineStr">
        <is>
          <t>InStock</t>
        </is>
      </c>
      <c r="H54" s="9">
        <f>F54+0</f>
        <v/>
      </c>
      <c r="I54" s="9" t="n"/>
      <c r="J54" s="9">
        <f>IF(I54&lt;&gt;"",I54,H54)</f>
        <v/>
      </c>
      <c r="K54" s="9">
        <f>E54/(1+M54)</f>
        <v/>
      </c>
      <c r="L54" s="10" t="inlineStr">
        <is>
          <t>PLN</t>
        </is>
      </c>
      <c r="M54" s="11" t="n">
        <v>0.23</v>
      </c>
      <c r="N54" s="9">
        <f>K54*VLOOKUP(L54,'Exchange rate'!A:B,2,0)</f>
        <v/>
      </c>
      <c r="O54" s="8" t="inlineStr">
        <is>
          <t>Amazon</t>
        </is>
      </c>
      <c r="P54" s="8" t="inlineStr">
        <is>
          <t>Amazon</t>
        </is>
      </c>
      <c r="Q54" s="8" t="inlineStr">
        <is>
          <t>Poland</t>
        </is>
      </c>
      <c r="R54" s="12" t="inlineStr">
        <is>
          <t>https://www.amazon.pl/dp/B0DGJ4R2HJ/ref=olp_aod_early_redir?_encoding=UTF8&amp;aod=1&amp;th=1</t>
        </is>
      </c>
      <c r="S54" s="13" t="inlineStr">
        <is>
          <t>Handset</t>
        </is>
      </c>
      <c r="T54" s="13" t="n"/>
      <c r="U54" s="12" t="inlineStr">
        <is>
          <t>https://drive.google.com/uc?export=view&amp;id=1I849sYKU6uD_vCKPM3Yf6kq09uny707-</t>
        </is>
      </c>
      <c r="V54" t="inlineStr">
        <is>
          <t>20250424</t>
        </is>
      </c>
    </row>
    <row r="55" ht="15" customHeight="1">
      <c r="A55" s="7" t="inlineStr">
        <is>
          <t>BN2009151</t>
        </is>
      </c>
      <c r="B55" s="8" t="inlineStr">
        <is>
          <t>Apple</t>
        </is>
      </c>
      <c r="C55" s="8" t="inlineStr">
        <is>
          <t>iPhone 15 Pro Max 1TB 5G</t>
        </is>
      </c>
      <c r="D55" s="8" t="inlineStr">
        <is>
          <t>-</t>
        </is>
      </c>
      <c r="E55" s="9" t="n">
        <v>0</v>
      </c>
      <c r="F55" s="9" t="inlineStr">
        <is>
          <t>0.00</t>
        </is>
      </c>
      <c r="G55" s="9" t="inlineStr">
        <is>
          <t>OutStock</t>
        </is>
      </c>
      <c r="H55" s="9">
        <f>F55+0</f>
        <v/>
      </c>
      <c r="I55" s="9" t="n"/>
      <c r="J55" s="9">
        <f>IF(I55&lt;&gt;"",I55,H55)</f>
        <v/>
      </c>
      <c r="K55" s="9">
        <f>E55/(1+M55)</f>
        <v/>
      </c>
      <c r="L55" s="10" t="inlineStr">
        <is>
          <t>PLN</t>
        </is>
      </c>
      <c r="M55" s="11" t="n">
        <v>0.23</v>
      </c>
      <c r="N55" s="9">
        <f>K55*VLOOKUP(L55,'Exchange rate'!A:B,2,0)</f>
        <v/>
      </c>
      <c r="O55" s="8" t="inlineStr">
        <is>
          <t>Amazon</t>
        </is>
      </c>
      <c r="P55" s="8" t="inlineStr">
        <is>
          <t>Amazon</t>
        </is>
      </c>
      <c r="Q55" s="8" t="inlineStr">
        <is>
          <t>Poland</t>
        </is>
      </c>
      <c r="R55" s="12" t="inlineStr">
        <is>
          <t>https://www.amazon.pl/dp/B0CHXRMJYZ/ref=olp_aod_early_redir?_encoding=UTF8&amp;aod=1&amp;th=1</t>
        </is>
      </c>
      <c r="S55" s="13" t="inlineStr">
        <is>
          <t>Handset</t>
        </is>
      </c>
      <c r="T55" s="13" t="n"/>
      <c r="U55" s="12" t="inlineStr">
        <is>
          <t>https://drive.google.com/uc?export=view&amp;id=1IeuVN9JpdRdXTNkNAAGDzMPT2vyeaLWt</t>
        </is>
      </c>
      <c r="V55" t="inlineStr">
        <is>
          <t>20250424</t>
        </is>
      </c>
    </row>
    <row r="56" ht="15" customHeight="1">
      <c r="A56" s="7" t="inlineStr">
        <is>
          <t>BN2009136</t>
        </is>
      </c>
      <c r="B56" s="8" t="inlineStr">
        <is>
          <t>Apple</t>
        </is>
      </c>
      <c r="C56" s="8" t="inlineStr">
        <is>
          <t>iPhone 15 Pro Max 256GB 5G</t>
        </is>
      </c>
      <c r="D56" s="8" t="inlineStr">
        <is>
          <t>-</t>
        </is>
      </c>
      <c r="E56" s="9" t="n">
        <v>0</v>
      </c>
      <c r="F56" s="9" t="inlineStr">
        <is>
          <t>0.00</t>
        </is>
      </c>
      <c r="G56" s="9" t="inlineStr">
        <is>
          <t>OutStock</t>
        </is>
      </c>
      <c r="H56" s="9">
        <f>F56+0</f>
        <v/>
      </c>
      <c r="I56" s="9" t="n"/>
      <c r="J56" s="9">
        <f>IF(I56&lt;&gt;"",I56,H56)</f>
        <v/>
      </c>
      <c r="K56" s="9">
        <f>E56/(1+M56)</f>
        <v/>
      </c>
      <c r="L56" s="10" t="inlineStr">
        <is>
          <t>PLN</t>
        </is>
      </c>
      <c r="M56" s="11" t="n">
        <v>0.23</v>
      </c>
      <c r="N56" s="9">
        <f>K56*VLOOKUP(L56,'Exchange rate'!A:B,2,0)</f>
        <v/>
      </c>
      <c r="O56" s="8" t="inlineStr">
        <is>
          <t>Amazon</t>
        </is>
      </c>
      <c r="P56" s="8" t="inlineStr">
        <is>
          <t>Amazon</t>
        </is>
      </c>
      <c r="Q56" s="8" t="inlineStr">
        <is>
          <t>Poland</t>
        </is>
      </c>
      <c r="R56" s="12" t="inlineStr">
        <is>
          <t>https://www.amazon.pl/dp/B0CHXHND4F/ref=olp_aod_early_redir?_encoding=UTF8&amp;aod=1&amp;th=1</t>
        </is>
      </c>
      <c r="S56" s="13" t="inlineStr">
        <is>
          <t>Handset</t>
        </is>
      </c>
      <c r="T56" s="13" t="n"/>
      <c r="U56" s="12" t="inlineStr">
        <is>
          <t>https://drive.google.com/uc?export=view&amp;id=1J5ekH3B8MOxVDW_D5Gf92cSCmy3wXLEo</t>
        </is>
      </c>
      <c r="V56" t="inlineStr">
        <is>
          <t>20250424</t>
        </is>
      </c>
    </row>
    <row r="57" ht="15" customHeight="1">
      <c r="A57" s="7" t="inlineStr">
        <is>
          <t>BN2009150</t>
        </is>
      </c>
      <c r="B57" s="8" t="inlineStr">
        <is>
          <t>Apple</t>
        </is>
      </c>
      <c r="C57" s="8" t="inlineStr">
        <is>
          <t>iPhone 15 Pro Max 512GB 5G</t>
        </is>
      </c>
      <c r="D57" s="8" t="inlineStr">
        <is>
          <t>-</t>
        </is>
      </c>
      <c r="E57" s="9" t="n">
        <v>0</v>
      </c>
      <c r="F57" s="9" t="inlineStr">
        <is>
          <t>0.00</t>
        </is>
      </c>
      <c r="G57" s="9" t="inlineStr">
        <is>
          <t>OutStock</t>
        </is>
      </c>
      <c r="H57" s="9">
        <f>F57+0</f>
        <v/>
      </c>
      <c r="I57" s="9" t="n"/>
      <c r="J57" s="9">
        <f>IF(I57&lt;&gt;"",I57,H57)</f>
        <v/>
      </c>
      <c r="K57" s="9">
        <f>E57/(1+M57)</f>
        <v/>
      </c>
      <c r="L57" s="10" t="inlineStr">
        <is>
          <t>PLN</t>
        </is>
      </c>
      <c r="M57" s="11" t="n">
        <v>0.23</v>
      </c>
      <c r="N57" s="9">
        <f>K57*VLOOKUP(L57,'Exchange rate'!A:B,2,0)</f>
        <v/>
      </c>
      <c r="O57" s="8" t="inlineStr">
        <is>
          <t>Amazon</t>
        </is>
      </c>
      <c r="P57" s="8" t="inlineStr">
        <is>
          <t>Amazon</t>
        </is>
      </c>
      <c r="Q57" s="8" t="inlineStr">
        <is>
          <t>Poland</t>
        </is>
      </c>
      <c r="R57" s="12" t="inlineStr">
        <is>
          <t>https://www.amazon.pl/dp/B0CHXQM3XS/ref=olp_aod_early_redir?_encoding=UTF8&amp;aod=1&amp;th=1</t>
        </is>
      </c>
      <c r="S57" s="13" t="inlineStr">
        <is>
          <t>Handset</t>
        </is>
      </c>
      <c r="T57" s="13" t="n"/>
      <c r="U57" s="12" t="inlineStr">
        <is>
          <t>https://drive.google.com/uc?export=view&amp;id=1It0K5wFv-hyMiDcHBY_KA7GlMC4oR5cc</t>
        </is>
      </c>
      <c r="V57" t="inlineStr">
        <is>
          <t>20250424</t>
        </is>
      </c>
    </row>
    <row r="58" ht="15" customHeight="1">
      <c r="A58" s="7" t="inlineStr">
        <is>
          <t>BN2009874</t>
        </is>
      </c>
      <c r="B58" s="8" t="inlineStr">
        <is>
          <t>Apple</t>
        </is>
      </c>
      <c r="C58" s="8" t="inlineStr">
        <is>
          <t>iPhone 16 128GB 5G</t>
        </is>
      </c>
      <c r="D58" s="8" t="inlineStr">
        <is>
          <t>-</t>
        </is>
      </c>
      <c r="E58" s="9" t="n">
        <v>3449</v>
      </c>
      <c r="F58" s="9" t="inlineStr">
        <is>
          <t>3449.00</t>
        </is>
      </c>
      <c r="G58" s="9" t="inlineStr">
        <is>
          <t>InStock</t>
        </is>
      </c>
      <c r="H58" s="9">
        <f>F58+0</f>
        <v/>
      </c>
      <c r="I58" s="9" t="n"/>
      <c r="J58" s="9">
        <f>IF(I58&lt;&gt;"",I58,H58)</f>
        <v/>
      </c>
      <c r="K58" s="9">
        <f>E58/(1+M58)</f>
        <v/>
      </c>
      <c r="L58" s="10" t="inlineStr">
        <is>
          <t>PLN</t>
        </is>
      </c>
      <c r="M58" s="11" t="n">
        <v>0.23</v>
      </c>
      <c r="N58" s="9">
        <f>K58*VLOOKUP(L58,'Exchange rate'!A:B,2,0)</f>
        <v/>
      </c>
      <c r="O58" s="8" t="inlineStr">
        <is>
          <t>Amazon</t>
        </is>
      </c>
      <c r="P58" s="8" t="inlineStr">
        <is>
          <t>Amazon</t>
        </is>
      </c>
      <c r="Q58" s="8" t="inlineStr">
        <is>
          <t>Poland</t>
        </is>
      </c>
      <c r="R58" s="12" t="inlineStr">
        <is>
          <t>https://www.amazon.pl/dp/B0DGJ839PM/ref=olp_aod_early_redir?_encoding=UTF8&amp;aod=1&amp;th=1</t>
        </is>
      </c>
      <c r="S58" s="13" t="inlineStr">
        <is>
          <t>Handset</t>
        </is>
      </c>
      <c r="T58" s="13" t="n"/>
      <c r="U58" s="12" t="inlineStr">
        <is>
          <t>https://drive.google.com/uc?export=view&amp;id=1KqOGsiLA_Wuav3GpoV8UZBWt5gf0h5im</t>
        </is>
      </c>
      <c r="V58" t="inlineStr">
        <is>
          <t>20250424</t>
        </is>
      </c>
    </row>
    <row r="59" ht="15" customHeight="1">
      <c r="A59" s="7" t="inlineStr">
        <is>
          <t>BN2009875</t>
        </is>
      </c>
      <c r="B59" s="8" t="inlineStr">
        <is>
          <t>Apple</t>
        </is>
      </c>
      <c r="C59" s="8" t="inlineStr">
        <is>
          <t>iPhone 16 Plus 128GB 5G</t>
        </is>
      </c>
      <c r="D59" s="8" t="inlineStr">
        <is>
          <t>-</t>
        </is>
      </c>
      <c r="E59" s="9" t="n">
        <v>0</v>
      </c>
      <c r="F59" s="9" t="inlineStr">
        <is>
          <t>0.00</t>
        </is>
      </c>
      <c r="G59" s="9" t="inlineStr">
        <is>
          <t>OutStock</t>
        </is>
      </c>
      <c r="H59" s="9">
        <f>F59+0</f>
        <v/>
      </c>
      <c r="I59" s="9" t="n"/>
      <c r="J59" s="9">
        <f>IF(I59&lt;&gt;"",I59,H59)</f>
        <v/>
      </c>
      <c r="K59" s="9">
        <f>E59/(1+M59)</f>
        <v/>
      </c>
      <c r="L59" s="10" t="inlineStr">
        <is>
          <t>PLN</t>
        </is>
      </c>
      <c r="M59" s="11" t="n">
        <v>0.23</v>
      </c>
      <c r="N59" s="9">
        <f>K59*VLOOKUP(L59,'Exchange rate'!A:B,2,0)</f>
        <v/>
      </c>
      <c r="O59" s="8" t="inlineStr">
        <is>
          <t>Amazon</t>
        </is>
      </c>
      <c r="P59" s="8" t="inlineStr">
        <is>
          <t>Amazon</t>
        </is>
      </c>
      <c r="Q59" s="8" t="inlineStr">
        <is>
          <t>Poland</t>
        </is>
      </c>
      <c r="R59" s="12" t="inlineStr">
        <is>
          <t>https://www.amazon.pl/dp/B0DGJ3JRFX/ref=olp_aod_early_redir?_encoding=UTF8&amp;aod=1&amp;th=1</t>
        </is>
      </c>
      <c r="S59" s="13" t="inlineStr">
        <is>
          <t>Handset</t>
        </is>
      </c>
      <c r="T59" s="13" t="n"/>
      <c r="U59" s="12" t="inlineStr">
        <is>
          <t>https://drive.google.com/uc?export=view&amp;id=1IiJypu3jWaafrp-HlrjQ7skFjhOVXYnS</t>
        </is>
      </c>
      <c r="V59" t="inlineStr">
        <is>
          <t>20250424</t>
        </is>
      </c>
    </row>
    <row r="60" ht="15" customHeight="1">
      <c r="A60" s="7" t="inlineStr">
        <is>
          <t>BN2009880</t>
        </is>
      </c>
      <c r="B60" s="8" t="inlineStr">
        <is>
          <t>Apple</t>
        </is>
      </c>
      <c r="C60" s="8" t="inlineStr">
        <is>
          <t>iPhone 16 Plus 256GB 5G</t>
        </is>
      </c>
      <c r="D60" s="8" t="inlineStr">
        <is>
          <t>-</t>
        </is>
      </c>
      <c r="E60" s="9" t="n">
        <v>0</v>
      </c>
      <c r="F60" s="9" t="inlineStr">
        <is>
          <t>0.00</t>
        </is>
      </c>
      <c r="G60" s="9" t="inlineStr">
        <is>
          <t>OutStock</t>
        </is>
      </c>
      <c r="H60" s="9">
        <f>F60+0</f>
        <v/>
      </c>
      <c r="I60" s="9" t="n"/>
      <c r="J60" s="9">
        <f>IF(I60&lt;&gt;"",I60,H60)</f>
        <v/>
      </c>
      <c r="K60" s="9">
        <f>E60/(1+M60)</f>
        <v/>
      </c>
      <c r="L60" s="10" t="inlineStr">
        <is>
          <t>PLN</t>
        </is>
      </c>
      <c r="M60" s="11" t="n">
        <v>0.23</v>
      </c>
      <c r="N60" s="9">
        <f>K60*VLOOKUP(L60,'Exchange rate'!A:B,2,0)</f>
        <v/>
      </c>
      <c r="O60" s="8" t="inlineStr">
        <is>
          <t>Amazon</t>
        </is>
      </c>
      <c r="P60" s="8" t="inlineStr">
        <is>
          <t>Amazon</t>
        </is>
      </c>
      <c r="Q60" s="8" t="inlineStr">
        <is>
          <t>Poland</t>
        </is>
      </c>
      <c r="R60" s="12" t="inlineStr">
        <is>
          <t>https://www.amazon.pl/dp/B0DGHGRW5T/ref=olp_aod_early_redir?_encoding=UTF8&amp;aod=1&amp;th=1</t>
        </is>
      </c>
      <c r="S60" s="13" t="inlineStr">
        <is>
          <t>Handset</t>
        </is>
      </c>
      <c r="T60" s="13" t="inlineStr">
        <is>
          <t>new</t>
        </is>
      </c>
      <c r="U60" s="12" t="inlineStr">
        <is>
          <t>https://drive.google.com/uc?export=view&amp;id=1NLBjEkGbbmtrg1Xd8MVNxxtaP3xd3lBG</t>
        </is>
      </c>
      <c r="V60" t="inlineStr">
        <is>
          <t>20250424</t>
        </is>
      </c>
    </row>
    <row r="61" ht="15" customHeight="1">
      <c r="A61" s="7" t="inlineStr">
        <is>
          <t>BN2009881</t>
        </is>
      </c>
      <c r="B61" s="8" t="inlineStr">
        <is>
          <t>Apple</t>
        </is>
      </c>
      <c r="C61" s="8" t="inlineStr">
        <is>
          <t>iPhone 16 Plus 512GB 5G</t>
        </is>
      </c>
      <c r="D61" s="8" t="inlineStr">
        <is>
          <t>-</t>
        </is>
      </c>
      <c r="E61" s="9" t="n">
        <v>0</v>
      </c>
      <c r="F61" s="9" t="inlineStr">
        <is>
          <t>0.00</t>
        </is>
      </c>
      <c r="G61" s="9" t="inlineStr">
        <is>
          <t>OutStock</t>
        </is>
      </c>
      <c r="H61" s="9">
        <f>F61+0</f>
        <v/>
      </c>
      <c r="I61" s="9" t="n"/>
      <c r="J61" s="9">
        <f>IF(I61&lt;&gt;"",I61,H61)</f>
        <v/>
      </c>
      <c r="K61" s="9">
        <f>E61/(1+M61)</f>
        <v/>
      </c>
      <c r="L61" s="10" t="inlineStr">
        <is>
          <t>PLN</t>
        </is>
      </c>
      <c r="M61" s="11" t="n">
        <v>0.23</v>
      </c>
      <c r="N61" s="9">
        <f>K61*VLOOKUP(L61,'Exchange rate'!A:B,2,0)</f>
        <v/>
      </c>
      <c r="O61" s="8" t="inlineStr">
        <is>
          <t>Amazon</t>
        </is>
      </c>
      <c r="P61" s="8" t="inlineStr">
        <is>
          <t>Amazon</t>
        </is>
      </c>
      <c r="Q61" s="8" t="inlineStr">
        <is>
          <t>Poland</t>
        </is>
      </c>
      <c r="R61" s="12" t="inlineStr">
        <is>
          <t>https://www.amazon.pl/dp/B0DGHY4HT6/ref=olp_aod_early_redir?_encoding=UTF8&amp;aod=1&amp;th=1</t>
        </is>
      </c>
      <c r="S61" s="13" t="inlineStr">
        <is>
          <t>Handset</t>
        </is>
      </c>
      <c r="T61" s="13" t="n"/>
      <c r="U61" s="12" t="inlineStr">
        <is>
          <t>https://drive.google.com/uc?export=view&amp;id=1KcmalNU3T_qw5GvCZCGmNifo2UmoG9kG</t>
        </is>
      </c>
      <c r="V61" t="inlineStr">
        <is>
          <t>20250424</t>
        </is>
      </c>
    </row>
    <row r="62" ht="15" customHeight="1">
      <c r="A62" s="7" t="inlineStr">
        <is>
          <t>BN2009876</t>
        </is>
      </c>
      <c r="B62" s="8" t="inlineStr">
        <is>
          <t>Apple</t>
        </is>
      </c>
      <c r="C62" s="8" t="inlineStr">
        <is>
          <t>iPhone 16 Pro 128GB 5G</t>
        </is>
      </c>
      <c r="D62" s="8" t="inlineStr">
        <is>
          <t>-</t>
        </is>
      </c>
      <c r="E62" s="9" t="n">
        <v>4579</v>
      </c>
      <c r="F62" s="9" t="inlineStr">
        <is>
          <t>4579.00</t>
        </is>
      </c>
      <c r="G62" s="9" t="inlineStr">
        <is>
          <t>InStock</t>
        </is>
      </c>
      <c r="H62" s="9">
        <f>F62+0</f>
        <v/>
      </c>
      <c r="I62" s="9" t="n"/>
      <c r="J62" s="9">
        <f>IF(I62&lt;&gt;"",I62,H62)</f>
        <v/>
      </c>
      <c r="K62" s="9">
        <f>E62/(1+M62)</f>
        <v/>
      </c>
      <c r="L62" s="10" t="inlineStr">
        <is>
          <t>PLN</t>
        </is>
      </c>
      <c r="M62" s="11" t="n">
        <v>0.23</v>
      </c>
      <c r="N62" s="9">
        <f>K62*VLOOKUP(L62,'Exchange rate'!A:B,2,0)</f>
        <v/>
      </c>
      <c r="O62" s="8" t="inlineStr">
        <is>
          <t>Amazon</t>
        </is>
      </c>
      <c r="P62" s="8" t="inlineStr">
        <is>
          <t>Amazon</t>
        </is>
      </c>
      <c r="Q62" s="8" t="inlineStr">
        <is>
          <t>Poland</t>
        </is>
      </c>
      <c r="R62" s="12" t="inlineStr">
        <is>
          <t>https://www.amazon.pl/dp/B0DGHPR9KD/ref=olp_aod_early_redir?_encoding=UTF8&amp;aod=1&amp;th=1</t>
        </is>
      </c>
      <c r="S62" s="13" t="inlineStr">
        <is>
          <t>Handset</t>
        </is>
      </c>
      <c r="T62" s="13" t="n"/>
      <c r="U62" s="12" t="inlineStr">
        <is>
          <t>https://drive.google.com/uc?export=view&amp;id=1IlqQIoLGf--ixSkY55fSL8vVmRTmje81</t>
        </is>
      </c>
      <c r="V62" t="inlineStr">
        <is>
          <t>20250424</t>
        </is>
      </c>
    </row>
    <row r="63" ht="15" customHeight="1">
      <c r="A63" s="7" t="inlineStr">
        <is>
          <t>BN2009882</t>
        </is>
      </c>
      <c r="B63" s="8" t="inlineStr">
        <is>
          <t>Apple</t>
        </is>
      </c>
      <c r="C63" s="8" t="inlineStr">
        <is>
          <t>iPhone 16 Pro 256GB 5G</t>
        </is>
      </c>
      <c r="D63" s="8" t="inlineStr">
        <is>
          <t>-</t>
        </is>
      </c>
      <c r="E63" s="9" t="n">
        <v>5149</v>
      </c>
      <c r="F63" s="9" t="inlineStr">
        <is>
          <t>5149.00</t>
        </is>
      </c>
      <c r="G63" s="9" t="inlineStr">
        <is>
          <t>InStock</t>
        </is>
      </c>
      <c r="H63" s="9">
        <f>F63+0</f>
        <v/>
      </c>
      <c r="I63" s="9" t="n"/>
      <c r="J63" s="9">
        <f>IF(I63&lt;&gt;"",I63,H63)</f>
        <v/>
      </c>
      <c r="K63" s="9">
        <f>E63/(1+M63)</f>
        <v/>
      </c>
      <c r="L63" s="10" t="inlineStr">
        <is>
          <t>PLN</t>
        </is>
      </c>
      <c r="M63" s="11" t="n">
        <v>0.23</v>
      </c>
      <c r="N63" s="9">
        <f>K63*VLOOKUP(L63,'Exchange rate'!A:B,2,0)</f>
        <v/>
      </c>
      <c r="O63" s="8" t="inlineStr">
        <is>
          <t>Amazon</t>
        </is>
      </c>
      <c r="P63" s="8" t="inlineStr">
        <is>
          <t>Amazon</t>
        </is>
      </c>
      <c r="Q63" s="8" t="inlineStr">
        <is>
          <t>Poland</t>
        </is>
      </c>
      <c r="R63" s="12" t="inlineStr">
        <is>
          <t>https://www.amazon.pl/dp/B0DGJGXRLL/ref=olp_aod_early_redir?_encoding=UTF8&amp;aod=1&amp;th=1</t>
        </is>
      </c>
      <c r="S63" s="13" t="inlineStr">
        <is>
          <t>Handset</t>
        </is>
      </c>
      <c r="T63" s="13" t="n"/>
      <c r="U63" s="12" t="inlineStr">
        <is>
          <t>https://drive.google.com/uc?export=view&amp;id=1NMi4rW3-U3DB_qCqpxm5M58KofvkHVrL</t>
        </is>
      </c>
      <c r="V63" t="inlineStr">
        <is>
          <t>20250424</t>
        </is>
      </c>
    </row>
    <row r="64" ht="15" customHeight="1">
      <c r="A64" s="7" t="inlineStr">
        <is>
          <t>BN2009877</t>
        </is>
      </c>
      <c r="B64" s="8" t="inlineStr">
        <is>
          <t>Apple</t>
        </is>
      </c>
      <c r="C64" s="8" t="inlineStr">
        <is>
          <t>iPhone 16 Pro Max 256GB 5G</t>
        </is>
      </c>
      <c r="D64" s="8" t="inlineStr">
        <is>
          <t>-</t>
        </is>
      </c>
      <c r="E64" s="9" t="n">
        <v>5549</v>
      </c>
      <c r="F64" s="9" t="inlineStr">
        <is>
          <t>5549.00</t>
        </is>
      </c>
      <c r="G64" s="9" t="inlineStr">
        <is>
          <t>InStock</t>
        </is>
      </c>
      <c r="H64" s="9">
        <f>F64+0</f>
        <v/>
      </c>
      <c r="I64" s="9" t="n"/>
      <c r="J64" s="9">
        <f>IF(I64&lt;&gt;"",I64,H64)</f>
        <v/>
      </c>
      <c r="K64" s="9">
        <f>E64/(1+M64)</f>
        <v/>
      </c>
      <c r="L64" s="10" t="inlineStr">
        <is>
          <t>PLN</t>
        </is>
      </c>
      <c r="M64" s="11" t="n">
        <v>0.23</v>
      </c>
      <c r="N64" s="9">
        <f>K64*VLOOKUP(L64,'Exchange rate'!A:B,2,0)</f>
        <v/>
      </c>
      <c r="O64" s="8" t="inlineStr">
        <is>
          <t>Amazon</t>
        </is>
      </c>
      <c r="P64" s="8" t="inlineStr">
        <is>
          <t>Amazon</t>
        </is>
      </c>
      <c r="Q64" s="8" t="inlineStr">
        <is>
          <t>Poland</t>
        </is>
      </c>
      <c r="R64" s="12" t="inlineStr">
        <is>
          <t>https://www.amazon.pl/dp/B0DGJ7LYV9/ref=olp_aod_early_redir?_encoding=UTF8&amp;aod=1&amp;th=1</t>
        </is>
      </c>
      <c r="S64" s="13" t="inlineStr">
        <is>
          <t>Handset</t>
        </is>
      </c>
      <c r="T64" s="13" t="n"/>
      <c r="U64" s="12" t="inlineStr">
        <is>
          <t>https://drive.google.com/uc?export=view&amp;id=1Khgo6LoKwlkQhQuEtlnXKXf70stG7KGA</t>
        </is>
      </c>
      <c r="V64" t="inlineStr">
        <is>
          <t>20250424</t>
        </is>
      </c>
    </row>
    <row r="65" ht="15" customHeight="1">
      <c r="A65" s="7" t="inlineStr">
        <is>
          <t>BN2010109</t>
        </is>
      </c>
      <c r="B65" s="8" t="inlineStr">
        <is>
          <t>Apple</t>
        </is>
      </c>
      <c r="C65" s="8" t="inlineStr">
        <is>
          <t>iPhone 16e 128GB 5G</t>
        </is>
      </c>
      <c r="D65" s="8" t="inlineStr">
        <is>
          <t>-</t>
        </is>
      </c>
      <c r="E65" s="9" t="n">
        <v>0</v>
      </c>
      <c r="F65" s="9" t="inlineStr">
        <is>
          <t>0.00</t>
        </is>
      </c>
      <c r="G65" s="9" t="inlineStr">
        <is>
          <t>OutStock</t>
        </is>
      </c>
      <c r="H65" s="9">
        <f>F65+0</f>
        <v/>
      </c>
      <c r="I65" s="9" t="n"/>
      <c r="J65" s="9">
        <f>IF(I65&lt;&gt;"",I65,H65)</f>
        <v/>
      </c>
      <c r="K65" s="9">
        <f>E65/(1+M65)</f>
        <v/>
      </c>
      <c r="L65" s="10" t="inlineStr">
        <is>
          <t>PLN</t>
        </is>
      </c>
      <c r="M65" s="11" t="n">
        <v>0.23</v>
      </c>
      <c r="N65" s="9">
        <f>K65*VLOOKUP(L65,'Exchange rate'!A:B,2,0)</f>
        <v/>
      </c>
      <c r="O65" s="8" t="inlineStr">
        <is>
          <t>Amazon</t>
        </is>
      </c>
      <c r="P65" s="8" t="inlineStr">
        <is>
          <t>Amazon</t>
        </is>
      </c>
      <c r="Q65" s="8" t="inlineStr">
        <is>
          <t>Poland</t>
        </is>
      </c>
      <c r="R65" s="12" t="inlineStr">
        <is>
          <t>https://www.amazon.pl/dp/B0DXR212CQ/ref=olp_aod_early_redir?_encoding=UTF8&amp;aod=1&amp;th=1</t>
        </is>
      </c>
      <c r="S65" s="13" t="inlineStr">
        <is>
          <t>Handset</t>
        </is>
      </c>
      <c r="T65" s="13" t="n"/>
      <c r="U65" s="12" t="inlineStr">
        <is>
          <t>https://drive.google.com/uc?export=view&amp;id=1K9SWDHQSEJM36D-D8-G18_8GinUYbmqc</t>
        </is>
      </c>
      <c r="V65" t="inlineStr">
        <is>
          <t>20250424</t>
        </is>
      </c>
    </row>
    <row r="66" ht="15" customHeight="1">
      <c r="A66" s="7" t="inlineStr">
        <is>
          <t>BN2010110</t>
        </is>
      </c>
      <c r="B66" s="8" t="inlineStr">
        <is>
          <t>Apple</t>
        </is>
      </c>
      <c r="C66" s="8" t="inlineStr">
        <is>
          <t>iPhone 16e 256GB 5G</t>
        </is>
      </c>
      <c r="D66" s="8" t="inlineStr">
        <is>
          <t>-</t>
        </is>
      </c>
      <c r="E66" s="9" t="n">
        <v>0</v>
      </c>
      <c r="F66" s="9" t="inlineStr">
        <is>
          <t>0.00</t>
        </is>
      </c>
      <c r="G66" s="9" t="inlineStr">
        <is>
          <t>OutStock</t>
        </is>
      </c>
      <c r="H66" s="9">
        <f>F66+0</f>
        <v/>
      </c>
      <c r="I66" s="9" t="n"/>
      <c r="J66" s="9">
        <f>IF(I66&lt;&gt;"",I66,H66)</f>
        <v/>
      </c>
      <c r="K66" s="9">
        <f>E66/(1+M66)</f>
        <v/>
      </c>
      <c r="L66" s="10" t="inlineStr">
        <is>
          <t>PLN</t>
        </is>
      </c>
      <c r="M66" s="11" t="n">
        <v>0.23</v>
      </c>
      <c r="N66" s="9">
        <f>K66*VLOOKUP(L66,'Exchange rate'!A:B,2,0)</f>
        <v/>
      </c>
      <c r="O66" s="8" t="inlineStr">
        <is>
          <t>Amazon</t>
        </is>
      </c>
      <c r="P66" s="8" t="inlineStr">
        <is>
          <t>Amazon</t>
        </is>
      </c>
      <c r="Q66" s="8" t="inlineStr">
        <is>
          <t>Poland</t>
        </is>
      </c>
      <c r="R66" s="12" t="inlineStr">
        <is>
          <t>https://www.amazon.pl/dp/B0DXQR26PK/ref=olp_aod_early_redir?_encoding=UTF8&amp;aod=1&amp;th=1</t>
        </is>
      </c>
      <c r="S66" s="13" t="inlineStr">
        <is>
          <t>Handset</t>
        </is>
      </c>
      <c r="T66" s="13" t="n"/>
      <c r="U66" s="12" t="inlineStr">
        <is>
          <t>https://drive.google.com/uc?export=view&amp;id=1K96JrYRZPaxCZm5uPIWBd6_2Mv6jj9fm</t>
        </is>
      </c>
      <c r="V66" t="inlineStr">
        <is>
          <t>20250424</t>
        </is>
      </c>
    </row>
    <row r="67" ht="15" customHeight="1">
      <c r="A67" s="7" t="inlineStr">
        <is>
          <t>BN2008373</t>
        </is>
      </c>
      <c r="B67" s="8" t="inlineStr">
        <is>
          <t>Apple</t>
        </is>
      </c>
      <c r="C67" s="8" t="inlineStr">
        <is>
          <t>iPhone SE (2022) 128GB 5G</t>
        </is>
      </c>
      <c r="D67" s="8" t="inlineStr">
        <is>
          <t>-</t>
        </is>
      </c>
      <c r="E67" s="9" t="n">
        <v>0</v>
      </c>
      <c r="F67" s="9" t="inlineStr">
        <is>
          <t>0.00</t>
        </is>
      </c>
      <c r="G67" s="9" t="inlineStr">
        <is>
          <t>OutStock</t>
        </is>
      </c>
      <c r="H67" s="9">
        <f>F67+0</f>
        <v/>
      </c>
      <c r="I67" s="9" t="n"/>
      <c r="J67" s="9">
        <f>IF(I67&lt;&gt;"",I67,H67)</f>
        <v/>
      </c>
      <c r="K67" s="9">
        <f>E67/(1+M67)</f>
        <v/>
      </c>
      <c r="L67" s="10" t="inlineStr">
        <is>
          <t>PLN</t>
        </is>
      </c>
      <c r="M67" s="11" t="n">
        <v>0.23</v>
      </c>
      <c r="N67" s="9">
        <f>K67*VLOOKUP(L67,'Exchange rate'!A:B,2,0)</f>
        <v/>
      </c>
      <c r="O67" s="8" t="inlineStr">
        <is>
          <t>Amazon</t>
        </is>
      </c>
      <c r="P67" s="8" t="inlineStr">
        <is>
          <t>Amazon</t>
        </is>
      </c>
      <c r="Q67" s="8" t="inlineStr">
        <is>
          <t>Poland</t>
        </is>
      </c>
      <c r="R67" s="12" t="inlineStr">
        <is>
          <t>https://www.amazon.pl/dp/B09V4JB57R/ref=olp_aod_early_redir?_encoding=UTF8&amp;aod=1&amp;th=1</t>
        </is>
      </c>
      <c r="S67" s="13" t="inlineStr">
        <is>
          <t>Handset</t>
        </is>
      </c>
      <c r="T67" s="13" t="n"/>
      <c r="U67" s="12" t="inlineStr">
        <is>
          <t>https://drive.google.com/uc?export=view&amp;id=1KzWOPmG0wC4Vyw4GBDmMdAhTlZZtGL4g</t>
        </is>
      </c>
      <c r="V67" t="inlineStr">
        <is>
          <t>20250424</t>
        </is>
      </c>
    </row>
    <row r="68" ht="15" customHeight="1">
      <c r="A68" s="7" t="inlineStr">
        <is>
          <t>BN2008374</t>
        </is>
      </c>
      <c r="B68" s="8" t="inlineStr">
        <is>
          <t>Apple</t>
        </is>
      </c>
      <c r="C68" s="8" t="inlineStr">
        <is>
          <t>iPhone SE (2022) 256GB 5G</t>
        </is>
      </c>
      <c r="D68" s="8" t="inlineStr">
        <is>
          <t>-</t>
        </is>
      </c>
      <c r="E68" s="9" t="n">
        <v>0</v>
      </c>
      <c r="F68" s="9" t="inlineStr">
        <is>
          <t>0.00</t>
        </is>
      </c>
      <c r="G68" s="9" t="inlineStr">
        <is>
          <t>OutStock</t>
        </is>
      </c>
      <c r="H68" s="9">
        <f>F68+0</f>
        <v/>
      </c>
      <c r="I68" s="9" t="n"/>
      <c r="J68" s="9">
        <f>IF(I68&lt;&gt;"",I68,H68)</f>
        <v/>
      </c>
      <c r="K68" s="9">
        <f>E68/(1+M68)</f>
        <v/>
      </c>
      <c r="L68" s="10" t="inlineStr">
        <is>
          <t>PLN</t>
        </is>
      </c>
      <c r="M68" s="11" t="n">
        <v>0.23</v>
      </c>
      <c r="N68" s="9">
        <f>K68*VLOOKUP(L68,'Exchange rate'!A:B,2,0)</f>
        <v/>
      </c>
      <c r="O68" s="8" t="inlineStr">
        <is>
          <t>Amazon</t>
        </is>
      </c>
      <c r="P68" s="8" t="inlineStr">
        <is>
          <t>Amazon</t>
        </is>
      </c>
      <c r="Q68" s="8" t="inlineStr">
        <is>
          <t>Poland</t>
        </is>
      </c>
      <c r="R68" s="12" t="inlineStr">
        <is>
          <t>https://www.amazon.pl/dp/B09V4P7JJP/ref=olp_aod_early_redir?_encoding=UTF8&amp;aod=1&amp;th=1</t>
        </is>
      </c>
      <c r="S68" s="13" t="inlineStr">
        <is>
          <t>Handset</t>
        </is>
      </c>
      <c r="T68" s="13" t="n"/>
      <c r="U68" s="12" t="inlineStr">
        <is>
          <t>https://drive.google.com/uc?export=view&amp;id=1JkpSFUJCcZiZchlvAtAGPnwfZ9MWHaRg</t>
        </is>
      </c>
      <c r="V68" t="inlineStr">
        <is>
          <t>20250424</t>
        </is>
      </c>
    </row>
    <row r="69" ht="15" customHeight="1">
      <c r="A69" s="7" t="inlineStr">
        <is>
          <t>AN00000170</t>
        </is>
      </c>
      <c r="B69" s="8" t="inlineStr">
        <is>
          <t>Apple</t>
        </is>
      </c>
      <c r="C69" s="8" t="inlineStr">
        <is>
          <t>Watch SE 2023 LTE 40mm</t>
        </is>
      </c>
      <c r="D69" s="8" t="inlineStr">
        <is>
          <t>-</t>
        </is>
      </c>
      <c r="E69" s="9" t="n">
        <v>0</v>
      </c>
      <c r="F69" s="9" t="inlineStr">
        <is>
          <t>0.00</t>
        </is>
      </c>
      <c r="G69" s="9" t="inlineStr">
        <is>
          <t>OutStock</t>
        </is>
      </c>
      <c r="H69" s="9">
        <f>F69+0</f>
        <v/>
      </c>
      <c r="I69" s="9" t="n"/>
      <c r="J69" s="9">
        <f>IF(I69&lt;&gt;"",I69,H69)</f>
        <v/>
      </c>
      <c r="K69" s="9">
        <f>E69/(1+M69)</f>
        <v/>
      </c>
      <c r="L69" s="10" t="inlineStr">
        <is>
          <t>PLN</t>
        </is>
      </c>
      <c r="M69" s="11" t="n">
        <v>0.23</v>
      </c>
      <c r="N69" s="9">
        <f>K69*VLOOKUP(L69,'Exchange rate'!A:B,2,0)</f>
        <v/>
      </c>
      <c r="O69" s="8" t="inlineStr">
        <is>
          <t>Amazon</t>
        </is>
      </c>
      <c r="P69" s="8" t="inlineStr">
        <is>
          <t>Amazon</t>
        </is>
      </c>
      <c r="Q69" s="8" t="inlineStr">
        <is>
          <t>Poland</t>
        </is>
      </c>
      <c r="R69" s="12" t="inlineStr">
        <is>
          <t>https://www.amazon.pl/dp/B0CHXLDL7Z/ref=olp_aod_early_redir?_encoding=UTF8&amp;aod=1&amp;th=1</t>
        </is>
      </c>
      <c r="S69" s="13" t="inlineStr">
        <is>
          <t>Smart Watch</t>
        </is>
      </c>
      <c r="T69" s="13" t="n"/>
      <c r="U69" s="12" t="inlineStr">
        <is>
          <t>https://drive.google.com/uc?export=view&amp;id=1KrwahtO8RTJZLzBEKC5bQGABgsfefhKf</t>
        </is>
      </c>
      <c r="V69" t="inlineStr">
        <is>
          <t>20250424</t>
        </is>
      </c>
    </row>
    <row r="70" ht="15" customHeight="1">
      <c r="A70" s="7" t="inlineStr">
        <is>
          <t>AN00000171</t>
        </is>
      </c>
      <c r="B70" s="8" t="inlineStr">
        <is>
          <t>Apple</t>
        </is>
      </c>
      <c r="C70" s="8" t="inlineStr">
        <is>
          <t>Watch SE 2023 LTE 44mm</t>
        </is>
      </c>
      <c r="D70" s="8" t="inlineStr">
        <is>
          <t>-</t>
        </is>
      </c>
      <c r="E70" s="9" t="n">
        <v>0</v>
      </c>
      <c r="F70" s="9" t="inlineStr">
        <is>
          <t>0.00</t>
        </is>
      </c>
      <c r="G70" s="9" t="inlineStr">
        <is>
          <t>OutStock</t>
        </is>
      </c>
      <c r="H70" s="9">
        <f>F70+0</f>
        <v/>
      </c>
      <c r="I70" s="9" t="n"/>
      <c r="J70" s="9">
        <f>IF(I70&lt;&gt;"",I70,H70)</f>
        <v/>
      </c>
      <c r="K70" s="9">
        <f>E70/(1+M70)</f>
        <v/>
      </c>
      <c r="L70" s="10" t="inlineStr">
        <is>
          <t>PLN</t>
        </is>
      </c>
      <c r="M70" s="11" t="n">
        <v>0.23</v>
      </c>
      <c r="N70" s="9">
        <f>K70*VLOOKUP(L70,'Exchange rate'!A:B,2,0)</f>
        <v/>
      </c>
      <c r="O70" s="8" t="inlineStr">
        <is>
          <t>Amazon</t>
        </is>
      </c>
      <c r="P70" s="8" t="inlineStr">
        <is>
          <t>Amazon</t>
        </is>
      </c>
      <c r="Q70" s="8" t="inlineStr">
        <is>
          <t>Poland</t>
        </is>
      </c>
      <c r="R70" s="12" t="inlineStr">
        <is>
          <t>https://www.amazon.pl/dp/B0CHXKXWGC/ref=olp_aod_early_redir?_encoding=UTF8&amp;aod=1&amp;th=1</t>
        </is>
      </c>
      <c r="S70" s="13" t="inlineStr">
        <is>
          <t>Smart Watch</t>
        </is>
      </c>
      <c r="T70" s="13" t="n"/>
      <c r="U70" s="12" t="inlineStr">
        <is>
          <t>https://drive.google.com/uc?export=view&amp;id=1Iiplle4Lwg04noh2n5kspLVbLLDXF2sG</t>
        </is>
      </c>
      <c r="V70" t="inlineStr">
        <is>
          <t>20250424</t>
        </is>
      </c>
    </row>
    <row r="71" ht="15" customHeight="1">
      <c r="A71" s="7" t="inlineStr">
        <is>
          <t>BN2009141</t>
        </is>
      </c>
      <c r="B71" s="8" t="inlineStr">
        <is>
          <t>Apple</t>
        </is>
      </c>
      <c r="C71" s="8" t="inlineStr">
        <is>
          <t>Watch Series 9 GPS 41mm</t>
        </is>
      </c>
      <c r="D71" s="8" t="inlineStr">
        <is>
          <t>-</t>
        </is>
      </c>
      <c r="E71" s="9" t="n">
        <v>0</v>
      </c>
      <c r="F71" s="9" t="inlineStr">
        <is>
          <t>0.00</t>
        </is>
      </c>
      <c r="G71" s="9" t="inlineStr">
        <is>
          <t>OutStock</t>
        </is>
      </c>
      <c r="H71" s="9">
        <f>F71+0</f>
        <v/>
      </c>
      <c r="I71" s="9" t="n"/>
      <c r="J71" s="9">
        <f>IF(I71&lt;&gt;"",I71,H71)</f>
        <v/>
      </c>
      <c r="K71" s="9">
        <f>E71/(1+M71)</f>
        <v/>
      </c>
      <c r="L71" s="10" t="inlineStr">
        <is>
          <t>PLN</t>
        </is>
      </c>
      <c r="M71" s="11" t="n">
        <v>0.23</v>
      </c>
      <c r="N71" s="9">
        <f>K71*VLOOKUP(L71,'Exchange rate'!A:B,2,0)</f>
        <v/>
      </c>
      <c r="O71" s="8" t="inlineStr">
        <is>
          <t>Amazon</t>
        </is>
      </c>
      <c r="P71" s="8" t="inlineStr">
        <is>
          <t>Amazon</t>
        </is>
      </c>
      <c r="Q71" s="8" t="inlineStr">
        <is>
          <t>Poland</t>
        </is>
      </c>
      <c r="R71" s="12" t="inlineStr">
        <is>
          <t>https://www.amazon.pl/dp/B0CHXLMQTL/ref=olp_aod_early_redir?_encoding=UTF8&amp;aod=1&amp;th=1</t>
        </is>
      </c>
      <c r="S71" s="13" t="inlineStr">
        <is>
          <t>Smart Watch</t>
        </is>
      </c>
      <c r="T71" s="13" t="n"/>
      <c r="U71" s="12" t="inlineStr">
        <is>
          <t>https://drive.google.com/uc?export=view&amp;id=1IOIyRzYHA_NU1Mx_HJXoJGbSmoOUSbM4</t>
        </is>
      </c>
      <c r="V71" t="inlineStr">
        <is>
          <t>20250424</t>
        </is>
      </c>
    </row>
    <row r="72" ht="15" customHeight="1">
      <c r="A72" s="7" t="inlineStr">
        <is>
          <t>BN2009140</t>
        </is>
      </c>
      <c r="B72" s="8" t="inlineStr">
        <is>
          <t>Apple</t>
        </is>
      </c>
      <c r="C72" s="8" t="inlineStr">
        <is>
          <t>Watch Series 9 GPS 45mm</t>
        </is>
      </c>
      <c r="D72" s="8" t="inlineStr">
        <is>
          <t>-</t>
        </is>
      </c>
      <c r="E72" s="9" t="n">
        <v>0</v>
      </c>
      <c r="F72" s="9" t="inlineStr">
        <is>
          <t>0.00</t>
        </is>
      </c>
      <c r="G72" s="9" t="inlineStr">
        <is>
          <t>OutStock</t>
        </is>
      </c>
      <c r="H72" s="9">
        <f>F72+0</f>
        <v/>
      </c>
      <c r="I72" s="9" t="n"/>
      <c r="J72" s="9">
        <f>IF(I72&lt;&gt;"",I72,H72)</f>
        <v/>
      </c>
      <c r="K72" s="9">
        <f>E72/(1+M72)</f>
        <v/>
      </c>
      <c r="L72" s="10" t="inlineStr">
        <is>
          <t>PLN</t>
        </is>
      </c>
      <c r="M72" s="11" t="n">
        <v>0.23</v>
      </c>
      <c r="N72" s="9">
        <f>K72*VLOOKUP(L72,'Exchange rate'!A:B,2,0)</f>
        <v/>
      </c>
      <c r="O72" s="8" t="inlineStr">
        <is>
          <t>Amazon</t>
        </is>
      </c>
      <c r="P72" s="8" t="inlineStr">
        <is>
          <t>Amazon</t>
        </is>
      </c>
      <c r="Q72" s="8" t="inlineStr">
        <is>
          <t>Poland</t>
        </is>
      </c>
      <c r="R72" s="12" t="inlineStr">
        <is>
          <t>https://www.amazon.pl/dp/B0CHXTVWX9/ref=olp_aod_early_redir?_encoding=UTF8&amp;aod=1&amp;th=1</t>
        </is>
      </c>
      <c r="S72" s="13" t="inlineStr">
        <is>
          <t>Smart Watch</t>
        </is>
      </c>
      <c r="T72" s="13" t="n"/>
      <c r="U72" s="12" t="inlineStr">
        <is>
          <t>https://drive.google.com/uc?export=view&amp;id=1L9x_ysH3I8JsZhJ3bILyp_ggYpXTpIUb</t>
        </is>
      </c>
      <c r="V72" t="inlineStr">
        <is>
          <t>20250424</t>
        </is>
      </c>
    </row>
    <row r="73" ht="15" customHeight="1">
      <c r="A73" s="7" t="inlineStr">
        <is>
          <t>BN2009138</t>
        </is>
      </c>
      <c r="B73" s="8" t="inlineStr">
        <is>
          <t>Apple</t>
        </is>
      </c>
      <c r="C73" s="8" t="inlineStr">
        <is>
          <t>Watch Series 9 GPS+Cellular 45mm</t>
        </is>
      </c>
      <c r="D73" s="8" t="inlineStr">
        <is>
          <t>-</t>
        </is>
      </c>
      <c r="E73" s="9" t="n">
        <v>0</v>
      </c>
      <c r="F73" s="9" t="inlineStr">
        <is>
          <t>0.00</t>
        </is>
      </c>
      <c r="G73" s="9" t="inlineStr">
        <is>
          <t>OutStock</t>
        </is>
      </c>
      <c r="H73" s="9">
        <f>F73+0</f>
        <v/>
      </c>
      <c r="I73" s="9" t="n"/>
      <c r="J73" s="9">
        <f>IF(I73&lt;&gt;"",I73,H73)</f>
        <v/>
      </c>
      <c r="K73" s="9">
        <f>E73/(1+M73)</f>
        <v/>
      </c>
      <c r="L73" s="10" t="inlineStr">
        <is>
          <t>PLN</t>
        </is>
      </c>
      <c r="M73" s="11" t="n">
        <v>0.23</v>
      </c>
      <c r="N73" s="9">
        <f>K73*VLOOKUP(L73,'Exchange rate'!A:B,2,0)</f>
        <v/>
      </c>
      <c r="O73" s="8" t="inlineStr">
        <is>
          <t>Amazon</t>
        </is>
      </c>
      <c r="P73" s="8" t="inlineStr">
        <is>
          <t>Amazon</t>
        </is>
      </c>
      <c r="Q73" s="8" t="inlineStr">
        <is>
          <t>Poland</t>
        </is>
      </c>
      <c r="R73" s="12" t="inlineStr">
        <is>
          <t>https://www.amazon.pl/dp/B0CHXHQD3X/ref=olp_aod_early_redir?_encoding=UTF8&amp;aod=1&amp;th=1</t>
        </is>
      </c>
      <c r="S73" s="13" t="inlineStr">
        <is>
          <t>Smart Watch</t>
        </is>
      </c>
      <c r="T73" s="13" t="n"/>
      <c r="U73" s="12" t="inlineStr">
        <is>
          <t>https://drive.google.com/uc?export=view&amp;id=1Iscw1BL2BZU8vgJ7-Nx4W1Hk0TE2XPoK</t>
        </is>
      </c>
      <c r="V73" t="inlineStr">
        <is>
          <t>20250424</t>
        </is>
      </c>
    </row>
    <row r="74" ht="15" customHeight="1">
      <c r="A74" s="7" t="inlineStr">
        <is>
          <t>BN2009137</t>
        </is>
      </c>
      <c r="B74" s="8" t="inlineStr">
        <is>
          <t>Apple</t>
        </is>
      </c>
      <c r="C74" s="8" t="inlineStr">
        <is>
          <t>Watch Ultra 2 GPS+Cellular</t>
        </is>
      </c>
      <c r="D74" s="8" t="inlineStr">
        <is>
          <t>-</t>
        </is>
      </c>
      <c r="E74" s="9" t="n">
        <v>3799</v>
      </c>
      <c r="F74" s="9" t="inlineStr">
        <is>
          <t>3799.00</t>
        </is>
      </c>
      <c r="G74" s="9" t="inlineStr">
        <is>
          <t>InStock</t>
        </is>
      </c>
      <c r="H74" s="9">
        <f>F74+0</f>
        <v/>
      </c>
      <c r="I74" s="9" t="n"/>
      <c r="J74" s="9">
        <f>IF(I74&lt;&gt;"",I74,H74)</f>
        <v/>
      </c>
      <c r="K74" s="9">
        <f>E74/(1+M74)</f>
        <v/>
      </c>
      <c r="L74" s="10" t="inlineStr">
        <is>
          <t>PLN</t>
        </is>
      </c>
      <c r="M74" s="11" t="n">
        <v>0.23</v>
      </c>
      <c r="N74" s="9">
        <f>K74*VLOOKUP(L74,'Exchange rate'!A:B,2,0)</f>
        <v/>
      </c>
      <c r="O74" s="8" t="inlineStr">
        <is>
          <t>Amazon</t>
        </is>
      </c>
      <c r="P74" s="8" t="inlineStr">
        <is>
          <t>Amazon</t>
        </is>
      </c>
      <c r="Q74" s="8" t="inlineStr">
        <is>
          <t>Poland</t>
        </is>
      </c>
      <c r="R74" s="12" t="inlineStr">
        <is>
          <t>https://www.amazon.pl/dp/B0CHXJJFPK/ref=olp_aod_early_redir?_encoding=UTF8&amp;aod=1&amp;th=1</t>
        </is>
      </c>
      <c r="S74" s="13" t="inlineStr">
        <is>
          <t>Smart Watch</t>
        </is>
      </c>
      <c r="T74" s="13" t="n"/>
      <c r="U74" s="12" t="inlineStr">
        <is>
          <t>https://drive.google.com/uc?export=view&amp;id=1IYuNT7C32-oAvXrBk8k7ip-dXn3uq37I</t>
        </is>
      </c>
      <c r="V74" t="inlineStr">
        <is>
          <t>20250424</t>
        </is>
      </c>
    </row>
    <row r="75" ht="15" customHeight="1">
      <c r="A75" s="7" t="inlineStr">
        <is>
          <t>BN2008108</t>
        </is>
      </c>
      <c r="B75" s="8" t="inlineStr">
        <is>
          <t>Crosscall</t>
        </is>
      </c>
      <c r="C75" s="8" t="inlineStr">
        <is>
          <t>Action X5</t>
        </is>
      </c>
      <c r="D75" s="8" t="inlineStr">
        <is>
          <t>-</t>
        </is>
      </c>
      <c r="E75" s="9" t="n">
        <v>2479.3</v>
      </c>
      <c r="F75" s="9" t="inlineStr">
        <is>
          <t>2479.30</t>
        </is>
      </c>
      <c r="G75" s="9" t="inlineStr">
        <is>
          <t>InStock</t>
        </is>
      </c>
      <c r="H75" s="9">
        <f>F75+0</f>
        <v/>
      </c>
      <c r="I75" s="9" t="n"/>
      <c r="J75" s="9">
        <f>IF(I75&lt;&gt;"",I75,H75)</f>
        <v/>
      </c>
      <c r="K75" s="9">
        <f>E75/(1+M75)</f>
        <v/>
      </c>
      <c r="L75" s="10" t="inlineStr">
        <is>
          <t>PLN</t>
        </is>
      </c>
      <c r="M75" s="11" t="n">
        <v>0.23</v>
      </c>
      <c r="N75" s="9">
        <f>K75*VLOOKUP(L75,'Exchange rate'!A:B,2,0)</f>
        <v/>
      </c>
      <c r="O75" s="8" t="inlineStr">
        <is>
          <t>Amazon</t>
        </is>
      </c>
      <c r="P75" s="8" t="inlineStr">
        <is>
          <t>Amazon</t>
        </is>
      </c>
      <c r="Q75" s="8" t="inlineStr">
        <is>
          <t>Poland</t>
        </is>
      </c>
      <c r="R75" s="12" t="inlineStr">
        <is>
          <t>https://www.amazon.pl/dp/B09LC98W5N/ref=olp_aod_early_redir?_encoding=UTF8&amp;aod=1&amp;th=1</t>
        </is>
      </c>
      <c r="S75" s="13" t="inlineStr">
        <is>
          <t>Handset</t>
        </is>
      </c>
      <c r="T75" s="13" t="n"/>
      <c r="U75" s="12" t="inlineStr">
        <is>
          <t>https://drive.google.com/uc?export=view&amp;id=1JIrU7l06CuUnJVbzJnzcL07a_adF170G</t>
        </is>
      </c>
      <c r="V75" t="inlineStr">
        <is>
          <t>20250424</t>
        </is>
      </c>
    </row>
    <row r="76" ht="15" customHeight="1">
      <c r="A76" s="7" t="inlineStr">
        <is>
          <t>BN2008778</t>
        </is>
      </c>
      <c r="B76" s="8" t="inlineStr">
        <is>
          <t>Crosscall</t>
        </is>
      </c>
      <c r="C76" s="8" t="inlineStr">
        <is>
          <t>Core T5 8.0 3-32GB LTE</t>
        </is>
      </c>
      <c r="D76" s="8" t="inlineStr">
        <is>
          <t>-</t>
        </is>
      </c>
      <c r="E76" s="9" t="n">
        <v>2168.23</v>
      </c>
      <c r="F76" s="9" t="inlineStr">
        <is>
          <t>2168.23</t>
        </is>
      </c>
      <c r="G76" s="9" t="inlineStr">
        <is>
          <t>InStock</t>
        </is>
      </c>
      <c r="H76" s="9">
        <f>F76+0</f>
        <v/>
      </c>
      <c r="I76" s="9" t="n"/>
      <c r="J76" s="9">
        <f>IF(I76&lt;&gt;"",I76,H76)</f>
        <v/>
      </c>
      <c r="K76" s="9">
        <f>E76/(1+M76)</f>
        <v/>
      </c>
      <c r="L76" s="10" t="inlineStr">
        <is>
          <t>PLN</t>
        </is>
      </c>
      <c r="M76" s="11" t="n">
        <v>0.23</v>
      </c>
      <c r="N76" s="9">
        <f>K76*VLOOKUP(L76,'Exchange rate'!A:B,2,0)</f>
        <v/>
      </c>
      <c r="O76" s="8" t="inlineStr">
        <is>
          <t>Amazon</t>
        </is>
      </c>
      <c r="P76" s="8" t="inlineStr">
        <is>
          <t>Amazon</t>
        </is>
      </c>
      <c r="Q76" s="8" t="inlineStr">
        <is>
          <t>Poland</t>
        </is>
      </c>
      <c r="R76" s="12" t="inlineStr">
        <is>
          <t>https://www.amazon.pl/dp/B09YVSF4ZR/ref=olp_aod_early_redir?_encoding=UTF8&amp;aod=1&amp;th=1</t>
        </is>
      </c>
      <c r="S76" s="13" t="inlineStr">
        <is>
          <t>Handset</t>
        </is>
      </c>
      <c r="T76" s="13" t="n"/>
      <c r="U76" s="12" t="inlineStr">
        <is>
          <t>https://drive.google.com/uc?export=view&amp;id=1LINQEN5DjqxgrcK9V4_UXBBCdW64OVgX</t>
        </is>
      </c>
      <c r="V76" t="inlineStr">
        <is>
          <t>20250424</t>
        </is>
      </c>
    </row>
    <row r="77" ht="15" customHeight="1">
      <c r="A77" s="7" t="inlineStr">
        <is>
          <t>BN2008776</t>
        </is>
      </c>
      <c r="B77" s="8" t="inlineStr">
        <is>
          <t>Crosscall</t>
        </is>
      </c>
      <c r="C77" s="8" t="inlineStr">
        <is>
          <t>Core Z5 4-64GB 5G DS</t>
        </is>
      </c>
      <c r="D77" s="8" t="inlineStr">
        <is>
          <t>-</t>
        </is>
      </c>
      <c r="E77" s="9" t="n">
        <v>2184.98</v>
      </c>
      <c r="F77" s="9" t="inlineStr">
        <is>
          <t>2184.16</t>
        </is>
      </c>
      <c r="G77" s="9" t="inlineStr">
        <is>
          <t>InStock</t>
        </is>
      </c>
      <c r="H77" s="9">
        <f>F77+0</f>
        <v/>
      </c>
      <c r="I77" s="9" t="n"/>
      <c r="J77" s="9">
        <f>IF(I77&lt;&gt;"",I77,H77)</f>
        <v/>
      </c>
      <c r="K77" s="9">
        <f>E77/(1+M77)</f>
        <v/>
      </c>
      <c r="L77" s="10" t="inlineStr">
        <is>
          <t>PLN</t>
        </is>
      </c>
      <c r="M77" s="11" t="n">
        <v>0.23</v>
      </c>
      <c r="N77" s="9">
        <f>K77*VLOOKUP(L77,'Exchange rate'!A:B,2,0)</f>
        <v/>
      </c>
      <c r="O77" s="8" t="inlineStr">
        <is>
          <t>Amazon</t>
        </is>
      </c>
      <c r="P77" s="8" t="inlineStr">
        <is>
          <t>Amazon</t>
        </is>
      </c>
      <c r="Q77" s="8" t="inlineStr">
        <is>
          <t>Poland</t>
        </is>
      </c>
      <c r="R77" s="12" t="inlineStr">
        <is>
          <t>https://www.amazon.pl/dp/B0BKH35BQ6/ref=olp_aod_early_redir?_encoding=UTF8&amp;aod=1&amp;th=1</t>
        </is>
      </c>
      <c r="S77" s="13" t="inlineStr">
        <is>
          <t>Handset</t>
        </is>
      </c>
      <c r="T77" s="13" t="n"/>
      <c r="U77" s="12" t="inlineStr">
        <is>
          <t>https://drive.google.com/uc?export=view&amp;id=1LGaXnCL3U_dras_IgbW2WhdmTOWD3img</t>
        </is>
      </c>
      <c r="V77" t="inlineStr">
        <is>
          <t>20250424</t>
        </is>
      </c>
    </row>
    <row r="78" ht="15" customHeight="1">
      <c r="A78" s="7" t="inlineStr">
        <is>
          <t>BN2009744</t>
        </is>
      </c>
      <c r="B78" s="8" t="inlineStr">
        <is>
          <t>Crosscall</t>
        </is>
      </c>
      <c r="C78" s="8" t="inlineStr">
        <is>
          <t>Stellar-M6 6-128GB 5G</t>
        </is>
      </c>
      <c r="D78" s="8" t="inlineStr">
        <is>
          <t>-</t>
        </is>
      </c>
      <c r="E78" s="9" t="n">
        <v>3042.8</v>
      </c>
      <c r="F78" s="9" t="inlineStr">
        <is>
          <t>3042.80</t>
        </is>
      </c>
      <c r="G78" s="9" t="inlineStr">
        <is>
          <t>InStock</t>
        </is>
      </c>
      <c r="H78" s="9">
        <f>F78+0</f>
        <v/>
      </c>
      <c r="I78" s="9" t="n"/>
      <c r="J78" s="9">
        <f>IF(I78&lt;&gt;"",I78,H78)</f>
        <v/>
      </c>
      <c r="K78" s="9">
        <f>E78/(1+M78)</f>
        <v/>
      </c>
      <c r="L78" s="10" t="inlineStr">
        <is>
          <t>PLN</t>
        </is>
      </c>
      <c r="M78" s="11" t="n">
        <v>0.23</v>
      </c>
      <c r="N78" s="9">
        <f>K78*VLOOKUP(L78,'Exchange rate'!A:B,2,0)</f>
        <v/>
      </c>
      <c r="O78" s="8" t="inlineStr">
        <is>
          <t>Amazon</t>
        </is>
      </c>
      <c r="P78" s="8" t="inlineStr">
        <is>
          <t>Amazon</t>
        </is>
      </c>
      <c r="Q78" s="8" t="inlineStr">
        <is>
          <t>Poland</t>
        </is>
      </c>
      <c r="R78" s="12" t="inlineStr">
        <is>
          <t>https://www.amazon.pl/dp/B0DLWZQ3YZ/ref=olp_aod_early_redir?_encoding=UTF8&amp;aod=1&amp;th=1</t>
        </is>
      </c>
      <c r="S78" s="13" t="inlineStr">
        <is>
          <t>Handset</t>
        </is>
      </c>
      <c r="T78" s="13" t="n"/>
      <c r="U78" s="12" t="inlineStr">
        <is>
          <t>https://drive.google.com/uc?export=view&amp;id=1KNAGV6wUUGdwqvkY1yzhTIgtlxCNay1X</t>
        </is>
      </c>
      <c r="V78" t="inlineStr">
        <is>
          <t>20250424</t>
        </is>
      </c>
    </row>
    <row r="79" ht="15" customHeight="1">
      <c r="A79" s="7" t="inlineStr">
        <is>
          <t>BN2009779</t>
        </is>
      </c>
      <c r="B79" s="8" t="inlineStr">
        <is>
          <t>Crosscall</t>
        </is>
      </c>
      <c r="C79" s="8" t="inlineStr">
        <is>
          <t>Stellar-M6E 4-64GB 5G</t>
        </is>
      </c>
      <c r="D79" s="8" t="inlineStr">
        <is>
          <t>-</t>
        </is>
      </c>
      <c r="E79" s="9" t="n">
        <v>1424.95</v>
      </c>
      <c r="F79" s="9" t="inlineStr">
        <is>
          <t>1424.95</t>
        </is>
      </c>
      <c r="G79" s="9" t="inlineStr">
        <is>
          <t>InStock</t>
        </is>
      </c>
      <c r="H79" s="9">
        <f>F79+0</f>
        <v/>
      </c>
      <c r="I79" s="9" t="n"/>
      <c r="J79" s="9">
        <f>IF(I79&lt;&gt;"",I79,H79)</f>
        <v/>
      </c>
      <c r="K79" s="9">
        <f>E79/(1+M79)</f>
        <v/>
      </c>
      <c r="L79" s="10" t="inlineStr">
        <is>
          <t>PLN</t>
        </is>
      </c>
      <c r="M79" s="11" t="n">
        <v>0.23</v>
      </c>
      <c r="N79" s="9">
        <f>K79*VLOOKUP(L79,'Exchange rate'!A:B,2,0)</f>
        <v/>
      </c>
      <c r="O79" s="8" t="inlineStr">
        <is>
          <t>Amazon</t>
        </is>
      </c>
      <c r="P79" s="8" t="inlineStr">
        <is>
          <t>Amazon</t>
        </is>
      </c>
      <c r="Q79" s="8" t="inlineStr">
        <is>
          <t>Poland</t>
        </is>
      </c>
      <c r="R79" s="12" t="inlineStr">
        <is>
          <t>https://www.amazon.pl/dp/B0DLX1HSXZ/ref=olp_aod_early_redir?_encoding=UTF8&amp;aod=1&amp;th=1</t>
        </is>
      </c>
      <c r="S79" s="13" t="inlineStr">
        <is>
          <t>Handset</t>
        </is>
      </c>
      <c r="T79" s="13" t="n"/>
      <c r="U79" s="12" t="inlineStr">
        <is>
          <t>https://drive.google.com/uc?export=view&amp;id=1LFvpUYoqn-x-pAaomp0zllQ3ER7uo1H0</t>
        </is>
      </c>
      <c r="V79" t="inlineStr">
        <is>
          <t>20250424</t>
        </is>
      </c>
    </row>
    <row r="80" ht="15" customHeight="1">
      <c r="A80" s="7" t="inlineStr">
        <is>
          <t>BN2008955</t>
        </is>
      </c>
      <c r="B80" s="8" t="inlineStr">
        <is>
          <t>Crosscall</t>
        </is>
      </c>
      <c r="C80" s="8" t="inlineStr">
        <is>
          <t>Stellar-X5 8-128GB 5G</t>
        </is>
      </c>
      <c r="D80" s="8" t="inlineStr">
        <is>
          <t>-</t>
        </is>
      </c>
      <c r="E80" s="9" t="n">
        <v>3223.45</v>
      </c>
      <c r="F80" s="9" t="inlineStr">
        <is>
          <t>3323.39</t>
        </is>
      </c>
      <c r="G80" s="9" t="inlineStr">
        <is>
          <t>InStock</t>
        </is>
      </c>
      <c r="H80" s="9">
        <f>F80+0</f>
        <v/>
      </c>
      <c r="I80" s="9" t="n"/>
      <c r="J80" s="9">
        <f>IF(I80&lt;&gt;"",I80,H80)</f>
        <v/>
      </c>
      <c r="K80" s="9">
        <f>E80/(1+M80)</f>
        <v/>
      </c>
      <c r="L80" s="10" t="inlineStr">
        <is>
          <t>PLN</t>
        </is>
      </c>
      <c r="M80" s="11" t="n">
        <v>0.23</v>
      </c>
      <c r="N80" s="9">
        <f>K80*VLOOKUP(L80,'Exchange rate'!A:B,2,0)</f>
        <v/>
      </c>
      <c r="O80" s="8" t="inlineStr">
        <is>
          <t>Amazon</t>
        </is>
      </c>
      <c r="P80" s="8" t="inlineStr">
        <is>
          <t>Amazon</t>
        </is>
      </c>
      <c r="Q80" s="8" t="inlineStr">
        <is>
          <t>Poland</t>
        </is>
      </c>
      <c r="R80" s="12" t="inlineStr">
        <is>
          <t>https://www.amazon.pl/dp/B0CJ32L751/ref=olp_aod_early_redir?_encoding=UTF8&amp;aod=1&amp;th=1</t>
        </is>
      </c>
      <c r="S80" s="13" t="inlineStr">
        <is>
          <t>Handset</t>
        </is>
      </c>
      <c r="T80" s="13" t="n"/>
      <c r="U80" s="12" t="inlineStr">
        <is>
          <t>https://drive.google.com/uc?export=view&amp;id=1JBs3z0GMlPdr9xA4byLfNFFKNpqRMPsZ</t>
        </is>
      </c>
      <c r="V80" t="inlineStr">
        <is>
          <t>20250424</t>
        </is>
      </c>
    </row>
    <row r="81" ht="15" customHeight="1">
      <c r="A81" s="7" t="inlineStr">
        <is>
          <t>AN00000123</t>
        </is>
      </c>
      <c r="B81" s="8" t="inlineStr">
        <is>
          <t>DJI</t>
        </is>
      </c>
      <c r="C81" s="8" t="inlineStr">
        <is>
          <t>DJI Osmo Mobile 6</t>
        </is>
      </c>
      <c r="D81" s="8" t="inlineStr">
        <is>
          <t>-</t>
        </is>
      </c>
      <c r="E81" s="9" t="n">
        <v>1281.37</v>
      </c>
      <c r="F81" s="9" t="inlineStr">
        <is>
          <t>1281.37</t>
        </is>
      </c>
      <c r="G81" s="9" t="inlineStr">
        <is>
          <t>InStock</t>
        </is>
      </c>
      <c r="H81" s="9">
        <f>F81+0</f>
        <v/>
      </c>
      <c r="I81" s="9" t="n"/>
      <c r="J81" s="9">
        <f>IF(I81&lt;&gt;"",I81,H81)</f>
        <v/>
      </c>
      <c r="K81" s="9">
        <f>E81/(1+M81)</f>
        <v/>
      </c>
      <c r="L81" s="10" t="inlineStr">
        <is>
          <t>PLN</t>
        </is>
      </c>
      <c r="M81" s="11" t="n">
        <v>0.23</v>
      </c>
      <c r="N81" s="9">
        <f>K81*VLOOKUP(L81,'Exchange rate'!A:B,2,0)</f>
        <v/>
      </c>
      <c r="O81" s="8" t="inlineStr">
        <is>
          <t>Amazon</t>
        </is>
      </c>
      <c r="P81" s="8" t="inlineStr">
        <is>
          <t>Amazon</t>
        </is>
      </c>
      <c r="Q81" s="8" t="inlineStr">
        <is>
          <t>Poland</t>
        </is>
      </c>
      <c r="R81" s="12" t="inlineStr">
        <is>
          <t>https://www.amazon.pl/dp/B0BP2VZ6K9/ref=olp_aod_early_redir?_encoding=UTF8&amp;aod=1&amp;th=1</t>
        </is>
      </c>
      <c r="S81" s="13" t="inlineStr">
        <is>
          <t>Other</t>
        </is>
      </c>
      <c r="T81" s="13" t="inlineStr">
        <is>
          <t>new</t>
        </is>
      </c>
      <c r="U81" s="12" t="inlineStr">
        <is>
          <t>https://drive.google.com/uc?export=view&amp;id=1JcapSJHk6flbVSG5efxdttuLsknPBPDg</t>
        </is>
      </c>
      <c r="V81" t="inlineStr">
        <is>
          <t>20250424</t>
        </is>
      </c>
    </row>
    <row r="82" ht="15" customHeight="1">
      <c r="A82" s="7" t="inlineStr">
        <is>
          <t>AN00000122</t>
        </is>
      </c>
      <c r="B82" s="8" t="inlineStr">
        <is>
          <t>DJI</t>
        </is>
      </c>
      <c r="C82" s="8" t="inlineStr">
        <is>
          <t>DJI Osmo Mobile SE</t>
        </is>
      </c>
      <c r="D82" s="8" t="inlineStr">
        <is>
          <t>-</t>
        </is>
      </c>
      <c r="E82" s="9" t="n">
        <v>369.47</v>
      </c>
      <c r="F82" s="9" t="inlineStr">
        <is>
          <t>369.47</t>
        </is>
      </c>
      <c r="G82" s="9" t="inlineStr">
        <is>
          <t>InStock</t>
        </is>
      </c>
      <c r="H82" s="9">
        <f>F82+0</f>
        <v/>
      </c>
      <c r="I82" s="9" t="n"/>
      <c r="J82" s="9">
        <f>IF(I82&lt;&gt;"",I82,H82)</f>
        <v/>
      </c>
      <c r="K82" s="9">
        <f>E82/(1+M82)</f>
        <v/>
      </c>
      <c r="L82" s="10" t="inlineStr">
        <is>
          <t>PLN</t>
        </is>
      </c>
      <c r="M82" s="11" t="n">
        <v>0.23</v>
      </c>
      <c r="N82" s="9">
        <f>K82*VLOOKUP(L82,'Exchange rate'!A:B,2,0)</f>
        <v/>
      </c>
      <c r="O82" s="8" t="inlineStr">
        <is>
          <t>Amazon</t>
        </is>
      </c>
      <c r="P82" s="8" t="inlineStr">
        <is>
          <t>Amazon</t>
        </is>
      </c>
      <c r="Q82" s="8" t="inlineStr">
        <is>
          <t>Poland</t>
        </is>
      </c>
      <c r="R82" s="12" t="inlineStr">
        <is>
          <t>https://www.amazon.pl/dp/B0B7XCG225/ref=olp_aod_early_redir?_encoding=UTF8&amp;aod=1&amp;th=1</t>
        </is>
      </c>
      <c r="S82" s="13" t="inlineStr">
        <is>
          <t>Other</t>
        </is>
      </c>
      <c r="T82" s="13" t="inlineStr">
        <is>
          <t>new</t>
        </is>
      </c>
      <c r="U82" s="12" t="inlineStr">
        <is>
          <t>https://drive.google.com/uc?export=view&amp;id=1LHub_B5NxUcMPvYISvwy7BmiicOqB7X5</t>
        </is>
      </c>
      <c r="V82" t="inlineStr">
        <is>
          <t>20250424</t>
        </is>
      </c>
    </row>
    <row r="83" ht="15" customHeight="1">
      <c r="A83" s="7" t="inlineStr">
        <is>
          <t>AN00000082</t>
        </is>
      </c>
      <c r="B83" s="8" t="inlineStr">
        <is>
          <t>DJI</t>
        </is>
      </c>
      <c r="C83" s="8" t="inlineStr">
        <is>
          <t>Dron DJI Mini 2</t>
        </is>
      </c>
      <c r="D83" s="8" t="inlineStr">
        <is>
          <t>-</t>
        </is>
      </c>
      <c r="E83" s="9" t="n">
        <v>249.99</v>
      </c>
      <c r="F83" s="9" t="inlineStr">
        <is>
          <t>249.99</t>
        </is>
      </c>
      <c r="G83" s="9" t="inlineStr">
        <is>
          <t>InStock</t>
        </is>
      </c>
      <c r="H83" s="9">
        <f>F83+0</f>
        <v/>
      </c>
      <c r="I83" s="9" t="n"/>
      <c r="J83" s="9">
        <f>IF(I83&lt;&gt;"",I83,H83)</f>
        <v/>
      </c>
      <c r="K83" s="9">
        <f>E83/(1+M83)</f>
        <v/>
      </c>
      <c r="L83" s="10" t="inlineStr">
        <is>
          <t>PLN</t>
        </is>
      </c>
      <c r="M83" s="11" t="n">
        <v>0.23</v>
      </c>
      <c r="N83" s="9">
        <f>K83*VLOOKUP(L83,'Exchange rate'!A:B,2,0)</f>
        <v/>
      </c>
      <c r="O83" s="8" t="inlineStr">
        <is>
          <t>Amazon</t>
        </is>
      </c>
      <c r="P83" s="8" t="inlineStr">
        <is>
          <t>Amazon</t>
        </is>
      </c>
      <c r="Q83" s="8" t="inlineStr">
        <is>
          <t>Poland</t>
        </is>
      </c>
      <c r="R83" s="12" t="inlineStr">
        <is>
          <t>https://www.amazon.pl/dp/B08LL7S99P/ref=olp_aod_early_redir?_encoding=UTF8&amp;aod=1&amp;th=1</t>
        </is>
      </c>
      <c r="S83" s="13" t="inlineStr">
        <is>
          <t>Other</t>
        </is>
      </c>
      <c r="T83" s="13" t="inlineStr">
        <is>
          <t>new</t>
        </is>
      </c>
      <c r="U83" s="12" t="inlineStr">
        <is>
          <t>https://drive.google.com/uc?export=view&amp;id=1NJHB9fpVRmrRsOBPT2r--QKUPShXPKxn</t>
        </is>
      </c>
      <c r="V83" t="inlineStr">
        <is>
          <t>20250424</t>
        </is>
      </c>
    </row>
    <row r="84" ht="15" customHeight="1">
      <c r="A84" s="7" t="inlineStr">
        <is>
          <t>BN2007889</t>
        </is>
      </c>
      <c r="B84" s="8" t="inlineStr">
        <is>
          <t>D-Link</t>
        </is>
      </c>
      <c r="C84" s="8" t="inlineStr">
        <is>
          <t>DWR 2101</t>
        </is>
      </c>
      <c r="D84" s="8" t="inlineStr">
        <is>
          <t>-</t>
        </is>
      </c>
      <c r="E84" s="9" t="n">
        <v>2162.01</v>
      </c>
      <c r="F84" s="9" t="inlineStr">
        <is>
          <t>2227.04</t>
        </is>
      </c>
      <c r="G84" s="9" t="inlineStr">
        <is>
          <t>InStock</t>
        </is>
      </c>
      <c r="H84" s="9">
        <f>F84+0</f>
        <v/>
      </c>
      <c r="I84" s="9" t="n"/>
      <c r="J84" s="9">
        <f>IF(I84&lt;&gt;"",I84,H84)</f>
        <v/>
      </c>
      <c r="K84" s="9">
        <f>E84/(1+M84)</f>
        <v/>
      </c>
      <c r="L84" s="10" t="inlineStr">
        <is>
          <t>PLN</t>
        </is>
      </c>
      <c r="M84" s="11" t="n">
        <v>0.23</v>
      </c>
      <c r="N84" s="9">
        <f>K84*VLOOKUP(L84,'Exchange rate'!A:B,2,0)</f>
        <v/>
      </c>
      <c r="O84" s="8" t="inlineStr">
        <is>
          <t>Amazon</t>
        </is>
      </c>
      <c r="P84" s="8" t="inlineStr">
        <is>
          <t>Amazon</t>
        </is>
      </c>
      <c r="Q84" s="8" t="inlineStr">
        <is>
          <t>Poland</t>
        </is>
      </c>
      <c r="R84" s="12" t="inlineStr">
        <is>
          <t>https://www.amazon.pl/dp/B08M9H2M2F/ref=olp_aod_early_redir?_encoding=UTF8&amp;aod=1&amp;th=1</t>
        </is>
      </c>
      <c r="S84" s="13" t="inlineStr">
        <is>
          <t>MBB</t>
        </is>
      </c>
      <c r="T84" s="13" t="n"/>
      <c r="U84" s="12" t="inlineStr">
        <is>
          <t>https://drive.google.com/uc?export=view&amp;id=1IEWyNwZB-5xh5WSjYr-bA3tHpQUap6Kr</t>
        </is>
      </c>
      <c r="V84" t="inlineStr">
        <is>
          <t>20250424</t>
        </is>
      </c>
    </row>
    <row r="85" ht="15" customHeight="1">
      <c r="A85" s="7" t="inlineStr">
        <is>
          <t>BN2009375</t>
        </is>
      </c>
      <c r="B85" s="8" t="inlineStr">
        <is>
          <t>Emporia</t>
        </is>
      </c>
      <c r="C85" s="8" t="inlineStr">
        <is>
          <t>Joy LTE</t>
        </is>
      </c>
      <c r="D85" s="8" t="inlineStr">
        <is>
          <t>-</t>
        </is>
      </c>
      <c r="E85" s="9" t="n">
        <v>373.82</v>
      </c>
      <c r="F85" s="9" t="inlineStr">
        <is>
          <t>373.82</t>
        </is>
      </c>
      <c r="G85" s="9" t="inlineStr">
        <is>
          <t>InStock</t>
        </is>
      </c>
      <c r="H85" s="9">
        <f>F85+0</f>
        <v/>
      </c>
      <c r="I85" s="9" t="n"/>
      <c r="J85" s="9">
        <f>IF(I85&lt;&gt;"",I85,H85)</f>
        <v/>
      </c>
      <c r="K85" s="9">
        <f>E85/(1+M85)</f>
        <v/>
      </c>
      <c r="L85" s="10" t="inlineStr">
        <is>
          <t>PLN</t>
        </is>
      </c>
      <c r="M85" s="11" t="n">
        <v>0.23</v>
      </c>
      <c r="N85" s="9">
        <f>K85*VLOOKUP(L85,'Exchange rate'!A:B,2,0)</f>
        <v/>
      </c>
      <c r="O85" s="8" t="inlineStr">
        <is>
          <t>Amazon</t>
        </is>
      </c>
      <c r="P85" s="8" t="inlineStr">
        <is>
          <t>Amazon</t>
        </is>
      </c>
      <c r="Q85" s="8" t="inlineStr">
        <is>
          <t>Poland</t>
        </is>
      </c>
      <c r="R85" s="12" t="inlineStr">
        <is>
          <t>https://www.amazon.pl/dp/B09S6PBCY5/ref=olp_aod_early_redir?_encoding=UTF8&amp;aod=1&amp;th=1</t>
        </is>
      </c>
      <c r="S85" s="13" t="inlineStr">
        <is>
          <t>Handset</t>
        </is>
      </c>
      <c r="T85" s="13" t="inlineStr">
        <is>
          <t>new</t>
        </is>
      </c>
      <c r="U85" s="12" t="inlineStr">
        <is>
          <t>https://drive.google.com/uc?export=view&amp;id=1JKdPCwlf3HxInsGROS9beGjR83klXp5d</t>
        </is>
      </c>
      <c r="V85" t="inlineStr">
        <is>
          <t>20250424</t>
        </is>
      </c>
    </row>
    <row r="86" ht="15" customHeight="1">
      <c r="A86" s="7" t="inlineStr">
        <is>
          <t>BN2007887</t>
        </is>
      </c>
      <c r="B86" s="8" t="inlineStr">
        <is>
          <t>Fairphone</t>
        </is>
      </c>
      <c r="C86" s="8" t="inlineStr">
        <is>
          <t>Fairphone 4 256GB 5G</t>
        </is>
      </c>
      <c r="D86" s="8" t="inlineStr">
        <is>
          <t>-</t>
        </is>
      </c>
      <c r="E86" s="9" t="n">
        <v>0</v>
      </c>
      <c r="F86" s="9" t="inlineStr">
        <is>
          <t>0.00</t>
        </is>
      </c>
      <c r="G86" s="9" t="inlineStr">
        <is>
          <t>OutStock</t>
        </is>
      </c>
      <c r="H86" s="9">
        <f>F86+0</f>
        <v/>
      </c>
      <c r="I86" s="9" t="n"/>
      <c r="J86" s="9">
        <f>IF(I86&lt;&gt;"",I86,H86)</f>
        <v/>
      </c>
      <c r="K86" s="9">
        <f>E86/(1+M86)</f>
        <v/>
      </c>
      <c r="L86" s="10" t="inlineStr">
        <is>
          <t>PLN</t>
        </is>
      </c>
      <c r="M86" s="11" t="n">
        <v>0.23</v>
      </c>
      <c r="N86" s="9">
        <f>K86*VLOOKUP(L86,'Exchange rate'!A:B,2,0)</f>
        <v/>
      </c>
      <c r="O86" s="8" t="inlineStr">
        <is>
          <t>Amazon</t>
        </is>
      </c>
      <c r="P86" s="8" t="inlineStr">
        <is>
          <t>Amazon</t>
        </is>
      </c>
      <c r="Q86" s="8" t="inlineStr">
        <is>
          <t>Poland</t>
        </is>
      </c>
      <c r="R86" s="12" t="inlineStr">
        <is>
          <t>https://www.amazon.pl/dp/B09HHNH2M5/ref=olp_aod_early_redir?_encoding=UTF8&amp;aod=1&amp;th=1</t>
        </is>
      </c>
      <c r="S86" s="13" t="inlineStr">
        <is>
          <t>Handset</t>
        </is>
      </c>
      <c r="T86" s="13" t="n"/>
      <c r="U86" s="12" t="inlineStr">
        <is>
          <t>https://drive.google.com/uc?export=view&amp;id=1IWLA1KrqJv6i-hi6x-IgQYozUNwllDQ_</t>
        </is>
      </c>
      <c r="V86" t="inlineStr">
        <is>
          <t>20250424</t>
        </is>
      </c>
    </row>
    <row r="87" ht="15" customHeight="1">
      <c r="A87" s="7" t="inlineStr">
        <is>
          <t>BN2008833</t>
        </is>
      </c>
      <c r="B87" s="8" t="inlineStr">
        <is>
          <t>Fairphone</t>
        </is>
      </c>
      <c r="C87" s="8" t="inlineStr">
        <is>
          <t>Fairphone 5 8-256GB 5G</t>
        </is>
      </c>
      <c r="D87" s="8" t="inlineStr">
        <is>
          <t>-</t>
        </is>
      </c>
      <c r="E87" s="9" t="n">
        <v>2739.28</v>
      </c>
      <c r="F87" s="9" t="inlineStr">
        <is>
          <t>2691.46</t>
        </is>
      </c>
      <c r="G87" s="9" t="inlineStr">
        <is>
          <t>InStock</t>
        </is>
      </c>
      <c r="H87" s="9">
        <f>F87+0</f>
        <v/>
      </c>
      <c r="I87" s="9" t="n"/>
      <c r="J87" s="9">
        <f>IF(I87&lt;&gt;"",I87,H87)</f>
        <v/>
      </c>
      <c r="K87" s="9">
        <f>E87/(1+M87)</f>
        <v/>
      </c>
      <c r="L87" s="10" t="inlineStr">
        <is>
          <t>PLN</t>
        </is>
      </c>
      <c r="M87" s="11" t="n">
        <v>0.23</v>
      </c>
      <c r="N87" s="9">
        <f>K87*VLOOKUP(L87,'Exchange rate'!A:B,2,0)</f>
        <v/>
      </c>
      <c r="O87" s="8" t="inlineStr">
        <is>
          <t>Amazon</t>
        </is>
      </c>
      <c r="P87" s="8" t="inlineStr">
        <is>
          <t>Amazon</t>
        </is>
      </c>
      <c r="Q87" s="8" t="inlineStr">
        <is>
          <t>Poland</t>
        </is>
      </c>
      <c r="R87" s="12" t="inlineStr">
        <is>
          <t>https://www.amazon.pl/dp/B0CLRM1KTC/ref=olp_aod_early_redir?_encoding=UTF8&amp;aod=1&amp;th=1</t>
        </is>
      </c>
      <c r="S87" s="13" t="inlineStr">
        <is>
          <t>Handset</t>
        </is>
      </c>
      <c r="T87" s="13" t="n"/>
      <c r="U87" s="12" t="inlineStr">
        <is>
          <t>https://drive.google.com/uc?export=view&amp;id=1In1-20R-WD_45xUWJ4GpYQ4sdJuHDBGC</t>
        </is>
      </c>
      <c r="V87" t="inlineStr">
        <is>
          <t>20250424</t>
        </is>
      </c>
    </row>
    <row r="88" ht="15" customHeight="1">
      <c r="A88" s="7" t="inlineStr">
        <is>
          <t>AN00000228</t>
        </is>
      </c>
      <c r="B88" s="8" t="inlineStr">
        <is>
          <t>Garmin</t>
        </is>
      </c>
      <c r="C88" s="8" t="inlineStr">
        <is>
          <t>Garmin fenix 7 Pro Solar 47mm</t>
        </is>
      </c>
      <c r="D88" s="8" t="inlineStr">
        <is>
          <t>-</t>
        </is>
      </c>
      <c r="E88" s="9" t="n">
        <v>2519</v>
      </c>
      <c r="F88" s="9" t="inlineStr">
        <is>
          <t>0.00</t>
        </is>
      </c>
      <c r="G88" s="9" t="inlineStr">
        <is>
          <t>OutStock</t>
        </is>
      </c>
      <c r="H88" s="9">
        <f>F88+0</f>
        <v/>
      </c>
      <c r="I88" s="9" t="n"/>
      <c r="J88" s="9">
        <f>IF(I88&lt;&gt;"",I88,H88)</f>
        <v/>
      </c>
      <c r="K88" s="9">
        <f>E88/(1+M88)</f>
        <v/>
      </c>
      <c r="L88" s="10" t="inlineStr">
        <is>
          <t>PLN</t>
        </is>
      </c>
      <c r="M88" s="11" t="n">
        <v>0.23</v>
      </c>
      <c r="N88" s="9">
        <f>K88*VLOOKUP(L88,'Exchange rate'!A:B,2,0)</f>
        <v/>
      </c>
      <c r="O88" s="8" t="inlineStr">
        <is>
          <t>Amazon</t>
        </is>
      </c>
      <c r="P88" s="8" t="inlineStr">
        <is>
          <t>Amazon</t>
        </is>
      </c>
      <c r="Q88" s="8" t="inlineStr">
        <is>
          <t>Poland</t>
        </is>
      </c>
      <c r="R88" s="12" t="inlineStr">
        <is>
          <t>https://www.amazon.pl/dp/B0C3WBJX4F/ref=olp_aod_early_redir?_encoding=UTF8&amp;aod=1&amp;th=1</t>
        </is>
      </c>
      <c r="S88" s="13" t="inlineStr">
        <is>
          <t>Smart Watch</t>
        </is>
      </c>
      <c r="T88" s="13" t="n"/>
      <c r="U88" s="12" t="inlineStr">
        <is>
          <t>https://drive.google.com/uc?export=view&amp;id=1IU65pu-VwXjRAkzzl56YIN_EZbcaQAGN</t>
        </is>
      </c>
      <c r="V88" t="inlineStr">
        <is>
          <t>20250424</t>
        </is>
      </c>
    </row>
    <row r="89" ht="15" customHeight="1">
      <c r="A89" s="7" t="inlineStr">
        <is>
          <t>AN00000195</t>
        </is>
      </c>
      <c r="B89" s="8" t="inlineStr">
        <is>
          <t>Garmin</t>
        </is>
      </c>
      <c r="C89" s="8" t="inlineStr">
        <is>
          <t>Garmin fenix 7X Pro Solar 51mm</t>
        </is>
      </c>
      <c r="D89" s="8" t="inlineStr">
        <is>
          <t>-</t>
        </is>
      </c>
      <c r="E89" s="9" t="n">
        <v>2815.96</v>
      </c>
      <c r="F89" s="9" t="inlineStr">
        <is>
          <t>0.00</t>
        </is>
      </c>
      <c r="G89" s="9" t="inlineStr">
        <is>
          <t>OutStock</t>
        </is>
      </c>
      <c r="H89" s="9">
        <f>F89+0</f>
        <v/>
      </c>
      <c r="I89" s="9" t="n"/>
      <c r="J89" s="9">
        <f>IF(I89&lt;&gt;"",I89,H89)</f>
        <v/>
      </c>
      <c r="K89" s="9">
        <f>E89/(1+M89)</f>
        <v/>
      </c>
      <c r="L89" s="10" t="inlineStr">
        <is>
          <t>PLN</t>
        </is>
      </c>
      <c r="M89" s="11" t="n">
        <v>0.23</v>
      </c>
      <c r="N89" s="9">
        <f>K89*VLOOKUP(L89,'Exchange rate'!A:B,2,0)</f>
        <v/>
      </c>
      <c r="O89" s="8" t="inlineStr">
        <is>
          <t>Amazon</t>
        </is>
      </c>
      <c r="P89" s="8" t="inlineStr">
        <is>
          <t>Amazon</t>
        </is>
      </c>
      <c r="Q89" s="8" t="inlineStr">
        <is>
          <t>Poland</t>
        </is>
      </c>
      <c r="R89" s="12" t="inlineStr">
        <is>
          <t>https://www.amazon.pl/dp/B0C3WCGVQ3/ref=olp_aod_early_redir?_encoding=UTF8&amp;aod=1&amp;th=1</t>
        </is>
      </c>
      <c r="S89" s="13" t="inlineStr">
        <is>
          <t>Smart Watch</t>
        </is>
      </c>
      <c r="T89" s="13" t="n"/>
      <c r="U89" s="12" t="inlineStr">
        <is>
          <t>https://drive.google.com/uc?export=view&amp;id=1KWxlsTZEhJh9M5Od9aW22hDv5aK4IQf0</t>
        </is>
      </c>
      <c r="V89" t="inlineStr">
        <is>
          <t>20250424</t>
        </is>
      </c>
    </row>
    <row r="90" ht="15" customHeight="1">
      <c r="A90" s="7" t="inlineStr">
        <is>
          <t>AN00000193</t>
        </is>
      </c>
      <c r="B90" s="8" t="inlineStr">
        <is>
          <t>Garmin</t>
        </is>
      </c>
      <c r="C90" s="8" t="inlineStr">
        <is>
          <t>Garmin Forerunner 165 43mm</t>
        </is>
      </c>
      <c r="D90" s="8" t="inlineStr">
        <is>
          <t>-</t>
        </is>
      </c>
      <c r="E90" s="9" t="n">
        <v>0</v>
      </c>
      <c r="F90" s="9" t="inlineStr">
        <is>
          <t>0.00</t>
        </is>
      </c>
      <c r="G90" s="9" t="inlineStr">
        <is>
          <t>OutStock</t>
        </is>
      </c>
      <c r="H90" s="9">
        <f>F90+0</f>
        <v/>
      </c>
      <c r="I90" s="9" t="n"/>
      <c r="J90" s="9">
        <f>IF(I90&lt;&gt;"",I90,H90)</f>
        <v/>
      </c>
      <c r="K90" s="9">
        <f>E90/(1+M90)</f>
        <v/>
      </c>
      <c r="L90" s="10" t="inlineStr">
        <is>
          <t>PLN</t>
        </is>
      </c>
      <c r="M90" s="11" t="n">
        <v>0.23</v>
      </c>
      <c r="N90" s="9">
        <f>K90*VLOOKUP(L90,'Exchange rate'!A:B,2,0)</f>
        <v/>
      </c>
      <c r="O90" s="8" t="inlineStr">
        <is>
          <t>Amazon</t>
        </is>
      </c>
      <c r="P90" s="8" t="inlineStr">
        <is>
          <t>Amazon</t>
        </is>
      </c>
      <c r="Q90" s="8" t="inlineStr">
        <is>
          <t>Poland</t>
        </is>
      </c>
      <c r="R90" s="12" t="inlineStr">
        <is>
          <t>https://www.amazon.pl/dp/B0CT3VBDTV/ref=olp_aod_early_redir?_encoding=UTF8&amp;aod=1&amp;th=1</t>
        </is>
      </c>
      <c r="S90" s="13" t="inlineStr">
        <is>
          <t>Smart Watch</t>
        </is>
      </c>
      <c r="T90" s="13" t="n"/>
      <c r="U90" s="12" t="inlineStr">
        <is>
          <t>https://drive.google.com/uc?export=view&amp;id=1JkqTvVSn4LD-t5GoF7kixaiLXAcQsbsg</t>
        </is>
      </c>
      <c r="V90" t="inlineStr">
        <is>
          <t>20250424</t>
        </is>
      </c>
    </row>
    <row r="91" ht="15" customHeight="1">
      <c r="A91" s="7" t="inlineStr">
        <is>
          <t>AN00000194</t>
        </is>
      </c>
      <c r="B91" s="8" t="inlineStr">
        <is>
          <t>Garmin</t>
        </is>
      </c>
      <c r="C91" s="8" t="inlineStr">
        <is>
          <t>Garmin Venu 3S 41mm</t>
        </is>
      </c>
      <c r="D91" s="8" t="inlineStr">
        <is>
          <t>-</t>
        </is>
      </c>
      <c r="E91" s="9" t="n">
        <v>1597</v>
      </c>
      <c r="F91" s="9" t="inlineStr">
        <is>
          <t>0.00</t>
        </is>
      </c>
      <c r="G91" s="9" t="inlineStr">
        <is>
          <t>OutStock</t>
        </is>
      </c>
      <c r="H91" s="9">
        <f>F91+0</f>
        <v/>
      </c>
      <c r="I91" s="9" t="n"/>
      <c r="J91" s="9">
        <f>IF(I91&lt;&gt;"",I91,H91)</f>
        <v/>
      </c>
      <c r="K91" s="9">
        <f>E91/(1+M91)</f>
        <v/>
      </c>
      <c r="L91" s="10" t="inlineStr">
        <is>
          <t>PLN</t>
        </is>
      </c>
      <c r="M91" s="11" t="n">
        <v>0.23</v>
      </c>
      <c r="N91" s="9">
        <f>K91*VLOOKUP(L91,'Exchange rate'!A:B,2,0)</f>
        <v/>
      </c>
      <c r="O91" s="8" t="inlineStr">
        <is>
          <t>Amazon</t>
        </is>
      </c>
      <c r="P91" s="8" t="inlineStr">
        <is>
          <t>Amazon</t>
        </is>
      </c>
      <c r="Q91" s="8" t="inlineStr">
        <is>
          <t>Poland</t>
        </is>
      </c>
      <c r="R91" s="12" t="inlineStr">
        <is>
          <t>https://www.amazon.pl/dp/B0CDC6C4TQ/ref=olp_aod_early_redir?_encoding=UTF8&amp;aod=1&amp;th=1</t>
        </is>
      </c>
      <c r="S91" s="13" t="inlineStr">
        <is>
          <t>Smart Watch</t>
        </is>
      </c>
      <c r="T91" s="13" t="n"/>
      <c r="U91" s="12" t="inlineStr">
        <is>
          <t>https://drive.google.com/uc?export=view&amp;id=1ILd41gj9JDUVGKClc9ER_nmFRla7liWE</t>
        </is>
      </c>
      <c r="V91" t="inlineStr">
        <is>
          <t>20250424</t>
        </is>
      </c>
    </row>
    <row r="92" ht="15" customHeight="1">
      <c r="A92" s="7" t="inlineStr">
        <is>
          <t>AN00000257</t>
        </is>
      </c>
      <c r="B92" s="8" t="inlineStr">
        <is>
          <t>Google</t>
        </is>
      </c>
      <c r="C92" s="8" t="inlineStr">
        <is>
          <t>Google Pixel Watch 3 41mm</t>
        </is>
      </c>
      <c r="D92" s="8" t="inlineStr">
        <is>
          <t>-</t>
        </is>
      </c>
      <c r="E92" s="9" t="n">
        <v>1345.14</v>
      </c>
      <c r="F92" s="9" t="inlineStr">
        <is>
          <t>0.00</t>
        </is>
      </c>
      <c r="G92" s="9" t="inlineStr">
        <is>
          <t>OutStock</t>
        </is>
      </c>
      <c r="H92" s="9">
        <f>F92+0</f>
        <v/>
      </c>
      <c r="I92" s="9" t="n"/>
      <c r="J92" s="9">
        <f>IF(I92&lt;&gt;"",I92,H92)</f>
        <v/>
      </c>
      <c r="K92" s="9">
        <f>E92/(1+M92)</f>
        <v/>
      </c>
      <c r="L92" s="10" t="inlineStr">
        <is>
          <t>PLN</t>
        </is>
      </c>
      <c r="M92" s="11" t="n">
        <v>0.23</v>
      </c>
      <c r="N92" s="9">
        <f>K92*VLOOKUP(L92,'Exchange rate'!A:B,2,0)</f>
        <v/>
      </c>
      <c r="O92" s="8" t="inlineStr">
        <is>
          <t>Amazon</t>
        </is>
      </c>
      <c r="P92" s="8" t="inlineStr">
        <is>
          <t>Amazon</t>
        </is>
      </c>
      <c r="Q92" s="8" t="inlineStr">
        <is>
          <t>Poland</t>
        </is>
      </c>
      <c r="R92" s="12" t="inlineStr">
        <is>
          <t>https://www.amazon.pl/dp/B0D8BG6RV4/ref=olp_aod_early_redir?_encoding=UTF8&amp;aod=1&amp;th=1</t>
        </is>
      </c>
      <c r="S92" s="13" t="inlineStr">
        <is>
          <t>Smart Watch</t>
        </is>
      </c>
      <c r="T92" s="13" t="inlineStr">
        <is>
          <t>new</t>
        </is>
      </c>
      <c r="U92" s="12" t="inlineStr">
        <is>
          <t>https://drive.google.com/uc?export=view&amp;id=1I_qHyj0jyKdljI6nbzAF55zonBR8h2Mm</t>
        </is>
      </c>
      <c r="V92" t="inlineStr">
        <is>
          <t>20250424</t>
        </is>
      </c>
    </row>
    <row r="93" ht="15" customHeight="1">
      <c r="A93" s="7" t="inlineStr">
        <is>
          <t>AN00000258</t>
        </is>
      </c>
      <c r="B93" s="8" t="inlineStr">
        <is>
          <t>Google</t>
        </is>
      </c>
      <c r="C93" s="8" t="inlineStr">
        <is>
          <t>Google Pixel Watch 3 45mm</t>
        </is>
      </c>
      <c r="D93" s="8" t="inlineStr">
        <is>
          <t>-</t>
        </is>
      </c>
      <c r="E93" s="9" t="n">
        <v>2114.14</v>
      </c>
      <c r="F93" s="9" t="inlineStr">
        <is>
          <t>2110.05</t>
        </is>
      </c>
      <c r="G93" s="9" t="inlineStr">
        <is>
          <t>InStock</t>
        </is>
      </c>
      <c r="H93" s="9">
        <f>F93+0</f>
        <v/>
      </c>
      <c r="I93" s="9" t="n"/>
      <c r="J93" s="9">
        <f>IF(I93&lt;&gt;"",I93,H93)</f>
        <v/>
      </c>
      <c r="K93" s="9">
        <f>E93/(1+M93)</f>
        <v/>
      </c>
      <c r="L93" s="10" t="inlineStr">
        <is>
          <t>PLN</t>
        </is>
      </c>
      <c r="M93" s="11" t="n">
        <v>0.23</v>
      </c>
      <c r="N93" s="9">
        <f>K93*VLOOKUP(L93,'Exchange rate'!A:B,2,0)</f>
        <v/>
      </c>
      <c r="O93" s="8" t="inlineStr">
        <is>
          <t>Amazon</t>
        </is>
      </c>
      <c r="P93" s="8" t="inlineStr">
        <is>
          <t>Amazon</t>
        </is>
      </c>
      <c r="Q93" s="8" t="inlineStr">
        <is>
          <t>Poland</t>
        </is>
      </c>
      <c r="R93" s="12" t="inlineStr">
        <is>
          <t>https://www.amazon.pl/dp/B0D8BFRK49/ref=olp_aod_early_redir?_encoding=UTF8&amp;aod=1&amp;th=1</t>
        </is>
      </c>
      <c r="S93" s="13" t="inlineStr">
        <is>
          <t>Smart Watch</t>
        </is>
      </c>
      <c r="T93" s="13" t="inlineStr">
        <is>
          <t>new</t>
        </is>
      </c>
      <c r="U93" s="12" t="inlineStr">
        <is>
          <t>https://drive.google.com/uc?export=view&amp;id=1ITjqkZOVuEJ65FiMmv9Cnqg5AhFT9EPm</t>
        </is>
      </c>
      <c r="V93" t="inlineStr">
        <is>
          <t>20250424</t>
        </is>
      </c>
    </row>
    <row r="94" ht="15" customHeight="1">
      <c r="A94" s="7" t="inlineStr">
        <is>
          <t>BN2009218</t>
        </is>
      </c>
      <c r="B94" s="8" t="inlineStr">
        <is>
          <t>Google</t>
        </is>
      </c>
      <c r="C94" s="8" t="inlineStr">
        <is>
          <t>Pixel 8 128GB 5G</t>
        </is>
      </c>
      <c r="D94" s="8" t="inlineStr">
        <is>
          <t>-</t>
        </is>
      </c>
      <c r="E94" s="9" t="n">
        <v>2130.88</v>
      </c>
      <c r="F94" s="9" t="inlineStr">
        <is>
          <t>0.00</t>
        </is>
      </c>
      <c r="G94" s="9" t="inlineStr">
        <is>
          <t>OutStock</t>
        </is>
      </c>
      <c r="H94" s="9">
        <f>F94+0</f>
        <v/>
      </c>
      <c r="I94" s="9" t="n"/>
      <c r="J94" s="9">
        <f>IF(I94&lt;&gt;"",I94,H94)</f>
        <v/>
      </c>
      <c r="K94" s="9">
        <f>E94/(1+M94)</f>
        <v/>
      </c>
      <c r="L94" s="10" t="inlineStr">
        <is>
          <t>PLN</t>
        </is>
      </c>
      <c r="M94" s="11" t="n">
        <v>0.23</v>
      </c>
      <c r="N94" s="9">
        <f>K94*VLOOKUP(L94,'Exchange rate'!A:B,2,0)</f>
        <v/>
      </c>
      <c r="O94" s="8" t="inlineStr">
        <is>
          <t>Amazon</t>
        </is>
      </c>
      <c r="P94" s="8" t="inlineStr">
        <is>
          <t>Amazon</t>
        </is>
      </c>
      <c r="Q94" s="8" t="inlineStr">
        <is>
          <t>Poland</t>
        </is>
      </c>
      <c r="R94" s="12" t="inlineStr">
        <is>
          <t>https://www.amazon.pl/dp/B0CGVNTPY7/ref=olp_aod_early_redir?_encoding=UTF8&amp;aod=1&amp;th=1</t>
        </is>
      </c>
      <c r="S94" s="13" t="inlineStr">
        <is>
          <t>Handset</t>
        </is>
      </c>
      <c r="T94" s="13" t="n"/>
      <c r="U94" s="12" t="inlineStr">
        <is>
          <t>https://drive.google.com/uc?export=view&amp;id=1Jo9-1aXiSoNWdpJUlDJQLL0ETrEZsD6-</t>
        </is>
      </c>
      <c r="V94" t="inlineStr">
        <is>
          <t>20250424</t>
        </is>
      </c>
    </row>
    <row r="95" ht="15" customHeight="1">
      <c r="A95" s="7" t="inlineStr">
        <is>
          <t>BN2009766</t>
        </is>
      </c>
      <c r="B95" s="8" t="inlineStr">
        <is>
          <t>Google</t>
        </is>
      </c>
      <c r="C95" s="8" t="inlineStr">
        <is>
          <t>Pixel 9 12-256GB 5G</t>
        </is>
      </c>
      <c r="D95" s="8" t="inlineStr">
        <is>
          <t>-</t>
        </is>
      </c>
      <c r="E95" s="9" t="n">
        <v>3155.75</v>
      </c>
      <c r="F95" s="9" t="inlineStr">
        <is>
          <t>3169.30</t>
        </is>
      </c>
      <c r="G95" s="9" t="inlineStr">
        <is>
          <t>InStock</t>
        </is>
      </c>
      <c r="H95" s="9">
        <f>F95+0</f>
        <v/>
      </c>
      <c r="I95" s="9" t="n"/>
      <c r="J95" s="9">
        <f>IF(I95&lt;&gt;"",I95,H95)</f>
        <v/>
      </c>
      <c r="K95" s="9">
        <f>E95/(1+M95)</f>
        <v/>
      </c>
      <c r="L95" s="10" t="inlineStr">
        <is>
          <t>PLN</t>
        </is>
      </c>
      <c r="M95" s="11" t="n">
        <v>0.23</v>
      </c>
      <c r="N95" s="9">
        <f>K95*VLOOKUP(L95,'Exchange rate'!A:B,2,0)</f>
        <v/>
      </c>
      <c r="O95" s="8" t="inlineStr">
        <is>
          <t>Amazon</t>
        </is>
      </c>
      <c r="P95" s="8" t="inlineStr">
        <is>
          <t>Amazon</t>
        </is>
      </c>
      <c r="Q95" s="8" t="inlineStr">
        <is>
          <t>Poland</t>
        </is>
      </c>
      <c r="R95" s="12" t="inlineStr">
        <is>
          <t>https://www.amazon.pl/dp/B0D7TYVYRY/ref=olp_aod_early_redir?_encoding=UTF8&amp;aod=1&amp;th=1</t>
        </is>
      </c>
      <c r="S95" s="13" t="inlineStr">
        <is>
          <t>Handset</t>
        </is>
      </c>
      <c r="T95" s="13" t="n"/>
      <c r="U95" s="12" t="inlineStr">
        <is>
          <t>https://drive.google.com/uc?export=view&amp;id=1LEsFOipofTnoZaNIyVi5f6i8xvfhSEmL</t>
        </is>
      </c>
      <c r="V95" t="inlineStr">
        <is>
          <t>20250424</t>
        </is>
      </c>
    </row>
    <row r="96" ht="15" customHeight="1">
      <c r="A96" s="7" t="inlineStr">
        <is>
          <t>BN2009767</t>
        </is>
      </c>
      <c r="B96" s="8" t="inlineStr">
        <is>
          <t>Google</t>
        </is>
      </c>
      <c r="C96" s="8" t="inlineStr">
        <is>
          <t>Pixel 9 Pro Fold 16-512GB 5G</t>
        </is>
      </c>
      <c r="D96" s="8" t="inlineStr">
        <is>
          <t>-</t>
        </is>
      </c>
      <c r="E96" s="9" t="n">
        <v>6999</v>
      </c>
      <c r="F96" s="9" t="inlineStr">
        <is>
          <t>6999.00</t>
        </is>
      </c>
      <c r="G96" s="9" t="inlineStr">
        <is>
          <t>InStock</t>
        </is>
      </c>
      <c r="H96" s="9">
        <f>F96+0</f>
        <v/>
      </c>
      <c r="I96" s="9" t="n"/>
      <c r="J96" s="9">
        <f>IF(I96&lt;&gt;"",I96,H96)</f>
        <v/>
      </c>
      <c r="K96" s="9">
        <f>E96/(1+M96)</f>
        <v/>
      </c>
      <c r="L96" s="10" t="inlineStr">
        <is>
          <t>PLN</t>
        </is>
      </c>
      <c r="M96" s="11" t="n">
        <v>0.23</v>
      </c>
      <c r="N96" s="9">
        <f>K96*VLOOKUP(L96,'Exchange rate'!A:B,2,0)</f>
        <v/>
      </c>
      <c r="O96" s="8" t="inlineStr">
        <is>
          <t>Amazon</t>
        </is>
      </c>
      <c r="P96" s="8" t="inlineStr">
        <is>
          <t>Amazon</t>
        </is>
      </c>
      <c r="Q96" s="8" t="inlineStr">
        <is>
          <t>Poland</t>
        </is>
      </c>
      <c r="R96" s="12" t="inlineStr">
        <is>
          <t>https://www.amazon.pl/dp/B0D7V1G966/ref=olp_aod_early_redir?_encoding=UTF8&amp;aod=1&amp;th=1</t>
        </is>
      </c>
      <c r="S96" s="13" t="inlineStr">
        <is>
          <t>Handset</t>
        </is>
      </c>
      <c r="T96" s="13" t="n"/>
      <c r="U96" s="12" t="inlineStr">
        <is>
          <t>https://drive.google.com/uc?export=view&amp;id=1ICFQIWt16CTx92h-WEWWJknm3hBGeBQr</t>
        </is>
      </c>
      <c r="V96" t="inlineStr">
        <is>
          <t>20250424</t>
        </is>
      </c>
    </row>
    <row r="97" ht="15" customHeight="1">
      <c r="A97" s="7" t="inlineStr">
        <is>
          <t>BN2009768</t>
        </is>
      </c>
      <c r="B97" s="8" t="inlineStr">
        <is>
          <t>Google</t>
        </is>
      </c>
      <c r="C97" s="8" t="inlineStr">
        <is>
          <t>Pixel 9 Pro XL 16-256GB 5G</t>
        </is>
      </c>
      <c r="D97" s="8" t="inlineStr">
        <is>
          <t>-</t>
        </is>
      </c>
      <c r="E97" s="9" t="n">
        <v>4009.81</v>
      </c>
      <c r="F97" s="9" t="inlineStr">
        <is>
          <t>4027.03</t>
        </is>
      </c>
      <c r="G97" s="9" t="inlineStr">
        <is>
          <t>InStock</t>
        </is>
      </c>
      <c r="H97" s="9">
        <f>F97+0</f>
        <v/>
      </c>
      <c r="I97" s="9" t="n"/>
      <c r="J97" s="9">
        <f>IF(I97&lt;&gt;"",I97,H97)</f>
        <v/>
      </c>
      <c r="K97" s="9">
        <f>E97/(1+M97)</f>
        <v/>
      </c>
      <c r="L97" s="10" t="inlineStr">
        <is>
          <t>PLN</t>
        </is>
      </c>
      <c r="M97" s="11" t="n">
        <v>0.23</v>
      </c>
      <c r="N97" s="9">
        <f>K97*VLOOKUP(L97,'Exchange rate'!A:B,2,0)</f>
        <v/>
      </c>
      <c r="O97" s="8" t="inlineStr">
        <is>
          <t>Amazon</t>
        </is>
      </c>
      <c r="P97" s="8" t="inlineStr">
        <is>
          <t>Amazon</t>
        </is>
      </c>
      <c r="Q97" s="8" t="inlineStr">
        <is>
          <t>Poland</t>
        </is>
      </c>
      <c r="R97" s="12" t="inlineStr">
        <is>
          <t>https://www.amazon.pl/dp/B0D7V1MDK8/ref=olp_aod_early_redir?_encoding=UTF8&amp;aod=1&amp;th=1</t>
        </is>
      </c>
      <c r="S97" s="13" t="inlineStr">
        <is>
          <t>Handset</t>
        </is>
      </c>
      <c r="T97" s="13" t="n"/>
      <c r="U97" s="12" t="inlineStr">
        <is>
          <t>https://drive.google.com/uc?export=view&amp;id=1JSq4DnqwdgVbaGfEOJqnxMgqwZHjliqc</t>
        </is>
      </c>
      <c r="V97" t="inlineStr">
        <is>
          <t>20250424</t>
        </is>
      </c>
    </row>
    <row r="98" ht="15" customHeight="1">
      <c r="A98" s="7" t="inlineStr">
        <is>
          <t>BN2009769</t>
        </is>
      </c>
      <c r="B98" s="8" t="inlineStr">
        <is>
          <t>Google</t>
        </is>
      </c>
      <c r="C98" s="8" t="inlineStr">
        <is>
          <t>Pixel 9 Pro XL 16-512GB 5G</t>
        </is>
      </c>
      <c r="D98" s="8" t="inlineStr">
        <is>
          <t>-</t>
        </is>
      </c>
      <c r="E98" s="9" t="n">
        <v>4370.74</v>
      </c>
      <c r="F98" s="9" t="inlineStr">
        <is>
          <t>0.00</t>
        </is>
      </c>
      <c r="G98" s="9" t="inlineStr">
        <is>
          <t>OutStock</t>
        </is>
      </c>
      <c r="H98" s="9">
        <f>F98+0</f>
        <v/>
      </c>
      <c r="I98" s="9" t="n"/>
      <c r="J98" s="9">
        <f>IF(I98&lt;&gt;"",I98,H98)</f>
        <v/>
      </c>
      <c r="K98" s="9">
        <f>E98/(1+M98)</f>
        <v/>
      </c>
      <c r="L98" s="10" t="inlineStr">
        <is>
          <t>PLN</t>
        </is>
      </c>
      <c r="M98" s="11" t="n">
        <v>0.23</v>
      </c>
      <c r="N98" s="9">
        <f>K98*VLOOKUP(L98,'Exchange rate'!A:B,2,0)</f>
        <v/>
      </c>
      <c r="O98" s="8" t="inlineStr">
        <is>
          <t>Amazon</t>
        </is>
      </c>
      <c r="P98" s="8" t="inlineStr">
        <is>
          <t>Amazon</t>
        </is>
      </c>
      <c r="Q98" s="8" t="inlineStr">
        <is>
          <t>Poland</t>
        </is>
      </c>
      <c r="R98" s="12" t="inlineStr">
        <is>
          <t>https://www.amazon.pl/dp/B0D7V1SQRV/ref=olp_aod_early_redir?_encoding=UTF8&amp;aod=1&amp;th=1</t>
        </is>
      </c>
      <c r="S98" s="13" t="inlineStr">
        <is>
          <t>Handset</t>
        </is>
      </c>
      <c r="T98" s="13" t="n"/>
      <c r="U98" s="12" t="inlineStr">
        <is>
          <t>https://drive.google.com/uc?export=view&amp;id=1JJ5gYzgYrOzOb33EPntgjpXfgQktIDSg</t>
        </is>
      </c>
      <c r="V98" t="inlineStr">
        <is>
          <t>20250424</t>
        </is>
      </c>
    </row>
    <row r="99" ht="15" customHeight="1">
      <c r="A99" s="7" t="inlineStr">
        <is>
          <t>BN2009065</t>
        </is>
      </c>
      <c r="B99" s="8" t="inlineStr">
        <is>
          <t>HMD</t>
        </is>
      </c>
      <c r="C99" s="8" t="inlineStr">
        <is>
          <t>Nokia 105 (2023) 2G</t>
        </is>
      </c>
      <c r="D99" s="8" t="inlineStr">
        <is>
          <t>-</t>
        </is>
      </c>
      <c r="E99" s="9" t="n">
        <v>213.6</v>
      </c>
      <c r="F99" s="9" t="inlineStr">
        <is>
          <t>213.60</t>
        </is>
      </c>
      <c r="G99" s="9" t="inlineStr">
        <is>
          <t>InStock</t>
        </is>
      </c>
      <c r="H99" s="9">
        <f>F99+0</f>
        <v/>
      </c>
      <c r="I99" s="9" t="n"/>
      <c r="J99" s="9">
        <f>IF(I99&lt;&gt;"",I99,H99)</f>
        <v/>
      </c>
      <c r="K99" s="9">
        <f>E99/(1+M99)</f>
        <v/>
      </c>
      <c r="L99" s="10" t="inlineStr">
        <is>
          <t>PLN</t>
        </is>
      </c>
      <c r="M99" s="11" t="n">
        <v>0.23</v>
      </c>
      <c r="N99" s="9">
        <f>K99*VLOOKUP(L99,'Exchange rate'!A:B,2,0)</f>
        <v/>
      </c>
      <c r="O99" s="8" t="inlineStr">
        <is>
          <t>Amazon</t>
        </is>
      </c>
      <c r="P99" s="8" t="inlineStr">
        <is>
          <t>Amazon</t>
        </is>
      </c>
      <c r="Q99" s="8" t="inlineStr">
        <is>
          <t>Poland</t>
        </is>
      </c>
      <c r="R99" s="12" t="inlineStr">
        <is>
          <t>https://www.amazon.pl/dp/B0C5MH3XNP/ref=olp_aod_early_redir?_encoding=UTF8&amp;aod=1&amp;th=1</t>
        </is>
      </c>
      <c r="S99" s="13" t="inlineStr">
        <is>
          <t>Handset</t>
        </is>
      </c>
      <c r="T99" s="13" t="inlineStr">
        <is>
          <t>new</t>
        </is>
      </c>
      <c r="U99" s="12" t="inlineStr">
        <is>
          <t>https://drive.google.com/uc?export=view&amp;id=1IV67Bva5jSRT8DClsT4Lk7mzBriKTB2p</t>
        </is>
      </c>
      <c r="V99" t="inlineStr">
        <is>
          <t>20250424</t>
        </is>
      </c>
    </row>
    <row r="100" ht="15" customHeight="1">
      <c r="A100" s="7" t="inlineStr">
        <is>
          <t>BN2009066</t>
        </is>
      </c>
      <c r="B100" s="8" t="inlineStr">
        <is>
          <t>HMD</t>
        </is>
      </c>
      <c r="C100" s="8" t="inlineStr">
        <is>
          <t>Nokia 110 (2023) 2G</t>
        </is>
      </c>
      <c r="D100" s="8" t="inlineStr">
        <is>
          <t>-</t>
        </is>
      </c>
      <c r="E100" s="9" t="n">
        <v>0</v>
      </c>
      <c r="F100" s="9" t="inlineStr">
        <is>
          <t>0.00</t>
        </is>
      </c>
      <c r="G100" s="9" t="inlineStr">
        <is>
          <t>OutStock</t>
        </is>
      </c>
      <c r="H100" s="9">
        <f>F100+0</f>
        <v/>
      </c>
      <c r="I100" s="9" t="n"/>
      <c r="J100" s="9">
        <f>IF(I100&lt;&gt;"",I100,H100)</f>
        <v/>
      </c>
      <c r="K100" s="9">
        <f>E100/(1+M100)</f>
        <v/>
      </c>
      <c r="L100" s="10" t="inlineStr">
        <is>
          <t>PLN</t>
        </is>
      </c>
      <c r="M100" s="11" t="n">
        <v>0.23</v>
      </c>
      <c r="N100" s="9">
        <f>K100*VLOOKUP(L100,'Exchange rate'!A:B,2,0)</f>
        <v/>
      </c>
      <c r="O100" s="8" t="inlineStr">
        <is>
          <t>Amazon</t>
        </is>
      </c>
      <c r="P100" s="8" t="inlineStr">
        <is>
          <t>Amazon</t>
        </is>
      </c>
      <c r="Q100" s="8" t="inlineStr">
        <is>
          <t>Poland</t>
        </is>
      </c>
      <c r="R100" s="12" t="inlineStr">
        <is>
          <t>https://www.amazon.pl/dp/B0C5MLL2X5/ref=olp_aod_early_redir?_encoding=UTF8&amp;aod=1&amp;th=1</t>
        </is>
      </c>
      <c r="S100" s="13" t="inlineStr">
        <is>
          <t>Handset</t>
        </is>
      </c>
      <c r="T100" s="13" t="n"/>
      <c r="U100" s="12" t="inlineStr">
        <is>
          <t>https://drive.google.com/uc?export=view&amp;id=1LGeUdWdyj09QuO2fkzfH5JVRvwjYdn-j</t>
        </is>
      </c>
      <c r="V100" t="inlineStr">
        <is>
          <t>20250424</t>
        </is>
      </c>
    </row>
    <row r="101" ht="15" customHeight="1">
      <c r="A101" s="7" t="inlineStr">
        <is>
          <t>BN2007852</t>
        </is>
      </c>
      <c r="B101" s="8" t="inlineStr">
        <is>
          <t>HMD</t>
        </is>
      </c>
      <c r="C101" s="8" t="inlineStr">
        <is>
          <t>Nokia 110 LTE</t>
        </is>
      </c>
      <c r="D101" s="8" t="inlineStr">
        <is>
          <t>-</t>
        </is>
      </c>
      <c r="E101" s="9" t="n">
        <v>0</v>
      </c>
      <c r="F101" s="9" t="inlineStr">
        <is>
          <t>0.00</t>
        </is>
      </c>
      <c r="G101" s="9" t="inlineStr">
        <is>
          <t>OutStock</t>
        </is>
      </c>
      <c r="H101" s="9">
        <f>F101+0</f>
        <v/>
      </c>
      <c r="I101" s="9" t="n"/>
      <c r="J101" s="9">
        <f>IF(I101&lt;&gt;"",I101,H101)</f>
        <v/>
      </c>
      <c r="K101" s="9">
        <f>E101/(1+M101)</f>
        <v/>
      </c>
      <c r="L101" s="10" t="inlineStr">
        <is>
          <t>PLN</t>
        </is>
      </c>
      <c r="M101" s="11" t="n">
        <v>0.23</v>
      </c>
      <c r="N101" s="9">
        <f>K101*VLOOKUP(L101,'Exchange rate'!A:B,2,0)</f>
        <v/>
      </c>
      <c r="O101" s="8" t="inlineStr">
        <is>
          <t>Amazon</t>
        </is>
      </c>
      <c r="P101" s="8" t="inlineStr">
        <is>
          <t>Amazon</t>
        </is>
      </c>
      <c r="Q101" s="8" t="inlineStr">
        <is>
          <t>Poland</t>
        </is>
      </c>
      <c r="R101" s="12" t="inlineStr">
        <is>
          <t>https://www.amazon.pl/dp/B0C5MJ8723/ref=olp_aod_early_redir?_encoding=UTF8&amp;aod=1&amp;th=1</t>
        </is>
      </c>
      <c r="S101" s="13" t="inlineStr">
        <is>
          <t>Handset</t>
        </is>
      </c>
      <c r="T101" s="13" t="n"/>
      <c r="U101" s="12" t="inlineStr">
        <is>
          <t>https://drive.google.com/uc?export=view&amp;id=1LE7MsU3qSppHhWSpmZ2BC2HagjZ_jzC-</t>
        </is>
      </c>
      <c r="V101" t="inlineStr">
        <is>
          <t>20250424</t>
        </is>
      </c>
    </row>
    <row r="102" ht="15" customHeight="1">
      <c r="A102" s="7" t="inlineStr">
        <is>
          <t>BN2009571</t>
        </is>
      </c>
      <c r="B102" s="8" t="inlineStr">
        <is>
          <t>HMD</t>
        </is>
      </c>
      <c r="C102" s="8" t="inlineStr">
        <is>
          <t>Nokia 235 LTE (2024)</t>
        </is>
      </c>
      <c r="D102" s="8" t="inlineStr">
        <is>
          <t>-</t>
        </is>
      </c>
      <c r="E102" s="9" t="n">
        <v>300.76</v>
      </c>
      <c r="F102" s="9" t="inlineStr">
        <is>
          <t>300.76</t>
        </is>
      </c>
      <c r="G102" s="9" t="inlineStr">
        <is>
          <t>InStock</t>
        </is>
      </c>
      <c r="H102" s="9">
        <f>F102+0</f>
        <v/>
      </c>
      <c r="I102" s="9" t="n"/>
      <c r="J102" s="9">
        <f>IF(I102&lt;&gt;"",I102,H102)</f>
        <v/>
      </c>
      <c r="K102" s="9">
        <f>E102/(1+M102)</f>
        <v/>
      </c>
      <c r="L102" s="10" t="inlineStr">
        <is>
          <t>PLN</t>
        </is>
      </c>
      <c r="M102" s="11" t="n">
        <v>0.23</v>
      </c>
      <c r="N102" s="9">
        <f>K102*VLOOKUP(L102,'Exchange rate'!A:B,2,0)</f>
        <v/>
      </c>
      <c r="O102" s="8" t="inlineStr">
        <is>
          <t>Amazon</t>
        </is>
      </c>
      <c r="P102" s="8" t="inlineStr">
        <is>
          <t>Amazon</t>
        </is>
      </c>
      <c r="Q102" s="8" t="inlineStr">
        <is>
          <t>Poland</t>
        </is>
      </c>
      <c r="R102" s="12" t="inlineStr">
        <is>
          <t>https://www.amazon.pl/dp/B0DFYV6P6H/ref=olp_aod_early_redir?_encoding=UTF8&amp;aod=1&amp;th=1</t>
        </is>
      </c>
      <c r="S102" s="13" t="inlineStr">
        <is>
          <t>Handset</t>
        </is>
      </c>
      <c r="T102" s="13" t="n"/>
      <c r="U102" s="12" t="inlineStr">
        <is>
          <t>https://drive.google.com/uc?export=view&amp;id=1KyCSpalpsVHzsc8I-WUPlBe09MiKv2f1</t>
        </is>
      </c>
      <c r="V102" t="inlineStr">
        <is>
          <t>20250424</t>
        </is>
      </c>
    </row>
    <row r="103" ht="15" customHeight="1">
      <c r="A103" s="7" t="inlineStr">
        <is>
          <t>BN2009572</t>
        </is>
      </c>
      <c r="B103" s="8" t="inlineStr">
        <is>
          <t>HMD</t>
        </is>
      </c>
      <c r="C103" s="8" t="inlineStr">
        <is>
          <t>Nokia 3210 LTE</t>
        </is>
      </c>
      <c r="D103" s="8" t="inlineStr">
        <is>
          <t>-</t>
        </is>
      </c>
      <c r="E103" s="9" t="n">
        <v>355.16</v>
      </c>
      <c r="F103" s="9" t="inlineStr">
        <is>
          <t>355.16</t>
        </is>
      </c>
      <c r="G103" s="9" t="inlineStr">
        <is>
          <t>InStock</t>
        </is>
      </c>
      <c r="H103" s="9">
        <f>F103+0</f>
        <v/>
      </c>
      <c r="I103" s="9" t="n"/>
      <c r="J103" s="9">
        <f>IF(I103&lt;&gt;"",I103,H103)</f>
        <v/>
      </c>
      <c r="K103" s="9">
        <f>E103/(1+M103)</f>
        <v/>
      </c>
      <c r="L103" s="10" t="inlineStr">
        <is>
          <t>PLN</t>
        </is>
      </c>
      <c r="M103" s="11" t="n">
        <v>0.23</v>
      </c>
      <c r="N103" s="9">
        <f>K103*VLOOKUP(L103,'Exchange rate'!A:B,2,0)</f>
        <v/>
      </c>
      <c r="O103" s="8" t="inlineStr">
        <is>
          <t>Amazon</t>
        </is>
      </c>
      <c r="P103" s="8" t="inlineStr">
        <is>
          <t>Amazon</t>
        </is>
      </c>
      <c r="Q103" s="8" t="inlineStr">
        <is>
          <t>Poland</t>
        </is>
      </c>
      <c r="R103" s="12" t="inlineStr">
        <is>
          <t>https://www.amazon.pl/dp/B0DC742WFC/ref=olp_aod_early_redir?_encoding=UTF8&amp;aod=1&amp;th=1</t>
        </is>
      </c>
      <c r="S103" s="13" t="inlineStr">
        <is>
          <t>Handset</t>
        </is>
      </c>
      <c r="T103" s="13" t="n"/>
      <c r="U103" s="12" t="inlineStr">
        <is>
          <t>https://drive.google.com/uc?export=view&amp;id=1JpuYfRQ__zH1UXVOqSBhu5OmdUR-v7a-</t>
        </is>
      </c>
      <c r="V103" t="inlineStr">
        <is>
          <t>20250424</t>
        </is>
      </c>
    </row>
    <row r="104" ht="15" customHeight="1">
      <c r="A104" s="7" t="inlineStr">
        <is>
          <t>BN2008501</t>
        </is>
      </c>
      <c r="B104" s="8" t="inlineStr">
        <is>
          <t>HMD</t>
        </is>
      </c>
      <c r="C104" s="8" t="inlineStr">
        <is>
          <t>Nokia 6310</t>
        </is>
      </c>
      <c r="D104" s="8" t="inlineStr">
        <is>
          <t>-</t>
        </is>
      </c>
      <c r="E104" s="9" t="n">
        <v>0</v>
      </c>
      <c r="F104" s="9" t="inlineStr">
        <is>
          <t>0.00</t>
        </is>
      </c>
      <c r="G104" s="9" t="inlineStr">
        <is>
          <t>OutStock</t>
        </is>
      </c>
      <c r="H104" s="9">
        <f>F104+0</f>
        <v/>
      </c>
      <c r="I104" s="9" t="n"/>
      <c r="J104" s="9">
        <f>IF(I104&lt;&gt;"",I104,H104)</f>
        <v/>
      </c>
      <c r="K104" s="9">
        <f>E104/(1+M104)</f>
        <v/>
      </c>
      <c r="L104" s="10" t="inlineStr">
        <is>
          <t>PLN</t>
        </is>
      </c>
      <c r="M104" s="11" t="n">
        <v>0.23</v>
      </c>
      <c r="N104" s="9">
        <f>K104*VLOOKUP(L104,'Exchange rate'!A:B,2,0)</f>
        <v/>
      </c>
      <c r="O104" s="8" t="inlineStr">
        <is>
          <t>Amazon</t>
        </is>
      </c>
      <c r="P104" s="8" t="inlineStr">
        <is>
          <t>Amazon</t>
        </is>
      </c>
      <c r="Q104" s="8" t="inlineStr">
        <is>
          <t>Poland</t>
        </is>
      </c>
      <c r="R104" s="12" t="inlineStr">
        <is>
          <t>https://www.amazon.pl/dp/B09BFZ8JZH/ref=olp_aod_early_redir?_encoding=UTF8&amp;aod=1&amp;th=1</t>
        </is>
      </c>
      <c r="S104" s="13" t="inlineStr">
        <is>
          <t>Handset</t>
        </is>
      </c>
      <c r="T104" s="13" t="n"/>
      <c r="U104" s="12" t="inlineStr">
        <is>
          <t>https://drive.google.com/uc?export=view&amp;id=1IOgWg8-om2DgmMKqmfYfNX0vpd8Kz0AQ</t>
        </is>
      </c>
      <c r="V104" t="inlineStr">
        <is>
          <t>20250424</t>
        </is>
      </c>
    </row>
    <row r="105" ht="15" customHeight="1">
      <c r="A105" s="7" t="inlineStr">
        <is>
          <t>BN2008421</t>
        </is>
      </c>
      <c r="B105" s="8" t="inlineStr">
        <is>
          <t>HMD</t>
        </is>
      </c>
      <c r="C105" s="8" t="inlineStr">
        <is>
          <t>Nokia 8210 LTE</t>
        </is>
      </c>
      <c r="D105" s="8" t="inlineStr">
        <is>
          <t>-</t>
        </is>
      </c>
      <c r="E105" s="9" t="n">
        <v>363.9</v>
      </c>
      <c r="F105" s="9" t="inlineStr">
        <is>
          <t>363.90</t>
        </is>
      </c>
      <c r="G105" s="9" t="inlineStr">
        <is>
          <t>InStock</t>
        </is>
      </c>
      <c r="H105" s="9">
        <f>F105+0</f>
        <v/>
      </c>
      <c r="I105" s="9" t="n"/>
      <c r="J105" s="9">
        <f>IF(I105&lt;&gt;"",I105,H105)</f>
        <v/>
      </c>
      <c r="K105" s="9">
        <f>E105/(1+M105)</f>
        <v/>
      </c>
      <c r="L105" s="10" t="inlineStr">
        <is>
          <t>PLN</t>
        </is>
      </c>
      <c r="M105" s="11" t="n">
        <v>0.23</v>
      </c>
      <c r="N105" s="9">
        <f>K105*VLOOKUP(L105,'Exchange rate'!A:B,2,0)</f>
        <v/>
      </c>
      <c r="O105" s="8" t="inlineStr">
        <is>
          <t>Amazon</t>
        </is>
      </c>
      <c r="P105" s="8" t="inlineStr">
        <is>
          <t>Amazon</t>
        </is>
      </c>
      <c r="Q105" s="8" t="inlineStr">
        <is>
          <t>Poland</t>
        </is>
      </c>
      <c r="R105" s="12" t="inlineStr">
        <is>
          <t>https://www.amazon.pl/dp/B0B63Q5VGF/ref=olp_aod_early_redir?_encoding=UTF8&amp;aod=1&amp;th=1</t>
        </is>
      </c>
      <c r="S105" s="13" t="inlineStr">
        <is>
          <t>Handset</t>
        </is>
      </c>
      <c r="T105" s="13" t="n"/>
      <c r="U105" s="12" t="inlineStr">
        <is>
          <t>https://drive.google.com/uc?export=view&amp;id=1Kby43WQ3nTVG2PcwbjAeJEzMHjMnzQh4</t>
        </is>
      </c>
      <c r="V105" t="inlineStr">
        <is>
          <t>20250424</t>
        </is>
      </c>
    </row>
    <row r="106" ht="15" customHeight="1">
      <c r="A106" s="7" t="inlineStr">
        <is>
          <t>BN2008560</t>
        </is>
      </c>
      <c r="B106" s="8" t="inlineStr">
        <is>
          <t>HMD</t>
        </is>
      </c>
      <c r="C106" s="8" t="inlineStr">
        <is>
          <t>Nokia C12 2-64GB LTE</t>
        </is>
      </c>
      <c r="D106" s="8" t="inlineStr">
        <is>
          <t>-</t>
        </is>
      </c>
      <c r="E106" s="9" t="n">
        <v>0</v>
      </c>
      <c r="F106" s="9" t="inlineStr">
        <is>
          <t>0.00</t>
        </is>
      </c>
      <c r="G106" s="9" t="inlineStr">
        <is>
          <t>OutStock</t>
        </is>
      </c>
      <c r="H106" s="9">
        <f>F106+0</f>
        <v/>
      </c>
      <c r="I106" s="9" t="n"/>
      <c r="J106" s="9">
        <f>IF(I106&lt;&gt;"",I106,H106)</f>
        <v/>
      </c>
      <c r="K106" s="9">
        <f>E106/(1+M106)</f>
        <v/>
      </c>
      <c r="L106" s="10" t="inlineStr">
        <is>
          <t>PLN</t>
        </is>
      </c>
      <c r="M106" s="11" t="n">
        <v>0.23</v>
      </c>
      <c r="N106" s="9">
        <f>K106*VLOOKUP(L106,'Exchange rate'!A:B,2,0)</f>
        <v/>
      </c>
      <c r="O106" s="8" t="inlineStr">
        <is>
          <t>Amazon</t>
        </is>
      </c>
      <c r="P106" s="8" t="inlineStr">
        <is>
          <t>Amazon</t>
        </is>
      </c>
      <c r="Q106" s="8" t="inlineStr">
        <is>
          <t>Poland</t>
        </is>
      </c>
      <c r="R106" s="12" t="inlineStr">
        <is>
          <t>https://www.amazon.pl/dp/B0C9MRW4BF/ref=olp_aod_early_redir?_encoding=UTF8&amp;aod=1&amp;th=1</t>
        </is>
      </c>
      <c r="S106" s="13" t="inlineStr">
        <is>
          <t>Handset</t>
        </is>
      </c>
      <c r="T106" s="13" t="n"/>
      <c r="U106" s="12" t="inlineStr">
        <is>
          <t>https://drive.google.com/uc?export=view&amp;id=1L-UbVqnMarS6oji5kZB2Q_ldz5WCe5Lz</t>
        </is>
      </c>
      <c r="V106" t="inlineStr">
        <is>
          <t>20250424</t>
        </is>
      </c>
    </row>
    <row r="107" ht="15" customHeight="1">
      <c r="A107" s="7" t="inlineStr">
        <is>
          <t>BN2008559</t>
        </is>
      </c>
      <c r="B107" s="8" t="inlineStr">
        <is>
          <t>HMD</t>
        </is>
      </c>
      <c r="C107" s="8" t="inlineStr">
        <is>
          <t>Nokia C32 4-64GB LTE</t>
        </is>
      </c>
      <c r="D107" s="8" t="inlineStr">
        <is>
          <t>-</t>
        </is>
      </c>
      <c r="E107" s="9" t="n">
        <v>449</v>
      </c>
      <c r="F107" s="9" t="inlineStr">
        <is>
          <t>449.00</t>
        </is>
      </c>
      <c r="G107" s="9" t="inlineStr">
        <is>
          <t>InStock</t>
        </is>
      </c>
      <c r="H107" s="9">
        <f>F107+0</f>
        <v/>
      </c>
      <c r="I107" s="9" t="n"/>
      <c r="J107" s="9">
        <f>IF(I107&lt;&gt;"",I107,H107)</f>
        <v/>
      </c>
      <c r="K107" s="9">
        <f>E107/(1+M107)</f>
        <v/>
      </c>
      <c r="L107" s="10" t="inlineStr">
        <is>
          <t>PLN</t>
        </is>
      </c>
      <c r="M107" s="11" t="n">
        <v>0.23</v>
      </c>
      <c r="N107" s="9">
        <f>K107*VLOOKUP(L107,'Exchange rate'!A:B,2,0)</f>
        <v/>
      </c>
      <c r="O107" s="8" t="inlineStr">
        <is>
          <t>Amazon</t>
        </is>
      </c>
      <c r="P107" s="8" t="inlineStr">
        <is>
          <t>Amazon</t>
        </is>
      </c>
      <c r="Q107" s="8" t="inlineStr">
        <is>
          <t>Poland</t>
        </is>
      </c>
      <c r="R107" s="12" t="inlineStr">
        <is>
          <t>https://www.amazon.pl/dp/B0C8J8CR33/ref=olp_aod_early_redir?_encoding=UTF8&amp;aod=1&amp;th=1</t>
        </is>
      </c>
      <c r="S107" s="13" t="inlineStr">
        <is>
          <t>Handset</t>
        </is>
      </c>
      <c r="T107" s="13" t="n"/>
      <c r="U107" s="12" t="inlineStr">
        <is>
          <t>https://drive.google.com/uc?export=view&amp;id=1IpqxITPsmtS65YwL3Br3KWgpcOxchXKy</t>
        </is>
      </c>
      <c r="V107" t="inlineStr">
        <is>
          <t>20250424</t>
        </is>
      </c>
    </row>
    <row r="108" ht="15" customHeight="1">
      <c r="A108" s="7" t="inlineStr">
        <is>
          <t>BN2009175</t>
        </is>
      </c>
      <c r="B108" s="8" t="inlineStr">
        <is>
          <t>HMD</t>
        </is>
      </c>
      <c r="C108" s="8" t="inlineStr">
        <is>
          <t xml:space="preserve">Nokia G22 4-128GB LTE	</t>
        </is>
      </c>
      <c r="D108" s="8" t="inlineStr">
        <is>
          <t>-</t>
        </is>
      </c>
      <c r="E108" s="9" t="n">
        <v>0</v>
      </c>
      <c r="F108" s="9" t="inlineStr">
        <is>
          <t>0.00</t>
        </is>
      </c>
      <c r="G108" s="9" t="inlineStr">
        <is>
          <t>OutStock</t>
        </is>
      </c>
      <c r="H108" s="9">
        <f>F108+0</f>
        <v/>
      </c>
      <c r="I108" s="9" t="n"/>
      <c r="J108" s="9">
        <f>IF(I108&lt;&gt;"",I108,H108)</f>
        <v/>
      </c>
      <c r="K108" s="9">
        <f>E108/(1+M108)</f>
        <v/>
      </c>
      <c r="L108" s="10" t="inlineStr">
        <is>
          <t>PLN</t>
        </is>
      </c>
      <c r="M108" s="11" t="n">
        <v>0.23</v>
      </c>
      <c r="N108" s="9">
        <f>K108*VLOOKUP(L108,'Exchange rate'!A:B,2,0)</f>
        <v/>
      </c>
      <c r="O108" s="8" t="inlineStr">
        <is>
          <t>Amazon</t>
        </is>
      </c>
      <c r="P108" s="8" t="inlineStr">
        <is>
          <t>Amazon</t>
        </is>
      </c>
      <c r="Q108" s="8" t="inlineStr">
        <is>
          <t>Poland</t>
        </is>
      </c>
      <c r="R108" s="12" t="inlineStr">
        <is>
          <t>https://www.amazon.pl/dp/B0C8J38Q9K/ref=olp_aod_early_redir?_encoding=UTF8&amp;aod=1&amp;th=1</t>
        </is>
      </c>
      <c r="S108" s="13" t="inlineStr">
        <is>
          <t>Handset</t>
        </is>
      </c>
      <c r="T108" s="13" t="n"/>
      <c r="U108" s="12" t="inlineStr">
        <is>
          <t>https://drive.google.com/uc?export=view&amp;id=1ITuX503_Q7XeEfZQ9bNaQvtwbXA_Um72</t>
        </is>
      </c>
      <c r="V108" t="inlineStr">
        <is>
          <t>20250424</t>
        </is>
      </c>
    </row>
    <row r="109" ht="15" customHeight="1">
      <c r="A109" s="7" t="inlineStr">
        <is>
          <t>BN2008309</t>
        </is>
      </c>
      <c r="B109" s="8" t="inlineStr">
        <is>
          <t>Honor</t>
        </is>
      </c>
      <c r="C109" s="8" t="inlineStr">
        <is>
          <t>70 256GB 5G</t>
        </is>
      </c>
      <c r="D109" s="8" t="inlineStr">
        <is>
          <t>-</t>
        </is>
      </c>
      <c r="E109" s="9" t="n">
        <v>0</v>
      </c>
      <c r="F109" s="9" t="inlineStr">
        <is>
          <t>0.00</t>
        </is>
      </c>
      <c r="G109" s="9" t="inlineStr">
        <is>
          <t>OutStock</t>
        </is>
      </c>
      <c r="H109" s="9">
        <f>F109+0</f>
        <v/>
      </c>
      <c r="I109" s="9" t="n"/>
      <c r="J109" s="9">
        <f>IF(I109&lt;&gt;"",I109,H109)</f>
        <v/>
      </c>
      <c r="K109" s="9">
        <f>E109/(1+M109)</f>
        <v/>
      </c>
      <c r="L109" s="10" t="inlineStr">
        <is>
          <t>PLN</t>
        </is>
      </c>
      <c r="M109" s="11" t="n">
        <v>0.23</v>
      </c>
      <c r="N109" s="9">
        <f>K109*VLOOKUP(L109,'Exchange rate'!A:B,2,0)</f>
        <v/>
      </c>
      <c r="O109" s="8" t="inlineStr">
        <is>
          <t>Amazon</t>
        </is>
      </c>
      <c r="P109" s="8" t="inlineStr">
        <is>
          <t>Amazon</t>
        </is>
      </c>
      <c r="Q109" s="8" t="inlineStr">
        <is>
          <t>Poland</t>
        </is>
      </c>
      <c r="R109" s="12" t="inlineStr">
        <is>
          <t>https://www.amazon.pl/dp/B0BCHWGYN4/ref=olp_aod_early_redir?_encoding=UTF8&amp;aod=1&amp;th=1</t>
        </is>
      </c>
      <c r="S109" s="13" t="inlineStr">
        <is>
          <t>Handset</t>
        </is>
      </c>
      <c r="T109" s="13" t="n"/>
      <c r="U109" s="12" t="inlineStr">
        <is>
          <t>https://drive.google.com/uc?export=view&amp;id=1I6BYRBS3cvPq0Zby1zEwTWvCeBdR4fRb</t>
        </is>
      </c>
      <c r="V109" t="inlineStr">
        <is>
          <t>20250424</t>
        </is>
      </c>
    </row>
    <row r="110" ht="15" customHeight="1">
      <c r="A110" s="7" t="inlineStr">
        <is>
          <t>BN2008842</t>
        </is>
      </c>
      <c r="B110" s="8" t="inlineStr">
        <is>
          <t>Honor</t>
        </is>
      </c>
      <c r="C110" s="8" t="inlineStr">
        <is>
          <t>Honor 90 12-512GB 5G</t>
        </is>
      </c>
      <c r="D110" s="8" t="inlineStr">
        <is>
          <t>-</t>
        </is>
      </c>
      <c r="E110" s="9" t="n">
        <v>0</v>
      </c>
      <c r="F110" s="9" t="inlineStr">
        <is>
          <t>0.00</t>
        </is>
      </c>
      <c r="G110" s="9" t="inlineStr">
        <is>
          <t>OutStock</t>
        </is>
      </c>
      <c r="H110" s="9">
        <f>F110+0</f>
        <v/>
      </c>
      <c r="I110" s="9" t="n"/>
      <c r="J110" s="9">
        <f>IF(I110&lt;&gt;"",I110,H110)</f>
        <v/>
      </c>
      <c r="K110" s="9">
        <f>E110/(1+M110)</f>
        <v/>
      </c>
      <c r="L110" s="10" t="inlineStr">
        <is>
          <t>PLN</t>
        </is>
      </c>
      <c r="M110" s="11" t="n">
        <v>0.23</v>
      </c>
      <c r="N110" s="9">
        <f>K110*VLOOKUP(L110,'Exchange rate'!A:B,2,0)</f>
        <v/>
      </c>
      <c r="O110" s="8" t="inlineStr">
        <is>
          <t>Amazon</t>
        </is>
      </c>
      <c r="P110" s="8" t="inlineStr">
        <is>
          <t>Amazon</t>
        </is>
      </c>
      <c r="Q110" s="8" t="inlineStr">
        <is>
          <t>Poland</t>
        </is>
      </c>
      <c r="R110" s="12" t="inlineStr">
        <is>
          <t>https://www.amazon.pl/dp/B0C7N6PBRH/ref=olp_aod_early_redir?_encoding=UTF8&amp;aod=1&amp;th=1</t>
        </is>
      </c>
      <c r="S110" s="13" t="inlineStr">
        <is>
          <t>Handset</t>
        </is>
      </c>
      <c r="T110" s="13" t="n"/>
      <c r="U110" s="12" t="inlineStr">
        <is>
          <t>https://drive.google.com/uc?export=view&amp;id=1KwhXupG2mUCUDoa_lveZ59h6YwqRpXyK</t>
        </is>
      </c>
      <c r="V110" t="inlineStr">
        <is>
          <t>20250424</t>
        </is>
      </c>
    </row>
    <row r="111" ht="15" customHeight="1">
      <c r="A111" s="7" t="inlineStr">
        <is>
          <t>BN2008160</t>
        </is>
      </c>
      <c r="B111" s="8" t="inlineStr">
        <is>
          <t>Honor</t>
        </is>
      </c>
      <c r="C111" s="8" t="inlineStr">
        <is>
          <t>X8 128GB LTE</t>
        </is>
      </c>
      <c r="D111" s="8" t="inlineStr">
        <is>
          <t>-</t>
        </is>
      </c>
      <c r="E111" s="9" t="n">
        <v>1222.55</v>
      </c>
      <c r="F111" s="9" t="inlineStr">
        <is>
          <t>1222.55</t>
        </is>
      </c>
      <c r="G111" s="9" t="inlineStr">
        <is>
          <t>InStock</t>
        </is>
      </c>
      <c r="H111" s="9">
        <f>F111+0</f>
        <v/>
      </c>
      <c r="I111" s="9" t="n"/>
      <c r="J111" s="9">
        <f>IF(I111&lt;&gt;"",I111,H111)</f>
        <v/>
      </c>
      <c r="K111" s="9">
        <f>E111/(1+M111)</f>
        <v/>
      </c>
      <c r="L111" s="10" t="inlineStr">
        <is>
          <t>PLN</t>
        </is>
      </c>
      <c r="M111" s="11" t="n">
        <v>0.23</v>
      </c>
      <c r="N111" s="9">
        <f>K111*VLOOKUP(L111,'Exchange rate'!A:B,2,0)</f>
        <v/>
      </c>
      <c r="O111" s="8" t="inlineStr">
        <is>
          <t>Amazon</t>
        </is>
      </c>
      <c r="P111" s="8" t="inlineStr">
        <is>
          <t>Amazon</t>
        </is>
      </c>
      <c r="Q111" s="8" t="inlineStr">
        <is>
          <t>Poland</t>
        </is>
      </c>
      <c r="R111" s="12" t="inlineStr">
        <is>
          <t>https://www.amazon.pl/dp/B09XDZ9RBJ/ref=olp_aod_early_redir?_encoding=UTF8&amp;aod=1&amp;th=1</t>
        </is>
      </c>
      <c r="S111" s="13" t="inlineStr">
        <is>
          <t>Handset</t>
        </is>
      </c>
      <c r="T111" s="13" t="n"/>
      <c r="U111" s="12" t="inlineStr">
        <is>
          <t>https://drive.google.com/uc?export=view&amp;id=1INk4QgNF5470Ov9AZbWzluBd7zLbySAX</t>
        </is>
      </c>
      <c r="V111" t="inlineStr">
        <is>
          <t>20250424</t>
        </is>
      </c>
    </row>
    <row r="112" ht="15" customHeight="1">
      <c r="A112" s="7" t="inlineStr">
        <is>
          <t>BN2006782</t>
        </is>
      </c>
      <c r="B112" s="8" t="inlineStr">
        <is>
          <t>Huawei</t>
        </is>
      </c>
      <c r="C112" s="8" t="inlineStr">
        <is>
          <t>B535</t>
        </is>
      </c>
      <c r="D112" s="8" t="inlineStr">
        <is>
          <t>-</t>
        </is>
      </c>
      <c r="E112" s="9" t="n">
        <v>519.17</v>
      </c>
      <c r="F112" s="9" t="inlineStr">
        <is>
          <t>514.73</t>
        </is>
      </c>
      <c r="G112" s="9" t="inlineStr">
        <is>
          <t>InStock</t>
        </is>
      </c>
      <c r="H112" s="9">
        <f>F112+0</f>
        <v/>
      </c>
      <c r="I112" s="9" t="n"/>
      <c r="J112" s="9">
        <f>IF(I112&lt;&gt;"",I112,H112)</f>
        <v/>
      </c>
      <c r="K112" s="9">
        <f>E112/(1+M112)</f>
        <v/>
      </c>
      <c r="L112" s="10" t="inlineStr">
        <is>
          <t>PLN</t>
        </is>
      </c>
      <c r="M112" s="11" t="n">
        <v>0.23</v>
      </c>
      <c r="N112" s="9">
        <f>K112*VLOOKUP(L112,'Exchange rate'!A:B,2,0)</f>
        <v/>
      </c>
      <c r="O112" s="8" t="inlineStr">
        <is>
          <t>Amazon</t>
        </is>
      </c>
      <c r="P112" s="8" t="inlineStr">
        <is>
          <t>Amazon</t>
        </is>
      </c>
      <c r="Q112" s="8" t="inlineStr">
        <is>
          <t>Poland</t>
        </is>
      </c>
      <c r="R112" s="12" t="inlineStr">
        <is>
          <t>https://www.amazon.pl/dp/B0BSW768Z9/ref=olp_aod_early_redir?_encoding=UTF8&amp;aod=1&amp;th=1</t>
        </is>
      </c>
      <c r="S112" s="13" t="inlineStr">
        <is>
          <t>MBB</t>
        </is>
      </c>
      <c r="T112" s="13" t="n"/>
      <c r="U112" s="12" t="inlineStr">
        <is>
          <t>https://drive.google.com/uc?export=view&amp;id=1KMuy4tRJclGmYZHbKY-_pO9II1CKwoQK</t>
        </is>
      </c>
      <c r="V112" t="inlineStr">
        <is>
          <t>20250424</t>
        </is>
      </c>
    </row>
    <row r="113" ht="15" customHeight="1">
      <c r="A113" s="7" t="inlineStr">
        <is>
          <t>BN2008163</t>
        </is>
      </c>
      <c r="B113" s="8" t="inlineStr">
        <is>
          <t>Huawei</t>
        </is>
      </c>
      <c r="C113" s="8" t="inlineStr">
        <is>
          <t>B535-232a LTE</t>
        </is>
      </c>
      <c r="D113" s="8" t="inlineStr">
        <is>
          <t>-</t>
        </is>
      </c>
      <c r="E113" s="9" t="n">
        <v>0</v>
      </c>
      <c r="F113" s="9" t="inlineStr">
        <is>
          <t>0.00</t>
        </is>
      </c>
      <c r="G113" s="9" t="inlineStr">
        <is>
          <t>OutStock</t>
        </is>
      </c>
      <c r="H113" s="9">
        <f>F113+0</f>
        <v/>
      </c>
      <c r="I113" s="9" t="n"/>
      <c r="J113" s="9">
        <f>IF(I113&lt;&gt;"",I113,H113)</f>
        <v/>
      </c>
      <c r="K113" s="9">
        <f>E113/(1+M113)</f>
        <v/>
      </c>
      <c r="L113" s="10" t="inlineStr">
        <is>
          <t>PLN</t>
        </is>
      </c>
      <c r="M113" s="11" t="n">
        <v>0.23</v>
      </c>
      <c r="N113" s="9">
        <f>K113*VLOOKUP(L113,'Exchange rate'!A:B,2,0)</f>
        <v/>
      </c>
      <c r="O113" s="8" t="inlineStr">
        <is>
          <t>Amazon</t>
        </is>
      </c>
      <c r="P113" s="8" t="inlineStr">
        <is>
          <t>Amazon</t>
        </is>
      </c>
      <c r="Q113" s="8" t="inlineStr">
        <is>
          <t>Poland</t>
        </is>
      </c>
      <c r="R113" s="12" t="inlineStr">
        <is>
          <t>https://www.amazon.pl/dp/B0BCSVS755/ref=olp_aod_early_redir?_encoding=UTF8&amp;aod=1&amp;th=1</t>
        </is>
      </c>
      <c r="S113" s="13" t="inlineStr">
        <is>
          <t>MBB</t>
        </is>
      </c>
      <c r="T113" s="13" t="n"/>
      <c r="U113" s="12" t="inlineStr">
        <is>
          <t>https://drive.google.com/uc?export=view&amp;id=1IQFnt_3woS7FtTzo-vOya6K2-kWTJmsN</t>
        </is>
      </c>
      <c r="V113" t="inlineStr">
        <is>
          <t>20250424</t>
        </is>
      </c>
    </row>
    <row r="114" ht="15" customHeight="1">
      <c r="A114" s="7" t="inlineStr">
        <is>
          <t>BN2008165</t>
        </is>
      </c>
      <c r="B114" s="8" t="inlineStr">
        <is>
          <t>Huawei</t>
        </is>
      </c>
      <c r="C114" s="8" t="inlineStr">
        <is>
          <t>E5783-230a LTE</t>
        </is>
      </c>
      <c r="D114" s="8" t="inlineStr">
        <is>
          <t>-</t>
        </is>
      </c>
      <c r="E114" s="9" t="n">
        <v>337.02</v>
      </c>
      <c r="F114" s="9" t="inlineStr">
        <is>
          <t>337.02</t>
        </is>
      </c>
      <c r="G114" s="9" t="inlineStr">
        <is>
          <t>InStock</t>
        </is>
      </c>
      <c r="H114" s="9">
        <f>F114+0</f>
        <v/>
      </c>
      <c r="I114" s="9" t="n"/>
      <c r="J114" s="9">
        <f>IF(I114&lt;&gt;"",I114,H114)</f>
        <v/>
      </c>
      <c r="K114" s="9">
        <f>E114/(1+M114)</f>
        <v/>
      </c>
      <c r="L114" s="10" t="inlineStr">
        <is>
          <t>PLN</t>
        </is>
      </c>
      <c r="M114" s="11" t="n">
        <v>0.23</v>
      </c>
      <c r="N114" s="9">
        <f>K114*VLOOKUP(L114,'Exchange rate'!A:B,2,0)</f>
        <v/>
      </c>
      <c r="O114" s="8" t="inlineStr">
        <is>
          <t>Amazon</t>
        </is>
      </c>
      <c r="P114" s="8" t="inlineStr">
        <is>
          <t>Amazon</t>
        </is>
      </c>
      <c r="Q114" s="8" t="inlineStr">
        <is>
          <t>Poland</t>
        </is>
      </c>
      <c r="R114" s="12" t="inlineStr">
        <is>
          <t>https://www.amazon.pl/dp/B0BSX9JMVR/ref=olp_aod_early_redir?_encoding=UTF8&amp;aod=1&amp;th=1</t>
        </is>
      </c>
      <c r="S114" s="13" t="inlineStr">
        <is>
          <t>MBB</t>
        </is>
      </c>
      <c r="T114" s="13" t="n"/>
      <c r="U114" s="12" t="inlineStr">
        <is>
          <t>https://drive.google.com/uc?export=view&amp;id=1J5t0ppL8VDns5NkSvnDBYq-xZwBErOsv</t>
        </is>
      </c>
      <c r="V114" t="inlineStr">
        <is>
          <t>20250424</t>
        </is>
      </c>
    </row>
    <row r="115" ht="15" customHeight="1">
      <c r="A115" s="7" t="inlineStr">
        <is>
          <t>AN00000062</t>
        </is>
      </c>
      <c r="B115" s="8" t="inlineStr">
        <is>
          <t>Huawei</t>
        </is>
      </c>
      <c r="C115" s="8" t="inlineStr">
        <is>
          <t>Huawei MateBook D15</t>
        </is>
      </c>
      <c r="D115" s="8" t="inlineStr">
        <is>
          <t>-</t>
        </is>
      </c>
      <c r="E115" s="9" t="n">
        <v>0</v>
      </c>
      <c r="F115" s="9" t="inlineStr">
        <is>
          <t>0.00</t>
        </is>
      </c>
      <c r="G115" s="9" t="inlineStr">
        <is>
          <t>OutStock</t>
        </is>
      </c>
      <c r="H115" s="9">
        <f>F115+0</f>
        <v/>
      </c>
      <c r="I115" s="9" t="n"/>
      <c r="J115" s="9">
        <f>IF(I115&lt;&gt;"",I115,H115)</f>
        <v/>
      </c>
      <c r="K115" s="9">
        <f>E115/(1+M115)</f>
        <v/>
      </c>
      <c r="L115" s="10" t="inlineStr">
        <is>
          <t>PLN</t>
        </is>
      </c>
      <c r="M115" s="11" t="n">
        <v>0.23</v>
      </c>
      <c r="N115" s="9">
        <f>K115*VLOOKUP(L115,'Exchange rate'!A:B,2,0)</f>
        <v/>
      </c>
      <c r="O115" s="8" t="inlineStr">
        <is>
          <t>Amazon</t>
        </is>
      </c>
      <c r="P115" s="8" t="inlineStr">
        <is>
          <t>Amazon</t>
        </is>
      </c>
      <c r="Q115" s="8" t="inlineStr">
        <is>
          <t>Poland</t>
        </is>
      </c>
      <c r="R115" s="12" t="inlineStr">
        <is>
          <t>https://www.amazon.pl/dp/B09XQYFV78/ref=olp_aod_early_redir?_encoding=UTF8&amp;aod=1&amp;th=1</t>
        </is>
      </c>
      <c r="S115" s="13" t="inlineStr">
        <is>
          <t>Laptop</t>
        </is>
      </c>
      <c r="T115" s="13" t="n"/>
      <c r="U115" s="12" t="inlineStr">
        <is>
          <t>https://drive.google.com/uc?export=view&amp;id=1LL1kIAaocRUp-DaOKuQQiuxhb1hKp1Pl</t>
        </is>
      </c>
      <c r="V115" t="inlineStr">
        <is>
          <t>20250424</t>
        </is>
      </c>
    </row>
    <row r="116" ht="15" customHeight="1">
      <c r="A116" s="7" t="inlineStr">
        <is>
          <t>AN00000009</t>
        </is>
      </c>
      <c r="B116" s="8" t="inlineStr">
        <is>
          <t>Huawei</t>
        </is>
      </c>
      <c r="C116" s="8" t="inlineStr">
        <is>
          <t>Huawei Watch 3 Elite LTE</t>
        </is>
      </c>
      <c r="D116" s="8" t="inlineStr">
        <is>
          <t>-</t>
        </is>
      </c>
      <c r="E116" s="9" t="n">
        <v>2038.5</v>
      </c>
      <c r="F116" s="9" t="inlineStr">
        <is>
          <t>2038.50</t>
        </is>
      </c>
      <c r="G116" s="9" t="inlineStr">
        <is>
          <t>InStock</t>
        </is>
      </c>
      <c r="H116" s="9">
        <f>F116+0</f>
        <v/>
      </c>
      <c r="I116" s="9" t="n"/>
      <c r="J116" s="9">
        <f>IF(I116&lt;&gt;"",I116,H116)</f>
        <v/>
      </c>
      <c r="K116" s="9">
        <f>E116/(1+M116)</f>
        <v/>
      </c>
      <c r="L116" s="10" t="inlineStr">
        <is>
          <t>PLN</t>
        </is>
      </c>
      <c r="M116" s="11" t="n">
        <v>0.23</v>
      </c>
      <c r="N116" s="9">
        <f>K116*VLOOKUP(L116,'Exchange rate'!A:B,2,0)</f>
        <v/>
      </c>
      <c r="O116" s="8" t="inlineStr">
        <is>
          <t>Amazon</t>
        </is>
      </c>
      <c r="P116" s="8" t="inlineStr">
        <is>
          <t>Amazon</t>
        </is>
      </c>
      <c r="Q116" s="8" t="inlineStr">
        <is>
          <t>Poland</t>
        </is>
      </c>
      <c r="R116" s="12" t="inlineStr">
        <is>
          <t>https://www.amazon.pl/dp/B0957HFTGJ/ref=olp_aod_early_redir?_encoding=UTF8&amp;aod=1&amp;th=1</t>
        </is>
      </c>
      <c r="S116" s="13" t="inlineStr">
        <is>
          <t>Smart Watch</t>
        </is>
      </c>
      <c r="T116" s="13" t="n"/>
      <c r="U116" s="12" t="inlineStr">
        <is>
          <t>https://drive.google.com/uc?export=view&amp;id=1JqXAVw8bP5nUZGIoywMA-sD5dK51rP7a</t>
        </is>
      </c>
      <c r="V116" t="inlineStr">
        <is>
          <t>20250424</t>
        </is>
      </c>
    </row>
    <row r="117" ht="15" customHeight="1">
      <c r="A117" s="7" t="inlineStr">
        <is>
          <t>AN00000049</t>
        </is>
      </c>
      <c r="B117" s="8" t="inlineStr">
        <is>
          <t>Huawei</t>
        </is>
      </c>
      <c r="C117" s="8" t="inlineStr">
        <is>
          <t>Huawei Watch GT Runner</t>
        </is>
      </c>
      <c r="D117" s="8" t="inlineStr">
        <is>
          <t>-</t>
        </is>
      </c>
      <c r="E117" s="9" t="n">
        <v>1112.03</v>
      </c>
      <c r="F117" s="9" t="inlineStr">
        <is>
          <t>1112.03</t>
        </is>
      </c>
      <c r="G117" s="9" t="inlineStr">
        <is>
          <t>InStock</t>
        </is>
      </c>
      <c r="H117" s="9">
        <f>F117+0</f>
        <v/>
      </c>
      <c r="I117" s="9" t="n"/>
      <c r="J117" s="9">
        <f>IF(I117&lt;&gt;"",I117,H117)</f>
        <v/>
      </c>
      <c r="K117" s="9">
        <f>E117/(1+M117)</f>
        <v/>
      </c>
      <c r="L117" s="10" t="inlineStr">
        <is>
          <t>PLN</t>
        </is>
      </c>
      <c r="M117" s="11" t="n">
        <v>0.23</v>
      </c>
      <c r="N117" s="9">
        <f>K117*VLOOKUP(L117,'Exchange rate'!A:B,2,0)</f>
        <v/>
      </c>
      <c r="O117" s="8" t="inlineStr">
        <is>
          <t>Amazon</t>
        </is>
      </c>
      <c r="P117" s="8" t="inlineStr">
        <is>
          <t>Amazon</t>
        </is>
      </c>
      <c r="Q117" s="8" t="inlineStr">
        <is>
          <t>Poland</t>
        </is>
      </c>
      <c r="R117" s="12" t="inlineStr">
        <is>
          <t>https://www.amazon.pl/dp/B09P1C8SXG/ref=olp_aod_early_redir?_encoding=UTF8&amp;aod=1&amp;th=1</t>
        </is>
      </c>
      <c r="S117" s="13" t="inlineStr">
        <is>
          <t>Smart Watch</t>
        </is>
      </c>
      <c r="T117" s="13" t="n"/>
      <c r="U117" s="12" t="inlineStr">
        <is>
          <t>https://drive.google.com/uc?export=view&amp;id=1KoS6F4NgSfLu7eSxMtcZ1QakgR1A7J-A</t>
        </is>
      </c>
      <c r="V117" t="inlineStr">
        <is>
          <t>20250424</t>
        </is>
      </c>
    </row>
    <row r="118" ht="15" customHeight="1">
      <c r="A118" s="7" t="inlineStr">
        <is>
          <t>AN00000222</t>
        </is>
      </c>
      <c r="B118" s="8" t="inlineStr">
        <is>
          <t>Huawei</t>
        </is>
      </c>
      <c r="C118" s="8" t="inlineStr">
        <is>
          <t>Huawei Watch GT5 41mm Classic</t>
        </is>
      </c>
      <c r="D118" s="8" t="inlineStr">
        <is>
          <t>-</t>
        </is>
      </c>
      <c r="E118" s="9" t="n">
        <v>0</v>
      </c>
      <c r="F118" s="9" t="inlineStr">
        <is>
          <t>907.54</t>
        </is>
      </c>
      <c r="G118" s="9" t="inlineStr">
        <is>
          <t>InStock</t>
        </is>
      </c>
      <c r="H118" s="9">
        <f>F118+0</f>
        <v/>
      </c>
      <c r="I118" s="9" t="n"/>
      <c r="J118" s="9">
        <f>IF(I118&lt;&gt;"",I118,H118)</f>
        <v/>
      </c>
      <c r="K118" s="9">
        <f>E118/(1+M118)</f>
        <v/>
      </c>
      <c r="L118" s="10" t="inlineStr">
        <is>
          <t>PLN</t>
        </is>
      </c>
      <c r="M118" s="11" t="n">
        <v>0.23</v>
      </c>
      <c r="N118" s="9">
        <f>K118*VLOOKUP(L118,'Exchange rate'!A:B,2,0)</f>
        <v/>
      </c>
      <c r="O118" s="8" t="inlineStr">
        <is>
          <t>Amazon</t>
        </is>
      </c>
      <c r="P118" s="8" t="inlineStr">
        <is>
          <t>Amazon</t>
        </is>
      </c>
      <c r="Q118" s="8" t="inlineStr">
        <is>
          <t>Poland</t>
        </is>
      </c>
      <c r="R118" s="12" t="inlineStr">
        <is>
          <t>https://www.amazon.pl/dp/B0DBLL9Z68/ref=olp_aod_early_redir?_encoding=UTF8&amp;aod=1&amp;th=1</t>
        </is>
      </c>
      <c r="S118" s="13" t="inlineStr">
        <is>
          <t>Smart Watch</t>
        </is>
      </c>
      <c r="T118" s="13" t="n"/>
      <c r="U118" s="12" t="inlineStr">
        <is>
          <t>https://drive.google.com/uc?export=view&amp;id=1KnoKKODivyhviaA21JJ47VqagxTMoVQ5</t>
        </is>
      </c>
      <c r="V118" t="inlineStr">
        <is>
          <t>20250424</t>
        </is>
      </c>
    </row>
    <row r="119" ht="15" customHeight="1">
      <c r="A119" s="7" t="inlineStr">
        <is>
          <t>AN00000225</t>
        </is>
      </c>
      <c r="B119" s="8" t="inlineStr">
        <is>
          <t>Huawei</t>
        </is>
      </c>
      <c r="C119" s="8" t="inlineStr">
        <is>
          <t>Huawei Watch GT5 46mm Active</t>
        </is>
      </c>
      <c r="D119" s="8" t="inlineStr">
        <is>
          <t>-</t>
        </is>
      </c>
      <c r="E119" s="9" t="n">
        <v>0</v>
      </c>
      <c r="F119" s="9" t="inlineStr">
        <is>
          <t>0.00</t>
        </is>
      </c>
      <c r="G119" s="9" t="inlineStr">
        <is>
          <t>OutStock</t>
        </is>
      </c>
      <c r="H119" s="9">
        <f>F119+0</f>
        <v/>
      </c>
      <c r="I119" s="9" t="n"/>
      <c r="J119" s="9">
        <f>IF(I119&lt;&gt;"",I119,H119)</f>
        <v/>
      </c>
      <c r="K119" s="9">
        <f>E119/(1+M119)</f>
        <v/>
      </c>
      <c r="L119" s="10" t="inlineStr">
        <is>
          <t>PLN</t>
        </is>
      </c>
      <c r="M119" s="11" t="n">
        <v>0.23</v>
      </c>
      <c r="N119" s="9">
        <f>K119*VLOOKUP(L119,'Exchange rate'!A:B,2,0)</f>
        <v/>
      </c>
      <c r="O119" s="8" t="inlineStr">
        <is>
          <t>Amazon</t>
        </is>
      </c>
      <c r="P119" s="8" t="inlineStr">
        <is>
          <t>Amazon</t>
        </is>
      </c>
      <c r="Q119" s="8" t="inlineStr">
        <is>
          <t>Poland</t>
        </is>
      </c>
      <c r="R119" s="12" t="inlineStr">
        <is>
          <t>https://www.amazon.pl/dp/B0D9JYKXDG/ref=olp_aod_early_redir?_encoding=UTF8&amp;aod=1&amp;th=1</t>
        </is>
      </c>
      <c r="S119" s="13" t="inlineStr">
        <is>
          <t>Smart Watch</t>
        </is>
      </c>
      <c r="T119" s="13" t="n"/>
      <c r="U119" s="12" t="inlineStr">
        <is>
          <t>https://drive.google.com/uc?export=view&amp;id=1IRFIMN3m7sgFcPQpO7LRlAR0gvP2I6Yp</t>
        </is>
      </c>
      <c r="V119" t="inlineStr">
        <is>
          <t>20250424</t>
        </is>
      </c>
    </row>
    <row r="120" ht="15" customHeight="1">
      <c r="A120" s="7" t="inlineStr">
        <is>
          <t>AN00000224</t>
        </is>
      </c>
      <c r="B120" s="8" t="inlineStr">
        <is>
          <t>Huawei</t>
        </is>
      </c>
      <c r="C120" s="8" t="inlineStr">
        <is>
          <t>Huawei Watch GT5 46mm Blue</t>
        </is>
      </c>
      <c r="D120" s="8" t="inlineStr">
        <is>
          <t>-</t>
        </is>
      </c>
      <c r="E120" s="9" t="n">
        <v>0</v>
      </c>
      <c r="F120" s="9" t="inlineStr">
        <is>
          <t>0.00</t>
        </is>
      </c>
      <c r="G120" s="9" t="inlineStr">
        <is>
          <t>OutStock</t>
        </is>
      </c>
      <c r="H120" s="9">
        <f>F120+0</f>
        <v/>
      </c>
      <c r="I120" s="9" t="n"/>
      <c r="J120" s="9">
        <f>IF(I120&lt;&gt;"",I120,H120)</f>
        <v/>
      </c>
      <c r="K120" s="9">
        <f>E120/(1+M120)</f>
        <v/>
      </c>
      <c r="L120" s="10" t="inlineStr">
        <is>
          <t>PLN</t>
        </is>
      </c>
      <c r="M120" s="11" t="n">
        <v>0.23</v>
      </c>
      <c r="N120" s="9">
        <f>K120*VLOOKUP(L120,'Exchange rate'!A:B,2,0)</f>
        <v/>
      </c>
      <c r="O120" s="8" t="inlineStr">
        <is>
          <t>Amazon</t>
        </is>
      </c>
      <c r="P120" s="8" t="inlineStr">
        <is>
          <t>Amazon</t>
        </is>
      </c>
      <c r="Q120" s="8" t="inlineStr">
        <is>
          <t>Poland</t>
        </is>
      </c>
      <c r="R120" s="12" t="inlineStr">
        <is>
          <t>https://www.amazon.pl/dp/B0DBLHM3XT/ref=olp_aod_early_redir?_encoding=UTF8&amp;aod=1&amp;th=1</t>
        </is>
      </c>
      <c r="S120" s="13" t="inlineStr">
        <is>
          <t>Smart Watch</t>
        </is>
      </c>
      <c r="T120" s="13" t="n"/>
      <c r="U120" s="12" t="inlineStr">
        <is>
          <t>https://drive.google.com/uc?export=view&amp;id=1IPMklWX_7g3lFbwwRE59-JO7sR_d7tL6</t>
        </is>
      </c>
      <c r="V120" t="inlineStr">
        <is>
          <t>20250424</t>
        </is>
      </c>
    </row>
    <row r="121" ht="15" customHeight="1">
      <c r="A121" s="7" t="inlineStr">
        <is>
          <t>AN00000227</t>
        </is>
      </c>
      <c r="B121" s="8" t="inlineStr">
        <is>
          <t>Huawei</t>
        </is>
      </c>
      <c r="C121" s="8" t="inlineStr">
        <is>
          <t>Huawei Watch GT5 Pro 46mm Elite</t>
        </is>
      </c>
      <c r="D121" s="8" t="inlineStr">
        <is>
          <t>-</t>
        </is>
      </c>
      <c r="E121" s="9" t="n">
        <v>1745</v>
      </c>
      <c r="F121" s="9" t="inlineStr">
        <is>
          <t>1729.00</t>
        </is>
      </c>
      <c r="G121" s="9" t="inlineStr">
        <is>
          <t>InStock</t>
        </is>
      </c>
      <c r="H121" s="9">
        <f>F121+0</f>
        <v/>
      </c>
      <c r="I121" s="9" t="n"/>
      <c r="J121" s="9">
        <f>IF(I121&lt;&gt;"",I121,H121)</f>
        <v/>
      </c>
      <c r="K121" s="9">
        <f>E121/(1+M121)</f>
        <v/>
      </c>
      <c r="L121" s="10" t="inlineStr">
        <is>
          <t>PLN</t>
        </is>
      </c>
      <c r="M121" s="11" t="n">
        <v>0.23</v>
      </c>
      <c r="N121" s="9">
        <f>K121*VLOOKUP(L121,'Exchange rate'!A:B,2,0)</f>
        <v/>
      </c>
      <c r="O121" s="8" t="inlineStr">
        <is>
          <t>Amazon</t>
        </is>
      </c>
      <c r="P121" s="8" t="inlineStr">
        <is>
          <t>Amazon</t>
        </is>
      </c>
      <c r="Q121" s="8" t="inlineStr">
        <is>
          <t>Poland</t>
        </is>
      </c>
      <c r="R121" s="12" t="inlineStr">
        <is>
          <t>https://www.amazon.pl/dp/B0DBLJL5NJ/ref=olp_aod_early_redir?_encoding=UTF8&amp;aod=1&amp;th=1</t>
        </is>
      </c>
      <c r="S121" s="13" t="inlineStr">
        <is>
          <t>Smart Watch</t>
        </is>
      </c>
      <c r="T121" s="13" t="n"/>
      <c r="U121" s="12" t="inlineStr">
        <is>
          <t>https://drive.google.com/uc?export=view&amp;id=1JqwJ1RoZDiPQV5LQy6OhXdF9244VJSH1</t>
        </is>
      </c>
      <c r="V121" t="inlineStr">
        <is>
          <t>20250424</t>
        </is>
      </c>
    </row>
    <row r="122" ht="15" customHeight="1">
      <c r="A122" s="7" t="inlineStr">
        <is>
          <t>BN2008340</t>
        </is>
      </c>
      <c r="B122" s="8" t="inlineStr">
        <is>
          <t>Huawei</t>
        </is>
      </c>
      <c r="C122" s="8" t="inlineStr">
        <is>
          <t>Nova 10 pro 8-256GB LTE</t>
        </is>
      </c>
      <c r="D122" s="8" t="inlineStr">
        <is>
          <t>-</t>
        </is>
      </c>
      <c r="E122" s="9" t="n">
        <v>2427</v>
      </c>
      <c r="F122" s="9" t="inlineStr">
        <is>
          <t>2427.00</t>
        </is>
      </c>
      <c r="G122" s="9" t="inlineStr">
        <is>
          <t>InStock</t>
        </is>
      </c>
      <c r="H122" s="9">
        <f>F122+0</f>
        <v/>
      </c>
      <c r="I122" s="9" t="n"/>
      <c r="J122" s="9">
        <f>IF(I122&lt;&gt;"",I122,H122)</f>
        <v/>
      </c>
      <c r="K122" s="9">
        <f>E122/(1+M122)</f>
        <v/>
      </c>
      <c r="L122" s="10" t="inlineStr">
        <is>
          <t>PLN</t>
        </is>
      </c>
      <c r="M122" s="11" t="n">
        <v>0.23</v>
      </c>
      <c r="N122" s="9">
        <f>K122*VLOOKUP(L122,'Exchange rate'!A:B,2,0)</f>
        <v/>
      </c>
      <c r="O122" s="8" t="inlineStr">
        <is>
          <t>Amazon</t>
        </is>
      </c>
      <c r="P122" s="8" t="inlineStr">
        <is>
          <t>Amazon</t>
        </is>
      </c>
      <c r="Q122" s="8" t="inlineStr">
        <is>
          <t>Poland</t>
        </is>
      </c>
      <c r="R122" s="12" t="inlineStr">
        <is>
          <t>https://www.amazon.pl/dp/B0BG26BMB6/ref=olp_aod_early_redir?_encoding=UTF8&amp;aod=1&amp;th=1</t>
        </is>
      </c>
      <c r="S122" s="13" t="inlineStr">
        <is>
          <t>Handset</t>
        </is>
      </c>
      <c r="T122" s="13" t="n"/>
      <c r="U122" s="12" t="inlineStr">
        <is>
          <t>https://drive.google.com/uc?export=view&amp;id=1Jf50zrCI_XmQUuUe_XZUO8eSfXsZj2UV</t>
        </is>
      </c>
      <c r="V122" t="inlineStr">
        <is>
          <t>20250424</t>
        </is>
      </c>
    </row>
    <row r="123" ht="15" customHeight="1">
      <c r="A123" s="7" t="inlineStr">
        <is>
          <t>BN2008342</t>
        </is>
      </c>
      <c r="B123" s="8" t="inlineStr">
        <is>
          <t>Huawei</t>
        </is>
      </c>
      <c r="C123" s="8" t="inlineStr">
        <is>
          <t>Nova 10 SE 128GB LTE</t>
        </is>
      </c>
      <c r="D123" s="8" t="inlineStr">
        <is>
          <t>-</t>
        </is>
      </c>
      <c r="E123" s="9" t="n">
        <v>1558.35</v>
      </c>
      <c r="F123" s="9" t="inlineStr">
        <is>
          <t>1558.35</t>
        </is>
      </c>
      <c r="G123" s="9" t="inlineStr">
        <is>
          <t>InStock</t>
        </is>
      </c>
      <c r="H123" s="9">
        <f>F123+0</f>
        <v/>
      </c>
      <c r="I123" s="9" t="n"/>
      <c r="J123" s="9">
        <f>IF(I123&lt;&gt;"",I123,H123)</f>
        <v/>
      </c>
      <c r="K123" s="9">
        <f>E123/(1+M123)</f>
        <v/>
      </c>
      <c r="L123" s="10" t="inlineStr">
        <is>
          <t>PLN</t>
        </is>
      </c>
      <c r="M123" s="11" t="n">
        <v>0.23</v>
      </c>
      <c r="N123" s="9">
        <f>K123*VLOOKUP(L123,'Exchange rate'!A:B,2,0)</f>
        <v/>
      </c>
      <c r="O123" s="8" t="inlineStr">
        <is>
          <t>Amazon</t>
        </is>
      </c>
      <c r="P123" s="8" t="inlineStr">
        <is>
          <t>Amazon</t>
        </is>
      </c>
      <c r="Q123" s="8" t="inlineStr">
        <is>
          <t>Poland</t>
        </is>
      </c>
      <c r="R123" s="12" t="inlineStr">
        <is>
          <t>https://www.amazon.pl/dp/B0BHWC7W9N/ref=olp_aod_early_redir?_encoding=UTF8&amp;aod=1&amp;th=1</t>
        </is>
      </c>
      <c r="S123" s="13" t="inlineStr">
        <is>
          <t>Handset</t>
        </is>
      </c>
      <c r="T123" s="13" t="n"/>
      <c r="U123" s="12" t="inlineStr">
        <is>
          <t>https://drive.google.com/uc?export=view&amp;id=1IW9-HHAezPTit4c4Gjp86Ux5hyIenMWY</t>
        </is>
      </c>
      <c r="V123" t="inlineStr">
        <is>
          <t>20250424</t>
        </is>
      </c>
    </row>
    <row r="124" ht="15" customHeight="1">
      <c r="A124" s="7" t="inlineStr">
        <is>
          <t>BN2009470</t>
        </is>
      </c>
      <c r="B124" s="8" t="inlineStr">
        <is>
          <t>Huawei</t>
        </is>
      </c>
      <c r="C124" s="8" t="inlineStr">
        <is>
          <t>Nova 12i LTE</t>
        </is>
      </c>
      <c r="D124" s="8" t="inlineStr">
        <is>
          <t>-</t>
        </is>
      </c>
      <c r="E124" s="9" t="n">
        <v>0</v>
      </c>
      <c r="F124" s="9" t="inlineStr">
        <is>
          <t>0.00</t>
        </is>
      </c>
      <c r="G124" s="9" t="inlineStr">
        <is>
          <t>OutStock</t>
        </is>
      </c>
      <c r="H124" s="9">
        <f>F124+0</f>
        <v/>
      </c>
      <c r="I124" s="9" t="n"/>
      <c r="J124" s="9">
        <f>IF(I124&lt;&gt;"",I124,H124)</f>
        <v/>
      </c>
      <c r="K124" s="9">
        <f>E124/(1+M124)</f>
        <v/>
      </c>
      <c r="L124" s="10" t="inlineStr">
        <is>
          <t>PLN</t>
        </is>
      </c>
      <c r="M124" s="11" t="n">
        <v>0.23</v>
      </c>
      <c r="N124" s="9">
        <f>K124*VLOOKUP(L124,'Exchange rate'!A:B,2,0)</f>
        <v/>
      </c>
      <c r="O124" s="8" t="inlineStr">
        <is>
          <t>Amazon</t>
        </is>
      </c>
      <c r="P124" s="8" t="inlineStr">
        <is>
          <t>Amazon</t>
        </is>
      </c>
      <c r="Q124" s="8" t="inlineStr">
        <is>
          <t>Poland</t>
        </is>
      </c>
      <c r="R124" s="12" t="inlineStr">
        <is>
          <t>https://www.amazon.pl/dp/B0CY4HR8F3/ref=olp_aod_early_redir?_encoding=UTF8&amp;aod=1&amp;th=1</t>
        </is>
      </c>
      <c r="S124" s="13" t="inlineStr">
        <is>
          <t>Handset</t>
        </is>
      </c>
      <c r="T124" s="13" t="n"/>
      <c r="U124" s="12" t="inlineStr">
        <is>
          <t>https://drive.google.com/uc?export=view&amp;id=1JaViL2wjR7t3sid9OKY74ZOJ_SbnE9N8</t>
        </is>
      </c>
      <c r="V124" t="inlineStr">
        <is>
          <t>20250424</t>
        </is>
      </c>
    </row>
    <row r="125" ht="15" customHeight="1">
      <c r="A125" s="7" t="inlineStr">
        <is>
          <t>BN2008338</t>
        </is>
      </c>
      <c r="B125" s="8" t="inlineStr">
        <is>
          <t>Huawei</t>
        </is>
      </c>
      <c r="C125" s="8" t="inlineStr">
        <is>
          <t>Nova Y90 6-128GB LTE</t>
        </is>
      </c>
      <c r="D125" s="8" t="inlineStr">
        <is>
          <t>-</t>
        </is>
      </c>
      <c r="E125" s="9" t="n">
        <v>1217.8</v>
      </c>
      <c r="F125" s="9" t="inlineStr">
        <is>
          <t>1223.03</t>
        </is>
      </c>
      <c r="G125" s="9" t="inlineStr">
        <is>
          <t>InStock</t>
        </is>
      </c>
      <c r="H125" s="9">
        <f>F125+0</f>
        <v/>
      </c>
      <c r="I125" s="9" t="n"/>
      <c r="J125" s="9">
        <f>IF(I125&lt;&gt;"",I125,H125)</f>
        <v/>
      </c>
      <c r="K125" s="9">
        <f>E125/(1+M125)</f>
        <v/>
      </c>
      <c r="L125" s="10" t="inlineStr">
        <is>
          <t>PLN</t>
        </is>
      </c>
      <c r="M125" s="11" t="n">
        <v>0.23</v>
      </c>
      <c r="N125" s="9">
        <f>K125*VLOOKUP(L125,'Exchange rate'!A:B,2,0)</f>
        <v/>
      </c>
      <c r="O125" s="8" t="inlineStr">
        <is>
          <t>Amazon</t>
        </is>
      </c>
      <c r="P125" s="8" t="inlineStr">
        <is>
          <t>Amazon</t>
        </is>
      </c>
      <c r="Q125" s="8" t="inlineStr">
        <is>
          <t>Poland</t>
        </is>
      </c>
      <c r="R125" s="12" t="inlineStr">
        <is>
          <t>https://www.amazon.pl/dp/B0B79LGGJN/ref=olp_aod_early_redir?_encoding=UTF8&amp;aod=1&amp;th=1</t>
        </is>
      </c>
      <c r="S125" s="13" t="inlineStr">
        <is>
          <t>Handset</t>
        </is>
      </c>
      <c r="T125" s="13" t="n"/>
      <c r="U125" s="12" t="inlineStr">
        <is>
          <t>https://drive.google.com/uc?export=view&amp;id=1Ioi6xU4DMOfVw3TTliYaA-NFcitZ-HT6</t>
        </is>
      </c>
      <c r="V125" t="inlineStr">
        <is>
          <t>20250424</t>
        </is>
      </c>
    </row>
    <row r="126" ht="15" customHeight="1">
      <c r="A126" s="7" t="inlineStr">
        <is>
          <t>BN2009576</t>
        </is>
      </c>
      <c r="B126" s="8" t="inlineStr">
        <is>
          <t>Huawei</t>
        </is>
      </c>
      <c r="C126" s="8" t="inlineStr">
        <is>
          <t>P70 Pro</t>
        </is>
      </c>
      <c r="D126" s="8" t="inlineStr">
        <is>
          <t>-</t>
        </is>
      </c>
      <c r="E126" s="9" t="n">
        <v>0</v>
      </c>
      <c r="F126" s="9" t="inlineStr">
        <is>
          <t>0.00</t>
        </is>
      </c>
      <c r="G126" s="9" t="inlineStr">
        <is>
          <t>OutStock</t>
        </is>
      </c>
      <c r="H126" s="9">
        <f>F126+0</f>
        <v/>
      </c>
      <c r="I126" s="9" t="n"/>
      <c r="J126" s="9">
        <f>IF(I126&lt;&gt;"",I126,H126)</f>
        <v/>
      </c>
      <c r="K126" s="9">
        <f>E126/(1+M126)</f>
        <v/>
      </c>
      <c r="L126" s="10" t="inlineStr">
        <is>
          <t>PLN</t>
        </is>
      </c>
      <c r="M126" s="11" t="n">
        <v>0.23</v>
      </c>
      <c r="N126" s="9">
        <f>K126*VLOOKUP(L126,'Exchange rate'!A:B,2,0)</f>
        <v/>
      </c>
      <c r="O126" s="8" t="inlineStr">
        <is>
          <t>Amazon</t>
        </is>
      </c>
      <c r="P126" s="8" t="inlineStr">
        <is>
          <t>Amazon</t>
        </is>
      </c>
      <c r="Q126" s="8" t="inlineStr">
        <is>
          <t>Poland</t>
        </is>
      </c>
      <c r="R126" s="12" t="inlineStr">
        <is>
          <t>https://www.amazon.pl/dp/B0CZ3J1PT7/ref=olp_aod_early_redir?_encoding=UTF8&amp;aod=1&amp;th=1</t>
        </is>
      </c>
      <c r="S126" s="13" t="inlineStr">
        <is>
          <t>Handset</t>
        </is>
      </c>
      <c r="T126" s="13" t="n"/>
      <c r="U126" s="12" t="inlineStr">
        <is>
          <t>https://drive.google.com/uc?export=view&amp;id=1JiByr0KKPWsbC5o6QMjKXbRfD33NYhA8</t>
        </is>
      </c>
      <c r="V126" t="inlineStr">
        <is>
          <t>20250424</t>
        </is>
      </c>
    </row>
    <row r="127" ht="15" customHeight="1">
      <c r="A127" s="7" t="inlineStr">
        <is>
          <t>BN4000605</t>
        </is>
      </c>
      <c r="B127" s="8" t="inlineStr">
        <is>
          <t>Huawei</t>
        </is>
      </c>
      <c r="C127" s="8" t="inlineStr">
        <is>
          <t>Watch 3 Pro</t>
        </is>
      </c>
      <c r="D127" s="8" t="inlineStr">
        <is>
          <t>-</t>
        </is>
      </c>
      <c r="E127" s="9" t="n">
        <v>1223.22</v>
      </c>
      <c r="F127" s="9" t="inlineStr">
        <is>
          <t>0.00</t>
        </is>
      </c>
      <c r="G127" s="9" t="inlineStr">
        <is>
          <t>OutStock</t>
        </is>
      </c>
      <c r="H127" s="9">
        <f>F127+0</f>
        <v/>
      </c>
      <c r="I127" s="9" t="n"/>
      <c r="J127" s="9">
        <f>IF(I127&lt;&gt;"",I127,H127)</f>
        <v/>
      </c>
      <c r="K127" s="9">
        <f>E127/(1+M127)</f>
        <v/>
      </c>
      <c r="L127" s="10" t="inlineStr">
        <is>
          <t>PLN</t>
        </is>
      </c>
      <c r="M127" s="11" t="n">
        <v>0.23</v>
      </c>
      <c r="N127" s="9">
        <f>K127*VLOOKUP(L127,'Exchange rate'!A:B,2,0)</f>
        <v/>
      </c>
      <c r="O127" s="8" t="inlineStr">
        <is>
          <t>Amazon</t>
        </is>
      </c>
      <c r="P127" s="8" t="inlineStr">
        <is>
          <t>Amazon</t>
        </is>
      </c>
      <c r="Q127" s="8" t="inlineStr">
        <is>
          <t>Poland</t>
        </is>
      </c>
      <c r="R127" s="12" t="inlineStr">
        <is>
          <t>https://www.amazon.pl/dp/B0957FCN83/ref=olp_aod_early_redir?_encoding=UTF8&amp;aod=1&amp;th=1</t>
        </is>
      </c>
      <c r="S127" s="13" t="inlineStr">
        <is>
          <t>Smart Watch</t>
        </is>
      </c>
      <c r="T127" s="13" t="n"/>
      <c r="U127" s="12" t="inlineStr">
        <is>
          <t>https://drive.google.com/uc?export=view&amp;id=1L1XR8PxZpiCv5J74vbq0LVcW_8PjZ9i6</t>
        </is>
      </c>
      <c r="V127" t="inlineStr">
        <is>
          <t>20250424</t>
        </is>
      </c>
    </row>
    <row r="128" ht="15" customHeight="1">
      <c r="A128" s="7" t="inlineStr">
        <is>
          <t>BN2009056</t>
        </is>
      </c>
      <c r="B128" s="8" t="inlineStr">
        <is>
          <t>Huawei</t>
        </is>
      </c>
      <c r="C128" s="8" t="inlineStr">
        <is>
          <t>Watch 4 Pro LTE</t>
        </is>
      </c>
      <c r="D128" s="8" t="inlineStr">
        <is>
          <t>-</t>
        </is>
      </c>
      <c r="E128" s="9" t="n">
        <v>0</v>
      </c>
      <c r="F128" s="9" t="inlineStr">
        <is>
          <t>0.00</t>
        </is>
      </c>
      <c r="G128" s="9" t="inlineStr">
        <is>
          <t>OutStock</t>
        </is>
      </c>
      <c r="H128" s="9">
        <f>F128+0</f>
        <v/>
      </c>
      <c r="I128" s="9" t="n"/>
      <c r="J128" s="9">
        <f>IF(I128&lt;&gt;"",I128,H128)</f>
        <v/>
      </c>
      <c r="K128" s="9">
        <f>E128/(1+M128)</f>
        <v/>
      </c>
      <c r="L128" s="10" t="inlineStr">
        <is>
          <t>PLN</t>
        </is>
      </c>
      <c r="M128" s="11" t="n">
        <v>0.23</v>
      </c>
      <c r="N128" s="9">
        <f>K128*VLOOKUP(L128,'Exchange rate'!A:B,2,0)</f>
        <v/>
      </c>
      <c r="O128" s="8" t="inlineStr">
        <is>
          <t>Amazon</t>
        </is>
      </c>
      <c r="P128" s="8" t="inlineStr">
        <is>
          <t>Amazon</t>
        </is>
      </c>
      <c r="Q128" s="8" t="inlineStr">
        <is>
          <t>Poland</t>
        </is>
      </c>
      <c r="R128" s="12" t="inlineStr">
        <is>
          <t>https://www.amazon.pl/dp/B0C3DLQ19L/ref=olp_aod_early_redir?_encoding=UTF8&amp;aod=1&amp;th=1</t>
        </is>
      </c>
      <c r="S128" s="13" t="inlineStr">
        <is>
          <t>Smart Watch</t>
        </is>
      </c>
      <c r="T128" s="13" t="n"/>
      <c r="U128" s="12" t="inlineStr">
        <is>
          <t>https://drive.google.com/uc?export=view&amp;id=1JIOaTH3ri5Jz1IgvGv4bryptGKuZoxPX</t>
        </is>
      </c>
      <c r="V128" t="inlineStr">
        <is>
          <t>20250424</t>
        </is>
      </c>
    </row>
    <row r="129" ht="15" customHeight="1">
      <c r="A129" s="7" t="inlineStr">
        <is>
          <t>BN2009528</t>
        </is>
      </c>
      <c r="B129" s="8" t="inlineStr">
        <is>
          <t>Huawei</t>
        </is>
      </c>
      <c r="C129" s="8" t="inlineStr">
        <is>
          <t>Watch 4 Pro Space Edition LTE</t>
        </is>
      </c>
      <c r="D129" s="8" t="inlineStr">
        <is>
          <t>-</t>
        </is>
      </c>
      <c r="E129" s="9" t="n">
        <v>0</v>
      </c>
      <c r="F129" s="9" t="inlineStr">
        <is>
          <t>0.00</t>
        </is>
      </c>
      <c r="G129" s="9" t="inlineStr">
        <is>
          <t>OutStock</t>
        </is>
      </c>
      <c r="H129" s="9">
        <f>F129+0</f>
        <v/>
      </c>
      <c r="I129" s="9" t="n"/>
      <c r="J129" s="9">
        <f>IF(I129&lt;&gt;"",I129,H129)</f>
        <v/>
      </c>
      <c r="K129" s="9">
        <f>E129/(1+M129)</f>
        <v/>
      </c>
      <c r="L129" s="10" t="inlineStr">
        <is>
          <t>PLN</t>
        </is>
      </c>
      <c r="M129" s="11" t="n">
        <v>0.23</v>
      </c>
      <c r="N129" s="9">
        <f>K129*VLOOKUP(L129,'Exchange rate'!A:B,2,0)</f>
        <v/>
      </c>
      <c r="O129" s="8" t="inlineStr">
        <is>
          <t>Amazon</t>
        </is>
      </c>
      <c r="P129" s="8" t="inlineStr">
        <is>
          <t>Amazon</t>
        </is>
      </c>
      <c r="Q129" s="8" t="inlineStr">
        <is>
          <t>Poland</t>
        </is>
      </c>
      <c r="R129" s="12" t="inlineStr">
        <is>
          <t>https://www.amazon.pl/dp/B0C6XX4Y8Y/ref=olp_aod_early_redir?_encoding=UTF8&amp;aod=1&amp;th=1</t>
        </is>
      </c>
      <c r="S129" s="13" t="inlineStr">
        <is>
          <t>Smart Watch</t>
        </is>
      </c>
      <c r="T129" s="13" t="n"/>
      <c r="U129" s="12" t="inlineStr">
        <is>
          <t>https://drive.google.com/uc?export=view&amp;id=1J5ZRfsZ_JXPIwRjIdpgf-PaJ1sJ3GJut</t>
        </is>
      </c>
      <c r="V129" t="inlineStr">
        <is>
          <t>20250424</t>
        </is>
      </c>
    </row>
    <row r="130" ht="15" customHeight="1">
      <c r="A130" s="7" t="inlineStr">
        <is>
          <t>BN4000647</t>
        </is>
      </c>
      <c r="B130" s="8" t="inlineStr">
        <is>
          <t>Huawei</t>
        </is>
      </c>
      <c r="C130" s="8" t="inlineStr">
        <is>
          <t>Watch Fit 2 BT</t>
        </is>
      </c>
      <c r="D130" s="8" t="inlineStr">
        <is>
          <t>-</t>
        </is>
      </c>
      <c r="E130" s="9" t="n">
        <v>0</v>
      </c>
      <c r="F130" s="9" t="inlineStr">
        <is>
          <t>0.00</t>
        </is>
      </c>
      <c r="G130" s="9" t="inlineStr">
        <is>
          <t>OutStock</t>
        </is>
      </c>
      <c r="H130" s="9">
        <f>F130+0</f>
        <v/>
      </c>
      <c r="I130" s="9" t="n"/>
      <c r="J130" s="9">
        <f>IF(I130&lt;&gt;"",I130,H130)</f>
        <v/>
      </c>
      <c r="K130" s="9">
        <f>E130/(1+M130)</f>
        <v/>
      </c>
      <c r="L130" s="10" t="inlineStr">
        <is>
          <t>PLN</t>
        </is>
      </c>
      <c r="M130" s="11" t="n">
        <v>0.23</v>
      </c>
      <c r="N130" s="9">
        <f>K130*VLOOKUP(L130,'Exchange rate'!A:B,2,0)</f>
        <v/>
      </c>
      <c r="O130" s="8" t="inlineStr">
        <is>
          <t>Amazon</t>
        </is>
      </c>
      <c r="P130" s="8" t="inlineStr">
        <is>
          <t>Amazon</t>
        </is>
      </c>
      <c r="Q130" s="8" t="inlineStr">
        <is>
          <t>Poland</t>
        </is>
      </c>
      <c r="R130" s="12" t="inlineStr">
        <is>
          <t>https://www.amazon.pl/dp/B0B12QL9PV/ref=olp_aod_early_redir?_encoding=UTF8&amp;aod=1&amp;th=1</t>
        </is>
      </c>
      <c r="S130" s="13" t="inlineStr">
        <is>
          <t>Smart Watch</t>
        </is>
      </c>
      <c r="T130" s="13" t="n"/>
      <c r="U130" s="12" t="inlineStr">
        <is>
          <t>https://drive.google.com/uc?export=view&amp;id=1J0bnlqouGdWphbFhMgZqk-TjXt-bmeSj</t>
        </is>
      </c>
      <c r="V130" t="inlineStr">
        <is>
          <t>20250424</t>
        </is>
      </c>
    </row>
    <row r="131" ht="15" customHeight="1">
      <c r="A131" s="7" t="inlineStr">
        <is>
          <t>AN00000134</t>
        </is>
      </c>
      <c r="B131" s="8" t="inlineStr">
        <is>
          <t>Huawei</t>
        </is>
      </c>
      <c r="C131" s="8" t="inlineStr">
        <is>
          <t>Watch GT2 46mm</t>
        </is>
      </c>
      <c r="D131" s="8" t="inlineStr">
        <is>
          <t>-</t>
        </is>
      </c>
      <c r="E131" s="9" t="n">
        <v>0</v>
      </c>
      <c r="F131" s="9" t="inlineStr">
        <is>
          <t>0.00</t>
        </is>
      </c>
      <c r="G131" s="9" t="inlineStr">
        <is>
          <t>OutStock</t>
        </is>
      </c>
      <c r="H131" s="9">
        <f>F131+0</f>
        <v/>
      </c>
      <c r="I131" s="9" t="n"/>
      <c r="J131" s="9">
        <f>IF(I131&lt;&gt;"",I131,H131)</f>
        <v/>
      </c>
      <c r="K131" s="9">
        <f>E131/(1+M131)</f>
        <v/>
      </c>
      <c r="L131" s="10" t="inlineStr">
        <is>
          <t>PLN</t>
        </is>
      </c>
      <c r="M131" s="11" t="n">
        <v>0.23</v>
      </c>
      <c r="N131" s="9">
        <f>K131*VLOOKUP(L131,'Exchange rate'!A:B,2,0)</f>
        <v/>
      </c>
      <c r="O131" s="8" t="inlineStr">
        <is>
          <t>Amazon</t>
        </is>
      </c>
      <c r="P131" s="8" t="inlineStr">
        <is>
          <t>Amazon</t>
        </is>
      </c>
      <c r="Q131" s="8" t="inlineStr">
        <is>
          <t>Poland</t>
        </is>
      </c>
      <c r="R131" s="12" t="inlineStr">
        <is>
          <t>https://www.amazon.pl/dp/B07YNDSRZF/ref=olp_aod_early_redir?_encoding=UTF8&amp;aod=1&amp;th=1</t>
        </is>
      </c>
      <c r="S131" s="13" t="inlineStr">
        <is>
          <t>Smart Watch</t>
        </is>
      </c>
      <c r="T131" s="13" t="n"/>
      <c r="U131" s="12" t="inlineStr">
        <is>
          <t>https://drive.google.com/uc?export=view&amp;id=1L3e8UMMZxDSwHHuU8D9WkD43XhWM5Oed</t>
        </is>
      </c>
      <c r="V131" t="inlineStr">
        <is>
          <t>20250424</t>
        </is>
      </c>
    </row>
    <row r="132" ht="15" customHeight="1">
      <c r="A132" s="7" t="inlineStr">
        <is>
          <t>AN00000164</t>
        </is>
      </c>
      <c r="B132" s="8" t="inlineStr">
        <is>
          <t>Huawei</t>
        </is>
      </c>
      <c r="C132" s="8" t="inlineStr">
        <is>
          <t>Watch GT4 41mm Classic</t>
        </is>
      </c>
      <c r="D132" s="8" t="inlineStr">
        <is>
          <t>-</t>
        </is>
      </c>
      <c r="E132" s="9" t="n">
        <v>774</v>
      </c>
      <c r="F132" s="9" t="inlineStr">
        <is>
          <t>774.00</t>
        </is>
      </c>
      <c r="G132" s="9" t="inlineStr">
        <is>
          <t>InStock</t>
        </is>
      </c>
      <c r="H132" s="9">
        <f>F132+0</f>
        <v/>
      </c>
      <c r="I132" s="9" t="n"/>
      <c r="J132" s="9">
        <f>IF(I132&lt;&gt;"",I132,H132)</f>
        <v/>
      </c>
      <c r="K132" s="9">
        <f>E132/(1+M132)</f>
        <v/>
      </c>
      <c r="L132" s="10" t="inlineStr">
        <is>
          <t>PLN</t>
        </is>
      </c>
      <c r="M132" s="11" t="n">
        <v>0.23</v>
      </c>
      <c r="N132" s="9">
        <f>K132*VLOOKUP(L132,'Exchange rate'!A:B,2,0)</f>
        <v/>
      </c>
      <c r="O132" s="8" t="inlineStr">
        <is>
          <t>Amazon</t>
        </is>
      </c>
      <c r="P132" s="8" t="inlineStr">
        <is>
          <t>Amazon</t>
        </is>
      </c>
      <c r="Q132" s="8" t="inlineStr">
        <is>
          <t>Poland</t>
        </is>
      </c>
      <c r="R132" s="12" t="inlineStr">
        <is>
          <t>https://www.amazon.pl/dp/B0CFPK9TJJ/ref=olp_aod_early_redir?_encoding=UTF8&amp;aod=1&amp;th=1</t>
        </is>
      </c>
      <c r="S132" s="13" t="inlineStr">
        <is>
          <t>Smart Watch</t>
        </is>
      </c>
      <c r="T132" s="13" t="n"/>
      <c r="U132" s="12" t="inlineStr">
        <is>
          <t>https://drive.google.com/uc?export=view&amp;id=1I_RCEnIrWz6JNcQ101FIFHGhWSzKvPko</t>
        </is>
      </c>
      <c r="V132" t="inlineStr">
        <is>
          <t>20250424</t>
        </is>
      </c>
    </row>
    <row r="133" ht="15" customHeight="1">
      <c r="A133" s="7" t="inlineStr">
        <is>
          <t>AN00000165</t>
        </is>
      </c>
      <c r="B133" s="8" t="inlineStr">
        <is>
          <t>Huawei</t>
        </is>
      </c>
      <c r="C133" s="8" t="inlineStr">
        <is>
          <t>Watch GT4 41mm Elegant</t>
        </is>
      </c>
      <c r="D133" s="8" t="inlineStr">
        <is>
          <t>-</t>
        </is>
      </c>
      <c r="E133" s="9" t="n">
        <v>0</v>
      </c>
      <c r="F133" s="9" t="inlineStr">
        <is>
          <t>0.00</t>
        </is>
      </c>
      <c r="G133" s="9" t="inlineStr">
        <is>
          <t>OutStock</t>
        </is>
      </c>
      <c r="H133" s="9">
        <f>F133+0</f>
        <v/>
      </c>
      <c r="I133" s="9" t="n"/>
      <c r="J133" s="9">
        <f>IF(I133&lt;&gt;"",I133,H133)</f>
        <v/>
      </c>
      <c r="K133" s="9">
        <f>E133/(1+M133)</f>
        <v/>
      </c>
      <c r="L133" s="10" t="inlineStr">
        <is>
          <t>PLN</t>
        </is>
      </c>
      <c r="M133" s="11" t="n">
        <v>0.23</v>
      </c>
      <c r="N133" s="9">
        <f>K133*VLOOKUP(L133,'Exchange rate'!A:B,2,0)</f>
        <v/>
      </c>
      <c r="O133" s="8" t="inlineStr">
        <is>
          <t>Amazon</t>
        </is>
      </c>
      <c r="P133" s="8" t="inlineStr">
        <is>
          <t>Amazon</t>
        </is>
      </c>
      <c r="Q133" s="8" t="inlineStr">
        <is>
          <t>Poland</t>
        </is>
      </c>
      <c r="R133" s="12" t="inlineStr">
        <is>
          <t>https://www.amazon.pl/dp/B0CG9MDV3K/ref=olp_aod_early_redir?_encoding=UTF8&amp;aod=1&amp;th=1</t>
        </is>
      </c>
      <c r="S133" s="13" t="inlineStr">
        <is>
          <t>Smart Watch</t>
        </is>
      </c>
      <c r="T133" s="13" t="n"/>
      <c r="U133" s="12" t="inlineStr">
        <is>
          <t>https://drive.google.com/uc?export=view&amp;id=1J-zaPDsqLQsvD17NSyBWp6q11A1rkrGC</t>
        </is>
      </c>
      <c r="V133" t="inlineStr">
        <is>
          <t>20250424</t>
        </is>
      </c>
    </row>
    <row r="134" ht="15" customHeight="1">
      <c r="A134" s="7" t="inlineStr">
        <is>
          <t>AN00000167</t>
        </is>
      </c>
      <c r="B134" s="8" t="inlineStr">
        <is>
          <t>Huawei</t>
        </is>
      </c>
      <c r="C134" s="8" t="inlineStr">
        <is>
          <t>Watch GT4 46mm Active</t>
        </is>
      </c>
      <c r="D134" s="8" t="inlineStr">
        <is>
          <t>-</t>
        </is>
      </c>
      <c r="E134" s="9" t="n">
        <v>0</v>
      </c>
      <c r="F134" s="9" t="inlineStr">
        <is>
          <t>0.00</t>
        </is>
      </c>
      <c r="G134" s="9" t="inlineStr">
        <is>
          <t>OutStock</t>
        </is>
      </c>
      <c r="H134" s="9">
        <f>F134+0</f>
        <v/>
      </c>
      <c r="I134" s="9" t="n"/>
      <c r="J134" s="9">
        <f>IF(I134&lt;&gt;"",I134,H134)</f>
        <v/>
      </c>
      <c r="K134" s="9">
        <f>E134/(1+M134)</f>
        <v/>
      </c>
      <c r="L134" s="10" t="inlineStr">
        <is>
          <t>PLN</t>
        </is>
      </c>
      <c r="M134" s="11" t="n">
        <v>0.23</v>
      </c>
      <c r="N134" s="9">
        <f>K134*VLOOKUP(L134,'Exchange rate'!A:B,2,0)</f>
        <v/>
      </c>
      <c r="O134" s="8" t="inlineStr">
        <is>
          <t>Amazon</t>
        </is>
      </c>
      <c r="P134" s="8" t="inlineStr">
        <is>
          <t>Amazon</t>
        </is>
      </c>
      <c r="Q134" s="8" t="inlineStr">
        <is>
          <t>Poland</t>
        </is>
      </c>
      <c r="R134" s="12" t="inlineStr">
        <is>
          <t>https://www.amazon.pl/dp/B0CG9NTJ92/ref=olp_aod_early_redir?_encoding=UTF8&amp;aod=1&amp;th=1</t>
        </is>
      </c>
      <c r="S134" s="13" t="inlineStr">
        <is>
          <t>Smart Watch</t>
        </is>
      </c>
      <c r="T134" s="13" t="n"/>
      <c r="U134" s="12" t="inlineStr">
        <is>
          <t>https://drive.google.com/uc?export=view&amp;id=1ISa1drHfR0WzlTVYEww0FNDPSs5kZXYT</t>
        </is>
      </c>
      <c r="V134" t="inlineStr">
        <is>
          <t>20250424</t>
        </is>
      </c>
    </row>
    <row r="135" ht="15" customHeight="1">
      <c r="A135" s="7" t="inlineStr">
        <is>
          <t>AN00000168</t>
        </is>
      </c>
      <c r="B135" s="8" t="inlineStr">
        <is>
          <t>Huawei</t>
        </is>
      </c>
      <c r="C135" s="8" t="inlineStr">
        <is>
          <t>Watch GT4 46mm Classic Edition</t>
        </is>
      </c>
      <c r="D135" s="8" t="inlineStr">
        <is>
          <t>-</t>
        </is>
      </c>
      <c r="E135" s="9" t="n">
        <v>0</v>
      </c>
      <c r="F135" s="9" t="inlineStr">
        <is>
          <t>0.00</t>
        </is>
      </c>
      <c r="G135" s="9" t="inlineStr">
        <is>
          <t>OutStock</t>
        </is>
      </c>
      <c r="H135" s="9">
        <f>F135+0</f>
        <v/>
      </c>
      <c r="I135" s="9" t="n"/>
      <c r="J135" s="9">
        <f>IF(I135&lt;&gt;"",I135,H135)</f>
        <v/>
      </c>
      <c r="K135" s="9">
        <f>E135/(1+M135)</f>
        <v/>
      </c>
      <c r="L135" s="10" t="inlineStr">
        <is>
          <t>PLN</t>
        </is>
      </c>
      <c r="M135" s="11" t="n">
        <v>0.23</v>
      </c>
      <c r="N135" s="9">
        <f>K135*VLOOKUP(L135,'Exchange rate'!A:B,2,0)</f>
        <v/>
      </c>
      <c r="O135" s="8" t="inlineStr">
        <is>
          <t>Amazon</t>
        </is>
      </c>
      <c r="P135" s="8" t="inlineStr">
        <is>
          <t>Amazon</t>
        </is>
      </c>
      <c r="Q135" s="8" t="inlineStr">
        <is>
          <t>Poland</t>
        </is>
      </c>
      <c r="R135" s="12" t="inlineStr">
        <is>
          <t>https://www.amazon.pl/dp/B0CG9N58HW/ref=olp_aod_early_redir?_encoding=UTF8&amp;aod=1&amp;th=1</t>
        </is>
      </c>
      <c r="S135" s="13" t="inlineStr">
        <is>
          <t>Smart Watch</t>
        </is>
      </c>
      <c r="T135" s="13" t="n"/>
      <c r="U135" s="12" t="inlineStr">
        <is>
          <t>https://drive.google.com/uc?export=view&amp;id=1Iw4Q2uhfNbFSR6RE6nVpxjMBD3RSKBCl</t>
        </is>
      </c>
      <c r="V135" t="inlineStr">
        <is>
          <t>20250424</t>
        </is>
      </c>
    </row>
    <row r="136" ht="15" customHeight="1">
      <c r="A136" s="7" t="inlineStr">
        <is>
          <t>AN00000169</t>
        </is>
      </c>
      <c r="B136" s="8" t="inlineStr">
        <is>
          <t>Huawei</t>
        </is>
      </c>
      <c r="C136" s="8" t="inlineStr">
        <is>
          <t>Watch GT4 46mm Elite</t>
        </is>
      </c>
      <c r="D136" s="8" t="inlineStr">
        <is>
          <t>-</t>
        </is>
      </c>
      <c r="E136" s="9" t="n">
        <v>0</v>
      </c>
      <c r="F136" s="9" t="inlineStr">
        <is>
          <t>0.00</t>
        </is>
      </c>
      <c r="G136" s="9" t="inlineStr">
        <is>
          <t>OutStock</t>
        </is>
      </c>
      <c r="H136" s="9">
        <f>F136+0</f>
        <v/>
      </c>
      <c r="I136" s="9" t="n"/>
      <c r="J136" s="9">
        <f>IF(I136&lt;&gt;"",I136,H136)</f>
        <v/>
      </c>
      <c r="K136" s="9">
        <f>E136/(1+M136)</f>
        <v/>
      </c>
      <c r="L136" s="10" t="inlineStr">
        <is>
          <t>PLN</t>
        </is>
      </c>
      <c r="M136" s="11" t="n">
        <v>0.23</v>
      </c>
      <c r="N136" s="9">
        <f>K136*VLOOKUP(L136,'Exchange rate'!A:B,2,0)</f>
        <v/>
      </c>
      <c r="O136" s="8" t="inlineStr">
        <is>
          <t>Amazon</t>
        </is>
      </c>
      <c r="P136" s="8" t="inlineStr">
        <is>
          <t>Amazon</t>
        </is>
      </c>
      <c r="Q136" s="8" t="inlineStr">
        <is>
          <t>Poland</t>
        </is>
      </c>
      <c r="R136" s="12" t="inlineStr">
        <is>
          <t>https://www.amazon.pl/dp/B0CG9PW17N/ref=olp_aod_early_redir?_encoding=UTF8&amp;aod=1&amp;th=1</t>
        </is>
      </c>
      <c r="S136" s="13" t="inlineStr">
        <is>
          <t>Smart Watch</t>
        </is>
      </c>
      <c r="T136" s="13" t="n"/>
      <c r="U136" s="12" t="inlineStr">
        <is>
          <t>https://drive.google.com/uc?export=view&amp;id=1JawBjkiwtIGLbpHckCP4C6IuxCqvxSHG</t>
        </is>
      </c>
      <c r="V136" t="inlineStr">
        <is>
          <t>20250424</t>
        </is>
      </c>
    </row>
    <row r="137" ht="15" customHeight="1">
      <c r="A137" s="7" t="inlineStr">
        <is>
          <t>AN00000066</t>
        </is>
      </c>
      <c r="B137" s="8" t="inlineStr">
        <is>
          <t>Lenovo</t>
        </is>
      </c>
      <c r="C137" s="8" t="inlineStr">
        <is>
          <t>LenovoIdPadGam3 15ACH6GTX1650(R5 8/512GB</t>
        </is>
      </c>
      <c r="D137" s="8" t="inlineStr">
        <is>
          <t>-</t>
        </is>
      </c>
      <c r="E137" s="9" t="n">
        <v>0</v>
      </c>
      <c r="F137" s="9" t="inlineStr">
        <is>
          <t>0.00</t>
        </is>
      </c>
      <c r="G137" s="9" t="inlineStr">
        <is>
          <t>OutStock</t>
        </is>
      </c>
      <c r="H137" s="9">
        <f>F137+0</f>
        <v/>
      </c>
      <c r="I137" s="9" t="n"/>
      <c r="J137" s="9">
        <f>IF(I137&lt;&gt;"",I137,H137)</f>
        <v/>
      </c>
      <c r="K137" s="9">
        <f>E137/(1+M137)</f>
        <v/>
      </c>
      <c r="L137" s="10" t="inlineStr">
        <is>
          <t>PLN</t>
        </is>
      </c>
      <c r="M137" s="11" t="n">
        <v>0.23</v>
      </c>
      <c r="N137" s="9">
        <f>K137*VLOOKUP(L137,'Exchange rate'!A:B,2,0)</f>
        <v/>
      </c>
      <c r="O137" s="8" t="inlineStr">
        <is>
          <t>Amazon</t>
        </is>
      </c>
      <c r="P137" s="8" t="inlineStr">
        <is>
          <t>Amazon</t>
        </is>
      </c>
      <c r="Q137" s="8" t="inlineStr">
        <is>
          <t>Poland</t>
        </is>
      </c>
      <c r="R137" s="12" t="inlineStr">
        <is>
          <t>https://www.amazon.pl/dp/B09RPLX3Z6/ref=olp_aod_early_redir?_encoding=UTF8&amp;aod=1&amp;th=1</t>
        </is>
      </c>
      <c r="S137" s="13" t="inlineStr">
        <is>
          <t>Laptop</t>
        </is>
      </c>
      <c r="T137" s="13" t="n"/>
      <c r="U137" s="12" t="inlineStr">
        <is>
          <t>https://drive.google.com/uc?export=view&amp;id=1LBzqLHzjpMxA_PWh6ZjHFoRfSzUYTkvn</t>
        </is>
      </c>
      <c r="V137" t="inlineStr">
        <is>
          <t>20250424</t>
        </is>
      </c>
    </row>
    <row r="138" ht="15" customHeight="1">
      <c r="A138" s="7" t="inlineStr">
        <is>
          <t>BN2008969</t>
        </is>
      </c>
      <c r="B138" s="8" t="inlineStr">
        <is>
          <t>Lenovo</t>
        </is>
      </c>
      <c r="C138" s="8" t="inlineStr">
        <is>
          <t>Moto Edge 40 Neo 12-256GB 5G</t>
        </is>
      </c>
      <c r="D138" s="8" t="inlineStr">
        <is>
          <t>-</t>
        </is>
      </c>
      <c r="E138" s="9" t="n">
        <v>0</v>
      </c>
      <c r="F138" s="9" t="inlineStr">
        <is>
          <t>0.00</t>
        </is>
      </c>
      <c r="G138" s="9" t="inlineStr">
        <is>
          <t>OutStock</t>
        </is>
      </c>
      <c r="H138" s="9">
        <f>F138+0</f>
        <v/>
      </c>
      <c r="I138" s="9" t="n"/>
      <c r="J138" s="9">
        <f>IF(I138&lt;&gt;"",I138,H138)</f>
        <v/>
      </c>
      <c r="K138" s="9">
        <f>E138/(1+M138)</f>
        <v/>
      </c>
      <c r="L138" s="10" t="inlineStr">
        <is>
          <t>PLN</t>
        </is>
      </c>
      <c r="M138" s="11" t="n">
        <v>0.23</v>
      </c>
      <c r="N138" s="9">
        <f>K138*VLOOKUP(L138,'Exchange rate'!A:B,2,0)</f>
        <v/>
      </c>
      <c r="O138" s="8" t="inlineStr">
        <is>
          <t>Amazon</t>
        </is>
      </c>
      <c r="P138" s="8" t="inlineStr">
        <is>
          <t>Amazon</t>
        </is>
      </c>
      <c r="Q138" s="8" t="inlineStr">
        <is>
          <t>Poland</t>
        </is>
      </c>
      <c r="R138" s="12" t="inlineStr">
        <is>
          <t>https://www.amazon.pl/dp/B0CQ57V9FQ/%20ref=olp_aod_redir?_encoding=UTF8&amp;aod=1&amp;th=1</t>
        </is>
      </c>
      <c r="S138" s="13" t="inlineStr">
        <is>
          <t>Handset</t>
        </is>
      </c>
      <c r="T138" s="13" t="n"/>
      <c r="U138" s="12" t="inlineStr">
        <is>
          <t>https://drive.google.com/uc?export=view&amp;id=1IW6pyWroYDyIcebEQ_Jun67g4Gjwpqk8</t>
        </is>
      </c>
      <c r="V138" t="inlineStr">
        <is>
          <t>20250424</t>
        </is>
      </c>
    </row>
    <row r="139" ht="15" customHeight="1">
      <c r="A139" s="7" t="inlineStr">
        <is>
          <t>BN2009433</t>
        </is>
      </c>
      <c r="B139" s="8" t="inlineStr">
        <is>
          <t>Lenovo</t>
        </is>
      </c>
      <c r="C139" s="8" t="inlineStr">
        <is>
          <t>Moto Edge 50 Neo 12-512GB 5G</t>
        </is>
      </c>
      <c r="D139" s="8" t="inlineStr">
        <is>
          <t>-</t>
        </is>
      </c>
      <c r="E139" s="9" t="n">
        <v>1357.86</v>
      </c>
      <c r="F139" s="9" t="inlineStr">
        <is>
          <t>1357.86</t>
        </is>
      </c>
      <c r="G139" s="9" t="inlineStr">
        <is>
          <t>InStock</t>
        </is>
      </c>
      <c r="H139" s="9">
        <f>F139+0</f>
        <v/>
      </c>
      <c r="I139" s="9" t="n"/>
      <c r="J139" s="9">
        <f>IF(I139&lt;&gt;"",I139,H139)</f>
        <v/>
      </c>
      <c r="K139" s="9">
        <f>E139/(1+M139)</f>
        <v/>
      </c>
      <c r="L139" s="10" t="inlineStr">
        <is>
          <t>PLN</t>
        </is>
      </c>
      <c r="M139" s="11" t="n">
        <v>0.23</v>
      </c>
      <c r="N139" s="9">
        <f>K139*VLOOKUP(L139,'Exchange rate'!A:B,2,0)</f>
        <v/>
      </c>
      <c r="O139" s="8" t="inlineStr">
        <is>
          <t>Amazon</t>
        </is>
      </c>
      <c r="P139" s="8" t="inlineStr">
        <is>
          <t>Amazon</t>
        </is>
      </c>
      <c r="Q139" s="8" t="inlineStr">
        <is>
          <t>Poland</t>
        </is>
      </c>
      <c r="R139" s="12" t="inlineStr">
        <is>
          <t>https://www.amazon.pl/dp/B0DH8J1S1R/ref=olp_aod_early_redir?_encoding=UTF8&amp;aod=1&amp;th=1</t>
        </is>
      </c>
      <c r="S139" s="13" t="inlineStr">
        <is>
          <t>Handset</t>
        </is>
      </c>
      <c r="T139" s="13" t="n"/>
      <c r="U139" s="12" t="inlineStr">
        <is>
          <t>https://drive.google.com/uc?export=view&amp;id=1LBQxhLEydA_CjnucjvBxmOwn1KsEJUKS</t>
        </is>
      </c>
      <c r="V139" t="inlineStr">
        <is>
          <t>20250424</t>
        </is>
      </c>
    </row>
    <row r="140" ht="15" customHeight="1">
      <c r="A140" s="7" t="inlineStr">
        <is>
          <t>BN2009716</t>
        </is>
      </c>
      <c r="B140" s="8" t="inlineStr">
        <is>
          <t>Lenovo</t>
        </is>
      </c>
      <c r="C140" s="8" t="inlineStr">
        <is>
          <t>Moto Edge 50 Neo 8-256GB 5G</t>
        </is>
      </c>
      <c r="D140" s="8" t="inlineStr">
        <is>
          <t>-</t>
        </is>
      </c>
      <c r="E140" s="9" t="n">
        <v>0</v>
      </c>
      <c r="F140" s="9" t="inlineStr">
        <is>
          <t>0.00</t>
        </is>
      </c>
      <c r="G140" s="9" t="inlineStr">
        <is>
          <t>OutStock</t>
        </is>
      </c>
      <c r="H140" s="9">
        <f>F140+0</f>
        <v/>
      </c>
      <c r="I140" s="9" t="n"/>
      <c r="J140" s="9">
        <f>IF(I140&lt;&gt;"",I140,H140)</f>
        <v/>
      </c>
      <c r="K140" s="9">
        <f>E140/(1+M140)</f>
        <v/>
      </c>
      <c r="L140" s="10" t="inlineStr">
        <is>
          <t>PLN</t>
        </is>
      </c>
      <c r="M140" s="11" t="n">
        <v>0.23</v>
      </c>
      <c r="N140" s="9">
        <f>K140*VLOOKUP(L140,'Exchange rate'!A:B,2,0)</f>
        <v/>
      </c>
      <c r="O140" s="8" t="inlineStr">
        <is>
          <t>Amazon</t>
        </is>
      </c>
      <c r="P140" s="8" t="inlineStr">
        <is>
          <t>Amazon</t>
        </is>
      </c>
      <c r="Q140" s="8" t="inlineStr">
        <is>
          <t>Poland</t>
        </is>
      </c>
      <c r="R140" s="12" t="inlineStr">
        <is>
          <t>https://www.amazon.pl/dp/B0DV9MYNCN/ref=olp_aod_early_redir?_encoding=UTF8&amp;aod=1&amp;th=1</t>
        </is>
      </c>
      <c r="S140" s="13" t="inlineStr">
        <is>
          <t>Handset</t>
        </is>
      </c>
      <c r="T140" s="13" t="n"/>
      <c r="U140" s="12" t="inlineStr">
        <is>
          <t>https://drive.google.com/uc?export=view&amp;id=1IOYKULDnYjwu3IiRjca_EkbiMVja0UXQ</t>
        </is>
      </c>
      <c r="V140" t="inlineStr">
        <is>
          <t>20250424</t>
        </is>
      </c>
    </row>
    <row r="141" ht="15" customHeight="1">
      <c r="A141" s="7" t="inlineStr">
        <is>
          <t>BN2009287</t>
        </is>
      </c>
      <c r="B141" s="8" t="inlineStr">
        <is>
          <t>Lenovo</t>
        </is>
      </c>
      <c r="C141" s="8" t="inlineStr">
        <is>
          <t>Moto Edge 50 Pro 12-512GB</t>
        </is>
      </c>
      <c r="D141" s="8" t="inlineStr">
        <is>
          <t>-</t>
        </is>
      </c>
      <c r="E141" s="9" t="n">
        <v>0</v>
      </c>
      <c r="F141" s="9" t="inlineStr">
        <is>
          <t>0.00</t>
        </is>
      </c>
      <c r="G141" s="9" t="inlineStr">
        <is>
          <t>OutStock</t>
        </is>
      </c>
      <c r="H141" s="9">
        <f>F141+0</f>
        <v/>
      </c>
      <c r="I141" s="9" t="n"/>
      <c r="J141" s="9">
        <f>IF(I141&lt;&gt;"",I141,H141)</f>
        <v/>
      </c>
      <c r="K141" s="9">
        <f>E141/(1+M141)</f>
        <v/>
      </c>
      <c r="L141" s="10" t="inlineStr">
        <is>
          <t>PLN</t>
        </is>
      </c>
      <c r="M141" s="11" t="n">
        <v>0.23</v>
      </c>
      <c r="N141" s="9">
        <f>K141*VLOOKUP(L141,'Exchange rate'!A:B,2,0)</f>
        <v/>
      </c>
      <c r="O141" s="8" t="inlineStr">
        <is>
          <t>Amazon</t>
        </is>
      </c>
      <c r="P141" s="8" t="inlineStr">
        <is>
          <t>Amazon</t>
        </is>
      </c>
      <c r="Q141" s="8" t="inlineStr">
        <is>
          <t>Poland</t>
        </is>
      </c>
      <c r="R141" s="12" t="inlineStr">
        <is>
          <t>https://www.amazon.pl/dp/B0CLM5GBHD/ref=olp_aod_early_redir?_encoding=UTF8&amp;aod=1&amp;th=1</t>
        </is>
      </c>
      <c r="S141" s="13" t="inlineStr">
        <is>
          <t>Handset</t>
        </is>
      </c>
      <c r="T141" s="13" t="n"/>
      <c r="U141" s="12" t="inlineStr">
        <is>
          <t>https://drive.google.com/uc?export=view&amp;id=1IYHJBBGQgsnIxDyBdueig18-xINJz-OO</t>
        </is>
      </c>
      <c r="V141" t="inlineStr">
        <is>
          <t>20250424</t>
        </is>
      </c>
    </row>
    <row r="142" ht="15" customHeight="1">
      <c r="A142" s="7" t="inlineStr">
        <is>
          <t>BN2009157</t>
        </is>
      </c>
      <c r="B142" s="8" t="inlineStr">
        <is>
          <t>Lenovo</t>
        </is>
      </c>
      <c r="C142" s="8" t="inlineStr">
        <is>
          <t>Moto Edge 50 Ultra 16GB-1TB 5G</t>
        </is>
      </c>
      <c r="D142" s="8" t="inlineStr">
        <is>
          <t>-</t>
        </is>
      </c>
      <c r="E142" s="9" t="n">
        <v>2984.55</v>
      </c>
      <c r="F142" s="9" t="inlineStr">
        <is>
          <t>0.00</t>
        </is>
      </c>
      <c r="G142" s="9" t="inlineStr">
        <is>
          <t>OutStock</t>
        </is>
      </c>
      <c r="H142" s="9">
        <f>F142+0</f>
        <v/>
      </c>
      <c r="I142" s="9" t="n"/>
      <c r="J142" s="9">
        <f>IF(I142&lt;&gt;"",I142,H142)</f>
        <v/>
      </c>
      <c r="K142" s="9">
        <f>E142/(1+M142)</f>
        <v/>
      </c>
      <c r="L142" s="10" t="inlineStr">
        <is>
          <t>PLN</t>
        </is>
      </c>
      <c r="M142" s="11" t="n">
        <v>0.23</v>
      </c>
      <c r="N142" s="9">
        <f>K142*VLOOKUP(L142,'Exchange rate'!A:B,2,0)</f>
        <v/>
      </c>
      <c r="O142" s="8" t="inlineStr">
        <is>
          <t>Amazon</t>
        </is>
      </c>
      <c r="P142" s="8" t="inlineStr">
        <is>
          <t>Amazon</t>
        </is>
      </c>
      <c r="Q142" s="8" t="inlineStr">
        <is>
          <t>Poland</t>
        </is>
      </c>
      <c r="R142" s="12" t="inlineStr">
        <is>
          <t>https://www.amazon.pl/dp/B0CZB7BVSL/ref=olp_aod_early_redir?_encoding=UTF8&amp;aod=1&amp;th=1</t>
        </is>
      </c>
      <c r="S142" s="13" t="inlineStr">
        <is>
          <t>Handset</t>
        </is>
      </c>
      <c r="T142" s="13" t="n"/>
      <c r="U142" s="12" t="inlineStr">
        <is>
          <t>https://drive.google.com/uc?export=view&amp;id=1IEN1aohmY224I2Fp_wHhfzElmt3Uc5Gi</t>
        </is>
      </c>
      <c r="V142" t="inlineStr">
        <is>
          <t>20250424</t>
        </is>
      </c>
    </row>
    <row r="143" ht="15" customHeight="1">
      <c r="A143" s="7" t="inlineStr">
        <is>
          <t>BN2008705</t>
        </is>
      </c>
      <c r="B143" s="8" t="inlineStr">
        <is>
          <t>Lenovo</t>
        </is>
      </c>
      <c r="C143" s="8" t="inlineStr">
        <is>
          <t>Moto G13 4-128GB LTE</t>
        </is>
      </c>
      <c r="D143" s="8" t="inlineStr">
        <is>
          <t>-</t>
        </is>
      </c>
      <c r="E143" s="9" t="n">
        <v>0</v>
      </c>
      <c r="F143" s="9" t="inlineStr">
        <is>
          <t>0.00</t>
        </is>
      </c>
      <c r="G143" s="9" t="inlineStr">
        <is>
          <t>OutStock</t>
        </is>
      </c>
      <c r="H143" s="9">
        <f>F143+0</f>
        <v/>
      </c>
      <c r="I143" s="9" t="n"/>
      <c r="J143" s="9">
        <f>IF(I143&lt;&gt;"",I143,H143)</f>
        <v/>
      </c>
      <c r="K143" s="9">
        <f>E143/(1+M143)</f>
        <v/>
      </c>
      <c r="L143" s="10" t="inlineStr">
        <is>
          <t>PLN</t>
        </is>
      </c>
      <c r="M143" s="11" t="n">
        <v>0.23</v>
      </c>
      <c r="N143" s="9">
        <f>K143*VLOOKUP(L143,'Exchange rate'!A:B,2,0)</f>
        <v/>
      </c>
      <c r="O143" s="8" t="inlineStr">
        <is>
          <t>Amazon</t>
        </is>
      </c>
      <c r="P143" s="8" t="inlineStr">
        <is>
          <t>Amazon</t>
        </is>
      </c>
      <c r="Q143" s="8" t="inlineStr">
        <is>
          <t>Poland</t>
        </is>
      </c>
      <c r="R143" s="12" t="inlineStr">
        <is>
          <t>https://www.amazon.pl/dp/B0CCW8JPD8/ref=olp_aod_early_redir?_encoding=UTF8&amp;aod=1&amp;th=1</t>
        </is>
      </c>
      <c r="S143" s="13" t="inlineStr">
        <is>
          <t>Handset</t>
        </is>
      </c>
      <c r="T143" s="13" t="n"/>
      <c r="U143" s="12" t="inlineStr">
        <is>
          <t>https://drive.google.com/uc?export=view&amp;id=1JDE1s_Vwfu4pPU4iPb6rmEYNsH_b6_sv</t>
        </is>
      </c>
      <c r="V143" t="inlineStr">
        <is>
          <t>20250424</t>
        </is>
      </c>
    </row>
    <row r="144" ht="15" customHeight="1">
      <c r="A144" s="7" t="inlineStr">
        <is>
          <t>BN2008571</t>
        </is>
      </c>
      <c r="B144" s="8" t="inlineStr">
        <is>
          <t>Lenovo</t>
        </is>
      </c>
      <c r="C144" s="8" t="inlineStr">
        <is>
          <t>Moto G23 8-128GB LTE</t>
        </is>
      </c>
      <c r="D144" s="8" t="inlineStr">
        <is>
          <t>-</t>
        </is>
      </c>
      <c r="E144" s="9" t="n">
        <v>0</v>
      </c>
      <c r="F144" s="9" t="inlineStr">
        <is>
          <t>0.00</t>
        </is>
      </c>
      <c r="G144" s="9" t="inlineStr">
        <is>
          <t>OutStock</t>
        </is>
      </c>
      <c r="H144" s="9">
        <f>F144+0</f>
        <v/>
      </c>
      <c r="I144" s="9" t="n"/>
      <c r="J144" s="9">
        <f>IF(I144&lt;&gt;"",I144,H144)</f>
        <v/>
      </c>
      <c r="K144" s="9">
        <f>E144/(1+M144)</f>
        <v/>
      </c>
      <c r="L144" s="10" t="inlineStr">
        <is>
          <t>PLN</t>
        </is>
      </c>
      <c r="M144" s="11" t="n">
        <v>0.23</v>
      </c>
      <c r="N144" s="9">
        <f>K144*VLOOKUP(L144,'Exchange rate'!A:B,2,0)</f>
        <v/>
      </c>
      <c r="O144" s="8" t="inlineStr">
        <is>
          <t>Amazon</t>
        </is>
      </c>
      <c r="P144" s="8" t="inlineStr">
        <is>
          <t>Amazon</t>
        </is>
      </c>
      <c r="Q144" s="8" t="inlineStr">
        <is>
          <t>Poland</t>
        </is>
      </c>
      <c r="R144" s="12" t="inlineStr">
        <is>
          <t>https://www.amazon.pl/dp/B0BSLKHVH9/ref=olp_aod_early_redir?_encoding=UTF8&amp;aod=1&amp;th=1</t>
        </is>
      </c>
      <c r="S144" s="13" t="inlineStr">
        <is>
          <t>Handset</t>
        </is>
      </c>
      <c r="T144" s="13" t="n"/>
      <c r="U144" s="12" t="inlineStr">
        <is>
          <t>https://drive.google.com/uc?export=view&amp;id=1JMjd5--sXnXMRAOPpiTG4dcF87CmbFgh</t>
        </is>
      </c>
      <c r="V144" t="inlineStr">
        <is>
          <t>20250424</t>
        </is>
      </c>
    </row>
    <row r="145" ht="15" customHeight="1">
      <c r="A145" s="7" t="inlineStr">
        <is>
          <t>BN2009153</t>
        </is>
      </c>
      <c r="B145" s="8" t="inlineStr">
        <is>
          <t>Lenovo</t>
        </is>
      </c>
      <c r="C145" s="8" t="inlineStr">
        <is>
          <t>Moto G24 4-128GB LTE</t>
        </is>
      </c>
      <c r="D145" s="8" t="inlineStr">
        <is>
          <t>-</t>
        </is>
      </c>
      <c r="E145" s="9" t="n">
        <v>0</v>
      </c>
      <c r="F145" s="9" t="inlineStr">
        <is>
          <t>0.00</t>
        </is>
      </c>
      <c r="G145" s="9" t="inlineStr">
        <is>
          <t>OutStock</t>
        </is>
      </c>
      <c r="H145" s="9">
        <f>F145+0</f>
        <v/>
      </c>
      <c r="I145" s="9" t="n"/>
      <c r="J145" s="9">
        <f>IF(I145&lt;&gt;"",I145,H145)</f>
        <v/>
      </c>
      <c r="K145" s="9">
        <f>E145/(1+M145)</f>
        <v/>
      </c>
      <c r="L145" s="10" t="inlineStr">
        <is>
          <t>PLN</t>
        </is>
      </c>
      <c r="M145" s="11" t="n">
        <v>0.23</v>
      </c>
      <c r="N145" s="9">
        <f>K145*VLOOKUP(L145,'Exchange rate'!A:B,2,0)</f>
        <v/>
      </c>
      <c r="O145" s="8" t="inlineStr">
        <is>
          <t>Amazon</t>
        </is>
      </c>
      <c r="P145" s="8" t="inlineStr">
        <is>
          <t>Amazon</t>
        </is>
      </c>
      <c r="Q145" s="8" t="inlineStr">
        <is>
          <t>Poland</t>
        </is>
      </c>
      <c r="R145" s="12" t="inlineStr">
        <is>
          <t>https://www.amazon.pl/dp/B0D2Y4SFJZ/ref=olp_aod_early_redir?_encoding=UTF8&amp;aod=1&amp;th=1</t>
        </is>
      </c>
      <c r="S145" s="13" t="inlineStr">
        <is>
          <t>Handset</t>
        </is>
      </c>
      <c r="T145" s="13" t="n"/>
      <c r="U145" s="12" t="inlineStr">
        <is>
          <t>https://drive.google.com/uc?export=view&amp;id=1LIU2D6Jd8Cm9GD5PxDU5OSyNTzdS-7EK</t>
        </is>
      </c>
      <c r="V145" t="inlineStr">
        <is>
          <t>20250424</t>
        </is>
      </c>
    </row>
    <row r="146" ht="15" customHeight="1">
      <c r="A146" s="7" t="inlineStr">
        <is>
          <t>BN2009154</t>
        </is>
      </c>
      <c r="B146" s="8" t="inlineStr">
        <is>
          <t>Lenovo</t>
        </is>
      </c>
      <c r="C146" s="8" t="inlineStr">
        <is>
          <t>Moto G24 8-128GB LTE</t>
        </is>
      </c>
      <c r="D146" s="8" t="inlineStr">
        <is>
          <t>-</t>
        </is>
      </c>
      <c r="E146" s="9" t="n">
        <v>0</v>
      </c>
      <c r="F146" s="9" t="inlineStr">
        <is>
          <t>0.00</t>
        </is>
      </c>
      <c r="G146" s="9" t="inlineStr">
        <is>
          <t>OutStock</t>
        </is>
      </c>
      <c r="H146" s="9">
        <f>F146+0</f>
        <v/>
      </c>
      <c r="I146" s="9" t="n"/>
      <c r="J146" s="9">
        <f>IF(I146&lt;&gt;"",I146,H146)</f>
        <v/>
      </c>
      <c r="K146" s="9">
        <f>E146/(1+M146)</f>
        <v/>
      </c>
      <c r="L146" s="10" t="inlineStr">
        <is>
          <t>PLN</t>
        </is>
      </c>
      <c r="M146" s="11" t="n">
        <v>0.23</v>
      </c>
      <c r="N146" s="9">
        <f>K146*VLOOKUP(L146,'Exchange rate'!A:B,2,0)</f>
        <v/>
      </c>
      <c r="O146" s="8" t="inlineStr">
        <is>
          <t>Amazon</t>
        </is>
      </c>
      <c r="P146" s="8" t="inlineStr">
        <is>
          <t>Amazon</t>
        </is>
      </c>
      <c r="Q146" s="8" t="inlineStr">
        <is>
          <t>Poland</t>
        </is>
      </c>
      <c r="R146" s="12" t="inlineStr">
        <is>
          <t>https://www.amazon.pl/dp/B0CRRSDZ5R/ref=olp_aod_early_redir?_encoding=UTF8&amp;aod=1&amp;th=1</t>
        </is>
      </c>
      <c r="S146" s="13" t="inlineStr">
        <is>
          <t>Handset</t>
        </is>
      </c>
      <c r="T146" s="13" t="n"/>
      <c r="U146" s="12" t="inlineStr">
        <is>
          <t>https://drive.google.com/uc?export=view&amp;id=1JLZLztb4yVv9NF4egpmLw6JJvldBelxS</t>
        </is>
      </c>
      <c r="V146" t="inlineStr">
        <is>
          <t>20250424</t>
        </is>
      </c>
    </row>
    <row r="147" ht="15" customHeight="1">
      <c r="A147" s="7" t="inlineStr">
        <is>
          <t>BN2008572</t>
        </is>
      </c>
      <c r="B147" s="8" t="inlineStr">
        <is>
          <t>Lenovo</t>
        </is>
      </c>
      <c r="C147" s="8" t="inlineStr">
        <is>
          <t>Moto G53 4-128GB 5G</t>
        </is>
      </c>
      <c r="D147" s="8" t="inlineStr">
        <is>
          <t>-</t>
        </is>
      </c>
      <c r="E147" s="9" t="n">
        <v>0</v>
      </c>
      <c r="F147" s="9" t="inlineStr">
        <is>
          <t>0.00</t>
        </is>
      </c>
      <c r="G147" s="9" t="inlineStr">
        <is>
          <t>OutStock</t>
        </is>
      </c>
      <c r="H147" s="9">
        <f>F147+0</f>
        <v/>
      </c>
      <c r="I147" s="9" t="n"/>
      <c r="J147" s="9">
        <f>IF(I147&lt;&gt;"",I147,H147)</f>
        <v/>
      </c>
      <c r="K147" s="9">
        <f>E147/(1+M147)</f>
        <v/>
      </c>
      <c r="L147" s="10" t="inlineStr">
        <is>
          <t>PLN</t>
        </is>
      </c>
      <c r="M147" s="11" t="n">
        <v>0.23</v>
      </c>
      <c r="N147" s="9">
        <f>K147*VLOOKUP(L147,'Exchange rate'!A:B,2,0)</f>
        <v/>
      </c>
      <c r="O147" s="8" t="inlineStr">
        <is>
          <t>Amazon</t>
        </is>
      </c>
      <c r="P147" s="8" t="inlineStr">
        <is>
          <t>Amazon</t>
        </is>
      </c>
      <c r="Q147" s="8" t="inlineStr">
        <is>
          <t>Poland</t>
        </is>
      </c>
      <c r="R147" s="12" t="inlineStr">
        <is>
          <t>https://www.amazon.pl/dp/B0CP6312ZS/ref=olp_aod_early_redir?_encoding=UTF8&amp;aod=1&amp;th=1</t>
        </is>
      </c>
      <c r="S147" s="13" t="inlineStr">
        <is>
          <t>Handset</t>
        </is>
      </c>
      <c r="T147" s="13" t="n"/>
      <c r="U147" s="12" t="inlineStr">
        <is>
          <t>https://drive.google.com/uc?export=view&amp;id=1JY8FuLfFTCkbaamdYaewAN3NiDyqTy9g</t>
        </is>
      </c>
      <c r="V147" t="inlineStr">
        <is>
          <t>20250424</t>
        </is>
      </c>
    </row>
    <row r="148" ht="15" customHeight="1">
      <c r="A148" s="7" t="inlineStr">
        <is>
          <t>BN2008966</t>
        </is>
      </c>
      <c r="B148" s="8" t="inlineStr">
        <is>
          <t>Lenovo</t>
        </is>
      </c>
      <c r="C148" s="8" t="inlineStr">
        <is>
          <t>Moto G54 8-256GB 5G</t>
        </is>
      </c>
      <c r="D148" s="8" t="inlineStr">
        <is>
          <t>-</t>
        </is>
      </c>
      <c r="E148" s="9" t="n">
        <v>0</v>
      </c>
      <c r="F148" s="9" t="inlineStr">
        <is>
          <t>0.00</t>
        </is>
      </c>
      <c r="G148" s="9" t="inlineStr">
        <is>
          <t>OutStock</t>
        </is>
      </c>
      <c r="H148" s="9">
        <f>F148+0</f>
        <v/>
      </c>
      <c r="I148" s="9" t="n"/>
      <c r="J148" s="9">
        <f>IF(I148&lt;&gt;"",I148,H148)</f>
        <v/>
      </c>
      <c r="K148" s="9">
        <f>E148/(1+M148)</f>
        <v/>
      </c>
      <c r="L148" s="10" t="inlineStr">
        <is>
          <t>PLN</t>
        </is>
      </c>
      <c r="M148" s="11" t="n">
        <v>0.23</v>
      </c>
      <c r="N148" s="9">
        <f>K148*VLOOKUP(L148,'Exchange rate'!A:B,2,0)</f>
        <v/>
      </c>
      <c r="O148" s="8" t="inlineStr">
        <is>
          <t>Amazon</t>
        </is>
      </c>
      <c r="P148" s="8" t="inlineStr">
        <is>
          <t>Amazon</t>
        </is>
      </c>
      <c r="Q148" s="8" t="inlineStr">
        <is>
          <t>Poland</t>
        </is>
      </c>
      <c r="R148" s="12" t="inlineStr">
        <is>
          <t>https://www.amazon.pl/dp/B0CY2KV41P/ref=olp_aod_early_redir?_encoding=UTF8&amp;aod=1&amp;th=1</t>
        </is>
      </c>
      <c r="S148" s="13" t="inlineStr">
        <is>
          <t>Handset</t>
        </is>
      </c>
      <c r="T148" s="13" t="n"/>
      <c r="U148" s="12" t="inlineStr">
        <is>
          <t>https://drive.google.com/uc?export=view&amp;id=1JUC-4aOvC9JAM3wIS1JinOPmIeI-0d0d</t>
        </is>
      </c>
      <c r="V148" t="inlineStr">
        <is>
          <t>20250424</t>
        </is>
      </c>
    </row>
    <row r="149" ht="15" customHeight="1">
      <c r="A149" s="7" t="inlineStr">
        <is>
          <t>BN2008968</t>
        </is>
      </c>
      <c r="B149" s="8" t="inlineStr">
        <is>
          <t>Lenovo</t>
        </is>
      </c>
      <c r="C149" s="8" t="inlineStr">
        <is>
          <t>Moto G84 12-256GB 5G</t>
        </is>
      </c>
      <c r="D149" s="8" t="inlineStr">
        <is>
          <t>-</t>
        </is>
      </c>
      <c r="E149" s="9" t="n">
        <v>0</v>
      </c>
      <c r="F149" s="9" t="inlineStr">
        <is>
          <t>0.00</t>
        </is>
      </c>
      <c r="G149" s="9" t="inlineStr">
        <is>
          <t>OutStock</t>
        </is>
      </c>
      <c r="H149" s="9">
        <f>F149+0</f>
        <v/>
      </c>
      <c r="I149" s="9" t="n"/>
      <c r="J149" s="9">
        <f>IF(I149&lt;&gt;"",I149,H149)</f>
        <v/>
      </c>
      <c r="K149" s="9">
        <f>E149/(1+M149)</f>
        <v/>
      </c>
      <c r="L149" s="10" t="inlineStr">
        <is>
          <t>PLN</t>
        </is>
      </c>
      <c r="M149" s="11" t="n">
        <v>0.23</v>
      </c>
      <c r="N149" s="9">
        <f>K149*VLOOKUP(L149,'Exchange rate'!A:B,2,0)</f>
        <v/>
      </c>
      <c r="O149" s="8" t="inlineStr">
        <is>
          <t>Amazon</t>
        </is>
      </c>
      <c r="P149" s="8" t="inlineStr">
        <is>
          <t>Amazon</t>
        </is>
      </c>
      <c r="Q149" s="8" t="inlineStr">
        <is>
          <t>Poland</t>
        </is>
      </c>
      <c r="R149" s="12" t="inlineStr">
        <is>
          <t>https://www.amazon.pl/dp/B0CCYPD7MS/%20ref=olp_aod_redir?_encoding=UTF8&amp;aod=1&amp;th=1</t>
        </is>
      </c>
      <c r="S149" s="13" t="inlineStr">
        <is>
          <t>Handset</t>
        </is>
      </c>
      <c r="T149" s="13" t="n"/>
      <c r="U149" s="12" t="inlineStr">
        <is>
          <t>https://drive.google.com/uc?export=view&amp;id=1IcgBo_YItCvIijbNoSC_XiumYuaI-7pf</t>
        </is>
      </c>
      <c r="V149" t="inlineStr">
        <is>
          <t>20250424</t>
        </is>
      </c>
    </row>
    <row r="150" ht="15" customHeight="1">
      <c r="A150" s="7" t="inlineStr">
        <is>
          <t>BN2009289</t>
        </is>
      </c>
      <c r="B150" s="8" t="inlineStr">
        <is>
          <t>Lenovo</t>
        </is>
      </c>
      <c r="C150" s="8" t="inlineStr">
        <is>
          <t>Moto G85 12-256GB 5G</t>
        </is>
      </c>
      <c r="D150" s="8" t="inlineStr">
        <is>
          <t>-</t>
        </is>
      </c>
      <c r="E150" s="9" t="n">
        <v>0</v>
      </c>
      <c r="F150" s="9" t="inlineStr">
        <is>
          <t>0.00</t>
        </is>
      </c>
      <c r="G150" s="9" t="inlineStr">
        <is>
          <t>OutStock</t>
        </is>
      </c>
      <c r="H150" s="9">
        <f>F150+0</f>
        <v/>
      </c>
      <c r="I150" s="9" t="n"/>
      <c r="J150" s="9">
        <f>IF(I150&lt;&gt;"",I150,H150)</f>
        <v/>
      </c>
      <c r="K150" s="9">
        <f>E150/(1+M150)</f>
        <v/>
      </c>
      <c r="L150" s="10" t="inlineStr">
        <is>
          <t>PLN</t>
        </is>
      </c>
      <c r="M150" s="11" t="n">
        <v>0.23</v>
      </c>
      <c r="N150" s="9">
        <f>K150*VLOOKUP(L150,'Exchange rate'!A:B,2,0)</f>
        <v/>
      </c>
      <c r="O150" s="8" t="inlineStr">
        <is>
          <t>Amazon</t>
        </is>
      </c>
      <c r="P150" s="8" t="inlineStr">
        <is>
          <t>Amazon</t>
        </is>
      </c>
      <c r="Q150" s="8" t="inlineStr">
        <is>
          <t>Poland</t>
        </is>
      </c>
      <c r="R150" s="12" t="inlineStr">
        <is>
          <t>https://www.amazon.pl/dp/B0D4R89TZV/ref=olp_aod_early_redir?_encoding=UTF8&amp;aod=1&amp;th=1</t>
        </is>
      </c>
      <c r="S150" s="13" t="inlineStr">
        <is>
          <t>Handset</t>
        </is>
      </c>
      <c r="T150" s="13" t="n"/>
      <c r="U150" s="12" t="inlineStr">
        <is>
          <t>https://drive.google.com/uc?export=view&amp;id=1Iz8QmobYtg3LoSOmo6kZYOaBzopSTUfI</t>
        </is>
      </c>
      <c r="V150" t="inlineStr">
        <is>
          <t>20250424</t>
        </is>
      </c>
    </row>
    <row r="151" ht="15" customHeight="1">
      <c r="A151" s="7" t="inlineStr">
        <is>
          <t>BN2009627</t>
        </is>
      </c>
      <c r="B151" s="8" t="inlineStr">
        <is>
          <t>Lenovo</t>
        </is>
      </c>
      <c r="C151" s="8" t="inlineStr">
        <is>
          <t>Moto g85 8-256GB 5G</t>
        </is>
      </c>
      <c r="D151" s="8" t="inlineStr">
        <is>
          <t>-</t>
        </is>
      </c>
      <c r="E151" s="9" t="n">
        <v>908.99</v>
      </c>
      <c r="F151" s="9" t="inlineStr">
        <is>
          <t>908.99</t>
        </is>
      </c>
      <c r="G151" s="9" t="inlineStr">
        <is>
          <t>InStock</t>
        </is>
      </c>
      <c r="H151" s="9">
        <f>F151+0</f>
        <v/>
      </c>
      <c r="I151" s="9" t="n"/>
      <c r="J151" s="9">
        <f>IF(I151&lt;&gt;"",I151,H151)</f>
        <v/>
      </c>
      <c r="K151" s="9">
        <f>E151/(1+M151)</f>
        <v/>
      </c>
      <c r="L151" s="10" t="inlineStr">
        <is>
          <t>PLN</t>
        </is>
      </c>
      <c r="M151" s="11" t="n">
        <v>0.23</v>
      </c>
      <c r="N151" s="9">
        <f>K151*VLOOKUP(L151,'Exchange rate'!A:B,2,0)</f>
        <v/>
      </c>
      <c r="O151" s="8" t="inlineStr">
        <is>
          <t>Amazon</t>
        </is>
      </c>
      <c r="P151" s="8" t="inlineStr">
        <is>
          <t>Amazon</t>
        </is>
      </c>
      <c r="Q151" s="8" t="inlineStr">
        <is>
          <t>Poland</t>
        </is>
      </c>
      <c r="R151" s="12" t="inlineStr">
        <is>
          <t>https://www.amazon.pl/dp/B0DBVCMY2C/ref=olp_aod_early_redir?_encoding=UTF8&amp;aod=1&amp;th=1</t>
        </is>
      </c>
      <c r="S151" s="13" t="inlineStr">
        <is>
          <t>Handset</t>
        </is>
      </c>
      <c r="T151" s="13" t="n"/>
      <c r="U151" s="12" t="inlineStr">
        <is>
          <t>https://drive.google.com/uc?export=view&amp;id=1Iilprv-xCDB5DSDX4Rz74AtIpZlcT7CJ</t>
        </is>
      </c>
      <c r="V151" t="inlineStr">
        <is>
          <t>20250424</t>
        </is>
      </c>
    </row>
    <row r="152" ht="15" customHeight="1">
      <c r="A152" s="7" t="inlineStr">
        <is>
          <t>BN2008845</t>
        </is>
      </c>
      <c r="B152" s="8" t="inlineStr">
        <is>
          <t>Lenovo</t>
        </is>
      </c>
      <c r="C152" s="8" t="inlineStr">
        <is>
          <t>Moto Razr 40 8-256GB 5G</t>
        </is>
      </c>
      <c r="D152" s="8" t="inlineStr">
        <is>
          <t>-</t>
        </is>
      </c>
      <c r="E152" s="9" t="n">
        <v>3942.64</v>
      </c>
      <c r="F152" s="9" t="inlineStr">
        <is>
          <t>3942.64</t>
        </is>
      </c>
      <c r="G152" s="9" t="inlineStr">
        <is>
          <t>InStock</t>
        </is>
      </c>
      <c r="H152" s="9">
        <f>F152+0</f>
        <v/>
      </c>
      <c r="I152" s="9" t="n"/>
      <c r="J152" s="9">
        <f>IF(I152&lt;&gt;"",I152,H152)</f>
        <v/>
      </c>
      <c r="K152" s="9">
        <f>E152/(1+M152)</f>
        <v/>
      </c>
      <c r="L152" s="10" t="inlineStr">
        <is>
          <t>PLN</t>
        </is>
      </c>
      <c r="M152" s="11" t="n">
        <v>0.23</v>
      </c>
      <c r="N152" s="9">
        <f>K152*VLOOKUP(L152,'Exchange rate'!A:B,2,0)</f>
        <v/>
      </c>
      <c r="O152" s="8" t="inlineStr">
        <is>
          <t>Amazon</t>
        </is>
      </c>
      <c r="P152" s="8" t="inlineStr">
        <is>
          <t>Amazon</t>
        </is>
      </c>
      <c r="Q152" s="8" t="inlineStr">
        <is>
          <t>Poland</t>
        </is>
      </c>
      <c r="R152" s="12" t="inlineStr">
        <is>
          <t>https://www.amazon.pl/dp/B0C6HWDCCB/ref=olp_aod_early_redir?_encoding=UTF8&amp;aod=1&amp;th=1</t>
        </is>
      </c>
      <c r="S152" s="13" t="inlineStr">
        <is>
          <t>Handset</t>
        </is>
      </c>
      <c r="T152" s="13" t="n"/>
      <c r="U152" s="12" t="inlineStr">
        <is>
          <t>https://drive.google.com/uc?export=view&amp;id=1K2lPjYBOI-t8fek3DC5eCWW8XEwX-BTJ</t>
        </is>
      </c>
      <c r="V152" t="inlineStr">
        <is>
          <t>20250424</t>
        </is>
      </c>
    </row>
    <row r="153" ht="15" customHeight="1">
      <c r="A153" s="7" t="inlineStr">
        <is>
          <t>BN2008719</t>
        </is>
      </c>
      <c r="B153" s="8" t="inlineStr">
        <is>
          <t>Lenovo</t>
        </is>
      </c>
      <c r="C153" s="8" t="inlineStr">
        <is>
          <t>Moto Razr 40 ultra 8-256GB 5G</t>
        </is>
      </c>
      <c r="D153" s="8" t="inlineStr">
        <is>
          <t>-</t>
        </is>
      </c>
      <c r="E153" s="9" t="n">
        <v>5415.03</v>
      </c>
      <c r="F153" s="9" t="inlineStr">
        <is>
          <t>5415.03</t>
        </is>
      </c>
      <c r="G153" s="9" t="inlineStr">
        <is>
          <t>InStock</t>
        </is>
      </c>
      <c r="H153" s="9">
        <f>F153+0</f>
        <v/>
      </c>
      <c r="I153" s="9" t="n"/>
      <c r="J153" s="9">
        <f>IF(I153&lt;&gt;"",I153,H153)</f>
        <v/>
      </c>
      <c r="K153" s="9">
        <f>E153/(1+M153)</f>
        <v/>
      </c>
      <c r="L153" s="10" t="inlineStr">
        <is>
          <t>PLN</t>
        </is>
      </c>
      <c r="M153" s="11" t="n">
        <v>0.23</v>
      </c>
      <c r="N153" s="9">
        <f>K153*VLOOKUP(L153,'Exchange rate'!A:B,2,0)</f>
        <v/>
      </c>
      <c r="O153" s="8" t="inlineStr">
        <is>
          <t>Amazon</t>
        </is>
      </c>
      <c r="P153" s="8" t="inlineStr">
        <is>
          <t>Amazon</t>
        </is>
      </c>
      <c r="Q153" s="8" t="inlineStr">
        <is>
          <t>Poland</t>
        </is>
      </c>
      <c r="R153" s="12" t="inlineStr">
        <is>
          <t>https://www.amazon.pl/dp/B0CJCDNGWS/ref=olp_aod_early_redir?_encoding=UTF8&amp;aod=1&amp;th=1</t>
        </is>
      </c>
      <c r="S153" s="13" t="inlineStr">
        <is>
          <t>Handset</t>
        </is>
      </c>
      <c r="T153" s="13" t="n"/>
      <c r="U153" s="12" t="inlineStr">
        <is>
          <t>https://drive.google.com/uc?export=view&amp;id=1IMGj5KyAiG_LQAFZiVpCuNeJCr7YnbAN</t>
        </is>
      </c>
      <c r="V153" t="inlineStr">
        <is>
          <t>20250424</t>
        </is>
      </c>
    </row>
    <row r="154" ht="15" customHeight="1">
      <c r="A154" s="7" t="inlineStr">
        <is>
          <t>BN2009286</t>
        </is>
      </c>
      <c r="B154" s="8" t="inlineStr">
        <is>
          <t>Lenovo</t>
        </is>
      </c>
      <c r="C154" s="8" t="inlineStr">
        <is>
          <t>Razr 50 8-256GB 5G</t>
        </is>
      </c>
      <c r="D154" s="8" t="inlineStr">
        <is>
          <t>-</t>
        </is>
      </c>
      <c r="E154" s="9" t="n">
        <v>2937.15</v>
      </c>
      <c r="F154" s="9" t="inlineStr">
        <is>
          <t>2937.15</t>
        </is>
      </c>
      <c r="G154" s="9" t="inlineStr">
        <is>
          <t>InStock</t>
        </is>
      </c>
      <c r="H154" s="9">
        <f>F154+0</f>
        <v/>
      </c>
      <c r="I154" s="9" t="n"/>
      <c r="J154" s="9">
        <f>IF(I154&lt;&gt;"",I154,H154)</f>
        <v/>
      </c>
      <c r="K154" s="9">
        <f>E154/(1+M154)</f>
        <v/>
      </c>
      <c r="L154" s="10" t="inlineStr">
        <is>
          <t>PLN</t>
        </is>
      </c>
      <c r="M154" s="11" t="n">
        <v>0.23</v>
      </c>
      <c r="N154" s="9">
        <f>K154*VLOOKUP(L154,'Exchange rate'!A:B,2,0)</f>
        <v/>
      </c>
      <c r="O154" s="8" t="inlineStr">
        <is>
          <t>Amazon</t>
        </is>
      </c>
      <c r="P154" s="8" t="inlineStr">
        <is>
          <t>Amazon</t>
        </is>
      </c>
      <c r="Q154" s="8" t="inlineStr">
        <is>
          <t>Poland</t>
        </is>
      </c>
      <c r="R154" s="12" t="inlineStr">
        <is>
          <t>https://www.amazon.pl/dp/B0D45QYHZ1/ref=olp_aod_early_redir?_encoding=UTF8&amp;aod=1&amp;th=1</t>
        </is>
      </c>
      <c r="S154" s="13" t="inlineStr">
        <is>
          <t>Handset</t>
        </is>
      </c>
      <c r="T154" s="13" t="n"/>
      <c r="U154" s="12" t="inlineStr">
        <is>
          <t>https://drive.google.com/uc?export=view&amp;id=1JDgnWMFPTdjJ2echllPudduHEGwbkogF</t>
        </is>
      </c>
      <c r="V154" t="inlineStr">
        <is>
          <t>20250424</t>
        </is>
      </c>
    </row>
    <row r="155" ht="15" customHeight="1">
      <c r="A155" s="7" t="inlineStr">
        <is>
          <t>BN2009285</t>
        </is>
      </c>
      <c r="B155" s="8" t="inlineStr">
        <is>
          <t>Lenovo</t>
        </is>
      </c>
      <c r="C155" s="8" t="inlineStr">
        <is>
          <t>Razr 50 Ultra 12-512GB 5G</t>
        </is>
      </c>
      <c r="D155" s="8" t="inlineStr">
        <is>
          <t>-</t>
        </is>
      </c>
      <c r="E155" s="9" t="n">
        <v>0</v>
      </c>
      <c r="F155" s="9" t="inlineStr">
        <is>
          <t>0.00</t>
        </is>
      </c>
      <c r="G155" s="9" t="inlineStr">
        <is>
          <t>OutStock</t>
        </is>
      </c>
      <c r="H155" s="9">
        <f>F155+0</f>
        <v/>
      </c>
      <c r="I155" s="9" t="n"/>
      <c r="J155" s="9">
        <f>IF(I155&lt;&gt;"",I155,H155)</f>
        <v/>
      </c>
      <c r="K155" s="9">
        <f>E155/(1+M155)</f>
        <v/>
      </c>
      <c r="L155" s="10" t="inlineStr">
        <is>
          <t>PLN</t>
        </is>
      </c>
      <c r="M155" s="11" t="n">
        <v>0.23</v>
      </c>
      <c r="N155" s="9">
        <f>K155*VLOOKUP(L155,'Exchange rate'!A:B,2,0)</f>
        <v/>
      </c>
      <c r="O155" s="8" t="inlineStr">
        <is>
          <t>Amazon</t>
        </is>
      </c>
      <c r="P155" s="8" t="inlineStr">
        <is>
          <t>Amazon</t>
        </is>
      </c>
      <c r="Q155" s="8" t="inlineStr">
        <is>
          <t>Poland</t>
        </is>
      </c>
      <c r="R155" s="12" t="inlineStr">
        <is>
          <t>https://www.amazon.pl/dp/B0DF5RG6ZC/ref=olp_aod_early_redir?_encoding=UTF8&amp;aod=1&amp;th=1</t>
        </is>
      </c>
      <c r="S155" s="13" t="inlineStr">
        <is>
          <t>Handset</t>
        </is>
      </c>
      <c r="T155" s="13" t="n"/>
      <c r="U155" s="12" t="inlineStr">
        <is>
          <t>https://drive.google.com/uc?export=view&amp;id=1J2G6RTtleUxPY-FOME6eUAvgqttcnhIP</t>
        </is>
      </c>
      <c r="V155" t="inlineStr">
        <is>
          <t>20250424</t>
        </is>
      </c>
    </row>
    <row r="156" ht="15" customHeight="1">
      <c r="A156" s="7" t="inlineStr">
        <is>
          <t>AN00000060</t>
        </is>
      </c>
      <c r="B156" s="8" t="inlineStr">
        <is>
          <t>Microsoft</t>
        </is>
      </c>
      <c r="C156" s="8" t="inlineStr">
        <is>
          <t>SurfaceGo2 4/64+TypeCover+M365+TVNplayer</t>
        </is>
      </c>
      <c r="D156" s="8" t="inlineStr">
        <is>
          <t>-</t>
        </is>
      </c>
      <c r="E156" s="9" t="n">
        <v>2476.58</v>
      </c>
      <c r="F156" s="9" t="inlineStr">
        <is>
          <t>2476.58</t>
        </is>
      </c>
      <c r="G156" s="9" t="inlineStr">
        <is>
          <t>InStock</t>
        </is>
      </c>
      <c r="H156" s="9">
        <f>F156+0</f>
        <v/>
      </c>
      <c r="I156" s="9" t="n"/>
      <c r="J156" s="9">
        <f>IF(I156&lt;&gt;"",I156,H156)</f>
        <v/>
      </c>
      <c r="K156" s="9">
        <f>E156/(1+M156)</f>
        <v/>
      </c>
      <c r="L156" s="10" t="inlineStr">
        <is>
          <t>PLN</t>
        </is>
      </c>
      <c r="M156" s="11" t="n">
        <v>0.23</v>
      </c>
      <c r="N156" s="9">
        <f>K156*VLOOKUP(L156,'Exchange rate'!A:B,2,0)</f>
        <v/>
      </c>
      <c r="O156" s="8" t="inlineStr">
        <is>
          <t>Amazon</t>
        </is>
      </c>
      <c r="P156" s="8" t="inlineStr">
        <is>
          <t>Amazon</t>
        </is>
      </c>
      <c r="Q156" s="8" t="inlineStr">
        <is>
          <t>Poland</t>
        </is>
      </c>
      <c r="R156" s="12" t="inlineStr">
        <is>
          <t>https://www.amazon.pl/dp/B0953PBMH1/ref=olp_aod_early_redir?_encoding=UTF8&amp;aod=1&amp;th=1</t>
        </is>
      </c>
      <c r="S156" s="13" t="inlineStr">
        <is>
          <t>Laptop</t>
        </is>
      </c>
      <c r="T156" s="13" t="inlineStr">
        <is>
          <t>new</t>
        </is>
      </c>
      <c r="U156" s="12" t="inlineStr">
        <is>
          <t>https://drive.google.com/uc?export=view&amp;id=1I7-GsMqxt6ZSNa6PLUuOjlJnBd8z-dl2</t>
        </is>
      </c>
      <c r="V156" t="inlineStr">
        <is>
          <t>20250424</t>
        </is>
      </c>
    </row>
    <row r="157" ht="15" customHeight="1">
      <c r="A157" s="7" t="inlineStr">
        <is>
          <t>AN00000057</t>
        </is>
      </c>
      <c r="B157" s="8" t="inlineStr">
        <is>
          <t>MSI</t>
        </is>
      </c>
      <c r="C157" s="8" t="inlineStr">
        <is>
          <t>MSI FORCE GC20 V2</t>
        </is>
      </c>
      <c r="D157" s="8" t="inlineStr">
        <is>
          <t>-</t>
        </is>
      </c>
      <c r="E157" s="9" t="n">
        <v>129</v>
      </c>
      <c r="F157" s="9" t="inlineStr">
        <is>
          <t>99.00</t>
        </is>
      </c>
      <c r="G157" s="9" t="inlineStr">
        <is>
          <t>InStock</t>
        </is>
      </c>
      <c r="H157" s="9">
        <f>F157+0</f>
        <v/>
      </c>
      <c r="I157" s="9" t="n"/>
      <c r="J157" s="9">
        <f>IF(I157&lt;&gt;"",I157,H157)</f>
        <v/>
      </c>
      <c r="K157" s="9">
        <f>E157/(1+M157)</f>
        <v/>
      </c>
      <c r="L157" s="10" t="inlineStr">
        <is>
          <t>PLN</t>
        </is>
      </c>
      <c r="M157" s="11" t="n">
        <v>0.23</v>
      </c>
      <c r="N157" s="9">
        <f>K157*VLOOKUP(L157,'Exchange rate'!A:B,2,0)</f>
        <v/>
      </c>
      <c r="O157" s="8" t="inlineStr">
        <is>
          <t>Amazon</t>
        </is>
      </c>
      <c r="P157" s="8" t="inlineStr">
        <is>
          <t>Amazon</t>
        </is>
      </c>
      <c r="Q157" s="8" t="inlineStr">
        <is>
          <t>Poland</t>
        </is>
      </c>
      <c r="R157" s="12" t="inlineStr">
        <is>
          <t>https://www.amazon.pl/dp/B09K6FH76B/ref=olp_aod_early_redir?_encoding=UTF8&amp;aod=1&amp;th=1</t>
        </is>
      </c>
      <c r="S157" s="13" t="inlineStr">
        <is>
          <t>Console</t>
        </is>
      </c>
      <c r="T157" s="13" t="n"/>
      <c r="U157" s="12" t="inlineStr">
        <is>
          <t>https://drive.google.com/uc?export=view&amp;id=1J2dWd_gmOrH_YQI5J90PlxepGXFZ2m78</t>
        </is>
      </c>
      <c r="V157" t="inlineStr">
        <is>
          <t>20250424</t>
        </is>
      </c>
    </row>
    <row r="158" ht="15" customHeight="1">
      <c r="A158" s="7" t="inlineStr">
        <is>
          <t>BN2007252</t>
        </is>
      </c>
      <c r="B158" s="8" t="inlineStr">
        <is>
          <t>Myphone</t>
        </is>
      </c>
      <c r="C158" s="8" t="inlineStr">
        <is>
          <t>Halo Q</t>
        </is>
      </c>
      <c r="D158" s="8" t="inlineStr">
        <is>
          <t>-</t>
        </is>
      </c>
      <c r="E158" s="9" t="n">
        <v>0</v>
      </c>
      <c r="F158" s="9" t="inlineStr">
        <is>
          <t>0.00</t>
        </is>
      </c>
      <c r="G158" s="9" t="inlineStr">
        <is>
          <t>OutStock</t>
        </is>
      </c>
      <c r="H158" s="9">
        <f>F158+0</f>
        <v/>
      </c>
      <c r="I158" s="9" t="n"/>
      <c r="J158" s="9">
        <f>IF(I158&lt;&gt;"",I158,H158)</f>
        <v/>
      </c>
      <c r="K158" s="9">
        <f>E158/(1+M158)</f>
        <v/>
      </c>
      <c r="L158" s="10" t="inlineStr">
        <is>
          <t>PLN</t>
        </is>
      </c>
      <c r="M158" s="11" t="n">
        <v>0.23</v>
      </c>
      <c r="N158" s="9">
        <f>K158*VLOOKUP(L158,'Exchange rate'!A:B,2,0)</f>
        <v/>
      </c>
      <c r="O158" s="8" t="inlineStr">
        <is>
          <t>Amazon</t>
        </is>
      </c>
      <c r="P158" s="8" t="inlineStr">
        <is>
          <t>Amazon</t>
        </is>
      </c>
      <c r="Q158" s="8" t="inlineStr">
        <is>
          <t>Poland</t>
        </is>
      </c>
      <c r="R158" s="12" t="inlineStr">
        <is>
          <t>https://www.amazon.pl/dp/B07SKWXYNZ/ref=olp_aod_early_redir?_encoding=UTF8&amp;aod=1&amp;th=1</t>
        </is>
      </c>
      <c r="S158" s="13" t="inlineStr">
        <is>
          <t>Handset</t>
        </is>
      </c>
      <c r="T158" s="13" t="n"/>
      <c r="U158" s="12" t="inlineStr">
        <is>
          <t>https://drive.google.com/uc?export=view&amp;id=1KhFAIsTPcvpLzvl5g5QfbfiSu7dT3Zx0</t>
        </is>
      </c>
      <c r="V158" t="inlineStr">
        <is>
          <t>20250424</t>
        </is>
      </c>
    </row>
    <row r="159" ht="15" customHeight="1">
      <c r="A159" s="7" t="inlineStr">
        <is>
          <t>BN2008299</t>
        </is>
      </c>
      <c r="B159" s="8" t="inlineStr">
        <is>
          <t>Myphone</t>
        </is>
      </c>
      <c r="C159" s="8" t="inlineStr">
        <is>
          <t>Hammer Blade 3</t>
        </is>
      </c>
      <c r="D159" s="8" t="inlineStr">
        <is>
          <t>-</t>
        </is>
      </c>
      <c r="E159" s="9" t="n">
        <v>0</v>
      </c>
      <c r="F159" s="9" t="inlineStr">
        <is>
          <t>0.00</t>
        </is>
      </c>
      <c r="G159" s="9" t="inlineStr">
        <is>
          <t>OutStock</t>
        </is>
      </c>
      <c r="H159" s="9">
        <f>F159+0</f>
        <v/>
      </c>
      <c r="I159" s="9" t="n"/>
      <c r="J159" s="9">
        <f>IF(I159&lt;&gt;"",I159,H159)</f>
        <v/>
      </c>
      <c r="K159" s="9">
        <f>E159/(1+M159)</f>
        <v/>
      </c>
      <c r="L159" s="10" t="inlineStr">
        <is>
          <t>PLN</t>
        </is>
      </c>
      <c r="M159" s="11" t="n">
        <v>0.23</v>
      </c>
      <c r="N159" s="9">
        <f>K159*VLOOKUP(L159,'Exchange rate'!A:B,2,0)</f>
        <v/>
      </c>
      <c r="O159" s="8" t="inlineStr">
        <is>
          <t>Amazon</t>
        </is>
      </c>
      <c r="P159" s="8" t="inlineStr">
        <is>
          <t>Amazon</t>
        </is>
      </c>
      <c r="Q159" s="8" t="inlineStr">
        <is>
          <t>Poland</t>
        </is>
      </c>
      <c r="R159" s="12" t="inlineStr">
        <is>
          <t>https://www.amazon.pl/dp/B08N1CRBM6/ref=olp_aod_early_redir?_encoding=UTF8&amp;aod=1&amp;th=1</t>
        </is>
      </c>
      <c r="S159" s="13" t="inlineStr">
        <is>
          <t>Handset</t>
        </is>
      </c>
      <c r="T159" s="13" t="n"/>
      <c r="U159" s="12" t="inlineStr">
        <is>
          <t>https://drive.google.com/uc?export=view&amp;id=1KFZITQkezTwYtL3XyDrGTlWTl2eOBTY2</t>
        </is>
      </c>
      <c r="V159" t="inlineStr">
        <is>
          <t>20250424</t>
        </is>
      </c>
    </row>
    <row r="160" ht="15" customHeight="1">
      <c r="A160" s="7" t="inlineStr">
        <is>
          <t>BN2008794</t>
        </is>
      </c>
      <c r="B160" s="8" t="inlineStr">
        <is>
          <t>Myphone</t>
        </is>
      </c>
      <c r="C160" s="8" t="inlineStr">
        <is>
          <t>Hammer Boost LTE</t>
        </is>
      </c>
      <c r="D160" s="8" t="inlineStr">
        <is>
          <t>-</t>
        </is>
      </c>
      <c r="E160" s="9" t="n">
        <v>328</v>
      </c>
      <c r="F160" s="9" t="inlineStr">
        <is>
          <t>0.00</t>
        </is>
      </c>
      <c r="G160" s="9" t="inlineStr">
        <is>
          <t>OutStock</t>
        </is>
      </c>
      <c r="H160" s="9">
        <f>F160+0</f>
        <v/>
      </c>
      <c r="I160" s="9" t="n"/>
      <c r="J160" s="9">
        <f>IF(I160&lt;&gt;"",I160,H160)</f>
        <v/>
      </c>
      <c r="K160" s="9">
        <f>E160/(1+M160)</f>
        <v/>
      </c>
      <c r="L160" s="10" t="inlineStr">
        <is>
          <t>PLN</t>
        </is>
      </c>
      <c r="M160" s="11" t="n">
        <v>0.23</v>
      </c>
      <c r="N160" s="9">
        <f>K160*VLOOKUP(L160,'Exchange rate'!A:B,2,0)</f>
        <v/>
      </c>
      <c r="O160" s="8" t="inlineStr">
        <is>
          <t>Amazon</t>
        </is>
      </c>
      <c r="P160" s="8" t="inlineStr">
        <is>
          <t>Amazon</t>
        </is>
      </c>
      <c r="Q160" s="8" t="inlineStr">
        <is>
          <t>Poland</t>
        </is>
      </c>
      <c r="R160" s="12" t="inlineStr">
        <is>
          <t>https://www.amazon.pl/dp/B0BD8NXHNL/ref=olp_aod_early_redir?_encoding=UTF8&amp;aod=1&amp;th=1</t>
        </is>
      </c>
      <c r="S160" s="13" t="inlineStr">
        <is>
          <t>Handset</t>
        </is>
      </c>
      <c r="T160" s="13" t="n"/>
      <c r="U160" s="12" t="inlineStr">
        <is>
          <t>https://drive.google.com/uc?export=view&amp;id=1L36CqXwKn4kcBgLWH6z33WOgcUOTsqDX</t>
        </is>
      </c>
      <c r="V160" t="inlineStr">
        <is>
          <t>20250424</t>
        </is>
      </c>
    </row>
    <row r="161" ht="15" customHeight="1">
      <c r="A161" s="7" t="inlineStr">
        <is>
          <t>BN2008952</t>
        </is>
      </c>
      <c r="B161" s="8" t="inlineStr">
        <is>
          <t>Myphone</t>
        </is>
      </c>
      <c r="C161" s="8" t="inlineStr">
        <is>
          <t>Hammer Construction 6-128GB</t>
        </is>
      </c>
      <c r="D161" s="8" t="inlineStr">
        <is>
          <t>-</t>
        </is>
      </c>
      <c r="E161" s="9" t="n">
        <v>949</v>
      </c>
      <c r="F161" s="9" t="inlineStr">
        <is>
          <t>949.00</t>
        </is>
      </c>
      <c r="G161" s="9" t="inlineStr">
        <is>
          <t>InStock</t>
        </is>
      </c>
      <c r="H161" s="9">
        <f>F161+0</f>
        <v/>
      </c>
      <c r="I161" s="9" t="n"/>
      <c r="J161" s="9">
        <f>IF(I161&lt;&gt;"",I161,H161)</f>
        <v/>
      </c>
      <c r="K161" s="9">
        <f>E161/(1+M161)</f>
        <v/>
      </c>
      <c r="L161" s="10" t="inlineStr">
        <is>
          <t>PLN</t>
        </is>
      </c>
      <c r="M161" s="11" t="n">
        <v>0.23</v>
      </c>
      <c r="N161" s="9">
        <f>K161*VLOOKUP(L161,'Exchange rate'!A:B,2,0)</f>
        <v/>
      </c>
      <c r="O161" s="8" t="inlineStr">
        <is>
          <t>Amazon</t>
        </is>
      </c>
      <c r="P161" s="8" t="inlineStr">
        <is>
          <t>Amazon</t>
        </is>
      </c>
      <c r="Q161" s="8" t="inlineStr">
        <is>
          <t>Poland</t>
        </is>
      </c>
      <c r="R161" s="12" t="inlineStr">
        <is>
          <t>https://www.amazon.pl/dp/B0BKT2SDYB/ref=olp_aod_early_redir?_encoding=UTF8&amp;aod=1&amp;th=1</t>
        </is>
      </c>
      <c r="S161" s="13" t="inlineStr">
        <is>
          <t>Handset</t>
        </is>
      </c>
      <c r="T161" s="13" t="n"/>
      <c r="U161" s="12" t="inlineStr">
        <is>
          <t>https://drive.google.com/uc?export=view&amp;id=1IdIUO1R8EwA5vqdqkujXb7Xeb2CFzBGk</t>
        </is>
      </c>
      <c r="V161" t="inlineStr">
        <is>
          <t>20250424</t>
        </is>
      </c>
    </row>
    <row r="162" ht="15" customHeight="1">
      <c r="A162" s="7" t="inlineStr">
        <is>
          <t>AN00000241</t>
        </is>
      </c>
      <c r="B162" s="8" t="inlineStr">
        <is>
          <t>Myphone</t>
        </is>
      </c>
      <c r="C162" s="8" t="inlineStr">
        <is>
          <t>Hammer Constuction 2 Therm 8/256GB</t>
        </is>
      </c>
      <c r="D162" s="8" t="inlineStr">
        <is>
          <t>-</t>
        </is>
      </c>
      <c r="E162" s="9" t="n">
        <v>2342.58</v>
      </c>
      <c r="F162" s="9" t="inlineStr">
        <is>
          <t>2342.58</t>
        </is>
      </c>
      <c r="G162" s="9" t="inlineStr">
        <is>
          <t>InStock</t>
        </is>
      </c>
      <c r="H162" s="9">
        <f>F162+0</f>
        <v/>
      </c>
      <c r="I162" s="9" t="n"/>
      <c r="J162" s="9">
        <f>IF(I162&lt;&gt;"",I162,H162)</f>
        <v/>
      </c>
      <c r="K162" s="9">
        <f>E162/(1+M162)</f>
        <v/>
      </c>
      <c r="L162" s="10" t="inlineStr">
        <is>
          <t>PLN</t>
        </is>
      </c>
      <c r="M162" s="11" t="n">
        <v>0.23</v>
      </c>
      <c r="N162" s="9">
        <f>K162*VLOOKUP(L162,'Exchange rate'!A:B,2,0)</f>
        <v/>
      </c>
      <c r="O162" s="8" t="inlineStr">
        <is>
          <t>Amazon</t>
        </is>
      </c>
      <c r="P162" s="8" t="inlineStr">
        <is>
          <t>Amazon</t>
        </is>
      </c>
      <c r="Q162" s="8" t="inlineStr">
        <is>
          <t>Poland</t>
        </is>
      </c>
      <c r="R162" s="12" t="inlineStr">
        <is>
          <t>https://www.amazon.pl/dp/B0DJRBNQTZ/ref=olp_aod_early_redir?_encoding=UTF8&amp;aod=1&amp;th=1</t>
        </is>
      </c>
      <c r="S162" s="13" t="inlineStr">
        <is>
          <t>Handset</t>
        </is>
      </c>
      <c r="T162" s="13" t="inlineStr">
        <is>
          <t>new</t>
        </is>
      </c>
      <c r="U162" s="12" t="inlineStr">
        <is>
          <t>https://drive.google.com/uc?export=view&amp;id=1K0f8JBSR2Loh8HY1BHX7qy1KpcBkAisC</t>
        </is>
      </c>
      <c r="V162" t="inlineStr">
        <is>
          <t>20250424</t>
        </is>
      </c>
    </row>
    <row r="163" ht="15" customHeight="1">
      <c r="A163" s="7" t="inlineStr">
        <is>
          <t>BN2009492</t>
        </is>
      </c>
      <c r="B163" s="8" t="inlineStr">
        <is>
          <t>Nothing</t>
        </is>
      </c>
      <c r="C163" s="8" t="inlineStr">
        <is>
          <t>Phone (2) 12-512GB 5G</t>
        </is>
      </c>
      <c r="D163" s="8" t="inlineStr">
        <is>
          <t>-</t>
        </is>
      </c>
      <c r="E163" s="9" t="n">
        <v>4499</v>
      </c>
      <c r="F163" s="9" t="inlineStr">
        <is>
          <t>3435.37</t>
        </is>
      </c>
      <c r="G163" s="9" t="inlineStr">
        <is>
          <t>InStock</t>
        </is>
      </c>
      <c r="H163" s="9">
        <f>F163+0</f>
        <v/>
      </c>
      <c r="I163" s="9" t="n"/>
      <c r="J163" s="9">
        <f>IF(I163&lt;&gt;"",I163,H163)</f>
        <v/>
      </c>
      <c r="K163" s="9">
        <f>E163/(1+M163)</f>
        <v/>
      </c>
      <c r="L163" s="10" t="inlineStr">
        <is>
          <t>PLN</t>
        </is>
      </c>
      <c r="M163" s="11" t="n">
        <v>0.23</v>
      </c>
      <c r="N163" s="9">
        <f>K163*VLOOKUP(L163,'Exchange rate'!A:B,2,0)</f>
        <v/>
      </c>
      <c r="O163" s="8" t="inlineStr">
        <is>
          <t>Amazon</t>
        </is>
      </c>
      <c r="P163" s="8" t="inlineStr">
        <is>
          <t>Amazon</t>
        </is>
      </c>
      <c r="Q163" s="8" t="inlineStr">
        <is>
          <t>Poland</t>
        </is>
      </c>
      <c r="R163" s="12" t="inlineStr">
        <is>
          <t>https://www.amazon.pl/dp/B0C61VYLML/ref=olp_aod_early_redir?_encoding=UTF8&amp;aod=1&amp;th=1</t>
        </is>
      </c>
      <c r="S163" s="13" t="inlineStr">
        <is>
          <t>Handset</t>
        </is>
      </c>
      <c r="T163" s="13" t="n"/>
      <c r="U163" s="12" t="inlineStr">
        <is>
          <t>https://drive.google.com/uc?export=view&amp;id=1IKJK25ZpCU4LpTPnHfF7LHKZoqYKD1A0</t>
        </is>
      </c>
      <c r="V163" t="inlineStr">
        <is>
          <t>20250424</t>
        </is>
      </c>
    </row>
    <row r="164" ht="15" customHeight="1">
      <c r="A164" s="7" t="inlineStr">
        <is>
          <t>BN2009493</t>
        </is>
      </c>
      <c r="B164" s="8" t="inlineStr">
        <is>
          <t>Nothing</t>
        </is>
      </c>
      <c r="C164" s="8" t="inlineStr">
        <is>
          <t>Phone (2a) 128GB 5G</t>
        </is>
      </c>
      <c r="D164" s="8" t="inlineStr">
        <is>
          <t>-</t>
        </is>
      </c>
      <c r="E164" s="9" t="n">
        <v>0</v>
      </c>
      <c r="F164" s="9" t="inlineStr">
        <is>
          <t>0.00</t>
        </is>
      </c>
      <c r="G164" s="9" t="inlineStr">
        <is>
          <t>OutStock</t>
        </is>
      </c>
      <c r="H164" s="9">
        <f>F164+0</f>
        <v/>
      </c>
      <c r="I164" s="9" t="n"/>
      <c r="J164" s="9">
        <f>IF(I164&lt;&gt;"",I164,H164)</f>
        <v/>
      </c>
      <c r="K164" s="9">
        <f>E164/(1+M164)</f>
        <v/>
      </c>
      <c r="L164" s="10" t="inlineStr">
        <is>
          <t>PLN</t>
        </is>
      </c>
      <c r="M164" s="11" t="n">
        <v>0.23</v>
      </c>
      <c r="N164" s="9">
        <f>K164*VLOOKUP(L164,'Exchange rate'!A:B,2,0)</f>
        <v/>
      </c>
      <c r="O164" s="8" t="inlineStr">
        <is>
          <t>Amazon</t>
        </is>
      </c>
      <c r="P164" s="8" t="inlineStr">
        <is>
          <t>Amazon</t>
        </is>
      </c>
      <c r="Q164" s="8" t="inlineStr">
        <is>
          <t>Poland</t>
        </is>
      </c>
      <c r="R164" s="12" t="inlineStr">
        <is>
          <t>https://www.amazon.pl/dp/B0CQ82M8CV/ref=olp_aod_early_redir?_encoding=UTF8&amp;aod=1&amp;th=1</t>
        </is>
      </c>
      <c r="S164" s="13" t="inlineStr">
        <is>
          <t>Handset</t>
        </is>
      </c>
      <c r="T164" s="13" t="n"/>
      <c r="U164" s="12" t="inlineStr">
        <is>
          <t>https://drive.google.com/uc?export=view&amp;id=1L8rN6bwnXOOKg5UMNdA7BxzHuRI9khiC</t>
        </is>
      </c>
      <c r="V164" t="inlineStr">
        <is>
          <t>20250424</t>
        </is>
      </c>
    </row>
    <row r="165" ht="15" customHeight="1">
      <c r="A165" s="7" t="inlineStr">
        <is>
          <t>BN2009058</t>
        </is>
      </c>
      <c r="B165" s="8" t="inlineStr">
        <is>
          <t>OnePlus</t>
        </is>
      </c>
      <c r="C165" s="8" t="inlineStr">
        <is>
          <t>Nord 3 16-256GB 5G</t>
        </is>
      </c>
      <c r="D165" s="8" t="inlineStr">
        <is>
          <t>-</t>
        </is>
      </c>
      <c r="E165" s="9" t="n">
        <v>1575</v>
      </c>
      <c r="F165" s="9" t="inlineStr">
        <is>
          <t>1575.00</t>
        </is>
      </c>
      <c r="G165" s="9" t="inlineStr">
        <is>
          <t>InStock</t>
        </is>
      </c>
      <c r="H165" s="9">
        <f>F165+0</f>
        <v/>
      </c>
      <c r="I165" s="9" t="n"/>
      <c r="J165" s="9">
        <f>IF(I165&lt;&gt;"",I165,H165)</f>
        <v/>
      </c>
      <c r="K165" s="9">
        <f>E165/(1+M165)</f>
        <v/>
      </c>
      <c r="L165" s="10" t="inlineStr">
        <is>
          <t>PLN</t>
        </is>
      </c>
      <c r="M165" s="11" t="n">
        <v>0.23</v>
      </c>
      <c r="N165" s="9">
        <f>K165*VLOOKUP(L165,'Exchange rate'!A:B,2,0)</f>
        <v/>
      </c>
      <c r="O165" s="8" t="inlineStr">
        <is>
          <t>Amazon</t>
        </is>
      </c>
      <c r="P165" s="8" t="inlineStr">
        <is>
          <t>Amazon</t>
        </is>
      </c>
      <c r="Q165" s="8" t="inlineStr">
        <is>
          <t>Poland</t>
        </is>
      </c>
      <c r="R165" s="12" t="inlineStr">
        <is>
          <t>https://www.amazon.pl/dp/B0C5F2L257/ref=olp_aod_early_redir?_encoding=UTF8&amp;aod=1&amp;th=1</t>
        </is>
      </c>
      <c r="S165" s="13" t="inlineStr">
        <is>
          <t>Handset</t>
        </is>
      </c>
      <c r="T165" s="13" t="n"/>
      <c r="U165" s="12" t="inlineStr">
        <is>
          <t>https://drive.google.com/uc?export=view&amp;id=1KbMTX_x1TiXuW3iDtIxLFAt58aAL2kql</t>
        </is>
      </c>
      <c r="V165" t="inlineStr">
        <is>
          <t>20250424</t>
        </is>
      </c>
    </row>
    <row r="166" ht="15" customHeight="1">
      <c r="A166" s="7" t="inlineStr">
        <is>
          <t>BN2008311</t>
        </is>
      </c>
      <c r="B166" s="8" t="inlineStr">
        <is>
          <t>OnePlus</t>
        </is>
      </c>
      <c r="C166" s="8" t="inlineStr">
        <is>
          <t>OnePlus 10T 16-256GB 5G</t>
        </is>
      </c>
      <c r="D166" s="8" t="inlineStr">
        <is>
          <t>-</t>
        </is>
      </c>
      <c r="E166" s="9" t="n">
        <v>2543.98</v>
      </c>
      <c r="F166" s="9" t="inlineStr">
        <is>
          <t>2543.98</t>
        </is>
      </c>
      <c r="G166" s="9" t="inlineStr">
        <is>
          <t>InStock</t>
        </is>
      </c>
      <c r="H166" s="9">
        <f>F166+0</f>
        <v/>
      </c>
      <c r="I166" s="9" t="n"/>
      <c r="J166" s="9">
        <f>IF(I166&lt;&gt;"",I166,H166)</f>
        <v/>
      </c>
      <c r="K166" s="9">
        <f>E166/(1+M166)</f>
        <v/>
      </c>
      <c r="L166" s="10" t="inlineStr">
        <is>
          <t>PLN</t>
        </is>
      </c>
      <c r="M166" s="11" t="n">
        <v>0.23</v>
      </c>
      <c r="N166" s="9">
        <f>K166*VLOOKUP(L166,'Exchange rate'!A:B,2,0)</f>
        <v/>
      </c>
      <c r="O166" s="8" t="inlineStr">
        <is>
          <t>Amazon</t>
        </is>
      </c>
      <c r="P166" s="8" t="inlineStr">
        <is>
          <t>Amazon</t>
        </is>
      </c>
      <c r="Q166" s="8" t="inlineStr">
        <is>
          <t>Poland</t>
        </is>
      </c>
      <c r="R166" s="12" t="inlineStr">
        <is>
          <t>https://www.amazon.pl/dp/B0B3QSZ9QG/ref=olp_aod_early_redir?_encoding=UTF8&amp;aod=1&amp;th=1</t>
        </is>
      </c>
      <c r="S166" s="13" t="inlineStr">
        <is>
          <t>Handset</t>
        </is>
      </c>
      <c r="T166" s="13" t="n"/>
      <c r="U166" s="12" t="inlineStr">
        <is>
          <t>https://drive.google.com/uc?export=view&amp;id=1LBMRFfalCsrHA8besEKgWii3HDUsy74L</t>
        </is>
      </c>
      <c r="V166" t="inlineStr">
        <is>
          <t>20250424</t>
        </is>
      </c>
    </row>
    <row r="167" ht="15" customHeight="1">
      <c r="A167" s="7" t="inlineStr">
        <is>
          <t>BN2008521</t>
        </is>
      </c>
      <c r="B167" s="8" t="inlineStr">
        <is>
          <t>OnePlus</t>
        </is>
      </c>
      <c r="C167" s="8" t="inlineStr">
        <is>
          <t>OnePlus 11 16-256GB 5G</t>
        </is>
      </c>
      <c r="D167" s="8" t="inlineStr">
        <is>
          <t>-</t>
        </is>
      </c>
      <c r="E167" s="9" t="n">
        <v>3606.48</v>
      </c>
      <c r="F167" s="9" t="inlineStr">
        <is>
          <t>3621.97</t>
        </is>
      </c>
      <c r="G167" s="9" t="inlineStr">
        <is>
          <t>InStock</t>
        </is>
      </c>
      <c r="H167" s="9">
        <f>F167+0</f>
        <v/>
      </c>
      <c r="I167" s="9" t="n"/>
      <c r="J167" s="9">
        <f>IF(I167&lt;&gt;"",I167,H167)</f>
        <v/>
      </c>
      <c r="K167" s="9">
        <f>E167/(1+M167)</f>
        <v/>
      </c>
      <c r="L167" s="10" t="inlineStr">
        <is>
          <t>PLN</t>
        </is>
      </c>
      <c r="M167" s="11" t="n">
        <v>0.23</v>
      </c>
      <c r="N167" s="9">
        <f>K167*VLOOKUP(L167,'Exchange rate'!A:B,2,0)</f>
        <v/>
      </c>
      <c r="O167" s="8" t="inlineStr">
        <is>
          <t>Amazon</t>
        </is>
      </c>
      <c r="P167" s="8" t="inlineStr">
        <is>
          <t>Amazon</t>
        </is>
      </c>
      <c r="Q167" s="8" t="inlineStr">
        <is>
          <t>Poland</t>
        </is>
      </c>
      <c r="R167" s="12" t="inlineStr">
        <is>
          <t>https://www.amazon.pl/dp/B0BQRTRBWW/ref=olp_aod_early_redir?_encoding=UTF8&amp;aod=1&amp;th=1</t>
        </is>
      </c>
      <c r="S167" s="13" t="inlineStr">
        <is>
          <t>Handset</t>
        </is>
      </c>
      <c r="T167" s="13" t="n"/>
      <c r="U167" s="12" t="inlineStr">
        <is>
          <t>https://drive.google.com/uc?export=view&amp;id=1JL2ctXsX0QXwgPEChnnEA7KrP8CvVIhh</t>
        </is>
      </c>
      <c r="V167" t="inlineStr">
        <is>
          <t>20250424</t>
        </is>
      </c>
    </row>
    <row r="168" ht="15" customHeight="1">
      <c r="A168" s="7" t="inlineStr">
        <is>
          <t>BN2009368</t>
        </is>
      </c>
      <c r="B168" s="8" t="inlineStr">
        <is>
          <t>OnePlus</t>
        </is>
      </c>
      <c r="C168" s="8" t="inlineStr">
        <is>
          <t>OnePlus 12 16-512GB 5G</t>
        </is>
      </c>
      <c r="D168" s="8" t="inlineStr">
        <is>
          <t>-</t>
        </is>
      </c>
      <c r="E168" s="9" t="n">
        <v>0</v>
      </c>
      <c r="F168" s="9" t="inlineStr">
        <is>
          <t>0.00</t>
        </is>
      </c>
      <c r="G168" s="9" t="inlineStr">
        <is>
          <t>OutStock</t>
        </is>
      </c>
      <c r="H168" s="9">
        <f>F168+0</f>
        <v/>
      </c>
      <c r="I168" s="9" t="n"/>
      <c r="J168" s="9">
        <f>IF(I168&lt;&gt;"",I168,H168)</f>
        <v/>
      </c>
      <c r="K168" s="9">
        <f>E168/(1+M168)</f>
        <v/>
      </c>
      <c r="L168" s="10" t="inlineStr">
        <is>
          <t>PLN</t>
        </is>
      </c>
      <c r="M168" s="11" t="n">
        <v>0.23</v>
      </c>
      <c r="N168" s="9">
        <f>K168*VLOOKUP(L168,'Exchange rate'!A:B,2,0)</f>
        <v/>
      </c>
      <c r="O168" s="8" t="inlineStr">
        <is>
          <t>Amazon</t>
        </is>
      </c>
      <c r="P168" s="8" t="inlineStr">
        <is>
          <t>Amazon</t>
        </is>
      </c>
      <c r="Q168" s="8" t="inlineStr">
        <is>
          <t>Poland</t>
        </is>
      </c>
      <c r="R168" s="12" t="inlineStr">
        <is>
          <t>https://www.amazon.pl/dp/B0CPYK2K1J/ref=olp_aod_early_redir?_encoding=UTF8&amp;aod=1&amp;th=1</t>
        </is>
      </c>
      <c r="S168" s="13" t="inlineStr">
        <is>
          <t>Handset</t>
        </is>
      </c>
      <c r="T168" s="13" t="n"/>
      <c r="U168" s="12" t="inlineStr">
        <is>
          <t>https://drive.google.com/uc?export=view&amp;id=1K6YsSEIZKnBIjSFNp6edQnx8dQlVO_QZ</t>
        </is>
      </c>
      <c r="V168" t="inlineStr">
        <is>
          <t>20250424</t>
        </is>
      </c>
    </row>
    <row r="169" ht="15" customHeight="1">
      <c r="A169" s="7" t="inlineStr">
        <is>
          <t>BN2009369</t>
        </is>
      </c>
      <c r="B169" s="8" t="inlineStr">
        <is>
          <t>OnePlus</t>
        </is>
      </c>
      <c r="C169" s="8" t="inlineStr">
        <is>
          <t>OnePlus 12R 16-256GB 5G</t>
        </is>
      </c>
      <c r="D169" s="8" t="inlineStr">
        <is>
          <t>-</t>
        </is>
      </c>
      <c r="E169" s="9" t="n">
        <v>2992.76</v>
      </c>
      <c r="F169" s="9" t="inlineStr">
        <is>
          <t>2992.76</t>
        </is>
      </c>
      <c r="G169" s="9" t="inlineStr">
        <is>
          <t>InStock</t>
        </is>
      </c>
      <c r="H169" s="9">
        <f>F169+0</f>
        <v/>
      </c>
      <c r="I169" s="9" t="n"/>
      <c r="J169" s="9">
        <f>IF(I169&lt;&gt;"",I169,H169)</f>
        <v/>
      </c>
      <c r="K169" s="9">
        <f>E169/(1+M169)</f>
        <v/>
      </c>
      <c r="L169" s="10" t="inlineStr">
        <is>
          <t>PLN</t>
        </is>
      </c>
      <c r="M169" s="11" t="n">
        <v>0.23</v>
      </c>
      <c r="N169" s="9">
        <f>K169*VLOOKUP(L169,'Exchange rate'!A:B,2,0)</f>
        <v/>
      </c>
      <c r="O169" s="8" t="inlineStr">
        <is>
          <t>Amazon</t>
        </is>
      </c>
      <c r="P169" s="8" t="inlineStr">
        <is>
          <t>Amazon</t>
        </is>
      </c>
      <c r="Q169" s="8" t="inlineStr">
        <is>
          <t>Poland</t>
        </is>
      </c>
      <c r="R169" s="12" t="inlineStr">
        <is>
          <t>https://www.amazon.pl/dp/B0CPYJ4LZ6/ref=olp_aod_early_redir?_encoding=UTF8&amp;aod=1&amp;th=1</t>
        </is>
      </c>
      <c r="S169" s="13" t="inlineStr">
        <is>
          <t>Handset</t>
        </is>
      </c>
      <c r="T169" s="13" t="n"/>
      <c r="U169" s="12" t="inlineStr">
        <is>
          <t>https://drive.google.com/uc?export=view&amp;id=1IqLd66dhakD8D-CQwHGVxsAnxG5NxkmM</t>
        </is>
      </c>
      <c r="V169" t="inlineStr">
        <is>
          <t>20250424</t>
        </is>
      </c>
    </row>
    <row r="170" ht="15" customHeight="1">
      <c r="A170" s="7" t="inlineStr">
        <is>
          <t>AN00000245</t>
        </is>
      </c>
      <c r="B170" s="8" t="inlineStr">
        <is>
          <t>OnePlus</t>
        </is>
      </c>
      <c r="C170" s="8" t="inlineStr">
        <is>
          <t>OnePlus 13 5G 16/512GB</t>
        </is>
      </c>
      <c r="D170" s="8" t="inlineStr">
        <is>
          <t>-</t>
        </is>
      </c>
      <c r="E170" s="9" t="n">
        <v>4479.54</v>
      </c>
      <c r="F170" s="9" t="inlineStr">
        <is>
          <t>4399.00</t>
        </is>
      </c>
      <c r="G170" s="9" t="inlineStr">
        <is>
          <t>InStock</t>
        </is>
      </c>
      <c r="H170" s="9">
        <f>F170+0</f>
        <v/>
      </c>
      <c r="I170" s="9" t="n"/>
      <c r="J170" s="9">
        <f>IF(I170&lt;&gt;"",I170,H170)</f>
        <v/>
      </c>
      <c r="K170" s="9">
        <f>E170/(1+M170)</f>
        <v/>
      </c>
      <c r="L170" s="10" t="inlineStr">
        <is>
          <t>PLN</t>
        </is>
      </c>
      <c r="M170" s="11" t="n">
        <v>0.23</v>
      </c>
      <c r="N170" s="9">
        <f>K170*VLOOKUP(L170,'Exchange rate'!A:B,2,0)</f>
        <v/>
      </c>
      <c r="O170" s="8" t="inlineStr">
        <is>
          <t>Amazon</t>
        </is>
      </c>
      <c r="P170" s="8" t="inlineStr">
        <is>
          <t>Amazon</t>
        </is>
      </c>
      <c r="Q170" s="8" t="inlineStr">
        <is>
          <t>Poland</t>
        </is>
      </c>
      <c r="R170" s="12" t="inlineStr">
        <is>
          <t>https://www.amazon.pl/dp/B0DKG21Q8H/ref=olp_aod_early_redir?_encoding=UTF8&amp;aod=1&amp;th=1</t>
        </is>
      </c>
      <c r="S170" s="13" t="inlineStr">
        <is>
          <t>Handset</t>
        </is>
      </c>
      <c r="T170" s="13" t="n"/>
      <c r="U170" s="12" t="inlineStr">
        <is>
          <t>https://drive.google.com/uc?export=view&amp;id=1JwEykMBB3V9xkjjDWSXFmKwtlSlCtuOz</t>
        </is>
      </c>
      <c r="V170" t="inlineStr">
        <is>
          <t>20250424</t>
        </is>
      </c>
    </row>
    <row r="171" ht="15" customHeight="1">
      <c r="A171" s="7" t="inlineStr">
        <is>
          <t>AN00000205</t>
        </is>
      </c>
      <c r="B171" s="8" t="inlineStr">
        <is>
          <t>OnePlus</t>
        </is>
      </c>
      <c r="C171" s="8" t="inlineStr">
        <is>
          <t>OnePlus Nord 4 5G 16/512GB</t>
        </is>
      </c>
      <c r="D171" s="8" t="inlineStr">
        <is>
          <t>-</t>
        </is>
      </c>
      <c r="E171" s="9" t="n">
        <v>1828.68</v>
      </c>
      <c r="F171" s="9" t="inlineStr">
        <is>
          <t>1828.68</t>
        </is>
      </c>
      <c r="G171" s="9" t="inlineStr">
        <is>
          <t>InStock</t>
        </is>
      </c>
      <c r="H171" s="9">
        <f>F171+0</f>
        <v/>
      </c>
      <c r="I171" s="9" t="n"/>
      <c r="J171" s="9">
        <f>IF(I171&lt;&gt;"",I171,H171)</f>
        <v/>
      </c>
      <c r="K171" s="9">
        <f>E171/(1+M171)</f>
        <v/>
      </c>
      <c r="L171" s="10" t="inlineStr">
        <is>
          <t>PLN</t>
        </is>
      </c>
      <c r="M171" s="11" t="n">
        <v>0.23</v>
      </c>
      <c r="N171" s="9">
        <f>K171*VLOOKUP(L171,'Exchange rate'!A:B,2,0)</f>
        <v/>
      </c>
      <c r="O171" s="8" t="inlineStr">
        <is>
          <t>Amazon</t>
        </is>
      </c>
      <c r="P171" s="8" t="inlineStr">
        <is>
          <t>Amazon</t>
        </is>
      </c>
      <c r="Q171" s="8" t="inlineStr">
        <is>
          <t>Poland</t>
        </is>
      </c>
      <c r="R171" s="12" t="inlineStr">
        <is>
          <t>https://www.amazon.pl/dp/B0D8LHX7SZ/ref=olp_aod_early_redir?_encoding=UTF8&amp;aod=1&amp;th=1</t>
        </is>
      </c>
      <c r="S171" s="13" t="inlineStr">
        <is>
          <t>Handset</t>
        </is>
      </c>
      <c r="T171" s="13" t="n"/>
      <c r="U171" s="12" t="inlineStr">
        <is>
          <t>https://drive.google.com/uc?export=view&amp;id=1JR1X-K472xkODOBql3e8E_50h1f6t0gV</t>
        </is>
      </c>
      <c r="V171" t="inlineStr">
        <is>
          <t>20250424</t>
        </is>
      </c>
    </row>
    <row r="172" ht="15" customHeight="1">
      <c r="A172" s="7" t="inlineStr">
        <is>
          <t>BN2009617</t>
        </is>
      </c>
      <c r="B172" s="8" t="inlineStr">
        <is>
          <t>Oppo</t>
        </is>
      </c>
      <c r="C172" s="8" t="inlineStr">
        <is>
          <t>A18 4-128GB LTE</t>
        </is>
      </c>
      <c r="D172" s="8" t="inlineStr">
        <is>
          <t>-</t>
        </is>
      </c>
      <c r="E172" s="9" t="n">
        <v>628.48</v>
      </c>
      <c r="F172" s="9" t="inlineStr">
        <is>
          <t>629.01</t>
        </is>
      </c>
      <c r="G172" s="9" t="inlineStr">
        <is>
          <t>InStock</t>
        </is>
      </c>
      <c r="H172" s="9">
        <f>F172+0</f>
        <v/>
      </c>
      <c r="I172" s="9" t="n"/>
      <c r="J172" s="9">
        <f>IF(I172&lt;&gt;"",I172,H172)</f>
        <v/>
      </c>
      <c r="K172" s="9">
        <f>E172/(1+M172)</f>
        <v/>
      </c>
      <c r="L172" s="10" t="inlineStr">
        <is>
          <t>PLN</t>
        </is>
      </c>
      <c r="M172" s="11" t="n">
        <v>0.23</v>
      </c>
      <c r="N172" s="9">
        <f>K172*VLOOKUP(L172,'Exchange rate'!A:B,2,0)</f>
        <v/>
      </c>
      <c r="O172" s="8" t="inlineStr">
        <is>
          <t>Amazon</t>
        </is>
      </c>
      <c r="P172" s="8" t="inlineStr">
        <is>
          <t>Amazon</t>
        </is>
      </c>
      <c r="Q172" s="8" t="inlineStr">
        <is>
          <t>Poland</t>
        </is>
      </c>
      <c r="R172" s="12" t="inlineStr">
        <is>
          <t>https://www.amazon.pl/dp/B0CRLC6KCM/ref=olp_aod_early_redir?_encoding=UTF8&amp;aod=1&amp;th=1</t>
        </is>
      </c>
      <c r="S172" s="13" t="inlineStr">
        <is>
          <t>Handset</t>
        </is>
      </c>
      <c r="T172" s="13" t="n"/>
      <c r="U172" s="12" t="inlineStr">
        <is>
          <t>https://drive.google.com/uc?export=view&amp;id=1KExoBojYZ1MIpmEE2oa0qCP9VS--QceZ</t>
        </is>
      </c>
      <c r="V172" t="inlineStr">
        <is>
          <t>20250424</t>
        </is>
      </c>
    </row>
    <row r="173" ht="15" customHeight="1">
      <c r="A173" s="7" t="inlineStr">
        <is>
          <t>BN2008963</t>
        </is>
      </c>
      <c r="B173" s="8" t="inlineStr">
        <is>
          <t>Oppo</t>
        </is>
      </c>
      <c r="C173" s="8" t="inlineStr">
        <is>
          <t>A38 4-128GB LTE</t>
        </is>
      </c>
      <c r="D173" s="8" t="inlineStr">
        <is>
          <t>-</t>
        </is>
      </c>
      <c r="E173" s="9" t="n">
        <v>0</v>
      </c>
      <c r="F173" s="9" t="inlineStr">
        <is>
          <t>0.00</t>
        </is>
      </c>
      <c r="G173" s="9" t="inlineStr">
        <is>
          <t>OutStock</t>
        </is>
      </c>
      <c r="H173" s="9">
        <f>F173+0</f>
        <v/>
      </c>
      <c r="I173" s="9" t="n"/>
      <c r="J173" s="9">
        <f>IF(I173&lt;&gt;"",I173,H173)</f>
        <v/>
      </c>
      <c r="K173" s="9">
        <f>E173/(1+M173)</f>
        <v/>
      </c>
      <c r="L173" s="10" t="inlineStr">
        <is>
          <t>PLN</t>
        </is>
      </c>
      <c r="M173" s="11" t="n">
        <v>0.23</v>
      </c>
      <c r="N173" s="9">
        <f>K173*VLOOKUP(L173,'Exchange rate'!A:B,2,0)</f>
        <v/>
      </c>
      <c r="O173" s="8" t="inlineStr">
        <is>
          <t>Amazon</t>
        </is>
      </c>
      <c r="P173" s="8" t="inlineStr">
        <is>
          <t>Amazon</t>
        </is>
      </c>
      <c r="Q173" s="8" t="inlineStr">
        <is>
          <t>Poland</t>
        </is>
      </c>
      <c r="R173" s="12" t="inlineStr">
        <is>
          <t>https://www.amazon.pl/dp/B0CHYMQL25/ref=olp_aod_early_redir?_encoding=UTF8&amp;aod=1&amp;th=1</t>
        </is>
      </c>
      <c r="S173" s="13" t="inlineStr">
        <is>
          <t>Handset</t>
        </is>
      </c>
      <c r="T173" s="13" t="n"/>
      <c r="U173" s="12" t="inlineStr">
        <is>
          <t>https://drive.google.com/uc?export=view&amp;id=1I5AEiBQLj8uTW1k0PJqt3-BP2eAyj7LZ</t>
        </is>
      </c>
      <c r="V173" t="inlineStr">
        <is>
          <t>20250424</t>
        </is>
      </c>
    </row>
    <row r="174" ht="15" customHeight="1">
      <c r="A174" s="7" t="inlineStr">
        <is>
          <t>BN2008332</t>
        </is>
      </c>
      <c r="B174" s="8" t="inlineStr">
        <is>
          <t>Oppo</t>
        </is>
      </c>
      <c r="C174" s="8" t="inlineStr">
        <is>
          <t>A57s 128GB LTE</t>
        </is>
      </c>
      <c r="D174" s="8" t="inlineStr">
        <is>
          <t>-</t>
        </is>
      </c>
      <c r="E174" s="9" t="n">
        <v>0</v>
      </c>
      <c r="F174" s="9" t="inlineStr">
        <is>
          <t>0.00</t>
        </is>
      </c>
      <c r="G174" s="9" t="inlineStr">
        <is>
          <t>OutStock</t>
        </is>
      </c>
      <c r="H174" s="9">
        <f>F174+0</f>
        <v/>
      </c>
      <c r="I174" s="9" t="n"/>
      <c r="J174" s="9">
        <f>IF(I174&lt;&gt;"",I174,H174)</f>
        <v/>
      </c>
      <c r="K174" s="9">
        <f>E174/(1+M174)</f>
        <v/>
      </c>
      <c r="L174" s="10" t="inlineStr">
        <is>
          <t>PLN</t>
        </is>
      </c>
      <c r="M174" s="11" t="n">
        <v>0.23</v>
      </c>
      <c r="N174" s="9">
        <f>K174*VLOOKUP(L174,'Exchange rate'!A:B,2,0)</f>
        <v/>
      </c>
      <c r="O174" s="8" t="inlineStr">
        <is>
          <t>Amazon</t>
        </is>
      </c>
      <c r="P174" s="8" t="inlineStr">
        <is>
          <t>Amazon</t>
        </is>
      </c>
      <c r="Q174" s="8" t="inlineStr">
        <is>
          <t>Poland</t>
        </is>
      </c>
      <c r="R174" s="12" t="inlineStr">
        <is>
          <t>https://www.amazon.pl/dp/B082FYL32M/ref=olp_aod_early_redir?_encoding=UTF8&amp;aod=1&amp;th=1</t>
        </is>
      </c>
      <c r="S174" s="13" t="inlineStr">
        <is>
          <t>Handset</t>
        </is>
      </c>
      <c r="T174" s="13" t="n"/>
      <c r="U174" s="12" t="inlineStr">
        <is>
          <t>https://drive.google.com/uc?export=view&amp;id=1KeDCKYeXna7JzsABwZTf9UHvtVjs01uJ</t>
        </is>
      </c>
      <c r="V174" t="inlineStr">
        <is>
          <t>20250424</t>
        </is>
      </c>
    </row>
    <row r="175" ht="15" customHeight="1">
      <c r="A175" s="7" t="inlineStr">
        <is>
          <t>BN2008962</t>
        </is>
      </c>
      <c r="B175" s="8" t="inlineStr">
        <is>
          <t>Oppo</t>
        </is>
      </c>
      <c r="C175" s="8" t="inlineStr">
        <is>
          <t>A58 6-128GB LTE</t>
        </is>
      </c>
      <c r="D175" s="8" t="inlineStr">
        <is>
          <t>-</t>
        </is>
      </c>
      <c r="E175" s="9" t="n">
        <v>0</v>
      </c>
      <c r="F175" s="9" t="inlineStr">
        <is>
          <t>0.00</t>
        </is>
      </c>
      <c r="G175" s="9" t="inlineStr">
        <is>
          <t>OutStock</t>
        </is>
      </c>
      <c r="H175" s="9">
        <f>F175+0</f>
        <v/>
      </c>
      <c r="I175" s="9" t="n"/>
      <c r="J175" s="9">
        <f>IF(I175&lt;&gt;"",I175,H175)</f>
        <v/>
      </c>
      <c r="K175" s="9">
        <f>E175/(1+M175)</f>
        <v/>
      </c>
      <c r="L175" s="10" t="inlineStr">
        <is>
          <t>PLN</t>
        </is>
      </c>
      <c r="M175" s="11" t="n">
        <v>0.23</v>
      </c>
      <c r="N175" s="9">
        <f>K175*VLOOKUP(L175,'Exchange rate'!A:B,2,0)</f>
        <v/>
      </c>
      <c r="O175" s="8" t="inlineStr">
        <is>
          <t>Amazon</t>
        </is>
      </c>
      <c r="P175" s="8" t="inlineStr">
        <is>
          <t>Amazon</t>
        </is>
      </c>
      <c r="Q175" s="8" t="inlineStr">
        <is>
          <t>Poland</t>
        </is>
      </c>
      <c r="R175" s="12" t="inlineStr">
        <is>
          <t>https://www.amazon.pl/dp/B0CK1L8BQQ/ref=olp_aod_early_redir?_encoding=UTF8&amp;aod=1&amp;th=1</t>
        </is>
      </c>
      <c r="S175" s="13" t="inlineStr">
        <is>
          <t>Handset</t>
        </is>
      </c>
      <c r="T175" s="13" t="n"/>
      <c r="U175" s="12" t="inlineStr">
        <is>
          <t>https://drive.google.com/uc?export=view&amp;id=1LEjao1Y3KizNiLWlIZh7eBAmfi2KOvDZ</t>
        </is>
      </c>
      <c r="V175" t="inlineStr">
        <is>
          <t>20250424</t>
        </is>
      </c>
    </row>
    <row r="176" ht="15" customHeight="1">
      <c r="A176" s="7" t="inlineStr">
        <is>
          <t>BN2009426</t>
        </is>
      </c>
      <c r="B176" s="8" t="inlineStr">
        <is>
          <t>Oppo</t>
        </is>
      </c>
      <c r="C176" s="8" t="inlineStr">
        <is>
          <t>A80 8-256GB 5G</t>
        </is>
      </c>
      <c r="D176" s="8" t="inlineStr">
        <is>
          <t>-</t>
        </is>
      </c>
      <c r="E176" s="9" t="n">
        <v>0</v>
      </c>
      <c r="F176" s="9" t="inlineStr">
        <is>
          <t>0.00</t>
        </is>
      </c>
      <c r="G176" s="9" t="inlineStr">
        <is>
          <t>OutStock</t>
        </is>
      </c>
      <c r="H176" s="9">
        <f>F176+0</f>
        <v/>
      </c>
      <c r="I176" s="9" t="n"/>
      <c r="J176" s="9">
        <f>IF(I176&lt;&gt;"",I176,H176)</f>
        <v/>
      </c>
      <c r="K176" s="9">
        <f>E176/(1+M176)</f>
        <v/>
      </c>
      <c r="L176" s="10" t="inlineStr">
        <is>
          <t>PLN</t>
        </is>
      </c>
      <c r="M176" s="11" t="n">
        <v>0.23</v>
      </c>
      <c r="N176" s="9">
        <f>K176*VLOOKUP(L176,'Exchange rate'!A:B,2,0)</f>
        <v/>
      </c>
      <c r="O176" s="8" t="inlineStr">
        <is>
          <t>Amazon</t>
        </is>
      </c>
      <c r="P176" s="8" t="inlineStr">
        <is>
          <t>Amazon</t>
        </is>
      </c>
      <c r="Q176" s="8" t="inlineStr">
        <is>
          <t>Poland</t>
        </is>
      </c>
      <c r="R176" s="12" t="inlineStr">
        <is>
          <t>https://www.amazon.pl/dp/B0DC9Y2NGL/ref=olp_aod_early_redir?_encoding=UTF8&amp;aod=1&amp;th=1</t>
        </is>
      </c>
      <c r="S176" s="13" t="inlineStr">
        <is>
          <t>Handset</t>
        </is>
      </c>
      <c r="T176" s="13" t="n"/>
      <c r="U176" s="12" t="inlineStr">
        <is>
          <t>https://drive.google.com/uc?export=view&amp;id=1K-5GvPK-j7QSowzfGy_rM9_C1Yu2I6VS</t>
        </is>
      </c>
      <c r="V176" t="inlineStr">
        <is>
          <t>20250424</t>
        </is>
      </c>
    </row>
    <row r="177" ht="15" customHeight="1">
      <c r="A177" s="7" t="inlineStr">
        <is>
          <t>BN2008915</t>
        </is>
      </c>
      <c r="B177" s="8" t="inlineStr">
        <is>
          <t>Oppo</t>
        </is>
      </c>
      <c r="C177" s="8" t="inlineStr">
        <is>
          <t>A98 8-256GB 5G</t>
        </is>
      </c>
      <c r="D177" s="8" t="inlineStr">
        <is>
          <t>-</t>
        </is>
      </c>
      <c r="E177" s="9" t="n">
        <v>917</v>
      </c>
      <c r="F177" s="9" t="inlineStr">
        <is>
          <t>917.00</t>
        </is>
      </c>
      <c r="G177" s="9" t="inlineStr">
        <is>
          <t>InStock</t>
        </is>
      </c>
      <c r="H177" s="9">
        <f>F177+0</f>
        <v/>
      </c>
      <c r="I177" s="9" t="n"/>
      <c r="J177" s="9">
        <f>IF(I177&lt;&gt;"",I177,H177)</f>
        <v/>
      </c>
      <c r="K177" s="9">
        <f>E177/(1+M177)</f>
        <v/>
      </c>
      <c r="L177" s="10" t="inlineStr">
        <is>
          <t>PLN</t>
        </is>
      </c>
      <c r="M177" s="11" t="n">
        <v>0.23</v>
      </c>
      <c r="N177" s="9">
        <f>K177*VLOOKUP(L177,'Exchange rate'!A:B,2,0)</f>
        <v/>
      </c>
      <c r="O177" s="8" t="inlineStr">
        <is>
          <t>Amazon</t>
        </is>
      </c>
      <c r="P177" s="8" t="inlineStr">
        <is>
          <t>Amazon</t>
        </is>
      </c>
      <c r="Q177" s="8" t="inlineStr">
        <is>
          <t>Poland</t>
        </is>
      </c>
      <c r="R177" s="12" t="inlineStr">
        <is>
          <t>https://www.amazon.pl/dp/B082DS67MX/ref=olp_aod_early_redir?_encoding=UTF8&amp;aod=1&amp;th=1</t>
        </is>
      </c>
      <c r="S177" s="13" t="inlineStr">
        <is>
          <t>Handset</t>
        </is>
      </c>
      <c r="T177" s="13" t="n"/>
      <c r="U177" s="12" t="inlineStr">
        <is>
          <t>https://drive.google.com/uc?export=view&amp;id=1IZZfB45Kxe_kQ5mhGtGpyeKW0dOCyYxs</t>
        </is>
      </c>
      <c r="V177" t="inlineStr">
        <is>
          <t>20250424</t>
        </is>
      </c>
    </row>
    <row r="178" ht="15" customHeight="1">
      <c r="A178" s="7" t="inlineStr">
        <is>
          <t>BN2008020</t>
        </is>
      </c>
      <c r="B178" s="8" t="inlineStr">
        <is>
          <t>Oppo</t>
        </is>
      </c>
      <c r="C178" s="8" t="inlineStr">
        <is>
          <t>Find X5 Pro 256GB 5G</t>
        </is>
      </c>
      <c r="D178" s="8" t="inlineStr">
        <is>
          <t>-</t>
        </is>
      </c>
      <c r="E178" s="9" t="n">
        <v>0</v>
      </c>
      <c r="F178" s="9" t="inlineStr">
        <is>
          <t>0.00</t>
        </is>
      </c>
      <c r="G178" s="9" t="inlineStr">
        <is>
          <t>OutStock</t>
        </is>
      </c>
      <c r="H178" s="9">
        <f>F178+0</f>
        <v/>
      </c>
      <c r="I178" s="9" t="n"/>
      <c r="J178" s="9">
        <f>IF(I178&lt;&gt;"",I178,H178)</f>
        <v/>
      </c>
      <c r="K178" s="9">
        <f>E178/(1+M178)</f>
        <v/>
      </c>
      <c r="L178" s="10" t="inlineStr">
        <is>
          <t>PLN</t>
        </is>
      </c>
      <c r="M178" s="11" t="n">
        <v>0.23</v>
      </c>
      <c r="N178" s="9">
        <f>K178*VLOOKUP(L178,'Exchange rate'!A:B,2,0)</f>
        <v/>
      </c>
      <c r="O178" s="8" t="inlineStr">
        <is>
          <t>Amazon</t>
        </is>
      </c>
      <c r="P178" s="8" t="inlineStr">
        <is>
          <t>Amazon</t>
        </is>
      </c>
      <c r="Q178" s="8" t="inlineStr">
        <is>
          <t>Poland</t>
        </is>
      </c>
      <c r="R178" s="12" t="inlineStr">
        <is>
          <t>https://www.amazon.pl/dp/B09TYWVLWZ/ref=olp_aod_early_redir?_encoding=UTF8&amp;aod=1&amp;th=1</t>
        </is>
      </c>
      <c r="S178" s="13" t="inlineStr">
        <is>
          <t>Handset</t>
        </is>
      </c>
      <c r="T178" s="13" t="n"/>
      <c r="U178" s="12" t="inlineStr">
        <is>
          <t>https://drive.google.com/uc?export=view&amp;id=1IS3bRVmXwydY3vPKHTGN6YH42mkigXM8</t>
        </is>
      </c>
      <c r="V178" t="inlineStr">
        <is>
          <t>20250424</t>
        </is>
      </c>
    </row>
    <row r="179" ht="15" customHeight="1">
      <c r="A179" s="7" t="inlineStr">
        <is>
          <t>BN2007819</t>
        </is>
      </c>
      <c r="B179" s="8" t="inlineStr">
        <is>
          <t>Oppo</t>
        </is>
      </c>
      <c r="C179" s="8" t="inlineStr">
        <is>
          <t>Reno 6 128GB 5G</t>
        </is>
      </c>
      <c r="D179" s="8" t="inlineStr">
        <is>
          <t>-</t>
        </is>
      </c>
      <c r="E179" s="9" t="n">
        <v>1848.79</v>
      </c>
      <c r="F179" s="9" t="inlineStr">
        <is>
          <t>1848.79</t>
        </is>
      </c>
      <c r="G179" s="9" t="inlineStr">
        <is>
          <t>InStock</t>
        </is>
      </c>
      <c r="H179" s="9">
        <f>F179+0</f>
        <v/>
      </c>
      <c r="I179" s="9" t="n"/>
      <c r="J179" s="9">
        <f>IF(I179&lt;&gt;"",I179,H179)</f>
        <v/>
      </c>
      <c r="K179" s="9">
        <f>E179/(1+M179)</f>
        <v/>
      </c>
      <c r="L179" s="10" t="inlineStr">
        <is>
          <t>PLN</t>
        </is>
      </c>
      <c r="M179" s="11" t="n">
        <v>0.23</v>
      </c>
      <c r="N179" s="9">
        <f>K179*VLOOKUP(L179,'Exchange rate'!A:B,2,0)</f>
        <v/>
      </c>
      <c r="O179" s="8" t="inlineStr">
        <is>
          <t>Amazon</t>
        </is>
      </c>
      <c r="P179" s="8" t="inlineStr">
        <is>
          <t>Amazon</t>
        </is>
      </c>
      <c r="Q179" s="8" t="inlineStr">
        <is>
          <t>Poland</t>
        </is>
      </c>
      <c r="R179" s="12" t="inlineStr">
        <is>
          <t>https://www.amazon.pl/dp/B09DD981WC/ref=olp_aod_early_redir?_encoding=UTF8&amp;aod=1&amp;th=1</t>
        </is>
      </c>
      <c r="S179" s="13" t="inlineStr">
        <is>
          <t>Handset</t>
        </is>
      </c>
      <c r="T179" s="13" t="n"/>
      <c r="U179" s="12" t="inlineStr">
        <is>
          <t>https://drive.google.com/uc?export=view&amp;id=1KWxuCfmWUnGjzqIJK0kGyyfs3A1mnN7e</t>
        </is>
      </c>
      <c r="V179" t="inlineStr">
        <is>
          <t>20250424</t>
        </is>
      </c>
    </row>
    <row r="180" ht="15" customHeight="1">
      <c r="A180" s="7" t="inlineStr">
        <is>
          <t>BN2007838</t>
        </is>
      </c>
      <c r="B180" s="8" t="inlineStr">
        <is>
          <t>Oppo</t>
        </is>
      </c>
      <c r="C180" s="8" t="inlineStr">
        <is>
          <t>Reno 6 Pro 256GB 5G</t>
        </is>
      </c>
      <c r="D180" s="8" t="inlineStr">
        <is>
          <t>-</t>
        </is>
      </c>
      <c r="E180" s="9" t="n">
        <v>0</v>
      </c>
      <c r="F180" s="9" t="inlineStr">
        <is>
          <t>0.00</t>
        </is>
      </c>
      <c r="G180" s="9" t="inlineStr">
        <is>
          <t>OutStock</t>
        </is>
      </c>
      <c r="H180" s="9">
        <f>F180+0</f>
        <v/>
      </c>
      <c r="I180" s="9" t="n"/>
      <c r="J180" s="9">
        <f>IF(I180&lt;&gt;"",I180,H180)</f>
        <v/>
      </c>
      <c r="K180" s="9">
        <f>E180/(1+M180)</f>
        <v/>
      </c>
      <c r="L180" s="10" t="inlineStr">
        <is>
          <t>PLN</t>
        </is>
      </c>
      <c r="M180" s="11" t="n">
        <v>0.23</v>
      </c>
      <c r="N180" s="9">
        <f>K180*VLOOKUP(L180,'Exchange rate'!A:B,2,0)</f>
        <v/>
      </c>
      <c r="O180" s="8" t="inlineStr">
        <is>
          <t>Amazon</t>
        </is>
      </c>
      <c r="P180" s="8" t="inlineStr">
        <is>
          <t>Amazon</t>
        </is>
      </c>
      <c r="Q180" s="8" t="inlineStr">
        <is>
          <t>Poland</t>
        </is>
      </c>
      <c r="R180" s="12" t="inlineStr">
        <is>
          <t>https://www.amazon.pl/dp/B0B4BNJ8N4/ref=olp_aod_early_redir?_encoding=UTF8&amp;aod=1&amp;th=1</t>
        </is>
      </c>
      <c r="S180" s="13" t="inlineStr">
        <is>
          <t>Handset</t>
        </is>
      </c>
      <c r="T180" s="13" t="n"/>
      <c r="U180" s="12" t="inlineStr">
        <is>
          <t>https://drive.google.com/uc?export=view&amp;id=1JHdYo5jx_lAy0NLX_7m9YjyRu5QKzdCD</t>
        </is>
      </c>
      <c r="V180" t="inlineStr">
        <is>
          <t>20250424</t>
        </is>
      </c>
    </row>
    <row r="181" ht="15" customHeight="1">
      <c r="A181" s="7" t="inlineStr">
        <is>
          <t>BN2008708</t>
        </is>
      </c>
      <c r="B181" s="8" t="inlineStr">
        <is>
          <t>Oppo</t>
        </is>
      </c>
      <c r="C181" s="8" t="inlineStr">
        <is>
          <t>Reno10 8-256GB 5G</t>
        </is>
      </c>
      <c r="D181" s="8" t="inlineStr">
        <is>
          <t>-</t>
        </is>
      </c>
      <c r="E181" s="9" t="n">
        <v>1149</v>
      </c>
      <c r="F181" s="9" t="inlineStr">
        <is>
          <t>1149.00</t>
        </is>
      </c>
      <c r="G181" s="9" t="inlineStr">
        <is>
          <t>InStock</t>
        </is>
      </c>
      <c r="H181" s="9">
        <f>F181+0</f>
        <v/>
      </c>
      <c r="I181" s="9" t="n"/>
      <c r="J181" s="9">
        <f>IF(I181&lt;&gt;"",I181,H181)</f>
        <v/>
      </c>
      <c r="K181" s="9">
        <f>E181/(1+M181)</f>
        <v/>
      </c>
      <c r="L181" s="10" t="inlineStr">
        <is>
          <t>PLN</t>
        </is>
      </c>
      <c r="M181" s="11" t="n">
        <v>0.23</v>
      </c>
      <c r="N181" s="9">
        <f>K181*VLOOKUP(L181,'Exchange rate'!A:B,2,0)</f>
        <v/>
      </c>
      <c r="O181" s="8" t="inlineStr">
        <is>
          <t>Amazon</t>
        </is>
      </c>
      <c r="P181" s="8" t="inlineStr">
        <is>
          <t>Amazon</t>
        </is>
      </c>
      <c r="Q181" s="8" t="inlineStr">
        <is>
          <t>Poland</t>
        </is>
      </c>
      <c r="R181" s="12" t="inlineStr">
        <is>
          <t>https://www.amazon.pl/dp/B0C8Z3Z7W6/ref=olp_aod_early_redir?_encoding=UTF8&amp;aod=1&amp;th=1</t>
        </is>
      </c>
      <c r="S181" s="13" t="inlineStr">
        <is>
          <t>Handset</t>
        </is>
      </c>
      <c r="T181" s="13" t="n"/>
      <c r="U181" s="12" t="inlineStr">
        <is>
          <t>https://drive.google.com/uc?export=view&amp;id=1I2oDo9iussXgcS-b-aTOVb9B5x0Dft-v</t>
        </is>
      </c>
      <c r="V181" t="inlineStr">
        <is>
          <t>20250424</t>
        </is>
      </c>
    </row>
    <row r="182" ht="15" customHeight="1">
      <c r="A182" s="7" t="inlineStr">
        <is>
          <t>BN2009104</t>
        </is>
      </c>
      <c r="B182" s="8" t="inlineStr">
        <is>
          <t>Oppo</t>
        </is>
      </c>
      <c r="C182" s="8" t="inlineStr">
        <is>
          <t>Reno11 F 8-256GB 5G</t>
        </is>
      </c>
      <c r="D182" s="8" t="inlineStr">
        <is>
          <t>-</t>
        </is>
      </c>
      <c r="E182" s="9" t="n">
        <v>0</v>
      </c>
      <c r="F182" s="9" t="inlineStr">
        <is>
          <t>0.00</t>
        </is>
      </c>
      <c r="G182" s="9" t="inlineStr">
        <is>
          <t>OutStock</t>
        </is>
      </c>
      <c r="H182" s="9">
        <f>F182+0</f>
        <v/>
      </c>
      <c r="I182" s="9" t="n"/>
      <c r="J182" s="9">
        <f>IF(I182&lt;&gt;"",I182,H182)</f>
        <v/>
      </c>
      <c r="K182" s="9">
        <f>E182/(1+M182)</f>
        <v/>
      </c>
      <c r="L182" s="10" t="inlineStr">
        <is>
          <t>PLN</t>
        </is>
      </c>
      <c r="M182" s="11" t="n">
        <v>0.23</v>
      </c>
      <c r="N182" s="9">
        <f>K182*VLOOKUP(L182,'Exchange rate'!A:B,2,0)</f>
        <v/>
      </c>
      <c r="O182" s="8" t="inlineStr">
        <is>
          <t>Amazon</t>
        </is>
      </c>
      <c r="P182" s="8" t="inlineStr">
        <is>
          <t>Amazon</t>
        </is>
      </c>
      <c r="Q182" s="8" t="inlineStr">
        <is>
          <t>Poland</t>
        </is>
      </c>
      <c r="R182" s="12" t="inlineStr">
        <is>
          <t>https://www.amazon.pl/dp/B0CXQ79RX8/ref=olp_aod_early_redir?_encoding=UTF8&amp;aod=1&amp;th=1</t>
        </is>
      </c>
      <c r="S182" s="13" t="inlineStr">
        <is>
          <t>Handset</t>
        </is>
      </c>
      <c r="T182" s="13" t="n"/>
      <c r="U182" s="12" t="inlineStr">
        <is>
          <t>https://drive.google.com/uc?export=view&amp;id=1K9WnsUM2V-fUhr4wJ6tjPzAgUrnh6U0t</t>
        </is>
      </c>
      <c r="V182" t="inlineStr">
        <is>
          <t>20250424</t>
        </is>
      </c>
    </row>
    <row r="183" ht="15" customHeight="1">
      <c r="A183" s="7" t="inlineStr">
        <is>
          <t>BN2009427</t>
        </is>
      </c>
      <c r="B183" s="8" t="inlineStr">
        <is>
          <t>Oppo</t>
        </is>
      </c>
      <c r="C183" s="8" t="inlineStr">
        <is>
          <t>Reno12 12-256GB 5G</t>
        </is>
      </c>
      <c r="D183" s="8" t="inlineStr">
        <is>
          <t>-</t>
        </is>
      </c>
      <c r="E183" s="9" t="n">
        <v>0</v>
      </c>
      <c r="F183" s="9" t="inlineStr">
        <is>
          <t>0.00</t>
        </is>
      </c>
      <c r="G183" s="9" t="inlineStr">
        <is>
          <t>OutStock</t>
        </is>
      </c>
      <c r="H183" s="9">
        <f>F183+0</f>
        <v/>
      </c>
      <c r="I183" s="9" t="n"/>
      <c r="J183" s="9">
        <f>IF(I183&lt;&gt;"",I183,H183)</f>
        <v/>
      </c>
      <c r="K183" s="9">
        <f>E183/(1+M183)</f>
        <v/>
      </c>
      <c r="L183" s="10" t="inlineStr">
        <is>
          <t>PLN</t>
        </is>
      </c>
      <c r="M183" s="11" t="n">
        <v>0.23</v>
      </c>
      <c r="N183" s="9">
        <f>K183*VLOOKUP(L183,'Exchange rate'!A:B,2,0)</f>
        <v/>
      </c>
      <c r="O183" s="8" t="inlineStr">
        <is>
          <t>Amazon</t>
        </is>
      </c>
      <c r="P183" s="8" t="inlineStr">
        <is>
          <t>Amazon</t>
        </is>
      </c>
      <c r="Q183" s="8" t="inlineStr">
        <is>
          <t>Poland</t>
        </is>
      </c>
      <c r="R183" s="12" t="inlineStr">
        <is>
          <t>https://www.amazon.pl/dp/B0D5DF24YP/ref=olp_aod_early_redir?_encoding=UTF8&amp;aod=1&amp;th=1</t>
        </is>
      </c>
      <c r="S183" s="13" t="inlineStr">
        <is>
          <t>Handset</t>
        </is>
      </c>
      <c r="T183" s="13" t="n"/>
      <c r="U183" s="12" t="inlineStr">
        <is>
          <t>https://drive.google.com/uc?export=view&amp;id=1J5HuRZWKvqdbwM1Er0u0yqzIb9_OvaR_</t>
        </is>
      </c>
      <c r="V183" t="inlineStr">
        <is>
          <t>20250424</t>
        </is>
      </c>
    </row>
    <row r="184" ht="15" customHeight="1">
      <c r="A184" s="7" t="inlineStr">
        <is>
          <t>BN2009428</t>
        </is>
      </c>
      <c r="B184" s="8" t="inlineStr">
        <is>
          <t>Oppo</t>
        </is>
      </c>
      <c r="C184" s="8" t="inlineStr">
        <is>
          <t>Reno12 FS 12-512GB 5G</t>
        </is>
      </c>
      <c r="D184" s="8" t="inlineStr">
        <is>
          <t>-</t>
        </is>
      </c>
      <c r="E184" s="9" t="n">
        <v>1277.89</v>
      </c>
      <c r="F184" s="9" t="inlineStr">
        <is>
          <t>1277.89</t>
        </is>
      </c>
      <c r="G184" s="9" t="inlineStr">
        <is>
          <t>InStock</t>
        </is>
      </c>
      <c r="H184" s="9">
        <f>F184+0</f>
        <v/>
      </c>
      <c r="I184" s="9" t="n"/>
      <c r="J184" s="9">
        <f>IF(I184&lt;&gt;"",I184,H184)</f>
        <v/>
      </c>
      <c r="K184" s="9">
        <f>E184/(1+M184)</f>
        <v/>
      </c>
      <c r="L184" s="10" t="inlineStr">
        <is>
          <t>PLN</t>
        </is>
      </c>
      <c r="M184" s="11" t="n">
        <v>0.23</v>
      </c>
      <c r="N184" s="9">
        <f>K184*VLOOKUP(L184,'Exchange rate'!A:B,2,0)</f>
        <v/>
      </c>
      <c r="O184" s="8" t="inlineStr">
        <is>
          <t>Amazon</t>
        </is>
      </c>
      <c r="P184" s="8" t="inlineStr">
        <is>
          <t>Amazon</t>
        </is>
      </c>
      <c r="Q184" s="8" t="inlineStr">
        <is>
          <t>Poland</t>
        </is>
      </c>
      <c r="R184" s="12" t="inlineStr">
        <is>
          <t>https://www.amazon.pl/dp/B0DBRB2FK7/ref=olp_aod_early_redir?_encoding=UTF8&amp;aod=1&amp;th=1</t>
        </is>
      </c>
      <c r="S184" s="13" t="inlineStr">
        <is>
          <t>Handset</t>
        </is>
      </c>
      <c r="T184" s="13" t="n"/>
      <c r="U184" s="12" t="inlineStr">
        <is>
          <t>https://drive.google.com/uc?export=view&amp;id=1J4mds8X9b_nq6xOJ37ONZz-J8-YoK4BH</t>
        </is>
      </c>
      <c r="V184" t="inlineStr">
        <is>
          <t>20250424</t>
        </is>
      </c>
    </row>
    <row r="185" ht="15" customHeight="1">
      <c r="A185" s="7" t="inlineStr">
        <is>
          <t>BN2009282</t>
        </is>
      </c>
      <c r="B185" s="8" t="inlineStr">
        <is>
          <t>Oppo</t>
        </is>
      </c>
      <c r="C185" s="8" t="inlineStr">
        <is>
          <t>Reno12 Pro 12-512GB 5G</t>
        </is>
      </c>
      <c r="D185" s="8" t="inlineStr">
        <is>
          <t>-</t>
        </is>
      </c>
      <c r="E185" s="9" t="n">
        <v>2417.8</v>
      </c>
      <c r="F185" s="9" t="inlineStr">
        <is>
          <t>2417.80</t>
        </is>
      </c>
      <c r="G185" s="9" t="inlineStr">
        <is>
          <t>InStock</t>
        </is>
      </c>
      <c r="H185" s="9">
        <f>F185+0</f>
        <v/>
      </c>
      <c r="I185" s="9" t="n"/>
      <c r="J185" s="9">
        <f>IF(I185&lt;&gt;"",I185,H185)</f>
        <v/>
      </c>
      <c r="K185" s="9">
        <f>E185/(1+M185)</f>
        <v/>
      </c>
      <c r="L185" s="10" t="inlineStr">
        <is>
          <t>PLN</t>
        </is>
      </c>
      <c r="M185" s="11" t="n">
        <v>0.23</v>
      </c>
      <c r="N185" s="9">
        <f>K185*VLOOKUP(L185,'Exchange rate'!A:B,2,0)</f>
        <v/>
      </c>
      <c r="O185" s="8" t="inlineStr">
        <is>
          <t>Amazon</t>
        </is>
      </c>
      <c r="P185" s="8" t="inlineStr">
        <is>
          <t>Amazon</t>
        </is>
      </c>
      <c r="Q185" s="8" t="inlineStr">
        <is>
          <t>Poland</t>
        </is>
      </c>
      <c r="R185" s="12" t="inlineStr">
        <is>
          <t>https://www.amazon.pl/dp/B0D5DF1RCV/ref=olp_aod_early_redir?_encoding=UTF8&amp;aod=1&amp;th=1</t>
        </is>
      </c>
      <c r="S185" s="13" t="inlineStr">
        <is>
          <t>Handset</t>
        </is>
      </c>
      <c r="T185" s="13" t="n"/>
      <c r="U185" s="12" t="inlineStr">
        <is>
          <t>https://drive.google.com/uc?export=view&amp;id=1IekzzcAQrFbCmMz-ag9mUS5qzMGkqhSD</t>
        </is>
      </c>
      <c r="V185" t="inlineStr">
        <is>
          <t>20250424</t>
        </is>
      </c>
    </row>
    <row r="186" ht="15" customHeight="1">
      <c r="A186" s="7" t="inlineStr">
        <is>
          <t>BN2008269</t>
        </is>
      </c>
      <c r="B186" s="8" t="inlineStr">
        <is>
          <t>Oppo</t>
        </is>
      </c>
      <c r="C186" s="8" t="inlineStr">
        <is>
          <t>Reno7 128GB LTE</t>
        </is>
      </c>
      <c r="D186" s="8" t="inlineStr">
        <is>
          <t>-</t>
        </is>
      </c>
      <c r="E186" s="9" t="n">
        <v>0</v>
      </c>
      <c r="F186" s="9" t="inlineStr">
        <is>
          <t>0.00</t>
        </is>
      </c>
      <c r="G186" s="9" t="inlineStr">
        <is>
          <t>OutStock</t>
        </is>
      </c>
      <c r="H186" s="9">
        <f>F186+0</f>
        <v/>
      </c>
      <c r="I186" s="9" t="n"/>
      <c r="J186" s="9">
        <f>IF(I186&lt;&gt;"",I186,H186)</f>
        <v/>
      </c>
      <c r="K186" s="9">
        <f>E186/(1+M186)</f>
        <v/>
      </c>
      <c r="L186" s="10" t="inlineStr">
        <is>
          <t>PLN</t>
        </is>
      </c>
      <c r="M186" s="11" t="n">
        <v>0.23</v>
      </c>
      <c r="N186" s="9">
        <f>K186*VLOOKUP(L186,'Exchange rate'!A:B,2,0)</f>
        <v/>
      </c>
      <c r="O186" s="8" t="inlineStr">
        <is>
          <t>Amazon</t>
        </is>
      </c>
      <c r="P186" s="8" t="inlineStr">
        <is>
          <t>Amazon</t>
        </is>
      </c>
      <c r="Q186" s="8" t="inlineStr">
        <is>
          <t>Poland</t>
        </is>
      </c>
      <c r="R186" s="12" t="inlineStr">
        <is>
          <t>https://www.amazon.pl/dp/B09XBFYQYB/ref=olp_aod_early_redir?_encoding=UTF8&amp;aod=1&amp;th=1</t>
        </is>
      </c>
      <c r="S186" s="13" t="inlineStr">
        <is>
          <t>Handset</t>
        </is>
      </c>
      <c r="T186" s="13" t="n"/>
      <c r="U186" s="12" t="inlineStr">
        <is>
          <t>https://drive.google.com/uc?export=view&amp;id=1IavSPNSLa2dKSbq0k9EE8iKdhfZVbTAY</t>
        </is>
      </c>
      <c r="V186" t="inlineStr">
        <is>
          <t>20250424</t>
        </is>
      </c>
    </row>
    <row r="187" ht="15" customHeight="1">
      <c r="A187" s="7" t="inlineStr">
        <is>
          <t>BN2009180</t>
        </is>
      </c>
      <c r="B187" s="8" t="inlineStr">
        <is>
          <t>Realme</t>
        </is>
      </c>
      <c r="C187" s="8" t="inlineStr">
        <is>
          <t>Realme 12 Pro+ 12-512GB 5G</t>
        </is>
      </c>
      <c r="D187" s="8" t="inlineStr">
        <is>
          <t>-</t>
        </is>
      </c>
      <c r="E187" s="9" t="n">
        <v>0</v>
      </c>
      <c r="F187" s="9" t="inlineStr">
        <is>
          <t>0.00</t>
        </is>
      </c>
      <c r="G187" s="9" t="inlineStr">
        <is>
          <t>OutStock</t>
        </is>
      </c>
      <c r="H187" s="9">
        <f>F187+0</f>
        <v/>
      </c>
      <c r="I187" s="9" t="n"/>
      <c r="J187" s="9">
        <f>IF(I187&lt;&gt;"",I187,H187)</f>
        <v/>
      </c>
      <c r="K187" s="9">
        <f>E187/(1+M187)</f>
        <v/>
      </c>
      <c r="L187" s="10" t="inlineStr">
        <is>
          <t>PLN</t>
        </is>
      </c>
      <c r="M187" s="11" t="n">
        <v>0.23</v>
      </c>
      <c r="N187" s="9">
        <f>K187*VLOOKUP(L187,'Exchange rate'!A:B,2,0)</f>
        <v/>
      </c>
      <c r="O187" s="8" t="inlineStr">
        <is>
          <t>Amazon</t>
        </is>
      </c>
      <c r="P187" s="8" t="inlineStr">
        <is>
          <t>Amazon</t>
        </is>
      </c>
      <c r="Q187" s="8" t="inlineStr">
        <is>
          <t>Poland</t>
        </is>
      </c>
      <c r="R187" s="12" t="inlineStr">
        <is>
          <t>https://www.amazon.pl/dp/B0CW71XMRS/%20ref=olp_aod_redir?_encoding=UTF8&amp;aod=1&amp;th=1</t>
        </is>
      </c>
      <c r="S187" s="13" t="inlineStr">
        <is>
          <t>Handset</t>
        </is>
      </c>
      <c r="T187" s="13" t="n"/>
      <c r="U187" s="12" t="inlineStr">
        <is>
          <t>https://drive.google.com/uc?export=view&amp;id=1JAIGsn5LP88cOG5NSvP9KlUYVnmz_sOW</t>
        </is>
      </c>
      <c r="V187" t="inlineStr">
        <is>
          <t>20250424</t>
        </is>
      </c>
    </row>
    <row r="188" ht="15" customHeight="1">
      <c r="A188" s="7" t="inlineStr">
        <is>
          <t>BN2008425</t>
        </is>
      </c>
      <c r="B188" s="8" t="inlineStr">
        <is>
          <t>Realme</t>
        </is>
      </c>
      <c r="C188" s="8" t="inlineStr">
        <is>
          <t>Realme 9 8-128GB 5G</t>
        </is>
      </c>
      <c r="D188" s="8" t="inlineStr">
        <is>
          <t>-</t>
        </is>
      </c>
      <c r="E188" s="9" t="n">
        <v>1245.79</v>
      </c>
      <c r="F188" s="9" t="inlineStr">
        <is>
          <t>1245.79</t>
        </is>
      </c>
      <c r="G188" s="9" t="inlineStr">
        <is>
          <t>InStock</t>
        </is>
      </c>
      <c r="H188" s="9">
        <f>F188+0</f>
        <v/>
      </c>
      <c r="I188" s="9" t="n"/>
      <c r="J188" s="9">
        <f>IF(I188&lt;&gt;"",I188,H188)</f>
        <v/>
      </c>
      <c r="K188" s="9">
        <f>E188/(1+M188)</f>
        <v/>
      </c>
      <c r="L188" s="10" t="inlineStr">
        <is>
          <t>PLN</t>
        </is>
      </c>
      <c r="M188" s="11" t="n">
        <v>0.23</v>
      </c>
      <c r="N188" s="9">
        <f>K188*VLOOKUP(L188,'Exchange rate'!A:B,2,0)</f>
        <v/>
      </c>
      <c r="O188" s="8" t="inlineStr">
        <is>
          <t>Amazon</t>
        </is>
      </c>
      <c r="P188" s="8" t="inlineStr">
        <is>
          <t>Amazon</t>
        </is>
      </c>
      <c r="Q188" s="8" t="inlineStr">
        <is>
          <t>Poland</t>
        </is>
      </c>
      <c r="R188" s="12" t="inlineStr">
        <is>
          <t>https://www.amazon.pl/dp/B09XMV8FDX/ref=olp_aod_early_redir?_encoding=UTF8&amp;aod=1&amp;th=1</t>
        </is>
      </c>
      <c r="S188" s="13" t="inlineStr">
        <is>
          <t>Handset</t>
        </is>
      </c>
      <c r="T188" s="13" t="n"/>
      <c r="U188" s="12" t="inlineStr">
        <is>
          <t>https://drive.google.com/uc?export=view&amp;id=1JiF5CAULPuISy6Q4rkrTrI1cE-WYOssL</t>
        </is>
      </c>
      <c r="V188" t="inlineStr">
        <is>
          <t>20250424</t>
        </is>
      </c>
    </row>
    <row r="189" ht="15" customHeight="1">
      <c r="A189" s="7" t="inlineStr">
        <is>
          <t>BN2008632</t>
        </is>
      </c>
      <c r="B189" s="8" t="inlineStr">
        <is>
          <t>Realme</t>
        </is>
      </c>
      <c r="C189" s="8" t="inlineStr">
        <is>
          <t>Realme 9 Pro+ 6-128GB 5G</t>
        </is>
      </c>
      <c r="D189" s="8" t="inlineStr">
        <is>
          <t>-</t>
        </is>
      </c>
      <c r="E189" s="9" t="n">
        <v>0</v>
      </c>
      <c r="F189" s="9" t="inlineStr">
        <is>
          <t>0.00</t>
        </is>
      </c>
      <c r="G189" s="9" t="inlineStr">
        <is>
          <t>OutStock</t>
        </is>
      </c>
      <c r="H189" s="9">
        <f>F189+0</f>
        <v/>
      </c>
      <c r="I189" s="9" t="n"/>
      <c r="J189" s="9">
        <f>IF(I189&lt;&gt;"",I189,H189)</f>
        <v/>
      </c>
      <c r="K189" s="9">
        <f>E189/(1+M189)</f>
        <v/>
      </c>
      <c r="L189" s="10" t="inlineStr">
        <is>
          <t>PLN</t>
        </is>
      </c>
      <c r="M189" s="11" t="n">
        <v>0.23</v>
      </c>
      <c r="N189" s="9">
        <f>K189*VLOOKUP(L189,'Exchange rate'!A:B,2,0)</f>
        <v/>
      </c>
      <c r="O189" s="8" t="inlineStr">
        <is>
          <t>Amazon</t>
        </is>
      </c>
      <c r="P189" s="8" t="inlineStr">
        <is>
          <t>Amazon</t>
        </is>
      </c>
      <c r="Q189" s="8" t="inlineStr">
        <is>
          <t>Poland</t>
        </is>
      </c>
      <c r="R189" s="12" t="inlineStr">
        <is>
          <t>https://www.amazon.pl/dp/B09PBVBXQK/ref=olp_aod_early_redir?_encoding=UTF8&amp;aod=1&amp;th=1</t>
        </is>
      </c>
      <c r="S189" s="13" t="inlineStr">
        <is>
          <t>Handset</t>
        </is>
      </c>
      <c r="T189" s="13" t="n"/>
      <c r="U189" s="12" t="inlineStr">
        <is>
          <t>https://drive.google.com/uc?export=view&amp;id=1IuJvFYNVdF4ji1HuLYuYOnFL0-mvVkbq</t>
        </is>
      </c>
      <c r="V189" t="inlineStr">
        <is>
          <t>20250424</t>
        </is>
      </c>
    </row>
    <row r="190" ht="15" customHeight="1">
      <c r="A190" s="7" t="inlineStr">
        <is>
          <t>BN2008119</t>
        </is>
      </c>
      <c r="B190" s="8" t="inlineStr">
        <is>
          <t>Realme</t>
        </is>
      </c>
      <c r="C190" s="8" t="inlineStr">
        <is>
          <t>Realme 9i 4-64GB LTE</t>
        </is>
      </c>
      <c r="D190" s="8" t="inlineStr">
        <is>
          <t>-</t>
        </is>
      </c>
      <c r="E190" s="9" t="n">
        <v>925.85</v>
      </c>
      <c r="F190" s="9" t="inlineStr">
        <is>
          <t>925.85</t>
        </is>
      </c>
      <c r="G190" s="9" t="inlineStr">
        <is>
          <t>InStock</t>
        </is>
      </c>
      <c r="H190" s="9">
        <f>F190+0</f>
        <v/>
      </c>
      <c r="I190" s="9" t="n"/>
      <c r="J190" s="9">
        <f>IF(I190&lt;&gt;"",I190,H190)</f>
        <v/>
      </c>
      <c r="K190" s="9">
        <f>E190/(1+M190)</f>
        <v/>
      </c>
      <c r="L190" s="10" t="inlineStr">
        <is>
          <t>PLN</t>
        </is>
      </c>
      <c r="M190" s="11" t="n">
        <v>0.23</v>
      </c>
      <c r="N190" s="9">
        <f>K190*VLOOKUP(L190,'Exchange rate'!A:B,2,0)</f>
        <v/>
      </c>
      <c r="O190" s="8" t="inlineStr">
        <is>
          <t>Amazon</t>
        </is>
      </c>
      <c r="P190" s="8" t="inlineStr">
        <is>
          <t>Amazon</t>
        </is>
      </c>
      <c r="Q190" s="8" t="inlineStr">
        <is>
          <t>Poland</t>
        </is>
      </c>
      <c r="R190" s="12" t="inlineStr">
        <is>
          <t>https://www.amazon.pl/dp/B09PBVK5BG/ref=olp_aod_early_redir?_encoding=UTF8&amp;aod=1&amp;th=1</t>
        </is>
      </c>
      <c r="S190" s="13" t="inlineStr">
        <is>
          <t>Handset</t>
        </is>
      </c>
      <c r="T190" s="13" t="n"/>
      <c r="U190" s="12" t="inlineStr">
        <is>
          <t>https://drive.google.com/uc?export=view&amp;id=1II6tFGNzw12gMtoEeiFQ9JUwPvxhnhYK</t>
        </is>
      </c>
      <c r="V190" t="inlineStr">
        <is>
          <t>20250424</t>
        </is>
      </c>
    </row>
    <row r="191" ht="15" customHeight="1">
      <c r="A191" s="7" t="inlineStr">
        <is>
          <t>BN2009183</t>
        </is>
      </c>
      <c r="B191" s="8" t="inlineStr">
        <is>
          <t>Realme</t>
        </is>
      </c>
      <c r="C191" s="8" t="inlineStr">
        <is>
          <t>Realme C67 8-256GB LTE</t>
        </is>
      </c>
      <c r="D191" s="8" t="inlineStr">
        <is>
          <t>-</t>
        </is>
      </c>
      <c r="E191" s="9" t="n">
        <v>0</v>
      </c>
      <c r="F191" s="9" t="inlineStr">
        <is>
          <t>0.00</t>
        </is>
      </c>
      <c r="G191" s="9" t="inlineStr">
        <is>
          <t>OutStock</t>
        </is>
      </c>
      <c r="H191" s="9">
        <f>F191+0</f>
        <v/>
      </c>
      <c r="I191" s="9" t="n"/>
      <c r="J191" s="9">
        <f>IF(I191&lt;&gt;"",I191,H191)</f>
        <v/>
      </c>
      <c r="K191" s="9">
        <f>E191/(1+M191)</f>
        <v/>
      </c>
      <c r="L191" s="10" t="inlineStr">
        <is>
          <t>PLN</t>
        </is>
      </c>
      <c r="M191" s="11" t="n">
        <v>0.23</v>
      </c>
      <c r="N191" s="9">
        <f>K191*VLOOKUP(L191,'Exchange rate'!A:B,2,0)</f>
        <v/>
      </c>
      <c r="O191" s="8" t="inlineStr">
        <is>
          <t>Amazon</t>
        </is>
      </c>
      <c r="P191" s="8" t="inlineStr">
        <is>
          <t>Amazon</t>
        </is>
      </c>
      <c r="Q191" s="8" t="inlineStr">
        <is>
          <t>Poland</t>
        </is>
      </c>
      <c r="R191" s="12" t="inlineStr">
        <is>
          <t>https://www.amazon.pl/dp/B0CQRBKZHF/ref=olp_aod_early_redir?_encoding=UTF8&amp;aod=1&amp;th=1</t>
        </is>
      </c>
      <c r="S191" s="13" t="inlineStr">
        <is>
          <t>Handset</t>
        </is>
      </c>
      <c r="T191" s="13" t="n"/>
      <c r="U191" s="12" t="inlineStr">
        <is>
          <t>https://drive.google.com/uc?export=view&amp;id=1JT_i5W3NFul1Pw36maTviQRCVuwz3xvP</t>
        </is>
      </c>
      <c r="V191" t="inlineStr">
        <is>
          <t>20250424</t>
        </is>
      </c>
    </row>
    <row r="192" ht="15" customHeight="1">
      <c r="A192" s="7" t="inlineStr">
        <is>
          <t>BN2007965</t>
        </is>
      </c>
      <c r="B192" s="8" t="inlineStr">
        <is>
          <t>Realme</t>
        </is>
      </c>
      <c r="C192" s="8" t="inlineStr">
        <is>
          <t>Realme GT Master</t>
        </is>
      </c>
      <c r="D192" s="8" t="inlineStr">
        <is>
          <t>-</t>
        </is>
      </c>
      <c r="E192" s="9" t="n">
        <v>1276.59</v>
      </c>
      <c r="F192" s="9" t="inlineStr">
        <is>
          <t>1276.59</t>
        </is>
      </c>
      <c r="G192" s="9" t="inlineStr">
        <is>
          <t>InStock</t>
        </is>
      </c>
      <c r="H192" s="9">
        <f>F192+0</f>
        <v/>
      </c>
      <c r="I192" s="9" t="n"/>
      <c r="J192" s="9">
        <f>IF(I192&lt;&gt;"",I192,H192)</f>
        <v/>
      </c>
      <c r="K192" s="9">
        <f>E192/(1+M192)</f>
        <v/>
      </c>
      <c r="L192" s="10" t="inlineStr">
        <is>
          <t>PLN</t>
        </is>
      </c>
      <c r="M192" s="11" t="n">
        <v>0.23</v>
      </c>
      <c r="N192" s="9">
        <f>K192*VLOOKUP(L192,'Exchange rate'!A:B,2,0)</f>
        <v/>
      </c>
      <c r="O192" s="8" t="inlineStr">
        <is>
          <t>Amazon</t>
        </is>
      </c>
      <c r="P192" s="8" t="inlineStr">
        <is>
          <t>Amazon</t>
        </is>
      </c>
      <c r="Q192" s="8" t="inlineStr">
        <is>
          <t>Poland</t>
        </is>
      </c>
      <c r="R192" s="12" t="inlineStr">
        <is>
          <t>https://www.amazon.pl/dp/B09DV1MD4M/ref=olp_aod_early_redir?_encoding=UTF8&amp;aod=1&amp;th=1</t>
        </is>
      </c>
      <c r="S192" s="13" t="inlineStr">
        <is>
          <t>Handset</t>
        </is>
      </c>
      <c r="T192" s="13" t="n"/>
      <c r="U192" s="12" t="inlineStr">
        <is>
          <t>https://drive.google.com/uc?export=view&amp;id=1L5NsFxkPIatv2OrSxtyK7X7nZg8QVHqx</t>
        </is>
      </c>
      <c r="V192" t="inlineStr">
        <is>
          <t>20250424</t>
        </is>
      </c>
    </row>
    <row r="193" ht="15" customHeight="1">
      <c r="A193" s="7" t="inlineStr">
        <is>
          <t>BN2008353</t>
        </is>
      </c>
      <c r="B193" s="8" t="inlineStr">
        <is>
          <t>Samsung</t>
        </is>
      </c>
      <c r="C193" s="8" t="inlineStr">
        <is>
          <t>Galaxy A04s 3-32GB LTE</t>
        </is>
      </c>
      <c r="D193" s="8" t="inlineStr">
        <is>
          <t>-</t>
        </is>
      </c>
      <c r="E193" s="9" t="n">
        <v>682.64</v>
      </c>
      <c r="F193" s="9" t="inlineStr">
        <is>
          <t>682.64</t>
        </is>
      </c>
      <c r="G193" s="9" t="inlineStr">
        <is>
          <t>InStock</t>
        </is>
      </c>
      <c r="H193" s="9">
        <f>F193+0</f>
        <v/>
      </c>
      <c r="I193" s="9" t="n"/>
      <c r="J193" s="9">
        <f>IF(I193&lt;&gt;"",I193,H193)</f>
        <v/>
      </c>
      <c r="K193" s="9">
        <f>E193/(1+M193)</f>
        <v/>
      </c>
      <c r="L193" s="10" t="inlineStr">
        <is>
          <t>PLN</t>
        </is>
      </c>
      <c r="M193" s="11" t="n">
        <v>0.23</v>
      </c>
      <c r="N193" s="9">
        <f>K193*VLOOKUP(L193,'Exchange rate'!A:B,2,0)</f>
        <v/>
      </c>
      <c r="O193" s="8" t="inlineStr">
        <is>
          <t>Amazon</t>
        </is>
      </c>
      <c r="P193" s="8" t="inlineStr">
        <is>
          <t>Amazon</t>
        </is>
      </c>
      <c r="Q193" s="8" t="inlineStr">
        <is>
          <t>Poland</t>
        </is>
      </c>
      <c r="R193" s="12" t="inlineStr">
        <is>
          <t>https://www.amazon.pl/dp/B0BFWXB5RC/ref=olp_aod_early_redir?_encoding=UTF8&amp;aod=1&amp;th=1</t>
        </is>
      </c>
      <c r="S193" s="13" t="inlineStr">
        <is>
          <t>Handset</t>
        </is>
      </c>
      <c r="T193" s="13" t="n"/>
      <c r="U193" s="12" t="inlineStr">
        <is>
          <t>https://drive.google.com/uc?export=view&amp;id=1IJ65MoCilOAhqyowCd4T-YglXLUm8pcD</t>
        </is>
      </c>
      <c r="V193" t="inlineStr">
        <is>
          <t>20250424</t>
        </is>
      </c>
    </row>
    <row r="194" ht="15" customHeight="1">
      <c r="A194" s="7" t="inlineStr">
        <is>
          <t>BN2008971</t>
        </is>
      </c>
      <c r="B194" s="8" t="inlineStr">
        <is>
          <t>Samsung</t>
        </is>
      </c>
      <c r="C194" s="8" t="inlineStr">
        <is>
          <t>Galaxy A05s 4-128GB LTE</t>
        </is>
      </c>
      <c r="D194" s="8" t="inlineStr">
        <is>
          <t>-</t>
        </is>
      </c>
      <c r="E194" s="9" t="n">
        <v>0</v>
      </c>
      <c r="F194" s="9" t="inlineStr">
        <is>
          <t>0.00</t>
        </is>
      </c>
      <c r="G194" s="9" t="inlineStr">
        <is>
          <t>OutStock</t>
        </is>
      </c>
      <c r="H194" s="9">
        <f>F194+0</f>
        <v/>
      </c>
      <c r="I194" s="9" t="n"/>
      <c r="J194" s="9">
        <f>IF(I194&lt;&gt;"",I194,H194)</f>
        <v/>
      </c>
      <c r="K194" s="9">
        <f>E194/(1+M194)</f>
        <v/>
      </c>
      <c r="L194" s="10" t="inlineStr">
        <is>
          <t>PLN</t>
        </is>
      </c>
      <c r="M194" s="11" t="n">
        <v>0.23</v>
      </c>
      <c r="N194" s="9">
        <f>K194*VLOOKUP(L194,'Exchange rate'!A:B,2,0)</f>
        <v/>
      </c>
      <c r="O194" s="8" t="inlineStr">
        <is>
          <t>Amazon</t>
        </is>
      </c>
      <c r="P194" s="8" t="inlineStr">
        <is>
          <t>Amazon</t>
        </is>
      </c>
      <c r="Q194" s="8" t="inlineStr">
        <is>
          <t>Poland</t>
        </is>
      </c>
      <c r="R194" s="12" t="inlineStr">
        <is>
          <t>https://www.amazon.pl/dp/B0CN13F65C/ref=olp_aod_early_redir?_encoding=UTF8&amp;aod=1&amp;th=1</t>
        </is>
      </c>
      <c r="S194" s="13" t="inlineStr">
        <is>
          <t>Handset</t>
        </is>
      </c>
      <c r="T194" s="13" t="n"/>
      <c r="U194" s="12" t="inlineStr">
        <is>
          <t>https://drive.google.com/uc?export=view&amp;id=1K-SThbM9juSzrl6gNJ_4CSwnIQqaZZDG</t>
        </is>
      </c>
      <c r="V194" t="inlineStr">
        <is>
          <t>20250424</t>
        </is>
      </c>
    </row>
    <row r="195" ht="15" customHeight="1">
      <c r="A195" s="7" t="inlineStr">
        <is>
          <t>BN2008970</t>
        </is>
      </c>
      <c r="B195" s="8" t="inlineStr">
        <is>
          <t>Samsung</t>
        </is>
      </c>
      <c r="C195" s="8" t="inlineStr">
        <is>
          <t>Galaxy A05s 4-64GB LTE</t>
        </is>
      </c>
      <c r="D195" s="8" t="inlineStr">
        <is>
          <t>-</t>
        </is>
      </c>
      <c r="E195" s="9" t="n">
        <v>0</v>
      </c>
      <c r="F195" s="9" t="inlineStr">
        <is>
          <t>0.00</t>
        </is>
      </c>
      <c r="G195" s="9" t="inlineStr">
        <is>
          <t>OutStock</t>
        </is>
      </c>
      <c r="H195" s="9">
        <f>F195+0</f>
        <v/>
      </c>
      <c r="I195" s="9" t="n"/>
      <c r="J195" s="9">
        <f>IF(I195&lt;&gt;"",I195,H195)</f>
        <v/>
      </c>
      <c r="K195" s="9">
        <f>E195/(1+M195)</f>
        <v/>
      </c>
      <c r="L195" s="10" t="inlineStr">
        <is>
          <t>PLN</t>
        </is>
      </c>
      <c r="M195" s="11" t="n">
        <v>0.23</v>
      </c>
      <c r="N195" s="9">
        <f>K195*VLOOKUP(L195,'Exchange rate'!A:B,2,0)</f>
        <v/>
      </c>
      <c r="O195" s="8" t="inlineStr">
        <is>
          <t>Amazon</t>
        </is>
      </c>
      <c r="P195" s="8" t="inlineStr">
        <is>
          <t>Amazon</t>
        </is>
      </c>
      <c r="Q195" s="8" t="inlineStr">
        <is>
          <t>Poland</t>
        </is>
      </c>
      <c r="R195" s="12" t="inlineStr">
        <is>
          <t>https://www.amazon.pl/dp/B0CN137WV2/ref=olp_aod_early_redir?_encoding=UTF8&amp;aod=1&amp;th=1</t>
        </is>
      </c>
      <c r="S195" s="13" t="inlineStr">
        <is>
          <t>Handset</t>
        </is>
      </c>
      <c r="T195" s="13" t="n"/>
      <c r="U195" s="12" t="inlineStr">
        <is>
          <t>https://drive.google.com/uc?export=view&amp;id=1K2qEkbyWUbO3gnH05VQkK2ml_c8wLCj6</t>
        </is>
      </c>
      <c r="V195" t="inlineStr">
        <is>
          <t>20250424</t>
        </is>
      </c>
    </row>
    <row r="196" ht="15" customHeight="1">
      <c r="A196" s="7" t="inlineStr">
        <is>
          <t>BN2008220</t>
        </is>
      </c>
      <c r="B196" s="8" t="inlineStr">
        <is>
          <t>Samsung</t>
        </is>
      </c>
      <c r="C196" s="8" t="inlineStr">
        <is>
          <t>Galaxy A13 128GB 5G</t>
        </is>
      </c>
      <c r="D196" s="8" t="inlineStr">
        <is>
          <t>-</t>
        </is>
      </c>
      <c r="E196" s="9" t="n">
        <v>0</v>
      </c>
      <c r="F196" s="9" t="inlineStr">
        <is>
          <t>0.00</t>
        </is>
      </c>
      <c r="G196" s="9" t="inlineStr">
        <is>
          <t>OutStock</t>
        </is>
      </c>
      <c r="H196" s="9">
        <f>F196+0</f>
        <v/>
      </c>
      <c r="I196" s="9" t="n"/>
      <c r="J196" s="9">
        <f>IF(I196&lt;&gt;"",I196,H196)</f>
        <v/>
      </c>
      <c r="K196" s="9">
        <f>E196/(1+M196)</f>
        <v/>
      </c>
      <c r="L196" s="10" t="inlineStr">
        <is>
          <t>PLN</t>
        </is>
      </c>
      <c r="M196" s="11" t="n">
        <v>0.23</v>
      </c>
      <c r="N196" s="9">
        <f>K196*VLOOKUP(L196,'Exchange rate'!A:B,2,0)</f>
        <v/>
      </c>
      <c r="O196" s="8" t="inlineStr">
        <is>
          <t>Amazon</t>
        </is>
      </c>
      <c r="P196" s="8" t="inlineStr">
        <is>
          <t>Amazon</t>
        </is>
      </c>
      <c r="Q196" s="8" t="inlineStr">
        <is>
          <t>Poland</t>
        </is>
      </c>
      <c r="R196" s="12" t="inlineStr">
        <is>
          <t>https://www.amazon.pl/dp/B0BCZZJXTD/ref=olp_aod_early_redir?_encoding=UTF8&amp;aod=1&amp;th=1</t>
        </is>
      </c>
      <c r="S196" s="13" t="inlineStr">
        <is>
          <t>Handset</t>
        </is>
      </c>
      <c r="T196" s="13" t="n"/>
      <c r="U196" s="12" t="inlineStr">
        <is>
          <t>https://drive.google.com/uc?export=view&amp;id=1KYnifPZ-E4kI8Ev9WBrmxh8Df2bmDVYX</t>
        </is>
      </c>
      <c r="V196" t="inlineStr">
        <is>
          <t>20250424</t>
        </is>
      </c>
    </row>
    <row r="197" ht="15" customHeight="1">
      <c r="A197" s="7" t="inlineStr">
        <is>
          <t>BN2008218</t>
        </is>
      </c>
      <c r="B197" s="8" t="inlineStr">
        <is>
          <t>Samsung</t>
        </is>
      </c>
      <c r="C197" s="8" t="inlineStr">
        <is>
          <t>Galaxy A13 64GB LTE</t>
        </is>
      </c>
      <c r="D197" s="8" t="inlineStr">
        <is>
          <t>-</t>
        </is>
      </c>
      <c r="E197" s="9" t="n">
        <v>0</v>
      </c>
      <c r="F197" s="9" t="inlineStr">
        <is>
          <t>0.00</t>
        </is>
      </c>
      <c r="G197" s="9" t="inlineStr">
        <is>
          <t>OutStock</t>
        </is>
      </c>
      <c r="H197" s="9">
        <f>F197+0</f>
        <v/>
      </c>
      <c r="I197" s="9" t="n"/>
      <c r="J197" s="9">
        <f>IF(I197&lt;&gt;"",I197,H197)</f>
        <v/>
      </c>
      <c r="K197" s="9">
        <f>E197/(1+M197)</f>
        <v/>
      </c>
      <c r="L197" s="10" t="inlineStr">
        <is>
          <t>PLN</t>
        </is>
      </c>
      <c r="M197" s="11" t="n">
        <v>0.23</v>
      </c>
      <c r="N197" s="9">
        <f>K197*VLOOKUP(L197,'Exchange rate'!A:B,2,0)</f>
        <v/>
      </c>
      <c r="O197" s="8" t="inlineStr">
        <is>
          <t>Amazon</t>
        </is>
      </c>
      <c r="P197" s="8" t="inlineStr">
        <is>
          <t>Amazon</t>
        </is>
      </c>
      <c r="Q197" s="8" t="inlineStr">
        <is>
          <t>Poland</t>
        </is>
      </c>
      <c r="R197" s="12" t="inlineStr">
        <is>
          <t>https://www.amazon.pl/dp/B0B2PYXXM7/ref=olp_aod_early_redir?_encoding=UTF8&amp;aod=1&amp;th=1</t>
        </is>
      </c>
      <c r="S197" s="13" t="inlineStr">
        <is>
          <t>Handset</t>
        </is>
      </c>
      <c r="T197" s="13" t="n"/>
      <c r="U197" s="12" t="inlineStr">
        <is>
          <t>https://drive.google.com/uc?export=view&amp;id=1JltODvyXxyFeU80AsxjHoA8-Rvq57MYC</t>
        </is>
      </c>
      <c r="V197" t="inlineStr">
        <is>
          <t>20250424</t>
        </is>
      </c>
    </row>
    <row r="198" ht="15" customHeight="1">
      <c r="A198" s="7" t="inlineStr">
        <is>
          <t>BN2008554</t>
        </is>
      </c>
      <c r="B198" s="8" t="inlineStr">
        <is>
          <t>Samsung</t>
        </is>
      </c>
      <c r="C198" s="8" t="inlineStr">
        <is>
          <t>Galaxy A14 4-128GB LTE</t>
        </is>
      </c>
      <c r="D198" s="8" t="inlineStr">
        <is>
          <t>-</t>
        </is>
      </c>
      <c r="E198" s="9" t="n">
        <v>0</v>
      </c>
      <c r="F198" s="9" t="inlineStr">
        <is>
          <t>0.00</t>
        </is>
      </c>
      <c r="G198" s="9" t="inlineStr">
        <is>
          <t>OutStock</t>
        </is>
      </c>
      <c r="H198" s="9">
        <f>F198+0</f>
        <v/>
      </c>
      <c r="I198" s="9" t="n"/>
      <c r="J198" s="9">
        <f>IF(I198&lt;&gt;"",I198,H198)</f>
        <v/>
      </c>
      <c r="K198" s="9">
        <f>E198/(1+M198)</f>
        <v/>
      </c>
      <c r="L198" s="10" t="inlineStr">
        <is>
          <t>PLN</t>
        </is>
      </c>
      <c r="M198" s="11" t="n">
        <v>0.23</v>
      </c>
      <c r="N198" s="9">
        <f>K198*VLOOKUP(L198,'Exchange rate'!A:B,2,0)</f>
        <v/>
      </c>
      <c r="O198" s="8" t="inlineStr">
        <is>
          <t>Amazon</t>
        </is>
      </c>
      <c r="P198" s="8" t="inlineStr">
        <is>
          <t>Amazon</t>
        </is>
      </c>
      <c r="Q198" s="8" t="inlineStr">
        <is>
          <t>Poland</t>
        </is>
      </c>
      <c r="R198" s="12" t="inlineStr">
        <is>
          <t>https://www.amazon.pl/dp/B0BWS8N8P7/ref=olp_aod_early_redir?_encoding=UTF8&amp;aod=1&amp;th=1</t>
        </is>
      </c>
      <c r="S198" s="13" t="inlineStr">
        <is>
          <t>Handset</t>
        </is>
      </c>
      <c r="T198" s="13" t="n"/>
      <c r="U198" s="12" t="inlineStr">
        <is>
          <t>https://drive.google.com/uc?export=view&amp;id=1KaQ3ktAnt0Yfq5H_Omcq5DYtRBlPFh2q</t>
        </is>
      </c>
      <c r="V198" t="inlineStr">
        <is>
          <t>20250424</t>
        </is>
      </c>
    </row>
    <row r="199" ht="15" customHeight="1">
      <c r="A199" s="7" t="inlineStr">
        <is>
          <t>BN2008551</t>
        </is>
      </c>
      <c r="B199" s="8" t="inlineStr">
        <is>
          <t>Samsung</t>
        </is>
      </c>
      <c r="C199" s="8" t="inlineStr">
        <is>
          <t>Galaxy A14 4-64GB 5G</t>
        </is>
      </c>
      <c r="D199" s="8" t="inlineStr">
        <is>
          <t>-</t>
        </is>
      </c>
      <c r="E199" s="9" t="n">
        <v>0</v>
      </c>
      <c r="F199" s="9" t="inlineStr">
        <is>
          <t>0.00</t>
        </is>
      </c>
      <c r="G199" s="9" t="inlineStr">
        <is>
          <t>OutStock</t>
        </is>
      </c>
      <c r="H199" s="9">
        <f>F199+0</f>
        <v/>
      </c>
      <c r="I199" s="9" t="n"/>
      <c r="J199" s="9">
        <f>IF(I199&lt;&gt;"",I199,H199)</f>
        <v/>
      </c>
      <c r="K199" s="9">
        <f>E199/(1+M199)</f>
        <v/>
      </c>
      <c r="L199" s="10" t="inlineStr">
        <is>
          <t>PLN</t>
        </is>
      </c>
      <c r="M199" s="11" t="n">
        <v>0.23</v>
      </c>
      <c r="N199" s="9">
        <f>K199*VLOOKUP(L199,'Exchange rate'!A:B,2,0)</f>
        <v/>
      </c>
      <c r="O199" s="8" t="inlineStr">
        <is>
          <t>Amazon</t>
        </is>
      </c>
      <c r="P199" s="8" t="inlineStr">
        <is>
          <t>Amazon</t>
        </is>
      </c>
      <c r="Q199" s="8" t="inlineStr">
        <is>
          <t>Poland</t>
        </is>
      </c>
      <c r="R199" s="12" t="inlineStr">
        <is>
          <t>https://www.amazon.pl/dp/B0BVKZ8M64/ref=olp_aod_early_redir?_encoding=UTF8&amp;aod=1&amp;th=1</t>
        </is>
      </c>
      <c r="S199" s="13" t="inlineStr">
        <is>
          <t>Handset</t>
        </is>
      </c>
      <c r="T199" s="13" t="n"/>
      <c r="U199" s="12" t="inlineStr">
        <is>
          <t>https://drive.google.com/uc?export=view&amp;id=1J59Na9KMJUwa7UQWwPC9uz0wFz2ttkyN</t>
        </is>
      </c>
      <c r="V199" t="inlineStr">
        <is>
          <t>20250424</t>
        </is>
      </c>
    </row>
    <row r="200" ht="15" customHeight="1">
      <c r="A200" s="7" t="inlineStr">
        <is>
          <t>BN2009106</t>
        </is>
      </c>
      <c r="B200" s="8" t="inlineStr">
        <is>
          <t>Samsung</t>
        </is>
      </c>
      <c r="C200" s="8" t="inlineStr">
        <is>
          <t>Galaxy A15 4-128GB 5G</t>
        </is>
      </c>
      <c r="D200" s="8" t="inlineStr">
        <is>
          <t>-</t>
        </is>
      </c>
      <c r="E200" s="9" t="n">
        <v>0</v>
      </c>
      <c r="F200" s="9" t="inlineStr">
        <is>
          <t>0.00</t>
        </is>
      </c>
      <c r="G200" s="9" t="inlineStr">
        <is>
          <t>OutStock</t>
        </is>
      </c>
      <c r="H200" s="9">
        <f>F200+0</f>
        <v/>
      </c>
      <c r="I200" s="9" t="n"/>
      <c r="J200" s="9">
        <f>IF(I200&lt;&gt;"",I200,H200)</f>
        <v/>
      </c>
      <c r="K200" s="9">
        <f>E200/(1+M200)</f>
        <v/>
      </c>
      <c r="L200" s="10" t="inlineStr">
        <is>
          <t>PLN</t>
        </is>
      </c>
      <c r="M200" s="11" t="n">
        <v>0.23</v>
      </c>
      <c r="N200" s="9">
        <f>K200*VLOOKUP(L200,'Exchange rate'!A:B,2,0)</f>
        <v/>
      </c>
      <c r="O200" s="8" t="inlineStr">
        <is>
          <t>Amazon</t>
        </is>
      </c>
      <c r="P200" s="8" t="inlineStr">
        <is>
          <t>Amazon</t>
        </is>
      </c>
      <c r="Q200" s="8" t="inlineStr">
        <is>
          <t>Poland</t>
        </is>
      </c>
      <c r="R200" s="12" t="inlineStr">
        <is>
          <t>https://www.amazon.pl/dp/B0CNKC6RMV/ref=olp_aod_early_redir?_encoding=UTF8&amp;aod=1&amp;th=1</t>
        </is>
      </c>
      <c r="S200" s="13" t="inlineStr">
        <is>
          <t>Handset</t>
        </is>
      </c>
      <c r="T200" s="13" t="n"/>
      <c r="U200" s="12" t="inlineStr">
        <is>
          <t>https://drive.google.com/uc?export=view&amp;id=1LEQSVS9eN5TkimGewL1nv8HkBcBHQsQy</t>
        </is>
      </c>
      <c r="V200" t="inlineStr">
        <is>
          <t>20250424</t>
        </is>
      </c>
    </row>
    <row r="201" ht="15" customHeight="1">
      <c r="A201" s="7" t="inlineStr">
        <is>
          <t>BN2009107</t>
        </is>
      </c>
      <c r="B201" s="8" t="inlineStr">
        <is>
          <t>Samsung</t>
        </is>
      </c>
      <c r="C201" s="8" t="inlineStr">
        <is>
          <t>Galaxy A15 4-128GB LTE</t>
        </is>
      </c>
      <c r="D201" s="8" t="inlineStr">
        <is>
          <t>-</t>
        </is>
      </c>
      <c r="E201" s="9" t="n">
        <v>599.9</v>
      </c>
      <c r="F201" s="9" t="inlineStr">
        <is>
          <t>0.00</t>
        </is>
      </c>
      <c r="G201" s="9" t="inlineStr">
        <is>
          <t>OutStock</t>
        </is>
      </c>
      <c r="H201" s="9">
        <f>F201+0</f>
        <v/>
      </c>
      <c r="I201" s="9" t="n"/>
      <c r="J201" s="9">
        <f>IF(I201&lt;&gt;"",I201,H201)</f>
        <v/>
      </c>
      <c r="K201" s="9">
        <f>E201/(1+M201)</f>
        <v/>
      </c>
      <c r="L201" s="10" t="inlineStr">
        <is>
          <t>PLN</t>
        </is>
      </c>
      <c r="M201" s="11" t="n">
        <v>0.23</v>
      </c>
      <c r="N201" s="9">
        <f>K201*VLOOKUP(L201,'Exchange rate'!A:B,2,0)</f>
        <v/>
      </c>
      <c r="O201" s="8" t="inlineStr">
        <is>
          <t>Amazon</t>
        </is>
      </c>
      <c r="P201" s="8" t="inlineStr">
        <is>
          <t>Amazon</t>
        </is>
      </c>
      <c r="Q201" s="8" t="inlineStr">
        <is>
          <t>Poland</t>
        </is>
      </c>
      <c r="R201" s="12" t="inlineStr">
        <is>
          <t>https://www.amazon.pl/dp/B0CNKT2D1G/ref=olp_aod_early_redir?_encoding=UTF8&amp;aod=1&amp;th=1</t>
        </is>
      </c>
      <c r="S201" s="13" t="inlineStr">
        <is>
          <t>Handset</t>
        </is>
      </c>
      <c r="T201" s="13" t="n"/>
      <c r="U201" s="12" t="inlineStr">
        <is>
          <t>https://drive.google.com/uc?export=view&amp;id=1JykRy8DrKRGTeaER_4nC5vifOdJU5UNa</t>
        </is>
      </c>
      <c r="V201" t="inlineStr">
        <is>
          <t>20250424</t>
        </is>
      </c>
    </row>
    <row r="202" ht="15" customHeight="1">
      <c r="A202" s="7" t="inlineStr">
        <is>
          <t>BN2009662</t>
        </is>
      </c>
      <c r="B202" s="8" t="inlineStr">
        <is>
          <t>Samsung</t>
        </is>
      </c>
      <c r="C202" s="8" t="inlineStr">
        <is>
          <t>Galaxy A16 4-128GB 5G</t>
        </is>
      </c>
      <c r="D202" s="8" t="inlineStr">
        <is>
          <t>-</t>
        </is>
      </c>
      <c r="E202" s="9" t="n">
        <v>675.9</v>
      </c>
      <c r="F202" s="9" t="inlineStr">
        <is>
          <t>675.90</t>
        </is>
      </c>
      <c r="G202" s="9" t="inlineStr">
        <is>
          <t>InStock</t>
        </is>
      </c>
      <c r="H202" s="9">
        <f>F202+0</f>
        <v/>
      </c>
      <c r="I202" s="9" t="n"/>
      <c r="J202" s="9">
        <f>IF(I202&lt;&gt;"",I202,H202)</f>
        <v/>
      </c>
      <c r="K202" s="9">
        <f>E202/(1+M202)</f>
        <v/>
      </c>
      <c r="L202" s="10" t="inlineStr">
        <is>
          <t>PLN</t>
        </is>
      </c>
      <c r="M202" s="11" t="n">
        <v>0.23</v>
      </c>
      <c r="N202" s="9">
        <f>K202*VLOOKUP(L202,'Exchange rate'!A:B,2,0)</f>
        <v/>
      </c>
      <c r="O202" s="8" t="inlineStr">
        <is>
          <t>Amazon</t>
        </is>
      </c>
      <c r="P202" s="8" t="inlineStr">
        <is>
          <t>Amazon</t>
        </is>
      </c>
      <c r="Q202" s="8" t="inlineStr">
        <is>
          <t>Poland</t>
        </is>
      </c>
      <c r="R202" s="12" t="inlineStr">
        <is>
          <t>https://www.amazon.pl/dp/B0DJ114V4B/ref=olp_aod_early_redir?_encoding=UTF8&amp;aod=1&amp;th=1</t>
        </is>
      </c>
      <c r="S202" s="13" t="inlineStr">
        <is>
          <t>Handset</t>
        </is>
      </c>
      <c r="T202" s="13" t="n"/>
      <c r="U202" s="12" t="inlineStr">
        <is>
          <t>https://drive.google.com/uc?export=view&amp;id=1JprSITAjBdQrUM2aoUjmifKKgTh68xCk</t>
        </is>
      </c>
      <c r="V202" t="inlineStr">
        <is>
          <t>20250424</t>
        </is>
      </c>
    </row>
    <row r="203" ht="15" customHeight="1">
      <c r="A203" s="7" t="inlineStr">
        <is>
          <t>BN2009660</t>
        </is>
      </c>
      <c r="B203" s="8" t="inlineStr">
        <is>
          <t>Samsung</t>
        </is>
      </c>
      <c r="C203" s="8" t="inlineStr">
        <is>
          <t>Galaxy A16 4-128GB LTE</t>
        </is>
      </c>
      <c r="D203" s="8" t="inlineStr">
        <is>
          <t>-</t>
        </is>
      </c>
      <c r="E203" s="9" t="n">
        <v>698.99</v>
      </c>
      <c r="F203" s="9" t="inlineStr">
        <is>
          <t>698.99</t>
        </is>
      </c>
      <c r="G203" s="9" t="inlineStr">
        <is>
          <t>InStock</t>
        </is>
      </c>
      <c r="H203" s="9">
        <f>F203+0</f>
        <v/>
      </c>
      <c r="I203" s="9" t="n"/>
      <c r="J203" s="9">
        <f>IF(I203&lt;&gt;"",I203,H203)</f>
        <v/>
      </c>
      <c r="K203" s="9">
        <f>E203/(1+M203)</f>
        <v/>
      </c>
      <c r="L203" s="10" t="inlineStr">
        <is>
          <t>PLN</t>
        </is>
      </c>
      <c r="M203" s="11" t="n">
        <v>0.23</v>
      </c>
      <c r="N203" s="9">
        <f>K203*VLOOKUP(L203,'Exchange rate'!A:B,2,0)</f>
        <v/>
      </c>
      <c r="O203" s="8" t="inlineStr">
        <is>
          <t>Amazon</t>
        </is>
      </c>
      <c r="P203" s="8" t="inlineStr">
        <is>
          <t>Amazon</t>
        </is>
      </c>
      <c r="Q203" s="8" t="inlineStr">
        <is>
          <t>Poland</t>
        </is>
      </c>
      <c r="R203" s="12" t="inlineStr">
        <is>
          <t>https://www.amazon.pl/dp/B0DKTGJ4PN/ref=olp_aod_early_redir?_encoding=UTF8&amp;aod=1&amp;th=1</t>
        </is>
      </c>
      <c r="S203" s="13" t="inlineStr">
        <is>
          <t>Handset</t>
        </is>
      </c>
      <c r="T203" s="13" t="n"/>
      <c r="U203" s="12" t="inlineStr">
        <is>
          <t>https://drive.google.com/uc?export=view&amp;id=1KjGnL5bjPHMpDJVAGmBdd_YywZzdDS8a</t>
        </is>
      </c>
      <c r="V203" t="inlineStr">
        <is>
          <t>20250424</t>
        </is>
      </c>
    </row>
    <row r="204" ht="15" customHeight="1">
      <c r="A204" s="7" t="inlineStr">
        <is>
          <t>BN2009651</t>
        </is>
      </c>
      <c r="B204" s="8" t="inlineStr">
        <is>
          <t>Samsung</t>
        </is>
      </c>
      <c r="C204" s="8" t="inlineStr">
        <is>
          <t>Galaxy A16 8-256GB 5G</t>
        </is>
      </c>
      <c r="D204" s="8" t="inlineStr">
        <is>
          <t>-</t>
        </is>
      </c>
      <c r="E204" s="9" t="n">
        <v>666</v>
      </c>
      <c r="F204" s="9" t="inlineStr">
        <is>
          <t>666.00</t>
        </is>
      </c>
      <c r="G204" s="9" t="inlineStr">
        <is>
          <t>InStock</t>
        </is>
      </c>
      <c r="H204" s="9">
        <f>F204+0</f>
        <v/>
      </c>
      <c r="I204" s="9" t="n"/>
      <c r="J204" s="9">
        <f>IF(I204&lt;&gt;"",I204,H204)</f>
        <v/>
      </c>
      <c r="K204" s="9">
        <f>E204/(1+M204)</f>
        <v/>
      </c>
      <c r="L204" s="10" t="inlineStr">
        <is>
          <t>PLN</t>
        </is>
      </c>
      <c r="M204" s="11" t="n">
        <v>0.23</v>
      </c>
      <c r="N204" s="9">
        <f>K204*VLOOKUP(L204,'Exchange rate'!A:B,2,0)</f>
        <v/>
      </c>
      <c r="O204" s="8" t="inlineStr">
        <is>
          <t>Amazon</t>
        </is>
      </c>
      <c r="P204" s="8" t="inlineStr">
        <is>
          <t>Amazon</t>
        </is>
      </c>
      <c r="Q204" s="8" t="inlineStr">
        <is>
          <t>Poland</t>
        </is>
      </c>
      <c r="R204" s="12" t="inlineStr">
        <is>
          <t>https://www.amazon.pl/dp/B0DHZZ67HX/ref=olp_aod_early_redir?_encoding=UTF8&amp;aod=1&amp;th=1</t>
        </is>
      </c>
      <c r="S204" s="13" t="inlineStr">
        <is>
          <t>Handset</t>
        </is>
      </c>
      <c r="T204" s="13" t="n"/>
      <c r="U204" s="12" t="inlineStr">
        <is>
          <t>https://drive.google.com/uc?export=view&amp;id=1K8Pcj7VZTb_uBfTAmdkYzI60w5Rh8rTs</t>
        </is>
      </c>
      <c r="V204" t="inlineStr">
        <is>
          <t>20250424</t>
        </is>
      </c>
    </row>
    <row r="205" ht="15" customHeight="1">
      <c r="A205" s="7" t="inlineStr">
        <is>
          <t>BN2008356</t>
        </is>
      </c>
      <c r="B205" s="8" t="inlineStr">
        <is>
          <t>Samsung</t>
        </is>
      </c>
      <c r="C205" s="8" t="inlineStr">
        <is>
          <t>Galaxy A23 4-128GB 5G</t>
        </is>
      </c>
      <c r="D205" s="8" t="inlineStr">
        <is>
          <t>-</t>
        </is>
      </c>
      <c r="E205" s="9" t="n">
        <v>0</v>
      </c>
      <c r="F205" s="9" t="inlineStr">
        <is>
          <t>0.00</t>
        </is>
      </c>
      <c r="G205" s="9" t="inlineStr">
        <is>
          <t>OutStock</t>
        </is>
      </c>
      <c r="H205" s="9">
        <f>F205+0</f>
        <v/>
      </c>
      <c r="I205" s="9" t="n"/>
      <c r="J205" s="9">
        <f>IF(I205&lt;&gt;"",I205,H205)</f>
        <v/>
      </c>
      <c r="K205" s="9">
        <f>E205/(1+M205)</f>
        <v/>
      </c>
      <c r="L205" s="10" t="inlineStr">
        <is>
          <t>PLN</t>
        </is>
      </c>
      <c r="M205" s="11" t="n">
        <v>0.23</v>
      </c>
      <c r="N205" s="9">
        <f>K205*VLOOKUP(L205,'Exchange rate'!A:B,2,0)</f>
        <v/>
      </c>
      <c r="O205" s="8" t="inlineStr">
        <is>
          <t>Amazon</t>
        </is>
      </c>
      <c r="P205" s="8" t="inlineStr">
        <is>
          <t>Amazon</t>
        </is>
      </c>
      <c r="Q205" s="8" t="inlineStr">
        <is>
          <t>Poland</t>
        </is>
      </c>
      <c r="R205" s="12" t="inlineStr">
        <is>
          <t>https://www.amazon.pl/dp/B0BV2MTMZY/ref=olp_aod_early_redir?_encoding=UTF8&amp;aod=1&amp;th=1</t>
        </is>
      </c>
      <c r="S205" s="13" t="inlineStr">
        <is>
          <t>Handset</t>
        </is>
      </c>
      <c r="T205" s="13" t="n"/>
      <c r="U205" s="12" t="inlineStr">
        <is>
          <t>https://drive.google.com/uc?export=view&amp;id=1JSZ-81aqgbDx6fhRTZnyuawgqfcVN3Tu</t>
        </is>
      </c>
      <c r="V205" t="inlineStr">
        <is>
          <t>20250424</t>
        </is>
      </c>
    </row>
    <row r="206" ht="15" customHeight="1">
      <c r="A206" s="7" t="inlineStr">
        <is>
          <t>BN2008357</t>
        </is>
      </c>
      <c r="B206" s="8" t="inlineStr">
        <is>
          <t>Samsung</t>
        </is>
      </c>
      <c r="C206" s="8" t="inlineStr">
        <is>
          <t>Galaxy A23 4-64GB 5G</t>
        </is>
      </c>
      <c r="D206" s="8" t="inlineStr">
        <is>
          <t>-</t>
        </is>
      </c>
      <c r="E206" s="9" t="n">
        <v>0</v>
      </c>
      <c r="F206" s="9" t="inlineStr">
        <is>
          <t>0.00</t>
        </is>
      </c>
      <c r="G206" s="9" t="inlineStr">
        <is>
          <t>OutStock</t>
        </is>
      </c>
      <c r="H206" s="9">
        <f>F206+0</f>
        <v/>
      </c>
      <c r="I206" s="9" t="n"/>
      <c r="J206" s="9">
        <f>IF(I206&lt;&gt;"",I206,H206)</f>
        <v/>
      </c>
      <c r="K206" s="9">
        <f>E206/(1+M206)</f>
        <v/>
      </c>
      <c r="L206" s="10" t="inlineStr">
        <is>
          <t>PLN</t>
        </is>
      </c>
      <c r="M206" s="11" t="n">
        <v>0.23</v>
      </c>
      <c r="N206" s="9">
        <f>K206*VLOOKUP(L206,'Exchange rate'!A:B,2,0)</f>
        <v/>
      </c>
      <c r="O206" s="8" t="inlineStr">
        <is>
          <t>Amazon</t>
        </is>
      </c>
      <c r="P206" s="8" t="inlineStr">
        <is>
          <t>Amazon</t>
        </is>
      </c>
      <c r="Q206" s="8" t="inlineStr">
        <is>
          <t>Poland</t>
        </is>
      </c>
      <c r="R206" s="12" t="inlineStr">
        <is>
          <t>https://www.amazon.pl/dp/B0BV2N5S61/ref=olp_aod_early_redir?_encoding=UTF8&amp;aod=1&amp;th=1</t>
        </is>
      </c>
      <c r="S206" s="13" t="inlineStr">
        <is>
          <t>Handset</t>
        </is>
      </c>
      <c r="T206" s="13" t="n"/>
      <c r="U206" s="12" t="inlineStr">
        <is>
          <t>https://drive.google.com/uc?export=view&amp;id=1NKc9w1AejaoQdxDLmxw45xs_2rwMF0zF</t>
        </is>
      </c>
      <c r="V206" t="inlineStr">
        <is>
          <t>20250424</t>
        </is>
      </c>
    </row>
    <row r="207" ht="15" customHeight="1">
      <c r="A207" s="7" t="inlineStr">
        <is>
          <t>BN2008917</t>
        </is>
      </c>
      <c r="B207" s="8" t="inlineStr">
        <is>
          <t>Samsung</t>
        </is>
      </c>
      <c r="C207" s="8" t="inlineStr">
        <is>
          <t>Galaxy A25 6-128GB 5G</t>
        </is>
      </c>
      <c r="D207" s="8" t="inlineStr">
        <is>
          <t>-</t>
        </is>
      </c>
      <c r="E207" s="9" t="n">
        <v>994.3099999999999</v>
      </c>
      <c r="F207" s="9" t="inlineStr">
        <is>
          <t>992.29</t>
        </is>
      </c>
      <c r="G207" s="9" t="inlineStr">
        <is>
          <t>InStock</t>
        </is>
      </c>
      <c r="H207" s="9">
        <f>F207+0</f>
        <v/>
      </c>
      <c r="I207" s="9" t="n"/>
      <c r="J207" s="9">
        <f>IF(I207&lt;&gt;"",I207,H207)</f>
        <v/>
      </c>
      <c r="K207" s="9">
        <f>E207/(1+M207)</f>
        <v/>
      </c>
      <c r="L207" s="10" t="inlineStr">
        <is>
          <t>PLN</t>
        </is>
      </c>
      <c r="M207" s="11" t="n">
        <v>0.23</v>
      </c>
      <c r="N207" s="9">
        <f>K207*VLOOKUP(L207,'Exchange rate'!A:B,2,0)</f>
        <v/>
      </c>
      <c r="O207" s="8" t="inlineStr">
        <is>
          <t>Amazon</t>
        </is>
      </c>
      <c r="P207" s="8" t="inlineStr">
        <is>
          <t>Amazon</t>
        </is>
      </c>
      <c r="Q207" s="8" t="inlineStr">
        <is>
          <t>Poland</t>
        </is>
      </c>
      <c r="R207" s="12" t="inlineStr">
        <is>
          <t>https://www.amazon.pl/dp/B0CN13L6F7/ref=olp_aod_early_redir?_encoding=UTF8&amp;aod=1&amp;th=1</t>
        </is>
      </c>
      <c r="S207" s="13" t="inlineStr">
        <is>
          <t>Handset</t>
        </is>
      </c>
      <c r="T207" s="13" t="n"/>
      <c r="U207" s="12" t="inlineStr">
        <is>
          <t>https://drive.google.com/uc?export=view&amp;id=1KA84cC6R_fsRV94ev0S8aWK1w1veKaBE</t>
        </is>
      </c>
      <c r="V207" t="inlineStr">
        <is>
          <t>20250424</t>
        </is>
      </c>
    </row>
    <row r="208" ht="15" customHeight="1">
      <c r="A208" s="7" t="inlineStr">
        <is>
          <t>BN2008918</t>
        </is>
      </c>
      <c r="B208" s="8" t="inlineStr">
        <is>
          <t>Samsung</t>
        </is>
      </c>
      <c r="C208" s="8" t="inlineStr">
        <is>
          <t>Galaxy A25 8-256GB 5G</t>
        </is>
      </c>
      <c r="D208" s="8" t="inlineStr">
        <is>
          <t>-</t>
        </is>
      </c>
      <c r="E208" s="9" t="n">
        <v>0</v>
      </c>
      <c r="F208" s="9" t="inlineStr">
        <is>
          <t>0.00</t>
        </is>
      </c>
      <c r="G208" s="9" t="inlineStr">
        <is>
          <t>OutStock</t>
        </is>
      </c>
      <c r="H208" s="9">
        <f>F208+0</f>
        <v/>
      </c>
      <c r="I208" s="9" t="n"/>
      <c r="J208" s="9">
        <f>IF(I208&lt;&gt;"",I208,H208)</f>
        <v/>
      </c>
      <c r="K208" s="9">
        <f>E208/(1+M208)</f>
        <v/>
      </c>
      <c r="L208" s="10" t="inlineStr">
        <is>
          <t>PLN</t>
        </is>
      </c>
      <c r="M208" s="11" t="n">
        <v>0.23</v>
      </c>
      <c r="N208" s="9">
        <f>K208*VLOOKUP(L208,'Exchange rate'!A:B,2,0)</f>
        <v/>
      </c>
      <c r="O208" s="8" t="inlineStr">
        <is>
          <t>Amazon</t>
        </is>
      </c>
      <c r="P208" s="8" t="inlineStr">
        <is>
          <t>Amazon</t>
        </is>
      </c>
      <c r="Q208" s="8" t="inlineStr">
        <is>
          <t>Poland</t>
        </is>
      </c>
      <c r="R208" s="12" t="inlineStr">
        <is>
          <t>https://www.amazon.pl/dp/B0CN14TNHD/ref=olp_aod_early_redir?_encoding=UTF8&amp;aod=1&amp;th=1</t>
        </is>
      </c>
      <c r="S208" s="13" t="inlineStr">
        <is>
          <t>Handset</t>
        </is>
      </c>
      <c r="T208" s="13" t="n"/>
      <c r="U208" s="12" t="inlineStr">
        <is>
          <t>https://drive.google.com/uc?export=view&amp;id=1Il_MC-ZqMXs5yO4-tvNysR9-Xhf_lfX2</t>
        </is>
      </c>
      <c r="V208" t="inlineStr">
        <is>
          <t>20250424</t>
        </is>
      </c>
    </row>
    <row r="209" ht="15" customHeight="1">
      <c r="A209" s="7" t="inlineStr">
        <is>
          <t>BN2008665</t>
        </is>
      </c>
      <c r="B209" s="8" t="inlineStr">
        <is>
          <t>Samsung</t>
        </is>
      </c>
      <c r="C209" s="8" t="inlineStr">
        <is>
          <t>Galaxy A34 6-128GB 5G</t>
        </is>
      </c>
      <c r="D209" s="8" t="inlineStr">
        <is>
          <t>-</t>
        </is>
      </c>
      <c r="E209" s="9" t="n">
        <v>0</v>
      </c>
      <c r="F209" s="9" t="inlineStr">
        <is>
          <t>0.00</t>
        </is>
      </c>
      <c r="G209" s="9" t="inlineStr">
        <is>
          <t>OutStock</t>
        </is>
      </c>
      <c r="H209" s="9">
        <f>F209+0</f>
        <v/>
      </c>
      <c r="I209" s="9" t="n"/>
      <c r="J209" s="9">
        <f>IF(I209&lt;&gt;"",I209,H209)</f>
        <v/>
      </c>
      <c r="K209" s="9">
        <f>E209/(1+M209)</f>
        <v/>
      </c>
      <c r="L209" s="10" t="inlineStr">
        <is>
          <t>PLN</t>
        </is>
      </c>
      <c r="M209" s="11" t="n">
        <v>0.23</v>
      </c>
      <c r="N209" s="9">
        <f>K209*VLOOKUP(L209,'Exchange rate'!A:B,2,0)</f>
        <v/>
      </c>
      <c r="O209" s="8" t="inlineStr">
        <is>
          <t>Amazon</t>
        </is>
      </c>
      <c r="P209" s="8" t="inlineStr">
        <is>
          <t>Amazon</t>
        </is>
      </c>
      <c r="Q209" s="8" t="inlineStr">
        <is>
          <t>Poland</t>
        </is>
      </c>
      <c r="R209" s="12" t="inlineStr">
        <is>
          <t>https://www.amazon.pl/dp/B0BWS9WQDY/ref=olp_aod_early_redir?_encoding=UTF8&amp;aod=1&amp;th=1</t>
        </is>
      </c>
      <c r="S209" s="13" t="inlineStr">
        <is>
          <t>Handset</t>
        </is>
      </c>
      <c r="T209" s="13" t="n"/>
      <c r="U209" s="12" t="inlineStr">
        <is>
          <t>https://drive.google.com/uc?export=view&amp;id=1K5sPPc6RKTOcb4lfzyOCCPtm1J2uYK_7</t>
        </is>
      </c>
      <c r="V209" t="inlineStr">
        <is>
          <t>20250424</t>
        </is>
      </c>
    </row>
    <row r="210" ht="15" customHeight="1">
      <c r="A210" s="7" t="inlineStr">
        <is>
          <t>BN2009233</t>
        </is>
      </c>
      <c r="B210" s="8" t="inlineStr">
        <is>
          <t>Samsung</t>
        </is>
      </c>
      <c r="C210" s="8" t="inlineStr">
        <is>
          <t>Galaxy A35 6-128GB 5G</t>
        </is>
      </c>
      <c r="D210" s="8" t="inlineStr">
        <is>
          <t>-</t>
        </is>
      </c>
      <c r="E210" s="9" t="n">
        <v>0</v>
      </c>
      <c r="F210" s="9" t="inlineStr">
        <is>
          <t>0.00</t>
        </is>
      </c>
      <c r="G210" s="9" t="inlineStr">
        <is>
          <t>OutStock</t>
        </is>
      </c>
      <c r="H210" s="9">
        <f>F210+0</f>
        <v/>
      </c>
      <c r="I210" s="9" t="n"/>
      <c r="J210" s="9">
        <f>IF(I210&lt;&gt;"",I210,H210)</f>
        <v/>
      </c>
      <c r="K210" s="9">
        <f>E210/(1+M210)</f>
        <v/>
      </c>
      <c r="L210" s="10" t="inlineStr">
        <is>
          <t>PLN</t>
        </is>
      </c>
      <c r="M210" s="11" t="n">
        <v>0.23</v>
      </c>
      <c r="N210" s="9">
        <f>K210*VLOOKUP(L210,'Exchange rate'!A:B,2,0)</f>
        <v/>
      </c>
      <c r="O210" s="8" t="inlineStr">
        <is>
          <t>Amazon</t>
        </is>
      </c>
      <c r="P210" s="8" t="inlineStr">
        <is>
          <t>Amazon</t>
        </is>
      </c>
      <c r="Q210" s="8" t="inlineStr">
        <is>
          <t>Poland</t>
        </is>
      </c>
      <c r="R210" s="12" t="inlineStr">
        <is>
          <t>https://www.amazon.pl/dp/B0CW1QC1V1/ref=olp_aod_early_redir?_encoding=UTF8&amp;aod=1&amp;th=1</t>
        </is>
      </c>
      <c r="S210" s="13" t="inlineStr">
        <is>
          <t>Handset</t>
        </is>
      </c>
      <c r="T210" s="13" t="n"/>
      <c r="U210" s="12" t="inlineStr">
        <is>
          <t>https://drive.google.com/uc?export=view&amp;id=1NKBy6SxMUyEGxTduTifcxyhAnsJbMx61</t>
        </is>
      </c>
      <c r="V210" t="inlineStr">
        <is>
          <t>20250424</t>
        </is>
      </c>
    </row>
    <row r="211" ht="15" customHeight="1">
      <c r="A211" s="7" t="inlineStr">
        <is>
          <t>BN2009234</t>
        </is>
      </c>
      <c r="B211" s="8" t="inlineStr">
        <is>
          <t>Samsung</t>
        </is>
      </c>
      <c r="C211" s="8" t="inlineStr">
        <is>
          <t>Galaxy A35 8-256GB 5G</t>
        </is>
      </c>
      <c r="D211" s="8" t="inlineStr">
        <is>
          <t>-</t>
        </is>
      </c>
      <c r="E211" s="9" t="n">
        <v>0</v>
      </c>
      <c r="F211" s="9" t="inlineStr">
        <is>
          <t>0.00</t>
        </is>
      </c>
      <c r="G211" s="9" t="inlineStr">
        <is>
          <t>OutStock</t>
        </is>
      </c>
      <c r="H211" s="9">
        <f>F211+0</f>
        <v/>
      </c>
      <c r="I211" s="9" t="n"/>
      <c r="J211" s="9">
        <f>IF(I211&lt;&gt;"",I211,H211)</f>
        <v/>
      </c>
      <c r="K211" s="9">
        <f>E211/(1+M211)</f>
        <v/>
      </c>
      <c r="L211" s="10" t="inlineStr">
        <is>
          <t>PLN</t>
        </is>
      </c>
      <c r="M211" s="11" t="n">
        <v>0.23</v>
      </c>
      <c r="N211" s="9">
        <f>K211*VLOOKUP(L211,'Exchange rate'!A:B,2,0)</f>
        <v/>
      </c>
      <c r="O211" s="8" t="inlineStr">
        <is>
          <t>Amazon</t>
        </is>
      </c>
      <c r="P211" s="8" t="inlineStr">
        <is>
          <t>Amazon</t>
        </is>
      </c>
      <c r="Q211" s="8" t="inlineStr">
        <is>
          <t>Poland</t>
        </is>
      </c>
      <c r="R211" s="12" t="inlineStr">
        <is>
          <t>https://www.amazon.pl/dp/B0CVQ6SYFK/ref=olp_aod_early_redir?_encoding=UTF8&amp;aod=1&amp;th=1</t>
        </is>
      </c>
      <c r="S211" s="13" t="inlineStr">
        <is>
          <t>Handset</t>
        </is>
      </c>
      <c r="T211" s="13" t="n"/>
      <c r="U211" s="12" t="inlineStr">
        <is>
          <t>https://drive.google.com/uc?export=view&amp;id=1JhiycPDj9H5RR6otWFH1eTCt75GlsPtu</t>
        </is>
      </c>
      <c r="V211" t="inlineStr">
        <is>
          <t>20250424</t>
        </is>
      </c>
    </row>
    <row r="212" ht="15" customHeight="1">
      <c r="A212" s="7" t="inlineStr">
        <is>
          <t>BN2006970</t>
        </is>
      </c>
      <c r="B212" s="8" t="inlineStr">
        <is>
          <t>Samsung</t>
        </is>
      </c>
      <c r="C212" s="8" t="inlineStr">
        <is>
          <t>Galaxy A51 128GB LTE</t>
        </is>
      </c>
      <c r="D212" s="8" t="inlineStr">
        <is>
          <t>-</t>
        </is>
      </c>
      <c r="E212" s="9" t="n">
        <v>0</v>
      </c>
      <c r="F212" s="9" t="inlineStr">
        <is>
          <t>0.00</t>
        </is>
      </c>
      <c r="G212" s="9" t="inlineStr">
        <is>
          <t>OutStock</t>
        </is>
      </c>
      <c r="H212" s="9">
        <f>F212+0</f>
        <v/>
      </c>
      <c r="I212" s="9" t="n"/>
      <c r="J212" s="9">
        <f>IF(I212&lt;&gt;"",I212,H212)</f>
        <v/>
      </c>
      <c r="K212" s="9">
        <f>E212/(1+M212)</f>
        <v/>
      </c>
      <c r="L212" s="10" t="inlineStr">
        <is>
          <t>PLN</t>
        </is>
      </c>
      <c r="M212" s="11" t="n">
        <v>0.23</v>
      </c>
      <c r="N212" s="9">
        <f>K212*VLOOKUP(L212,'Exchange rate'!A:B,2,0)</f>
        <v/>
      </c>
      <c r="O212" s="8" t="inlineStr">
        <is>
          <t>Amazon</t>
        </is>
      </c>
      <c r="P212" s="8" t="inlineStr">
        <is>
          <t>Amazon</t>
        </is>
      </c>
      <c r="Q212" s="8" t="inlineStr">
        <is>
          <t>Poland</t>
        </is>
      </c>
      <c r="R212" s="12" t="inlineStr">
        <is>
          <t>https://www.amazon.pl/dp/B00UCUJDVU/ref=olp_aod_early_redir?_encoding=UTF8&amp;aod=1&amp;th=1</t>
        </is>
      </c>
      <c r="S212" s="13" t="inlineStr">
        <is>
          <t>Handset</t>
        </is>
      </c>
      <c r="T212" s="13" t="n"/>
      <c r="U212" s="12" t="inlineStr">
        <is>
          <t>https://drive.google.com/uc?export=view&amp;id=1K0pDjm_0pfGmXOcXWCJIqMtkZ_ANLmQh</t>
        </is>
      </c>
      <c r="V212" t="inlineStr">
        <is>
          <t>20250424</t>
        </is>
      </c>
    </row>
    <row r="213" ht="15" customHeight="1">
      <c r="A213" s="7" t="inlineStr">
        <is>
          <t>BN2007937</t>
        </is>
      </c>
      <c r="B213" s="8" t="inlineStr">
        <is>
          <t>Samsung</t>
        </is>
      </c>
      <c r="C213" s="8" t="inlineStr">
        <is>
          <t>Galaxy A52s 128GB 5G</t>
        </is>
      </c>
      <c r="D213" s="8" t="inlineStr">
        <is>
          <t>-</t>
        </is>
      </c>
      <c r="E213" s="9" t="n">
        <v>0</v>
      </c>
      <c r="F213" s="9" t="inlineStr">
        <is>
          <t>0.00</t>
        </is>
      </c>
      <c r="G213" s="9" t="inlineStr">
        <is>
          <t>OutStock</t>
        </is>
      </c>
      <c r="H213" s="9">
        <f>F213+0</f>
        <v/>
      </c>
      <c r="I213" s="9" t="n"/>
      <c r="J213" s="9">
        <f>IF(I213&lt;&gt;"",I213,H213)</f>
        <v/>
      </c>
      <c r="K213" s="9">
        <f>E213/(1+M213)</f>
        <v/>
      </c>
      <c r="L213" s="10" t="inlineStr">
        <is>
          <t>PLN</t>
        </is>
      </c>
      <c r="M213" s="11" t="n">
        <v>0.23</v>
      </c>
      <c r="N213" s="9">
        <f>K213*VLOOKUP(L213,'Exchange rate'!A:B,2,0)</f>
        <v/>
      </c>
      <c r="O213" s="8" t="inlineStr">
        <is>
          <t>Amazon</t>
        </is>
      </c>
      <c r="P213" s="8" t="inlineStr">
        <is>
          <t>Amazon</t>
        </is>
      </c>
      <c r="Q213" s="8" t="inlineStr">
        <is>
          <t>Poland</t>
        </is>
      </c>
      <c r="R213" s="12" t="inlineStr">
        <is>
          <t>https://www.amazon.pl/dp/B09GW2J5MW/ref=olp_aod_early_redir?_encoding=UTF8&amp;aod=1&amp;th=1</t>
        </is>
      </c>
      <c r="S213" s="13" t="inlineStr">
        <is>
          <t>Handset</t>
        </is>
      </c>
      <c r="T213" s="13" t="n"/>
      <c r="U213" s="12" t="inlineStr">
        <is>
          <t>https://drive.google.com/uc?export=view&amp;id=1I5R2oloROZRmNz62TO-PJgzgU3KbFMMX</t>
        </is>
      </c>
      <c r="V213" t="inlineStr">
        <is>
          <t>20250424</t>
        </is>
      </c>
    </row>
    <row r="214" ht="15" customHeight="1">
      <c r="A214" s="7" t="inlineStr">
        <is>
          <t>BN2008025</t>
        </is>
      </c>
      <c r="B214" s="8" t="inlineStr">
        <is>
          <t>Samsung</t>
        </is>
      </c>
      <c r="C214" s="8" t="inlineStr">
        <is>
          <t>Galaxy A53 6-128GB 5G</t>
        </is>
      </c>
      <c r="D214" s="8" t="inlineStr">
        <is>
          <t>-</t>
        </is>
      </c>
      <c r="E214" s="9" t="n">
        <v>1895</v>
      </c>
      <c r="F214" s="9" t="inlineStr">
        <is>
          <t>1894.52</t>
        </is>
      </c>
      <c r="G214" s="9" t="inlineStr">
        <is>
          <t>InStock</t>
        </is>
      </c>
      <c r="H214" s="9">
        <f>F214+0</f>
        <v/>
      </c>
      <c r="I214" s="9" t="n"/>
      <c r="J214" s="9">
        <f>IF(I214&lt;&gt;"",I214,H214)</f>
        <v/>
      </c>
      <c r="K214" s="9">
        <f>E214/(1+M214)</f>
        <v/>
      </c>
      <c r="L214" s="10" t="inlineStr">
        <is>
          <t>PLN</t>
        </is>
      </c>
      <c r="M214" s="11" t="n">
        <v>0.23</v>
      </c>
      <c r="N214" s="9">
        <f>K214*VLOOKUP(L214,'Exchange rate'!A:B,2,0)</f>
        <v/>
      </c>
      <c r="O214" s="8" t="inlineStr">
        <is>
          <t>Amazon</t>
        </is>
      </c>
      <c r="P214" s="8" t="inlineStr">
        <is>
          <t>Amazon</t>
        </is>
      </c>
      <c r="Q214" s="8" t="inlineStr">
        <is>
          <t>Poland</t>
        </is>
      </c>
      <c r="R214" s="12" t="inlineStr">
        <is>
          <t>https://www.amazon.pl/dp/B09SHXG1T7/ref=olp_aod_early_redir?_encoding=UTF8&amp;aod=1&amp;th=1</t>
        </is>
      </c>
      <c r="S214" s="13" t="inlineStr">
        <is>
          <t>Handset</t>
        </is>
      </c>
      <c r="T214" s="13" t="n"/>
      <c r="U214" s="12" t="inlineStr">
        <is>
          <t>https://drive.google.com/uc?export=view&amp;id=1JUDcXMwAeSNI6SpiPF7qy-rqlL-IGLsx</t>
        </is>
      </c>
      <c r="V214" t="inlineStr">
        <is>
          <t>20250424</t>
        </is>
      </c>
    </row>
    <row r="215" ht="15" customHeight="1">
      <c r="A215" s="7" t="inlineStr">
        <is>
          <t>BN2008677</t>
        </is>
      </c>
      <c r="B215" s="8" t="inlineStr">
        <is>
          <t>Samsung</t>
        </is>
      </c>
      <c r="C215" s="8" t="inlineStr">
        <is>
          <t>Galaxy A54 8-128GB 5G</t>
        </is>
      </c>
      <c r="D215" s="8" t="inlineStr">
        <is>
          <t>-</t>
        </is>
      </c>
      <c r="E215" s="9" t="n">
        <v>1349</v>
      </c>
      <c r="F215" s="9" t="inlineStr">
        <is>
          <t>1349.00</t>
        </is>
      </c>
      <c r="G215" s="9" t="inlineStr">
        <is>
          <t>InStock</t>
        </is>
      </c>
      <c r="H215" s="9">
        <f>F215+0</f>
        <v/>
      </c>
      <c r="I215" s="9" t="n"/>
      <c r="J215" s="9">
        <f>IF(I215&lt;&gt;"",I215,H215)</f>
        <v/>
      </c>
      <c r="K215" s="9">
        <f>E215/(1+M215)</f>
        <v/>
      </c>
      <c r="L215" s="10" t="inlineStr">
        <is>
          <t>PLN</t>
        </is>
      </c>
      <c r="M215" s="11" t="n">
        <v>0.23</v>
      </c>
      <c r="N215" s="9">
        <f>K215*VLOOKUP(L215,'Exchange rate'!A:B,2,0)</f>
        <v/>
      </c>
      <c r="O215" s="8" t="inlineStr">
        <is>
          <t>Amazon</t>
        </is>
      </c>
      <c r="P215" s="8" t="inlineStr">
        <is>
          <t>Amazon</t>
        </is>
      </c>
      <c r="Q215" s="8" t="inlineStr">
        <is>
          <t>Poland</t>
        </is>
      </c>
      <c r="R215" s="12" t="inlineStr">
        <is>
          <t>https://www.amazon.pl/dp/B0BZQVP4LZ/ref=olp_aod_early_redir?_encoding=UTF8&amp;aod=1&amp;th=1</t>
        </is>
      </c>
      <c r="S215" s="13" t="inlineStr">
        <is>
          <t>Handset</t>
        </is>
      </c>
      <c r="T215" s="13" t="n"/>
      <c r="U215" s="12" t="inlineStr">
        <is>
          <t>https://drive.google.com/uc?export=view&amp;id=1LDUzQuzr937IVjthaI_cgmm3D47me0LT</t>
        </is>
      </c>
      <c r="V215" t="inlineStr">
        <is>
          <t>20250424</t>
        </is>
      </c>
    </row>
    <row r="216" ht="15" customHeight="1">
      <c r="A216" s="7" t="inlineStr">
        <is>
          <t>BN2008668</t>
        </is>
      </c>
      <c r="B216" s="8" t="inlineStr">
        <is>
          <t>Samsung</t>
        </is>
      </c>
      <c r="C216" s="8" t="inlineStr">
        <is>
          <t>Galaxy A54 8-256GB 5G</t>
        </is>
      </c>
      <c r="D216" s="8" t="inlineStr">
        <is>
          <t>-</t>
        </is>
      </c>
      <c r="E216" s="9" t="n">
        <v>0</v>
      </c>
      <c r="F216" s="9" t="inlineStr">
        <is>
          <t>0.00</t>
        </is>
      </c>
      <c r="G216" s="9" t="inlineStr">
        <is>
          <t>OutStock</t>
        </is>
      </c>
      <c r="H216" s="9">
        <f>F216+0</f>
        <v/>
      </c>
      <c r="I216" s="9" t="n"/>
      <c r="J216" s="9">
        <f>IF(I216&lt;&gt;"",I216,H216)</f>
        <v/>
      </c>
      <c r="K216" s="9">
        <f>E216/(1+M216)</f>
        <v/>
      </c>
      <c r="L216" s="10" t="inlineStr">
        <is>
          <t>PLN</t>
        </is>
      </c>
      <c r="M216" s="11" t="n">
        <v>0.23</v>
      </c>
      <c r="N216" s="9">
        <f>K216*VLOOKUP(L216,'Exchange rate'!A:B,2,0)</f>
        <v/>
      </c>
      <c r="O216" s="8" t="inlineStr">
        <is>
          <t>Amazon</t>
        </is>
      </c>
      <c r="P216" s="8" t="inlineStr">
        <is>
          <t>Amazon</t>
        </is>
      </c>
      <c r="Q216" s="8" t="inlineStr">
        <is>
          <t>Poland</t>
        </is>
      </c>
      <c r="R216" s="12" t="inlineStr">
        <is>
          <t>https://www.amazon.pl/dp/B0C184D3B6/ref=olp_aod_early_redir?_encoding=UTF8&amp;aod=1&amp;th=1</t>
        </is>
      </c>
      <c r="S216" s="13" t="inlineStr">
        <is>
          <t>Handset</t>
        </is>
      </c>
      <c r="T216" s="13" t="n"/>
      <c r="U216" s="12" t="inlineStr">
        <is>
          <t>https://drive.google.com/uc?export=view&amp;id=1KU2R1QnXxr2QBSmm-RUifm6sw9Ac1NFt</t>
        </is>
      </c>
      <c r="V216" t="inlineStr">
        <is>
          <t>20250424</t>
        </is>
      </c>
    </row>
    <row r="217" ht="15" customHeight="1">
      <c r="A217" s="7" t="inlineStr">
        <is>
          <t>BN2009231</t>
        </is>
      </c>
      <c r="B217" s="8" t="inlineStr">
        <is>
          <t>Samsung</t>
        </is>
      </c>
      <c r="C217" s="8" t="inlineStr">
        <is>
          <t>Galaxy A55 8-128GB 5G</t>
        </is>
      </c>
      <c r="D217" s="8" t="inlineStr">
        <is>
          <t>-</t>
        </is>
      </c>
      <c r="E217" s="9" t="n">
        <v>0</v>
      </c>
      <c r="F217" s="9" t="inlineStr">
        <is>
          <t>0.00</t>
        </is>
      </c>
      <c r="G217" s="9" t="inlineStr">
        <is>
          <t>OutStock</t>
        </is>
      </c>
      <c r="H217" s="9">
        <f>F217+0</f>
        <v/>
      </c>
      <c r="I217" s="9" t="n"/>
      <c r="J217" s="9">
        <f>IF(I217&lt;&gt;"",I217,H217)</f>
        <v/>
      </c>
      <c r="K217" s="9">
        <f>E217/(1+M217)</f>
        <v/>
      </c>
      <c r="L217" s="10" t="inlineStr">
        <is>
          <t>PLN</t>
        </is>
      </c>
      <c r="M217" s="11" t="n">
        <v>0.23</v>
      </c>
      <c r="N217" s="9">
        <f>K217*VLOOKUP(L217,'Exchange rate'!A:B,2,0)</f>
        <v/>
      </c>
      <c r="O217" s="8" t="inlineStr">
        <is>
          <t>Amazon</t>
        </is>
      </c>
      <c r="P217" s="8" t="inlineStr">
        <is>
          <t>Amazon</t>
        </is>
      </c>
      <c r="Q217" s="8" t="inlineStr">
        <is>
          <t>Poland</t>
        </is>
      </c>
      <c r="R217" s="12" t="inlineStr">
        <is>
          <t>https://www.amazon.pl/dp/B0D1VN838J/ref=olp_aod_early_redir?_encoding=UTF8&amp;aod=1&amp;th=1</t>
        </is>
      </c>
      <c r="S217" s="13" t="inlineStr">
        <is>
          <t>Handset</t>
        </is>
      </c>
      <c r="T217" s="13" t="n"/>
      <c r="U217" s="12" t="inlineStr">
        <is>
          <t>https://drive.google.com/uc?export=view&amp;id=1JPjefyswTBspEDH-ujgPZlRlX7-7mbFj</t>
        </is>
      </c>
      <c r="V217" t="inlineStr">
        <is>
          <t>20250424</t>
        </is>
      </c>
    </row>
    <row r="218" ht="15" customHeight="1">
      <c r="A218" s="7" t="inlineStr">
        <is>
          <t>BN2009232</t>
        </is>
      </c>
      <c r="B218" s="8" t="inlineStr">
        <is>
          <t>Samsung</t>
        </is>
      </c>
      <c r="C218" s="8" t="inlineStr">
        <is>
          <t>Galaxy A55 8-256GB 5G</t>
        </is>
      </c>
      <c r="D218" s="8" t="inlineStr">
        <is>
          <t>-</t>
        </is>
      </c>
      <c r="E218" s="9" t="n">
        <v>1672</v>
      </c>
      <c r="F218" s="9" t="inlineStr">
        <is>
          <t>1672.00</t>
        </is>
      </c>
      <c r="G218" s="9" t="inlineStr">
        <is>
          <t>InStock</t>
        </is>
      </c>
      <c r="H218" s="9">
        <f>F218+0</f>
        <v/>
      </c>
      <c r="I218" s="9" t="n"/>
      <c r="J218" s="9">
        <f>IF(I218&lt;&gt;"",I218,H218)</f>
        <v/>
      </c>
      <c r="K218" s="9">
        <f>E218/(1+M218)</f>
        <v/>
      </c>
      <c r="L218" s="10" t="inlineStr">
        <is>
          <t>PLN</t>
        </is>
      </c>
      <c r="M218" s="11" t="n">
        <v>0.23</v>
      </c>
      <c r="N218" s="9">
        <f>K218*VLOOKUP(L218,'Exchange rate'!A:B,2,0)</f>
        <v/>
      </c>
      <c r="O218" s="8" t="inlineStr">
        <is>
          <t>Amazon</t>
        </is>
      </c>
      <c r="P218" s="8" t="inlineStr">
        <is>
          <t>Amazon</t>
        </is>
      </c>
      <c r="Q218" s="8" t="inlineStr">
        <is>
          <t>Poland</t>
        </is>
      </c>
      <c r="R218" s="12" t="inlineStr">
        <is>
          <t>https://www.amazon.pl/dp/B0D3629CPC/ref=olp_aod_early_redir?_encoding=UTF8&amp;aod=1&amp;th=1</t>
        </is>
      </c>
      <c r="S218" s="13" t="inlineStr">
        <is>
          <t>Handset</t>
        </is>
      </c>
      <c r="T218" s="13" t="n"/>
      <c r="U218" s="12" t="inlineStr">
        <is>
          <t>https://drive.google.com/uc?export=view&amp;id=1KQKOTBOLlbnSbLsseMZPCzx6tT7KIjB3</t>
        </is>
      </c>
      <c r="V218" t="inlineStr">
        <is>
          <t>20250424</t>
        </is>
      </c>
    </row>
    <row r="219" ht="15" customHeight="1">
      <c r="A219" s="7" t="inlineStr">
        <is>
          <t>BN2006974</t>
        </is>
      </c>
      <c r="B219" s="8" t="inlineStr">
        <is>
          <t>Samsung</t>
        </is>
      </c>
      <c r="C219" s="8" t="inlineStr">
        <is>
          <t>Galaxy A71 6-128GB LTE</t>
        </is>
      </c>
      <c r="D219" s="8" t="inlineStr">
        <is>
          <t>-</t>
        </is>
      </c>
      <c r="E219" s="9" t="n">
        <v>0</v>
      </c>
      <c r="F219" s="9" t="inlineStr">
        <is>
          <t>0.00</t>
        </is>
      </c>
      <c r="G219" s="9" t="inlineStr">
        <is>
          <t>OutStock</t>
        </is>
      </c>
      <c r="H219" s="9">
        <f>F219+0</f>
        <v/>
      </c>
      <c r="I219" s="9" t="n"/>
      <c r="J219" s="9">
        <f>IF(I219&lt;&gt;"",I219,H219)</f>
        <v/>
      </c>
      <c r="K219" s="9">
        <f>E219/(1+M219)</f>
        <v/>
      </c>
      <c r="L219" s="10" t="inlineStr">
        <is>
          <t>PLN</t>
        </is>
      </c>
      <c r="M219" s="11" t="n">
        <v>0.23</v>
      </c>
      <c r="N219" s="9">
        <f>K219*VLOOKUP(L219,'Exchange rate'!A:B,2,0)</f>
        <v/>
      </c>
      <c r="O219" s="8" t="inlineStr">
        <is>
          <t>Amazon</t>
        </is>
      </c>
      <c r="P219" s="8" t="inlineStr">
        <is>
          <t>Amazon</t>
        </is>
      </c>
      <c r="Q219" s="8" t="inlineStr">
        <is>
          <t>Poland</t>
        </is>
      </c>
      <c r="R219" s="12" t="inlineStr">
        <is>
          <t>https://www.amazon.pl/dp/B083G82D9W/ref=olp_aod_early_redir?_encoding=UTF8&amp;aod=1&amp;th=1</t>
        </is>
      </c>
      <c r="S219" s="13" t="inlineStr">
        <is>
          <t>Handset</t>
        </is>
      </c>
      <c r="T219" s="13" t="n"/>
      <c r="U219" s="12" t="inlineStr">
        <is>
          <t>https://drive.google.com/uc?export=view&amp;id=1JS_-qP-EhYU8k3Fj8OUU8wxrC5PfVLB-</t>
        </is>
      </c>
      <c r="V219" t="inlineStr">
        <is>
          <t>20250424</t>
        </is>
      </c>
    </row>
    <row r="220" ht="15" customHeight="1">
      <c r="A220" s="7" t="inlineStr">
        <is>
          <t>BN2009334</t>
        </is>
      </c>
      <c r="B220" s="8" t="inlineStr">
        <is>
          <t>Samsung</t>
        </is>
      </c>
      <c r="C220" s="8" t="inlineStr">
        <is>
          <t>Galaxy Fit 3</t>
        </is>
      </c>
      <c r="D220" s="8" t="inlineStr">
        <is>
          <t>-</t>
        </is>
      </c>
      <c r="E220" s="9" t="n">
        <v>314.72</v>
      </c>
      <c r="F220" s="9" t="inlineStr">
        <is>
          <t>316.07</t>
        </is>
      </c>
      <c r="G220" s="9" t="inlineStr">
        <is>
          <t>InStock</t>
        </is>
      </c>
      <c r="H220" s="9">
        <f>F220+0</f>
        <v/>
      </c>
      <c r="I220" s="9" t="n"/>
      <c r="J220" s="9">
        <f>IF(I220&lt;&gt;"",I220,H220)</f>
        <v/>
      </c>
      <c r="K220" s="9">
        <f>E220/(1+M220)</f>
        <v/>
      </c>
      <c r="L220" s="10" t="inlineStr">
        <is>
          <t>PLN</t>
        </is>
      </c>
      <c r="M220" s="11" t="n">
        <v>0.23</v>
      </c>
      <c r="N220" s="9">
        <f>K220*VLOOKUP(L220,'Exchange rate'!A:B,2,0)</f>
        <v/>
      </c>
      <c r="O220" s="8" t="inlineStr">
        <is>
          <t>Amazon</t>
        </is>
      </c>
      <c r="P220" s="8" t="inlineStr">
        <is>
          <t>Amazon</t>
        </is>
      </c>
      <c r="Q220" s="8" t="inlineStr">
        <is>
          <t>Poland</t>
        </is>
      </c>
      <c r="R220" s="12" t="inlineStr">
        <is>
          <t>https://www.amazon.pl/dp/B0DCG7ZXGY/ref=olp_aod_early_redir?_encoding=UTF8&amp;aod=1&amp;th=1</t>
        </is>
      </c>
      <c r="S220" s="13" t="inlineStr">
        <is>
          <t>Smart Watch</t>
        </is>
      </c>
      <c r="T220" s="13" t="n"/>
      <c r="U220" s="12" t="inlineStr">
        <is>
          <t>https://drive.google.com/uc?export=view&amp;id=1JtxNsPR4MHzk5jnlk0eb6t6IN5Ocsyg8</t>
        </is>
      </c>
      <c r="V220" t="inlineStr">
        <is>
          <t>20250424</t>
        </is>
      </c>
    </row>
    <row r="221" ht="15" customHeight="1">
      <c r="A221" s="7" t="inlineStr">
        <is>
          <t>BN2006979</t>
        </is>
      </c>
      <c r="B221" s="8" t="inlineStr">
        <is>
          <t>Samsung</t>
        </is>
      </c>
      <c r="C221" s="8" t="inlineStr">
        <is>
          <t>Galaxy S20 Ultra 128 5G</t>
        </is>
      </c>
      <c r="D221" s="8" t="inlineStr">
        <is>
          <t>Z3</t>
        </is>
      </c>
      <c r="E221" s="9" t="n">
        <v>2602.95</v>
      </c>
      <c r="F221" s="9" t="inlineStr">
        <is>
          <t>2602.95</t>
        </is>
      </c>
      <c r="G221" s="9" t="inlineStr">
        <is>
          <t>InStock</t>
        </is>
      </c>
      <c r="H221" s="9">
        <f>F221+0</f>
        <v/>
      </c>
      <c r="I221" s="9" t="n"/>
      <c r="J221" s="9">
        <f>IF(I221&lt;&gt;"",I221,H221)</f>
        <v/>
      </c>
      <c r="K221" s="9">
        <f>E221/(1+M221)</f>
        <v/>
      </c>
      <c r="L221" s="10" t="inlineStr">
        <is>
          <t>PLN</t>
        </is>
      </c>
      <c r="M221" s="11" t="n">
        <v>0.23</v>
      </c>
      <c r="N221" s="9">
        <f>K221*VLOOKUP(L221,'Exchange rate'!A:B,2,0)</f>
        <v/>
      </c>
      <c r="O221" s="8" t="inlineStr">
        <is>
          <t>Amazon</t>
        </is>
      </c>
      <c r="P221" s="8" t="inlineStr">
        <is>
          <t>Amazon</t>
        </is>
      </c>
      <c r="Q221" s="8" t="inlineStr">
        <is>
          <t>Poland</t>
        </is>
      </c>
      <c r="R221" s="12" t="inlineStr">
        <is>
          <t>https://www.amazon.pl/dp/B084LFXW1K/ref=olp_aod_early_redir?_encoding=UTF8&amp;aod=1&amp;th=1</t>
        </is>
      </c>
      <c r="S221" s="13" t="inlineStr">
        <is>
          <t>Handset</t>
        </is>
      </c>
      <c r="T221" s="13" t="n"/>
      <c r="U221" s="12" t="inlineStr">
        <is>
          <t>https://drive.google.com/uc?export=view&amp;id=1JPcrhnyddnFDwT7oAyMo1XIMMc1WS1Nu</t>
        </is>
      </c>
      <c r="V221" t="inlineStr">
        <is>
          <t>20250424</t>
        </is>
      </c>
    </row>
    <row r="222" ht="15" customHeight="1">
      <c r="A222" s="7" t="inlineStr">
        <is>
          <t>BN2007845</t>
        </is>
      </c>
      <c r="B222" s="8" t="inlineStr">
        <is>
          <t>Samsung</t>
        </is>
      </c>
      <c r="C222" s="8" t="inlineStr">
        <is>
          <t>Galaxy S21 FE 128GB 5G</t>
        </is>
      </c>
      <c r="D222" s="8" t="inlineStr">
        <is>
          <t>-</t>
        </is>
      </c>
      <c r="E222" s="9" t="n">
        <v>1936.13</v>
      </c>
      <c r="F222" s="9" t="inlineStr">
        <is>
          <t>1936.13</t>
        </is>
      </c>
      <c r="G222" s="9" t="inlineStr">
        <is>
          <t>InStock</t>
        </is>
      </c>
      <c r="H222" s="9">
        <f>F222+0</f>
        <v/>
      </c>
      <c r="I222" s="9" t="n"/>
      <c r="J222" s="9">
        <f>IF(I222&lt;&gt;"",I222,H222)</f>
        <v/>
      </c>
      <c r="K222" s="9">
        <f>E222/(1+M222)</f>
        <v/>
      </c>
      <c r="L222" s="10" t="inlineStr">
        <is>
          <t>PLN</t>
        </is>
      </c>
      <c r="M222" s="11" t="n">
        <v>0.23</v>
      </c>
      <c r="N222" s="9">
        <f>K222*VLOOKUP(L222,'Exchange rate'!A:B,2,0)</f>
        <v/>
      </c>
      <c r="O222" s="8" t="inlineStr">
        <is>
          <t>Amazon</t>
        </is>
      </c>
      <c r="P222" s="8" t="inlineStr">
        <is>
          <t>Amazon</t>
        </is>
      </c>
      <c r="Q222" s="8" t="inlineStr">
        <is>
          <t>Poland</t>
        </is>
      </c>
      <c r="R222" s="12" t="inlineStr">
        <is>
          <t>https://www.amazon.pl/dp/B0B4T2BL1T/ref=olp_aod_early_redir?_encoding=UTF8&amp;aod=1&amp;th=1</t>
        </is>
      </c>
      <c r="S222" s="13" t="inlineStr">
        <is>
          <t>Handset</t>
        </is>
      </c>
      <c r="T222" s="13" t="n"/>
      <c r="U222" s="12" t="inlineStr">
        <is>
          <t>https://drive.google.com/uc?export=view&amp;id=1Izl7KnOEq6F8H9T5mWO9EQ6EGkuB4gde</t>
        </is>
      </c>
      <c r="V222" t="inlineStr">
        <is>
          <t>20250424</t>
        </is>
      </c>
    </row>
    <row r="223" ht="15" customHeight="1">
      <c r="A223" s="7" t="inlineStr">
        <is>
          <t>BN2007787</t>
        </is>
      </c>
      <c r="B223" s="8" t="inlineStr">
        <is>
          <t>Samsung</t>
        </is>
      </c>
      <c r="C223" s="8" t="inlineStr">
        <is>
          <t>Galaxy S21 FE 256GB 5G</t>
        </is>
      </c>
      <c r="D223" s="8" t="inlineStr">
        <is>
          <t>-</t>
        </is>
      </c>
      <c r="E223" s="9" t="n">
        <v>3573.63</v>
      </c>
      <c r="F223" s="9" t="inlineStr">
        <is>
          <t>3573.63</t>
        </is>
      </c>
      <c r="G223" s="9" t="inlineStr">
        <is>
          <t>InStock</t>
        </is>
      </c>
      <c r="H223" s="9">
        <f>F223+0</f>
        <v/>
      </c>
      <c r="I223" s="9" t="n"/>
      <c r="J223" s="9">
        <f>IF(I223&lt;&gt;"",I223,H223)</f>
        <v/>
      </c>
      <c r="K223" s="9">
        <f>E223/(1+M223)</f>
        <v/>
      </c>
      <c r="L223" s="10" t="inlineStr">
        <is>
          <t>PLN</t>
        </is>
      </c>
      <c r="M223" s="11" t="n">
        <v>0.23</v>
      </c>
      <c r="N223" s="9">
        <f>K223*VLOOKUP(L223,'Exchange rate'!A:B,2,0)</f>
        <v/>
      </c>
      <c r="O223" s="8" t="inlineStr">
        <is>
          <t>Amazon</t>
        </is>
      </c>
      <c r="P223" s="8" t="inlineStr">
        <is>
          <t>Amazon</t>
        </is>
      </c>
      <c r="Q223" s="8" t="inlineStr">
        <is>
          <t>Poland</t>
        </is>
      </c>
      <c r="R223" s="12" t="inlineStr">
        <is>
          <t>https://www.amazon.pl/dp/B09N7Q6CTQ/ref=olp_aod_early_redir?_encoding=UTF8&amp;aod=1&amp;th=1</t>
        </is>
      </c>
      <c r="S223" s="13" t="inlineStr">
        <is>
          <t>Handset</t>
        </is>
      </c>
      <c r="T223" s="13" t="n"/>
      <c r="U223" s="12" t="inlineStr">
        <is>
          <t>https://drive.google.com/uc?export=view&amp;id=1IWEZf1AGa9WNIpEbx9r-opbhkrqIh7ua</t>
        </is>
      </c>
      <c r="V223" t="inlineStr">
        <is>
          <t>20250424</t>
        </is>
      </c>
    </row>
    <row r="224" ht="15" customHeight="1">
      <c r="A224" s="7" t="inlineStr">
        <is>
          <t>BN2007566</t>
        </is>
      </c>
      <c r="B224" s="8" t="inlineStr">
        <is>
          <t>Samsung</t>
        </is>
      </c>
      <c r="C224" s="8" t="inlineStr">
        <is>
          <t>Galaxy S21 Plus 128GB 5G</t>
        </is>
      </c>
      <c r="D224" s="8" t="inlineStr">
        <is>
          <t>T2</t>
        </is>
      </c>
      <c r="E224" s="9" t="n">
        <v>4461.92</v>
      </c>
      <c r="F224" s="9" t="inlineStr">
        <is>
          <t>4461.92</t>
        </is>
      </c>
      <c r="G224" s="9" t="inlineStr">
        <is>
          <t>InStock</t>
        </is>
      </c>
      <c r="H224" s="9">
        <f>F224+0</f>
        <v/>
      </c>
      <c r="I224" s="9" t="n"/>
      <c r="J224" s="9">
        <f>IF(I224&lt;&gt;"",I224,H224)</f>
        <v/>
      </c>
      <c r="K224" s="9">
        <f>E224/(1+M224)</f>
        <v/>
      </c>
      <c r="L224" s="10" t="inlineStr">
        <is>
          <t>PLN</t>
        </is>
      </c>
      <c r="M224" s="11" t="n">
        <v>0.23</v>
      </c>
      <c r="N224" s="9">
        <f>K224*VLOOKUP(L224,'Exchange rate'!A:B,2,0)</f>
        <v/>
      </c>
      <c r="O224" s="8" t="inlineStr">
        <is>
          <t>Amazon</t>
        </is>
      </c>
      <c r="P224" s="8" t="inlineStr">
        <is>
          <t>Amazon</t>
        </is>
      </c>
      <c r="Q224" s="8" t="inlineStr">
        <is>
          <t>Poland</t>
        </is>
      </c>
      <c r="R224" s="12" t="inlineStr">
        <is>
          <t>https://www.amazon.pl/dp/B08R92PF1S/ref=olp_aod_early_redir?_encoding=UTF8&amp;aod=1&amp;th=1</t>
        </is>
      </c>
      <c r="S224" s="13" t="inlineStr">
        <is>
          <t>Handset</t>
        </is>
      </c>
      <c r="T224" s="13" t="n"/>
      <c r="U224" s="12" t="inlineStr">
        <is>
          <t>https://drive.google.com/uc?export=view&amp;id=1JfiIrWktr85ddudG2_kLVgHZg6KX1Qh4</t>
        </is>
      </c>
      <c r="V224" t="inlineStr">
        <is>
          <t>20250424</t>
        </is>
      </c>
    </row>
    <row r="225" ht="15" customHeight="1">
      <c r="A225" s="7" t="inlineStr">
        <is>
          <t>BN2007567</t>
        </is>
      </c>
      <c r="B225" s="8" t="inlineStr">
        <is>
          <t>Samsung</t>
        </is>
      </c>
      <c r="C225" s="8" t="inlineStr">
        <is>
          <t>Galaxy S21 Ultra 128GB 5G</t>
        </is>
      </c>
      <c r="D225" s="8" t="inlineStr">
        <is>
          <t>P3</t>
        </is>
      </c>
      <c r="E225" s="9" t="n">
        <v>0</v>
      </c>
      <c r="F225" s="9" t="inlineStr">
        <is>
          <t>0.00</t>
        </is>
      </c>
      <c r="G225" s="9" t="inlineStr">
        <is>
          <t>OutStock</t>
        </is>
      </c>
      <c r="H225" s="9">
        <f>F225+0</f>
        <v/>
      </c>
      <c r="I225" s="9" t="n"/>
      <c r="J225" s="9">
        <f>IF(I225&lt;&gt;"",I225,H225)</f>
        <v/>
      </c>
      <c r="K225" s="9">
        <f>E225/(1+M225)</f>
        <v/>
      </c>
      <c r="L225" s="10" t="inlineStr">
        <is>
          <t>PLN</t>
        </is>
      </c>
      <c r="M225" s="11" t="n">
        <v>0.23</v>
      </c>
      <c r="N225" s="9">
        <f>K225*VLOOKUP(L225,'Exchange rate'!A:B,2,0)</f>
        <v/>
      </c>
      <c r="O225" s="8" t="inlineStr">
        <is>
          <t>Amazon</t>
        </is>
      </c>
      <c r="P225" s="8" t="inlineStr">
        <is>
          <t>Amazon</t>
        </is>
      </c>
      <c r="Q225" s="8" t="inlineStr">
        <is>
          <t>Poland</t>
        </is>
      </c>
      <c r="R225" s="12" t="inlineStr">
        <is>
          <t>https://www.amazon.pl/dp/B08Q8GYMLN/ref=olp_aod_early_redir?_encoding=UTF8&amp;aod=1&amp;th=1</t>
        </is>
      </c>
      <c r="S225" s="13" t="inlineStr">
        <is>
          <t>Handset</t>
        </is>
      </c>
      <c r="T225" s="13" t="n"/>
      <c r="U225" s="12" t="inlineStr">
        <is>
          <t>https://drive.google.com/uc?export=view&amp;id=1IFB5bxdS6yTojNQPeaYYZk8edrjE-jsK</t>
        </is>
      </c>
      <c r="V225" t="inlineStr">
        <is>
          <t>20250424</t>
        </is>
      </c>
    </row>
    <row r="226" ht="15" customHeight="1">
      <c r="A226" s="7" t="inlineStr">
        <is>
          <t>BN2008088</t>
        </is>
      </c>
      <c r="B226" s="8" t="inlineStr">
        <is>
          <t>Samsung</t>
        </is>
      </c>
      <c r="C226" s="8" t="inlineStr">
        <is>
          <t>Galaxy S22 128GB 5G</t>
        </is>
      </c>
      <c r="D226" s="8" t="inlineStr">
        <is>
          <t>-</t>
        </is>
      </c>
      <c r="E226" s="9" t="n">
        <v>4251.23</v>
      </c>
      <c r="F226" s="9" t="inlineStr">
        <is>
          <t>4251.23</t>
        </is>
      </c>
      <c r="G226" s="9" t="inlineStr">
        <is>
          <t>InStock</t>
        </is>
      </c>
      <c r="H226" s="9">
        <f>F226+0</f>
        <v/>
      </c>
      <c r="I226" s="9" t="n"/>
      <c r="J226" s="9">
        <f>IF(I226&lt;&gt;"",I226,H226)</f>
        <v/>
      </c>
      <c r="K226" s="9">
        <f>E226/(1+M226)</f>
        <v/>
      </c>
      <c r="L226" s="10" t="inlineStr">
        <is>
          <t>PLN</t>
        </is>
      </c>
      <c r="M226" s="11" t="n">
        <v>0.23</v>
      </c>
      <c r="N226" s="9">
        <f>K226*VLOOKUP(L226,'Exchange rate'!A:B,2,0)</f>
        <v/>
      </c>
      <c r="O226" s="8" t="inlineStr">
        <is>
          <t>Amazon</t>
        </is>
      </c>
      <c r="P226" s="8" t="inlineStr">
        <is>
          <t>Amazon</t>
        </is>
      </c>
      <c r="Q226" s="8" t="inlineStr">
        <is>
          <t>Poland</t>
        </is>
      </c>
      <c r="R226" s="12" t="inlineStr">
        <is>
          <t>https://www.amazon.pl/dp/B0B3RWK8TY/ref=olp_aod_early_redir?_encoding=UTF8&amp;aod=1&amp;th=1</t>
        </is>
      </c>
      <c r="S226" s="13" t="inlineStr">
        <is>
          <t>Handset</t>
        </is>
      </c>
      <c r="T226" s="13" t="n"/>
      <c r="U226" s="12" t="inlineStr">
        <is>
          <t>https://drive.google.com/uc?export=view&amp;id=1JKQiWzhi2OfZ1vqnLtnx1_M0H5UOJeqf</t>
        </is>
      </c>
      <c r="V226" t="inlineStr">
        <is>
          <t>20250424</t>
        </is>
      </c>
    </row>
    <row r="227" ht="15" customHeight="1">
      <c r="A227" s="7" t="inlineStr">
        <is>
          <t>BN2008087</t>
        </is>
      </c>
      <c r="B227" s="8" t="inlineStr">
        <is>
          <t>Samsung</t>
        </is>
      </c>
      <c r="C227" s="8" t="inlineStr">
        <is>
          <t>Galaxy S22 256GB 5G</t>
        </is>
      </c>
      <c r="D227" s="8" t="inlineStr">
        <is>
          <t>-</t>
        </is>
      </c>
      <c r="E227" s="9" t="n">
        <v>3377.19</v>
      </c>
      <c r="F227" s="9" t="inlineStr">
        <is>
          <t>3384.15</t>
        </is>
      </c>
      <c r="G227" s="9" t="inlineStr">
        <is>
          <t>InStock</t>
        </is>
      </c>
      <c r="H227" s="9">
        <f>F227+0</f>
        <v/>
      </c>
      <c r="I227" s="9" t="n"/>
      <c r="J227" s="9">
        <f>IF(I227&lt;&gt;"",I227,H227)</f>
        <v/>
      </c>
      <c r="K227" s="9">
        <f>E227/(1+M227)</f>
        <v/>
      </c>
      <c r="L227" s="10" t="inlineStr">
        <is>
          <t>PLN</t>
        </is>
      </c>
      <c r="M227" s="11" t="n">
        <v>0.23</v>
      </c>
      <c r="N227" s="9">
        <f>K227*VLOOKUP(L227,'Exchange rate'!A:B,2,0)</f>
        <v/>
      </c>
      <c r="O227" s="8" t="inlineStr">
        <is>
          <t>Amazon</t>
        </is>
      </c>
      <c r="P227" s="8" t="inlineStr">
        <is>
          <t>Amazon</t>
        </is>
      </c>
      <c r="Q227" s="8" t="inlineStr">
        <is>
          <t>Poland</t>
        </is>
      </c>
      <c r="R227" s="12" t="inlineStr">
        <is>
          <t>https://www.amazon.pl/dp/B09QLB35VX/ref=olp_aod_early_redir?_encoding=UTF8&amp;aod=1&amp;th=1</t>
        </is>
      </c>
      <c r="S227" s="13" t="inlineStr">
        <is>
          <t>Handset</t>
        </is>
      </c>
      <c r="T227" s="13" t="n"/>
      <c r="U227" s="12" t="inlineStr">
        <is>
          <t>https://drive.google.com/uc?export=view&amp;id=1L4Qa3aGFQzOEwTvAtQPW4loP8IGCQx_M</t>
        </is>
      </c>
      <c r="V227" t="inlineStr">
        <is>
          <t>20250424</t>
        </is>
      </c>
    </row>
    <row r="228" ht="15" customHeight="1">
      <c r="A228" s="7" t="inlineStr">
        <is>
          <t>BN2008084</t>
        </is>
      </c>
      <c r="B228" s="8" t="inlineStr">
        <is>
          <t>Samsung</t>
        </is>
      </c>
      <c r="C228" s="8" t="inlineStr">
        <is>
          <t>Galaxy S22 Ultra 128GB 5G</t>
        </is>
      </c>
      <c r="D228" s="8" t="inlineStr">
        <is>
          <t>-</t>
        </is>
      </c>
      <c r="E228" s="9" t="n">
        <v>5682.18</v>
      </c>
      <c r="F228" s="9" t="inlineStr">
        <is>
          <t>5693.35</t>
        </is>
      </c>
      <c r="G228" s="9" t="inlineStr">
        <is>
          <t>InStock</t>
        </is>
      </c>
      <c r="H228" s="9">
        <f>F228+0</f>
        <v/>
      </c>
      <c r="I228" s="9" t="n"/>
      <c r="J228" s="9">
        <f>IF(I228&lt;&gt;"",I228,H228)</f>
        <v/>
      </c>
      <c r="K228" s="9">
        <f>E228/(1+M228)</f>
        <v/>
      </c>
      <c r="L228" s="10" t="inlineStr">
        <is>
          <t>PLN</t>
        </is>
      </c>
      <c r="M228" s="11" t="n">
        <v>0.23</v>
      </c>
      <c r="N228" s="9">
        <f>K228*VLOOKUP(L228,'Exchange rate'!A:B,2,0)</f>
        <v/>
      </c>
      <c r="O228" s="8" t="inlineStr">
        <is>
          <t>Amazon</t>
        </is>
      </c>
      <c r="P228" s="8" t="inlineStr">
        <is>
          <t>Amazon</t>
        </is>
      </c>
      <c r="Q228" s="8" t="inlineStr">
        <is>
          <t>Poland</t>
        </is>
      </c>
      <c r="R228" s="12" t="inlineStr">
        <is>
          <t>https://www.amazon.pl/dp/B09QLC5FD3/ref=olp_aod_early_redir?_encoding=UTF8&amp;aod=1&amp;th=1</t>
        </is>
      </c>
      <c r="S228" s="13" t="inlineStr">
        <is>
          <t>Handset</t>
        </is>
      </c>
      <c r="T228" s="13" t="n"/>
      <c r="U228" s="12" t="inlineStr">
        <is>
          <t>https://drive.google.com/uc?export=view&amp;id=1JOX5jmM6kkdAF4Zg_3MYyc5zpT5kYFz6</t>
        </is>
      </c>
      <c r="V228" t="inlineStr">
        <is>
          <t>20250424</t>
        </is>
      </c>
    </row>
    <row r="229" ht="15" customHeight="1">
      <c r="A229" s="7" t="inlineStr">
        <is>
          <t>BN2008083</t>
        </is>
      </c>
      <c r="B229" s="8" t="inlineStr">
        <is>
          <t>Samsung</t>
        </is>
      </c>
      <c r="C229" s="8" t="inlineStr">
        <is>
          <t>Galaxy S22 Ultra 256GB 5G</t>
        </is>
      </c>
      <c r="D229" s="8" t="inlineStr">
        <is>
          <t>-</t>
        </is>
      </c>
      <c r="E229" s="9" t="n">
        <v>0</v>
      </c>
      <c r="F229" s="9" t="inlineStr">
        <is>
          <t>0.00</t>
        </is>
      </c>
      <c r="G229" s="9" t="inlineStr">
        <is>
          <t>OutStock</t>
        </is>
      </c>
      <c r="H229" s="9">
        <f>F229+0</f>
        <v/>
      </c>
      <c r="I229" s="9" t="n"/>
      <c r="J229" s="9">
        <f>IF(I229&lt;&gt;"",I229,H229)</f>
        <v/>
      </c>
      <c r="K229" s="9">
        <f>E229/(1+M229)</f>
        <v/>
      </c>
      <c r="L229" s="10" t="inlineStr">
        <is>
          <t>PLN</t>
        </is>
      </c>
      <c r="M229" s="11" t="n">
        <v>0.23</v>
      </c>
      <c r="N229" s="9">
        <f>K229*VLOOKUP(L229,'Exchange rate'!A:B,2,0)</f>
        <v/>
      </c>
      <c r="O229" s="8" t="inlineStr">
        <is>
          <t>Amazon</t>
        </is>
      </c>
      <c r="P229" s="8" t="inlineStr">
        <is>
          <t>Amazon</t>
        </is>
      </c>
      <c r="Q229" s="8" t="inlineStr">
        <is>
          <t>Poland</t>
        </is>
      </c>
      <c r="R229" s="12" t="inlineStr">
        <is>
          <t>https://www.amazon.pl/dp/B09QLD5W84/ref=olp_aod_early_redir?_encoding=UTF8&amp;aod=1&amp;th=1</t>
        </is>
      </c>
      <c r="S229" s="13" t="inlineStr">
        <is>
          <t>Handset</t>
        </is>
      </c>
      <c r="T229" s="13" t="n"/>
      <c r="U229" s="12" t="inlineStr">
        <is>
          <t>https://drive.google.com/uc?export=view&amp;id=1ICpcaZ-O8boROdNNDfrtx9VbetriDL19</t>
        </is>
      </c>
      <c r="V229" t="inlineStr">
        <is>
          <t>20250424</t>
        </is>
      </c>
    </row>
    <row r="230" ht="15" customHeight="1">
      <c r="A230" s="7" t="inlineStr">
        <is>
          <t>BN2008086</t>
        </is>
      </c>
      <c r="B230" s="8" t="inlineStr">
        <is>
          <t>Samsung</t>
        </is>
      </c>
      <c r="C230" s="8" t="inlineStr">
        <is>
          <t>Galaxy S22+ 128GB 5G</t>
        </is>
      </c>
      <c r="D230" s="8" t="inlineStr">
        <is>
          <t>-</t>
        </is>
      </c>
      <c r="E230" s="9" t="n">
        <v>4482.2</v>
      </c>
      <c r="F230" s="9" t="inlineStr">
        <is>
          <t>4482.20</t>
        </is>
      </c>
      <c r="G230" s="9" t="inlineStr">
        <is>
          <t>InStock</t>
        </is>
      </c>
      <c r="H230" s="9">
        <f>F230+0</f>
        <v/>
      </c>
      <c r="I230" s="9" t="n"/>
      <c r="J230" s="9">
        <f>IF(I230&lt;&gt;"",I230,H230)</f>
        <v/>
      </c>
      <c r="K230" s="9">
        <f>E230/(1+M230)</f>
        <v/>
      </c>
      <c r="L230" s="10" t="inlineStr">
        <is>
          <t>PLN</t>
        </is>
      </c>
      <c r="M230" s="11" t="n">
        <v>0.23</v>
      </c>
      <c r="N230" s="9">
        <f>K230*VLOOKUP(L230,'Exchange rate'!A:B,2,0)</f>
        <v/>
      </c>
      <c r="O230" s="8" t="inlineStr">
        <is>
          <t>Amazon</t>
        </is>
      </c>
      <c r="P230" s="8" t="inlineStr">
        <is>
          <t>Amazon</t>
        </is>
      </c>
      <c r="Q230" s="8" t="inlineStr">
        <is>
          <t>Poland</t>
        </is>
      </c>
      <c r="R230" s="12" t="inlineStr">
        <is>
          <t>https://www.amazon.pl/dp/B09QLBYCNY/ref=olp_aod_early_redir?_encoding=UTF8&amp;aod=1&amp;th=1</t>
        </is>
      </c>
      <c r="S230" s="13" t="inlineStr">
        <is>
          <t>Handset</t>
        </is>
      </c>
      <c r="T230" s="13" t="n"/>
      <c r="U230" s="12" t="inlineStr">
        <is>
          <t>https://drive.google.com/uc?export=view&amp;id=1IcxUa1624XqzUT0PXi2YCIp6UYja6bHU</t>
        </is>
      </c>
      <c r="V230" t="inlineStr">
        <is>
          <t>20250424</t>
        </is>
      </c>
    </row>
    <row r="231" ht="15" customHeight="1">
      <c r="A231" s="7" t="inlineStr">
        <is>
          <t>BN2008085</t>
        </is>
      </c>
      <c r="B231" s="8" t="inlineStr">
        <is>
          <t>Samsung</t>
        </is>
      </c>
      <c r="C231" s="8" t="inlineStr">
        <is>
          <t>Galaxy S22+ 256GB 5G</t>
        </is>
      </c>
      <c r="D231" s="8" t="inlineStr">
        <is>
          <t>-</t>
        </is>
      </c>
      <c r="E231" s="9" t="n">
        <v>5126.62</v>
      </c>
      <c r="F231" s="9" t="inlineStr">
        <is>
          <t>5075.54</t>
        </is>
      </c>
      <c r="G231" s="9" t="inlineStr">
        <is>
          <t>InStock</t>
        </is>
      </c>
      <c r="H231" s="9">
        <f>F231+0</f>
        <v/>
      </c>
      <c r="I231" s="9" t="n"/>
      <c r="J231" s="9">
        <f>IF(I231&lt;&gt;"",I231,H231)</f>
        <v/>
      </c>
      <c r="K231" s="9">
        <f>E231/(1+M231)</f>
        <v/>
      </c>
      <c r="L231" s="10" t="inlineStr">
        <is>
          <t>PLN</t>
        </is>
      </c>
      <c r="M231" s="11" t="n">
        <v>0.23</v>
      </c>
      <c r="N231" s="9">
        <f>K231*VLOOKUP(L231,'Exchange rate'!A:B,2,0)</f>
        <v/>
      </c>
      <c r="O231" s="8" t="inlineStr">
        <is>
          <t>Amazon</t>
        </is>
      </c>
      <c r="P231" s="8" t="inlineStr">
        <is>
          <t>Amazon</t>
        </is>
      </c>
      <c r="Q231" s="8" t="inlineStr">
        <is>
          <t>Poland</t>
        </is>
      </c>
      <c r="R231" s="12" t="inlineStr">
        <is>
          <t>https://www.amazon.pl/dp/B09QLDKCCW/ref=olp_aod_early_redir?_encoding=UTF8&amp;aod=1&amp;th=1</t>
        </is>
      </c>
      <c r="S231" s="13" t="inlineStr">
        <is>
          <t>Handset</t>
        </is>
      </c>
      <c r="T231" s="13" t="n"/>
      <c r="U231" s="12" t="inlineStr">
        <is>
          <t>https://drive.google.com/uc?export=view&amp;id=1Kwt7fqeGNWR1LN1Ep-eMmZoXizOJ02rd</t>
        </is>
      </c>
      <c r="V231" t="inlineStr">
        <is>
          <t>20250424</t>
        </is>
      </c>
    </row>
    <row r="232" ht="15" customHeight="1">
      <c r="A232" s="7" t="inlineStr">
        <is>
          <t>BN2008581</t>
        </is>
      </c>
      <c r="B232" s="8" t="inlineStr">
        <is>
          <t>Samsung</t>
        </is>
      </c>
      <c r="C232" s="8" t="inlineStr">
        <is>
          <t>Galaxy S23 8-128GB 5G</t>
        </is>
      </c>
      <c r="D232" s="8" t="inlineStr">
        <is>
          <t>-</t>
        </is>
      </c>
      <c r="E232" s="9" t="n">
        <v>0</v>
      </c>
      <c r="F232" s="9" t="inlineStr">
        <is>
          <t>0.00</t>
        </is>
      </c>
      <c r="G232" s="9" t="inlineStr">
        <is>
          <t>OutStock</t>
        </is>
      </c>
      <c r="H232" s="9">
        <f>F232+0</f>
        <v/>
      </c>
      <c r="I232" s="9" t="n"/>
      <c r="J232" s="9">
        <f>IF(I232&lt;&gt;"",I232,H232)</f>
        <v/>
      </c>
      <c r="K232" s="9">
        <f>E232/(1+M232)</f>
        <v/>
      </c>
      <c r="L232" s="10" t="inlineStr">
        <is>
          <t>PLN</t>
        </is>
      </c>
      <c r="M232" s="11" t="n">
        <v>0.23</v>
      </c>
      <c r="N232" s="9">
        <f>K232*VLOOKUP(L232,'Exchange rate'!A:B,2,0)</f>
        <v/>
      </c>
      <c r="O232" s="8" t="inlineStr">
        <is>
          <t>Amazon</t>
        </is>
      </c>
      <c r="P232" s="8" t="inlineStr">
        <is>
          <t>Amazon</t>
        </is>
      </c>
      <c r="Q232" s="8" t="inlineStr">
        <is>
          <t>Poland</t>
        </is>
      </c>
      <c r="R232" s="12" t="inlineStr">
        <is>
          <t>https://www.amazon.pl/dp/B0BY8RXZ32/ref=olp_aod_early_redir?_encoding=UTF8&amp;aod=1&amp;th=1</t>
        </is>
      </c>
      <c r="S232" s="13" t="inlineStr">
        <is>
          <t>Handset</t>
        </is>
      </c>
      <c r="T232" s="13" t="n"/>
      <c r="U232" s="12" t="inlineStr">
        <is>
          <t>https://drive.google.com/uc?export=view&amp;id=1JhqLgSk9K_9R6hdU3sGGFZUgUiCW8ku6</t>
        </is>
      </c>
      <c r="V232" t="inlineStr">
        <is>
          <t>20250424</t>
        </is>
      </c>
    </row>
    <row r="233" ht="15" customHeight="1">
      <c r="A233" s="7" t="inlineStr">
        <is>
          <t>BN2008582</t>
        </is>
      </c>
      <c r="B233" s="8" t="inlineStr">
        <is>
          <t>Samsung</t>
        </is>
      </c>
      <c r="C233" s="8" t="inlineStr">
        <is>
          <t>Galaxy S23 8-256GB 5G</t>
        </is>
      </c>
      <c r="D233" s="8" t="inlineStr">
        <is>
          <t>-</t>
        </is>
      </c>
      <c r="E233" s="9" t="n">
        <v>2551.74</v>
      </c>
      <c r="F233" s="9" t="inlineStr">
        <is>
          <t>2551.74</t>
        </is>
      </c>
      <c r="G233" s="9" t="inlineStr">
        <is>
          <t>InStock</t>
        </is>
      </c>
      <c r="H233" s="9">
        <f>F233+0</f>
        <v/>
      </c>
      <c r="I233" s="9" t="n"/>
      <c r="J233" s="9">
        <f>IF(I233&lt;&gt;"",I233,H233)</f>
        <v/>
      </c>
      <c r="K233" s="9">
        <f>E233/(1+M233)</f>
        <v/>
      </c>
      <c r="L233" s="10" t="inlineStr">
        <is>
          <t>PLN</t>
        </is>
      </c>
      <c r="M233" s="11" t="n">
        <v>0.23</v>
      </c>
      <c r="N233" s="9">
        <f>K233*VLOOKUP(L233,'Exchange rate'!A:B,2,0)</f>
        <v/>
      </c>
      <c r="O233" s="8" t="inlineStr">
        <is>
          <t>Amazon</t>
        </is>
      </c>
      <c r="P233" s="8" t="inlineStr">
        <is>
          <t>Amazon</t>
        </is>
      </c>
      <c r="Q233" s="8" t="inlineStr">
        <is>
          <t>Poland</t>
        </is>
      </c>
      <c r="R233" s="12" t="inlineStr">
        <is>
          <t>https://www.amazon.pl/dp/B0BTYV7NTJ/ref=olp_aod_early_redir?_encoding=UTF8&amp;aod=1&amp;th=1</t>
        </is>
      </c>
      <c r="S233" s="13" t="inlineStr">
        <is>
          <t>Handset</t>
        </is>
      </c>
      <c r="T233" s="13" t="n"/>
      <c r="U233" s="12" t="inlineStr">
        <is>
          <t>https://drive.google.com/uc?export=view&amp;id=1JSB9Kx1Y4KL56Ks30o-0K1iFvZ_h2BsK</t>
        </is>
      </c>
      <c r="V233" t="inlineStr">
        <is>
          <t>20250424</t>
        </is>
      </c>
    </row>
    <row r="234" ht="15" customHeight="1">
      <c r="A234" s="7" t="inlineStr">
        <is>
          <t>BN2009086</t>
        </is>
      </c>
      <c r="B234" s="8" t="inlineStr">
        <is>
          <t>Samsung</t>
        </is>
      </c>
      <c r="C234" s="8" t="inlineStr">
        <is>
          <t>Galaxy S23 FE 8-256GB 5G</t>
        </is>
      </c>
      <c r="D234" s="8" t="inlineStr">
        <is>
          <t>-</t>
        </is>
      </c>
      <c r="E234" s="9" t="n">
        <v>0</v>
      </c>
      <c r="F234" s="9" t="inlineStr">
        <is>
          <t>0.00</t>
        </is>
      </c>
      <c r="G234" s="9" t="inlineStr">
        <is>
          <t>OutStock</t>
        </is>
      </c>
      <c r="H234" s="9">
        <f>F234+0</f>
        <v/>
      </c>
      <c r="I234" s="9" t="n"/>
      <c r="J234" s="9">
        <f>IF(I234&lt;&gt;"",I234,H234)</f>
        <v/>
      </c>
      <c r="K234" s="9">
        <f>E234/(1+M234)</f>
        <v/>
      </c>
      <c r="L234" s="10" t="inlineStr">
        <is>
          <t>PLN</t>
        </is>
      </c>
      <c r="M234" s="11" t="n">
        <v>0.23</v>
      </c>
      <c r="N234" s="9">
        <f>K234*VLOOKUP(L234,'Exchange rate'!A:B,2,0)</f>
        <v/>
      </c>
      <c r="O234" s="8" t="inlineStr">
        <is>
          <t>Amazon</t>
        </is>
      </c>
      <c r="P234" s="8" t="inlineStr">
        <is>
          <t>Amazon</t>
        </is>
      </c>
      <c r="Q234" s="8" t="inlineStr">
        <is>
          <t>Poland</t>
        </is>
      </c>
      <c r="R234" s="12" t="inlineStr">
        <is>
          <t>https://www.amazon.pl/dp/B0BVKYZVY8/%20ref=olp_aod_redir?_encoding=UTF8&amp;aod=1&amp;th=1</t>
        </is>
      </c>
      <c r="S234" s="13" t="inlineStr">
        <is>
          <t>Handset</t>
        </is>
      </c>
      <c r="T234" s="13" t="n"/>
      <c r="U234" s="12" t="inlineStr">
        <is>
          <t>https://drive.google.com/uc?export=view&amp;id=1IDELou8OmmifLImqulZHL4i9jM9Wd5ZA</t>
        </is>
      </c>
      <c r="V234" t="inlineStr">
        <is>
          <t>20250424</t>
        </is>
      </c>
    </row>
    <row r="235" ht="15" customHeight="1">
      <c r="A235" s="7" t="inlineStr">
        <is>
          <t>BN2008588</t>
        </is>
      </c>
      <c r="B235" s="8" t="inlineStr">
        <is>
          <t>Samsung</t>
        </is>
      </c>
      <c r="C235" s="8" t="inlineStr">
        <is>
          <t>Galaxy S23 Ultra 12-512GB 5G</t>
        </is>
      </c>
      <c r="D235" s="8" t="inlineStr">
        <is>
          <t>-</t>
        </is>
      </c>
      <c r="E235" s="9" t="n">
        <v>6416.11</v>
      </c>
      <c r="F235" s="9" t="inlineStr">
        <is>
          <t>7023.21</t>
        </is>
      </c>
      <c r="G235" s="9" t="inlineStr">
        <is>
          <t>InStock</t>
        </is>
      </c>
      <c r="H235" s="9">
        <f>F235+0</f>
        <v/>
      </c>
      <c r="I235" s="9" t="n"/>
      <c r="J235" s="9">
        <f>IF(I235&lt;&gt;"",I235,H235)</f>
        <v/>
      </c>
      <c r="K235" s="9">
        <f>E235/(1+M235)</f>
        <v/>
      </c>
      <c r="L235" s="10" t="inlineStr">
        <is>
          <t>PLN</t>
        </is>
      </c>
      <c r="M235" s="11" t="n">
        <v>0.23</v>
      </c>
      <c r="N235" s="9">
        <f>K235*VLOOKUP(L235,'Exchange rate'!A:B,2,0)</f>
        <v/>
      </c>
      <c r="O235" s="8" t="inlineStr">
        <is>
          <t>Amazon</t>
        </is>
      </c>
      <c r="P235" s="8" t="inlineStr">
        <is>
          <t>Amazon</t>
        </is>
      </c>
      <c r="Q235" s="8" t="inlineStr">
        <is>
          <t>Poland</t>
        </is>
      </c>
      <c r="R235" s="12" t="inlineStr">
        <is>
          <t>https://www.amazon.pl/dp/B0C1WQY4GK/ref=olp_aod_early_redir?_encoding=UTF8&amp;aod=1</t>
        </is>
      </c>
      <c r="S235" s="13" t="inlineStr">
        <is>
          <t>Handset</t>
        </is>
      </c>
      <c r="T235" s="13" t="n"/>
      <c r="U235" s="12" t="inlineStr">
        <is>
          <t>https://drive.google.com/uc?export=view&amp;id=1JAIEJ9iMr_gZPqZRSosSz0sBvJzh1VGS</t>
        </is>
      </c>
      <c r="V235" t="inlineStr">
        <is>
          <t>20250424</t>
        </is>
      </c>
    </row>
    <row r="236" ht="15" customHeight="1">
      <c r="A236" s="7" t="inlineStr">
        <is>
          <t>BN2008586</t>
        </is>
      </c>
      <c r="B236" s="8" t="inlineStr">
        <is>
          <t>Samsung</t>
        </is>
      </c>
      <c r="C236" s="8" t="inlineStr">
        <is>
          <t>Galaxy S23 Ultra 8-256GB 5G</t>
        </is>
      </c>
      <c r="D236" s="8" t="inlineStr">
        <is>
          <t>-</t>
        </is>
      </c>
      <c r="E236" s="9" t="n">
        <v>10366.1</v>
      </c>
      <c r="F236" s="9" t="inlineStr">
        <is>
          <t>10366.10</t>
        </is>
      </c>
      <c r="G236" s="9" t="inlineStr">
        <is>
          <t>InStock</t>
        </is>
      </c>
      <c r="H236" s="9">
        <f>F236+0</f>
        <v/>
      </c>
      <c r="I236" s="9" t="n"/>
      <c r="J236" s="9">
        <f>IF(I236&lt;&gt;"",I236,H236)</f>
        <v/>
      </c>
      <c r="K236" s="9">
        <f>E236/(1+M236)</f>
        <v/>
      </c>
      <c r="L236" s="10" t="inlineStr">
        <is>
          <t>PLN</t>
        </is>
      </c>
      <c r="M236" s="11" t="n">
        <v>0.23</v>
      </c>
      <c r="N236" s="9">
        <f>K236*VLOOKUP(L236,'Exchange rate'!A:B,2,0)</f>
        <v/>
      </c>
      <c r="O236" s="8" t="inlineStr">
        <is>
          <t>Amazon</t>
        </is>
      </c>
      <c r="P236" s="8" t="inlineStr">
        <is>
          <t>Amazon</t>
        </is>
      </c>
      <c r="Q236" s="8" t="inlineStr">
        <is>
          <t>Poland</t>
        </is>
      </c>
      <c r="R236" s="12" t="inlineStr">
        <is>
          <t>https://www.amazon.pl/dp/B0CBMW25GP/ref=olp_aod_early_redir?_encoding=UTF8&amp;aod=1&amp;th=1</t>
        </is>
      </c>
      <c r="S236" s="13" t="inlineStr">
        <is>
          <t>Handset</t>
        </is>
      </c>
      <c r="T236" s="13" t="n"/>
      <c r="U236" s="12" t="inlineStr">
        <is>
          <t>https://drive.google.com/uc?export=view&amp;id=1L0aK0jeRQr9MVdTrEZnpGxO7QGssYDVY</t>
        </is>
      </c>
      <c r="V236" t="inlineStr">
        <is>
          <t>20250424</t>
        </is>
      </c>
    </row>
    <row r="237" ht="15" customHeight="1">
      <c r="A237" s="7" t="inlineStr">
        <is>
          <t>BN2008584</t>
        </is>
      </c>
      <c r="B237" s="8" t="inlineStr">
        <is>
          <t>Samsung</t>
        </is>
      </c>
      <c r="C237" s="8" t="inlineStr">
        <is>
          <t>Galaxy S23+ 8-256GB 5G</t>
        </is>
      </c>
      <c r="D237" s="8" t="inlineStr">
        <is>
          <t>-</t>
        </is>
      </c>
      <c r="E237" s="9" t="n">
        <v>4734.93</v>
      </c>
      <c r="F237" s="9" t="inlineStr">
        <is>
          <t>4734.93</t>
        </is>
      </c>
      <c r="G237" s="9" t="inlineStr">
        <is>
          <t>InStock</t>
        </is>
      </c>
      <c r="H237" s="9">
        <f>F237+0</f>
        <v/>
      </c>
      <c r="I237" s="9" t="n"/>
      <c r="J237" s="9">
        <f>IF(I237&lt;&gt;"",I237,H237)</f>
        <v/>
      </c>
      <c r="K237" s="9">
        <f>E237/(1+M237)</f>
        <v/>
      </c>
      <c r="L237" s="10" t="inlineStr">
        <is>
          <t>PLN</t>
        </is>
      </c>
      <c r="M237" s="11" t="n">
        <v>0.23</v>
      </c>
      <c r="N237" s="9">
        <f>K237*VLOOKUP(L237,'Exchange rate'!A:B,2,0)</f>
        <v/>
      </c>
      <c r="O237" s="8" t="inlineStr">
        <is>
          <t>Amazon</t>
        </is>
      </c>
      <c r="P237" s="8" t="inlineStr">
        <is>
          <t>Amazon</t>
        </is>
      </c>
      <c r="Q237" s="8" t="inlineStr">
        <is>
          <t>Poland</t>
        </is>
      </c>
      <c r="R237" s="12" t="inlineStr">
        <is>
          <t>https://www.amazon.pl/dp/B0BTYVFBJT/ref=olp_aod_early_redir?_encoding=UTF8&amp;aod=1&amp;th=1</t>
        </is>
      </c>
      <c r="S237" s="13" t="inlineStr">
        <is>
          <t>Handset</t>
        </is>
      </c>
      <c r="T237" s="13" t="n"/>
      <c r="U237" s="12" t="inlineStr">
        <is>
          <t>https://drive.google.com/uc?export=view&amp;id=1Jttk6QNOGTZ5lLFNbowoz-mgPpJ4nD2r</t>
        </is>
      </c>
      <c r="V237" t="inlineStr">
        <is>
          <t>20250424</t>
        </is>
      </c>
    </row>
    <row r="238" ht="15" customHeight="1">
      <c r="A238" s="7" t="inlineStr">
        <is>
          <t>BN2008585</t>
        </is>
      </c>
      <c r="B238" s="8" t="inlineStr">
        <is>
          <t>Samsung</t>
        </is>
      </c>
      <c r="C238" s="8" t="inlineStr">
        <is>
          <t>Galaxy S23+ 8-512GB 5G</t>
        </is>
      </c>
      <c r="D238" s="8" t="inlineStr">
        <is>
          <t>-</t>
        </is>
      </c>
      <c r="E238" s="9" t="n">
        <v>8627.99</v>
      </c>
      <c r="F238" s="9" t="inlineStr">
        <is>
          <t>8627.99</t>
        </is>
      </c>
      <c r="G238" s="9" t="inlineStr">
        <is>
          <t>InStock</t>
        </is>
      </c>
      <c r="H238" s="9">
        <f>F238+0</f>
        <v/>
      </c>
      <c r="I238" s="9" t="n"/>
      <c r="J238" s="9">
        <f>IF(I238&lt;&gt;"",I238,H238)</f>
        <v/>
      </c>
      <c r="K238" s="9">
        <f>E238/(1+M238)</f>
        <v/>
      </c>
      <c r="L238" s="10" t="inlineStr">
        <is>
          <t>PLN</t>
        </is>
      </c>
      <c r="M238" s="11" t="n">
        <v>0.23</v>
      </c>
      <c r="N238" s="9">
        <f>K238*VLOOKUP(L238,'Exchange rate'!A:B,2,0)</f>
        <v/>
      </c>
      <c r="O238" s="8" t="inlineStr">
        <is>
          <t>Amazon</t>
        </is>
      </c>
      <c r="P238" s="8" t="inlineStr">
        <is>
          <t>Amazon</t>
        </is>
      </c>
      <c r="Q238" s="8" t="inlineStr">
        <is>
          <t>Poland</t>
        </is>
      </c>
      <c r="R238" s="12" t="inlineStr">
        <is>
          <t>https://www.amazon.pl/dp/B0CBMV971W/ref=olp_aod_early_redir?_encoding=UTF8&amp;aod=1&amp;th=1</t>
        </is>
      </c>
      <c r="S238" s="13" t="inlineStr">
        <is>
          <t>Handset</t>
        </is>
      </c>
      <c r="T238" s="13" t="n"/>
      <c r="U238" s="12" t="inlineStr">
        <is>
          <t>https://drive.google.com/uc?export=view&amp;id=1IIYcL1NmndbZJL96G99NnRBB3Rf1rRdG</t>
        </is>
      </c>
      <c r="V238" t="inlineStr">
        <is>
          <t>20250424</t>
        </is>
      </c>
    </row>
    <row r="239" ht="15" customHeight="1">
      <c r="A239" s="7" t="inlineStr">
        <is>
          <t>BN2009166</t>
        </is>
      </c>
      <c r="B239" s="8" t="inlineStr">
        <is>
          <t>Samsung</t>
        </is>
      </c>
      <c r="C239" s="8" t="inlineStr">
        <is>
          <t>Galaxy S24 8-128GB 5G</t>
        </is>
      </c>
      <c r="D239" s="8" t="inlineStr">
        <is>
          <t>-</t>
        </is>
      </c>
      <c r="E239" s="9" t="n">
        <v>0</v>
      </c>
      <c r="F239" s="9" t="inlineStr">
        <is>
          <t>0.00</t>
        </is>
      </c>
      <c r="G239" s="9" t="inlineStr">
        <is>
          <t>OutStock</t>
        </is>
      </c>
      <c r="H239" s="9">
        <f>F239+0</f>
        <v/>
      </c>
      <c r="I239" s="9" t="n"/>
      <c r="J239" s="9">
        <f>IF(I239&lt;&gt;"",I239,H239)</f>
        <v/>
      </c>
      <c r="K239" s="9">
        <f>E239/(1+M239)</f>
        <v/>
      </c>
      <c r="L239" s="10" t="inlineStr">
        <is>
          <t>PLN</t>
        </is>
      </c>
      <c r="M239" s="11" t="n">
        <v>0.23</v>
      </c>
      <c r="N239" s="9">
        <f>K239*VLOOKUP(L239,'Exchange rate'!A:B,2,0)</f>
        <v/>
      </c>
      <c r="O239" s="8" t="inlineStr">
        <is>
          <t>Amazon</t>
        </is>
      </c>
      <c r="P239" s="8" t="inlineStr">
        <is>
          <t>Amazon</t>
        </is>
      </c>
      <c r="Q239" s="8" t="inlineStr">
        <is>
          <t>Poland</t>
        </is>
      </c>
      <c r="R239" s="12" t="inlineStr">
        <is>
          <t>https://www.amazon.pl/dp/B0CNH7DGMJ/ref=olp_aod_early_redir?_encoding=UTF8&amp;aod=1&amp;th=1</t>
        </is>
      </c>
      <c r="S239" s="13" t="inlineStr">
        <is>
          <t>Handset</t>
        </is>
      </c>
      <c r="T239" s="13" t="n"/>
      <c r="U239" s="12" t="inlineStr">
        <is>
          <t>https://drive.google.com/uc?export=view&amp;id=1LIu17xY2LtXGrbibhOdk1zIzfRYwEOq0</t>
        </is>
      </c>
      <c r="V239" t="inlineStr">
        <is>
          <t>20250424</t>
        </is>
      </c>
    </row>
    <row r="240" ht="15" customHeight="1">
      <c r="A240" s="7" t="inlineStr">
        <is>
          <t>BN2009167</t>
        </is>
      </c>
      <c r="B240" s="8" t="inlineStr">
        <is>
          <t>Samsung</t>
        </is>
      </c>
      <c r="C240" s="8" t="inlineStr">
        <is>
          <t>Galaxy S24 8-256GB 5G</t>
        </is>
      </c>
      <c r="D240" s="8" t="inlineStr">
        <is>
          <t>-</t>
        </is>
      </c>
      <c r="E240" s="9" t="n">
        <v>3992.05</v>
      </c>
      <c r="F240" s="9" t="inlineStr">
        <is>
          <t>3992.05</t>
        </is>
      </c>
      <c r="G240" s="9" t="inlineStr">
        <is>
          <t>InStock</t>
        </is>
      </c>
      <c r="H240" s="9">
        <f>F240+0</f>
        <v/>
      </c>
      <c r="I240" s="9" t="n"/>
      <c r="J240" s="9">
        <f>IF(I240&lt;&gt;"",I240,H240)</f>
        <v/>
      </c>
      <c r="K240" s="9">
        <f>E240/(1+M240)</f>
        <v/>
      </c>
      <c r="L240" s="10" t="inlineStr">
        <is>
          <t>PLN</t>
        </is>
      </c>
      <c r="M240" s="11" t="n">
        <v>0.23</v>
      </c>
      <c r="N240" s="9">
        <f>K240*VLOOKUP(L240,'Exchange rate'!A:B,2,0)</f>
        <v/>
      </c>
      <c r="O240" s="8" t="inlineStr">
        <is>
          <t>Amazon</t>
        </is>
      </c>
      <c r="P240" s="8" t="inlineStr">
        <is>
          <t>Amazon</t>
        </is>
      </c>
      <c r="Q240" s="8" t="inlineStr">
        <is>
          <t>Poland</t>
        </is>
      </c>
      <c r="R240" s="12" t="inlineStr">
        <is>
          <t>https://www.amazon.pl/dp/B0CNKRFP9N/ref=olp_aod_early_redir?_encoding=UTF8&amp;aod=1&amp;th=1</t>
        </is>
      </c>
      <c r="S240" s="13" t="inlineStr">
        <is>
          <t>Handset</t>
        </is>
      </c>
      <c r="T240" s="13" t="n"/>
      <c r="U240" s="12" t="inlineStr">
        <is>
          <t>https://drive.google.com/uc?export=view&amp;id=1J76DxWrVgZE46VgoYXUdFbZxrAu4wo06</t>
        </is>
      </c>
      <c r="V240" t="inlineStr">
        <is>
          <t>20250424</t>
        </is>
      </c>
    </row>
    <row r="241" ht="15" customHeight="1">
      <c r="A241" s="7" t="inlineStr">
        <is>
          <t>BN2009488</t>
        </is>
      </c>
      <c r="B241" s="8" t="inlineStr">
        <is>
          <t>Samsung</t>
        </is>
      </c>
      <c r="C241" s="8" t="inlineStr">
        <is>
          <t>Galaxy S24 FE 8-128GB 5G</t>
        </is>
      </c>
      <c r="D241" s="8" t="inlineStr">
        <is>
          <t>-</t>
        </is>
      </c>
      <c r="E241" s="9" t="n">
        <v>2499</v>
      </c>
      <c r="F241" s="9" t="inlineStr">
        <is>
          <t>2499.00</t>
        </is>
      </c>
      <c r="G241" s="9" t="inlineStr">
        <is>
          <t>InStock</t>
        </is>
      </c>
      <c r="H241" s="9">
        <f>F241+0</f>
        <v/>
      </c>
      <c r="I241" s="9" t="n"/>
      <c r="J241" s="9">
        <f>IF(I241&lt;&gt;"",I241,H241)</f>
        <v/>
      </c>
      <c r="K241" s="9">
        <f>E241/(1+M241)</f>
        <v/>
      </c>
      <c r="L241" s="10" t="inlineStr">
        <is>
          <t>PLN</t>
        </is>
      </c>
      <c r="M241" s="11" t="n">
        <v>0.23</v>
      </c>
      <c r="N241" s="9">
        <f>K241*VLOOKUP(L241,'Exchange rate'!A:B,2,0)</f>
        <v/>
      </c>
      <c r="O241" s="8" t="inlineStr">
        <is>
          <t>Amazon</t>
        </is>
      </c>
      <c r="P241" s="8" t="inlineStr">
        <is>
          <t>Amazon</t>
        </is>
      </c>
      <c r="Q241" s="8" t="inlineStr">
        <is>
          <t>Poland</t>
        </is>
      </c>
      <c r="R241" s="12" t="inlineStr">
        <is>
          <t>https://www.amazon.pl/dp/B0DDTKT5SH/ref=olp_aod_early_redir?_encoding=UTF8&amp;aod=1&amp;th=1</t>
        </is>
      </c>
      <c r="S241" s="13" t="inlineStr">
        <is>
          <t>Handset</t>
        </is>
      </c>
      <c r="T241" s="13" t="n"/>
      <c r="U241" s="12" t="inlineStr">
        <is>
          <t>https://drive.google.com/uc?export=view&amp;id=1NLJeHXgojqH262B3ywGpxjo0S7iOTupJ</t>
        </is>
      </c>
      <c r="V241" t="inlineStr">
        <is>
          <t>20250424</t>
        </is>
      </c>
    </row>
    <row r="242" ht="15" customHeight="1">
      <c r="A242" s="7" t="inlineStr">
        <is>
          <t>BN2009489</t>
        </is>
      </c>
      <c r="B242" s="8" t="inlineStr">
        <is>
          <t>Samsung</t>
        </is>
      </c>
      <c r="C242" s="8" t="inlineStr">
        <is>
          <t>Galaxy S24 FE 8-256GB 5G</t>
        </is>
      </c>
      <c r="D242" s="8" t="inlineStr">
        <is>
          <t>-</t>
        </is>
      </c>
      <c r="E242" s="9" t="n">
        <v>2749</v>
      </c>
      <c r="F242" s="9" t="inlineStr">
        <is>
          <t>2749.00</t>
        </is>
      </c>
      <c r="G242" s="9" t="inlineStr">
        <is>
          <t>InStock</t>
        </is>
      </c>
      <c r="H242" s="9">
        <f>F242+0</f>
        <v/>
      </c>
      <c r="I242" s="9" t="n"/>
      <c r="J242" s="9">
        <f>IF(I242&lt;&gt;"",I242,H242)</f>
        <v/>
      </c>
      <c r="K242" s="9">
        <f>E242/(1+M242)</f>
        <v/>
      </c>
      <c r="L242" s="10" t="inlineStr">
        <is>
          <t>PLN</t>
        </is>
      </c>
      <c r="M242" s="11" t="n">
        <v>0.23</v>
      </c>
      <c r="N242" s="9">
        <f>K242*VLOOKUP(L242,'Exchange rate'!A:B,2,0)</f>
        <v/>
      </c>
      <c r="O242" s="8" t="inlineStr">
        <is>
          <t>Amazon</t>
        </is>
      </c>
      <c r="P242" s="8" t="inlineStr">
        <is>
          <t>Amazon</t>
        </is>
      </c>
      <c r="Q242" s="8" t="inlineStr">
        <is>
          <t>Poland</t>
        </is>
      </c>
      <c r="R242" s="12" t="inlineStr">
        <is>
          <t>https://www.amazon.pl/dp/B0DDTK4VJX/ref=olp_aod_early_redir?_encoding=UTF8&amp;aod=1&amp;th=1</t>
        </is>
      </c>
      <c r="S242" s="13" t="inlineStr">
        <is>
          <t>Handset</t>
        </is>
      </c>
      <c r="T242" s="13" t="n"/>
      <c r="U242" s="12" t="inlineStr">
        <is>
          <t>https://drive.google.com/uc?export=view&amp;id=1KjaEj398nPNpXwvFPutbY6xURrSVGymh</t>
        </is>
      </c>
      <c r="V242" t="inlineStr">
        <is>
          <t>20250424</t>
        </is>
      </c>
    </row>
    <row r="243" ht="15" customHeight="1">
      <c r="A243" s="7" t="inlineStr">
        <is>
          <t>BN2009171</t>
        </is>
      </c>
      <c r="B243" s="8" t="inlineStr">
        <is>
          <t>Samsung</t>
        </is>
      </c>
      <c r="C243" s="8" t="inlineStr">
        <is>
          <t>Galaxy S24 Ultra 12-256GB 5G</t>
        </is>
      </c>
      <c r="D243" s="8" t="inlineStr">
        <is>
          <t>-</t>
        </is>
      </c>
      <c r="E243" s="9" t="n">
        <v>5333.6</v>
      </c>
      <c r="F243" s="9" t="inlineStr">
        <is>
          <t>5333.60</t>
        </is>
      </c>
      <c r="G243" s="9" t="inlineStr">
        <is>
          <t>InStock</t>
        </is>
      </c>
      <c r="H243" s="9">
        <f>F243+0</f>
        <v/>
      </c>
      <c r="I243" s="9" t="n"/>
      <c r="J243" s="9">
        <f>IF(I243&lt;&gt;"",I243,H243)</f>
        <v/>
      </c>
      <c r="K243" s="9">
        <f>E243/(1+M243)</f>
        <v/>
      </c>
      <c r="L243" s="10" t="inlineStr">
        <is>
          <t>PLN</t>
        </is>
      </c>
      <c r="M243" s="11" t="n">
        <v>0.23</v>
      </c>
      <c r="N243" s="9">
        <f>K243*VLOOKUP(L243,'Exchange rate'!A:B,2,0)</f>
        <v/>
      </c>
      <c r="O243" s="8" t="inlineStr">
        <is>
          <t>Amazon</t>
        </is>
      </c>
      <c r="P243" s="8" t="inlineStr">
        <is>
          <t>Amazon</t>
        </is>
      </c>
      <c r="Q243" s="8" t="inlineStr">
        <is>
          <t>Poland</t>
        </is>
      </c>
      <c r="R243" s="12" t="inlineStr">
        <is>
          <t>https://www.amazon.pl/dp/B0CNH6RHV6/ref=olp_aod_early_redir?_encoding=UTF8&amp;aod=1&amp;th=1</t>
        </is>
      </c>
      <c r="S243" s="13" t="inlineStr">
        <is>
          <t>Handset</t>
        </is>
      </c>
      <c r="T243" s="13" t="n"/>
      <c r="U243" s="12" t="inlineStr">
        <is>
          <t>https://drive.google.com/uc?export=view&amp;id=1J110K2Cjxp6QibyEWzN0l0hXgCB7AERa</t>
        </is>
      </c>
      <c r="V243" t="inlineStr">
        <is>
          <t>20250424</t>
        </is>
      </c>
    </row>
    <row r="244" ht="15" customHeight="1">
      <c r="A244" s="7" t="inlineStr">
        <is>
          <t>BN2009172</t>
        </is>
      </c>
      <c r="B244" s="8" t="inlineStr">
        <is>
          <t>Samsung</t>
        </is>
      </c>
      <c r="C244" s="8" t="inlineStr">
        <is>
          <t>Galaxy S24 Ultra 12-512GB 5G</t>
        </is>
      </c>
      <c r="D244" s="8" t="inlineStr">
        <is>
          <t>-</t>
        </is>
      </c>
      <c r="E244" s="9" t="n">
        <v>5876.79</v>
      </c>
      <c r="F244" s="9" t="inlineStr">
        <is>
          <t>5904.59</t>
        </is>
      </c>
      <c r="G244" s="9" t="inlineStr">
        <is>
          <t>InStock</t>
        </is>
      </c>
      <c r="H244" s="9">
        <f>F244+0</f>
        <v/>
      </c>
      <c r="I244" s="9" t="n"/>
      <c r="J244" s="9">
        <f>IF(I244&lt;&gt;"",I244,H244)</f>
        <v/>
      </c>
      <c r="K244" s="9">
        <f>E244/(1+M244)</f>
        <v/>
      </c>
      <c r="L244" s="10" t="inlineStr">
        <is>
          <t>PLN</t>
        </is>
      </c>
      <c r="M244" s="11" t="n">
        <v>0.23</v>
      </c>
      <c r="N244" s="9">
        <f>K244*VLOOKUP(L244,'Exchange rate'!A:B,2,0)</f>
        <v/>
      </c>
      <c r="O244" s="8" t="inlineStr">
        <is>
          <t>Amazon</t>
        </is>
      </c>
      <c r="P244" s="8" t="inlineStr">
        <is>
          <t>Amazon</t>
        </is>
      </c>
      <c r="Q244" s="8" t="inlineStr">
        <is>
          <t>Poland</t>
        </is>
      </c>
      <c r="R244" s="12" t="inlineStr">
        <is>
          <t>https://www.amazon.pl/dp/B0CNH89RCB/ref=olp_aod_early_redir?_encoding=UTF8&amp;aod=1&amp;th=1</t>
        </is>
      </c>
      <c r="S244" s="13" t="inlineStr">
        <is>
          <t>Handset</t>
        </is>
      </c>
      <c r="T244" s="13" t="n"/>
      <c r="U244" s="12" t="inlineStr">
        <is>
          <t>https://drive.google.com/uc?export=view&amp;id=1KOYRIheCVcaRIsZy_tU7YRnV2Ug34C9C</t>
        </is>
      </c>
      <c r="V244" t="inlineStr">
        <is>
          <t>20250424</t>
        </is>
      </c>
    </row>
    <row r="245" ht="15" customHeight="1">
      <c r="A245" s="7" t="inlineStr">
        <is>
          <t>BN2009169</t>
        </is>
      </c>
      <c r="B245" s="8" t="inlineStr">
        <is>
          <t>Samsung</t>
        </is>
      </c>
      <c r="C245" s="8" t="inlineStr">
        <is>
          <t>Galaxy S24+ 12-256GB 5G</t>
        </is>
      </c>
      <c r="D245" s="8" t="inlineStr">
        <is>
          <t>-</t>
        </is>
      </c>
      <c r="E245" s="9" t="n">
        <v>3860.09</v>
      </c>
      <c r="F245" s="9" t="inlineStr">
        <is>
          <t>0.00</t>
        </is>
      </c>
      <c r="G245" s="9" t="inlineStr">
        <is>
          <t>OutStock</t>
        </is>
      </c>
      <c r="H245" s="9">
        <f>F245+0</f>
        <v/>
      </c>
      <c r="I245" s="9" t="n"/>
      <c r="J245" s="9">
        <f>IF(I245&lt;&gt;"",I245,H245)</f>
        <v/>
      </c>
      <c r="K245" s="9">
        <f>E245/(1+M245)</f>
        <v/>
      </c>
      <c r="L245" s="10" t="inlineStr">
        <is>
          <t>PLN</t>
        </is>
      </c>
      <c r="M245" s="11" t="n">
        <v>0.23</v>
      </c>
      <c r="N245" s="9">
        <f>K245*VLOOKUP(L245,'Exchange rate'!A:B,2,0)</f>
        <v/>
      </c>
      <c r="O245" s="8" t="inlineStr">
        <is>
          <t>Amazon</t>
        </is>
      </c>
      <c r="P245" s="8" t="inlineStr">
        <is>
          <t>Amazon</t>
        </is>
      </c>
      <c r="Q245" s="8" t="inlineStr">
        <is>
          <t>Poland</t>
        </is>
      </c>
      <c r="R245" s="12" t="inlineStr">
        <is>
          <t>https://www.amazon.pl/dp/B0CNH767BT/ref=olp_aod_early_redir?_encoding=UTF8&amp;aod=1&amp;th=1</t>
        </is>
      </c>
      <c r="S245" s="13" t="inlineStr">
        <is>
          <t>Handset</t>
        </is>
      </c>
      <c r="T245" s="13" t="n"/>
      <c r="U245" s="12" t="inlineStr">
        <is>
          <t>https://drive.google.com/uc?export=view&amp;id=1KBxOo1Bhcppf4lXggL0JPrTUm0X19bgu</t>
        </is>
      </c>
      <c r="V245" t="inlineStr">
        <is>
          <t>20250424</t>
        </is>
      </c>
    </row>
    <row r="246" ht="15" customHeight="1">
      <c r="A246" s="7" t="inlineStr">
        <is>
          <t>BN2009170</t>
        </is>
      </c>
      <c r="B246" s="8" t="inlineStr">
        <is>
          <t>Samsung</t>
        </is>
      </c>
      <c r="C246" s="8" t="inlineStr">
        <is>
          <t>Galaxy S24+ 12-512GB 5G</t>
        </is>
      </c>
      <c r="D246" s="8" t="inlineStr">
        <is>
          <t>-</t>
        </is>
      </c>
      <c r="E246" s="9" t="n">
        <v>15944.75</v>
      </c>
      <c r="F246" s="9" t="inlineStr">
        <is>
          <t>15944.75</t>
        </is>
      </c>
      <c r="G246" s="9" t="inlineStr">
        <is>
          <t>InStock</t>
        </is>
      </c>
      <c r="H246" s="9">
        <f>F246+0</f>
        <v/>
      </c>
      <c r="I246" s="9" t="n"/>
      <c r="J246" s="9">
        <f>IF(I246&lt;&gt;"",I246,H246)</f>
        <v/>
      </c>
      <c r="K246" s="9">
        <f>E246/(1+M246)</f>
        <v/>
      </c>
      <c r="L246" s="10" t="inlineStr">
        <is>
          <t>PLN</t>
        </is>
      </c>
      <c r="M246" s="11" t="n">
        <v>0.23</v>
      </c>
      <c r="N246" s="9">
        <f>K246*VLOOKUP(L246,'Exchange rate'!A:B,2,0)</f>
        <v/>
      </c>
      <c r="O246" s="8" t="inlineStr">
        <is>
          <t>Amazon</t>
        </is>
      </c>
      <c r="P246" s="8" t="inlineStr">
        <is>
          <t>Amazon</t>
        </is>
      </c>
      <c r="Q246" s="8" t="inlineStr">
        <is>
          <t>Poland</t>
        </is>
      </c>
      <c r="R246" s="12" t="inlineStr">
        <is>
          <t>https://www.amazon.pl/dp/B0CWH5YZT2/ref=olp_aod_early_redir?_encoding=UTF8&amp;aod=1&amp;th=1</t>
        </is>
      </c>
      <c r="S246" s="13" t="inlineStr">
        <is>
          <t>Handset</t>
        </is>
      </c>
      <c r="T246" s="13" t="n"/>
      <c r="U246" s="12" t="inlineStr">
        <is>
          <t>https://drive.google.com/uc?export=view&amp;id=1Jd0ynQDDLcdA68agnQ5mNfaz67LYxQ3K</t>
        </is>
      </c>
      <c r="V246" t="inlineStr">
        <is>
          <t>20250424</t>
        </is>
      </c>
    </row>
    <row r="247" ht="15" customHeight="1">
      <c r="A247" s="7" t="inlineStr">
        <is>
          <t>BN2009046</t>
        </is>
      </c>
      <c r="B247" s="8" t="inlineStr">
        <is>
          <t>Samsung</t>
        </is>
      </c>
      <c r="C247" s="8" t="inlineStr">
        <is>
          <t>Galaxy Tab A9 4-64GB WiFi</t>
        </is>
      </c>
      <c r="D247" s="8" t="inlineStr">
        <is>
          <t>-</t>
        </is>
      </c>
      <c r="E247" s="9" t="n">
        <v>498.99</v>
      </c>
      <c r="F247" s="9" t="inlineStr">
        <is>
          <t>498.99</t>
        </is>
      </c>
      <c r="G247" s="9" t="inlineStr">
        <is>
          <t>InStock</t>
        </is>
      </c>
      <c r="H247" s="9">
        <f>F247+0</f>
        <v/>
      </c>
      <c r="I247" s="9" t="n"/>
      <c r="J247" s="9">
        <f>IF(I247&lt;&gt;"",I247,H247)</f>
        <v/>
      </c>
      <c r="K247" s="9">
        <f>E247/(1+M247)</f>
        <v/>
      </c>
      <c r="L247" s="10" t="inlineStr">
        <is>
          <t>PLN</t>
        </is>
      </c>
      <c r="M247" s="11" t="n">
        <v>0.23</v>
      </c>
      <c r="N247" s="9">
        <f>K247*VLOOKUP(L247,'Exchange rate'!A:B,2,0)</f>
        <v/>
      </c>
      <c r="O247" s="8" t="inlineStr">
        <is>
          <t>Amazon</t>
        </is>
      </c>
      <c r="P247" s="8" t="inlineStr">
        <is>
          <t>Amazon</t>
        </is>
      </c>
      <c r="Q247" s="8" t="inlineStr">
        <is>
          <t>Poland</t>
        </is>
      </c>
      <c r="R247" s="12" t="inlineStr">
        <is>
          <t>https://www.amazon.pl/dp/B0CMD4SSL2/ref=olp_aod_early_redir?_encoding=UTF8&amp;aod=1&amp;th=1</t>
        </is>
      </c>
      <c r="S247" s="13" t="inlineStr">
        <is>
          <t>Tablet</t>
        </is>
      </c>
      <c r="T247" s="13" t="n"/>
      <c r="U247" s="12" t="inlineStr">
        <is>
          <t>https://drive.google.com/uc?export=view&amp;id=1IPJW-e2l1sijQ43TD3-HFCyjrdBjzqfE</t>
        </is>
      </c>
      <c r="V247" t="inlineStr">
        <is>
          <t>20250424</t>
        </is>
      </c>
    </row>
    <row r="248" ht="15" customHeight="1">
      <c r="A248" s="7" t="inlineStr">
        <is>
          <t>BN2008983</t>
        </is>
      </c>
      <c r="B248" s="8" t="inlineStr">
        <is>
          <t>Samsung</t>
        </is>
      </c>
      <c r="C248" s="8" t="inlineStr">
        <is>
          <t>Galaxy Tab A9+ 4-64GB WiFi</t>
        </is>
      </c>
      <c r="D248" s="8" t="inlineStr">
        <is>
          <t>-</t>
        </is>
      </c>
      <c r="E248" s="9" t="n">
        <v>639</v>
      </c>
      <c r="F248" s="9" t="inlineStr">
        <is>
          <t>0.00</t>
        </is>
      </c>
      <c r="G248" s="9" t="inlineStr">
        <is>
          <t>OutStock</t>
        </is>
      </c>
      <c r="H248" s="9">
        <f>F248+0</f>
        <v/>
      </c>
      <c r="I248" s="9" t="n"/>
      <c r="J248" s="9">
        <f>IF(I248&lt;&gt;"",I248,H248)</f>
        <v/>
      </c>
      <c r="K248" s="9">
        <f>E248/(1+M248)</f>
        <v/>
      </c>
      <c r="L248" s="10" t="inlineStr">
        <is>
          <t>PLN</t>
        </is>
      </c>
      <c r="M248" s="11" t="n">
        <v>0.23</v>
      </c>
      <c r="N248" s="9">
        <f>K248*VLOOKUP(L248,'Exchange rate'!A:B,2,0)</f>
        <v/>
      </c>
      <c r="O248" s="8" t="inlineStr">
        <is>
          <t>Amazon</t>
        </is>
      </c>
      <c r="P248" s="8" t="inlineStr">
        <is>
          <t>Amazon</t>
        </is>
      </c>
      <c r="Q248" s="8" t="inlineStr">
        <is>
          <t>Poland</t>
        </is>
      </c>
      <c r="R248" s="12" t="inlineStr">
        <is>
          <t>https://www.amazon.pl/dp/B0CMD5YVG9/ref=olp_aod_early_redir?_encoding=UTF8&amp;aod=1&amp;th=1</t>
        </is>
      </c>
      <c r="S248" s="13" t="inlineStr">
        <is>
          <t>Tablet</t>
        </is>
      </c>
      <c r="T248" s="13" t="n"/>
      <c r="U248" s="12" t="inlineStr">
        <is>
          <t>https://drive.google.com/uc?export=view&amp;id=1KGm891lXGB-_8oRDNBHkKd_p0Utjg5uK</t>
        </is>
      </c>
      <c r="V248" t="inlineStr">
        <is>
          <t>20250424</t>
        </is>
      </c>
    </row>
    <row r="249" ht="15" customHeight="1">
      <c r="A249" s="7" t="inlineStr">
        <is>
          <t>BN2008980</t>
        </is>
      </c>
      <c r="B249" s="8" t="inlineStr">
        <is>
          <t>Samsung</t>
        </is>
      </c>
      <c r="C249" s="8" t="inlineStr">
        <is>
          <t>Galaxy Tab A9+ 8-128GB 5G</t>
        </is>
      </c>
      <c r="D249" s="8" t="inlineStr">
        <is>
          <t>-</t>
        </is>
      </c>
      <c r="E249" s="9" t="n">
        <v>799</v>
      </c>
      <c r="F249" s="9" t="inlineStr">
        <is>
          <t>799.00</t>
        </is>
      </c>
      <c r="G249" s="9" t="inlineStr">
        <is>
          <t>InStock</t>
        </is>
      </c>
      <c r="H249" s="9">
        <f>F249+0</f>
        <v/>
      </c>
      <c r="I249" s="9" t="n"/>
      <c r="J249" s="9">
        <f>IF(I249&lt;&gt;"",I249,H249)</f>
        <v/>
      </c>
      <c r="K249" s="9">
        <f>E249/(1+M249)</f>
        <v/>
      </c>
      <c r="L249" s="10" t="inlineStr">
        <is>
          <t>PLN</t>
        </is>
      </c>
      <c r="M249" s="11" t="n">
        <v>0.23</v>
      </c>
      <c r="N249" s="9">
        <f>K249*VLOOKUP(L249,'Exchange rate'!A:B,2,0)</f>
        <v/>
      </c>
      <c r="O249" s="8" t="inlineStr">
        <is>
          <t>Amazon</t>
        </is>
      </c>
      <c r="P249" s="8" t="inlineStr">
        <is>
          <t>Amazon</t>
        </is>
      </c>
      <c r="Q249" s="8" t="inlineStr">
        <is>
          <t>Poland</t>
        </is>
      </c>
      <c r="R249" s="12" t="inlineStr">
        <is>
          <t>https://www.amazon.pl/dp/B0CMDKCSFS/ref=olp_aod_early_redir?_encoding=UTF8&amp;aod=1&amp;th=1</t>
        </is>
      </c>
      <c r="S249" s="13" t="inlineStr">
        <is>
          <t>Tablet</t>
        </is>
      </c>
      <c r="T249" s="13" t="n"/>
      <c r="U249" s="12" t="inlineStr">
        <is>
          <t>https://drive.google.com/uc?export=view&amp;id=1KfjXPBvoVzGy_Wk7KzV_JXZQZCbSdcyb</t>
        </is>
      </c>
      <c r="V249" t="inlineStr">
        <is>
          <t>20250424</t>
        </is>
      </c>
    </row>
    <row r="250" ht="15" customHeight="1">
      <c r="A250" s="7" t="inlineStr">
        <is>
          <t>BN2008930</t>
        </is>
      </c>
      <c r="B250" s="8" t="inlineStr">
        <is>
          <t>Samsung</t>
        </is>
      </c>
      <c r="C250" s="8" t="inlineStr">
        <is>
          <t>Galaxy Tab S9 11.0 12-256GB 5G</t>
        </is>
      </c>
      <c r="D250" s="8" t="inlineStr">
        <is>
          <t>-</t>
        </is>
      </c>
      <c r="E250" s="9" t="n">
        <v>3862.27</v>
      </c>
      <c r="F250" s="9" t="inlineStr">
        <is>
          <t>4748.98</t>
        </is>
      </c>
      <c r="G250" s="9" t="inlineStr">
        <is>
          <t>InStock</t>
        </is>
      </c>
      <c r="H250" s="9">
        <f>F250+0</f>
        <v/>
      </c>
      <c r="I250" s="9" t="n"/>
      <c r="J250" s="9">
        <f>IF(I250&lt;&gt;"",I250,H250)</f>
        <v/>
      </c>
      <c r="K250" s="9">
        <f>E250/(1+M250)</f>
        <v/>
      </c>
      <c r="L250" s="10" t="inlineStr">
        <is>
          <t>PLN</t>
        </is>
      </c>
      <c r="M250" s="11" t="n">
        <v>0.23</v>
      </c>
      <c r="N250" s="9">
        <f>K250*VLOOKUP(L250,'Exchange rate'!A:B,2,0)</f>
        <v/>
      </c>
      <c r="O250" s="8" t="inlineStr">
        <is>
          <t>Amazon</t>
        </is>
      </c>
      <c r="P250" s="8" t="inlineStr">
        <is>
          <t>Amazon</t>
        </is>
      </c>
      <c r="Q250" s="8" t="inlineStr">
        <is>
          <t>Poland</t>
        </is>
      </c>
      <c r="R250" s="12" t="inlineStr">
        <is>
          <t>https://www.amazon.pl/dp/B0CCXTMTSP/ref=olp_aod_early_redir?_encoding=UTF8&amp;aod=1&amp;th=1</t>
        </is>
      </c>
      <c r="S250" s="13" t="inlineStr">
        <is>
          <t>Tablet</t>
        </is>
      </c>
      <c r="T250" s="13" t="n"/>
      <c r="U250" s="12" t="inlineStr">
        <is>
          <t>https://drive.google.com/uc?export=view&amp;id=1K1d6bevHQYeIrBblZoNAMNfLmWQmn3h0</t>
        </is>
      </c>
      <c r="V250" t="inlineStr">
        <is>
          <t>20250424</t>
        </is>
      </c>
    </row>
    <row r="251" ht="15" customHeight="1">
      <c r="A251" s="7" t="inlineStr">
        <is>
          <t>BN2008929</t>
        </is>
      </c>
      <c r="B251" s="8" t="inlineStr">
        <is>
          <t>Samsung</t>
        </is>
      </c>
      <c r="C251" s="8" t="inlineStr">
        <is>
          <t>Galaxy Tab S9 11.0 8-128GB 5G</t>
        </is>
      </c>
      <c r="D251" s="8" t="inlineStr">
        <is>
          <t>-</t>
        </is>
      </c>
      <c r="E251" s="9" t="n">
        <v>4404.65</v>
      </c>
      <c r="F251" s="9" t="inlineStr">
        <is>
          <t>4411.99</t>
        </is>
      </c>
      <c r="G251" s="9" t="inlineStr">
        <is>
          <t>InStock</t>
        </is>
      </c>
      <c r="H251" s="9">
        <f>F251+0</f>
        <v/>
      </c>
      <c r="I251" s="9" t="n"/>
      <c r="J251" s="9">
        <f>IF(I251&lt;&gt;"",I251,H251)</f>
        <v/>
      </c>
      <c r="K251" s="9">
        <f>E251/(1+M251)</f>
        <v/>
      </c>
      <c r="L251" s="10" t="inlineStr">
        <is>
          <t>PLN</t>
        </is>
      </c>
      <c r="M251" s="11" t="n">
        <v>0.23</v>
      </c>
      <c r="N251" s="9">
        <f>K251*VLOOKUP(L251,'Exchange rate'!A:B,2,0)</f>
        <v/>
      </c>
      <c r="O251" s="8" t="inlineStr">
        <is>
          <t>Amazon</t>
        </is>
      </c>
      <c r="P251" s="8" t="inlineStr">
        <is>
          <t>Amazon</t>
        </is>
      </c>
      <c r="Q251" s="8" t="inlineStr">
        <is>
          <t>Poland</t>
        </is>
      </c>
      <c r="R251" s="12" t="inlineStr">
        <is>
          <t>https://www.amazon.pl/dp/B0CCXS2JGT/ref=olp_aod_early_redir?_encoding=UTF8&amp;aod=1&amp;th=1</t>
        </is>
      </c>
      <c r="S251" s="13" t="inlineStr">
        <is>
          <t>Tablet</t>
        </is>
      </c>
      <c r="T251" s="13" t="n"/>
      <c r="U251" s="12" t="inlineStr">
        <is>
          <t>https://drive.google.com/uc?export=view&amp;id=1JgEXqF0pv7SSoit2evzqGB4ZHI0S8FOo</t>
        </is>
      </c>
      <c r="V251" t="inlineStr">
        <is>
          <t>20250424</t>
        </is>
      </c>
    </row>
    <row r="252" ht="15" customHeight="1">
      <c r="A252" s="7" t="inlineStr">
        <is>
          <t>BN2008977</t>
        </is>
      </c>
      <c r="B252" s="8" t="inlineStr">
        <is>
          <t>Samsung</t>
        </is>
      </c>
      <c r="C252" s="8" t="inlineStr">
        <is>
          <t>Galaxy Tab S9 FE 6-128GB 5G</t>
        </is>
      </c>
      <c r="D252" s="8" t="inlineStr">
        <is>
          <t>-</t>
        </is>
      </c>
      <c r="E252" s="9" t="n">
        <v>1878.25</v>
      </c>
      <c r="F252" s="9" t="inlineStr">
        <is>
          <t>1877.75</t>
        </is>
      </c>
      <c r="G252" s="9" t="inlineStr">
        <is>
          <t>InStock</t>
        </is>
      </c>
      <c r="H252" s="9">
        <f>F252+0</f>
        <v/>
      </c>
      <c r="I252" s="9" t="n"/>
      <c r="J252" s="9">
        <f>IF(I252&lt;&gt;"",I252,H252)</f>
        <v/>
      </c>
      <c r="K252" s="9">
        <f>E252/(1+M252)</f>
        <v/>
      </c>
      <c r="L252" s="10" t="inlineStr">
        <is>
          <t>PLN</t>
        </is>
      </c>
      <c r="M252" s="11" t="n">
        <v>0.23</v>
      </c>
      <c r="N252" s="9">
        <f>K252*VLOOKUP(L252,'Exchange rate'!A:B,2,0)</f>
        <v/>
      </c>
      <c r="O252" s="8" t="inlineStr">
        <is>
          <t>Amazon</t>
        </is>
      </c>
      <c r="P252" s="8" t="inlineStr">
        <is>
          <t>Amazon</t>
        </is>
      </c>
      <c r="Q252" s="8" t="inlineStr">
        <is>
          <t>Poland</t>
        </is>
      </c>
      <c r="R252" s="12" t="inlineStr">
        <is>
          <t>https://www.amazon.pl/dp/B0CHZ4BC72/ref=olp_aod_early_redir?_encoding=UTF8&amp;aod=1&amp;th=1</t>
        </is>
      </c>
      <c r="S252" s="13" t="inlineStr">
        <is>
          <t>Tablet</t>
        </is>
      </c>
      <c r="T252" s="13" t="n"/>
      <c r="U252" s="12" t="inlineStr">
        <is>
          <t>https://drive.google.com/uc?export=view&amp;id=1IRmy8miI0dWjEaG7BlaP5Xe9aJSkri8m</t>
        </is>
      </c>
      <c r="V252" t="inlineStr">
        <is>
          <t>20250424</t>
        </is>
      </c>
    </row>
    <row r="253" ht="15" customHeight="1">
      <c r="A253" s="7" t="inlineStr">
        <is>
          <t>BN2008979</t>
        </is>
      </c>
      <c r="B253" s="8" t="inlineStr">
        <is>
          <t>Samsung</t>
        </is>
      </c>
      <c r="C253" s="8" t="inlineStr">
        <is>
          <t>Galaxy Tab S9 FE 6-128GB WiFi</t>
        </is>
      </c>
      <c r="D253" s="8" t="inlineStr">
        <is>
          <t>-</t>
        </is>
      </c>
      <c r="E253" s="9" t="n">
        <v>0</v>
      </c>
      <c r="F253" s="9" t="inlineStr">
        <is>
          <t>0.00</t>
        </is>
      </c>
      <c r="G253" s="9" t="inlineStr">
        <is>
          <t>OutStock</t>
        </is>
      </c>
      <c r="H253" s="9">
        <f>F253+0</f>
        <v/>
      </c>
      <c r="I253" s="9" t="n"/>
      <c r="J253" s="9">
        <f>IF(I253&lt;&gt;"",I253,H253)</f>
        <v/>
      </c>
      <c r="K253" s="9">
        <f>E253/(1+M253)</f>
        <v/>
      </c>
      <c r="L253" s="10" t="inlineStr">
        <is>
          <t>PLN</t>
        </is>
      </c>
      <c r="M253" s="11" t="n">
        <v>0.23</v>
      </c>
      <c r="N253" s="9">
        <f>K253*VLOOKUP(L253,'Exchange rate'!A:B,2,0)</f>
        <v/>
      </c>
      <c r="O253" s="8" t="inlineStr">
        <is>
          <t>Amazon</t>
        </is>
      </c>
      <c r="P253" s="8" t="inlineStr">
        <is>
          <t>Amazon</t>
        </is>
      </c>
      <c r="Q253" s="8" t="inlineStr">
        <is>
          <t>Poland</t>
        </is>
      </c>
      <c r="R253" s="12" t="inlineStr">
        <is>
          <t>https://www.amazon.pl/dp/B0CHYM845Y/ref=olp_aod_early_redir?_encoding=UTF8&amp;aod=1&amp;th=1</t>
        </is>
      </c>
      <c r="S253" s="13" t="inlineStr">
        <is>
          <t>Tablet</t>
        </is>
      </c>
      <c r="T253" s="13" t="n"/>
      <c r="U253" s="12" t="inlineStr">
        <is>
          <t>https://drive.google.com/uc?export=view&amp;id=1LJWxVBStIpZoNV-9zsiwHGwysWbThlf3</t>
        </is>
      </c>
      <c r="V253" t="inlineStr">
        <is>
          <t>20250424</t>
        </is>
      </c>
    </row>
    <row r="254" ht="15" customHeight="1">
      <c r="A254" s="7" t="inlineStr">
        <is>
          <t>BN2008976</t>
        </is>
      </c>
      <c r="B254" s="8" t="inlineStr">
        <is>
          <t>Samsung</t>
        </is>
      </c>
      <c r="C254" s="8" t="inlineStr">
        <is>
          <t>Galaxy Tab S9 FE 8-256GB 5G</t>
        </is>
      </c>
      <c r="D254" s="8" t="inlineStr">
        <is>
          <t>-</t>
        </is>
      </c>
      <c r="E254" s="9" t="n">
        <v>0</v>
      </c>
      <c r="F254" s="9" t="inlineStr">
        <is>
          <t>0.00</t>
        </is>
      </c>
      <c r="G254" s="9" t="inlineStr">
        <is>
          <t>OutStock</t>
        </is>
      </c>
      <c r="H254" s="9">
        <f>F254+0</f>
        <v/>
      </c>
      <c r="I254" s="9" t="n"/>
      <c r="J254" s="9">
        <f>IF(I254&lt;&gt;"",I254,H254)</f>
        <v/>
      </c>
      <c r="K254" s="9">
        <f>E254/(1+M254)</f>
        <v/>
      </c>
      <c r="L254" s="10" t="inlineStr">
        <is>
          <t>PLN</t>
        </is>
      </c>
      <c r="M254" s="11" t="n">
        <v>0.23</v>
      </c>
      <c r="N254" s="9">
        <f>K254*VLOOKUP(L254,'Exchange rate'!A:B,2,0)</f>
        <v/>
      </c>
      <c r="O254" s="8" t="inlineStr">
        <is>
          <t>Amazon</t>
        </is>
      </c>
      <c r="P254" s="8" t="inlineStr">
        <is>
          <t>Amazon</t>
        </is>
      </c>
      <c r="Q254" s="8" t="inlineStr">
        <is>
          <t>Poland</t>
        </is>
      </c>
      <c r="R254" s="12" t="inlineStr">
        <is>
          <t>https://www.amazon.pl/dp/B0CSMDH3HK/ref=olp_aod_early_redir?_encoding=UTF8&amp;aod=1&amp;th=1</t>
        </is>
      </c>
      <c r="S254" s="13" t="inlineStr">
        <is>
          <t>Tablet</t>
        </is>
      </c>
      <c r="T254" s="13" t="n"/>
      <c r="U254" s="12" t="inlineStr">
        <is>
          <t>https://drive.google.com/uc?export=view&amp;id=1LTs-sNRdrDzEo3M7Cd1YXHk9_ZMx0Bul</t>
        </is>
      </c>
      <c r="V254" t="inlineStr">
        <is>
          <t>20250424</t>
        </is>
      </c>
    </row>
    <row r="255" ht="15" customHeight="1">
      <c r="A255" s="7" t="inlineStr">
        <is>
          <t>BN2008978</t>
        </is>
      </c>
      <c r="B255" s="8" t="inlineStr">
        <is>
          <t>Samsung</t>
        </is>
      </c>
      <c r="C255" s="8" t="inlineStr">
        <is>
          <t>Galaxy Tab S9 FE 8-256GB WiFi</t>
        </is>
      </c>
      <c r="D255" s="8" t="inlineStr">
        <is>
          <t>-</t>
        </is>
      </c>
      <c r="E255" s="9" t="n">
        <v>2590.47</v>
      </c>
      <c r="F255" s="9" t="inlineStr">
        <is>
          <t>0.00</t>
        </is>
      </c>
      <c r="G255" s="9" t="inlineStr">
        <is>
          <t>OutStock</t>
        </is>
      </c>
      <c r="H255" s="9">
        <f>F255+0</f>
        <v/>
      </c>
      <c r="I255" s="9" t="n"/>
      <c r="J255" s="9">
        <f>IF(I255&lt;&gt;"",I255,H255)</f>
        <v/>
      </c>
      <c r="K255" s="9">
        <f>E255/(1+M255)</f>
        <v/>
      </c>
      <c r="L255" s="10" t="inlineStr">
        <is>
          <t>PLN</t>
        </is>
      </c>
      <c r="M255" s="11" t="n">
        <v>0.23</v>
      </c>
      <c r="N255" s="9">
        <f>K255*VLOOKUP(L255,'Exchange rate'!A:B,2,0)</f>
        <v/>
      </c>
      <c r="O255" s="8" t="inlineStr">
        <is>
          <t>Amazon</t>
        </is>
      </c>
      <c r="P255" s="8" t="inlineStr">
        <is>
          <t>Amazon</t>
        </is>
      </c>
      <c r="Q255" s="8" t="inlineStr">
        <is>
          <t>Poland</t>
        </is>
      </c>
      <c r="R255" s="12" t="inlineStr">
        <is>
          <t>https://www.amazon.pl/dp/B0CHZ4C23C/ref=olp_aod_early_redir?_encoding=UTF8&amp;aod=1&amp;th=1</t>
        </is>
      </c>
      <c r="S255" s="13" t="inlineStr">
        <is>
          <t>Tablet</t>
        </is>
      </c>
      <c r="T255" s="13" t="n"/>
      <c r="U255" s="12" t="inlineStr">
        <is>
          <t>https://drive.google.com/uc?export=view&amp;id=1J_PqSfOvjX2G5-EZCX_1Vs_X-UUKYkpI</t>
        </is>
      </c>
      <c r="V255" t="inlineStr">
        <is>
          <t>20250424</t>
        </is>
      </c>
    </row>
    <row r="256" ht="15" customHeight="1">
      <c r="A256" s="7" t="inlineStr">
        <is>
          <t>BN2008925</t>
        </is>
      </c>
      <c r="B256" s="8" t="inlineStr">
        <is>
          <t>Samsung</t>
        </is>
      </c>
      <c r="C256" s="8" t="inlineStr">
        <is>
          <t>Galaxy Tab S9 Ultra 14.6 12-256GB 5G</t>
        </is>
      </c>
      <c r="D256" s="8" t="inlineStr">
        <is>
          <t>-</t>
        </is>
      </c>
      <c r="E256" s="9" t="n">
        <v>5880.91</v>
      </c>
      <c r="F256" s="9" t="inlineStr">
        <is>
          <t>5880.91</t>
        </is>
      </c>
      <c r="G256" s="9" t="inlineStr">
        <is>
          <t>InStock</t>
        </is>
      </c>
      <c r="H256" s="9">
        <f>F256+0</f>
        <v/>
      </c>
      <c r="I256" s="9" t="n"/>
      <c r="J256" s="9">
        <f>IF(I256&lt;&gt;"",I256,H256)</f>
        <v/>
      </c>
      <c r="K256" s="9">
        <f>E256/(1+M256)</f>
        <v/>
      </c>
      <c r="L256" s="10" t="inlineStr">
        <is>
          <t>PLN</t>
        </is>
      </c>
      <c r="M256" s="11" t="n">
        <v>0.23</v>
      </c>
      <c r="N256" s="9">
        <f>K256*VLOOKUP(L256,'Exchange rate'!A:B,2,0)</f>
        <v/>
      </c>
      <c r="O256" s="8" t="inlineStr">
        <is>
          <t>Amazon</t>
        </is>
      </c>
      <c r="P256" s="8" t="inlineStr">
        <is>
          <t>Amazon</t>
        </is>
      </c>
      <c r="Q256" s="8" t="inlineStr">
        <is>
          <t>Poland</t>
        </is>
      </c>
      <c r="R256" s="12" t="inlineStr">
        <is>
          <t>https://www.amazon.pl/dp/B0C81BZCHV/ref=olp_aod_early_redir?_encoding=UTF8&amp;aod=1&amp;th=1</t>
        </is>
      </c>
      <c r="S256" s="13" t="inlineStr">
        <is>
          <t>Tablet</t>
        </is>
      </c>
      <c r="T256" s="13" t="n"/>
      <c r="U256" s="12" t="inlineStr">
        <is>
          <t>https://drive.google.com/uc?export=view&amp;id=1Iyre780ZVKa0T04qvip_4fettjuS1Yvs</t>
        </is>
      </c>
      <c r="V256" t="inlineStr">
        <is>
          <t>20250424</t>
        </is>
      </c>
    </row>
    <row r="257" ht="15" customHeight="1">
      <c r="A257" s="7" t="inlineStr">
        <is>
          <t>BN2008926</t>
        </is>
      </c>
      <c r="B257" s="8" t="inlineStr">
        <is>
          <t>Samsung</t>
        </is>
      </c>
      <c r="C257" s="8" t="inlineStr">
        <is>
          <t>Galaxy Tab S9 Ultra 14.6 12-512GB 5G</t>
        </is>
      </c>
      <c r="D257" s="8" t="inlineStr">
        <is>
          <t>-</t>
        </is>
      </c>
      <c r="E257" s="9" t="n">
        <v>6891.58</v>
      </c>
      <c r="F257" s="9" t="inlineStr">
        <is>
          <t>6891.58</t>
        </is>
      </c>
      <c r="G257" s="9" t="inlineStr">
        <is>
          <t>InStock</t>
        </is>
      </c>
      <c r="H257" s="9">
        <f>F257+0</f>
        <v/>
      </c>
      <c r="I257" s="9" t="n"/>
      <c r="J257" s="9">
        <f>IF(I257&lt;&gt;"",I257,H257)</f>
        <v/>
      </c>
      <c r="K257" s="9">
        <f>E257/(1+M257)</f>
        <v/>
      </c>
      <c r="L257" s="10" t="inlineStr">
        <is>
          <t>PLN</t>
        </is>
      </c>
      <c r="M257" s="11" t="n">
        <v>0.23</v>
      </c>
      <c r="N257" s="9">
        <f>K257*VLOOKUP(L257,'Exchange rate'!A:B,2,0)</f>
        <v/>
      </c>
      <c r="O257" s="8" t="inlineStr">
        <is>
          <t>Amazon</t>
        </is>
      </c>
      <c r="P257" s="8" t="inlineStr">
        <is>
          <t>Amazon</t>
        </is>
      </c>
      <c r="Q257" s="8" t="inlineStr">
        <is>
          <t>Poland</t>
        </is>
      </c>
      <c r="R257" s="12" t="inlineStr">
        <is>
          <t>https://www.amazon.pl/dp/B0C8HM4JJP/ref=olp_aod_early_redir?_encoding=UTF8&amp;aod=1&amp;th=1</t>
        </is>
      </c>
      <c r="S257" s="13" t="inlineStr">
        <is>
          <t>Tablet</t>
        </is>
      </c>
      <c r="T257" s="13" t="n"/>
      <c r="U257" s="12" t="inlineStr">
        <is>
          <t>https://drive.google.com/uc?export=view&amp;id=1IkzIesAuYI5nQUNC-Grw6-D96rO3dPVO</t>
        </is>
      </c>
      <c r="V257" t="inlineStr">
        <is>
          <t>20250424</t>
        </is>
      </c>
    </row>
    <row r="258" ht="15" customHeight="1">
      <c r="A258" s="7" t="inlineStr">
        <is>
          <t>BN2008927</t>
        </is>
      </c>
      <c r="B258" s="8" t="inlineStr">
        <is>
          <t>Samsung</t>
        </is>
      </c>
      <c r="C258" s="8" t="inlineStr">
        <is>
          <t>Galaxy Tab S9+ 12.4 12-256GB 5G</t>
        </is>
      </c>
      <c r="D258" s="8" t="inlineStr">
        <is>
          <t>-</t>
        </is>
      </c>
      <c r="E258" s="9" t="n">
        <v>6171.29</v>
      </c>
      <c r="F258" s="9" t="inlineStr">
        <is>
          <t>6713.56</t>
        </is>
      </c>
      <c r="G258" s="9" t="inlineStr">
        <is>
          <t>InStock</t>
        </is>
      </c>
      <c r="H258" s="9">
        <f>F258+0</f>
        <v/>
      </c>
      <c r="I258" s="9" t="n"/>
      <c r="J258" s="9">
        <f>IF(I258&lt;&gt;"",I258,H258)</f>
        <v/>
      </c>
      <c r="K258" s="9">
        <f>E258/(1+M258)</f>
        <v/>
      </c>
      <c r="L258" s="10" t="inlineStr">
        <is>
          <t>PLN</t>
        </is>
      </c>
      <c r="M258" s="11" t="n">
        <v>0.23</v>
      </c>
      <c r="N258" s="9">
        <f>K258*VLOOKUP(L258,'Exchange rate'!A:B,2,0)</f>
        <v/>
      </c>
      <c r="O258" s="8" t="inlineStr">
        <is>
          <t>Amazon</t>
        </is>
      </c>
      <c r="P258" s="8" t="inlineStr">
        <is>
          <t>Amazon</t>
        </is>
      </c>
      <c r="Q258" s="8" t="inlineStr">
        <is>
          <t>Poland</t>
        </is>
      </c>
      <c r="R258" s="12" t="inlineStr">
        <is>
          <t>https://www.amazon.pl/dp/B0CCXG5BPP/ref=olp_aod_early_redir?_encoding=UTF8&amp;aod=1&amp;th=1</t>
        </is>
      </c>
      <c r="S258" s="13" t="inlineStr">
        <is>
          <t>Tablet</t>
        </is>
      </c>
      <c r="T258" s="13" t="n"/>
      <c r="U258" s="12" t="inlineStr">
        <is>
          <t>https://drive.google.com/uc?export=view&amp;id=1JBKBPIBeVotDJ8mViVrIhwagf7cg34h_</t>
        </is>
      </c>
      <c r="V258" t="inlineStr">
        <is>
          <t>20250424</t>
        </is>
      </c>
    </row>
    <row r="259" ht="15" customHeight="1">
      <c r="A259" s="7" t="inlineStr">
        <is>
          <t>BN4000638</t>
        </is>
      </c>
      <c r="B259" s="8" t="inlineStr">
        <is>
          <t>Samsung</t>
        </is>
      </c>
      <c r="C259" s="8" t="inlineStr">
        <is>
          <t>Galaxy Watch 5 44mm LTE</t>
        </is>
      </c>
      <c r="D259" s="8" t="inlineStr">
        <is>
          <t>-</t>
        </is>
      </c>
      <c r="E259" s="9" t="n">
        <v>0</v>
      </c>
      <c r="F259" s="9" t="inlineStr">
        <is>
          <t>0.00</t>
        </is>
      </c>
      <c r="G259" s="9" t="inlineStr">
        <is>
          <t>OutStock</t>
        </is>
      </c>
      <c r="H259" s="9">
        <f>F259+0</f>
        <v/>
      </c>
      <c r="I259" s="9" t="n"/>
      <c r="J259" s="9">
        <f>IF(I259&lt;&gt;"",I259,H259)</f>
        <v/>
      </c>
      <c r="K259" s="9">
        <f>E259/(1+M259)</f>
        <v/>
      </c>
      <c r="L259" s="10" t="inlineStr">
        <is>
          <t>PLN</t>
        </is>
      </c>
      <c r="M259" s="11" t="n">
        <v>0.23</v>
      </c>
      <c r="N259" s="9">
        <f>K259*VLOOKUP(L259,'Exchange rate'!A:B,2,0)</f>
        <v/>
      </c>
      <c r="O259" s="8" t="inlineStr">
        <is>
          <t>Amazon</t>
        </is>
      </c>
      <c r="P259" s="8" t="inlineStr">
        <is>
          <t>Amazon</t>
        </is>
      </c>
      <c r="Q259" s="8" t="inlineStr">
        <is>
          <t>Poland</t>
        </is>
      </c>
      <c r="R259" s="12" t="inlineStr">
        <is>
          <t>https://www.amazon.pl/dp/B0B7J515MB/ref=olp_aod_early_redir?_encoding=UTF8&amp;aod=1&amp;th=1</t>
        </is>
      </c>
      <c r="S259" s="13" t="inlineStr">
        <is>
          <t>Smart Watch</t>
        </is>
      </c>
      <c r="T259" s="13" t="n"/>
      <c r="U259" s="12" t="inlineStr">
        <is>
          <t>https://drive.google.com/uc?export=view&amp;id=1JgZfF9M7WwhpvCTlTSiH-7Xhe6Qj5Ujb</t>
        </is>
      </c>
      <c r="V259" t="inlineStr">
        <is>
          <t>20250424</t>
        </is>
      </c>
    </row>
    <row r="260" ht="15" customHeight="1">
      <c r="A260" s="7" t="inlineStr">
        <is>
          <t>BN4000698</t>
        </is>
      </c>
      <c r="B260" s="8" t="inlineStr">
        <is>
          <t>Samsung</t>
        </is>
      </c>
      <c r="C260" s="8" t="inlineStr">
        <is>
          <t>Galaxy Watch6 Classic 47mm LTE</t>
        </is>
      </c>
      <c r="D260" s="8" t="inlineStr">
        <is>
          <t>-</t>
        </is>
      </c>
      <c r="E260" s="9" t="n">
        <v>1162.19</v>
      </c>
      <c r="F260" s="9" t="inlineStr">
        <is>
          <t>1162.19</t>
        </is>
      </c>
      <c r="G260" s="9" t="inlineStr">
        <is>
          <t>InStock</t>
        </is>
      </c>
      <c r="H260" s="9">
        <f>F260+0</f>
        <v/>
      </c>
      <c r="I260" s="9" t="n"/>
      <c r="J260" s="9">
        <f>IF(I260&lt;&gt;"",I260,H260)</f>
        <v/>
      </c>
      <c r="K260" s="9">
        <f>E260/(1+M260)</f>
        <v/>
      </c>
      <c r="L260" s="10" t="inlineStr">
        <is>
          <t>PLN</t>
        </is>
      </c>
      <c r="M260" s="11" t="n">
        <v>0.23</v>
      </c>
      <c r="N260" s="9">
        <f>K260*VLOOKUP(L260,'Exchange rate'!A:B,2,0)</f>
        <v/>
      </c>
      <c r="O260" s="8" t="inlineStr">
        <is>
          <t>Amazon</t>
        </is>
      </c>
      <c r="P260" s="8" t="inlineStr">
        <is>
          <t>Amazon</t>
        </is>
      </c>
      <c r="Q260" s="8" t="inlineStr">
        <is>
          <t>Poland</t>
        </is>
      </c>
      <c r="R260" s="12" t="inlineStr">
        <is>
          <t>https://www.amazon.pl/dp/B0CD3JXD8D/ref=olp_aod_early_redir?_encoding=UTF8&amp;aod=1&amp;th=1</t>
        </is>
      </c>
      <c r="S260" s="13" t="inlineStr">
        <is>
          <t>Smartwatch</t>
        </is>
      </c>
      <c r="T260" s="13" t="n"/>
      <c r="U260" s="12" t="inlineStr">
        <is>
          <t>https://drive.google.com/uc?export=view&amp;id=1IsiQNhy4SnK5nhrxMM6zNQlUmrd3M4vz</t>
        </is>
      </c>
      <c r="V260" t="inlineStr">
        <is>
          <t>20250424</t>
        </is>
      </c>
    </row>
    <row r="261" ht="15" customHeight="1">
      <c r="A261" s="7" t="inlineStr">
        <is>
          <t>BN2009406</t>
        </is>
      </c>
      <c r="B261" s="8" t="inlineStr">
        <is>
          <t>Samsung</t>
        </is>
      </c>
      <c r="C261" s="8" t="inlineStr">
        <is>
          <t>Galaxy Watch7 40mm LTE</t>
        </is>
      </c>
      <c r="D261" s="8" t="inlineStr">
        <is>
          <t>-</t>
        </is>
      </c>
      <c r="E261" s="9" t="n">
        <v>855.3</v>
      </c>
      <c r="F261" s="9" t="inlineStr">
        <is>
          <t>853.44</t>
        </is>
      </c>
      <c r="G261" s="9" t="inlineStr">
        <is>
          <t>InStock</t>
        </is>
      </c>
      <c r="H261" s="9">
        <f>F261+0</f>
        <v/>
      </c>
      <c r="I261" s="9" t="n"/>
      <c r="J261" s="9">
        <f>IF(I261&lt;&gt;"",I261,H261)</f>
        <v/>
      </c>
      <c r="K261" s="9">
        <f>E261/(1+M261)</f>
        <v/>
      </c>
      <c r="L261" s="10" t="inlineStr">
        <is>
          <t>PLN</t>
        </is>
      </c>
      <c r="M261" s="11" t="n">
        <v>0.23</v>
      </c>
      <c r="N261" s="9">
        <f>K261*VLOOKUP(L261,'Exchange rate'!A:B,2,0)</f>
        <v/>
      </c>
      <c r="O261" s="8" t="inlineStr">
        <is>
          <t>Amazon</t>
        </is>
      </c>
      <c r="P261" s="8" t="inlineStr">
        <is>
          <t>Amazon</t>
        </is>
      </c>
      <c r="Q261" s="8" t="inlineStr">
        <is>
          <t>Poland</t>
        </is>
      </c>
      <c r="R261" s="12" t="inlineStr">
        <is>
          <t>https://www.amazon.pl/dp/B0D47LLXL8/ref=olp_aod_early_redir?_encoding=UTF8&amp;aod=1&amp;th=1</t>
        </is>
      </c>
      <c r="S261" s="13" t="inlineStr">
        <is>
          <t>Smart Watch</t>
        </is>
      </c>
      <c r="T261" s="13" t="n"/>
      <c r="U261" s="12" t="inlineStr">
        <is>
          <t>https://drive.google.com/uc?export=view&amp;id=1IXiVEswp64j3KgjtHULZUjUfgAYzAtXF</t>
        </is>
      </c>
      <c r="V261" t="inlineStr">
        <is>
          <t>20250424</t>
        </is>
      </c>
    </row>
    <row r="262" ht="15" customHeight="1">
      <c r="A262" s="7" t="inlineStr">
        <is>
          <t>BN2008354</t>
        </is>
      </c>
      <c r="B262" s="8" t="inlineStr">
        <is>
          <t>Samsung</t>
        </is>
      </c>
      <c r="C262" s="8" t="inlineStr">
        <is>
          <t>Galaxy Xcover 6 Pro 128GB 5G</t>
        </is>
      </c>
      <c r="D262" s="8" t="inlineStr">
        <is>
          <t>-</t>
        </is>
      </c>
      <c r="E262" s="9" t="n">
        <v>2059</v>
      </c>
      <c r="F262" s="9" t="inlineStr">
        <is>
          <t>2059.00</t>
        </is>
      </c>
      <c r="G262" s="9" t="inlineStr">
        <is>
          <t>InStock</t>
        </is>
      </c>
      <c r="H262" s="9">
        <f>F262+0</f>
        <v/>
      </c>
      <c r="I262" s="9" t="n"/>
      <c r="J262" s="9">
        <f>IF(I262&lt;&gt;"",I262,H262)</f>
        <v/>
      </c>
      <c r="K262" s="9">
        <f>E262/(1+M262)</f>
        <v/>
      </c>
      <c r="L262" s="10" t="inlineStr">
        <is>
          <t>PLN</t>
        </is>
      </c>
      <c r="M262" s="11" t="n">
        <v>0.23</v>
      </c>
      <c r="N262" s="9">
        <f>K262*VLOOKUP(L262,'Exchange rate'!A:B,2,0)</f>
        <v/>
      </c>
      <c r="O262" s="8" t="inlineStr">
        <is>
          <t>Amazon</t>
        </is>
      </c>
      <c r="P262" s="8" t="inlineStr">
        <is>
          <t>Amazon</t>
        </is>
      </c>
      <c r="Q262" s="8" t="inlineStr">
        <is>
          <t>Poland</t>
        </is>
      </c>
      <c r="R262" s="12" t="inlineStr">
        <is>
          <t>https://www.amazon.pl/dp/B0B5K78PW8/ref=olp_aod_early_redir?_encoding=UTF8&amp;aod=1&amp;th=1</t>
        </is>
      </c>
      <c r="S262" s="13" t="inlineStr">
        <is>
          <t>Handset</t>
        </is>
      </c>
      <c r="T262" s="13" t="n"/>
      <c r="U262" s="12" t="inlineStr">
        <is>
          <t>https://drive.google.com/uc?export=view&amp;id=1JWvLv5DFKt0l-woBRgMcfjEWSdI3tVmZ</t>
        </is>
      </c>
      <c r="V262" t="inlineStr">
        <is>
          <t>20250424</t>
        </is>
      </c>
    </row>
    <row r="263" ht="15" customHeight="1">
      <c r="A263" s="7" t="inlineStr">
        <is>
          <t>BN2009163</t>
        </is>
      </c>
      <c r="B263" s="8" t="inlineStr">
        <is>
          <t>Samsung</t>
        </is>
      </c>
      <c r="C263" s="8" t="inlineStr">
        <is>
          <t>Galaxy Xcover 7 6-128GB 5G</t>
        </is>
      </c>
      <c r="D263" s="8" t="inlineStr">
        <is>
          <t>-</t>
        </is>
      </c>
      <c r="E263" s="9" t="n">
        <v>1079</v>
      </c>
      <c r="F263" s="9" t="inlineStr">
        <is>
          <t>1079.00</t>
        </is>
      </c>
      <c r="G263" s="9" t="inlineStr">
        <is>
          <t>InStock</t>
        </is>
      </c>
      <c r="H263" s="9">
        <f>F263+0</f>
        <v/>
      </c>
      <c r="I263" s="9" t="n"/>
      <c r="J263" s="9">
        <f>IF(I263&lt;&gt;"",I263,H263)</f>
        <v/>
      </c>
      <c r="K263" s="9">
        <f>E263/(1+M263)</f>
        <v/>
      </c>
      <c r="L263" s="10" t="inlineStr">
        <is>
          <t>PLN</t>
        </is>
      </c>
      <c r="M263" s="11" t="n">
        <v>0.23</v>
      </c>
      <c r="N263" s="9">
        <f>K263*VLOOKUP(L263,'Exchange rate'!A:B,2,0)</f>
        <v/>
      </c>
      <c r="O263" s="8" t="inlineStr">
        <is>
          <t>Amazon</t>
        </is>
      </c>
      <c r="P263" s="8" t="inlineStr">
        <is>
          <t>Amazon</t>
        </is>
      </c>
      <c r="Q263" s="8" t="inlineStr">
        <is>
          <t>Poland</t>
        </is>
      </c>
      <c r="R263" s="12" t="inlineStr">
        <is>
          <t>https://www.amazon.pl/dp/B0CS297MLL/ref=olp_aod_early_redir?_encoding=UTF8&amp;aod=1&amp;th=1</t>
        </is>
      </c>
      <c r="S263" s="13" t="inlineStr">
        <is>
          <t>Handset</t>
        </is>
      </c>
      <c r="T263" s="13" t="n"/>
      <c r="U263" s="12" t="inlineStr">
        <is>
          <t>https://drive.google.com/uc?export=view&amp;id=1ISjIv6ukdmaphHLM5DJN0HJ_MUs74A_x</t>
        </is>
      </c>
      <c r="V263" t="inlineStr">
        <is>
          <t>20250424</t>
        </is>
      </c>
    </row>
    <row r="264" ht="15" customHeight="1">
      <c r="A264" s="7" t="inlineStr">
        <is>
          <t>BN2008438</t>
        </is>
      </c>
      <c r="B264" s="8" t="inlineStr">
        <is>
          <t>Samsung</t>
        </is>
      </c>
      <c r="C264" s="8" t="inlineStr">
        <is>
          <t>Galaxy Z Flip 4 128GB 5G</t>
        </is>
      </c>
      <c r="D264" s="8" t="inlineStr">
        <is>
          <t>-</t>
        </is>
      </c>
      <c r="E264" s="9" t="n">
        <v>5954.93</v>
      </c>
      <c r="F264" s="9" t="inlineStr">
        <is>
          <t>5954.93</t>
        </is>
      </c>
      <c r="G264" s="9" t="inlineStr">
        <is>
          <t>InStock</t>
        </is>
      </c>
      <c r="H264" s="9">
        <f>F264+0</f>
        <v/>
      </c>
      <c r="I264" s="9" t="n"/>
      <c r="J264" s="9">
        <f>IF(I264&lt;&gt;"",I264,H264)</f>
        <v/>
      </c>
      <c r="K264" s="9">
        <f>E264/(1+M264)</f>
        <v/>
      </c>
      <c r="L264" s="10" t="inlineStr">
        <is>
          <t>PLN</t>
        </is>
      </c>
      <c r="M264" s="11" t="n">
        <v>0.23</v>
      </c>
      <c r="N264" s="9">
        <f>K264*VLOOKUP(L264,'Exchange rate'!A:B,2,0)</f>
        <v/>
      </c>
      <c r="O264" s="8" t="inlineStr">
        <is>
          <t>Amazon</t>
        </is>
      </c>
      <c r="P264" s="8" t="inlineStr">
        <is>
          <t>Amazon</t>
        </is>
      </c>
      <c r="Q264" s="8" t="inlineStr">
        <is>
          <t>Poland</t>
        </is>
      </c>
      <c r="R264" s="12" t="inlineStr">
        <is>
          <t>https://www.amazon.pl/dp/B0CBMSLPGW/ref=olp_aod_early_redir?_encoding=UTF8&amp;aod=1&amp;th=1</t>
        </is>
      </c>
      <c r="S264" s="13" t="inlineStr">
        <is>
          <t>Handset</t>
        </is>
      </c>
      <c r="T264" s="13" t="n"/>
      <c r="U264" s="12" t="inlineStr">
        <is>
          <t>https://drive.google.com/uc?export=view&amp;id=1KRRBsqj-jCxfSFDt2MA7UQGXHfDpAUKn</t>
        </is>
      </c>
      <c r="V264" t="inlineStr">
        <is>
          <t>20250424</t>
        </is>
      </c>
    </row>
    <row r="265" ht="15" customHeight="1">
      <c r="A265" s="7" t="inlineStr">
        <is>
          <t>BN2008361</t>
        </is>
      </c>
      <c r="B265" s="8" t="inlineStr">
        <is>
          <t>Samsung</t>
        </is>
      </c>
      <c r="C265" s="8" t="inlineStr">
        <is>
          <t>Galaxy Z Flip 4 256GB 5G</t>
        </is>
      </c>
      <c r="D265" s="8" t="inlineStr">
        <is>
          <t>-</t>
        </is>
      </c>
      <c r="E265" s="9" t="n">
        <v>0</v>
      </c>
      <c r="F265" s="9" t="inlineStr">
        <is>
          <t>0.00</t>
        </is>
      </c>
      <c r="G265" s="9" t="inlineStr">
        <is>
          <t>OutStock</t>
        </is>
      </c>
      <c r="H265" s="9">
        <f>F265+0</f>
        <v/>
      </c>
      <c r="I265" s="9" t="n"/>
      <c r="J265" s="9">
        <f>IF(I265&lt;&gt;"",I265,H265)</f>
        <v/>
      </c>
      <c r="K265" s="9">
        <f>E265/(1+M265)</f>
        <v/>
      </c>
      <c r="L265" s="10" t="inlineStr">
        <is>
          <t>PLN</t>
        </is>
      </c>
      <c r="M265" s="11" t="n">
        <v>0.23</v>
      </c>
      <c r="N265" s="9">
        <f>K265*VLOOKUP(L265,'Exchange rate'!A:B,2,0)</f>
        <v/>
      </c>
      <c r="O265" s="8" t="inlineStr">
        <is>
          <t>Amazon</t>
        </is>
      </c>
      <c r="P265" s="8" t="inlineStr">
        <is>
          <t>Amazon</t>
        </is>
      </c>
      <c r="Q265" s="8" t="inlineStr">
        <is>
          <t>Poland</t>
        </is>
      </c>
      <c r="R265" s="12" t="inlineStr">
        <is>
          <t>https://www.amazon.pl/dp/B0B6GJSCCJ/ref=olp_aod_early_redir?_encoding=UTF8&amp;aod=1&amp;th=1</t>
        </is>
      </c>
      <c r="S265" s="13" t="inlineStr">
        <is>
          <t>Handset</t>
        </is>
      </c>
      <c r="T265" s="13" t="n"/>
      <c r="U265" s="12" t="inlineStr">
        <is>
          <t>https://drive.google.com/uc?export=view&amp;id=1I7th-ArsqueUcafJi911T6Yupi1Zeoh5</t>
        </is>
      </c>
      <c r="V265" t="inlineStr">
        <is>
          <t>20250424</t>
        </is>
      </c>
    </row>
    <row r="266" ht="15" customHeight="1">
      <c r="A266" s="7" t="inlineStr">
        <is>
          <t>BN2008362</t>
        </is>
      </c>
      <c r="B266" s="8" t="inlineStr">
        <is>
          <t>Samsung</t>
        </is>
      </c>
      <c r="C266" s="8" t="inlineStr">
        <is>
          <t>Galaxy Z Flip 4 512GB 5G</t>
        </is>
      </c>
      <c r="D266" s="8" t="inlineStr">
        <is>
          <t>-</t>
        </is>
      </c>
      <c r="E266" s="9" t="n">
        <v>4945.19</v>
      </c>
      <c r="F266" s="9" t="inlineStr">
        <is>
          <t>4945.19</t>
        </is>
      </c>
      <c r="G266" s="9" t="inlineStr">
        <is>
          <t>InStock</t>
        </is>
      </c>
      <c r="H266" s="9">
        <f>F266+0</f>
        <v/>
      </c>
      <c r="I266" s="9" t="n"/>
      <c r="J266" s="9">
        <f>IF(I266&lt;&gt;"",I266,H266)</f>
        <v/>
      </c>
      <c r="K266" s="9">
        <f>E266/(1+M266)</f>
        <v/>
      </c>
      <c r="L266" s="10" t="inlineStr">
        <is>
          <t>PLN</t>
        </is>
      </c>
      <c r="M266" s="11" t="n">
        <v>0.23</v>
      </c>
      <c r="N266" s="9">
        <f>K266*VLOOKUP(L266,'Exchange rate'!A:B,2,0)</f>
        <v/>
      </c>
      <c r="O266" s="8" t="inlineStr">
        <is>
          <t>Amazon</t>
        </is>
      </c>
      <c r="P266" s="8" t="inlineStr">
        <is>
          <t>Amazon</t>
        </is>
      </c>
      <c r="Q266" s="8" t="inlineStr">
        <is>
          <t>Poland</t>
        </is>
      </c>
      <c r="R266" s="12" t="inlineStr">
        <is>
          <t>https://www.amazon.pl/dp/B0B6GG1X3C/ref=olp_aod_early_redir?_encoding=UTF8&amp;aod=1&amp;th=1</t>
        </is>
      </c>
      <c r="S266" s="13" t="inlineStr">
        <is>
          <t>Handset</t>
        </is>
      </c>
      <c r="T266" s="13" t="n"/>
      <c r="U266" s="12" t="inlineStr">
        <is>
          <t>https://drive.google.com/uc?export=view&amp;id=1KW15h6wy7jflkpSAudtjzzuvEftDAANJ</t>
        </is>
      </c>
      <c r="V266" t="inlineStr">
        <is>
          <t>20250424</t>
        </is>
      </c>
    </row>
    <row r="267" ht="15" customHeight="1">
      <c r="A267" s="7" t="inlineStr">
        <is>
          <t>BN2009474</t>
        </is>
      </c>
      <c r="B267" s="8" t="inlineStr">
        <is>
          <t>Samsung</t>
        </is>
      </c>
      <c r="C267" s="8" t="inlineStr">
        <is>
          <t>Galaxy Z Flip6 12-256GB 5G</t>
        </is>
      </c>
      <c r="D267" s="8" t="inlineStr">
        <is>
          <t>-</t>
        </is>
      </c>
      <c r="E267" s="9" t="n">
        <v>0</v>
      </c>
      <c r="F267" s="9" t="inlineStr">
        <is>
          <t>0.00</t>
        </is>
      </c>
      <c r="G267" s="9" t="inlineStr">
        <is>
          <t>OutStock</t>
        </is>
      </c>
      <c r="H267" s="9">
        <f>F267+0</f>
        <v/>
      </c>
      <c r="I267" s="9" t="n"/>
      <c r="J267" s="9">
        <f>IF(I267&lt;&gt;"",I267,H267)</f>
        <v/>
      </c>
      <c r="K267" s="9">
        <f>E267/(1+M267)</f>
        <v/>
      </c>
      <c r="L267" s="10" t="inlineStr">
        <is>
          <t>PLN</t>
        </is>
      </c>
      <c r="M267" s="11" t="n">
        <v>0.23</v>
      </c>
      <c r="N267" s="9">
        <f>K267*VLOOKUP(L267,'Exchange rate'!A:B,2,0)</f>
        <v/>
      </c>
      <c r="O267" s="8" t="inlineStr">
        <is>
          <t>Amazon</t>
        </is>
      </c>
      <c r="P267" s="8" t="inlineStr">
        <is>
          <t>Amazon</t>
        </is>
      </c>
      <c r="Q267" s="8" t="inlineStr">
        <is>
          <t>Poland</t>
        </is>
      </c>
      <c r="R267" s="12" t="inlineStr">
        <is>
          <t>https://www.amazon.pl/dp/B0D47PTG3T/ref=olp_aod_early_redir?_encoding=UTF8&amp;aod=1&amp;th=1</t>
        </is>
      </c>
      <c r="S267" s="13" t="inlineStr">
        <is>
          <t>Handset</t>
        </is>
      </c>
      <c r="T267" s="13" t="n"/>
      <c r="U267" s="12" t="inlineStr">
        <is>
          <t>https://drive.google.com/uc?export=view&amp;id=1IcD5no_uqoAmTDUFebAN4S3VjUDwh-yK</t>
        </is>
      </c>
      <c r="V267" t="inlineStr">
        <is>
          <t>20250424</t>
        </is>
      </c>
    </row>
    <row r="268" ht="15" customHeight="1">
      <c r="A268" s="7" t="inlineStr">
        <is>
          <t>BN2009475</t>
        </is>
      </c>
      <c r="B268" s="8" t="inlineStr">
        <is>
          <t>Samsung</t>
        </is>
      </c>
      <c r="C268" s="8" t="inlineStr">
        <is>
          <t>Galaxy Z Flip6 12-512GB 5G</t>
        </is>
      </c>
      <c r="D268" s="8" t="inlineStr">
        <is>
          <t>-</t>
        </is>
      </c>
      <c r="E268" s="9" t="n">
        <v>0</v>
      </c>
      <c r="F268" s="9" t="inlineStr">
        <is>
          <t>0.00</t>
        </is>
      </c>
      <c r="G268" s="9" t="inlineStr">
        <is>
          <t>OutStock</t>
        </is>
      </c>
      <c r="H268" s="9">
        <f>F268+0</f>
        <v/>
      </c>
      <c r="I268" s="9" t="n"/>
      <c r="J268" s="9">
        <f>IF(I268&lt;&gt;"",I268,H268)</f>
        <v/>
      </c>
      <c r="K268" s="9">
        <f>E268/(1+M268)</f>
        <v/>
      </c>
      <c r="L268" s="10" t="inlineStr">
        <is>
          <t>PLN</t>
        </is>
      </c>
      <c r="M268" s="11" t="n">
        <v>0.23</v>
      </c>
      <c r="N268" s="9">
        <f>K268*VLOOKUP(L268,'Exchange rate'!A:B,2,0)</f>
        <v/>
      </c>
      <c r="O268" s="8" t="inlineStr">
        <is>
          <t>Amazon</t>
        </is>
      </c>
      <c r="P268" s="8" t="inlineStr">
        <is>
          <t>Amazon</t>
        </is>
      </c>
      <c r="Q268" s="8" t="inlineStr">
        <is>
          <t>Poland</t>
        </is>
      </c>
      <c r="R268" s="12" t="inlineStr">
        <is>
          <t>https://www.amazon.pl/dp/B0D47PNZNW/ref=olp_aod_early_redir?_encoding=UTF8&amp;aod=1&amp;th=1</t>
        </is>
      </c>
      <c r="S268" s="13" t="inlineStr">
        <is>
          <t>Handset</t>
        </is>
      </c>
      <c r="T268" s="13" t="n"/>
      <c r="U268" s="12" t="inlineStr">
        <is>
          <t>https://drive.google.com/uc?export=view&amp;id=1KULDBirYFcJtOx6c2pHO8wyMrWmgUEA-</t>
        </is>
      </c>
      <c r="V268" t="inlineStr">
        <is>
          <t>20250424</t>
        </is>
      </c>
    </row>
    <row r="269" ht="15" customHeight="1">
      <c r="A269" s="7" t="inlineStr">
        <is>
          <t>BN2007788</t>
        </is>
      </c>
      <c r="B269" s="8" t="inlineStr">
        <is>
          <t>Samsung</t>
        </is>
      </c>
      <c r="C269" s="8" t="inlineStr">
        <is>
          <t>Galaxy Z Fold 3 256GB 5G</t>
        </is>
      </c>
      <c r="D269" s="8" t="inlineStr">
        <is>
          <t>-</t>
        </is>
      </c>
      <c r="E269" s="9" t="n">
        <v>8436.309999999999</v>
      </c>
      <c r="F269" s="9" t="inlineStr">
        <is>
          <t>8436.31</t>
        </is>
      </c>
      <c r="G269" s="9" t="inlineStr">
        <is>
          <t>InStock</t>
        </is>
      </c>
      <c r="H269" s="9">
        <f>F269+0</f>
        <v/>
      </c>
      <c r="I269" s="9" t="n"/>
      <c r="J269" s="9">
        <f>IF(I269&lt;&gt;"",I269,H269)</f>
        <v/>
      </c>
      <c r="K269" s="9">
        <f>E269/(1+M269)</f>
        <v/>
      </c>
      <c r="L269" s="10" t="inlineStr">
        <is>
          <t>PLN</t>
        </is>
      </c>
      <c r="M269" s="11" t="n">
        <v>0.23</v>
      </c>
      <c r="N269" s="9">
        <f>K269*VLOOKUP(L269,'Exchange rate'!A:B,2,0)</f>
        <v/>
      </c>
      <c r="O269" s="8" t="inlineStr">
        <is>
          <t>Amazon</t>
        </is>
      </c>
      <c r="P269" s="8" t="inlineStr">
        <is>
          <t>Amazon</t>
        </is>
      </c>
      <c r="Q269" s="8" t="inlineStr">
        <is>
          <t>Poland</t>
        </is>
      </c>
      <c r="R269" s="12" t="inlineStr">
        <is>
          <t>https://www.amazon.pl/dp/B09B12H3F6/ref=olp_aod_early_redir?_encoding=UTF8&amp;aod=1&amp;th=1</t>
        </is>
      </c>
      <c r="S269" s="13" t="inlineStr">
        <is>
          <t>Handset</t>
        </is>
      </c>
      <c r="T269" s="13" t="n"/>
      <c r="U269" s="12" t="inlineStr">
        <is>
          <t>https://drive.google.com/uc?export=view&amp;id=1IhhH9d1zP7B7ensY72ximAD_UZCoVmV2</t>
        </is>
      </c>
      <c r="V269" t="inlineStr">
        <is>
          <t>20250424</t>
        </is>
      </c>
    </row>
    <row r="270" ht="15" customHeight="1">
      <c r="A270" s="7" t="inlineStr">
        <is>
          <t>BN2008363</t>
        </is>
      </c>
      <c r="B270" s="8" t="inlineStr">
        <is>
          <t>Samsung</t>
        </is>
      </c>
      <c r="C270" s="8" t="inlineStr">
        <is>
          <t>Galaxy Z Fold 4 256GB 5G</t>
        </is>
      </c>
      <c r="D270" s="8" t="inlineStr">
        <is>
          <t>-</t>
        </is>
      </c>
      <c r="E270" s="9" t="n">
        <v>5217.15</v>
      </c>
      <c r="F270" s="9" t="inlineStr">
        <is>
          <t>5217.15</t>
        </is>
      </c>
      <c r="G270" s="9" t="inlineStr">
        <is>
          <t>InStock</t>
        </is>
      </c>
      <c r="H270" s="9">
        <f>F270+0</f>
        <v/>
      </c>
      <c r="I270" s="9" t="n"/>
      <c r="J270" s="9">
        <f>IF(I270&lt;&gt;"",I270,H270)</f>
        <v/>
      </c>
      <c r="K270" s="9">
        <f>E270/(1+M270)</f>
        <v/>
      </c>
      <c r="L270" s="10" t="inlineStr">
        <is>
          <t>PLN</t>
        </is>
      </c>
      <c r="M270" s="11" t="n">
        <v>0.23</v>
      </c>
      <c r="N270" s="9">
        <f>K270*VLOOKUP(L270,'Exchange rate'!A:B,2,0)</f>
        <v/>
      </c>
      <c r="O270" s="8" t="inlineStr">
        <is>
          <t>Amazon</t>
        </is>
      </c>
      <c r="P270" s="8" t="inlineStr">
        <is>
          <t>Amazon</t>
        </is>
      </c>
      <c r="Q270" s="8" t="inlineStr">
        <is>
          <t>Poland</t>
        </is>
      </c>
      <c r="R270" s="12" t="inlineStr">
        <is>
          <t>https://www.amazon.pl/dp/B0BCGXJWRW/ref=olp_aod_early_redir?_encoding=UTF8&amp;aod=1&amp;th=1</t>
        </is>
      </c>
      <c r="S270" s="13" t="inlineStr">
        <is>
          <t>Handset</t>
        </is>
      </c>
      <c r="T270" s="13" t="n"/>
      <c r="U270" s="12" t="inlineStr">
        <is>
          <t>https://drive.google.com/uc?export=view&amp;id=1J3BynhI07f62ZA2VHF829TBB0yhBCl_x</t>
        </is>
      </c>
      <c r="V270" t="inlineStr">
        <is>
          <t>20250424</t>
        </is>
      </c>
    </row>
    <row r="271" ht="15" customHeight="1">
      <c r="A271" s="7" t="inlineStr">
        <is>
          <t>BN2008364</t>
        </is>
      </c>
      <c r="B271" s="8" t="inlineStr">
        <is>
          <t>Samsung</t>
        </is>
      </c>
      <c r="C271" s="8" t="inlineStr">
        <is>
          <t>Galaxy Z Fold 4 512GB 5G</t>
        </is>
      </c>
      <c r="D271" s="8" t="inlineStr">
        <is>
          <t>-</t>
        </is>
      </c>
      <c r="E271" s="9" t="n">
        <v>8717.290000000001</v>
      </c>
      <c r="F271" s="9" t="inlineStr">
        <is>
          <t>8717.29</t>
        </is>
      </c>
      <c r="G271" s="9" t="inlineStr">
        <is>
          <t>InStock</t>
        </is>
      </c>
      <c r="H271" s="9">
        <f>F271+0</f>
        <v/>
      </c>
      <c r="I271" s="9" t="n"/>
      <c r="J271" s="9">
        <f>IF(I271&lt;&gt;"",I271,H271)</f>
        <v/>
      </c>
      <c r="K271" s="9">
        <f>E271/(1+M271)</f>
        <v/>
      </c>
      <c r="L271" s="10" t="inlineStr">
        <is>
          <t>PLN</t>
        </is>
      </c>
      <c r="M271" s="11" t="n">
        <v>0.23</v>
      </c>
      <c r="N271" s="9">
        <f>K271*VLOOKUP(L271,'Exchange rate'!A:B,2,0)</f>
        <v/>
      </c>
      <c r="O271" s="8" t="inlineStr">
        <is>
          <t>Amazon</t>
        </is>
      </c>
      <c r="P271" s="8" t="inlineStr">
        <is>
          <t>Amazon</t>
        </is>
      </c>
      <c r="Q271" s="8" t="inlineStr">
        <is>
          <t>Poland</t>
        </is>
      </c>
      <c r="R271" s="12" t="inlineStr">
        <is>
          <t>https://www.amazon.pl/dp/B0B692TS42/ref=olp_aod_early_redir?_encoding=UTF8&amp;aod=1&amp;th=1</t>
        </is>
      </c>
      <c r="S271" s="13" t="inlineStr">
        <is>
          <t>Handset</t>
        </is>
      </c>
      <c r="T271" s="13" t="n"/>
      <c r="U271" s="12" t="inlineStr">
        <is>
          <t>https://drive.google.com/uc?export=view&amp;id=1I8-TiiqDPhlftmnrgenRGgK2EemmMnWO</t>
        </is>
      </c>
      <c r="V271" t="inlineStr">
        <is>
          <t>20250424</t>
        </is>
      </c>
    </row>
    <row r="272" ht="15" customHeight="1">
      <c r="A272" s="7" t="inlineStr">
        <is>
          <t>BN2008921</t>
        </is>
      </c>
      <c r="B272" s="8" t="inlineStr">
        <is>
          <t>Samsung</t>
        </is>
      </c>
      <c r="C272" s="8" t="inlineStr">
        <is>
          <t>Galaxy Z Fold 5 12-512GB 5G</t>
        </is>
      </c>
      <c r="D272" s="8" t="inlineStr">
        <is>
          <t>-</t>
        </is>
      </c>
      <c r="E272" s="9" t="n">
        <v>0</v>
      </c>
      <c r="F272" s="9" t="inlineStr">
        <is>
          <t>0.00</t>
        </is>
      </c>
      <c r="G272" s="9" t="inlineStr">
        <is>
          <t>OutStock</t>
        </is>
      </c>
      <c r="H272" s="9">
        <f>F272+0</f>
        <v/>
      </c>
      <c r="I272" s="9" t="n"/>
      <c r="J272" s="9">
        <f>IF(I272&lt;&gt;"",I272,H272)</f>
        <v/>
      </c>
      <c r="K272" s="9">
        <f>E272/(1+M272)</f>
        <v/>
      </c>
      <c r="L272" s="10" t="inlineStr">
        <is>
          <t>PLN</t>
        </is>
      </c>
      <c r="M272" s="11" t="n">
        <v>0.23</v>
      </c>
      <c r="N272" s="9">
        <f>K272*VLOOKUP(L272,'Exchange rate'!A:B,2,0)</f>
        <v/>
      </c>
      <c r="O272" s="8" t="inlineStr">
        <is>
          <t>Amazon</t>
        </is>
      </c>
      <c r="P272" s="8" t="inlineStr">
        <is>
          <t>Amazon</t>
        </is>
      </c>
      <c r="Q272" s="8" t="inlineStr">
        <is>
          <t>Poland</t>
        </is>
      </c>
      <c r="R272" s="12" t="inlineStr">
        <is>
          <t>https://www.amazon.pl/dp/B0C89TFV3N/%20ref=olp_aod_redir?_encoding=UTF8&amp;aod=1&amp;th=1</t>
        </is>
      </c>
      <c r="S272" s="13" t="inlineStr">
        <is>
          <t>Handset</t>
        </is>
      </c>
      <c r="T272" s="13" t="n"/>
      <c r="U272" s="12" t="inlineStr">
        <is>
          <t>https://drive.google.com/uc?export=view&amp;id=1KLaC5dpWt5A6ASDKiFPY8NMbB-_UfXAd</t>
        </is>
      </c>
      <c r="V272" t="inlineStr">
        <is>
          <t>20250424</t>
        </is>
      </c>
    </row>
    <row r="273" ht="15" customHeight="1">
      <c r="A273" s="7" t="inlineStr">
        <is>
          <t>BN2009477</t>
        </is>
      </c>
      <c r="B273" s="8" t="inlineStr">
        <is>
          <t>Samsung</t>
        </is>
      </c>
      <c r="C273" s="8" t="inlineStr">
        <is>
          <t>Galaxy Z Fold6 12-256GB 5G</t>
        </is>
      </c>
      <c r="D273" s="8" t="inlineStr">
        <is>
          <t>-</t>
        </is>
      </c>
      <c r="E273" s="9" t="n">
        <v>0</v>
      </c>
      <c r="F273" s="9" t="inlineStr">
        <is>
          <t>0.00</t>
        </is>
      </c>
      <c r="G273" s="9" t="inlineStr">
        <is>
          <t>OutStock</t>
        </is>
      </c>
      <c r="H273" s="9">
        <f>F273+0</f>
        <v/>
      </c>
      <c r="I273" s="9" t="n"/>
      <c r="J273" s="9">
        <f>IF(I273&lt;&gt;"",I273,H273)</f>
        <v/>
      </c>
      <c r="K273" s="9">
        <f>E273/(1+M273)</f>
        <v/>
      </c>
      <c r="L273" s="10" t="inlineStr">
        <is>
          <t>PLN</t>
        </is>
      </c>
      <c r="M273" s="11" t="n">
        <v>0.23</v>
      </c>
      <c r="N273" s="9">
        <f>K273*VLOOKUP(L273,'Exchange rate'!A:B,2,0)</f>
        <v/>
      </c>
      <c r="O273" s="8" t="inlineStr">
        <is>
          <t>Amazon</t>
        </is>
      </c>
      <c r="P273" s="8" t="inlineStr">
        <is>
          <t>Amazon</t>
        </is>
      </c>
      <c r="Q273" s="8" t="inlineStr">
        <is>
          <t>Poland</t>
        </is>
      </c>
      <c r="R273" s="12" t="inlineStr">
        <is>
          <t>https://www.amazon.pl/dp/B0D47MM45N/ref=olp_aod_early_redir?_encoding=UTF8&amp;aod=1&amp;th=1</t>
        </is>
      </c>
      <c r="S273" s="13" t="inlineStr">
        <is>
          <t>Handset</t>
        </is>
      </c>
      <c r="T273" s="13" t="n"/>
      <c r="U273" s="12" t="inlineStr">
        <is>
          <t>https://drive.google.com/uc?export=view&amp;id=1KjbjKMNwvYfHdMw5BE-YpNLwVm4pKo9t</t>
        </is>
      </c>
      <c r="V273" t="inlineStr">
        <is>
          <t>20250424</t>
        </is>
      </c>
    </row>
    <row r="274" ht="15" customHeight="1">
      <c r="A274" s="7" t="inlineStr">
        <is>
          <t>BN2009478</t>
        </is>
      </c>
      <c r="B274" s="8" t="inlineStr">
        <is>
          <t>Samsung</t>
        </is>
      </c>
      <c r="C274" s="8" t="inlineStr">
        <is>
          <t>Galaxy Z Fold6 12-512GB 5G</t>
        </is>
      </c>
      <c r="D274" s="8" t="inlineStr">
        <is>
          <t>-</t>
        </is>
      </c>
      <c r="E274" s="9" t="n">
        <v>7199</v>
      </c>
      <c r="F274" s="9" t="inlineStr">
        <is>
          <t>0.00</t>
        </is>
      </c>
      <c r="G274" s="9" t="inlineStr">
        <is>
          <t>OutStock</t>
        </is>
      </c>
      <c r="H274" s="9">
        <f>F274+0</f>
        <v/>
      </c>
      <c r="I274" s="9" t="n"/>
      <c r="J274" s="9">
        <f>IF(I274&lt;&gt;"",I274,H274)</f>
        <v/>
      </c>
      <c r="K274" s="9">
        <f>E274/(1+M274)</f>
        <v/>
      </c>
      <c r="L274" s="10" t="inlineStr">
        <is>
          <t>PLN</t>
        </is>
      </c>
      <c r="M274" s="11" t="n">
        <v>0.23</v>
      </c>
      <c r="N274" s="9">
        <f>K274*VLOOKUP(L274,'Exchange rate'!A:B,2,0)</f>
        <v/>
      </c>
      <c r="O274" s="8" t="inlineStr">
        <is>
          <t>Amazon</t>
        </is>
      </c>
      <c r="P274" s="8" t="inlineStr">
        <is>
          <t>Amazon</t>
        </is>
      </c>
      <c r="Q274" s="8" t="inlineStr">
        <is>
          <t>Poland</t>
        </is>
      </c>
      <c r="R274" s="12" t="inlineStr">
        <is>
          <t>https://www.amazon.pl/dp/B0D47P31PD/ref=olp_aod_early_redir?_encoding=UTF8&amp;aod=1&amp;th=1</t>
        </is>
      </c>
      <c r="S274" s="13" t="inlineStr">
        <is>
          <t>Handset</t>
        </is>
      </c>
      <c r="T274" s="13" t="n"/>
      <c r="U274" s="12" t="inlineStr">
        <is>
          <t>https://drive.google.com/uc?export=view&amp;id=1LFJrekNma2Sl-OgzbZWuWzfFt_7Im6cK</t>
        </is>
      </c>
      <c r="V274" t="inlineStr">
        <is>
          <t>20250424</t>
        </is>
      </c>
    </row>
    <row r="275" ht="15" customHeight="1">
      <c r="A275" s="7" t="inlineStr">
        <is>
          <t>BN2009402</t>
        </is>
      </c>
      <c r="B275" s="8" t="inlineStr">
        <is>
          <t>Samsung</t>
        </is>
      </c>
      <c r="C275" s="8" t="inlineStr">
        <is>
          <t>Samsung Galaxy Watch Ultra LTE</t>
        </is>
      </c>
      <c r="D275" s="8" t="inlineStr">
        <is>
          <t>-</t>
        </is>
      </c>
      <c r="E275" s="9" t="n">
        <v>1857.54</v>
      </c>
      <c r="F275" s="9" t="inlineStr">
        <is>
          <t>0.00</t>
        </is>
      </c>
      <c r="G275" s="9" t="inlineStr">
        <is>
          <t>OutStock</t>
        </is>
      </c>
      <c r="H275" s="9">
        <f>F275+0</f>
        <v/>
      </c>
      <c r="I275" s="9" t="n"/>
      <c r="J275" s="9">
        <f>IF(I275&lt;&gt;"",I275,H275)</f>
        <v/>
      </c>
      <c r="K275" s="9">
        <f>E275/(1+M275)</f>
        <v/>
      </c>
      <c r="L275" s="10" t="inlineStr">
        <is>
          <t>PLN</t>
        </is>
      </c>
      <c r="M275" s="11" t="n">
        <v>0.23</v>
      </c>
      <c r="N275" s="9">
        <f>K275*VLOOKUP(L275,'Exchange rate'!A:B,2,0)</f>
        <v/>
      </c>
      <c r="O275" s="8" t="inlineStr">
        <is>
          <t>Amazon</t>
        </is>
      </c>
      <c r="P275" s="8" t="inlineStr">
        <is>
          <t>Amazon</t>
        </is>
      </c>
      <c r="Q275" s="8" t="inlineStr">
        <is>
          <t>Poland</t>
        </is>
      </c>
      <c r="R275" s="12" t="inlineStr">
        <is>
          <t>https://www.amazon.pl/dp/B0D47M86LW/ref=olp_aod_early_redir?_encoding=UTF8&amp;aod=1&amp;th=1</t>
        </is>
      </c>
      <c r="S275" s="13" t="inlineStr">
        <is>
          <t>Smart Watch</t>
        </is>
      </c>
      <c r="T275" s="13" t="n"/>
      <c r="U275" s="12" t="inlineStr">
        <is>
          <t>https://drive.google.com/uc?export=view&amp;id=1LIK9P3F-_xd7N1LgQ66MTeKYWAzi__U5</t>
        </is>
      </c>
      <c r="V275" t="inlineStr">
        <is>
          <t>20250424</t>
        </is>
      </c>
    </row>
    <row r="276" ht="15" customHeight="1">
      <c r="A276" s="7" t="inlineStr">
        <is>
          <t>AN00000078</t>
        </is>
      </c>
      <c r="B276" s="8" t="inlineStr">
        <is>
          <t>Samsung</t>
        </is>
      </c>
      <c r="C276" s="8" t="inlineStr">
        <is>
          <t>Samsung Projektor Freestyle</t>
        </is>
      </c>
      <c r="D276" s="8" t="inlineStr">
        <is>
          <t>-</t>
        </is>
      </c>
      <c r="E276" s="9" t="n">
        <v>0</v>
      </c>
      <c r="F276" s="9" t="inlineStr">
        <is>
          <t>0.00</t>
        </is>
      </c>
      <c r="G276" s="9" t="inlineStr">
        <is>
          <t>OutStock</t>
        </is>
      </c>
      <c r="H276" s="9">
        <f>F276+0</f>
        <v/>
      </c>
      <c r="I276" s="9" t="n"/>
      <c r="J276" s="9">
        <f>IF(I276&lt;&gt;"",I276,H276)</f>
        <v/>
      </c>
      <c r="K276" s="9">
        <f>E276/(1+M276)</f>
        <v/>
      </c>
      <c r="L276" s="10" t="inlineStr">
        <is>
          <t>PLN</t>
        </is>
      </c>
      <c r="M276" s="11" t="n">
        <v>0.23</v>
      </c>
      <c r="N276" s="9">
        <f>K276*VLOOKUP(L276,'Exchange rate'!A:B,2,0)</f>
        <v/>
      </c>
      <c r="O276" s="8" t="inlineStr">
        <is>
          <t>Amazon</t>
        </is>
      </c>
      <c r="P276" s="8" t="inlineStr">
        <is>
          <t>Amazon</t>
        </is>
      </c>
      <c r="Q276" s="8" t="inlineStr">
        <is>
          <t>Poland</t>
        </is>
      </c>
      <c r="R276" s="12" t="inlineStr">
        <is>
          <t>https://www.amazon.pl/dp/B0CB8W33JH/ref=olp_aod_early_redir?_encoding=UTF8&amp;aod=1&amp;th=1</t>
        </is>
      </c>
      <c r="S276" s="13" t="inlineStr">
        <is>
          <t>Other</t>
        </is>
      </c>
      <c r="T276" s="13" t="n"/>
      <c r="U276" s="12" t="inlineStr">
        <is>
          <t>https://drive.google.com/uc?export=view&amp;id=1JJdoi1JCG7E4L-CYol70PSP7qK40TGZ5</t>
        </is>
      </c>
      <c r="V276" t="inlineStr">
        <is>
          <t>20250424</t>
        </is>
      </c>
    </row>
    <row r="277" ht="15" customHeight="1">
      <c r="A277" s="7" t="inlineStr">
        <is>
          <t>BN4000618</t>
        </is>
      </c>
      <c r="B277" s="8" t="inlineStr">
        <is>
          <t>Samsung</t>
        </is>
      </c>
      <c r="C277" s="8" t="inlineStr">
        <is>
          <t>Watch 4 40mm BT</t>
        </is>
      </c>
      <c r="D277" s="8" t="inlineStr">
        <is>
          <t>-</t>
        </is>
      </c>
      <c r="E277" s="9" t="n">
        <v>0</v>
      </c>
      <c r="F277" s="9" t="inlineStr">
        <is>
          <t>0.00</t>
        </is>
      </c>
      <c r="G277" s="9" t="inlineStr">
        <is>
          <t>OutStock</t>
        </is>
      </c>
      <c r="H277" s="9">
        <f>F277+0</f>
        <v/>
      </c>
      <c r="I277" s="9" t="n"/>
      <c r="J277" s="9">
        <f>IF(I277&lt;&gt;"",I277,H277)</f>
        <v/>
      </c>
      <c r="K277" s="9">
        <f>E277/(1+M277)</f>
        <v/>
      </c>
      <c r="L277" s="10" t="inlineStr">
        <is>
          <t>PLN</t>
        </is>
      </c>
      <c r="M277" s="11" t="n">
        <v>0.23</v>
      </c>
      <c r="N277" s="9">
        <f>K277*VLOOKUP(L277,'Exchange rate'!A:B,2,0)</f>
        <v/>
      </c>
      <c r="O277" s="8" t="inlineStr">
        <is>
          <t>Amazon</t>
        </is>
      </c>
      <c r="P277" s="8" t="inlineStr">
        <is>
          <t>Amazon</t>
        </is>
      </c>
      <c r="Q277" s="8" t="inlineStr">
        <is>
          <t>Poland</t>
        </is>
      </c>
      <c r="R277" s="12" t="inlineStr">
        <is>
          <t>https://www.amazon.pl/dp/B099SFY5KZ/ref=olp_aod_early_redir?_encoding=UTF8&amp;aod=1&amp;th=1</t>
        </is>
      </c>
      <c r="S277" s="13" t="inlineStr">
        <is>
          <t>Smart Watch</t>
        </is>
      </c>
      <c r="T277" s="13" t="n"/>
      <c r="U277" s="12" t="inlineStr">
        <is>
          <t>https://drive.google.com/uc?export=view&amp;id=1LF6LX-1D__cIxxTO4OBge437161hiA90</t>
        </is>
      </c>
      <c r="V277" t="inlineStr">
        <is>
          <t>20250424</t>
        </is>
      </c>
    </row>
    <row r="278" ht="15" customHeight="1">
      <c r="A278" s="7" t="inlineStr">
        <is>
          <t>BN4000617</t>
        </is>
      </c>
      <c r="B278" s="8" t="inlineStr">
        <is>
          <t>Samsung</t>
        </is>
      </c>
      <c r="C278" s="8" t="inlineStr">
        <is>
          <t>Watch 4 40mm LTE</t>
        </is>
      </c>
      <c r="D278" s="8" t="inlineStr">
        <is>
          <t>-</t>
        </is>
      </c>
      <c r="E278" s="9" t="n">
        <v>0</v>
      </c>
      <c r="F278" s="9" t="inlineStr">
        <is>
          <t>0.00</t>
        </is>
      </c>
      <c r="G278" s="9" t="inlineStr">
        <is>
          <t>OutStock</t>
        </is>
      </c>
      <c r="H278" s="9">
        <f>F278+0</f>
        <v/>
      </c>
      <c r="I278" s="9" t="n"/>
      <c r="J278" s="9">
        <f>IF(I278&lt;&gt;"",I278,H278)</f>
        <v/>
      </c>
      <c r="K278" s="9">
        <f>E278/(1+M278)</f>
        <v/>
      </c>
      <c r="L278" s="10" t="inlineStr">
        <is>
          <t>PLN</t>
        </is>
      </c>
      <c r="M278" s="11" t="n">
        <v>0.23</v>
      </c>
      <c r="N278" s="9">
        <f>K278*VLOOKUP(L278,'Exchange rate'!A:B,2,0)</f>
        <v/>
      </c>
      <c r="O278" s="8" t="inlineStr">
        <is>
          <t>Amazon</t>
        </is>
      </c>
      <c r="P278" s="8" t="inlineStr">
        <is>
          <t>Amazon</t>
        </is>
      </c>
      <c r="Q278" s="8" t="inlineStr">
        <is>
          <t>Poland</t>
        </is>
      </c>
      <c r="R278" s="12" t="inlineStr">
        <is>
          <t>https://www.amazon.pl/dp/B09MDK5WRP/ref=olp_aod_early_redir?_encoding=UTF8&amp;aod=1&amp;th=1</t>
        </is>
      </c>
      <c r="S278" s="13" t="inlineStr">
        <is>
          <t>Smart Watch</t>
        </is>
      </c>
      <c r="T278" s="13" t="n"/>
      <c r="U278" s="12" t="inlineStr">
        <is>
          <t>https://drive.google.com/uc?export=view&amp;id=1LEZXuWDZG1hilbMzHqW3zvaB6k0rL2Hr</t>
        </is>
      </c>
      <c r="V278" t="inlineStr">
        <is>
          <t>20250424</t>
        </is>
      </c>
    </row>
    <row r="279" ht="15" customHeight="1">
      <c r="A279" s="7" t="inlineStr">
        <is>
          <t>BN4000619</t>
        </is>
      </c>
      <c r="B279" s="8" t="inlineStr">
        <is>
          <t>Samsung</t>
        </is>
      </c>
      <c r="C279" s="8" t="inlineStr">
        <is>
          <t>Watch 4 44 LTE</t>
        </is>
      </c>
      <c r="D279" s="8" t="inlineStr">
        <is>
          <t>-</t>
        </is>
      </c>
      <c r="E279" s="9" t="n">
        <v>0</v>
      </c>
      <c r="F279" s="9" t="inlineStr">
        <is>
          <t>0.00</t>
        </is>
      </c>
      <c r="G279" s="9" t="inlineStr">
        <is>
          <t>OutStock</t>
        </is>
      </c>
      <c r="H279" s="9">
        <f>F279+0</f>
        <v/>
      </c>
      <c r="I279" s="9" t="n"/>
      <c r="J279" s="9">
        <f>IF(I279&lt;&gt;"",I279,H279)</f>
        <v/>
      </c>
      <c r="K279" s="9">
        <f>E279/(1+M279)</f>
        <v/>
      </c>
      <c r="L279" s="10" t="inlineStr">
        <is>
          <t>PLN</t>
        </is>
      </c>
      <c r="M279" s="11" t="n">
        <v>0.23</v>
      </c>
      <c r="N279" s="9">
        <f>K279*VLOOKUP(L279,'Exchange rate'!A:B,2,0)</f>
        <v/>
      </c>
      <c r="O279" s="8" t="inlineStr">
        <is>
          <t>Amazon</t>
        </is>
      </c>
      <c r="P279" s="8" t="inlineStr">
        <is>
          <t>Amazon</t>
        </is>
      </c>
      <c r="Q279" s="8" t="inlineStr">
        <is>
          <t>Poland</t>
        </is>
      </c>
      <c r="R279" s="12" t="inlineStr">
        <is>
          <t>https://www.amazon.pl/dp/B09MDLPYQT/ref=olp_aod_early_redir?_encoding=UTF8&amp;aod=1&amp;th=1</t>
        </is>
      </c>
      <c r="S279" s="13" t="inlineStr">
        <is>
          <t>Smart Watch</t>
        </is>
      </c>
      <c r="T279" s="13" t="n"/>
      <c r="U279" s="12" t="inlineStr">
        <is>
          <t>https://drive.google.com/uc?export=view&amp;id=1KgyuR1LE9FrHLcBC6OHCe9PVNUt8BuV0</t>
        </is>
      </c>
      <c r="V279" t="inlineStr">
        <is>
          <t>20250424</t>
        </is>
      </c>
    </row>
    <row r="280" ht="15" customHeight="1">
      <c r="A280" s="7" t="inlineStr">
        <is>
          <t>BN4000620</t>
        </is>
      </c>
      <c r="B280" s="8" t="inlineStr">
        <is>
          <t>Samsung</t>
        </is>
      </c>
      <c r="C280" s="8" t="inlineStr">
        <is>
          <t>Watch 4 44mm BT</t>
        </is>
      </c>
      <c r="D280" s="8" t="inlineStr">
        <is>
          <t>-</t>
        </is>
      </c>
      <c r="E280" s="9" t="n">
        <v>1175.73</v>
      </c>
      <c r="F280" s="9" t="inlineStr">
        <is>
          <t>1175.73</t>
        </is>
      </c>
      <c r="G280" s="9" t="inlineStr">
        <is>
          <t>InStock</t>
        </is>
      </c>
      <c r="H280" s="9">
        <f>F280+0</f>
        <v/>
      </c>
      <c r="I280" s="9" t="n"/>
      <c r="J280" s="9">
        <f>IF(I280&lt;&gt;"",I280,H280)</f>
        <v/>
      </c>
      <c r="K280" s="9">
        <f>E280/(1+M280)</f>
        <v/>
      </c>
      <c r="L280" s="10" t="inlineStr">
        <is>
          <t>PLN</t>
        </is>
      </c>
      <c r="M280" s="11" t="n">
        <v>0.23</v>
      </c>
      <c r="N280" s="9">
        <f>K280*VLOOKUP(L280,'Exchange rate'!A:B,2,0)</f>
        <v/>
      </c>
      <c r="O280" s="8" t="inlineStr">
        <is>
          <t>Amazon</t>
        </is>
      </c>
      <c r="P280" s="8" t="inlineStr">
        <is>
          <t>Amazon</t>
        </is>
      </c>
      <c r="Q280" s="8" t="inlineStr">
        <is>
          <t>Poland</t>
        </is>
      </c>
      <c r="R280" s="12" t="inlineStr">
        <is>
          <t>https://www.amazon.pl/dp/B0999CRXJF/ref=olp_aod_early_redir?_encoding=UTF8&amp;aod=1</t>
        </is>
      </c>
      <c r="S280" s="13" t="inlineStr">
        <is>
          <t>Smart Watch</t>
        </is>
      </c>
      <c r="T280" s="13" t="n"/>
      <c r="U280" s="12" t="inlineStr">
        <is>
          <t>https://drive.google.com/uc?export=view&amp;id=1I4edDsJW-6ZQEhTCxsoqb8SzPhz-Fsl0</t>
        </is>
      </c>
      <c r="V280" t="inlineStr">
        <is>
          <t>20250424</t>
        </is>
      </c>
    </row>
    <row r="281" ht="15" customHeight="1">
      <c r="A281" s="7" t="inlineStr">
        <is>
          <t>BN4000615</t>
        </is>
      </c>
      <c r="B281" s="8" t="inlineStr">
        <is>
          <t>Samsung</t>
        </is>
      </c>
      <c r="C281" s="8" t="inlineStr">
        <is>
          <t>Watch 4 Classic 46mm LTE</t>
        </is>
      </c>
      <c r="D281" s="8" t="inlineStr">
        <is>
          <t>-</t>
        </is>
      </c>
      <c r="E281" s="9" t="n">
        <v>0</v>
      </c>
      <c r="F281" s="9" t="inlineStr">
        <is>
          <t>0.00</t>
        </is>
      </c>
      <c r="G281" s="9" t="inlineStr">
        <is>
          <t>OutStock</t>
        </is>
      </c>
      <c r="H281" s="9">
        <f>F281+0</f>
        <v/>
      </c>
      <c r="I281" s="9" t="n"/>
      <c r="J281" s="9">
        <f>IF(I281&lt;&gt;"",I281,H281)</f>
        <v/>
      </c>
      <c r="K281" s="9">
        <f>E281/(1+M281)</f>
        <v/>
      </c>
      <c r="L281" s="10" t="inlineStr">
        <is>
          <t>PLN</t>
        </is>
      </c>
      <c r="M281" s="11" t="n">
        <v>0.23</v>
      </c>
      <c r="N281" s="9">
        <f>K281*VLOOKUP(L281,'Exchange rate'!A:B,2,0)</f>
        <v/>
      </c>
      <c r="O281" s="8" t="inlineStr">
        <is>
          <t>Amazon</t>
        </is>
      </c>
      <c r="P281" s="8" t="inlineStr">
        <is>
          <t>Amazon</t>
        </is>
      </c>
      <c r="Q281" s="8" t="inlineStr">
        <is>
          <t>Poland</t>
        </is>
      </c>
      <c r="R281" s="12" t="inlineStr">
        <is>
          <t>https://www.amazon.pl/dp/B09MDJT1TF/ref=olp_aod_early_redir?_encoding=UTF8&amp;aod=1&amp;th=1</t>
        </is>
      </c>
      <c r="S281" s="13" t="inlineStr">
        <is>
          <t>Smart Watch</t>
        </is>
      </c>
      <c r="T281" s="13" t="n"/>
      <c r="U281" s="12" t="inlineStr">
        <is>
          <t>https://drive.google.com/uc?export=view&amp;id=1KKg8ZLkrkdP87h3J9WPN4o7z5D_9ACDd</t>
        </is>
      </c>
      <c r="V281" t="inlineStr">
        <is>
          <t>20250424</t>
        </is>
      </c>
    </row>
    <row r="282" ht="15" customHeight="1">
      <c r="A282" s="7" t="inlineStr">
        <is>
          <t>BN2009491</t>
        </is>
      </c>
      <c r="B282" s="8" t="inlineStr">
        <is>
          <t>Samsung</t>
        </is>
      </c>
      <c r="C282" s="8" t="inlineStr">
        <is>
          <t>Watch FE BT</t>
        </is>
      </c>
      <c r="D282" s="8" t="inlineStr">
        <is>
          <t>-</t>
        </is>
      </c>
      <c r="E282" s="9" t="n">
        <v>0</v>
      </c>
      <c r="F282" s="9" t="inlineStr">
        <is>
          <t>0.00</t>
        </is>
      </c>
      <c r="G282" s="9" t="inlineStr">
        <is>
          <t>OutStock</t>
        </is>
      </c>
      <c r="H282" s="9">
        <f>F282+0</f>
        <v/>
      </c>
      <c r="I282" s="9" t="n"/>
      <c r="J282" s="9">
        <f>IF(I282&lt;&gt;"",I282,H282)</f>
        <v/>
      </c>
      <c r="K282" s="9">
        <f>E282/(1+M282)</f>
        <v/>
      </c>
      <c r="L282" s="10" t="inlineStr">
        <is>
          <t>PLN</t>
        </is>
      </c>
      <c r="M282" s="11" t="n">
        <v>0.23</v>
      </c>
      <c r="N282" s="9">
        <f>K282*VLOOKUP(L282,'Exchange rate'!A:B,2,0)</f>
        <v/>
      </c>
      <c r="O282" s="8" t="inlineStr">
        <is>
          <t>Amazon</t>
        </is>
      </c>
      <c r="P282" s="8" t="inlineStr">
        <is>
          <t>Amazon</t>
        </is>
      </c>
      <c r="Q282" s="8" t="inlineStr">
        <is>
          <t>Poland</t>
        </is>
      </c>
      <c r="R282" s="12" t="inlineStr">
        <is>
          <t>https://www.amazon.pl/dp/B0D9265RP2/ref=olp_aod_early_redir?_encoding=UTF8&amp;aod=1&amp;th=1</t>
        </is>
      </c>
      <c r="S282" s="13" t="inlineStr">
        <is>
          <t>Smart Watch</t>
        </is>
      </c>
      <c r="T282" s="13" t="n"/>
      <c r="U282" s="12" t="inlineStr">
        <is>
          <t>https://drive.google.com/uc?export=view&amp;id=1IBYOR92LvLLXLIqEdMKCpkyEH6cY62iA</t>
        </is>
      </c>
      <c r="V282" t="inlineStr">
        <is>
          <t>20250424</t>
        </is>
      </c>
    </row>
    <row r="283" ht="15" customHeight="1">
      <c r="A283" s="7" t="inlineStr">
        <is>
          <t>BN2008724</t>
        </is>
      </c>
      <c r="B283" s="8" t="inlineStr">
        <is>
          <t>Sony</t>
        </is>
      </c>
      <c r="C283" s="8" t="inlineStr">
        <is>
          <t>Xperia 1 V 12-256GB 5G</t>
        </is>
      </c>
      <c r="D283" s="8" t="inlineStr">
        <is>
          <t>-</t>
        </is>
      </c>
      <c r="E283" s="9" t="n">
        <v>0</v>
      </c>
      <c r="F283" s="9" t="inlineStr">
        <is>
          <t>0.00</t>
        </is>
      </c>
      <c r="G283" s="9" t="inlineStr">
        <is>
          <t>OutStock</t>
        </is>
      </c>
      <c r="H283" s="9">
        <f>F283+0</f>
        <v/>
      </c>
      <c r="I283" s="9" t="n"/>
      <c r="J283" s="9">
        <f>IF(I283&lt;&gt;"",I283,H283)</f>
        <v/>
      </c>
      <c r="K283" s="9">
        <f>E283/(1+M283)</f>
        <v/>
      </c>
      <c r="L283" s="10" t="inlineStr">
        <is>
          <t>PLN</t>
        </is>
      </c>
      <c r="M283" s="11" t="n">
        <v>0.23</v>
      </c>
      <c r="N283" s="9">
        <f>K283*VLOOKUP(L283,'Exchange rate'!A:B,2,0)</f>
        <v/>
      </c>
      <c r="O283" s="8" t="inlineStr">
        <is>
          <t>Amazon</t>
        </is>
      </c>
      <c r="P283" s="8" t="inlineStr">
        <is>
          <t>Amazon</t>
        </is>
      </c>
      <c r="Q283" s="8" t="inlineStr">
        <is>
          <t>Poland</t>
        </is>
      </c>
      <c r="R283" s="12" t="inlineStr">
        <is>
          <t>https://www.amazon.pl/dp/B0C4Z4R4C5/ref=olp_aod_early_redir?_encoding=UTF8&amp;aod=1&amp;th=1</t>
        </is>
      </c>
      <c r="S283" s="13" t="inlineStr">
        <is>
          <t>Handset</t>
        </is>
      </c>
      <c r="T283" s="13" t="n"/>
      <c r="U283" s="12" t="inlineStr">
        <is>
          <t>https://drive.google.com/uc?export=view&amp;id=1K_DDi5Ifc9k6X8di_kwff4Twjz14MPME</t>
        </is>
      </c>
      <c r="V283" t="inlineStr">
        <is>
          <t>20250424</t>
        </is>
      </c>
    </row>
    <row r="284" ht="15" customHeight="1">
      <c r="A284" s="7" t="inlineStr">
        <is>
          <t>BN2009295</t>
        </is>
      </c>
      <c r="B284" s="8" t="inlineStr">
        <is>
          <t>Sony</t>
        </is>
      </c>
      <c r="C284" s="8" t="inlineStr">
        <is>
          <t>Xperia 10 VI 8-128GB 5G</t>
        </is>
      </c>
      <c r="D284" s="8" t="inlineStr">
        <is>
          <t>-</t>
        </is>
      </c>
      <c r="E284" s="9" t="n">
        <v>0</v>
      </c>
      <c r="F284" s="9" t="inlineStr">
        <is>
          <t>0.00</t>
        </is>
      </c>
      <c r="G284" s="9" t="inlineStr">
        <is>
          <t>OutStock</t>
        </is>
      </c>
      <c r="H284" s="9">
        <f>F284+0</f>
        <v/>
      </c>
      <c r="I284" s="9" t="n"/>
      <c r="J284" s="9">
        <f>IF(I284&lt;&gt;"",I284,H284)</f>
        <v/>
      </c>
      <c r="K284" s="9">
        <f>E284/(1+M284)</f>
        <v/>
      </c>
      <c r="L284" s="10" t="inlineStr">
        <is>
          <t>PLN</t>
        </is>
      </c>
      <c r="M284" s="11" t="n">
        <v>0.23</v>
      </c>
      <c r="N284" s="9">
        <f>K284*VLOOKUP(L284,'Exchange rate'!A:B,2,0)</f>
        <v/>
      </c>
      <c r="O284" s="8" t="inlineStr">
        <is>
          <t>Amazon</t>
        </is>
      </c>
      <c r="P284" s="8" t="inlineStr">
        <is>
          <t>Amazon</t>
        </is>
      </c>
      <c r="Q284" s="8" t="inlineStr">
        <is>
          <t>Poland</t>
        </is>
      </c>
      <c r="R284" s="12" t="inlineStr">
        <is>
          <t>https://www.amazon.pl/dp/B0D1C653CG/ref=olp_aod_early_redir?_encoding=UTF8&amp;aod=1&amp;th=1</t>
        </is>
      </c>
      <c r="S284" s="13" t="inlineStr">
        <is>
          <t>Handset</t>
        </is>
      </c>
      <c r="T284" s="13" t="n"/>
      <c r="U284" s="12" t="inlineStr">
        <is>
          <t>https://drive.google.com/uc?export=view&amp;id=1Jugk7zDOEXi7JDG6iFl_W7dA3JLgi7da</t>
        </is>
      </c>
      <c r="V284" t="inlineStr">
        <is>
          <t>20250424</t>
        </is>
      </c>
    </row>
    <row r="285" ht="15" customHeight="1">
      <c r="A285" s="7" t="inlineStr">
        <is>
          <t>AN00000065</t>
        </is>
      </c>
      <c r="B285" s="8" t="inlineStr">
        <is>
          <t>Techbite</t>
        </is>
      </c>
      <c r="C285" s="8" t="inlineStr">
        <is>
          <t>Techbite Arc 11,6 128GB</t>
        </is>
      </c>
      <c r="D285" s="8" t="inlineStr">
        <is>
          <t>-</t>
        </is>
      </c>
      <c r="E285" s="9" t="n">
        <v>0</v>
      </c>
      <c r="F285" s="9" t="inlineStr">
        <is>
          <t>0.00</t>
        </is>
      </c>
      <c r="G285" s="9" t="inlineStr">
        <is>
          <t>OutStock</t>
        </is>
      </c>
      <c r="H285" s="9">
        <f>F285+0</f>
        <v/>
      </c>
      <c r="I285" s="9" t="n"/>
      <c r="J285" s="9">
        <f>IF(I285&lt;&gt;"",I285,H285)</f>
        <v/>
      </c>
      <c r="K285" s="9">
        <f>E285/(1+M285)</f>
        <v/>
      </c>
      <c r="L285" s="10" t="inlineStr">
        <is>
          <t>PLN</t>
        </is>
      </c>
      <c r="M285" s="11" t="n">
        <v>0.23</v>
      </c>
      <c r="N285" s="9">
        <f>K285*VLOOKUP(L285,'Exchange rate'!A:B,2,0)</f>
        <v/>
      </c>
      <c r="O285" s="8" t="inlineStr">
        <is>
          <t>Amazon</t>
        </is>
      </c>
      <c r="P285" s="8" t="inlineStr">
        <is>
          <t>Amazon</t>
        </is>
      </c>
      <c r="Q285" s="8" t="inlineStr">
        <is>
          <t>Poland</t>
        </is>
      </c>
      <c r="R285" s="12" t="inlineStr">
        <is>
          <t>https://www.amazon.pl/dp/B09DGL127N/ref=olp_aod_early_redir?_encoding=UTF8&amp;aod=1&amp;th=1</t>
        </is>
      </c>
      <c r="S285" s="13" t="inlineStr">
        <is>
          <t>Laptop</t>
        </is>
      </c>
      <c r="T285" s="13" t="n"/>
      <c r="U285" s="12" t="inlineStr">
        <is>
          <t>https://drive.google.com/uc?export=view&amp;id=1KkXnIq0axAdIgZPGQsDiWHM4SUNNeVp6</t>
        </is>
      </c>
      <c r="V285" t="inlineStr">
        <is>
          <t>20250424</t>
        </is>
      </c>
    </row>
    <row r="286" ht="15" customHeight="1">
      <c r="A286" s="7" t="inlineStr">
        <is>
          <t>BN2007472</t>
        </is>
      </c>
      <c r="B286" s="8" t="inlineStr">
        <is>
          <t>Xiaomi</t>
        </is>
      </c>
      <c r="C286" s="8" t="inlineStr">
        <is>
          <t>Mi 10 T 6-128GB 5G</t>
        </is>
      </c>
      <c r="D286" s="8" t="inlineStr">
        <is>
          <t>-</t>
        </is>
      </c>
      <c r="E286" s="9" t="n">
        <v>1454.99</v>
      </c>
      <c r="F286" s="9" t="inlineStr">
        <is>
          <t>1454.99</t>
        </is>
      </c>
      <c r="G286" s="9" t="inlineStr">
        <is>
          <t>InStock</t>
        </is>
      </c>
      <c r="H286" s="9">
        <f>F286+0</f>
        <v/>
      </c>
      <c r="I286" s="9" t="n"/>
      <c r="J286" s="9">
        <f>IF(I286&lt;&gt;"",I286,H286)</f>
        <v/>
      </c>
      <c r="K286" s="9">
        <f>E286/(1+M286)</f>
        <v/>
      </c>
      <c r="L286" s="10" t="inlineStr">
        <is>
          <t>PLN</t>
        </is>
      </c>
      <c r="M286" s="11" t="n">
        <v>0.23</v>
      </c>
      <c r="N286" s="9">
        <f>K286*VLOOKUP(L286,'Exchange rate'!A:B,2,0)</f>
        <v/>
      </c>
      <c r="O286" s="8" t="inlineStr">
        <is>
          <t>Amazon</t>
        </is>
      </c>
      <c r="P286" s="8" t="inlineStr">
        <is>
          <t>Amazon</t>
        </is>
      </c>
      <c r="Q286" s="8" t="inlineStr">
        <is>
          <t>Poland</t>
        </is>
      </c>
      <c r="R286" s="12" t="inlineStr">
        <is>
          <t>https://www.amazon.pl/dp/B08KTD3XD9/ref=olp_aod_early_redir?_encoding=UTF8&amp;aod=1&amp;th=1</t>
        </is>
      </c>
      <c r="S286" s="13" t="inlineStr">
        <is>
          <t>Handset</t>
        </is>
      </c>
      <c r="T286" s="13" t="n"/>
      <c r="U286" s="12" t="inlineStr">
        <is>
          <t>https://drive.google.com/uc?export=view&amp;id=1IJX8vV-hToyBr-QyzBrSepo3qmb8geyj</t>
        </is>
      </c>
      <c r="V286" t="inlineStr">
        <is>
          <t>20250424</t>
        </is>
      </c>
    </row>
    <row r="287" ht="15" customHeight="1">
      <c r="A287" s="7" t="inlineStr">
        <is>
          <t>BN2009392</t>
        </is>
      </c>
      <c r="B287" s="8" t="inlineStr">
        <is>
          <t>Xiaomi</t>
        </is>
      </c>
      <c r="C287" s="8" t="inlineStr">
        <is>
          <t>Poco C65 6-128GB LTE</t>
        </is>
      </c>
      <c r="D287" s="8" t="inlineStr">
        <is>
          <t>-</t>
        </is>
      </c>
      <c r="E287" s="9" t="n">
        <v>0</v>
      </c>
      <c r="F287" s="9" t="inlineStr">
        <is>
          <t>0.00</t>
        </is>
      </c>
      <c r="G287" s="9" t="inlineStr">
        <is>
          <t>OutStock</t>
        </is>
      </c>
      <c r="H287" s="9">
        <f>F287+0</f>
        <v/>
      </c>
      <c r="I287" s="9" t="n"/>
      <c r="J287" s="9">
        <f>IF(I287&lt;&gt;"",I287,H287)</f>
        <v/>
      </c>
      <c r="K287" s="9">
        <f>E287/(1+M287)</f>
        <v/>
      </c>
      <c r="L287" s="10" t="inlineStr">
        <is>
          <t>PLN</t>
        </is>
      </c>
      <c r="M287" s="11" t="n">
        <v>0.23</v>
      </c>
      <c r="N287" s="9">
        <f>K287*VLOOKUP(L287,'Exchange rate'!A:B,2,0)</f>
        <v/>
      </c>
      <c r="O287" s="8" t="inlineStr">
        <is>
          <t>Amazon</t>
        </is>
      </c>
      <c r="P287" s="8" t="inlineStr">
        <is>
          <t>Amazon</t>
        </is>
      </c>
      <c r="Q287" s="8" t="inlineStr">
        <is>
          <t>Poland</t>
        </is>
      </c>
      <c r="R287" s="12" t="inlineStr">
        <is>
          <t>https://www.amazon.pl/dp/B0CJ9NMDZB/ref=olp_aod_early_redir?_encoding=UTF8&amp;aod=1&amp;th=1</t>
        </is>
      </c>
      <c r="S287" s="13" t="inlineStr">
        <is>
          <t>Handset</t>
        </is>
      </c>
      <c r="T287" s="13" t="n"/>
      <c r="U287" s="12" t="inlineStr">
        <is>
          <t>https://drive.google.com/uc?export=view&amp;id=1IvO6IMNbgkzo3OSAs570x2Jzt5G7Wq05</t>
        </is>
      </c>
      <c r="V287" t="inlineStr">
        <is>
          <t>20250424</t>
        </is>
      </c>
    </row>
    <row r="288" ht="15" customHeight="1">
      <c r="A288" s="7" t="inlineStr">
        <is>
          <t>BN2009393</t>
        </is>
      </c>
      <c r="B288" s="8" t="inlineStr">
        <is>
          <t>Xiaomi</t>
        </is>
      </c>
      <c r="C288" s="8" t="inlineStr">
        <is>
          <t>Poco C65 8-256GB LTE</t>
        </is>
      </c>
      <c r="D288" s="8" t="inlineStr">
        <is>
          <t>-</t>
        </is>
      </c>
      <c r="E288" s="9" t="n">
        <v>0</v>
      </c>
      <c r="F288" s="9" t="inlineStr">
        <is>
          <t>0.00</t>
        </is>
      </c>
      <c r="G288" s="9" t="inlineStr">
        <is>
          <t>OutStock</t>
        </is>
      </c>
      <c r="H288" s="9">
        <f>F288+0</f>
        <v/>
      </c>
      <c r="I288" s="9" t="n"/>
      <c r="J288" s="9">
        <f>IF(I288&lt;&gt;"",I288,H288)</f>
        <v/>
      </c>
      <c r="K288" s="9">
        <f>E288/(1+M288)</f>
        <v/>
      </c>
      <c r="L288" s="10" t="inlineStr">
        <is>
          <t>PLN</t>
        </is>
      </c>
      <c r="M288" s="11" t="n">
        <v>0.23</v>
      </c>
      <c r="N288" s="9">
        <f>K288*VLOOKUP(L288,'Exchange rate'!A:B,2,0)</f>
        <v/>
      </c>
      <c r="O288" s="8" t="inlineStr">
        <is>
          <t>Amazon</t>
        </is>
      </c>
      <c r="P288" s="8" t="inlineStr">
        <is>
          <t>Amazon</t>
        </is>
      </c>
      <c r="Q288" s="8" t="inlineStr">
        <is>
          <t>Poland</t>
        </is>
      </c>
      <c r="R288" s="12" t="inlineStr">
        <is>
          <t>https://www.amazon.pl/dp/B0CJ9QCV68/ref=olp_aod_early_redir?_encoding=UTF8&amp;aod=1&amp;th=1</t>
        </is>
      </c>
      <c r="S288" s="13" t="inlineStr">
        <is>
          <t>Handset</t>
        </is>
      </c>
      <c r="T288" s="13" t="n"/>
      <c r="U288" s="12" t="inlineStr">
        <is>
          <t>https://drive.google.com/uc?export=view&amp;id=1JbHvCYxAo6wZ1IW7HGlIrt6be-n2TAKZ</t>
        </is>
      </c>
      <c r="V288" t="inlineStr">
        <is>
          <t>20250424</t>
        </is>
      </c>
    </row>
    <row r="289" ht="15" customHeight="1">
      <c r="A289" s="7" t="inlineStr">
        <is>
          <t>BN2009751</t>
        </is>
      </c>
      <c r="B289" s="8" t="inlineStr">
        <is>
          <t>Xiaomi</t>
        </is>
      </c>
      <c r="C289" s="8" t="inlineStr">
        <is>
          <t>Poco F6 12-512GB 5G</t>
        </is>
      </c>
      <c r="D289" s="8" t="inlineStr">
        <is>
          <t>-</t>
        </is>
      </c>
      <c r="E289" s="9" t="n">
        <v>0</v>
      </c>
      <c r="F289" s="9" t="inlineStr">
        <is>
          <t>0.00</t>
        </is>
      </c>
      <c r="G289" s="9" t="inlineStr">
        <is>
          <t>OutStock</t>
        </is>
      </c>
      <c r="H289" s="9">
        <f>F289+0</f>
        <v/>
      </c>
      <c r="I289" s="9" t="n"/>
      <c r="J289" s="9">
        <f>IF(I289&lt;&gt;"",I289,H289)</f>
        <v/>
      </c>
      <c r="K289" s="9">
        <f>E289/(1+M289)</f>
        <v/>
      </c>
      <c r="L289" s="10" t="inlineStr">
        <is>
          <t>PLN</t>
        </is>
      </c>
      <c r="M289" s="11" t="n">
        <v>0.23</v>
      </c>
      <c r="N289" s="9">
        <f>K289*VLOOKUP(L289,'Exchange rate'!A:B,2,0)</f>
        <v/>
      </c>
      <c r="O289" s="8" t="inlineStr">
        <is>
          <t>Amazon</t>
        </is>
      </c>
      <c r="P289" s="8" t="inlineStr">
        <is>
          <t>Amazon</t>
        </is>
      </c>
      <c r="Q289" s="8" t="inlineStr">
        <is>
          <t>Poland</t>
        </is>
      </c>
      <c r="R289" s="12" t="inlineStr">
        <is>
          <t>https://www.amazon.pl/dp/B0CTHXD3RX/ref=olp_aod_early_redir?_encoding=UTF8&amp;aod=1&amp;th=1</t>
        </is>
      </c>
      <c r="S289" s="13" t="inlineStr">
        <is>
          <t>Handset</t>
        </is>
      </c>
      <c r="T289" s="13" t="n"/>
      <c r="U289" s="12" t="inlineStr">
        <is>
          <t>https://drive.google.com/uc?export=view&amp;id=1Kw2Gm4ChCx0_r-OsotfhUa5RsUSUpX5k</t>
        </is>
      </c>
      <c r="V289" t="inlineStr">
        <is>
          <t>20250424</t>
        </is>
      </c>
    </row>
    <row r="290" ht="15" customHeight="1">
      <c r="A290" s="7" t="inlineStr">
        <is>
          <t>BN2009752</t>
        </is>
      </c>
      <c r="B290" s="8" t="inlineStr">
        <is>
          <t>Xiaomi</t>
        </is>
      </c>
      <c r="C290" s="8" t="inlineStr">
        <is>
          <t>Poco F6 Pro 12-512GB 5G</t>
        </is>
      </c>
      <c r="D290" s="8" t="inlineStr">
        <is>
          <t>-</t>
        </is>
      </c>
      <c r="E290" s="9" t="n">
        <v>2689.86</v>
      </c>
      <c r="F290" s="9" t="inlineStr">
        <is>
          <t>2689.86</t>
        </is>
      </c>
      <c r="G290" s="9" t="inlineStr">
        <is>
          <t>InStock</t>
        </is>
      </c>
      <c r="H290" s="9">
        <f>F290+0</f>
        <v/>
      </c>
      <c r="I290" s="9" t="n"/>
      <c r="J290" s="9">
        <f>IF(I290&lt;&gt;"",I290,H290)</f>
        <v/>
      </c>
      <c r="K290" s="9">
        <f>E290/(1+M290)</f>
        <v/>
      </c>
      <c r="L290" s="10" t="inlineStr">
        <is>
          <t>PLN</t>
        </is>
      </c>
      <c r="M290" s="11" t="n">
        <v>0.23</v>
      </c>
      <c r="N290" s="9">
        <f>K290*VLOOKUP(L290,'Exchange rate'!A:B,2,0)</f>
        <v/>
      </c>
      <c r="O290" s="8" t="inlineStr">
        <is>
          <t>Amazon</t>
        </is>
      </c>
      <c r="P290" s="8" t="inlineStr">
        <is>
          <t>Amazon</t>
        </is>
      </c>
      <c r="Q290" s="8" t="inlineStr">
        <is>
          <t>Poland</t>
        </is>
      </c>
      <c r="R290" s="12" t="inlineStr">
        <is>
          <t>https://www.amazon.pl/dp/B0CTHXN1BC/ref=olp_aod_early_redir?_encoding=UTF8&amp;aod=1&amp;th=1</t>
        </is>
      </c>
      <c r="S290" s="13" t="inlineStr">
        <is>
          <t>Handset</t>
        </is>
      </c>
      <c r="T290" s="13" t="n"/>
      <c r="U290" s="12" t="inlineStr">
        <is>
          <t>https://drive.google.com/uc?export=view&amp;id=1I_V4eIZg63RsBurmBY3emGGCQYiVN1xc</t>
        </is>
      </c>
      <c r="V290" t="inlineStr">
        <is>
          <t>20250424</t>
        </is>
      </c>
    </row>
    <row r="291" ht="15" customHeight="1">
      <c r="A291" s="7" t="inlineStr">
        <is>
          <t>BN2009379</t>
        </is>
      </c>
      <c r="B291" s="8" t="inlineStr">
        <is>
          <t>Xiaomi</t>
        </is>
      </c>
      <c r="C291" s="8" t="inlineStr">
        <is>
          <t>Poco M6 Pro 12-512GB</t>
        </is>
      </c>
      <c r="D291" s="8" t="inlineStr">
        <is>
          <t>-</t>
        </is>
      </c>
      <c r="E291" s="9" t="n">
        <v>0</v>
      </c>
      <c r="F291" s="9" t="inlineStr">
        <is>
          <t>0.00</t>
        </is>
      </c>
      <c r="G291" s="9" t="inlineStr">
        <is>
          <t>OutStock</t>
        </is>
      </c>
      <c r="H291" s="9">
        <f>F291+0</f>
        <v/>
      </c>
      <c r="I291" s="9" t="n"/>
      <c r="J291" s="9">
        <f>IF(I291&lt;&gt;"",I291,H291)</f>
        <v/>
      </c>
      <c r="K291" s="9">
        <f>E291/(1+M291)</f>
        <v/>
      </c>
      <c r="L291" s="10" t="inlineStr">
        <is>
          <t>PLN</t>
        </is>
      </c>
      <c r="M291" s="11" t="n">
        <v>0.23</v>
      </c>
      <c r="N291" s="9">
        <f>K291*VLOOKUP(L291,'Exchange rate'!A:B,2,0)</f>
        <v/>
      </c>
      <c r="O291" s="8" t="inlineStr">
        <is>
          <t>Amazon</t>
        </is>
      </c>
      <c r="P291" s="8" t="inlineStr">
        <is>
          <t>Amazon</t>
        </is>
      </c>
      <c r="Q291" s="8" t="inlineStr">
        <is>
          <t>Poland</t>
        </is>
      </c>
      <c r="R291" s="12" t="inlineStr">
        <is>
          <t>https://www.amazon.pl/dp/B0CMJGVM3K/ref=olp_aod_early_redir?_encoding=UTF8&amp;aod=1&amp;th=1</t>
        </is>
      </c>
      <c r="S291" s="13" t="inlineStr">
        <is>
          <t>Handset</t>
        </is>
      </c>
      <c r="T291" s="13" t="n"/>
      <c r="U291" s="12" t="inlineStr">
        <is>
          <t>https://drive.google.com/uc?export=view&amp;id=1KZ0Yo_j2JhZlXV9oBbb7KrX0J6Acz0z1</t>
        </is>
      </c>
      <c r="V291" t="inlineStr">
        <is>
          <t>20250424</t>
        </is>
      </c>
    </row>
    <row r="292" ht="15" customHeight="1">
      <c r="A292" s="7" t="inlineStr">
        <is>
          <t>BN2009384</t>
        </is>
      </c>
      <c r="B292" s="8" t="inlineStr">
        <is>
          <t>Xiaomi</t>
        </is>
      </c>
      <c r="C292" s="8" t="inlineStr">
        <is>
          <t>Poco X6 12-256GB 5G</t>
        </is>
      </c>
      <c r="D292" s="8" t="inlineStr">
        <is>
          <t>-</t>
        </is>
      </c>
      <c r="E292" s="9" t="n">
        <v>0</v>
      </c>
      <c r="F292" s="9" t="inlineStr">
        <is>
          <t>0.00</t>
        </is>
      </c>
      <c r="G292" s="9" t="inlineStr">
        <is>
          <t>OutStock</t>
        </is>
      </c>
      <c r="H292" s="9">
        <f>F292+0</f>
        <v/>
      </c>
      <c r="I292" s="9" t="n"/>
      <c r="J292" s="9">
        <f>IF(I292&lt;&gt;"",I292,H292)</f>
        <v/>
      </c>
      <c r="K292" s="9">
        <f>E292/(1+M292)</f>
        <v/>
      </c>
      <c r="L292" s="10" t="inlineStr">
        <is>
          <t>PLN</t>
        </is>
      </c>
      <c r="M292" s="11" t="n">
        <v>0.23</v>
      </c>
      <c r="N292" s="9">
        <f>K292*VLOOKUP(L292,'Exchange rate'!A:B,2,0)</f>
        <v/>
      </c>
      <c r="O292" s="8" t="inlineStr">
        <is>
          <t>Amazon</t>
        </is>
      </c>
      <c r="P292" s="8" t="inlineStr">
        <is>
          <t>Amazon</t>
        </is>
      </c>
      <c r="Q292" s="8" t="inlineStr">
        <is>
          <t>Poland</t>
        </is>
      </c>
      <c r="R292" s="12" t="inlineStr">
        <is>
          <t>https://www.amazon.pl/dp/B0CMJKP1HM/ref=olp_aod_early_redir?_encoding=UTF8&amp;aod=1&amp;th=1</t>
        </is>
      </c>
      <c r="S292" s="13" t="inlineStr">
        <is>
          <t>Handset</t>
        </is>
      </c>
      <c r="T292" s="13" t="n"/>
      <c r="U292" s="12" t="inlineStr">
        <is>
          <t>https://drive.google.com/uc?export=view&amp;id=1KVNA_6-d2thlj9CAQ7dhr6oEasakjf9g</t>
        </is>
      </c>
      <c r="V292" t="inlineStr">
        <is>
          <t>20250424</t>
        </is>
      </c>
    </row>
    <row r="293" ht="15" customHeight="1">
      <c r="A293" s="7" t="inlineStr">
        <is>
          <t>BN2009385</t>
        </is>
      </c>
      <c r="B293" s="8" t="inlineStr">
        <is>
          <t>Xiaomi</t>
        </is>
      </c>
      <c r="C293" s="8" t="inlineStr">
        <is>
          <t>Poco X6 Pro 12-512GB 5G</t>
        </is>
      </c>
      <c r="D293" s="8" t="inlineStr">
        <is>
          <t>-</t>
        </is>
      </c>
      <c r="E293" s="9" t="n">
        <v>0</v>
      </c>
      <c r="F293" s="9" t="inlineStr">
        <is>
          <t>0.00</t>
        </is>
      </c>
      <c r="G293" s="9" t="inlineStr">
        <is>
          <t>OutStock</t>
        </is>
      </c>
      <c r="H293" s="9">
        <f>F293+0</f>
        <v/>
      </c>
      <c r="I293" s="9" t="n"/>
      <c r="J293" s="9">
        <f>IF(I293&lt;&gt;"",I293,H293)</f>
        <v/>
      </c>
      <c r="K293" s="9">
        <f>E293/(1+M293)</f>
        <v/>
      </c>
      <c r="L293" s="10" t="inlineStr">
        <is>
          <t>PLN</t>
        </is>
      </c>
      <c r="M293" s="11" t="n">
        <v>0.23</v>
      </c>
      <c r="N293" s="9">
        <f>K293*VLOOKUP(L293,'Exchange rate'!A:B,2,0)</f>
        <v/>
      </c>
      <c r="O293" s="8" t="inlineStr">
        <is>
          <t>Amazon</t>
        </is>
      </c>
      <c r="P293" s="8" t="inlineStr">
        <is>
          <t>Amazon</t>
        </is>
      </c>
      <c r="Q293" s="8" t="inlineStr">
        <is>
          <t>Poland</t>
        </is>
      </c>
      <c r="R293" s="12" t="inlineStr">
        <is>
          <t>https://www.amazon.pl/dp/B0CMJH8WM6/ref=olp_aod_early_redir?_encoding=UTF8&amp;aod=1&amp;th=1</t>
        </is>
      </c>
      <c r="S293" s="13" t="inlineStr">
        <is>
          <t>Handset</t>
        </is>
      </c>
      <c r="T293" s="13" t="n"/>
      <c r="U293" s="12" t="inlineStr">
        <is>
          <t>https://drive.google.com/uc?export=view&amp;id=1K7vYeSWi989yMRIZtJgZFPI4y6hIbiQM</t>
        </is>
      </c>
      <c r="V293" t="inlineStr">
        <is>
          <t>20250424</t>
        </is>
      </c>
    </row>
    <row r="294" ht="15" customHeight="1">
      <c r="A294" s="7" t="inlineStr">
        <is>
          <t>BN2008010</t>
        </is>
      </c>
      <c r="B294" s="8" t="inlineStr">
        <is>
          <t>Xiaomi</t>
        </is>
      </c>
      <c r="C294" s="8" t="inlineStr">
        <is>
          <t>Redmi 10 (2022) 4-64GB LTE</t>
        </is>
      </c>
      <c r="D294" s="8" t="inlineStr">
        <is>
          <t>-</t>
        </is>
      </c>
      <c r="E294" s="9" t="n">
        <v>0</v>
      </c>
      <c r="F294" s="9" t="inlineStr">
        <is>
          <t>0.00</t>
        </is>
      </c>
      <c r="G294" s="9" t="inlineStr">
        <is>
          <t>OutStock</t>
        </is>
      </c>
      <c r="H294" s="9">
        <f>F294+0</f>
        <v/>
      </c>
      <c r="I294" s="9" t="n"/>
      <c r="J294" s="9">
        <f>IF(I294&lt;&gt;"",I294,H294)</f>
        <v/>
      </c>
      <c r="K294" s="9">
        <f>E294/(1+M294)</f>
        <v/>
      </c>
      <c r="L294" s="10" t="inlineStr">
        <is>
          <t>PLN</t>
        </is>
      </c>
      <c r="M294" s="11" t="n">
        <v>0.23</v>
      </c>
      <c r="N294" s="9">
        <f>K294*VLOOKUP(L294,'Exchange rate'!A:B,2,0)</f>
        <v/>
      </c>
      <c r="O294" s="8" t="inlineStr">
        <is>
          <t>Amazon</t>
        </is>
      </c>
      <c r="P294" s="8" t="inlineStr">
        <is>
          <t>Amazon</t>
        </is>
      </c>
      <c r="Q294" s="8" t="inlineStr">
        <is>
          <t>Poland</t>
        </is>
      </c>
      <c r="R294" s="12" t="inlineStr">
        <is>
          <t>https://www.amazon.pl/dp/B0B38QXJQ1/ref=olp_aod_early_redir?_encoding=UTF8&amp;aod=1&amp;th=1</t>
        </is>
      </c>
      <c r="S294" s="13" t="inlineStr">
        <is>
          <t>Handset</t>
        </is>
      </c>
      <c r="T294" s="13" t="n"/>
      <c r="U294" s="12" t="inlineStr">
        <is>
          <t>https://drive.google.com/uc?export=view&amp;id=1Ii9Wk9grwhbq1Ga4wXV7r6xBTXANWDL6</t>
        </is>
      </c>
      <c r="V294" t="inlineStr">
        <is>
          <t>20250424</t>
        </is>
      </c>
    </row>
    <row r="295" ht="15" customHeight="1">
      <c r="A295" s="7" t="inlineStr">
        <is>
          <t>BN2008400</t>
        </is>
      </c>
      <c r="B295" s="8" t="inlineStr">
        <is>
          <t>Xiaomi</t>
        </is>
      </c>
      <c r="C295" s="8" t="inlineStr">
        <is>
          <t>Redmi 10C 3-64GB LTE</t>
        </is>
      </c>
      <c r="D295" s="8" t="inlineStr">
        <is>
          <t>-</t>
        </is>
      </c>
      <c r="E295" s="9" t="n">
        <v>542.6900000000001</v>
      </c>
      <c r="F295" s="9" t="inlineStr">
        <is>
          <t>542.69</t>
        </is>
      </c>
      <c r="G295" s="9" t="inlineStr">
        <is>
          <t>InStock</t>
        </is>
      </c>
      <c r="H295" s="9">
        <f>F295+0</f>
        <v/>
      </c>
      <c r="I295" s="9" t="n"/>
      <c r="J295" s="9">
        <f>IF(I295&lt;&gt;"",I295,H295)</f>
        <v/>
      </c>
      <c r="K295" s="9">
        <f>E295/(1+M295)</f>
        <v/>
      </c>
      <c r="L295" s="10" t="inlineStr">
        <is>
          <t>PLN</t>
        </is>
      </c>
      <c r="M295" s="11" t="n">
        <v>0.23</v>
      </c>
      <c r="N295" s="9">
        <f>K295*VLOOKUP(L295,'Exchange rate'!A:B,2,0)</f>
        <v/>
      </c>
      <c r="O295" s="8" t="inlineStr">
        <is>
          <t>Amazon</t>
        </is>
      </c>
      <c r="P295" s="8" t="inlineStr">
        <is>
          <t>Amazon</t>
        </is>
      </c>
      <c r="Q295" s="8" t="inlineStr">
        <is>
          <t>Poland</t>
        </is>
      </c>
      <c r="R295" s="12" t="inlineStr">
        <is>
          <t>https://www.amazon.pl/dp/B09WYK8L49/ref=olp_aod_early_redir?_encoding=UTF8&amp;aod=1&amp;th=1</t>
        </is>
      </c>
      <c r="S295" s="13" t="inlineStr">
        <is>
          <t>Handset</t>
        </is>
      </c>
      <c r="T295" s="13" t="n"/>
      <c r="U295" s="12" t="inlineStr">
        <is>
          <t>https://drive.google.com/uc?export=view&amp;id=1JLrO4AJLtWx05A68fIwCS97ZlBb-lzbx</t>
        </is>
      </c>
      <c r="V295" t="inlineStr">
        <is>
          <t>20250424</t>
        </is>
      </c>
    </row>
    <row r="296" ht="15" customHeight="1">
      <c r="A296" s="7" t="inlineStr">
        <is>
          <t>BN2008102</t>
        </is>
      </c>
      <c r="B296" s="8" t="inlineStr">
        <is>
          <t>Xiaomi</t>
        </is>
      </c>
      <c r="C296" s="8" t="inlineStr">
        <is>
          <t>Redmi 10C 4-64GB LTE</t>
        </is>
      </c>
      <c r="D296" s="8" t="inlineStr">
        <is>
          <t>-</t>
        </is>
      </c>
      <c r="E296" s="9" t="n">
        <v>799.61</v>
      </c>
      <c r="F296" s="9" t="inlineStr">
        <is>
          <t>799.61</t>
        </is>
      </c>
      <c r="G296" s="9" t="inlineStr">
        <is>
          <t>InStock</t>
        </is>
      </c>
      <c r="H296" s="9">
        <f>F296+0</f>
        <v/>
      </c>
      <c r="I296" s="9" t="n"/>
      <c r="J296" s="9">
        <f>IF(I296&lt;&gt;"",I296,H296)</f>
        <v/>
      </c>
      <c r="K296" s="9">
        <f>E296/(1+M296)</f>
        <v/>
      </c>
      <c r="L296" s="10" t="inlineStr">
        <is>
          <t>PLN</t>
        </is>
      </c>
      <c r="M296" s="11" t="n">
        <v>0.23</v>
      </c>
      <c r="N296" s="9">
        <f>K296*VLOOKUP(L296,'Exchange rate'!A:B,2,0)</f>
        <v/>
      </c>
      <c r="O296" s="8" t="inlineStr">
        <is>
          <t>Amazon</t>
        </is>
      </c>
      <c r="P296" s="8" t="inlineStr">
        <is>
          <t>Amazon</t>
        </is>
      </c>
      <c r="Q296" s="8" t="inlineStr">
        <is>
          <t>Poland</t>
        </is>
      </c>
      <c r="R296" s="12" t="inlineStr">
        <is>
          <t>https://www.amazon.pl/dp/B0B46QDBBX/ref=olp_aod_early_redir?_encoding=UTF8&amp;aod=1&amp;th=1</t>
        </is>
      </c>
      <c r="S296" s="13" t="inlineStr">
        <is>
          <t>Handset</t>
        </is>
      </c>
      <c r="T296" s="13" t="n"/>
      <c r="U296" s="12" t="inlineStr">
        <is>
          <t>https://drive.google.com/uc?export=view&amp;id=1J1qvqzkBzwHjgDyh26hT766l6u2Hw0p4</t>
        </is>
      </c>
      <c r="V296" t="inlineStr">
        <is>
          <t>20250424</t>
        </is>
      </c>
    </row>
    <row r="297" ht="15" customHeight="1">
      <c r="A297" s="7" t="inlineStr">
        <is>
          <t>BN2008851</t>
        </is>
      </c>
      <c r="B297" s="8" t="inlineStr">
        <is>
          <t>Xiaomi</t>
        </is>
      </c>
      <c r="C297" s="8" t="inlineStr">
        <is>
          <t>Redmi 12 4-128GB LTE</t>
        </is>
      </c>
      <c r="D297" s="8" t="inlineStr">
        <is>
          <t>-</t>
        </is>
      </c>
      <c r="E297" s="9" t="n">
        <v>0</v>
      </c>
      <c r="F297" s="9" t="inlineStr">
        <is>
          <t>0.00</t>
        </is>
      </c>
      <c r="G297" s="9" t="inlineStr">
        <is>
          <t>OutStock</t>
        </is>
      </c>
      <c r="H297" s="9">
        <f>F297+0</f>
        <v/>
      </c>
      <c r="I297" s="9" t="n"/>
      <c r="J297" s="9">
        <f>IF(I297&lt;&gt;"",I297,H297)</f>
        <v/>
      </c>
      <c r="K297" s="9">
        <f>E297/(1+M297)</f>
        <v/>
      </c>
      <c r="L297" s="10" t="inlineStr">
        <is>
          <t>PLN</t>
        </is>
      </c>
      <c r="M297" s="11" t="n">
        <v>0.23</v>
      </c>
      <c r="N297" s="9">
        <f>K297*VLOOKUP(L297,'Exchange rate'!A:B,2,0)</f>
        <v/>
      </c>
      <c r="O297" s="8" t="inlineStr">
        <is>
          <t>Amazon</t>
        </is>
      </c>
      <c r="P297" s="8" t="inlineStr">
        <is>
          <t>Amazon</t>
        </is>
      </c>
      <c r="Q297" s="8" t="inlineStr">
        <is>
          <t>Poland</t>
        </is>
      </c>
      <c r="R297" s="12" t="inlineStr">
        <is>
          <t>https://www.amazon.pl/dp/B0C6HTJ8RQ/ref=olp_aod_early_redir?_encoding=UTF8&amp;aod=1&amp;th=1</t>
        </is>
      </c>
      <c r="S297" s="13" t="inlineStr">
        <is>
          <t>Handset</t>
        </is>
      </c>
      <c r="T297" s="13" t="n"/>
      <c r="U297" s="12" t="inlineStr">
        <is>
          <t>https://drive.google.com/uc?export=view&amp;id=1JUqAVD-S10aUlfAQIwShIIROWVaJbWIv</t>
        </is>
      </c>
      <c r="V297" t="inlineStr">
        <is>
          <t>20250424</t>
        </is>
      </c>
    </row>
    <row r="298" ht="15" customHeight="1">
      <c r="A298" s="7" t="inlineStr">
        <is>
          <t>BN2008535</t>
        </is>
      </c>
      <c r="B298" s="8" t="inlineStr">
        <is>
          <t>Xiaomi</t>
        </is>
      </c>
      <c r="C298" s="8" t="inlineStr">
        <is>
          <t>Redmi 12C 3-32GB LTE</t>
        </is>
      </c>
      <c r="D298" s="8" t="inlineStr">
        <is>
          <t>-</t>
        </is>
      </c>
      <c r="E298" s="9" t="n">
        <v>0</v>
      </c>
      <c r="F298" s="9" t="inlineStr">
        <is>
          <t>0.00</t>
        </is>
      </c>
      <c r="G298" s="9" t="inlineStr">
        <is>
          <t>OutStock</t>
        </is>
      </c>
      <c r="H298" s="9">
        <f>F298+0</f>
        <v/>
      </c>
      <c r="I298" s="9" t="n"/>
      <c r="J298" s="9">
        <f>IF(I298&lt;&gt;"",I298,H298)</f>
        <v/>
      </c>
      <c r="K298" s="9">
        <f>E298/(1+M298)</f>
        <v/>
      </c>
      <c r="L298" s="10" t="inlineStr">
        <is>
          <t>PLN</t>
        </is>
      </c>
      <c r="M298" s="11" t="n">
        <v>0.23</v>
      </c>
      <c r="N298" s="9">
        <f>K298*VLOOKUP(L298,'Exchange rate'!A:B,2,0)</f>
        <v/>
      </c>
      <c r="O298" s="8" t="inlineStr">
        <is>
          <t>Amazon</t>
        </is>
      </c>
      <c r="P298" s="8" t="inlineStr">
        <is>
          <t>Amazon</t>
        </is>
      </c>
      <c r="Q298" s="8" t="inlineStr">
        <is>
          <t>Poland</t>
        </is>
      </c>
      <c r="R298" s="12" t="inlineStr">
        <is>
          <t>https://www.amazon.pl/dp/B0BYNPHDHS/%20ref=olp_aod_redir?_encoding=UTF8&amp;aod=1&amp;th=1</t>
        </is>
      </c>
      <c r="S298" s="13" t="inlineStr">
        <is>
          <t>Handset</t>
        </is>
      </c>
      <c r="T298" s="13" t="n"/>
      <c r="U298" s="12" t="inlineStr">
        <is>
          <t>https://drive.google.com/uc?export=view&amp;id=1IeoPGgX7-u4Np8vcVlpyMK_FGHRU5kmZ</t>
        </is>
      </c>
      <c r="V298" t="inlineStr">
        <is>
          <t>20250424</t>
        </is>
      </c>
    </row>
    <row r="299" ht="15" customHeight="1">
      <c r="A299" s="7" t="inlineStr">
        <is>
          <t>BN2008564</t>
        </is>
      </c>
      <c r="B299" s="8" t="inlineStr">
        <is>
          <t>Xiaomi</t>
        </is>
      </c>
      <c r="C299" s="8" t="inlineStr">
        <is>
          <t>Redmi 12C 3-64GB LTE</t>
        </is>
      </c>
      <c r="D299" s="8" t="inlineStr">
        <is>
          <t>-</t>
        </is>
      </c>
      <c r="E299" s="9" t="n">
        <v>768.3200000000001</v>
      </c>
      <c r="F299" s="9" t="inlineStr">
        <is>
          <t>768.32</t>
        </is>
      </c>
      <c r="G299" s="9" t="inlineStr">
        <is>
          <t>InStock</t>
        </is>
      </c>
      <c r="H299" s="9">
        <f>F299+0</f>
        <v/>
      </c>
      <c r="I299" s="9" t="n"/>
      <c r="J299" s="9">
        <f>IF(I299&lt;&gt;"",I299,H299)</f>
        <v/>
      </c>
      <c r="K299" s="9">
        <f>E299/(1+M299)</f>
        <v/>
      </c>
      <c r="L299" s="10" t="inlineStr">
        <is>
          <t>PLN</t>
        </is>
      </c>
      <c r="M299" s="11" t="n">
        <v>0.23</v>
      </c>
      <c r="N299" s="9">
        <f>K299*VLOOKUP(L299,'Exchange rate'!A:B,2,0)</f>
        <v/>
      </c>
      <c r="O299" s="8" t="inlineStr">
        <is>
          <t>Amazon</t>
        </is>
      </c>
      <c r="P299" s="8" t="inlineStr">
        <is>
          <t>Amazon</t>
        </is>
      </c>
      <c r="Q299" s="8" t="inlineStr">
        <is>
          <t>Poland</t>
        </is>
      </c>
      <c r="R299" s="12" t="inlineStr">
        <is>
          <t>https://www.amazon.pl/dp/B0BVZDPJ8K/ref=olp_aod_early_redir?_encoding=UTF8&amp;aod=1&amp;th=1</t>
        </is>
      </c>
      <c r="S299" s="13" t="inlineStr">
        <is>
          <t>Handset</t>
        </is>
      </c>
      <c r="T299" s="13" t="n"/>
      <c r="U299" s="12" t="inlineStr">
        <is>
          <t>https://drive.google.com/uc?export=view&amp;id=1LAZvoBwC1EuXSVOfR5H4QKDdyulNG6IE</t>
        </is>
      </c>
      <c r="V299" t="inlineStr">
        <is>
          <t>20250424</t>
        </is>
      </c>
    </row>
    <row r="300" ht="15" customHeight="1">
      <c r="A300" s="7" t="inlineStr">
        <is>
          <t>BN2008616</t>
        </is>
      </c>
      <c r="B300" s="8" t="inlineStr">
        <is>
          <t>Xiaomi</t>
        </is>
      </c>
      <c r="C300" s="8" t="inlineStr">
        <is>
          <t>Redmi 12C 4-128GB LTE</t>
        </is>
      </c>
      <c r="D300" s="8" t="inlineStr">
        <is>
          <t>-</t>
        </is>
      </c>
      <c r="E300" s="9" t="n">
        <v>0</v>
      </c>
      <c r="F300" s="9" t="inlineStr">
        <is>
          <t>0.00</t>
        </is>
      </c>
      <c r="G300" s="9" t="inlineStr">
        <is>
          <t>OutStock</t>
        </is>
      </c>
      <c r="H300" s="9">
        <f>F300+0</f>
        <v/>
      </c>
      <c r="I300" s="9" t="n"/>
      <c r="J300" s="9">
        <f>IF(I300&lt;&gt;"",I300,H300)</f>
        <v/>
      </c>
      <c r="K300" s="9">
        <f>E300/(1+M300)</f>
        <v/>
      </c>
      <c r="L300" s="10" t="inlineStr">
        <is>
          <t>PLN</t>
        </is>
      </c>
      <c r="M300" s="11" t="n">
        <v>0.23</v>
      </c>
      <c r="N300" s="9">
        <f>K300*VLOOKUP(L300,'Exchange rate'!A:B,2,0)</f>
        <v/>
      </c>
      <c r="O300" s="8" t="inlineStr">
        <is>
          <t>Amazon</t>
        </is>
      </c>
      <c r="P300" s="8" t="inlineStr">
        <is>
          <t>Amazon</t>
        </is>
      </c>
      <c r="Q300" s="8" t="inlineStr">
        <is>
          <t>Poland</t>
        </is>
      </c>
      <c r="R300" s="12" t="inlineStr">
        <is>
          <t>https://www.amazon.pl/dp/B0BVZ62V6Z/%20ref=olp_aod_redir?_encoding=UTF8&amp;aod=1&amp;th=1</t>
        </is>
      </c>
      <c r="S300" s="13" t="inlineStr">
        <is>
          <t>Handset</t>
        </is>
      </c>
      <c r="T300" s="13" t="n"/>
      <c r="U300" s="12" t="inlineStr">
        <is>
          <t>https://drive.google.com/uc?export=view&amp;id=1KJ07yWm78UkDgmYLdxAkqfZ8KSuVADNh</t>
        </is>
      </c>
      <c r="V300" t="inlineStr">
        <is>
          <t>20250424</t>
        </is>
      </c>
    </row>
    <row r="301" ht="15" customHeight="1">
      <c r="A301" s="7" t="inlineStr">
        <is>
          <t>BN2009328</t>
        </is>
      </c>
      <c r="B301" s="8" t="inlineStr">
        <is>
          <t>Xiaomi</t>
        </is>
      </c>
      <c r="C301" s="8" t="inlineStr">
        <is>
          <t>Redmi 13 6-128GB LTE</t>
        </is>
      </c>
      <c r="D301" s="8" t="inlineStr">
        <is>
          <t>-</t>
        </is>
      </c>
      <c r="E301" s="9" t="n">
        <v>843.71</v>
      </c>
      <c r="F301" s="9" t="inlineStr">
        <is>
          <t>0.00</t>
        </is>
      </c>
      <c r="G301" s="9" t="inlineStr">
        <is>
          <t>OutStock</t>
        </is>
      </c>
      <c r="H301" s="9">
        <f>F301+0</f>
        <v/>
      </c>
      <c r="I301" s="9" t="n"/>
      <c r="J301" s="9">
        <f>IF(I301&lt;&gt;"",I301,H301)</f>
        <v/>
      </c>
      <c r="K301" s="9">
        <f>E301/(1+M301)</f>
        <v/>
      </c>
      <c r="L301" s="10" t="inlineStr">
        <is>
          <t>PLN</t>
        </is>
      </c>
      <c r="M301" s="11" t="n">
        <v>0.23</v>
      </c>
      <c r="N301" s="9">
        <f>K301*VLOOKUP(L301,'Exchange rate'!A:B,2,0)</f>
        <v/>
      </c>
      <c r="O301" s="8" t="inlineStr">
        <is>
          <t>Amazon</t>
        </is>
      </c>
      <c r="P301" s="8" t="inlineStr">
        <is>
          <t>Amazon</t>
        </is>
      </c>
      <c r="Q301" s="8" t="inlineStr">
        <is>
          <t>Poland</t>
        </is>
      </c>
      <c r="R301" s="12" t="inlineStr">
        <is>
          <t>https://www.amazon.pl/dp/B0D2D8YYX5/ref=olp_aod_early_redir?_encoding=UTF8&amp;aod=1&amp;th=1</t>
        </is>
      </c>
      <c r="S301" s="13" t="inlineStr">
        <is>
          <t>Handset</t>
        </is>
      </c>
      <c r="T301" s="13" t="n"/>
      <c r="U301" s="12" t="inlineStr">
        <is>
          <t>https://drive.google.com/uc?export=view&amp;id=1KXZm9K3K3rZ6-cfRfkr65I9D_jETooTD</t>
        </is>
      </c>
      <c r="V301" t="inlineStr">
        <is>
          <t>20250424</t>
        </is>
      </c>
    </row>
    <row r="302" ht="15" customHeight="1">
      <c r="A302" s="7" t="inlineStr">
        <is>
          <t>BN2009331</t>
        </is>
      </c>
      <c r="B302" s="8" t="inlineStr">
        <is>
          <t>Xiaomi</t>
        </is>
      </c>
      <c r="C302" s="8" t="inlineStr">
        <is>
          <t>Redmi 13 8-256GB LTE</t>
        </is>
      </c>
      <c r="D302" s="8" t="inlineStr">
        <is>
          <t>-</t>
        </is>
      </c>
      <c r="E302" s="9" t="n">
        <v>498</v>
      </c>
      <c r="F302" s="9" t="inlineStr">
        <is>
          <t>498.00</t>
        </is>
      </c>
      <c r="G302" s="9" t="inlineStr">
        <is>
          <t>InStock</t>
        </is>
      </c>
      <c r="H302" s="9">
        <f>F302+0</f>
        <v/>
      </c>
      <c r="I302" s="9" t="n"/>
      <c r="J302" s="9">
        <f>IF(I302&lt;&gt;"",I302,H302)</f>
        <v/>
      </c>
      <c r="K302" s="9">
        <f>E302/(1+M302)</f>
        <v/>
      </c>
      <c r="L302" s="10" t="inlineStr">
        <is>
          <t>PLN</t>
        </is>
      </c>
      <c r="M302" s="11" t="n">
        <v>0.23</v>
      </c>
      <c r="N302" s="9">
        <f>K302*VLOOKUP(L302,'Exchange rate'!A:B,2,0)</f>
        <v/>
      </c>
      <c r="O302" s="8" t="inlineStr">
        <is>
          <t>Amazon</t>
        </is>
      </c>
      <c r="P302" s="8" t="inlineStr">
        <is>
          <t>Amazon</t>
        </is>
      </c>
      <c r="Q302" s="8" t="inlineStr">
        <is>
          <t>Poland</t>
        </is>
      </c>
      <c r="R302" s="12" t="inlineStr">
        <is>
          <t>https://www.amazon.pl/dp/B0D95HV45H/ref=olp_aod_early_redir?_encoding=UTF8&amp;aod=1&amp;th=1</t>
        </is>
      </c>
      <c r="S302" s="13" t="inlineStr">
        <is>
          <t>Handset</t>
        </is>
      </c>
      <c r="T302" s="13" t="n"/>
      <c r="U302" s="12" t="inlineStr">
        <is>
          <t>https://drive.google.com/uc?export=view&amp;id=1LC9QkvzRoNHEzK-8kgbetNWMBQfcHlux</t>
        </is>
      </c>
      <c r="V302" t="inlineStr">
        <is>
          <t>20250424</t>
        </is>
      </c>
    </row>
    <row r="303" ht="15" customHeight="1">
      <c r="A303" s="7" t="inlineStr">
        <is>
          <t>BN2009087</t>
        </is>
      </c>
      <c r="B303" s="8" t="inlineStr">
        <is>
          <t>Xiaomi</t>
        </is>
      </c>
      <c r="C303" s="8" t="inlineStr">
        <is>
          <t>Redmi 13C 4-128GB LTE</t>
        </is>
      </c>
      <c r="D303" s="8" t="inlineStr">
        <is>
          <t>-</t>
        </is>
      </c>
      <c r="E303" s="9" t="n">
        <v>0</v>
      </c>
      <c r="F303" s="9" t="inlineStr">
        <is>
          <t>0.00</t>
        </is>
      </c>
      <c r="G303" s="9" t="inlineStr">
        <is>
          <t>OutStock</t>
        </is>
      </c>
      <c r="H303" s="9">
        <f>F303+0</f>
        <v/>
      </c>
      <c r="I303" s="9" t="n"/>
      <c r="J303" s="9">
        <f>IF(I303&lt;&gt;"",I303,H303)</f>
        <v/>
      </c>
      <c r="K303" s="9">
        <f>E303/(1+M303)</f>
        <v/>
      </c>
      <c r="L303" s="10" t="inlineStr">
        <is>
          <t>PLN</t>
        </is>
      </c>
      <c r="M303" s="11" t="n">
        <v>0.23</v>
      </c>
      <c r="N303" s="9">
        <f>K303*VLOOKUP(L303,'Exchange rate'!A:B,2,0)</f>
        <v/>
      </c>
      <c r="O303" s="8" t="inlineStr">
        <is>
          <t>Amazon</t>
        </is>
      </c>
      <c r="P303" s="8" t="inlineStr">
        <is>
          <t>Amazon</t>
        </is>
      </c>
      <c r="Q303" s="8" t="inlineStr">
        <is>
          <t>Poland</t>
        </is>
      </c>
      <c r="R303" s="12" t="inlineStr">
        <is>
          <t>https://www.amazon.pl/dp/B0CQHWC23Q/ref=olp_aod_early_redir?_encoding=UTF8&amp;aod=1&amp;th=1</t>
        </is>
      </c>
      <c r="S303" s="13" t="inlineStr">
        <is>
          <t>Handset</t>
        </is>
      </c>
      <c r="T303" s="13" t="n"/>
      <c r="U303" s="12" t="inlineStr">
        <is>
          <t>https://drive.google.com/uc?export=view&amp;id=1JuGRqms9MrMJucBeKqpXu98waourteCJ</t>
        </is>
      </c>
      <c r="V303" t="inlineStr">
        <is>
          <t>20250424</t>
        </is>
      </c>
    </row>
    <row r="304" ht="15" customHeight="1">
      <c r="A304" s="7" t="inlineStr">
        <is>
          <t>BN2009088</t>
        </is>
      </c>
      <c r="B304" s="8" t="inlineStr">
        <is>
          <t>Xiaomi</t>
        </is>
      </c>
      <c r="C304" s="8" t="inlineStr">
        <is>
          <t>Redmi 13C 8-256GB LTE</t>
        </is>
      </c>
      <c r="D304" s="8" t="inlineStr">
        <is>
          <t>-</t>
        </is>
      </c>
      <c r="E304" s="9" t="n">
        <v>0</v>
      </c>
      <c r="F304" s="9" t="inlineStr">
        <is>
          <t>0.00</t>
        </is>
      </c>
      <c r="G304" s="9" t="inlineStr">
        <is>
          <t>OutStock</t>
        </is>
      </c>
      <c r="H304" s="9">
        <f>F304+0</f>
        <v/>
      </c>
      <c r="I304" s="9" t="n"/>
      <c r="J304" s="9">
        <f>IF(I304&lt;&gt;"",I304,H304)</f>
        <v/>
      </c>
      <c r="K304" s="9">
        <f>E304/(1+M304)</f>
        <v/>
      </c>
      <c r="L304" s="10" t="inlineStr">
        <is>
          <t>PLN</t>
        </is>
      </c>
      <c r="M304" s="11" t="n">
        <v>0.23</v>
      </c>
      <c r="N304" s="9">
        <f>K304*VLOOKUP(L304,'Exchange rate'!A:B,2,0)</f>
        <v/>
      </c>
      <c r="O304" s="8" t="inlineStr">
        <is>
          <t>Amazon</t>
        </is>
      </c>
      <c r="P304" s="8" t="inlineStr">
        <is>
          <t>Amazon</t>
        </is>
      </c>
      <c r="Q304" s="8" t="inlineStr">
        <is>
          <t>Poland</t>
        </is>
      </c>
      <c r="R304" s="12" t="inlineStr">
        <is>
          <t>https://www.amazon.pl/dp/B0CWLLJ33S/ref=olp_aod_early_redir?_encoding=UTF8&amp;aod=1&amp;th=1</t>
        </is>
      </c>
      <c r="S304" s="13" t="inlineStr">
        <is>
          <t>Handset</t>
        </is>
      </c>
      <c r="T304" s="13" t="n"/>
      <c r="U304" s="12" t="inlineStr">
        <is>
          <t>https://drive.google.com/uc?export=view&amp;id=1LGon4DkMGZUIF0bFwUKchFVVzuvJ-NgF</t>
        </is>
      </c>
      <c r="V304" t="inlineStr">
        <is>
          <t>20250424</t>
        </is>
      </c>
    </row>
    <row r="305" ht="15" customHeight="1">
      <c r="A305" s="7" t="inlineStr">
        <is>
          <t>BN2007902</t>
        </is>
      </c>
      <c r="B305" s="8" t="inlineStr">
        <is>
          <t>Xiaomi</t>
        </is>
      </c>
      <c r="C305" s="8" t="inlineStr">
        <is>
          <t>Redmi 9C 32GB LTE</t>
        </is>
      </c>
      <c r="D305" s="8" t="inlineStr">
        <is>
          <t>-</t>
        </is>
      </c>
      <c r="E305" s="9" t="n">
        <v>0</v>
      </c>
      <c r="F305" s="9" t="inlineStr">
        <is>
          <t>0.00</t>
        </is>
      </c>
      <c r="G305" s="9" t="inlineStr">
        <is>
          <t>OutStock</t>
        </is>
      </c>
      <c r="H305" s="9">
        <f>F305+0</f>
        <v/>
      </c>
      <c r="I305" s="9" t="n"/>
      <c r="J305" s="9">
        <f>IF(I305&lt;&gt;"",I305,H305)</f>
        <v/>
      </c>
      <c r="K305" s="9">
        <f>E305/(1+M305)</f>
        <v/>
      </c>
      <c r="L305" s="10" t="inlineStr">
        <is>
          <t>PLN</t>
        </is>
      </c>
      <c r="M305" s="11" t="n">
        <v>0.23</v>
      </c>
      <c r="N305" s="9">
        <f>K305*VLOOKUP(L305,'Exchange rate'!A:B,2,0)</f>
        <v/>
      </c>
      <c r="O305" s="8" t="inlineStr">
        <is>
          <t>Amazon</t>
        </is>
      </c>
      <c r="P305" s="8" t="inlineStr">
        <is>
          <t>Amazon</t>
        </is>
      </c>
      <c r="Q305" s="8" t="inlineStr">
        <is>
          <t>Poland</t>
        </is>
      </c>
      <c r="R305" s="12" t="inlineStr">
        <is>
          <t>https://www.amazon.pl/dp/B09NZ78Y3T/ref=olp_aod_early_redir?_encoding=UTF8&amp;aod=1&amp;th=1</t>
        </is>
      </c>
      <c r="S305" s="13" t="inlineStr">
        <is>
          <t>Handset</t>
        </is>
      </c>
      <c r="T305" s="13" t="n"/>
      <c r="U305" s="12" t="inlineStr">
        <is>
          <t>https://drive.google.com/uc?export=view&amp;id=1KjuHFkpIoQmlWE32qD3WKxRB-MamKD0c</t>
        </is>
      </c>
      <c r="V305" t="inlineStr">
        <is>
          <t>20250424</t>
        </is>
      </c>
    </row>
    <row r="306" ht="15" customHeight="1">
      <c r="A306" s="7" t="inlineStr">
        <is>
          <t>BN2008865</t>
        </is>
      </c>
      <c r="B306" s="8" t="inlineStr">
        <is>
          <t>Xiaomi</t>
        </is>
      </c>
      <c r="C306" s="8" t="inlineStr">
        <is>
          <t>Redmi A2 2-32GB LTE</t>
        </is>
      </c>
      <c r="D306" s="8" t="inlineStr">
        <is>
          <t>-</t>
        </is>
      </c>
      <c r="E306" s="9" t="n">
        <v>0</v>
      </c>
      <c r="F306" s="9" t="inlineStr">
        <is>
          <t>0.00</t>
        </is>
      </c>
      <c r="G306" s="9" t="inlineStr">
        <is>
          <t>OutStock</t>
        </is>
      </c>
      <c r="H306" s="9">
        <f>F306+0</f>
        <v/>
      </c>
      <c r="I306" s="9" t="n"/>
      <c r="J306" s="9">
        <f>IF(I306&lt;&gt;"",I306,H306)</f>
        <v/>
      </c>
      <c r="K306" s="9">
        <f>E306/(1+M306)</f>
        <v/>
      </c>
      <c r="L306" s="10" t="inlineStr">
        <is>
          <t>PLN</t>
        </is>
      </c>
      <c r="M306" s="11" t="n">
        <v>0.23</v>
      </c>
      <c r="N306" s="9">
        <f>K306*VLOOKUP(L306,'Exchange rate'!A:B,2,0)</f>
        <v/>
      </c>
      <c r="O306" s="8" t="inlineStr">
        <is>
          <t>Amazon</t>
        </is>
      </c>
      <c r="P306" s="8" t="inlineStr">
        <is>
          <t>Amazon</t>
        </is>
      </c>
      <c r="Q306" s="8" t="inlineStr">
        <is>
          <t>Poland</t>
        </is>
      </c>
      <c r="R306" s="12" t="inlineStr">
        <is>
          <t>https://www.amazon.pl/dp/B0BW68WVK3/ref=olp_aod_early_redir?_encoding=UTF8&amp;aod=1&amp;th=1</t>
        </is>
      </c>
      <c r="S306" s="13" t="inlineStr">
        <is>
          <t>Handset</t>
        </is>
      </c>
      <c r="T306" s="13" t="n"/>
      <c r="U306" s="12" t="inlineStr">
        <is>
          <t>https://drive.google.com/uc?export=view&amp;id=1Is9UXoD4oPx6xDv1dCdDqvdPmxg89OKm</t>
        </is>
      </c>
      <c r="V306" t="inlineStr">
        <is>
          <t>20250424</t>
        </is>
      </c>
    </row>
    <row r="307" ht="15" customHeight="1">
      <c r="A307" s="7" t="inlineStr">
        <is>
          <t>BN2008012</t>
        </is>
      </c>
      <c r="B307" s="8" t="inlineStr">
        <is>
          <t>Xiaomi</t>
        </is>
      </c>
      <c r="C307" s="8" t="inlineStr">
        <is>
          <t>Redmi Note 11S 6-128GB LTE</t>
        </is>
      </c>
      <c r="D307" s="8" t="inlineStr">
        <is>
          <t>-</t>
        </is>
      </c>
      <c r="E307" s="9" t="n">
        <v>869.09</v>
      </c>
      <c r="F307" s="9" t="inlineStr">
        <is>
          <t>869.09</t>
        </is>
      </c>
      <c r="G307" s="9" t="inlineStr">
        <is>
          <t>InStock</t>
        </is>
      </c>
      <c r="H307" s="9">
        <f>F307+0</f>
        <v/>
      </c>
      <c r="I307" s="9" t="n"/>
      <c r="J307" s="9">
        <f>IF(I307&lt;&gt;"",I307,H307)</f>
        <v/>
      </c>
      <c r="K307" s="9">
        <f>E307/(1+M307)</f>
        <v/>
      </c>
      <c r="L307" s="10" t="inlineStr">
        <is>
          <t>PLN</t>
        </is>
      </c>
      <c r="M307" s="11" t="n">
        <v>0.23</v>
      </c>
      <c r="N307" s="9">
        <f>K307*VLOOKUP(L307,'Exchange rate'!A:B,2,0)</f>
        <v/>
      </c>
      <c r="O307" s="8" t="inlineStr">
        <is>
          <t>Amazon</t>
        </is>
      </c>
      <c r="P307" s="8" t="inlineStr">
        <is>
          <t>Amazon</t>
        </is>
      </c>
      <c r="Q307" s="8" t="inlineStr">
        <is>
          <t>Poland</t>
        </is>
      </c>
      <c r="R307" s="12" t="inlineStr">
        <is>
          <t>https://www.amazon.pl/dp/B0BK1FHFSS/ref=olp_aod_early_redir?_encoding=UTF8&amp;aod=1&amp;th=1</t>
        </is>
      </c>
      <c r="S307" s="13" t="inlineStr">
        <is>
          <t>Handset</t>
        </is>
      </c>
      <c r="T307" s="13" t="n"/>
      <c r="U307" s="12" t="inlineStr">
        <is>
          <t>https://drive.google.com/uc?export=view&amp;id=1JPfakZhLbpO10Nr-mRQ90HTEQyxTzO-p</t>
        </is>
      </c>
      <c r="V307" t="inlineStr">
        <is>
          <t>20250424</t>
        </is>
      </c>
    </row>
    <row r="308" ht="15" customHeight="1">
      <c r="A308" s="7" t="inlineStr">
        <is>
          <t>BN2008731</t>
        </is>
      </c>
      <c r="B308" s="8" t="inlineStr">
        <is>
          <t>Xiaomi</t>
        </is>
      </c>
      <c r="C308" s="8" t="inlineStr">
        <is>
          <t>Redmi Note 12 Pro 8-128GB 5G</t>
        </is>
      </c>
      <c r="D308" s="8" t="inlineStr">
        <is>
          <t>-</t>
        </is>
      </c>
      <c r="E308" s="9" t="n">
        <v>1841.32</v>
      </c>
      <c r="F308" s="9" t="inlineStr">
        <is>
          <t>1841.32</t>
        </is>
      </c>
      <c r="G308" s="9" t="inlineStr">
        <is>
          <t>InStock</t>
        </is>
      </c>
      <c r="H308" s="9">
        <f>F308+0</f>
        <v/>
      </c>
      <c r="I308" s="9" t="n"/>
      <c r="J308" s="9">
        <f>IF(I308&lt;&gt;"",I308,H308)</f>
        <v/>
      </c>
      <c r="K308" s="9">
        <f>E308/(1+M308)</f>
        <v/>
      </c>
      <c r="L308" s="10" t="inlineStr">
        <is>
          <t>PLN</t>
        </is>
      </c>
      <c r="M308" s="11" t="n">
        <v>0.23</v>
      </c>
      <c r="N308" s="9">
        <f>K308*VLOOKUP(L308,'Exchange rate'!A:B,2,0)</f>
        <v/>
      </c>
      <c r="O308" s="8" t="inlineStr">
        <is>
          <t>Amazon</t>
        </is>
      </c>
      <c r="P308" s="8" t="inlineStr">
        <is>
          <t>Amazon</t>
        </is>
      </c>
      <c r="Q308" s="8" t="inlineStr">
        <is>
          <t>Poland</t>
        </is>
      </c>
      <c r="R308" s="12" t="inlineStr">
        <is>
          <t>https://www.amazon.pl/dp/B0BWFV7FVQ/ref=olp_aod_early_redir?_encoding=UTF8&amp;aod=1&amp;th=1</t>
        </is>
      </c>
      <c r="S308" s="13" t="inlineStr">
        <is>
          <t>Handset</t>
        </is>
      </c>
      <c r="T308" s="13" t="n"/>
      <c r="U308" s="12" t="inlineStr">
        <is>
          <t>https://drive.google.com/uc?export=view&amp;id=1IZvVBzqL0a6K_7rjtKW3JNXUohzXAKB9</t>
        </is>
      </c>
      <c r="V308" t="inlineStr">
        <is>
          <t>20250424</t>
        </is>
      </c>
    </row>
    <row r="309" ht="15" customHeight="1">
      <c r="A309" s="7" t="inlineStr">
        <is>
          <t>BN2008767</t>
        </is>
      </c>
      <c r="B309" s="8" t="inlineStr">
        <is>
          <t>Xiaomi</t>
        </is>
      </c>
      <c r="C309" s="8" t="inlineStr">
        <is>
          <t>Redmi Note 12 Pro 8-256GB LTE</t>
        </is>
      </c>
      <c r="D309" s="8" t="inlineStr">
        <is>
          <t>-</t>
        </is>
      </c>
      <c r="E309" s="9" t="n">
        <v>0</v>
      </c>
      <c r="F309" s="9" t="inlineStr">
        <is>
          <t>0.00</t>
        </is>
      </c>
      <c r="G309" s="9" t="inlineStr">
        <is>
          <t>OutStock</t>
        </is>
      </c>
      <c r="H309" s="9">
        <f>F309+0</f>
        <v/>
      </c>
      <c r="I309" s="9" t="n"/>
      <c r="J309" s="9">
        <f>IF(I309&lt;&gt;"",I309,H309)</f>
        <v/>
      </c>
      <c r="K309" s="9">
        <f>E309/(1+M309)</f>
        <v/>
      </c>
      <c r="L309" s="10" t="inlineStr">
        <is>
          <t>PLN</t>
        </is>
      </c>
      <c r="M309" s="11" t="n">
        <v>0.23</v>
      </c>
      <c r="N309" s="9">
        <f>K309*VLOOKUP(L309,'Exchange rate'!A:B,2,0)</f>
        <v/>
      </c>
      <c r="O309" s="8" t="inlineStr">
        <is>
          <t>Amazon</t>
        </is>
      </c>
      <c r="P309" s="8" t="inlineStr">
        <is>
          <t>Amazon</t>
        </is>
      </c>
      <c r="Q309" s="8" t="inlineStr">
        <is>
          <t>Poland</t>
        </is>
      </c>
      <c r="R309" s="12" t="inlineStr">
        <is>
          <t>https://www.amazon.pl/dp/B0C2PVSFD1/ref=olp_aod_early_redir?_encoding=UTF8&amp;aod=1&amp;th=1</t>
        </is>
      </c>
      <c r="S309" s="13" t="inlineStr">
        <is>
          <t>Handset</t>
        </is>
      </c>
      <c r="T309" s="13" t="n"/>
      <c r="U309" s="12" t="inlineStr">
        <is>
          <t>https://drive.google.com/uc?export=view&amp;id=1JRlZD8qUO8s59Ar1w0CBz-vLgv25arA_</t>
        </is>
      </c>
      <c r="V309" t="inlineStr">
        <is>
          <t>20250424</t>
        </is>
      </c>
    </row>
    <row r="310" ht="15" customHeight="1">
      <c r="A310" s="7" t="inlineStr">
        <is>
          <t>BN2008742</t>
        </is>
      </c>
      <c r="B310" s="8" t="inlineStr">
        <is>
          <t>Xiaomi</t>
        </is>
      </c>
      <c r="C310" s="8" t="inlineStr">
        <is>
          <t>Redmi Note 12 Pro+ 8-256GB 5G</t>
        </is>
      </c>
      <c r="D310" s="8" t="inlineStr">
        <is>
          <t>-</t>
        </is>
      </c>
      <c r="E310" s="9" t="n">
        <v>0</v>
      </c>
      <c r="F310" s="9" t="inlineStr">
        <is>
          <t>0.00</t>
        </is>
      </c>
      <c r="G310" s="9" t="inlineStr">
        <is>
          <t>OutStock</t>
        </is>
      </c>
      <c r="H310" s="9">
        <f>F310+0</f>
        <v/>
      </c>
      <c r="I310" s="9" t="n"/>
      <c r="J310" s="9">
        <f>IF(I310&lt;&gt;"",I310,H310)</f>
        <v/>
      </c>
      <c r="K310" s="9">
        <f>E310/(1+M310)</f>
        <v/>
      </c>
      <c r="L310" s="10" t="inlineStr">
        <is>
          <t>PLN</t>
        </is>
      </c>
      <c r="M310" s="11" t="n">
        <v>0.23</v>
      </c>
      <c r="N310" s="9">
        <f>K310*VLOOKUP(L310,'Exchange rate'!A:B,2,0)</f>
        <v/>
      </c>
      <c r="O310" s="8" t="inlineStr">
        <is>
          <t>Amazon</t>
        </is>
      </c>
      <c r="P310" s="8" t="inlineStr">
        <is>
          <t>Amazon</t>
        </is>
      </c>
      <c r="Q310" s="8" t="inlineStr">
        <is>
          <t>Poland</t>
        </is>
      </c>
      <c r="R310" s="12" t="inlineStr">
        <is>
          <t>https://www.amazon.pl/dp/B0BWRNCLG8/ref=olp_aod_early_redir?_encoding=UTF8&amp;aod=1&amp;th=1</t>
        </is>
      </c>
      <c r="S310" s="13" t="inlineStr">
        <is>
          <t>Handset</t>
        </is>
      </c>
      <c r="T310" s="13" t="n"/>
      <c r="U310" s="12" t="inlineStr">
        <is>
          <t>https://drive.google.com/uc?export=view&amp;id=1IpVM_SkCVjC0RpZtNSeQg_1eUBHFnqjO</t>
        </is>
      </c>
      <c r="V310" t="inlineStr">
        <is>
          <t>20250424</t>
        </is>
      </c>
    </row>
    <row r="311" ht="15" customHeight="1">
      <c r="A311" s="7" t="inlineStr">
        <is>
          <t>BN2008771</t>
        </is>
      </c>
      <c r="B311" s="8" t="inlineStr">
        <is>
          <t>Xiaomi</t>
        </is>
      </c>
      <c r="C311" s="8" t="inlineStr">
        <is>
          <t>Redmi Note 12S 8-256GB LTE</t>
        </is>
      </c>
      <c r="D311" s="8" t="inlineStr">
        <is>
          <t>-</t>
        </is>
      </c>
      <c r="E311" s="9" t="n">
        <v>0</v>
      </c>
      <c r="F311" s="9" t="inlineStr">
        <is>
          <t>0.00</t>
        </is>
      </c>
      <c r="G311" s="9" t="inlineStr">
        <is>
          <t>OutStock</t>
        </is>
      </c>
      <c r="H311" s="9">
        <f>F311+0</f>
        <v/>
      </c>
      <c r="I311" s="9" t="n"/>
      <c r="J311" s="9">
        <f>IF(I311&lt;&gt;"",I311,H311)</f>
        <v/>
      </c>
      <c r="K311" s="9">
        <f>E311/(1+M311)</f>
        <v/>
      </c>
      <c r="L311" s="10" t="inlineStr">
        <is>
          <t>PLN</t>
        </is>
      </c>
      <c r="M311" s="11" t="n">
        <v>0.23</v>
      </c>
      <c r="N311" s="9">
        <f>K311*VLOOKUP(L311,'Exchange rate'!A:B,2,0)</f>
        <v/>
      </c>
      <c r="O311" s="8" t="inlineStr">
        <is>
          <t>Amazon</t>
        </is>
      </c>
      <c r="P311" s="8" t="inlineStr">
        <is>
          <t>Amazon</t>
        </is>
      </c>
      <c r="Q311" s="8" t="inlineStr">
        <is>
          <t>Poland</t>
        </is>
      </c>
      <c r="R311" s="12" t="inlineStr">
        <is>
          <t>https://www.amazon.pl/dp/B0C5DBV8H6/ref=olp_aod_early_redir?_encoding=UTF8&amp;aod=1&amp;th=1</t>
        </is>
      </c>
      <c r="S311" s="13" t="inlineStr">
        <is>
          <t>Handset</t>
        </is>
      </c>
      <c r="T311" s="13" t="n"/>
      <c r="U311" s="12" t="inlineStr">
        <is>
          <t>https://drive.google.com/uc?export=view&amp;id=1KrZCZ_9BENuPXGE3fyWLu7DU3MQA9JN_</t>
        </is>
      </c>
      <c r="V311" t="inlineStr">
        <is>
          <t>20250424</t>
        </is>
      </c>
    </row>
    <row r="312" ht="15" customHeight="1">
      <c r="A312" s="7" t="inlineStr">
        <is>
          <t>BN2009387</t>
        </is>
      </c>
      <c r="B312" s="8" t="inlineStr">
        <is>
          <t>Xiaomi</t>
        </is>
      </c>
      <c r="C312" s="8" t="inlineStr">
        <is>
          <t>Redmi Note 13 6-128GB 5G</t>
        </is>
      </c>
      <c r="D312" s="8" t="inlineStr">
        <is>
          <t>-</t>
        </is>
      </c>
      <c r="E312" s="9" t="n">
        <v>0</v>
      </c>
      <c r="F312" s="9" t="inlineStr">
        <is>
          <t>0.00</t>
        </is>
      </c>
      <c r="G312" s="9" t="inlineStr">
        <is>
          <t>OutStock</t>
        </is>
      </c>
      <c r="H312" s="9">
        <f>F312+0</f>
        <v/>
      </c>
      <c r="I312" s="9" t="n"/>
      <c r="J312" s="9">
        <f>IF(I312&lt;&gt;"",I312,H312)</f>
        <v/>
      </c>
      <c r="K312" s="9">
        <f>E312/(1+M312)</f>
        <v/>
      </c>
      <c r="L312" s="10" t="inlineStr">
        <is>
          <t>PLN</t>
        </is>
      </c>
      <c r="M312" s="11" t="n">
        <v>0.23</v>
      </c>
      <c r="N312" s="9">
        <f>K312*VLOOKUP(L312,'Exchange rate'!A:B,2,0)</f>
        <v/>
      </c>
      <c r="O312" s="8" t="inlineStr">
        <is>
          <t>Amazon</t>
        </is>
      </c>
      <c r="P312" s="8" t="inlineStr">
        <is>
          <t>Amazon</t>
        </is>
      </c>
      <c r="Q312" s="8" t="inlineStr">
        <is>
          <t>Poland</t>
        </is>
      </c>
      <c r="R312" s="12" t="inlineStr">
        <is>
          <t>https://www.amazon.pl/dp/B0CLLWHQ99/ref=olp_aod_early_redir?_encoding=UTF8&amp;aod=1&amp;th=1</t>
        </is>
      </c>
      <c r="S312" s="13" t="inlineStr">
        <is>
          <t>Handset</t>
        </is>
      </c>
      <c r="T312" s="13" t="n"/>
      <c r="U312" s="12" t="inlineStr">
        <is>
          <t>https://drive.google.com/uc?export=view&amp;id=1JvKJ_2ruTu5J19jVDI18X-iMxxdoIpjI</t>
        </is>
      </c>
      <c r="V312" t="inlineStr">
        <is>
          <t>20250424</t>
        </is>
      </c>
    </row>
    <row r="313" ht="15" customHeight="1">
      <c r="A313" s="7" t="inlineStr">
        <is>
          <t>BN2009110</t>
        </is>
      </c>
      <c r="B313" s="8" t="inlineStr">
        <is>
          <t>Xiaomi</t>
        </is>
      </c>
      <c r="C313" s="8" t="inlineStr">
        <is>
          <t>Redmi Note 13 8-256GB 5G</t>
        </is>
      </c>
      <c r="D313" s="8" t="inlineStr">
        <is>
          <t>-</t>
        </is>
      </c>
      <c r="E313" s="9" t="n">
        <v>0</v>
      </c>
      <c r="F313" s="9" t="inlineStr">
        <is>
          <t>0.00</t>
        </is>
      </c>
      <c r="G313" s="9" t="inlineStr">
        <is>
          <t>OutStock</t>
        </is>
      </c>
      <c r="H313" s="9">
        <f>F313+0</f>
        <v/>
      </c>
      <c r="I313" s="9" t="n"/>
      <c r="J313" s="9">
        <f>IF(I313&lt;&gt;"",I313,H313)</f>
        <v/>
      </c>
      <c r="K313" s="9">
        <f>E313/(1+M313)</f>
        <v/>
      </c>
      <c r="L313" s="10" t="inlineStr">
        <is>
          <t>PLN</t>
        </is>
      </c>
      <c r="M313" s="11" t="n">
        <v>0.23</v>
      </c>
      <c r="N313" s="9">
        <f>K313*VLOOKUP(L313,'Exchange rate'!A:B,2,0)</f>
        <v/>
      </c>
      <c r="O313" s="8" t="inlineStr">
        <is>
          <t>Amazon</t>
        </is>
      </c>
      <c r="P313" s="8" t="inlineStr">
        <is>
          <t>Amazon</t>
        </is>
      </c>
      <c r="Q313" s="8" t="inlineStr">
        <is>
          <t>Poland</t>
        </is>
      </c>
      <c r="R313" s="12" t="inlineStr">
        <is>
          <t>https://www.amazon.pl/dp/B0CLLWZ5R2/ref=olp_aod_early_redir?_encoding=UTF8&amp;aod=1&amp;th=1</t>
        </is>
      </c>
      <c r="S313" s="13" t="inlineStr">
        <is>
          <t>Handset</t>
        </is>
      </c>
      <c r="T313" s="13" t="n"/>
      <c r="U313" s="12" t="inlineStr">
        <is>
          <t>https://drive.google.com/uc?export=view&amp;id=1NLBNZUwuXiXcgOy9lkKLiy4LuxSl76uS</t>
        </is>
      </c>
      <c r="V313" t="inlineStr">
        <is>
          <t>20250424</t>
        </is>
      </c>
    </row>
    <row r="314" ht="15" customHeight="1">
      <c r="A314" s="7" t="inlineStr">
        <is>
          <t>BN2009090</t>
        </is>
      </c>
      <c r="B314" s="8" t="inlineStr">
        <is>
          <t>Xiaomi</t>
        </is>
      </c>
      <c r="C314" s="8" t="inlineStr">
        <is>
          <t>Redmi Note 13 8-256GB LTE</t>
        </is>
      </c>
      <c r="D314" s="8" t="inlineStr">
        <is>
          <t>-</t>
        </is>
      </c>
      <c r="E314" s="9" t="n">
        <v>0</v>
      </c>
      <c r="F314" s="9" t="inlineStr">
        <is>
          <t>0.00</t>
        </is>
      </c>
      <c r="G314" s="9" t="inlineStr">
        <is>
          <t>OutStock</t>
        </is>
      </c>
      <c r="H314" s="9">
        <f>F314+0</f>
        <v/>
      </c>
      <c r="I314" s="9" t="n"/>
      <c r="J314" s="9">
        <f>IF(I314&lt;&gt;"",I314,H314)</f>
        <v/>
      </c>
      <c r="K314" s="9">
        <f>E314/(1+M314)</f>
        <v/>
      </c>
      <c r="L314" s="10" t="inlineStr">
        <is>
          <t>PLN</t>
        </is>
      </c>
      <c r="M314" s="11" t="n">
        <v>0.23</v>
      </c>
      <c r="N314" s="9">
        <f>K314*VLOOKUP(L314,'Exchange rate'!A:B,2,0)</f>
        <v/>
      </c>
      <c r="O314" s="8" t="inlineStr">
        <is>
          <t>Amazon</t>
        </is>
      </c>
      <c r="P314" s="8" t="inlineStr">
        <is>
          <t>Amazon</t>
        </is>
      </c>
      <c r="Q314" s="8" t="inlineStr">
        <is>
          <t>Poland</t>
        </is>
      </c>
      <c r="R314" s="12" t="inlineStr">
        <is>
          <t>https://www.amazon.pl/dp/B0CPT8SK6H/ref=olp_aod_early_redir?_encoding=UTF8&amp;aod=1&amp;th=1</t>
        </is>
      </c>
      <c r="S314" s="13" t="inlineStr">
        <is>
          <t>Handset</t>
        </is>
      </c>
      <c r="T314" s="13" t="n"/>
      <c r="U314" s="12" t="inlineStr">
        <is>
          <t>https://drive.google.com/uc?export=view&amp;id=1J_pEFghAs7_0ewcDSZHnBmQQxvqoP8su</t>
        </is>
      </c>
      <c r="V314" t="inlineStr">
        <is>
          <t>20250424</t>
        </is>
      </c>
    </row>
    <row r="315" ht="15" customHeight="1">
      <c r="A315" s="7" t="inlineStr">
        <is>
          <t>BN2009091</t>
        </is>
      </c>
      <c r="B315" s="8" t="inlineStr">
        <is>
          <t>Xiaomi</t>
        </is>
      </c>
      <c r="C315" s="8" t="inlineStr">
        <is>
          <t>Redmi Note 13 Pro 8-256GB 5G</t>
        </is>
      </c>
      <c r="D315" s="8" t="inlineStr">
        <is>
          <t>-</t>
        </is>
      </c>
      <c r="E315" s="9" t="n">
        <v>0</v>
      </c>
      <c r="F315" s="9" t="inlineStr">
        <is>
          <t>0.00</t>
        </is>
      </c>
      <c r="G315" s="9" t="inlineStr">
        <is>
          <t>OutStock</t>
        </is>
      </c>
      <c r="H315" s="9">
        <f>F315+0</f>
        <v/>
      </c>
      <c r="I315" s="9" t="n"/>
      <c r="J315" s="9">
        <f>IF(I315&lt;&gt;"",I315,H315)</f>
        <v/>
      </c>
      <c r="K315" s="9">
        <f>E315/(1+M315)</f>
        <v/>
      </c>
      <c r="L315" s="10" t="inlineStr">
        <is>
          <t>PLN</t>
        </is>
      </c>
      <c r="M315" s="11" t="n">
        <v>0.23</v>
      </c>
      <c r="N315" s="9">
        <f>K315*VLOOKUP(L315,'Exchange rate'!A:B,2,0)</f>
        <v/>
      </c>
      <c r="O315" s="8" t="inlineStr">
        <is>
          <t>Amazon</t>
        </is>
      </c>
      <c r="P315" s="8" t="inlineStr">
        <is>
          <t>Amazon</t>
        </is>
      </c>
      <c r="Q315" s="8" t="inlineStr">
        <is>
          <t>Poland</t>
        </is>
      </c>
      <c r="R315" s="12" t="inlineStr">
        <is>
          <t>https://www.amazon.pl/dp/B0CQ32CLZQ/ref=olp_aod_early_redir?_encoding=UTF8&amp;aod=1&amp;th=1</t>
        </is>
      </c>
      <c r="S315" s="13" t="inlineStr">
        <is>
          <t>Handset</t>
        </is>
      </c>
      <c r="T315" s="13" t="n"/>
      <c r="U315" s="12" t="inlineStr">
        <is>
          <t>https://drive.google.com/uc?export=view&amp;id=1KQFAF8AdXOJkUbLrvNErILObHjaahRSi</t>
        </is>
      </c>
      <c r="V315" t="inlineStr">
        <is>
          <t>20250424</t>
        </is>
      </c>
    </row>
    <row r="316" ht="15" customHeight="1">
      <c r="A316" s="7" t="inlineStr">
        <is>
          <t>BN2009248</t>
        </is>
      </c>
      <c r="B316" s="8" t="inlineStr">
        <is>
          <t>Xiaomi</t>
        </is>
      </c>
      <c r="C316" s="8" t="inlineStr">
        <is>
          <t>Redmi Note 13 Pro 8-256GB LTE</t>
        </is>
      </c>
      <c r="D316" s="8" t="inlineStr">
        <is>
          <t>-</t>
        </is>
      </c>
      <c r="E316" s="9" t="n">
        <v>1238</v>
      </c>
      <c r="F316" s="9" t="inlineStr">
        <is>
          <t>1238.00</t>
        </is>
      </c>
      <c r="G316" s="9" t="inlineStr">
        <is>
          <t>InStock</t>
        </is>
      </c>
      <c r="H316" s="9">
        <f>F316+0</f>
        <v/>
      </c>
      <c r="I316" s="9" t="n"/>
      <c r="J316" s="9">
        <f>IF(I316&lt;&gt;"",I316,H316)</f>
        <v/>
      </c>
      <c r="K316" s="9">
        <f>E316/(1+M316)</f>
        <v/>
      </c>
      <c r="L316" s="10" t="inlineStr">
        <is>
          <t>PLN</t>
        </is>
      </c>
      <c r="M316" s="11" t="n">
        <v>0.23</v>
      </c>
      <c r="N316" s="9">
        <f>K316*VLOOKUP(L316,'Exchange rate'!A:B,2,0)</f>
        <v/>
      </c>
      <c r="O316" s="8" t="inlineStr">
        <is>
          <t>Amazon</t>
        </is>
      </c>
      <c r="P316" s="8" t="inlineStr">
        <is>
          <t>Amazon</t>
        </is>
      </c>
      <c r="Q316" s="8" t="inlineStr">
        <is>
          <t>Poland</t>
        </is>
      </c>
      <c r="R316" s="12" t="inlineStr">
        <is>
          <t>https://www.amazon.pl/dp/B0CPPZRQJK/ref=olp_aod_early_redir?_encoding=UTF8&amp;aod=1&amp;th=1</t>
        </is>
      </c>
      <c r="S316" s="13" t="inlineStr">
        <is>
          <t>Handset</t>
        </is>
      </c>
      <c r="T316" s="13" t="n"/>
      <c r="U316" s="12" t="inlineStr">
        <is>
          <t>https://drive.google.com/uc?export=view&amp;id=1ItY-W-l-l5JAmK-KquTFTpWPagpYst_l</t>
        </is>
      </c>
      <c r="V316" t="inlineStr">
        <is>
          <t>20250424</t>
        </is>
      </c>
    </row>
    <row r="317" ht="15" customHeight="1">
      <c r="A317" s="7" t="inlineStr">
        <is>
          <t>BN2009111</t>
        </is>
      </c>
      <c r="B317" s="8" t="inlineStr">
        <is>
          <t>Xiaomi</t>
        </is>
      </c>
      <c r="C317" s="8" t="inlineStr">
        <is>
          <t>Redmi Note 13 Pro+ 12-512GB 5G</t>
        </is>
      </c>
      <c r="D317" s="8" t="inlineStr">
        <is>
          <t>-</t>
        </is>
      </c>
      <c r="E317" s="9" t="n">
        <v>1632.27</v>
      </c>
      <c r="F317" s="9" t="inlineStr">
        <is>
          <t>1632.27</t>
        </is>
      </c>
      <c r="G317" s="9" t="inlineStr">
        <is>
          <t>InStock</t>
        </is>
      </c>
      <c r="H317" s="9">
        <f>F317+0</f>
        <v/>
      </c>
      <c r="I317" s="9" t="n"/>
      <c r="J317" s="9">
        <f>IF(I317&lt;&gt;"",I317,H317)</f>
        <v/>
      </c>
      <c r="K317" s="9">
        <f>E317/(1+M317)</f>
        <v/>
      </c>
      <c r="L317" s="10" t="inlineStr">
        <is>
          <t>PLN</t>
        </is>
      </c>
      <c r="M317" s="11" t="n">
        <v>0.23</v>
      </c>
      <c r="N317" s="9">
        <f>K317*VLOOKUP(L317,'Exchange rate'!A:B,2,0)</f>
        <v/>
      </c>
      <c r="O317" s="8" t="inlineStr">
        <is>
          <t>Amazon</t>
        </is>
      </c>
      <c r="P317" s="8" t="inlineStr">
        <is>
          <t>Amazon</t>
        </is>
      </c>
      <c r="Q317" s="8" t="inlineStr">
        <is>
          <t>Poland</t>
        </is>
      </c>
      <c r="R317" s="12" t="inlineStr">
        <is>
          <t>https://www.amazon.pl/dp/B0CLLX6C9M/ref=olp_aod_early_redir?_encoding=UTF8&amp;aod=1&amp;th=1</t>
        </is>
      </c>
      <c r="S317" s="13" t="inlineStr">
        <is>
          <t>Handset</t>
        </is>
      </c>
      <c r="T317" s="13" t="n"/>
      <c r="U317" s="12" t="inlineStr">
        <is>
          <t>https://drive.google.com/uc?export=view&amp;id=1KOJkE91VTuyb8SHc9MtIiO5yU3wt8R1K</t>
        </is>
      </c>
      <c r="V317" t="inlineStr">
        <is>
          <t>20250424</t>
        </is>
      </c>
    </row>
    <row r="318" ht="15" customHeight="1">
      <c r="A318" s="7" t="inlineStr">
        <is>
          <t>BN2009246</t>
        </is>
      </c>
      <c r="B318" s="8" t="inlineStr">
        <is>
          <t>Xiaomi</t>
        </is>
      </c>
      <c r="C318" s="8" t="inlineStr">
        <is>
          <t>Redmi Note 13 Pro+ 8-256GB 5G</t>
        </is>
      </c>
      <c r="D318" s="8" t="inlineStr">
        <is>
          <t>-</t>
        </is>
      </c>
      <c r="E318" s="9" t="n">
        <v>0</v>
      </c>
      <c r="F318" s="9" t="inlineStr">
        <is>
          <t>0.00</t>
        </is>
      </c>
      <c r="G318" s="9" t="inlineStr">
        <is>
          <t>OutStock</t>
        </is>
      </c>
      <c r="H318" s="9">
        <f>F318+0</f>
        <v/>
      </c>
      <c r="I318" s="9" t="n"/>
      <c r="J318" s="9">
        <f>IF(I318&lt;&gt;"",I318,H318)</f>
        <v/>
      </c>
      <c r="K318" s="9">
        <f>E318/(1+M318)</f>
        <v/>
      </c>
      <c r="L318" s="10" t="inlineStr">
        <is>
          <t>PLN</t>
        </is>
      </c>
      <c r="M318" s="11" t="n">
        <v>0.23</v>
      </c>
      <c r="N318" s="9">
        <f>K318*VLOOKUP(L318,'Exchange rate'!A:B,2,0)</f>
        <v/>
      </c>
      <c r="O318" s="8" t="inlineStr">
        <is>
          <t>Amazon</t>
        </is>
      </c>
      <c r="P318" s="8" t="inlineStr">
        <is>
          <t>Amazon</t>
        </is>
      </c>
      <c r="Q318" s="8" t="inlineStr">
        <is>
          <t>Poland</t>
        </is>
      </c>
      <c r="R318" s="12" t="inlineStr">
        <is>
          <t>https://www.amazon.pl/dp/B0CLLXLH1F/ref=olp_aod_early_redir?_encoding=UTF8&amp;aod=1&amp;th=1</t>
        </is>
      </c>
      <c r="S318" s="13" t="inlineStr">
        <is>
          <t>Handset</t>
        </is>
      </c>
      <c r="T318" s="13" t="n"/>
      <c r="U318" s="12" t="inlineStr">
        <is>
          <t>https://drive.google.com/uc?export=view&amp;id=1JVg34nr8KRjkVjg4GuFffcBL5lzx0Jsx</t>
        </is>
      </c>
      <c r="V318" t="inlineStr">
        <is>
          <t>20250424</t>
        </is>
      </c>
    </row>
    <row r="319" ht="15" customHeight="1">
      <c r="A319" s="7" t="inlineStr">
        <is>
          <t>AN00000173</t>
        </is>
      </c>
      <c r="B319" s="8" t="inlineStr">
        <is>
          <t>Xiaomi</t>
        </is>
      </c>
      <c r="C319" s="8" t="inlineStr">
        <is>
          <t>Redmi Watch 3 Active</t>
        </is>
      </c>
      <c r="D319" s="8" t="inlineStr">
        <is>
          <t>-</t>
        </is>
      </c>
      <c r="E319" s="9" t="n">
        <v>0</v>
      </c>
      <c r="F319" s="9" t="inlineStr">
        <is>
          <t>0.00</t>
        </is>
      </c>
      <c r="G319" s="9" t="inlineStr">
        <is>
          <t>OutStock</t>
        </is>
      </c>
      <c r="H319" s="9">
        <f>F319+0</f>
        <v/>
      </c>
      <c r="I319" s="9" t="n"/>
      <c r="J319" s="9">
        <f>IF(I319&lt;&gt;"",I319,H319)</f>
        <v/>
      </c>
      <c r="K319" s="9">
        <f>E319/(1+M319)</f>
        <v/>
      </c>
      <c r="L319" s="10" t="inlineStr">
        <is>
          <t>PLN</t>
        </is>
      </c>
      <c r="M319" s="11" t="n">
        <v>0.23</v>
      </c>
      <c r="N319" s="9">
        <f>K319*VLOOKUP(L319,'Exchange rate'!A:B,2,0)</f>
        <v/>
      </c>
      <c r="O319" s="8" t="inlineStr">
        <is>
          <t>Amazon</t>
        </is>
      </c>
      <c r="P319" s="8" t="inlineStr">
        <is>
          <t>Amazon</t>
        </is>
      </c>
      <c r="Q319" s="8" t="inlineStr">
        <is>
          <t>Poland</t>
        </is>
      </c>
      <c r="R319" s="12" t="inlineStr">
        <is>
          <t>https://www.amazon.pl/dp/B0C7R1RN2D/ref=olp_aod_early_redir?_encoding=UTF8&amp;aod=1&amp;th=1</t>
        </is>
      </c>
      <c r="S319" s="13" t="inlineStr">
        <is>
          <t>Smart Watch</t>
        </is>
      </c>
      <c r="T319" s="13" t="n"/>
      <c r="U319" s="12" t="inlineStr">
        <is>
          <t>https://drive.google.com/uc?export=view&amp;id=1JtRZGWhZglhPa5ZjTATGte7WUGq2luHo</t>
        </is>
      </c>
      <c r="V319" t="inlineStr">
        <is>
          <t>20250424</t>
        </is>
      </c>
    </row>
    <row r="320" ht="15" customHeight="1">
      <c r="A320" s="7" t="inlineStr">
        <is>
          <t>BN4000679</t>
        </is>
      </c>
      <c r="B320" s="8" t="inlineStr">
        <is>
          <t>Xiaomi</t>
        </is>
      </c>
      <c r="C320" s="8" t="inlineStr">
        <is>
          <t>Redmi Watch 3 BT</t>
        </is>
      </c>
      <c r="D320" s="8" t="inlineStr">
        <is>
          <t>-</t>
        </is>
      </c>
      <c r="E320" s="9" t="n">
        <v>645.41</v>
      </c>
      <c r="F320" s="9" t="inlineStr">
        <is>
          <t>645.41</t>
        </is>
      </c>
      <c r="G320" s="9" t="inlineStr">
        <is>
          <t>InStock</t>
        </is>
      </c>
      <c r="H320" s="9">
        <f>F320+0</f>
        <v/>
      </c>
      <c r="I320" s="9" t="n"/>
      <c r="J320" s="9">
        <f>IF(I320&lt;&gt;"",I320,H320)</f>
        <v/>
      </c>
      <c r="K320" s="9">
        <f>E320/(1+M320)</f>
        <v/>
      </c>
      <c r="L320" s="10" t="inlineStr">
        <is>
          <t>PLN</t>
        </is>
      </c>
      <c r="M320" s="11" t="n">
        <v>0.23</v>
      </c>
      <c r="N320" s="9">
        <f>K320*VLOOKUP(L320,'Exchange rate'!A:B,2,0)</f>
        <v/>
      </c>
      <c r="O320" s="8" t="inlineStr">
        <is>
          <t>Amazon</t>
        </is>
      </c>
      <c r="P320" s="8" t="inlineStr">
        <is>
          <t>Amazon</t>
        </is>
      </c>
      <c r="Q320" s="8" t="inlineStr">
        <is>
          <t>Poland</t>
        </is>
      </c>
      <c r="R320" s="12" t="inlineStr">
        <is>
          <t>https://www.amazon.pl/dp/B0BXYCPW3K/ref=olp_aod_early_redir?_encoding=UTF8&amp;aod=1&amp;th=1</t>
        </is>
      </c>
      <c r="S320" s="13" t="inlineStr">
        <is>
          <t>Smart Watch</t>
        </is>
      </c>
      <c r="T320" s="13" t="n"/>
      <c r="U320" s="12" t="inlineStr">
        <is>
          <t>https://drive.google.com/uc?export=view&amp;id=1LCOgBXxM0CcvlJkR2IZx6M09jDSb4NbL</t>
        </is>
      </c>
      <c r="V320" t="inlineStr">
        <is>
          <t>20250424</t>
        </is>
      </c>
    </row>
    <row r="321" ht="15" customHeight="1">
      <c r="A321" s="7" t="inlineStr">
        <is>
          <t>BN2009160</t>
        </is>
      </c>
      <c r="B321" s="8" t="inlineStr">
        <is>
          <t>Xiaomi</t>
        </is>
      </c>
      <c r="C321" s="8" t="inlineStr">
        <is>
          <t>Redmi Watch 4 BT</t>
        </is>
      </c>
      <c r="D321" s="8" t="inlineStr">
        <is>
          <t>-</t>
        </is>
      </c>
      <c r="E321" s="9" t="n">
        <v>429.51</v>
      </c>
      <c r="F321" s="9" t="inlineStr">
        <is>
          <t>429.51</t>
        </is>
      </c>
      <c r="G321" s="9" t="inlineStr">
        <is>
          <t>InStock</t>
        </is>
      </c>
      <c r="H321" s="9">
        <f>F321+0</f>
        <v/>
      </c>
      <c r="I321" s="9" t="n"/>
      <c r="J321" s="9">
        <f>IF(I321&lt;&gt;"",I321,H321)</f>
        <v/>
      </c>
      <c r="K321" s="9">
        <f>E321/(1+M321)</f>
        <v/>
      </c>
      <c r="L321" s="10" t="inlineStr">
        <is>
          <t>PLN</t>
        </is>
      </c>
      <c r="M321" s="11" t="n">
        <v>0.23</v>
      </c>
      <c r="N321" s="9">
        <f>K321*VLOOKUP(L321,'Exchange rate'!A:B,2,0)</f>
        <v/>
      </c>
      <c r="O321" s="8" t="inlineStr">
        <is>
          <t>Amazon</t>
        </is>
      </c>
      <c r="P321" s="8" t="inlineStr">
        <is>
          <t>Amazon</t>
        </is>
      </c>
      <c r="Q321" s="8" t="inlineStr">
        <is>
          <t>Poland</t>
        </is>
      </c>
      <c r="R321" s="12" t="inlineStr">
        <is>
          <t>https://www.amazon.pl/dp/B0CSKJC612/ref=olp_aod_early_redir?_encoding=UTF8&amp;aod=1&amp;th=1</t>
        </is>
      </c>
      <c r="S321" s="13" t="inlineStr">
        <is>
          <t>Smart Watch</t>
        </is>
      </c>
      <c r="T321" s="13" t="n"/>
      <c r="U321" s="12" t="inlineStr">
        <is>
          <t>https://drive.google.com/uc?export=view&amp;id=1JY0RHnYcTwlbEI_s9mVnEnGjZNEji4KV</t>
        </is>
      </c>
      <c r="V321" t="inlineStr">
        <is>
          <t>20250424</t>
        </is>
      </c>
    </row>
    <row r="322" ht="15" customHeight="1">
      <c r="A322" s="7" t="inlineStr">
        <is>
          <t>BN4000677</t>
        </is>
      </c>
      <c r="B322" s="8" t="inlineStr">
        <is>
          <t>Xiaomi</t>
        </is>
      </c>
      <c r="C322" s="8" t="inlineStr">
        <is>
          <t>Watch 2 Pro LTE eSIM</t>
        </is>
      </c>
      <c r="D322" s="8" t="inlineStr">
        <is>
          <t>-</t>
        </is>
      </c>
      <c r="E322" s="9" t="n">
        <v>715.28</v>
      </c>
      <c r="F322" s="9" t="inlineStr">
        <is>
          <t>715.28</t>
        </is>
      </c>
      <c r="G322" s="9" t="inlineStr">
        <is>
          <t>InStock</t>
        </is>
      </c>
      <c r="H322" s="9">
        <f>F322+0</f>
        <v/>
      </c>
      <c r="I322" s="9" t="n"/>
      <c r="J322" s="9">
        <f>IF(I322&lt;&gt;"",I322,H322)</f>
        <v/>
      </c>
      <c r="K322" s="9">
        <f>E322/(1+M322)</f>
        <v/>
      </c>
      <c r="L322" s="10" t="inlineStr">
        <is>
          <t>PLN</t>
        </is>
      </c>
      <c r="M322" s="11" t="n">
        <v>0.23</v>
      </c>
      <c r="N322" s="9">
        <f>K322*VLOOKUP(L322,'Exchange rate'!A:B,2,0)</f>
        <v/>
      </c>
      <c r="O322" s="8" t="inlineStr">
        <is>
          <t>Amazon</t>
        </is>
      </c>
      <c r="P322" s="8" t="inlineStr">
        <is>
          <t>Amazon</t>
        </is>
      </c>
      <c r="Q322" s="8" t="inlineStr">
        <is>
          <t>Poland</t>
        </is>
      </c>
      <c r="R322" s="12" t="inlineStr">
        <is>
          <t>https://www.amazon.pl/dp/B0CVFNTZM3/ref=olp_aod_early_redir?_encoding=UTF8&amp;aod=1&amp;th=1</t>
        </is>
      </c>
      <c r="S322" s="13" t="inlineStr">
        <is>
          <t>Smart Watch</t>
        </is>
      </c>
      <c r="T322" s="13" t="n"/>
      <c r="U322" s="12" t="inlineStr">
        <is>
          <t>https://drive.google.com/uc?export=view&amp;id=1JXu3EogYnZmVPnojsAe8ivTJaNOV9w5o</t>
        </is>
      </c>
      <c r="V322" t="inlineStr">
        <is>
          <t>20250424</t>
        </is>
      </c>
    </row>
    <row r="323" ht="15" customHeight="1">
      <c r="A323" s="7" t="inlineStr">
        <is>
          <t>BN2007836</t>
        </is>
      </c>
      <c r="B323" s="8" t="inlineStr">
        <is>
          <t>Xiaomi</t>
        </is>
      </c>
      <c r="C323" s="8" t="inlineStr">
        <is>
          <t>Xiaomi 11T 8-128GB 5G</t>
        </is>
      </c>
      <c r="D323" s="8" t="inlineStr">
        <is>
          <t>-</t>
        </is>
      </c>
      <c r="E323" s="9" t="n">
        <v>0</v>
      </c>
      <c r="F323" s="9" t="inlineStr">
        <is>
          <t>0.00</t>
        </is>
      </c>
      <c r="G323" s="9" t="inlineStr">
        <is>
          <t>OutStock</t>
        </is>
      </c>
      <c r="H323" s="9">
        <f>F323+0</f>
        <v/>
      </c>
      <c r="I323" s="9" t="n"/>
      <c r="J323" s="9">
        <f>IF(I323&lt;&gt;"",I323,H323)</f>
        <v/>
      </c>
      <c r="K323" s="9">
        <f>E323/(1+M323)</f>
        <v/>
      </c>
      <c r="L323" s="10" t="inlineStr">
        <is>
          <t>PLN</t>
        </is>
      </c>
      <c r="M323" s="11" t="n">
        <v>0.23</v>
      </c>
      <c r="N323" s="9">
        <f>K323*VLOOKUP(L323,'Exchange rate'!A:B,2,0)</f>
        <v/>
      </c>
      <c r="O323" s="8" t="inlineStr">
        <is>
          <t>Amazon</t>
        </is>
      </c>
      <c r="P323" s="8" t="inlineStr">
        <is>
          <t>Amazon</t>
        </is>
      </c>
      <c r="Q323" s="8" t="inlineStr">
        <is>
          <t>Poland</t>
        </is>
      </c>
      <c r="R323" s="12" t="inlineStr">
        <is>
          <t>https://www.amazon.pl/dp/B09BNX7LS1/ref=olp_aod_early_redir?_encoding=UTF8&amp;aod=1&amp;th=1</t>
        </is>
      </c>
      <c r="S323" s="13" t="inlineStr">
        <is>
          <t>Handset</t>
        </is>
      </c>
      <c r="T323" s="13" t="n"/>
      <c r="U323" s="12" t="inlineStr">
        <is>
          <t>https://drive.google.com/uc?export=view&amp;id=1IFSdLCkaJtfA0SYbiPT1M2g5reYHedqH</t>
        </is>
      </c>
      <c r="V323" t="inlineStr">
        <is>
          <t>20250424</t>
        </is>
      </c>
    </row>
    <row r="324" ht="15" customHeight="1">
      <c r="A324" s="7" t="inlineStr">
        <is>
          <t>BN2008014</t>
        </is>
      </c>
      <c r="B324" s="8" t="inlineStr">
        <is>
          <t>Xiaomi</t>
        </is>
      </c>
      <c r="C324" s="8" t="inlineStr">
        <is>
          <t>Xiaomi 12 8-256GB 5G</t>
        </is>
      </c>
      <c r="D324" s="8" t="inlineStr">
        <is>
          <t>-</t>
        </is>
      </c>
      <c r="E324" s="9" t="n">
        <v>0</v>
      </c>
      <c r="F324" s="9" t="inlineStr">
        <is>
          <t>0.00</t>
        </is>
      </c>
      <c r="G324" s="9" t="inlineStr">
        <is>
          <t>OutStock</t>
        </is>
      </c>
      <c r="H324" s="9">
        <f>F324+0</f>
        <v/>
      </c>
      <c r="I324" s="9" t="n"/>
      <c r="J324" s="9">
        <f>IF(I324&lt;&gt;"",I324,H324)</f>
        <v/>
      </c>
      <c r="K324" s="9">
        <f>E324/(1+M324)</f>
        <v/>
      </c>
      <c r="L324" s="10" t="inlineStr">
        <is>
          <t>PLN</t>
        </is>
      </c>
      <c r="M324" s="11" t="n">
        <v>0.23</v>
      </c>
      <c r="N324" s="9">
        <f>K324*VLOOKUP(L324,'Exchange rate'!A:B,2,0)</f>
        <v/>
      </c>
      <c r="O324" s="8" t="inlineStr">
        <is>
          <t>Amazon</t>
        </is>
      </c>
      <c r="P324" s="8" t="inlineStr">
        <is>
          <t>Amazon</t>
        </is>
      </c>
      <c r="Q324" s="8" t="inlineStr">
        <is>
          <t>Poland</t>
        </is>
      </c>
      <c r="R324" s="12" t="inlineStr">
        <is>
          <t>https://www.amazon.pl/dp/B09RZTRGJ7/%20ref=olp_aod_redir?_encoding=UTF8&amp;aod=1&amp;th=1</t>
        </is>
      </c>
      <c r="S324" s="13" t="inlineStr">
        <is>
          <t>Handset</t>
        </is>
      </c>
      <c r="T324" s="13" t="n"/>
      <c r="U324" s="12" t="inlineStr">
        <is>
          <t>https://drive.google.com/uc?export=view&amp;id=1J5yVDzpTX2C7xUIDNfAYnIv__15J-pRY</t>
        </is>
      </c>
      <c r="V324" t="inlineStr">
        <is>
          <t>20250424</t>
        </is>
      </c>
    </row>
    <row r="325" ht="15" customHeight="1">
      <c r="A325" s="7" t="inlineStr">
        <is>
          <t>BN2008041</t>
        </is>
      </c>
      <c r="B325" s="8" t="inlineStr">
        <is>
          <t>Xiaomi</t>
        </is>
      </c>
      <c r="C325" s="8" t="inlineStr">
        <is>
          <t>Xiaomi 12 Pro 12-256GB 5G</t>
        </is>
      </c>
      <c r="D325" s="8" t="inlineStr">
        <is>
          <t>-</t>
        </is>
      </c>
      <c r="E325" s="9" t="n">
        <v>1669.32</v>
      </c>
      <c r="F325" s="9" t="inlineStr">
        <is>
          <t>1669.32</t>
        </is>
      </c>
      <c r="G325" s="9" t="inlineStr">
        <is>
          <t>InStock</t>
        </is>
      </c>
      <c r="H325" s="9">
        <f>F325+0</f>
        <v/>
      </c>
      <c r="I325" s="9" t="n"/>
      <c r="J325" s="9">
        <f>IF(I325&lt;&gt;"",I325,H325)</f>
        <v/>
      </c>
      <c r="K325" s="9">
        <f>E325/(1+M325)</f>
        <v/>
      </c>
      <c r="L325" s="10" t="inlineStr">
        <is>
          <t>PLN</t>
        </is>
      </c>
      <c r="M325" s="11" t="n">
        <v>0.23</v>
      </c>
      <c r="N325" s="9">
        <f>K325*VLOOKUP(L325,'Exchange rate'!A:B,2,0)</f>
        <v/>
      </c>
      <c r="O325" s="8" t="inlineStr">
        <is>
          <t>Amazon</t>
        </is>
      </c>
      <c r="P325" s="8" t="inlineStr">
        <is>
          <t>Amazon</t>
        </is>
      </c>
      <c r="Q325" s="8" t="inlineStr">
        <is>
          <t>Poland</t>
        </is>
      </c>
      <c r="R325" s="12" t="inlineStr">
        <is>
          <t>https://www.amazon.pl/dp/B09X2YH4TH/ref=olp_aod_early_redir?_encoding=UTF8&amp;aod=1&amp;th=1</t>
        </is>
      </c>
      <c r="S325" s="13" t="inlineStr">
        <is>
          <t>Handset</t>
        </is>
      </c>
      <c r="T325" s="13" t="n"/>
      <c r="U325" s="12" t="inlineStr">
        <is>
          <t>https://drive.google.com/uc?export=view&amp;id=1KF_9S_3yKUsdU23EiN0nyaybX_4WkRna</t>
        </is>
      </c>
      <c r="V325" t="inlineStr">
        <is>
          <t>20250424</t>
        </is>
      </c>
    </row>
    <row r="326" ht="15" customHeight="1">
      <c r="A326" s="7" t="inlineStr">
        <is>
          <t>BN2008324</t>
        </is>
      </c>
      <c r="B326" s="8" t="inlineStr">
        <is>
          <t>Xiaomi</t>
        </is>
      </c>
      <c r="C326" s="8" t="inlineStr">
        <is>
          <t>Xiaomi 12T 8-128GB 5G</t>
        </is>
      </c>
      <c r="D326" s="8" t="inlineStr">
        <is>
          <t>-</t>
        </is>
      </c>
      <c r="E326" s="9" t="n">
        <v>1866.08</v>
      </c>
      <c r="F326" s="9" t="inlineStr">
        <is>
          <t>1866.08</t>
        </is>
      </c>
      <c r="G326" s="9" t="inlineStr">
        <is>
          <t>InStock</t>
        </is>
      </c>
      <c r="H326" s="9">
        <f>F326+0</f>
        <v/>
      </c>
      <c r="I326" s="9" t="n"/>
      <c r="J326" s="9">
        <f>IF(I326&lt;&gt;"",I326,H326)</f>
        <v/>
      </c>
      <c r="K326" s="9">
        <f>E326/(1+M326)</f>
        <v/>
      </c>
      <c r="L326" s="10" t="inlineStr">
        <is>
          <t>PLN</t>
        </is>
      </c>
      <c r="M326" s="11" t="n">
        <v>0.23</v>
      </c>
      <c r="N326" s="9">
        <f>K326*VLOOKUP(L326,'Exchange rate'!A:B,2,0)</f>
        <v/>
      </c>
      <c r="O326" s="8" t="inlineStr">
        <is>
          <t>Amazon</t>
        </is>
      </c>
      <c r="P326" s="8" t="inlineStr">
        <is>
          <t>Amazon</t>
        </is>
      </c>
      <c r="Q326" s="8" t="inlineStr">
        <is>
          <t>Poland</t>
        </is>
      </c>
      <c r="R326" s="12" t="inlineStr">
        <is>
          <t>https://www.amazon.pl/dp/B0BB85C9MH/ref=olp_aod_early_redir?_encoding=UTF8&amp;aod=1&amp;th=1</t>
        </is>
      </c>
      <c r="S326" s="13" t="inlineStr">
        <is>
          <t>Handset</t>
        </is>
      </c>
      <c r="T326" s="13" t="n"/>
      <c r="U326" s="12" t="inlineStr">
        <is>
          <t>https://drive.google.com/uc?export=view&amp;id=1IomIK6FdahwyA9aEL-YN1SVNyAllSqmK</t>
        </is>
      </c>
      <c r="V326" t="inlineStr">
        <is>
          <t>20250424</t>
        </is>
      </c>
    </row>
    <row r="327" ht="15" customHeight="1">
      <c r="A327" s="7" t="inlineStr">
        <is>
          <t>BN2008327</t>
        </is>
      </c>
      <c r="B327" s="8" t="inlineStr">
        <is>
          <t>Xiaomi</t>
        </is>
      </c>
      <c r="C327" s="8" t="inlineStr">
        <is>
          <t>Xiaomi 12T Pro 8-256GB 5G</t>
        </is>
      </c>
      <c r="D327" s="8" t="inlineStr">
        <is>
          <t>-</t>
        </is>
      </c>
      <c r="E327" s="9" t="n">
        <v>0</v>
      </c>
      <c r="F327" s="9" t="inlineStr">
        <is>
          <t>0.00</t>
        </is>
      </c>
      <c r="G327" s="9" t="inlineStr">
        <is>
          <t>OutStock</t>
        </is>
      </c>
      <c r="H327" s="9">
        <f>F327+0</f>
        <v/>
      </c>
      <c r="I327" s="9" t="n"/>
      <c r="J327" s="9">
        <f>IF(I327&lt;&gt;"",I327,H327)</f>
        <v/>
      </c>
      <c r="K327" s="9">
        <f>E327/(1+M327)</f>
        <v/>
      </c>
      <c r="L327" s="10" t="inlineStr">
        <is>
          <t>PLN</t>
        </is>
      </c>
      <c r="M327" s="11" t="n">
        <v>0.23</v>
      </c>
      <c r="N327" s="9">
        <f>K327*VLOOKUP(L327,'Exchange rate'!A:B,2,0)</f>
        <v/>
      </c>
      <c r="O327" s="8" t="inlineStr">
        <is>
          <t>Amazon</t>
        </is>
      </c>
      <c r="P327" s="8" t="inlineStr">
        <is>
          <t>Amazon</t>
        </is>
      </c>
      <c r="Q327" s="8" t="inlineStr">
        <is>
          <t>Poland</t>
        </is>
      </c>
      <c r="R327" s="12" t="inlineStr">
        <is>
          <t>https://www.amazon.pl/dp/B0BB85KY7S/ref=olp_aod_early_redir?_encoding=UTF8&amp;aod=1&amp;th=1</t>
        </is>
      </c>
      <c r="S327" s="13" t="inlineStr">
        <is>
          <t>Handset</t>
        </is>
      </c>
      <c r="T327" s="13" t="n"/>
      <c r="U327" s="12" t="inlineStr">
        <is>
          <t>https://drive.google.com/uc?export=view&amp;id=1IPEGn0l-16nvvi9LWMO2iWlj_7askNBu</t>
        </is>
      </c>
      <c r="V327" t="inlineStr">
        <is>
          <t>20250424</t>
        </is>
      </c>
    </row>
    <row r="328" ht="15" customHeight="1">
      <c r="A328" s="7" t="inlineStr">
        <is>
          <t>BN2008537</t>
        </is>
      </c>
      <c r="B328" s="8" t="inlineStr">
        <is>
          <t>Xiaomi</t>
        </is>
      </c>
      <c r="C328" s="8" t="inlineStr">
        <is>
          <t>Xiaomi 13 8-256GB 5G</t>
        </is>
      </c>
      <c r="D328" s="8" t="inlineStr">
        <is>
          <t>-</t>
        </is>
      </c>
      <c r="E328" s="9" t="n">
        <v>0</v>
      </c>
      <c r="F328" s="9" t="inlineStr">
        <is>
          <t>0.00</t>
        </is>
      </c>
      <c r="G328" s="9" t="inlineStr">
        <is>
          <t>OutStock</t>
        </is>
      </c>
      <c r="H328" s="9">
        <f>F328+0</f>
        <v/>
      </c>
      <c r="I328" s="9" t="n"/>
      <c r="J328" s="9">
        <f>IF(I328&lt;&gt;"",I328,H328)</f>
        <v/>
      </c>
      <c r="K328" s="9">
        <f>E328/(1+M328)</f>
        <v/>
      </c>
      <c r="L328" s="10" t="inlineStr">
        <is>
          <t>PLN</t>
        </is>
      </c>
      <c r="M328" s="11" t="n">
        <v>0.23</v>
      </c>
      <c r="N328" s="9">
        <f>K328*VLOOKUP(L328,'Exchange rate'!A:B,2,0)</f>
        <v/>
      </c>
      <c r="O328" s="8" t="inlineStr">
        <is>
          <t>Amazon</t>
        </is>
      </c>
      <c r="P328" s="8" t="inlineStr">
        <is>
          <t>Amazon</t>
        </is>
      </c>
      <c r="Q328" s="8" t="inlineStr">
        <is>
          <t>Poland</t>
        </is>
      </c>
      <c r="R328" s="12" t="inlineStr">
        <is>
          <t>https://www.amazon.pl/dp/B0BXH3T5CS/ref=olp_aod_early_redir?_encoding=UTF8&amp;aod=1&amp;th=1</t>
        </is>
      </c>
      <c r="S328" s="13" t="inlineStr">
        <is>
          <t>Handset</t>
        </is>
      </c>
      <c r="T328" s="13" t="n"/>
      <c r="U328" s="12" t="inlineStr">
        <is>
          <t>https://drive.google.com/uc?export=view&amp;id=1ILob3g40KIsyhE0l43e1qjVCxky4Bx8h</t>
        </is>
      </c>
      <c r="V328" t="inlineStr">
        <is>
          <t>20250424</t>
        </is>
      </c>
    </row>
    <row r="329" ht="15" customHeight="1">
      <c r="A329" s="7" t="inlineStr">
        <is>
          <t>BN2008536</t>
        </is>
      </c>
      <c r="B329" s="8" t="inlineStr">
        <is>
          <t>Xiaomi</t>
        </is>
      </c>
      <c r="C329" s="8" t="inlineStr">
        <is>
          <t>Xiaomi 13 Lite 8-128GB 5G</t>
        </is>
      </c>
      <c r="D329" s="8" t="inlineStr">
        <is>
          <t>-</t>
        </is>
      </c>
      <c r="E329" s="9" t="n">
        <v>2016</v>
      </c>
      <c r="F329" s="9" t="inlineStr">
        <is>
          <t>2016.00</t>
        </is>
      </c>
      <c r="G329" s="9" t="inlineStr">
        <is>
          <t>InStock</t>
        </is>
      </c>
      <c r="H329" s="9">
        <f>F329+0</f>
        <v/>
      </c>
      <c r="I329" s="9" t="n"/>
      <c r="J329" s="9">
        <f>IF(I329&lt;&gt;"",I329,H329)</f>
        <v/>
      </c>
      <c r="K329" s="9">
        <f>E329/(1+M329)</f>
        <v/>
      </c>
      <c r="L329" s="10" t="inlineStr">
        <is>
          <t>PLN</t>
        </is>
      </c>
      <c r="M329" s="11" t="n">
        <v>0.23</v>
      </c>
      <c r="N329" s="9">
        <f>K329*VLOOKUP(L329,'Exchange rate'!A:B,2,0)</f>
        <v/>
      </c>
      <c r="O329" s="8" t="inlineStr">
        <is>
          <t>Amazon</t>
        </is>
      </c>
      <c r="P329" s="8" t="inlineStr">
        <is>
          <t>Amazon</t>
        </is>
      </c>
      <c r="Q329" s="8" t="inlineStr">
        <is>
          <t>Poland</t>
        </is>
      </c>
      <c r="R329" s="12" t="inlineStr">
        <is>
          <t>https://www.amazon.pl/dp/B0BVG52P66/ref=olp_aod_early_redir?_encoding=UTF8&amp;aod=1&amp;th=1</t>
        </is>
      </c>
      <c r="S329" s="13" t="inlineStr">
        <is>
          <t>Handset</t>
        </is>
      </c>
      <c r="T329" s="13" t="n"/>
      <c r="U329" s="12" t="inlineStr">
        <is>
          <t>https://drive.google.com/uc?export=view&amp;id=1KUsU7VPXSPELht7fDWRVBJYooMk5sU6L</t>
        </is>
      </c>
      <c r="V329" t="inlineStr">
        <is>
          <t>20250424</t>
        </is>
      </c>
    </row>
    <row r="330" ht="15" customHeight="1">
      <c r="A330" s="7" t="inlineStr">
        <is>
          <t>BN2008852</t>
        </is>
      </c>
      <c r="B330" s="8" t="inlineStr">
        <is>
          <t>Xiaomi</t>
        </is>
      </c>
      <c r="C330" s="8" t="inlineStr">
        <is>
          <t>Xiaomi 13T 8-256GB 5G</t>
        </is>
      </c>
      <c r="D330" s="8" t="inlineStr">
        <is>
          <t>-</t>
        </is>
      </c>
      <c r="E330" s="9" t="n">
        <v>1597.79</v>
      </c>
      <c r="F330" s="9" t="inlineStr">
        <is>
          <t>1597.79</t>
        </is>
      </c>
      <c r="G330" s="9" t="inlineStr">
        <is>
          <t>InStock</t>
        </is>
      </c>
      <c r="H330" s="9">
        <f>F330+0</f>
        <v/>
      </c>
      <c r="I330" s="9" t="n"/>
      <c r="J330" s="9">
        <f>IF(I330&lt;&gt;"",I330,H330)</f>
        <v/>
      </c>
      <c r="K330" s="9">
        <f>E330/(1+M330)</f>
        <v/>
      </c>
      <c r="L330" s="10" t="inlineStr">
        <is>
          <t>PLN</t>
        </is>
      </c>
      <c r="M330" s="11" t="n">
        <v>0.23</v>
      </c>
      <c r="N330" s="9">
        <f>K330*VLOOKUP(L330,'Exchange rate'!A:B,2,0)</f>
        <v/>
      </c>
      <c r="O330" s="8" t="inlineStr">
        <is>
          <t>Amazon</t>
        </is>
      </c>
      <c r="P330" s="8" t="inlineStr">
        <is>
          <t>Amazon</t>
        </is>
      </c>
      <c r="Q330" s="8" t="inlineStr">
        <is>
          <t>Poland</t>
        </is>
      </c>
      <c r="R330" s="12" t="inlineStr">
        <is>
          <t>https://www.amazon.pl/dp/B0CK1LLRDY/ref=olp_aod_early_redir?_encoding=UTF8&amp;aod=1&amp;th=1</t>
        </is>
      </c>
      <c r="S330" s="13" t="inlineStr">
        <is>
          <t>Handset</t>
        </is>
      </c>
      <c r="T330" s="13" t="n"/>
      <c r="U330" s="12" t="inlineStr">
        <is>
          <t>https://drive.google.com/uc?export=view&amp;id=1KKSP8xg3iht8mxjr77FHY1WqDYJ2t4TV</t>
        </is>
      </c>
      <c r="V330" t="inlineStr">
        <is>
          <t>20250424</t>
        </is>
      </c>
    </row>
    <row r="331" ht="15" customHeight="1">
      <c r="A331" s="7" t="inlineStr">
        <is>
          <t>BN2009303</t>
        </is>
      </c>
      <c r="B331" s="8" t="inlineStr">
        <is>
          <t>Xiaomi</t>
        </is>
      </c>
      <c r="C331" s="8" t="inlineStr">
        <is>
          <t>Xiaomi 14 Ultra 16-512GB 5G</t>
        </is>
      </c>
      <c r="D331" s="8" t="inlineStr">
        <is>
          <t>-</t>
        </is>
      </c>
      <c r="E331" s="9" t="n">
        <v>5391.25</v>
      </c>
      <c r="F331" s="9" t="inlineStr">
        <is>
          <t>5391.25</t>
        </is>
      </c>
      <c r="G331" s="9" t="inlineStr">
        <is>
          <t>InStock</t>
        </is>
      </c>
      <c r="H331" s="9">
        <f>F331+0</f>
        <v/>
      </c>
      <c r="I331" s="9" t="n"/>
      <c r="J331" s="9">
        <f>IF(I331&lt;&gt;"",I331,H331)</f>
        <v/>
      </c>
      <c r="K331" s="9">
        <f>E331/(1+M331)</f>
        <v/>
      </c>
      <c r="L331" s="10" t="inlineStr">
        <is>
          <t>PLN</t>
        </is>
      </c>
      <c r="M331" s="11" t="n">
        <v>0.23</v>
      </c>
      <c r="N331" s="9">
        <f>K331*VLOOKUP(L331,'Exchange rate'!A:B,2,0)</f>
        <v/>
      </c>
      <c r="O331" s="8" t="inlineStr">
        <is>
          <t>Amazon</t>
        </is>
      </c>
      <c r="P331" s="8" t="inlineStr">
        <is>
          <t>Amazon</t>
        </is>
      </c>
      <c r="Q331" s="8" t="inlineStr">
        <is>
          <t>Poland</t>
        </is>
      </c>
      <c r="R331" s="12" t="inlineStr">
        <is>
          <t>https://www.amazon.pl/dp/B0CP9WZLXF/ref=olp_aod_early_redir?_encoding=UTF8&amp;aod=1&amp;th=1</t>
        </is>
      </c>
      <c r="S331" s="13" t="inlineStr">
        <is>
          <t>Handset</t>
        </is>
      </c>
      <c r="T331" s="13" t="n"/>
      <c r="U331" s="12" t="inlineStr">
        <is>
          <t>https://drive.google.com/uc?export=view&amp;id=1JfWaci7b0kJxPkmquMlceylOrpaZvhmN</t>
        </is>
      </c>
      <c r="V331" t="inlineStr">
        <is>
          <t>20250424</t>
        </is>
      </c>
    </row>
    <row r="332" ht="15" customHeight="1">
      <c r="A332" s="7" t="inlineStr">
        <is>
          <t>BN2009425</t>
        </is>
      </c>
      <c r="B332" s="8" t="inlineStr">
        <is>
          <t>Xiaomi</t>
        </is>
      </c>
      <c r="C332" s="8" t="inlineStr">
        <is>
          <t>Xiaomi 14T 12-256GB 5G</t>
        </is>
      </c>
      <c r="D332" s="8" t="inlineStr">
        <is>
          <t>-</t>
        </is>
      </c>
      <c r="E332" s="9" t="n">
        <v>2416.4</v>
      </c>
      <c r="F332" s="9" t="inlineStr">
        <is>
          <t>2416.40</t>
        </is>
      </c>
      <c r="G332" s="9" t="inlineStr">
        <is>
          <t>InStock</t>
        </is>
      </c>
      <c r="H332" s="9">
        <f>F332+0</f>
        <v/>
      </c>
      <c r="I332" s="9" t="n"/>
      <c r="J332" s="9">
        <f>IF(I332&lt;&gt;"",I332,H332)</f>
        <v/>
      </c>
      <c r="K332" s="9">
        <f>E332/(1+M332)</f>
        <v/>
      </c>
      <c r="L332" s="10" t="inlineStr">
        <is>
          <t>PLN</t>
        </is>
      </c>
      <c r="M332" s="11" t="n">
        <v>0.23</v>
      </c>
      <c r="N332" s="9">
        <f>K332*VLOOKUP(L332,'Exchange rate'!A:B,2,0)</f>
        <v/>
      </c>
      <c r="O332" s="8" t="inlineStr">
        <is>
          <t>Amazon</t>
        </is>
      </c>
      <c r="P332" s="8" t="inlineStr">
        <is>
          <t>Amazon</t>
        </is>
      </c>
      <c r="Q332" s="8" t="inlineStr">
        <is>
          <t>Poland</t>
        </is>
      </c>
      <c r="R332" s="12" t="inlineStr">
        <is>
          <t>https://www.amazon.pl/dp/B0D5R8SPHR/ref=olp_aod_early_redir?_encoding=UTF8&amp;aod=1&amp;th=1</t>
        </is>
      </c>
      <c r="S332" s="13" t="inlineStr">
        <is>
          <t>Handset</t>
        </is>
      </c>
      <c r="T332" s="13" t="n"/>
      <c r="U332" s="12" t="inlineStr">
        <is>
          <t>https://drive.google.com/uc?export=view&amp;id=1L2u6hiyyq7VJmP4R_eyOAEYdLgo-F3Vu</t>
        </is>
      </c>
      <c r="V332" t="inlineStr">
        <is>
          <t>20250424</t>
        </is>
      </c>
    </row>
    <row r="333" ht="15" customHeight="1">
      <c r="A333" s="7" t="inlineStr">
        <is>
          <t>AN00000018</t>
        </is>
      </c>
      <c r="B333" s="8" t="inlineStr">
        <is>
          <t>Xiaomi</t>
        </is>
      </c>
      <c r="C333" s="8" t="inlineStr">
        <is>
          <t>Xiaomi Mi Smart Band 6</t>
        </is>
      </c>
      <c r="D333" s="8" t="inlineStr">
        <is>
          <t>-</t>
        </is>
      </c>
      <c r="E333" s="9" t="n">
        <v>103.35</v>
      </c>
      <c r="F333" s="9" t="inlineStr">
        <is>
          <t>103.35</t>
        </is>
      </c>
      <c r="G333" s="9" t="inlineStr">
        <is>
          <t>InStock</t>
        </is>
      </c>
      <c r="H333" s="9">
        <f>F333+0</f>
        <v/>
      </c>
      <c r="I333" s="9" t="n"/>
      <c r="J333" s="9">
        <f>IF(I333&lt;&gt;"",I333,H333)</f>
        <v/>
      </c>
      <c r="K333" s="9">
        <f>E333/(1+M333)</f>
        <v/>
      </c>
      <c r="L333" s="10" t="inlineStr">
        <is>
          <t>PLN</t>
        </is>
      </c>
      <c r="M333" s="11" t="n">
        <v>0.23</v>
      </c>
      <c r="N333" s="9">
        <f>K333*VLOOKUP(L333,'Exchange rate'!A:B,2,0)</f>
        <v/>
      </c>
      <c r="O333" s="8" t="inlineStr">
        <is>
          <t>Amazon</t>
        </is>
      </c>
      <c r="P333" s="8" t="inlineStr">
        <is>
          <t>Amazon</t>
        </is>
      </c>
      <c r="Q333" s="8" t="inlineStr">
        <is>
          <t>Poland</t>
        </is>
      </c>
      <c r="R333" s="12" t="inlineStr">
        <is>
          <t>https://www.amazon.pl/dp/B091G3FLL7/ref=olp_aod_early_redir?_encoding=UTF8&amp;aod=1&amp;th=1</t>
        </is>
      </c>
      <c r="S333" s="13" t="inlineStr">
        <is>
          <t>Smart Watch</t>
        </is>
      </c>
      <c r="T333" s="13" t="n"/>
      <c r="U333" s="12" t="inlineStr">
        <is>
          <t>https://drive.google.com/uc?export=view&amp;id=1KvSmEMtRfGQsCL_jO6IYqeNP1Mmm4ePW</t>
        </is>
      </c>
      <c r="V333" t="inlineStr">
        <is>
          <t>20250424</t>
        </is>
      </c>
    </row>
    <row r="334" ht="15" customHeight="1">
      <c r="A334" s="7" t="inlineStr">
        <is>
          <t>AN00000048</t>
        </is>
      </c>
      <c r="B334" s="8" t="inlineStr">
        <is>
          <t>Xiaomi</t>
        </is>
      </c>
      <c r="C334" s="8" t="inlineStr">
        <is>
          <t>Xiaomi Watch S1</t>
        </is>
      </c>
      <c r="D334" s="8" t="inlineStr">
        <is>
          <t>-</t>
        </is>
      </c>
      <c r="E334" s="9" t="n">
        <v>0</v>
      </c>
      <c r="F334" s="9" t="inlineStr">
        <is>
          <t>0.00</t>
        </is>
      </c>
      <c r="G334" s="9" t="inlineStr">
        <is>
          <t>OutStock</t>
        </is>
      </c>
      <c r="H334" s="9">
        <f>F334+0</f>
        <v/>
      </c>
      <c r="I334" s="9" t="n"/>
      <c r="J334" s="9">
        <f>IF(I334&lt;&gt;"",I334,H334)</f>
        <v/>
      </c>
      <c r="K334" s="9">
        <f>E334/(1+M334)</f>
        <v/>
      </c>
      <c r="L334" s="10" t="inlineStr">
        <is>
          <t>PLN</t>
        </is>
      </c>
      <c r="M334" s="11" t="n">
        <v>0.23</v>
      </c>
      <c r="N334" s="9">
        <f>K334*VLOOKUP(L334,'Exchange rate'!A:B,2,0)</f>
        <v/>
      </c>
      <c r="O334" s="8" t="inlineStr">
        <is>
          <t>Amazon</t>
        </is>
      </c>
      <c r="P334" s="8" t="inlineStr">
        <is>
          <t>Amazon</t>
        </is>
      </c>
      <c r="Q334" s="8" t="inlineStr">
        <is>
          <t>Poland</t>
        </is>
      </c>
      <c r="R334" s="12" t="inlineStr">
        <is>
          <t>https://www.amazon.pl/dp/B09TRGCK53/ref=olp_aod_early_redir?_encoding=UTF8&amp;aod=1&amp;th=1</t>
        </is>
      </c>
      <c r="S334" s="13" t="inlineStr">
        <is>
          <t>Smart Watch</t>
        </is>
      </c>
      <c r="T334" s="13" t="n"/>
      <c r="U334" s="12" t="inlineStr">
        <is>
          <t>https://drive.google.com/uc?export=view&amp;id=1KU5Mn4bhCKjavs7mBbYHazlpT1jI-jiz</t>
        </is>
      </c>
      <c r="V334" t="inlineStr">
        <is>
          <t>20250424</t>
        </is>
      </c>
    </row>
    <row r="335" ht="15" customHeight="1">
      <c r="A335" s="7" t="inlineStr">
        <is>
          <t>AN00000047</t>
        </is>
      </c>
      <c r="B335" s="8" t="inlineStr">
        <is>
          <t>Xiaomi</t>
        </is>
      </c>
      <c r="C335" s="8" t="inlineStr">
        <is>
          <t>Xiaomi Watch S1 Active</t>
        </is>
      </c>
      <c r="D335" s="8" t="inlineStr">
        <is>
          <t>-</t>
        </is>
      </c>
      <c r="E335" s="9" t="n">
        <v>0</v>
      </c>
      <c r="F335" s="9" t="inlineStr">
        <is>
          <t>0.00</t>
        </is>
      </c>
      <c r="G335" s="9" t="inlineStr">
        <is>
          <t>OutStock</t>
        </is>
      </c>
      <c r="H335" s="9">
        <f>F335+0</f>
        <v/>
      </c>
      <c r="I335" s="9" t="n"/>
      <c r="J335" s="9">
        <f>IF(I335&lt;&gt;"",I335,H335)</f>
        <v/>
      </c>
      <c r="K335" s="9">
        <f>E335/(1+M335)</f>
        <v/>
      </c>
      <c r="L335" s="10" t="inlineStr">
        <is>
          <t>PLN</t>
        </is>
      </c>
      <c r="M335" s="11" t="n">
        <v>0.23</v>
      </c>
      <c r="N335" s="9">
        <f>K335*VLOOKUP(L335,'Exchange rate'!A:B,2,0)</f>
        <v/>
      </c>
      <c r="O335" s="8" t="inlineStr">
        <is>
          <t>Amazon</t>
        </is>
      </c>
      <c r="P335" s="8" t="inlineStr">
        <is>
          <t>Amazon</t>
        </is>
      </c>
      <c r="Q335" s="8" t="inlineStr">
        <is>
          <t>Poland</t>
        </is>
      </c>
      <c r="R335" s="12" t="inlineStr">
        <is>
          <t>https://www.amazon.pl/dp/B09TZMZ9S7/ref=olp_aod_early_redir?_encoding=UTF8&amp;aod=1&amp;th=1</t>
        </is>
      </c>
      <c r="S335" s="13" t="inlineStr">
        <is>
          <t>Smart Watch</t>
        </is>
      </c>
      <c r="T335" s="13" t="n"/>
      <c r="U335" s="12" t="inlineStr">
        <is>
          <t>https://drive.google.com/uc?export=view&amp;id=1KgpZWdgD39Uzk9zbeJ_K4l2XMlBEhgTJ</t>
        </is>
      </c>
      <c r="V335" t="inlineStr">
        <is>
          <t>20250424</t>
        </is>
      </c>
    </row>
    <row r="336" ht="15" customHeight="1">
      <c r="A336" s="7" t="inlineStr">
        <is>
          <t>AN00000183</t>
        </is>
      </c>
      <c r="B336" s="8" t="inlineStr">
        <is>
          <t>Xiaomi</t>
        </is>
      </c>
      <c r="C336" s="8" t="inlineStr">
        <is>
          <t>Xiaomi Watch S3</t>
        </is>
      </c>
      <c r="D336" s="8" t="inlineStr">
        <is>
          <t>-</t>
        </is>
      </c>
      <c r="E336" s="9" t="n">
        <v>499</v>
      </c>
      <c r="F336" s="9" t="inlineStr">
        <is>
          <t>499.00</t>
        </is>
      </c>
      <c r="G336" s="9" t="inlineStr">
        <is>
          <t>InStock</t>
        </is>
      </c>
      <c r="H336" s="9">
        <f>F336+0</f>
        <v/>
      </c>
      <c r="I336" s="9" t="n"/>
      <c r="J336" s="9">
        <f>IF(I336&lt;&gt;"",I336,H336)</f>
        <v/>
      </c>
      <c r="K336" s="9">
        <f>E336/(1+M336)</f>
        <v/>
      </c>
      <c r="L336" s="10" t="inlineStr">
        <is>
          <t>PLN</t>
        </is>
      </c>
      <c r="M336" s="11" t="n">
        <v>0.23</v>
      </c>
      <c r="N336" s="9">
        <f>K336*VLOOKUP(L336,'Exchange rate'!A:B,2,0)</f>
        <v/>
      </c>
      <c r="O336" s="8" t="inlineStr">
        <is>
          <t>Amazon</t>
        </is>
      </c>
      <c r="P336" s="8" t="inlineStr">
        <is>
          <t>Amazon</t>
        </is>
      </c>
      <c r="Q336" s="8" t="inlineStr">
        <is>
          <t>Poland</t>
        </is>
      </c>
      <c r="R336" s="12" t="inlineStr">
        <is>
          <t>https://www.amazon.pl/dp/B0CSPM7CXK/ref=olp_aod_early_redir?_encoding=UTF8&amp;aod=1&amp;th=1</t>
        </is>
      </c>
      <c r="S336" s="13" t="inlineStr">
        <is>
          <t>Smart Watch</t>
        </is>
      </c>
      <c r="T336" s="13" t="n"/>
      <c r="U336" s="12" t="inlineStr">
        <is>
          <t>https://drive.google.com/uc?export=view&amp;id=1JbpxRqxC-4s_ljgoqL-VJ8cQYd4FPrx_</t>
        </is>
      </c>
      <c r="V336" t="inlineStr">
        <is>
          <t>20250424</t>
        </is>
      </c>
    </row>
    <row r="337" ht="15" customHeight="1">
      <c r="A337" s="7" t="inlineStr">
        <is>
          <t>BN2009114</t>
        </is>
      </c>
      <c r="B337" s="8" t="inlineStr">
        <is>
          <t>ZTE</t>
        </is>
      </c>
      <c r="C337" s="8" t="inlineStr">
        <is>
          <t>Blade A34 4-64GB LTE</t>
        </is>
      </c>
      <c r="D337" s="8" t="inlineStr">
        <is>
          <t>-</t>
        </is>
      </c>
      <c r="E337" s="9" t="n">
        <v>0</v>
      </c>
      <c r="F337" s="9" t="inlineStr">
        <is>
          <t>0.00</t>
        </is>
      </c>
      <c r="G337" s="9" t="inlineStr">
        <is>
          <t>OutStock</t>
        </is>
      </c>
      <c r="H337" s="9">
        <f>F337+0</f>
        <v/>
      </c>
      <c r="I337" s="9" t="n"/>
      <c r="J337" s="9">
        <f>IF(I337&lt;&gt;"",I337,H337)</f>
        <v/>
      </c>
      <c r="K337" s="9">
        <f>E337/(1+M337)</f>
        <v/>
      </c>
      <c r="L337" s="10" t="inlineStr">
        <is>
          <t>PLN</t>
        </is>
      </c>
      <c r="M337" s="11" t="n">
        <v>0.23</v>
      </c>
      <c r="N337" s="9">
        <f>K337*VLOOKUP(L337,'Exchange rate'!A:B,2,0)</f>
        <v/>
      </c>
      <c r="O337" s="8" t="inlineStr">
        <is>
          <t>Amazon</t>
        </is>
      </c>
      <c r="P337" s="8" t="inlineStr">
        <is>
          <t>Amazon</t>
        </is>
      </c>
      <c r="Q337" s="8" t="inlineStr">
        <is>
          <t>Poland</t>
        </is>
      </c>
      <c r="R337" s="12" t="inlineStr">
        <is>
          <t>https://www.amazon.pl/dp/B0CRW23RSG/ref=olp_aod_early_redir?_encoding=UTF8&amp;aod=1&amp;th=1</t>
        </is>
      </c>
      <c r="S337" s="13" t="inlineStr">
        <is>
          <t>Handset</t>
        </is>
      </c>
      <c r="T337" s="13" t="n"/>
      <c r="U337" s="12" t="inlineStr">
        <is>
          <t>https://drive.google.com/uc?export=view&amp;id=1L9YzudJVdHijRrVJzGGDdEKKkNYShy1d</t>
        </is>
      </c>
      <c r="V337" t="inlineStr">
        <is>
          <t>20250424</t>
        </is>
      </c>
    </row>
    <row r="338" ht="15" customHeight="1">
      <c r="A338" s="7" t="inlineStr">
        <is>
          <t>BN2008146</t>
        </is>
      </c>
      <c r="B338" s="8" t="inlineStr">
        <is>
          <t>ZTE</t>
        </is>
      </c>
      <c r="C338" s="8" t="inlineStr">
        <is>
          <t>MC888 Pro 5G</t>
        </is>
      </c>
      <c r="D338" s="8" t="inlineStr">
        <is>
          <t>-</t>
        </is>
      </c>
      <c r="E338" s="9" t="n">
        <v>1498.91</v>
      </c>
      <c r="F338" s="9" t="inlineStr">
        <is>
          <t>1498.91</t>
        </is>
      </c>
      <c r="G338" s="9" t="inlineStr">
        <is>
          <t>InStock</t>
        </is>
      </c>
      <c r="H338" s="9">
        <f>F338+0</f>
        <v/>
      </c>
      <c r="I338" s="9" t="n"/>
      <c r="J338" s="9">
        <f>IF(I338&lt;&gt;"",I338,H338)</f>
        <v/>
      </c>
      <c r="K338" s="9">
        <f>E338/(1+M338)</f>
        <v/>
      </c>
      <c r="L338" s="10" t="inlineStr">
        <is>
          <t>PLN</t>
        </is>
      </c>
      <c r="M338" s="11" t="n">
        <v>0.23</v>
      </c>
      <c r="N338" s="9">
        <f>K338*VLOOKUP(L338,'Exchange rate'!A:B,2,0)</f>
        <v/>
      </c>
      <c r="O338" s="8" t="inlineStr">
        <is>
          <t>Amazon</t>
        </is>
      </c>
      <c r="P338" s="8" t="inlineStr">
        <is>
          <t>Amazon</t>
        </is>
      </c>
      <c r="Q338" s="8" t="inlineStr">
        <is>
          <t>Poland</t>
        </is>
      </c>
      <c r="R338" s="12" t="inlineStr">
        <is>
          <t>https://www.amazon.pl/dp/B0CVVV7D1V/ref=olp_aod_early_redir?_encoding=UTF8&amp;aod=1&amp;th=1</t>
        </is>
      </c>
      <c r="S338" s="13" t="inlineStr">
        <is>
          <t>MBB</t>
        </is>
      </c>
      <c r="T338" s="13" t="inlineStr">
        <is>
          <t>new</t>
        </is>
      </c>
      <c r="U338" s="12" t="inlineStr">
        <is>
          <t>https://drive.google.com/uc?export=view&amp;id=1IBm4rnHVu-axbXTPNfOg2QfR364w9IpQ</t>
        </is>
      </c>
      <c r="V338" t="inlineStr">
        <is>
          <t>20250424</t>
        </is>
      </c>
    </row>
    <row r="339" ht="15" customHeight="1">
      <c r="A339" s="7" t="inlineStr">
        <is>
          <t>AN00000124</t>
        </is>
      </c>
      <c r="B339" s="8" t="inlineStr">
        <is>
          <t>Acer</t>
        </is>
      </c>
      <c r="C339" s="8" t="inlineStr">
        <is>
          <t>Acer Aspire 5 (i5 8/512GB)</t>
        </is>
      </c>
      <c r="D339" s="8" t="inlineStr">
        <is>
          <t>-</t>
        </is>
      </c>
      <c r="E339" s="9" t="n">
        <v>0</v>
      </c>
      <c r="F339" s="9" t="inlineStr">
        <is>
          <t>0.00</t>
        </is>
      </c>
      <c r="G339" s="9" t="inlineStr">
        <is>
          <t>Outstock</t>
        </is>
      </c>
      <c r="H339" s="9">
        <f>F339+0</f>
        <v/>
      </c>
      <c r="I339" s="9" t="n"/>
      <c r="J339" s="9">
        <f>IF(I339&lt;&gt;"",I339,H339)</f>
        <v/>
      </c>
      <c r="K339" s="9">
        <f>E339/(1+M339)</f>
        <v/>
      </c>
      <c r="L339" s="10" t="inlineStr">
        <is>
          <t>PLN</t>
        </is>
      </c>
      <c r="M339" s="11" t="n">
        <v>0.23</v>
      </c>
      <c r="N339" s="9">
        <f>K339*VLOOKUP(L339,'Exchange rate'!A:B,2,0)</f>
        <v/>
      </c>
      <c r="O339" s="8" t="inlineStr">
        <is>
          <t>Komputronik</t>
        </is>
      </c>
      <c r="P339" s="8" t="inlineStr">
        <is>
          <t>Komputronik</t>
        </is>
      </c>
      <c r="Q339" s="8" t="inlineStr">
        <is>
          <t>Poland</t>
        </is>
      </c>
      <c r="R339" s="12" t="inlineStr">
        <is>
          <t>https://www.komputronik.pl/product/875822/laptop-acer-aspire-5-spin-i5-1335u-14-dotyk-8gb-512gb-win11-czarny.html</t>
        </is>
      </c>
      <c r="S339" s="13" t="inlineStr">
        <is>
          <t>Laptop</t>
        </is>
      </c>
      <c r="T339" s="13" t="n">
        <v>1</v>
      </c>
      <c r="U339" s="12" t="inlineStr">
        <is>
          <t>https://drive.google.com/uc?export=view&amp;id=1_ZEfMFdxggeelkRqA9DBPg_xTjo8sr6R</t>
        </is>
      </c>
      <c r="V339" t="inlineStr">
        <is>
          <t>20250424</t>
        </is>
      </c>
    </row>
    <row r="340" ht="15" customHeight="1">
      <c r="A340" s="7" t="inlineStr">
        <is>
          <t>AN00000054</t>
        </is>
      </c>
      <c r="B340" s="8" t="inlineStr">
        <is>
          <t>Acer</t>
        </is>
      </c>
      <c r="C340" s="8" t="inlineStr">
        <is>
          <t>Acer Nitro 5 AN517-54 (i5 16/512 GB)</t>
        </is>
      </c>
      <c r="D340" s="8" t="inlineStr">
        <is>
          <t>-</t>
        </is>
      </c>
      <c r="E340" s="9" t="n">
        <v>0</v>
      </c>
      <c r="F340" s="9" t="inlineStr">
        <is>
          <t>0.00</t>
        </is>
      </c>
      <c r="G340" s="9" t="inlineStr">
        <is>
          <t>Outstock</t>
        </is>
      </c>
      <c r="H340" s="9">
        <f>F340+0</f>
        <v/>
      </c>
      <c r="I340" s="9" t="n"/>
      <c r="J340" s="9">
        <f>IF(I340&lt;&gt;"",I340,H340)</f>
        <v/>
      </c>
      <c r="K340" s="9">
        <f>E340/(1+M340)</f>
        <v/>
      </c>
      <c r="L340" s="10" t="inlineStr">
        <is>
          <t>PLN</t>
        </is>
      </c>
      <c r="M340" s="11" t="n">
        <v>0.23</v>
      </c>
      <c r="N340" s="9">
        <f>K340*VLOOKUP(L340,'Exchange rate'!A:B,2,0)</f>
        <v/>
      </c>
      <c r="O340" s="8" t="inlineStr">
        <is>
          <t>Komputronik</t>
        </is>
      </c>
      <c r="P340" s="8" t="inlineStr">
        <is>
          <t>Komputronik</t>
        </is>
      </c>
      <c r="Q340" s="8" t="inlineStr">
        <is>
          <t>Poland</t>
        </is>
      </c>
      <c r="R340" s="12" t="inlineStr">
        <is>
          <t>https://www.komputronik.pl/product/914930/laptop-acer-nitro-5-i5-12500h-15-6-16gb-512gb-w11-rtx-4060.html</t>
        </is>
      </c>
      <c r="S340" s="13" t="inlineStr">
        <is>
          <t>Laptop</t>
        </is>
      </c>
      <c r="T340" s="13" t="n">
        <v>1</v>
      </c>
      <c r="U340" s="12" t="inlineStr">
        <is>
          <t>https://drive.google.com/uc?export=view&amp;id=1a8LFntqTlceMYvqV2rvGXpEHLd-bJubY</t>
        </is>
      </c>
      <c r="V340" t="inlineStr">
        <is>
          <t>20250424</t>
        </is>
      </c>
    </row>
    <row r="341" ht="15" customHeight="1">
      <c r="A341" s="7" t="inlineStr">
        <is>
          <t>BN2007402</t>
        </is>
      </c>
      <c r="B341" s="8" t="inlineStr">
        <is>
          <t>Alcatel</t>
        </is>
      </c>
      <c r="C341" s="8" t="inlineStr">
        <is>
          <t>IK41</t>
        </is>
      </c>
      <c r="D341" s="8" t="inlineStr">
        <is>
          <t>-</t>
        </is>
      </c>
      <c r="E341" s="9" t="n">
        <v>0</v>
      </c>
      <c r="F341" s="9" t="inlineStr">
        <is>
          <t>0.00</t>
        </is>
      </c>
      <c r="G341" s="9" t="inlineStr">
        <is>
          <t>Outstock</t>
        </is>
      </c>
      <c r="H341" s="9">
        <f>F341+0</f>
        <v/>
      </c>
      <c r="I341" s="9" t="n"/>
      <c r="J341" s="9">
        <f>IF(I341&lt;&gt;"",I341,H341)</f>
        <v/>
      </c>
      <c r="K341" s="9">
        <f>E341/(1+M341)</f>
        <v/>
      </c>
      <c r="L341" s="10" t="inlineStr">
        <is>
          <t>PLN</t>
        </is>
      </c>
      <c r="M341" s="11" t="n">
        <v>0.23</v>
      </c>
      <c r="N341" s="9">
        <f>K341*VLOOKUP(L341,'Exchange rate'!A:B,2,0)</f>
        <v/>
      </c>
      <c r="O341" s="8" t="inlineStr">
        <is>
          <t>Komputronik</t>
        </is>
      </c>
      <c r="P341" s="8" t="inlineStr">
        <is>
          <t>Komputronik</t>
        </is>
      </c>
      <c r="Q341" s="8" t="inlineStr">
        <is>
          <t>Poland</t>
        </is>
      </c>
      <c r="R341" s="12" t="inlineStr">
        <is>
          <t>https://www.komputronik.pl/product/728509/alcatel-link-key-4g-lte-czarny.html</t>
        </is>
      </c>
      <c r="S341" s="13" t="inlineStr">
        <is>
          <t>MBB</t>
        </is>
      </c>
      <c r="T341" s="13" t="n">
        <v>1</v>
      </c>
      <c r="U341" s="12" t="inlineStr">
        <is>
          <t>https://drive.google.com/uc?export=view&amp;id=1aCoD6B5gglrXg_rCQOfd0rIcwQAw_y0b</t>
        </is>
      </c>
      <c r="V341" t="inlineStr">
        <is>
          <t>20250424</t>
        </is>
      </c>
    </row>
    <row r="342" ht="15" customHeight="1">
      <c r="A342" s="7" t="inlineStr">
        <is>
          <t>BN2005007</t>
        </is>
      </c>
      <c r="B342" s="8" t="inlineStr">
        <is>
          <t>Alcatel</t>
        </is>
      </c>
      <c r="C342" s="8" t="inlineStr">
        <is>
          <t>Link Zone / MW40 LTE (4G)</t>
        </is>
      </c>
      <c r="D342" s="8" t="inlineStr">
        <is>
          <t>-</t>
        </is>
      </c>
      <c r="E342" s="9" t="n">
        <v>169</v>
      </c>
      <c r="F342" s="9" t="inlineStr">
        <is>
          <t>0.00</t>
        </is>
      </c>
      <c r="G342" s="9" t="inlineStr">
        <is>
          <t>Outstock</t>
        </is>
      </c>
      <c r="H342" s="9">
        <f>F342+0</f>
        <v/>
      </c>
      <c r="I342" s="9" t="n"/>
      <c r="J342" s="9">
        <f>IF(I342&lt;&gt;"",I342,H342)</f>
        <v/>
      </c>
      <c r="K342" s="9">
        <f>E342/(1+M342)</f>
        <v/>
      </c>
      <c r="L342" s="10" t="inlineStr">
        <is>
          <t>PLN</t>
        </is>
      </c>
      <c r="M342" s="11" t="n">
        <v>0.23</v>
      </c>
      <c r="N342" s="9">
        <f>K342*VLOOKUP(L342,'Exchange rate'!A:B,2,0)</f>
        <v/>
      </c>
      <c r="O342" s="8" t="inlineStr">
        <is>
          <t>Komputronik</t>
        </is>
      </c>
      <c r="P342" s="8" t="inlineStr">
        <is>
          <t>Komputronik</t>
        </is>
      </c>
      <c r="Q342" s="8" t="inlineStr">
        <is>
          <t>Poland</t>
        </is>
      </c>
      <c r="R342" s="12" t="inlineStr">
        <is>
          <t>https://www.komputronik.pl/product/748423/tcl-link-zone-4g-lte-czarny.html</t>
        </is>
      </c>
      <c r="S342" s="13" t="inlineStr">
        <is>
          <t>MBB</t>
        </is>
      </c>
      <c r="T342" s="13" t="n"/>
      <c r="U342" s="12" t="inlineStr">
        <is>
          <t>https://drive.google.com/uc?export=view&amp;id=1bS_jpgqxIQbxSBRaGUwnifgBMuU2FstK</t>
        </is>
      </c>
      <c r="V342" t="inlineStr">
        <is>
          <t>20250424</t>
        </is>
      </c>
    </row>
    <row r="343" ht="15" customHeight="1">
      <c r="A343" s="7" t="inlineStr">
        <is>
          <t>BN2008152</t>
        </is>
      </c>
      <c r="B343" s="8" t="inlineStr">
        <is>
          <t>Alcatel</t>
        </is>
      </c>
      <c r="C343" s="8" t="inlineStr">
        <is>
          <t>MW63VK LTE</t>
        </is>
      </c>
      <c r="D343" s="8" t="inlineStr">
        <is>
          <t>-</t>
        </is>
      </c>
      <c r="E343" s="9" t="n">
        <v>279</v>
      </c>
      <c r="F343" s="9" t="inlineStr">
        <is>
          <t>0.00</t>
        </is>
      </c>
      <c r="G343" s="9" t="inlineStr">
        <is>
          <t>Outstock</t>
        </is>
      </c>
      <c r="H343" s="9">
        <f>F343+0</f>
        <v/>
      </c>
      <c r="I343" s="9" t="n"/>
      <c r="J343" s="9">
        <f>IF(I343&lt;&gt;"",I343,H343)</f>
        <v/>
      </c>
      <c r="K343" s="9">
        <f>E343/(1+M343)</f>
        <v/>
      </c>
      <c r="L343" s="10" t="inlineStr">
        <is>
          <t>PLN</t>
        </is>
      </c>
      <c r="M343" s="11" t="n">
        <v>0.23</v>
      </c>
      <c r="N343" s="9">
        <f>K343*VLOOKUP(L343,'Exchange rate'!A:B,2,0)</f>
        <v/>
      </c>
      <c r="O343" s="8" t="inlineStr">
        <is>
          <t>Komputronik</t>
        </is>
      </c>
      <c r="P343" s="8" t="inlineStr">
        <is>
          <t>Komputronik</t>
        </is>
      </c>
      <c r="Q343" s="8" t="inlineStr">
        <is>
          <t>Poland</t>
        </is>
      </c>
      <c r="R343" s="12" t="inlineStr">
        <is>
          <t>https://www.komputronik.pl/product/784325/tcl-link-zone-4g-lte-cat6-czarny.html</t>
        </is>
      </c>
      <c r="S343" s="13" t="inlineStr">
        <is>
          <t>MBB</t>
        </is>
      </c>
      <c r="T343" s="13" t="n"/>
      <c r="U343" s="12" t="inlineStr">
        <is>
          <t>https://drive.google.com/uc?export=view&amp;id=1b5QUyn-dpdHB40oBo0HDS3ydWGiiN976</t>
        </is>
      </c>
      <c r="V343" t="inlineStr">
        <is>
          <t>20250424</t>
        </is>
      </c>
    </row>
    <row r="344" ht="15" customHeight="1">
      <c r="A344" s="7" t="inlineStr">
        <is>
          <t>BN2009366</t>
        </is>
      </c>
      <c r="B344" s="8" t="inlineStr">
        <is>
          <t>Alcatel</t>
        </is>
      </c>
      <c r="C344" s="8" t="inlineStr">
        <is>
          <t>TCL 4021</t>
        </is>
      </c>
      <c r="D344" s="8" t="inlineStr">
        <is>
          <t>-</t>
        </is>
      </c>
      <c r="E344" s="9" t="n">
        <v>79</v>
      </c>
      <c r="F344" s="9" t="inlineStr">
        <is>
          <t>0.00</t>
        </is>
      </c>
      <c r="G344" s="9" t="inlineStr">
        <is>
          <t>Outstock</t>
        </is>
      </c>
      <c r="H344" s="9">
        <f>F344+0</f>
        <v/>
      </c>
      <c r="I344" s="9" t="n"/>
      <c r="J344" s="9">
        <f>IF(I344&lt;&gt;"",I344,H344)</f>
        <v/>
      </c>
      <c r="K344" s="9">
        <f>E344/(1+M344)</f>
        <v/>
      </c>
      <c r="L344" s="10" t="inlineStr">
        <is>
          <t>PLN</t>
        </is>
      </c>
      <c r="M344" s="11" t="n">
        <v>0.23</v>
      </c>
      <c r="N344" s="9">
        <f>K344*VLOOKUP(L344,'Exchange rate'!A:B,2,0)</f>
        <v/>
      </c>
      <c r="O344" s="8" t="inlineStr">
        <is>
          <t>Komputronik</t>
        </is>
      </c>
      <c r="P344" s="8" t="inlineStr">
        <is>
          <t>Komputronik</t>
        </is>
      </c>
      <c r="Q344" s="8" t="inlineStr">
        <is>
          <t>Poland</t>
        </is>
      </c>
      <c r="R344" s="12" t="inlineStr">
        <is>
          <t>https://www.komputronik.pl/product/817455/tcl-4021-dual-sim-szary.html</t>
        </is>
      </c>
      <c r="S344" s="13" t="inlineStr">
        <is>
          <t>Handset</t>
        </is>
      </c>
      <c r="T344" s="13" t="n"/>
      <c r="U344" s="12" t="inlineStr">
        <is>
          <t>https://drive.google.com/uc?export=view&amp;id=1bWtYDcHb3ENDDSEi2UUHne6kBQ-ZSwel</t>
        </is>
      </c>
      <c r="V344" t="inlineStr">
        <is>
          <t>20250424</t>
        </is>
      </c>
    </row>
    <row r="345" ht="15" customHeight="1">
      <c r="A345" s="7" t="inlineStr">
        <is>
          <t>BN2009367</t>
        </is>
      </c>
      <c r="B345" s="8" t="inlineStr">
        <is>
          <t>Alcatel</t>
        </is>
      </c>
      <c r="C345" s="8" t="inlineStr">
        <is>
          <t>TCL 4022S - 2G</t>
        </is>
      </c>
      <c r="D345" s="8" t="inlineStr">
        <is>
          <t>-</t>
        </is>
      </c>
      <c r="E345" s="9" t="n">
        <v>139</v>
      </c>
      <c r="F345" s="9" t="inlineStr">
        <is>
          <t>0.00</t>
        </is>
      </c>
      <c r="G345" s="9" t="inlineStr">
        <is>
          <t>Outstock</t>
        </is>
      </c>
      <c r="H345" s="9">
        <f>F345+0</f>
        <v/>
      </c>
      <c r="I345" s="9" t="n"/>
      <c r="J345" s="9">
        <f>IF(I345&lt;&gt;"",I345,H345)</f>
        <v/>
      </c>
      <c r="K345" s="9">
        <f>E345/(1+M345)</f>
        <v/>
      </c>
      <c r="L345" s="10" t="inlineStr">
        <is>
          <t>PLN</t>
        </is>
      </c>
      <c r="M345" s="11" t="n">
        <v>0.23</v>
      </c>
      <c r="N345" s="9">
        <f>K345*VLOOKUP(L345,'Exchange rate'!A:B,2,0)</f>
        <v/>
      </c>
      <c r="O345" s="8" t="inlineStr">
        <is>
          <t>Komputronik</t>
        </is>
      </c>
      <c r="P345" s="8" t="inlineStr">
        <is>
          <t>Komputronik</t>
        </is>
      </c>
      <c r="Q345" s="8" t="inlineStr">
        <is>
          <t>Poland</t>
        </is>
      </c>
      <c r="R345" s="12" t="inlineStr">
        <is>
          <t>https://www.komputronik.pl/product/913536/telefon-tcl-4022s-dual-sim-szary.html</t>
        </is>
      </c>
      <c r="S345" s="13" t="inlineStr">
        <is>
          <t>Handset</t>
        </is>
      </c>
      <c r="T345" s="13" t="n"/>
      <c r="U345" s="12" t="inlineStr">
        <is>
          <t>https://drive.google.com/uc?export=view&amp;id=1a9lcn362OL-0FZXonx-7Ft5QYY9MSjrP</t>
        </is>
      </c>
      <c r="V345" t="inlineStr">
        <is>
          <t>20250424</t>
        </is>
      </c>
    </row>
    <row r="346" ht="15" customHeight="1">
      <c r="A346" s="7" t="inlineStr">
        <is>
          <t>BN2008834</t>
        </is>
      </c>
      <c r="B346" s="8" t="inlineStr">
        <is>
          <t>Alcatel</t>
        </is>
      </c>
      <c r="C346" s="8" t="inlineStr">
        <is>
          <t>TCL 4042S 48-128MB LTE</t>
        </is>
      </c>
      <c r="D346" s="8" t="inlineStr">
        <is>
          <t>-</t>
        </is>
      </c>
      <c r="E346" s="9" t="n">
        <v>199</v>
      </c>
      <c r="F346" s="9" t="inlineStr">
        <is>
          <t>0.00</t>
        </is>
      </c>
      <c r="G346" s="9" t="inlineStr">
        <is>
          <t>Outstock</t>
        </is>
      </c>
      <c r="H346" s="9">
        <f>F346+0</f>
        <v/>
      </c>
      <c r="I346" s="9" t="n"/>
      <c r="J346" s="9">
        <f>IF(I346&lt;&gt;"",I346,H346)</f>
        <v/>
      </c>
      <c r="K346" s="9">
        <f>E346/(1+M346)</f>
        <v/>
      </c>
      <c r="L346" s="10" t="inlineStr">
        <is>
          <t>PLN</t>
        </is>
      </c>
      <c r="M346" s="11" t="n">
        <v>0.23</v>
      </c>
      <c r="N346" s="9">
        <f>K346*VLOOKUP(L346,'Exchange rate'!A:B,2,0)</f>
        <v/>
      </c>
      <c r="O346" s="8" t="inlineStr">
        <is>
          <t>Komputronik</t>
        </is>
      </c>
      <c r="P346" s="8" t="inlineStr">
        <is>
          <t>Komputronik</t>
        </is>
      </c>
      <c r="Q346" s="8" t="inlineStr">
        <is>
          <t>Poland</t>
        </is>
      </c>
      <c r="R346" s="12" t="inlineStr">
        <is>
          <t>https://www.komputronik.pl/product/913537/telefon-tcl-4042s-4g-dual-sim-szary.html</t>
        </is>
      </c>
      <c r="S346" s="13" t="inlineStr">
        <is>
          <t>Handset</t>
        </is>
      </c>
      <c r="T346" s="13" t="n"/>
      <c r="U346" s="12" t="inlineStr">
        <is>
          <t>https://drive.google.com/uc?export=view&amp;id=1_S02Q2lVmQDIItEVSkgqht_JSjaBwfKM</t>
        </is>
      </c>
      <c r="V346" t="inlineStr">
        <is>
          <t>20250424</t>
        </is>
      </c>
    </row>
    <row r="347" ht="15" customHeight="1">
      <c r="A347" s="7" t="inlineStr">
        <is>
          <t>BN2009333</t>
        </is>
      </c>
      <c r="B347" s="8" t="inlineStr">
        <is>
          <t>Alcatel</t>
        </is>
      </c>
      <c r="C347" s="8" t="inlineStr">
        <is>
          <t>TCL 4043</t>
        </is>
      </c>
      <c r="D347" s="8" t="inlineStr">
        <is>
          <t>-</t>
        </is>
      </c>
      <c r="E347" s="9" t="n">
        <v>299</v>
      </c>
      <c r="F347" s="9" t="inlineStr">
        <is>
          <t>0.00</t>
        </is>
      </c>
      <c r="G347" s="9" t="inlineStr">
        <is>
          <t>Outstock</t>
        </is>
      </c>
      <c r="H347" s="9">
        <f>F347+0</f>
        <v/>
      </c>
      <c r="I347" s="9" t="n"/>
      <c r="J347" s="9">
        <f>IF(I347&lt;&gt;"",I347,H347)</f>
        <v/>
      </c>
      <c r="K347" s="9">
        <f>E347/(1+M347)</f>
        <v/>
      </c>
      <c r="L347" s="10" t="inlineStr">
        <is>
          <t>PLN</t>
        </is>
      </c>
      <c r="M347" s="11" t="n">
        <v>0.23</v>
      </c>
      <c r="N347" s="9">
        <f>K347*VLOOKUP(L347,'Exchange rate'!A:B,2,0)</f>
        <v/>
      </c>
      <c r="O347" s="8" t="inlineStr">
        <is>
          <t>Komputronik</t>
        </is>
      </c>
      <c r="P347" s="8" t="inlineStr">
        <is>
          <t>Komputronik</t>
        </is>
      </c>
      <c r="Q347" s="8" t="inlineStr">
        <is>
          <t>Poland</t>
        </is>
      </c>
      <c r="R347" s="12" t="inlineStr">
        <is>
          <t>https://www.komputronik.pl/product/913505/telefon-tcl-4043-dual-sim-szary.html</t>
        </is>
      </c>
      <c r="S347" s="13" t="inlineStr">
        <is>
          <t>Handset</t>
        </is>
      </c>
      <c r="T347" s="13" t="n"/>
      <c r="U347" s="12" t="inlineStr">
        <is>
          <t>https://drive.google.com/uc?export=view&amp;id=1_hazYQP1SWf7_rZWGuuNusFXMss3Dv2y</t>
        </is>
      </c>
      <c r="V347" t="inlineStr">
        <is>
          <t>20250424</t>
        </is>
      </c>
    </row>
    <row r="348" ht="15" customHeight="1">
      <c r="A348" s="7" t="inlineStr">
        <is>
          <t>AN00000235</t>
        </is>
      </c>
      <c r="B348" s="8" t="inlineStr">
        <is>
          <t>Alcatel</t>
        </is>
      </c>
      <c r="C348" s="8" t="inlineStr">
        <is>
          <t>TCL 50 Pro NXTPAPER 5G 8/512GB</t>
        </is>
      </c>
      <c r="D348" s="8" t="inlineStr">
        <is>
          <t>-</t>
        </is>
      </c>
      <c r="E348" s="9" t="n">
        <v>1199</v>
      </c>
      <c r="F348" s="9" t="inlineStr">
        <is>
          <t>0.00</t>
        </is>
      </c>
      <c r="G348" s="9" t="inlineStr">
        <is>
          <t>Outstock</t>
        </is>
      </c>
      <c r="H348" s="9">
        <f>F348+0</f>
        <v/>
      </c>
      <c r="I348" s="9" t="n"/>
      <c r="J348" s="9">
        <f>IF(I348&lt;&gt;"",I348,H348)</f>
        <v/>
      </c>
      <c r="K348" s="9">
        <f>E348/(1+M348)</f>
        <v/>
      </c>
      <c r="L348" s="10" t="inlineStr">
        <is>
          <t>PLN</t>
        </is>
      </c>
      <c r="M348" s="11" t="n">
        <v>0.23</v>
      </c>
      <c r="N348" s="9">
        <f>K348*VLOOKUP(L348,'Exchange rate'!A:B,2,0)</f>
        <v/>
      </c>
      <c r="O348" s="8" t="inlineStr">
        <is>
          <t>Komputronik</t>
        </is>
      </c>
      <c r="P348" s="8" t="inlineStr">
        <is>
          <t>Komputronik</t>
        </is>
      </c>
      <c r="Q348" s="8" t="inlineStr">
        <is>
          <t>Poland</t>
        </is>
      </c>
      <c r="R348" s="12" t="inlineStr">
        <is>
          <t>https://www.komputronik.pl/product/939197/telefon-tcl-50-pro-nxtpaper-5g-8-512gb-szary.html</t>
        </is>
      </c>
      <c r="S348" s="13" t="inlineStr">
        <is>
          <t>Handset</t>
        </is>
      </c>
      <c r="T348" s="13" t="n"/>
      <c r="U348" s="12" t="inlineStr">
        <is>
          <t>https://drive.google.com/uc?export=view&amp;id=1_eeqDaIdV4hCmiIqV6KzFHGKEUBNOAk-</t>
        </is>
      </c>
      <c r="V348" t="inlineStr">
        <is>
          <t>20250424</t>
        </is>
      </c>
    </row>
    <row r="349" ht="15" customHeight="1">
      <c r="A349" s="7" t="inlineStr">
        <is>
          <t>BN2009296</t>
        </is>
      </c>
      <c r="B349" s="8" t="inlineStr">
        <is>
          <t>Alcatel</t>
        </is>
      </c>
      <c r="C349" s="8" t="inlineStr">
        <is>
          <t>TCL 501 2-32GB LTE</t>
        </is>
      </c>
      <c r="D349" s="8" t="inlineStr">
        <is>
          <t>-</t>
        </is>
      </c>
      <c r="E349" s="9" t="n">
        <v>199</v>
      </c>
      <c r="F349" s="9" t="inlineStr">
        <is>
          <t>0.00</t>
        </is>
      </c>
      <c r="G349" s="9" t="inlineStr">
        <is>
          <t>Outstock</t>
        </is>
      </c>
      <c r="H349" s="9">
        <f>F349+0</f>
        <v/>
      </c>
      <c r="I349" s="9" t="n"/>
      <c r="J349" s="9">
        <f>IF(I349&lt;&gt;"",I349,H349)</f>
        <v/>
      </c>
      <c r="K349" s="9">
        <f>E349/(1+M349)</f>
        <v/>
      </c>
      <c r="L349" s="10" t="inlineStr">
        <is>
          <t>PLN</t>
        </is>
      </c>
      <c r="M349" s="11" t="n">
        <v>0.23</v>
      </c>
      <c r="N349" s="9">
        <f>K349*VLOOKUP(L349,'Exchange rate'!A:B,2,0)</f>
        <v/>
      </c>
      <c r="O349" s="8" t="inlineStr">
        <is>
          <t>Komputronik</t>
        </is>
      </c>
      <c r="P349" s="8" t="inlineStr">
        <is>
          <t>Komputronik</t>
        </is>
      </c>
      <c r="Q349" s="8" t="inlineStr">
        <is>
          <t>Poland</t>
        </is>
      </c>
      <c r="R349" s="12" t="inlineStr">
        <is>
          <t>https://www.komputronik.pl/product/928234/telefon-tcl-501-2-32gb-dual-sim-czarny.html</t>
        </is>
      </c>
      <c r="S349" s="13" t="inlineStr">
        <is>
          <t>Handset</t>
        </is>
      </c>
      <c r="T349" s="13" t="n"/>
      <c r="U349" s="12" t="inlineStr">
        <is>
          <t>https://drive.google.com/uc?export=view&amp;id=1ajOjn4UdfydYR9BgNar6VBOk2yTNQYyI</t>
        </is>
      </c>
      <c r="V349" t="inlineStr">
        <is>
          <t>20250424</t>
        </is>
      </c>
    </row>
    <row r="350" ht="15" customHeight="1">
      <c r="A350" s="7" t="inlineStr">
        <is>
          <t>BN2009357</t>
        </is>
      </c>
      <c r="B350" s="8" t="inlineStr">
        <is>
          <t>Alcatel</t>
        </is>
      </c>
      <c r="C350" s="8" t="inlineStr">
        <is>
          <t>TCL 505 4-128GB LTE</t>
        </is>
      </c>
      <c r="D350" s="8" t="inlineStr">
        <is>
          <t>-</t>
        </is>
      </c>
      <c r="E350" s="9" t="n">
        <v>0</v>
      </c>
      <c r="F350" s="9" t="inlineStr">
        <is>
          <t>0.00</t>
        </is>
      </c>
      <c r="G350" s="9" t="inlineStr">
        <is>
          <t>Outstock</t>
        </is>
      </c>
      <c r="H350" s="9">
        <f>F350+0</f>
        <v/>
      </c>
      <c r="I350" s="9" t="n"/>
      <c r="J350" s="9">
        <f>IF(I350&lt;&gt;"",I350,H350)</f>
        <v/>
      </c>
      <c r="K350" s="9">
        <f>E350/(1+M350)</f>
        <v/>
      </c>
      <c r="L350" s="10" t="inlineStr">
        <is>
          <t>PLN</t>
        </is>
      </c>
      <c r="M350" s="11" t="n">
        <v>0.23</v>
      </c>
      <c r="N350" s="9">
        <f>K350*VLOOKUP(L350,'Exchange rate'!A:B,2,0)</f>
        <v/>
      </c>
      <c r="O350" s="8" t="inlineStr">
        <is>
          <t>Komputronik</t>
        </is>
      </c>
      <c r="P350" s="8" t="inlineStr">
        <is>
          <t>Komputronik</t>
        </is>
      </c>
      <c r="Q350" s="8" t="inlineStr">
        <is>
          <t>Poland</t>
        </is>
      </c>
      <c r="R350" s="12" t="inlineStr">
        <is>
          <t>https://www.komputronik.pl/product/913502/telefon-tcl-505-4-128gb-dual-sim-niebieski.html</t>
        </is>
      </c>
      <c r="S350" s="13" t="inlineStr">
        <is>
          <t>Handset</t>
        </is>
      </c>
      <c r="T350" s="13" t="n">
        <v>1</v>
      </c>
      <c r="U350" s="12" t="inlineStr">
        <is>
          <t>https://drive.google.com/uc?export=view&amp;id=1aLN6H0VwI5YnEZhTatUNiV9184EYyXbG</t>
        </is>
      </c>
      <c r="V350" t="inlineStr">
        <is>
          <t>20250424</t>
        </is>
      </c>
    </row>
    <row r="351" ht="15" customHeight="1">
      <c r="A351" s="7" t="inlineStr">
        <is>
          <t>AN00000007</t>
        </is>
      </c>
      <c r="B351" s="8" t="inlineStr">
        <is>
          <t>Apple</t>
        </is>
      </c>
      <c r="C351" s="8" t="inlineStr">
        <is>
          <t>AirPods Max</t>
        </is>
      </c>
      <c r="D351" s="8" t="inlineStr">
        <is>
          <t>-</t>
        </is>
      </c>
      <c r="E351" s="9" t="n">
        <v>2332</v>
      </c>
      <c r="F351" s="9" t="inlineStr">
        <is>
          <t>0.00</t>
        </is>
      </c>
      <c r="G351" s="9" t="inlineStr">
        <is>
          <t>Outstock</t>
        </is>
      </c>
      <c r="H351" s="9">
        <f>F351+0</f>
        <v/>
      </c>
      <c r="I351" s="9" t="n"/>
      <c r="J351" s="9">
        <f>IF(I351&lt;&gt;"",I351,H351)</f>
        <v/>
      </c>
      <c r="K351" s="9">
        <f>E351/(1+M351)</f>
        <v/>
      </c>
      <c r="L351" s="10" t="inlineStr">
        <is>
          <t>PLN</t>
        </is>
      </c>
      <c r="M351" s="11" t="n">
        <v>0.23</v>
      </c>
      <c r="N351" s="9">
        <f>K351*VLOOKUP(L351,'Exchange rate'!A:B,2,0)</f>
        <v/>
      </c>
      <c r="O351" s="8" t="inlineStr">
        <is>
          <t>Komputronik</t>
        </is>
      </c>
      <c r="P351" s="8" t="inlineStr">
        <is>
          <t>Komputronik</t>
        </is>
      </c>
      <c r="Q351" s="8" t="inlineStr">
        <is>
          <t>Poland</t>
        </is>
      </c>
      <c r="R351" s="12" t="inlineStr">
        <is>
          <t>https://www.komputronik.pl/product/930340/sluchawki-apple-airpods-max-czarne.html</t>
        </is>
      </c>
      <c r="S351" s="13" t="inlineStr">
        <is>
          <t>Other</t>
        </is>
      </c>
      <c r="T351" s="13" t="n"/>
      <c r="U351" s="12" t="inlineStr">
        <is>
          <t>https://drive.google.com/uc?export=view&amp;id=1atT1KN3JJb_9ilu715kXQvH4n20rj3qE</t>
        </is>
      </c>
      <c r="V351" t="inlineStr">
        <is>
          <t>20250424</t>
        </is>
      </c>
    </row>
    <row r="352" ht="15" customHeight="1">
      <c r="A352" s="7" t="inlineStr">
        <is>
          <t>AN00000008</t>
        </is>
      </c>
      <c r="B352" s="8" t="inlineStr">
        <is>
          <t>Apple</t>
        </is>
      </c>
      <c r="C352" s="8" t="inlineStr">
        <is>
          <t>Apple Pencil (2nd Generation)</t>
        </is>
      </c>
      <c r="D352" s="8" t="inlineStr">
        <is>
          <t>-</t>
        </is>
      </c>
      <c r="E352" s="9" t="n">
        <v>449</v>
      </c>
      <c r="F352" s="9" t="inlineStr">
        <is>
          <t>0.00</t>
        </is>
      </c>
      <c r="G352" s="9" t="inlineStr">
        <is>
          <t>Outstock</t>
        </is>
      </c>
      <c r="H352" s="9">
        <f>F352+0</f>
        <v/>
      </c>
      <c r="I352" s="9" t="n"/>
      <c r="J352" s="9">
        <f>IF(I352&lt;&gt;"",I352,H352)</f>
        <v/>
      </c>
      <c r="K352" s="9">
        <f>E352/(1+M352)</f>
        <v/>
      </c>
      <c r="L352" s="10" t="inlineStr">
        <is>
          <t>PLN</t>
        </is>
      </c>
      <c r="M352" s="11" t="n">
        <v>0.23</v>
      </c>
      <c r="N352" s="9">
        <f>K352*VLOOKUP(L352,'Exchange rate'!A:B,2,0)</f>
        <v/>
      </c>
      <c r="O352" s="8" t="inlineStr">
        <is>
          <t>Komputronik</t>
        </is>
      </c>
      <c r="P352" s="8" t="inlineStr">
        <is>
          <t>Komputronik</t>
        </is>
      </c>
      <c r="Q352" s="8" t="inlineStr">
        <is>
          <t>Poland</t>
        </is>
      </c>
      <c r="R352" s="12" t="inlineStr">
        <is>
          <t>https://www.komputronik.pl/product/568986/apple-pencil-2-generacji-.html</t>
        </is>
      </c>
      <c r="S352" s="13" t="inlineStr">
        <is>
          <t>Other</t>
        </is>
      </c>
      <c r="T352" s="13" t="n"/>
      <c r="U352" s="12" t="inlineStr">
        <is>
          <t>https://drive.google.com/uc?export=view&amp;id=1bxWBxDlfDcdOI9Ayyl_Yn0b8HOaEsBR5</t>
        </is>
      </c>
      <c r="V352" t="inlineStr">
        <is>
          <t>20250424</t>
        </is>
      </c>
    </row>
    <row r="353" ht="15" customHeight="1">
      <c r="A353" s="7" t="inlineStr">
        <is>
          <t>AN00000219</t>
        </is>
      </c>
      <c r="B353" s="8" t="inlineStr">
        <is>
          <t>Apple</t>
        </is>
      </c>
      <c r="C353" s="8" t="inlineStr">
        <is>
          <t>Apple Watch Series 10 LTE 42mm</t>
        </is>
      </c>
      <c r="D353" s="8" t="inlineStr">
        <is>
          <t>-</t>
        </is>
      </c>
      <c r="E353" s="9" t="n">
        <v>0</v>
      </c>
      <c r="F353" s="9" t="inlineStr">
        <is>
          <t>0.00</t>
        </is>
      </c>
      <c r="G353" s="9" t="inlineStr">
        <is>
          <t>Outstock</t>
        </is>
      </c>
      <c r="H353" s="9">
        <f>F353+0</f>
        <v/>
      </c>
      <c r="I353" s="9" t="n"/>
      <c r="J353" s="9">
        <f>IF(I353&lt;&gt;"",I353,H353)</f>
        <v/>
      </c>
      <c r="K353" s="9">
        <f>E353/(1+M353)</f>
        <v/>
      </c>
      <c r="L353" s="10" t="inlineStr">
        <is>
          <t>PLN</t>
        </is>
      </c>
      <c r="M353" s="11" t="n">
        <v>0.23</v>
      </c>
      <c r="N353" s="9">
        <f>K353*VLOOKUP(L353,'Exchange rate'!A:B,2,0)</f>
        <v/>
      </c>
      <c r="O353" s="8" t="inlineStr">
        <is>
          <t>Komputronik</t>
        </is>
      </c>
      <c r="P353" s="8" t="inlineStr">
        <is>
          <t>Komputronik</t>
        </is>
      </c>
      <c r="Q353" s="8" t="inlineStr">
        <is>
          <t>Poland</t>
        </is>
      </c>
      <c r="R353" s="12" t="inlineStr">
        <is>
          <t>https://www.komputronik.pl/product/930391/zegarek-smartwatch-apple-watch-series-10-gps-cellular-42mm-rose-gold-aluminium-case-light-blush-sport-band-s-m.html</t>
        </is>
      </c>
      <c r="S353" s="13" t="inlineStr">
        <is>
          <t>Smart Watch</t>
        </is>
      </c>
      <c r="T353" s="13" t="n">
        <v>1</v>
      </c>
      <c r="U353" s="12" t="inlineStr">
        <is>
          <t>https://drive.google.com/uc?export=view&amp;id=1bsQ369jZB6wIDM7S5x0kxTaNZL5cEb0V</t>
        </is>
      </c>
      <c r="V353" t="inlineStr">
        <is>
          <t>20250424</t>
        </is>
      </c>
    </row>
    <row r="354" ht="15" customHeight="1">
      <c r="A354" s="7" t="inlineStr">
        <is>
          <t>AN00000220</t>
        </is>
      </c>
      <c r="B354" s="8" t="inlineStr">
        <is>
          <t>Apple</t>
        </is>
      </c>
      <c r="C354" s="8" t="inlineStr">
        <is>
          <t>Apple Watch Series 10 LTE 46mm</t>
        </is>
      </c>
      <c r="D354" s="8" t="inlineStr">
        <is>
          <t>-</t>
        </is>
      </c>
      <c r="E354" s="9" t="n">
        <v>2599</v>
      </c>
      <c r="F354" s="9" t="inlineStr">
        <is>
          <t>0.00</t>
        </is>
      </c>
      <c r="G354" s="9" t="inlineStr">
        <is>
          <t>Outstock</t>
        </is>
      </c>
      <c r="H354" s="9">
        <f>F354+0</f>
        <v/>
      </c>
      <c r="I354" s="9" t="n"/>
      <c r="J354" s="9">
        <f>IF(I354&lt;&gt;"",I354,H354)</f>
        <v/>
      </c>
      <c r="K354" s="9">
        <f>E354/(1+M354)</f>
        <v/>
      </c>
      <c r="L354" s="10" t="inlineStr">
        <is>
          <t>PLN</t>
        </is>
      </c>
      <c r="M354" s="11" t="n">
        <v>0.23</v>
      </c>
      <c r="N354" s="9">
        <f>K354*VLOOKUP(L354,'Exchange rate'!A:B,2,0)</f>
        <v/>
      </c>
      <c r="O354" s="8" t="inlineStr">
        <is>
          <t>Komputronik</t>
        </is>
      </c>
      <c r="P354" s="8" t="inlineStr">
        <is>
          <t>Komputronik</t>
        </is>
      </c>
      <c r="Q354" s="8" t="inlineStr">
        <is>
          <t>Poland</t>
        </is>
      </c>
      <c r="R354" s="12" t="inlineStr">
        <is>
          <t>https://www.komputronik.pl/product/930403/zegarek-smartwatch-apple-watch-series-10-gps-cellular-46mm-jet-black-aluminium-case-black-sport-band-m-l.html</t>
        </is>
      </c>
      <c r="S354" s="13" t="inlineStr">
        <is>
          <t>Smart Watch</t>
        </is>
      </c>
      <c r="T354" s="13" t="n"/>
      <c r="U354" s="12" t="inlineStr">
        <is>
          <t>https://drive.google.com/uc?export=view&amp;id=1bxxVddUim0WjiJNZ6UhQ5065XMGxBvg8</t>
        </is>
      </c>
      <c r="V354" t="inlineStr">
        <is>
          <t>20250424</t>
        </is>
      </c>
    </row>
    <row r="355" ht="15" customHeight="1">
      <c r="A355" s="7" t="inlineStr">
        <is>
          <t>BN2007993</t>
        </is>
      </c>
      <c r="B355" s="8" t="inlineStr">
        <is>
          <t>Apple</t>
        </is>
      </c>
      <c r="C355" s="8" t="inlineStr">
        <is>
          <t>iPad (2021) 256GB WiFi</t>
        </is>
      </c>
      <c r="D355" s="8" t="inlineStr">
        <is>
          <t>-</t>
        </is>
      </c>
      <c r="E355" s="9" t="n">
        <v>0</v>
      </c>
      <c r="F355" s="9" t="inlineStr">
        <is>
          <t>0.00</t>
        </is>
      </c>
      <c r="G355" s="9" t="inlineStr">
        <is>
          <t>Outstock</t>
        </is>
      </c>
      <c r="H355" s="9">
        <f>F355+0</f>
        <v/>
      </c>
      <c r="I355" s="9" t="n"/>
      <c r="J355" s="9">
        <f>IF(I355&lt;&gt;"",I355,H355)</f>
        <v/>
      </c>
      <c r="K355" s="9">
        <f>E355/(1+M355)</f>
        <v/>
      </c>
      <c r="L355" s="10" t="inlineStr">
        <is>
          <t>PLN</t>
        </is>
      </c>
      <c r="M355" s="11" t="n">
        <v>0.23</v>
      </c>
      <c r="N355" s="9">
        <f>K355*VLOOKUP(L355,'Exchange rate'!A:B,2,0)</f>
        <v/>
      </c>
      <c r="O355" s="8" t="inlineStr">
        <is>
          <t>Komputronik</t>
        </is>
      </c>
      <c r="P355" s="8" t="inlineStr">
        <is>
          <t>Komputronik</t>
        </is>
      </c>
      <c r="Q355" s="8" t="inlineStr">
        <is>
          <t>Poland</t>
        </is>
      </c>
      <c r="R355" s="12" t="inlineStr">
        <is>
          <t>https://www.komputronik.pl/product/734201/apple-ipad-10-2-a13-wi-fi-256gb-gwiezdna-szarosc-9-gen-.html</t>
        </is>
      </c>
      <c r="S355" s="13" t="inlineStr">
        <is>
          <t>Tablet</t>
        </is>
      </c>
      <c r="T355" s="13" t="n">
        <v>1</v>
      </c>
      <c r="U355" s="12" t="inlineStr">
        <is>
          <t>https://drive.google.com/uc?export=view&amp;id=1aSqipTsyuxdoIavKjmt_5v4n76tItVG5</t>
        </is>
      </c>
      <c r="V355" t="inlineStr">
        <is>
          <t>20250424</t>
        </is>
      </c>
    </row>
    <row r="356" ht="15" customHeight="1">
      <c r="A356" s="7" t="inlineStr">
        <is>
          <t>BN2007991</t>
        </is>
      </c>
      <c r="B356" s="8" t="inlineStr">
        <is>
          <t>Apple</t>
        </is>
      </c>
      <c r="C356" s="8" t="inlineStr">
        <is>
          <t>iPad (2021) 256GB WiFi + Cellular</t>
        </is>
      </c>
      <c r="D356" s="8" t="inlineStr">
        <is>
          <t>-</t>
        </is>
      </c>
      <c r="E356" s="9" t="n">
        <v>0</v>
      </c>
      <c r="F356" s="9" t="inlineStr">
        <is>
          <t>0.00</t>
        </is>
      </c>
      <c r="G356" s="9" t="inlineStr">
        <is>
          <t>Outstock</t>
        </is>
      </c>
      <c r="H356" s="9">
        <f>F356+0</f>
        <v/>
      </c>
      <c r="I356" s="9" t="n"/>
      <c r="J356" s="9">
        <f>IF(I356&lt;&gt;"",I356,H356)</f>
        <v/>
      </c>
      <c r="K356" s="9">
        <f>E356/(1+M356)</f>
        <v/>
      </c>
      <c r="L356" s="10" t="inlineStr">
        <is>
          <t>PLN</t>
        </is>
      </c>
      <c r="M356" s="11" t="n">
        <v>0.23</v>
      </c>
      <c r="N356" s="9">
        <f>K356*VLOOKUP(L356,'Exchange rate'!A:B,2,0)</f>
        <v/>
      </c>
      <c r="O356" s="8" t="inlineStr">
        <is>
          <t>Komputronik</t>
        </is>
      </c>
      <c r="P356" s="8" t="inlineStr">
        <is>
          <t>Komputronik</t>
        </is>
      </c>
      <c r="Q356" s="8" t="inlineStr">
        <is>
          <t>Poland</t>
        </is>
      </c>
      <c r="R356" s="12" t="inlineStr">
        <is>
          <t>https://www.komputronik.pl/product/734238/apple-ipad-10-2-a13-wi-fi-cellular-256gb-srebrny-9-gen-.html</t>
        </is>
      </c>
      <c r="S356" s="13" t="inlineStr">
        <is>
          <t>Tablet</t>
        </is>
      </c>
      <c r="T356" s="13" t="n">
        <v>1</v>
      </c>
      <c r="U356" s="12" t="inlineStr">
        <is>
          <t>https://drive.google.com/uc?export=view&amp;id=1bIaxw81WT5-N6GOqxVBkPtiVb_crj-Y_</t>
        </is>
      </c>
      <c r="V356" t="inlineStr">
        <is>
          <t>20250424</t>
        </is>
      </c>
    </row>
    <row r="357" ht="15" customHeight="1">
      <c r="A357" s="7" t="inlineStr">
        <is>
          <t>BN2007992</t>
        </is>
      </c>
      <c r="B357" s="8" t="inlineStr">
        <is>
          <t>Apple</t>
        </is>
      </c>
      <c r="C357" s="8" t="inlineStr">
        <is>
          <t>iPad (2021) 64GB WiFi</t>
        </is>
      </c>
      <c r="D357" s="8" t="inlineStr">
        <is>
          <t>-</t>
        </is>
      </c>
      <c r="E357" s="9" t="n">
        <v>0</v>
      </c>
      <c r="F357" s="9" t="inlineStr">
        <is>
          <t>0.00</t>
        </is>
      </c>
      <c r="G357" s="9" t="inlineStr">
        <is>
          <t>Outstock</t>
        </is>
      </c>
      <c r="H357" s="9">
        <f>F357+0</f>
        <v/>
      </c>
      <c r="I357" s="9" t="n"/>
      <c r="J357" s="9">
        <f>IF(I357&lt;&gt;"",I357,H357)</f>
        <v/>
      </c>
      <c r="K357" s="9">
        <f>E357/(1+M357)</f>
        <v/>
      </c>
      <c r="L357" s="10" t="inlineStr">
        <is>
          <t>PLN</t>
        </is>
      </c>
      <c r="M357" s="11" t="n">
        <v>0.23</v>
      </c>
      <c r="N357" s="9">
        <f>K357*VLOOKUP(L357,'Exchange rate'!A:B,2,0)</f>
        <v/>
      </c>
      <c r="O357" s="8" t="inlineStr">
        <is>
          <t>Komputronik</t>
        </is>
      </c>
      <c r="P357" s="8" t="inlineStr">
        <is>
          <t>Komputronik</t>
        </is>
      </c>
      <c r="Q357" s="8" t="inlineStr">
        <is>
          <t>Poland</t>
        </is>
      </c>
      <c r="R357" s="12" t="inlineStr">
        <is>
          <t>https://www.komputronik.pl/product/734199/apple-ipad-10-2-a13-wi-fi-64gb-gwiezdna-szarosc-9-gen-.html</t>
        </is>
      </c>
      <c r="S357" s="13" t="inlineStr">
        <is>
          <t>Tablet</t>
        </is>
      </c>
      <c r="T357" s="13" t="n">
        <v>1</v>
      </c>
      <c r="U357" s="12" t="inlineStr">
        <is>
          <t>https://drive.google.com/uc?export=view&amp;id=1blyhkLYS_uGayoLKiKsR393vr17jDdUB</t>
        </is>
      </c>
      <c r="V357" t="inlineStr">
        <is>
          <t>20250424</t>
        </is>
      </c>
    </row>
    <row r="358" ht="15" customHeight="1">
      <c r="A358" s="7" t="inlineStr">
        <is>
          <t>BN2007990</t>
        </is>
      </c>
      <c r="B358" s="8" t="inlineStr">
        <is>
          <t>Apple</t>
        </is>
      </c>
      <c r="C358" s="8" t="inlineStr">
        <is>
          <t>iPad (2021) 64GB WiFi + Cellular</t>
        </is>
      </c>
      <c r="D358" s="8" t="inlineStr">
        <is>
          <t>-</t>
        </is>
      </c>
      <c r="E358" s="9" t="n">
        <v>0</v>
      </c>
      <c r="F358" s="9" t="inlineStr">
        <is>
          <t>0.00</t>
        </is>
      </c>
      <c r="G358" s="9" t="inlineStr">
        <is>
          <t>Outstock</t>
        </is>
      </c>
      <c r="H358" s="9">
        <f>F358+0</f>
        <v/>
      </c>
      <c r="I358" s="9" t="n"/>
      <c r="J358" s="9">
        <f>IF(I358&lt;&gt;"",I358,H358)</f>
        <v/>
      </c>
      <c r="K358" s="9">
        <f>E358/(1+M358)</f>
        <v/>
      </c>
      <c r="L358" s="10" t="inlineStr">
        <is>
          <t>PLN</t>
        </is>
      </c>
      <c r="M358" s="11" t="n">
        <v>0.23</v>
      </c>
      <c r="N358" s="9">
        <f>K358*VLOOKUP(L358,'Exchange rate'!A:B,2,0)</f>
        <v/>
      </c>
      <c r="O358" s="8" t="inlineStr">
        <is>
          <t>Komputronik</t>
        </is>
      </c>
      <c r="P358" s="8" t="inlineStr">
        <is>
          <t>Komputronik</t>
        </is>
      </c>
      <c r="Q358" s="8" t="inlineStr">
        <is>
          <t>Poland</t>
        </is>
      </c>
      <c r="R358" s="12" t="inlineStr">
        <is>
          <t>https://www.komputronik.pl/product/734235/apple-ipad-10-2-a13-wi-fi-cellular-64gb-srebrny-9-gen-.html</t>
        </is>
      </c>
      <c r="S358" s="13" t="inlineStr">
        <is>
          <t>Tablet</t>
        </is>
      </c>
      <c r="T358" s="13" t="n">
        <v>1</v>
      </c>
      <c r="U358" s="12" t="inlineStr">
        <is>
          <t>https://drive.google.com/uc?export=view&amp;id=1boWDyhmr03qg8Gy4cz36kJXo0wsGTklp</t>
        </is>
      </c>
      <c r="V358" t="inlineStr">
        <is>
          <t>20250424</t>
        </is>
      </c>
    </row>
    <row r="359" ht="15" customHeight="1">
      <c r="A359" s="7" t="inlineStr">
        <is>
          <t>BN2008638</t>
        </is>
      </c>
      <c r="B359" s="8" t="inlineStr">
        <is>
          <t>Apple</t>
        </is>
      </c>
      <c r="C359" s="8" t="inlineStr">
        <is>
          <t>iPad (2022) 10.9 WiFi + Cellular 256GB</t>
        </is>
      </c>
      <c r="D359" s="8" t="inlineStr">
        <is>
          <t>-</t>
        </is>
      </c>
      <c r="E359" s="9" t="n">
        <v>0</v>
      </c>
      <c r="F359" s="9" t="inlineStr">
        <is>
          <t>0.00</t>
        </is>
      </c>
      <c r="G359" s="9" t="inlineStr">
        <is>
          <t>Outstock</t>
        </is>
      </c>
      <c r="H359" s="9">
        <f>F359+0</f>
        <v/>
      </c>
      <c r="I359" s="9" t="n"/>
      <c r="J359" s="9">
        <f>IF(I359&lt;&gt;"",I359,H359)</f>
        <v/>
      </c>
      <c r="K359" s="9">
        <f>E359/(1+M359)</f>
        <v/>
      </c>
      <c r="L359" s="10" t="inlineStr">
        <is>
          <t>PLN</t>
        </is>
      </c>
      <c r="M359" s="11" t="n">
        <v>0.23</v>
      </c>
      <c r="N359" s="9">
        <f>K359*VLOOKUP(L359,'Exchange rate'!A:B,2,0)</f>
        <v/>
      </c>
      <c r="O359" s="8" t="inlineStr">
        <is>
          <t>Komputronik</t>
        </is>
      </c>
      <c r="P359" s="8" t="inlineStr">
        <is>
          <t>Komputronik</t>
        </is>
      </c>
      <c r="Q359" s="8" t="inlineStr">
        <is>
          <t>Poland</t>
        </is>
      </c>
      <c r="R359" s="12" t="inlineStr">
        <is>
          <t>https://www.komputronik.pl/product/792935/apple-ipad-10-9-a14-wi-fi-cellular-256gb-rozowy-10-gen-.html</t>
        </is>
      </c>
      <c r="S359" s="13" t="inlineStr">
        <is>
          <t>Tablet</t>
        </is>
      </c>
      <c r="T359" s="13" t="n">
        <v>1</v>
      </c>
      <c r="U359" s="12" t="inlineStr">
        <is>
          <t>https://drive.google.com/uc?export=view&amp;id=1ajq10CPVxM3hJ2JSX3lf3WSZN6hqof0O</t>
        </is>
      </c>
      <c r="V359" t="inlineStr">
        <is>
          <t>20250424</t>
        </is>
      </c>
    </row>
    <row r="360" ht="15" customHeight="1">
      <c r="A360" s="7" t="inlineStr">
        <is>
          <t>BN2008639</t>
        </is>
      </c>
      <c r="B360" s="8" t="inlineStr">
        <is>
          <t>Apple</t>
        </is>
      </c>
      <c r="C360" s="8" t="inlineStr">
        <is>
          <t>iPad (2022) 10.9 WiFi + Cellular 64GB</t>
        </is>
      </c>
      <c r="D360" s="8" t="inlineStr">
        <is>
          <t>-</t>
        </is>
      </c>
      <c r="E360" s="9" t="n">
        <v>0</v>
      </c>
      <c r="F360" s="9" t="inlineStr">
        <is>
          <t>0.00</t>
        </is>
      </c>
      <c r="G360" s="9" t="inlineStr">
        <is>
          <t>Outstock</t>
        </is>
      </c>
      <c r="H360" s="9">
        <f>F360+0</f>
        <v/>
      </c>
      <c r="I360" s="9" t="n"/>
      <c r="J360" s="9">
        <f>IF(I360&lt;&gt;"",I360,H360)</f>
        <v/>
      </c>
      <c r="K360" s="9">
        <f>E360/(1+M360)</f>
        <v/>
      </c>
      <c r="L360" s="10" t="inlineStr">
        <is>
          <t>PLN</t>
        </is>
      </c>
      <c r="M360" s="11" t="n">
        <v>0.23</v>
      </c>
      <c r="N360" s="9">
        <f>K360*VLOOKUP(L360,'Exchange rate'!A:B,2,0)</f>
        <v/>
      </c>
      <c r="O360" s="8" t="inlineStr">
        <is>
          <t>Komputronik</t>
        </is>
      </c>
      <c r="P360" s="8" t="inlineStr">
        <is>
          <t>Komputronik</t>
        </is>
      </c>
      <c r="Q360" s="8" t="inlineStr">
        <is>
          <t>Poland</t>
        </is>
      </c>
      <c r="R360" s="12" t="inlineStr">
        <is>
          <t>https://www.komputronik.pl/product/792930/apple-ipad-10-9-a14-wi-fi-cellular-64gb-rozowy-10-gen-.html</t>
        </is>
      </c>
      <c r="S360" s="13" t="inlineStr">
        <is>
          <t>Tablet</t>
        </is>
      </c>
      <c r="T360" s="13" t="n">
        <v>1</v>
      </c>
      <c r="U360" s="12" t="inlineStr">
        <is>
          <t>https://drive.google.com/uc?export=view&amp;id=1_ogksva8OETBc_6KlaKN80kPkpQGasnA</t>
        </is>
      </c>
      <c r="V360" t="inlineStr">
        <is>
          <t>20250424</t>
        </is>
      </c>
    </row>
    <row r="361" ht="15" customHeight="1">
      <c r="A361" s="7" t="inlineStr">
        <is>
          <t>BN2008651</t>
        </is>
      </c>
      <c r="B361" s="8" t="inlineStr">
        <is>
          <t>Apple</t>
        </is>
      </c>
      <c r="C361" s="8" t="inlineStr">
        <is>
          <t>iPad (2022) 10.9 WiFi 64GB</t>
        </is>
      </c>
      <c r="D361" s="8" t="inlineStr">
        <is>
          <t>-</t>
        </is>
      </c>
      <c r="E361" s="9" t="n">
        <v>1456</v>
      </c>
      <c r="F361" s="9" t="inlineStr">
        <is>
          <t>0.00</t>
        </is>
      </c>
      <c r="G361" s="9" t="inlineStr">
        <is>
          <t>Outstock</t>
        </is>
      </c>
      <c r="H361" s="9">
        <f>F361+0</f>
        <v/>
      </c>
      <c r="I361" s="9" t="n"/>
      <c r="J361" s="9">
        <f>IF(I361&lt;&gt;"",I361,H361)</f>
        <v/>
      </c>
      <c r="K361" s="9">
        <f>E361/(1+M361)</f>
        <v/>
      </c>
      <c r="L361" s="10" t="inlineStr">
        <is>
          <t>PLN</t>
        </is>
      </c>
      <c r="M361" s="11" t="n">
        <v>0.23</v>
      </c>
      <c r="N361" s="9">
        <f>K361*VLOOKUP(L361,'Exchange rate'!A:B,2,0)</f>
        <v/>
      </c>
      <c r="O361" s="8" t="inlineStr">
        <is>
          <t>Komputronik</t>
        </is>
      </c>
      <c r="P361" s="8" t="inlineStr">
        <is>
          <t>Komputronik</t>
        </is>
      </c>
      <c r="Q361" s="8" t="inlineStr">
        <is>
          <t>Poland</t>
        </is>
      </c>
      <c r="R361" s="12" t="inlineStr">
        <is>
          <t>https://www.komputronik.pl/product/938740/tablet-apple-ipad-10-9-a14-wi-fi-64gb-niebieski-10-gen-.html</t>
        </is>
      </c>
      <c r="S361" s="13" t="inlineStr">
        <is>
          <t>Tablet</t>
        </is>
      </c>
      <c r="T361" s="13" t="n"/>
      <c r="U361" s="12" t="inlineStr">
        <is>
          <t>https://drive.google.com/uc?export=view&amp;id=1aLz0F0iIBG6derOZ8T-MzrOmRoUwzAGy</t>
        </is>
      </c>
      <c r="V361" t="inlineStr">
        <is>
          <t>20250424</t>
        </is>
      </c>
    </row>
    <row r="362" ht="15" customHeight="1">
      <c r="A362" s="7" t="inlineStr">
        <is>
          <t>BN2010111</t>
        </is>
      </c>
      <c r="B362" s="8" t="inlineStr">
        <is>
          <t>Apple</t>
        </is>
      </c>
      <c r="C362" s="8" t="inlineStr">
        <is>
          <t>iPad 11th generation 2025 128GB WiFi</t>
        </is>
      </c>
      <c r="D362" s="8" t="inlineStr">
        <is>
          <t>-</t>
        </is>
      </c>
      <c r="E362" s="9" t="n">
        <v>0</v>
      </c>
      <c r="F362" s="9" t="inlineStr">
        <is>
          <t>0.00</t>
        </is>
      </c>
      <c r="G362" s="9" t="inlineStr">
        <is>
          <t>Outstock</t>
        </is>
      </c>
      <c r="H362" s="9">
        <f>F362+0</f>
        <v/>
      </c>
      <c r="I362" s="9" t="n"/>
      <c r="J362" s="9">
        <f>IF(I362&lt;&gt;"",I362,H362)</f>
        <v/>
      </c>
      <c r="K362" s="9">
        <f>E362/(1+M362)</f>
        <v/>
      </c>
      <c r="L362" s="10" t="inlineStr">
        <is>
          <t>PLN</t>
        </is>
      </c>
      <c r="M362" s="11" t="n">
        <v>0.23</v>
      </c>
      <c r="N362" s="9">
        <f>K362*VLOOKUP(L362,'Exchange rate'!A:B,2,0)</f>
        <v/>
      </c>
      <c r="O362" s="8" t="inlineStr">
        <is>
          <t>Komputronik</t>
        </is>
      </c>
      <c r="P362" s="8" t="inlineStr">
        <is>
          <t>Komputronik</t>
        </is>
      </c>
      <c r="Q362" s="8" t="inlineStr">
        <is>
          <t>Poland</t>
        </is>
      </c>
      <c r="R362" s="12" t="inlineStr">
        <is>
          <t>https://www.komputronik.pl/product/960404/tablet-apple-ipad-10-9-a16-wi-fi-128gb-niebieski.html</t>
        </is>
      </c>
      <c r="S362" s="13" t="inlineStr">
        <is>
          <t>Tablet</t>
        </is>
      </c>
      <c r="T362" s="13" t="n">
        <v>1</v>
      </c>
      <c r="U362" s="12" t="inlineStr">
        <is>
          <t>https://drive.google.com/uc?export=view&amp;id=1amVhWprP8J6ZnvDPgquEqAHHC60mr9xD</t>
        </is>
      </c>
      <c r="V362" t="inlineStr">
        <is>
          <t>20250424</t>
        </is>
      </c>
    </row>
    <row r="363" ht="15" customHeight="1">
      <c r="A363" s="7" t="inlineStr">
        <is>
          <t>BN2010112</t>
        </is>
      </c>
      <c r="B363" s="8" t="inlineStr">
        <is>
          <t>Apple</t>
        </is>
      </c>
      <c r="C363" s="8" t="inlineStr">
        <is>
          <t>iPad 11th generation 2025 256GB WiFi</t>
        </is>
      </c>
      <c r="D363" s="8" t="inlineStr">
        <is>
          <t>-</t>
        </is>
      </c>
      <c r="E363" s="9" t="n">
        <v>0</v>
      </c>
      <c r="F363" s="9" t="inlineStr">
        <is>
          <t>0.00</t>
        </is>
      </c>
      <c r="G363" s="9" t="inlineStr">
        <is>
          <t>Outstock</t>
        </is>
      </c>
      <c r="H363" s="9">
        <f>F363+0</f>
        <v/>
      </c>
      <c r="I363" s="9" t="n"/>
      <c r="J363" s="9">
        <f>IF(I363&lt;&gt;"",I363,H363)</f>
        <v/>
      </c>
      <c r="K363" s="9">
        <f>E363/(1+M363)</f>
        <v/>
      </c>
      <c r="L363" s="10" t="inlineStr">
        <is>
          <t>PLN</t>
        </is>
      </c>
      <c r="M363" s="11" t="n">
        <v>0.23</v>
      </c>
      <c r="N363" s="9">
        <f>K363*VLOOKUP(L363,'Exchange rate'!A:B,2,0)</f>
        <v/>
      </c>
      <c r="O363" s="8" t="inlineStr">
        <is>
          <t>Komputronik</t>
        </is>
      </c>
      <c r="P363" s="8" t="inlineStr">
        <is>
          <t>Komputronik</t>
        </is>
      </c>
      <c r="Q363" s="8" t="inlineStr">
        <is>
          <t>Poland</t>
        </is>
      </c>
      <c r="R363" s="12" t="inlineStr">
        <is>
          <t>https://www.komputronik.pl/product/960408/tablet-apple-ipad-10-9-a16-wi-fi-256gb-niebieski.html</t>
        </is>
      </c>
      <c r="S363" s="13" t="inlineStr">
        <is>
          <t>Tablet</t>
        </is>
      </c>
      <c r="T363" s="13" t="n">
        <v>1</v>
      </c>
      <c r="U363" s="12" t="inlineStr">
        <is>
          <t>https://drive.google.com/uc?export=view&amp;id=1_bdz8CGqixRxKXVRXWviSu4F2upWuD3O</t>
        </is>
      </c>
      <c r="V363" t="inlineStr">
        <is>
          <t>20250424</t>
        </is>
      </c>
    </row>
    <row r="364" ht="15" customHeight="1">
      <c r="A364" s="7" t="inlineStr">
        <is>
          <t>BN2010115</t>
        </is>
      </c>
      <c r="B364" s="8" t="inlineStr">
        <is>
          <t>Apple</t>
        </is>
      </c>
      <c r="C364" s="8" t="inlineStr">
        <is>
          <t>iPad 11th generation 2025 256GB WiFi + Cellular 5G</t>
        </is>
      </c>
      <c r="D364" s="8" t="inlineStr">
        <is>
          <t>-</t>
        </is>
      </c>
      <c r="E364" s="9" t="n">
        <v>0</v>
      </c>
      <c r="F364" s="9" t="inlineStr">
        <is>
          <t>0.00</t>
        </is>
      </c>
      <c r="G364" s="9" t="inlineStr">
        <is>
          <t>Outstock</t>
        </is>
      </c>
      <c r="H364" s="9">
        <f>F364+0</f>
        <v/>
      </c>
      <c r="I364" s="9" t="n"/>
      <c r="J364" s="9">
        <f>IF(I364&lt;&gt;"",I364,H364)</f>
        <v/>
      </c>
      <c r="K364" s="9">
        <f>E364/(1+M364)</f>
        <v/>
      </c>
      <c r="L364" s="10" t="inlineStr">
        <is>
          <t>PLN</t>
        </is>
      </c>
      <c r="M364" s="11" t="n">
        <v>0.23</v>
      </c>
      <c r="N364" s="9">
        <f>K364*VLOOKUP(L364,'Exchange rate'!A:B,2,0)</f>
        <v/>
      </c>
      <c r="O364" s="8" t="inlineStr">
        <is>
          <t>Komputronik</t>
        </is>
      </c>
      <c r="P364" s="8" t="inlineStr">
        <is>
          <t>Komputronik</t>
        </is>
      </c>
      <c r="Q364" s="8" t="inlineStr">
        <is>
          <t>Poland</t>
        </is>
      </c>
      <c r="R364" s="12" t="inlineStr">
        <is>
          <t>https://www.komputronik.pl/product/960419/tablet-apple-ipad-10-9-a16-wi-fi-cellular-256gb-srebrny.html</t>
        </is>
      </c>
      <c r="S364" s="13" t="inlineStr">
        <is>
          <t>Tablet</t>
        </is>
      </c>
      <c r="T364" s="13" t="n">
        <v>1</v>
      </c>
      <c r="U364" s="12" t="inlineStr">
        <is>
          <t>https://drive.google.com/uc?export=view&amp;id=1aemars6g9SvvI9GkWawkXadTV_PCKA4l</t>
        </is>
      </c>
      <c r="V364" t="inlineStr">
        <is>
          <t>20250424</t>
        </is>
      </c>
    </row>
    <row r="365" ht="15" customHeight="1">
      <c r="A365" s="7" t="inlineStr">
        <is>
          <t>BN2010116</t>
        </is>
      </c>
      <c r="B365" s="8" t="inlineStr">
        <is>
          <t>Apple</t>
        </is>
      </c>
      <c r="C365" s="8" t="inlineStr">
        <is>
          <t>iPad 11th generation 2025 512GB WiFi + Cellular 5G</t>
        </is>
      </c>
      <c r="D365" s="8" t="inlineStr">
        <is>
          <t>-</t>
        </is>
      </c>
      <c r="E365" s="9" t="n">
        <v>0</v>
      </c>
      <c r="F365" s="9" t="inlineStr">
        <is>
          <t>0.00</t>
        </is>
      </c>
      <c r="G365" s="9" t="inlineStr">
        <is>
          <t>Outstock</t>
        </is>
      </c>
      <c r="H365" s="9">
        <f>F365+0</f>
        <v/>
      </c>
      <c r="I365" s="9" t="n"/>
      <c r="J365" s="9">
        <f>IF(I365&lt;&gt;"",I365,H365)</f>
        <v/>
      </c>
      <c r="K365" s="9">
        <f>E365/(1+M365)</f>
        <v/>
      </c>
      <c r="L365" s="10" t="inlineStr">
        <is>
          <t>PLN</t>
        </is>
      </c>
      <c r="M365" s="11" t="n">
        <v>0.23</v>
      </c>
      <c r="N365" s="9">
        <f>K365*VLOOKUP(L365,'Exchange rate'!A:B,2,0)</f>
        <v/>
      </c>
      <c r="O365" s="8" t="inlineStr">
        <is>
          <t>Komputronik</t>
        </is>
      </c>
      <c r="P365" s="8" t="inlineStr">
        <is>
          <t>Komputronik</t>
        </is>
      </c>
      <c r="Q365" s="8" t="inlineStr">
        <is>
          <t>Poland</t>
        </is>
      </c>
      <c r="R365" s="12" t="inlineStr">
        <is>
          <t>https://www.komputronik.pl/product/960425/tablet-apple-ipad-10-9-a16-wi-fi-cellular-512gb-zolty.html</t>
        </is>
      </c>
      <c r="S365" s="13" t="inlineStr">
        <is>
          <t>Tablet</t>
        </is>
      </c>
      <c r="T365" s="13" t="n">
        <v>1</v>
      </c>
      <c r="U365" s="12" t="inlineStr">
        <is>
          <t>https://drive.google.com/uc?export=view&amp;id=1_pYmPc1qoE6XZ2jB7a5Li4heknv1oNVL</t>
        </is>
      </c>
      <c r="V365" t="inlineStr">
        <is>
          <t>20250424</t>
        </is>
      </c>
    </row>
    <row r="366" ht="15" customHeight="1">
      <c r="A366" s="7" t="inlineStr">
        <is>
          <t>BN2009578</t>
        </is>
      </c>
      <c r="B366" s="8" t="inlineStr">
        <is>
          <t>Apple</t>
        </is>
      </c>
      <c r="C366" s="8" t="inlineStr">
        <is>
          <t>iPad Air 11 - 2024 (6th gen) 8-128GB 5G</t>
        </is>
      </c>
      <c r="D366" s="8" t="inlineStr">
        <is>
          <t>-</t>
        </is>
      </c>
      <c r="E366" s="9" t="n">
        <v>0</v>
      </c>
      <c r="F366" s="9" t="inlineStr">
        <is>
          <t>0.00</t>
        </is>
      </c>
      <c r="G366" s="9" t="inlineStr">
        <is>
          <t>Outstock</t>
        </is>
      </c>
      <c r="H366" s="9">
        <f>F366+0</f>
        <v/>
      </c>
      <c r="I366" s="9" t="n"/>
      <c r="J366" s="9">
        <f>IF(I366&lt;&gt;"",I366,H366)</f>
        <v/>
      </c>
      <c r="K366" s="9">
        <f>E366/(1+M366)</f>
        <v/>
      </c>
      <c r="L366" s="10" t="inlineStr">
        <is>
          <t>PLN</t>
        </is>
      </c>
      <c r="M366" s="11" t="n">
        <v>0.23</v>
      </c>
      <c r="N366" s="9">
        <f>K366*VLOOKUP(L366,'Exchange rate'!A:B,2,0)</f>
        <v/>
      </c>
      <c r="O366" s="8" t="inlineStr">
        <is>
          <t>Komputronik</t>
        </is>
      </c>
      <c r="P366" s="8" t="inlineStr">
        <is>
          <t>Komputronik</t>
        </is>
      </c>
      <c r="Q366" s="8" t="inlineStr">
        <is>
          <t>Poland</t>
        </is>
      </c>
      <c r="R366" s="12" t="inlineStr">
        <is>
          <t>https://www.komputronik.pl/product/909867/tablet-apple-ipad-air-11-m2-wi-fi-cellular-128gb-niebieski.html</t>
        </is>
      </c>
      <c r="S366" s="13" t="inlineStr">
        <is>
          <t>Tablet</t>
        </is>
      </c>
      <c r="T366" s="13" t="n">
        <v>1</v>
      </c>
      <c r="U366" s="12" t="inlineStr">
        <is>
          <t>https://drive.google.com/uc?export=view&amp;id=1bMZIMQ0-eKIuhxiZOI0gaY1ilhC_dkJ2</t>
        </is>
      </c>
      <c r="V366" t="inlineStr">
        <is>
          <t>20250424</t>
        </is>
      </c>
    </row>
    <row r="367" ht="15" customHeight="1">
      <c r="A367" s="7" t="inlineStr">
        <is>
          <t>BN2009589</t>
        </is>
      </c>
      <c r="B367" s="8" t="inlineStr">
        <is>
          <t>Apple</t>
        </is>
      </c>
      <c r="C367" s="8" t="inlineStr">
        <is>
          <t>iPad Air 11 - 2024 (6th gen) 8-128GB WiFi</t>
        </is>
      </c>
      <c r="D367" s="8" t="inlineStr">
        <is>
          <t>-</t>
        </is>
      </c>
      <c r="E367" s="9" t="n">
        <v>0</v>
      </c>
      <c r="F367" s="9" t="inlineStr">
        <is>
          <t>0.00</t>
        </is>
      </c>
      <c r="G367" s="9" t="inlineStr">
        <is>
          <t>Outstock</t>
        </is>
      </c>
      <c r="H367" s="9">
        <f>F367+0</f>
        <v/>
      </c>
      <c r="I367" s="9" t="n"/>
      <c r="J367" s="9">
        <f>IF(I367&lt;&gt;"",I367,H367)</f>
        <v/>
      </c>
      <c r="K367" s="9">
        <f>E367/(1+M367)</f>
        <v/>
      </c>
      <c r="L367" s="10" t="inlineStr">
        <is>
          <t>PLN</t>
        </is>
      </c>
      <c r="M367" s="11" t="n">
        <v>0.23</v>
      </c>
      <c r="N367" s="9">
        <f>K367*VLOOKUP(L367,'Exchange rate'!A:B,2,0)</f>
        <v/>
      </c>
      <c r="O367" s="8" t="inlineStr">
        <is>
          <t>Komputronik</t>
        </is>
      </c>
      <c r="P367" s="8" t="inlineStr">
        <is>
          <t>Komputronik</t>
        </is>
      </c>
      <c r="Q367" s="8" t="inlineStr">
        <is>
          <t>Poland</t>
        </is>
      </c>
      <c r="R367" s="12" t="inlineStr">
        <is>
          <t>https://www.komputronik.pl/product/909851/tablet-apple-ipad-air-11-m2-wi-fi-128gb-niebieski.html</t>
        </is>
      </c>
      <c r="S367" s="13" t="inlineStr">
        <is>
          <t>Tablet</t>
        </is>
      </c>
      <c r="T367" s="13" t="n">
        <v>1</v>
      </c>
      <c r="U367" s="12" t="inlineStr">
        <is>
          <t>https://drive.google.com/uc?export=view&amp;id=1_pdL0gmee99lEXTGhBcF-2rNgwYBy4qs</t>
        </is>
      </c>
      <c r="V367" t="inlineStr">
        <is>
          <t>20250424</t>
        </is>
      </c>
    </row>
    <row r="368" ht="15" customHeight="1">
      <c r="A368" s="7" t="inlineStr">
        <is>
          <t>BN2009584</t>
        </is>
      </c>
      <c r="B368" s="8" t="inlineStr">
        <is>
          <t>Apple</t>
        </is>
      </c>
      <c r="C368" s="8" t="inlineStr">
        <is>
          <t>iPad Air 11 - 2024 (6th gen) 8-1TB 5G</t>
        </is>
      </c>
      <c r="D368" s="8" t="inlineStr">
        <is>
          <t>-</t>
        </is>
      </c>
      <c r="E368" s="9" t="n">
        <v>0</v>
      </c>
      <c r="F368" s="9" t="inlineStr">
        <is>
          <t>0.00</t>
        </is>
      </c>
      <c r="G368" s="9" t="inlineStr">
        <is>
          <t>Outstock</t>
        </is>
      </c>
      <c r="H368" s="9">
        <f>F368+0</f>
        <v/>
      </c>
      <c r="I368" s="9" t="n"/>
      <c r="J368" s="9">
        <f>IF(I368&lt;&gt;"",I368,H368)</f>
        <v/>
      </c>
      <c r="K368" s="9">
        <f>E368/(1+M368)</f>
        <v/>
      </c>
      <c r="L368" s="10" t="inlineStr">
        <is>
          <t>PLN</t>
        </is>
      </c>
      <c r="M368" s="11" t="n">
        <v>0.23</v>
      </c>
      <c r="N368" s="9">
        <f>K368*VLOOKUP(L368,'Exchange rate'!A:B,2,0)</f>
        <v/>
      </c>
      <c r="O368" s="8" t="inlineStr">
        <is>
          <t>Komputronik</t>
        </is>
      </c>
      <c r="P368" s="8" t="inlineStr">
        <is>
          <t>Komputronik</t>
        </is>
      </c>
      <c r="Q368" s="8" t="inlineStr">
        <is>
          <t>Poland</t>
        </is>
      </c>
      <c r="R368" s="12" t="inlineStr">
        <is>
          <t>https://www.komputronik.pl/product/909878/tablet-apple-ipad-air-11-m2-wi-fi-cellular-1tb-gwiezdna-szarosc.html</t>
        </is>
      </c>
      <c r="S368" s="13" t="inlineStr">
        <is>
          <t>Tablet</t>
        </is>
      </c>
      <c r="T368" s="13" t="n">
        <v>1</v>
      </c>
      <c r="U368" s="12" t="inlineStr">
        <is>
          <t>https://drive.google.com/uc?export=view&amp;id=1bKO-TGMT5IABtlDr1oTW-8ZMr08szWiP</t>
        </is>
      </c>
      <c r="V368" t="inlineStr">
        <is>
          <t>20250424</t>
        </is>
      </c>
    </row>
    <row r="369" ht="15" customHeight="1">
      <c r="A369" s="7" t="inlineStr">
        <is>
          <t>BN2009582</t>
        </is>
      </c>
      <c r="B369" s="8" t="inlineStr">
        <is>
          <t>Apple</t>
        </is>
      </c>
      <c r="C369" s="8" t="inlineStr">
        <is>
          <t>iPad Air 11 - 2024 (6th gen) 8-256GB 5G</t>
        </is>
      </c>
      <c r="D369" s="8" t="inlineStr">
        <is>
          <t>-</t>
        </is>
      </c>
      <c r="E369" s="9" t="n">
        <v>0</v>
      </c>
      <c r="F369" s="9" t="inlineStr">
        <is>
          <t>0.00</t>
        </is>
      </c>
      <c r="G369" s="9" t="inlineStr">
        <is>
          <t>Outstock</t>
        </is>
      </c>
      <c r="H369" s="9">
        <f>F369+0</f>
        <v/>
      </c>
      <c r="I369" s="9" t="n"/>
      <c r="J369" s="9">
        <f>IF(I369&lt;&gt;"",I369,H369)</f>
        <v/>
      </c>
      <c r="K369" s="9">
        <f>E369/(1+M369)</f>
        <v/>
      </c>
      <c r="L369" s="10" t="inlineStr">
        <is>
          <t>PLN</t>
        </is>
      </c>
      <c r="M369" s="11" t="n">
        <v>0.23</v>
      </c>
      <c r="N369" s="9">
        <f>K369*VLOOKUP(L369,'Exchange rate'!A:B,2,0)</f>
        <v/>
      </c>
      <c r="O369" s="8" t="inlineStr">
        <is>
          <t>Komputronik</t>
        </is>
      </c>
      <c r="P369" s="8" t="inlineStr">
        <is>
          <t>Komputronik</t>
        </is>
      </c>
      <c r="Q369" s="8" t="inlineStr">
        <is>
          <t>Poland</t>
        </is>
      </c>
      <c r="R369" s="12" t="inlineStr">
        <is>
          <t>https://www.komputronik.pl/product/909870/tablet-apple-ipad-air-11-m2-wi-fi-cellular-256gb-gwiezdna-szarosc.html</t>
        </is>
      </c>
      <c r="S369" s="13" t="inlineStr">
        <is>
          <t>Tablet</t>
        </is>
      </c>
      <c r="T369" s="13" t="n">
        <v>1</v>
      </c>
      <c r="U369" s="12" t="inlineStr">
        <is>
          <t>https://drive.google.com/uc?export=view&amp;id=1beQ_EAVgVM70upyU2xiNPOxmSPwfiqRh</t>
        </is>
      </c>
      <c r="V369" t="inlineStr">
        <is>
          <t>20250424</t>
        </is>
      </c>
    </row>
    <row r="370" ht="15" customHeight="1">
      <c r="A370" s="7" t="inlineStr">
        <is>
          <t>BN2009588</t>
        </is>
      </c>
      <c r="B370" s="8" t="inlineStr">
        <is>
          <t>Apple</t>
        </is>
      </c>
      <c r="C370" s="8" t="inlineStr">
        <is>
          <t>iPad Air 11 - 2024 (6th gen) 8-256GB WiFi</t>
        </is>
      </c>
      <c r="D370" s="8" t="inlineStr">
        <is>
          <t>-</t>
        </is>
      </c>
      <c r="E370" s="9" t="n">
        <v>0</v>
      </c>
      <c r="F370" s="9" t="inlineStr">
        <is>
          <t>0.00</t>
        </is>
      </c>
      <c r="G370" s="9" t="inlineStr">
        <is>
          <t>Outstock</t>
        </is>
      </c>
      <c r="H370" s="9">
        <f>F370+0</f>
        <v/>
      </c>
      <c r="I370" s="9" t="n"/>
      <c r="J370" s="9">
        <f>IF(I370&lt;&gt;"",I370,H370)</f>
        <v/>
      </c>
      <c r="K370" s="9">
        <f>E370/(1+M370)</f>
        <v/>
      </c>
      <c r="L370" s="10" t="inlineStr">
        <is>
          <t>PLN</t>
        </is>
      </c>
      <c r="M370" s="11" t="n">
        <v>0.23</v>
      </c>
      <c r="N370" s="9">
        <f>K370*VLOOKUP(L370,'Exchange rate'!A:B,2,0)</f>
        <v/>
      </c>
      <c r="O370" s="8" t="inlineStr">
        <is>
          <t>Komputronik</t>
        </is>
      </c>
      <c r="P370" s="8" t="inlineStr">
        <is>
          <t>Komputronik</t>
        </is>
      </c>
      <c r="Q370" s="8" t="inlineStr">
        <is>
          <t>Poland</t>
        </is>
      </c>
      <c r="R370" s="12" t="inlineStr">
        <is>
          <t>https://www.komputronik.pl/product/909855/tablet-apple-ipad-air-11-m2-wi-fi-256gb-niebieski.html</t>
        </is>
      </c>
      <c r="S370" s="13" t="inlineStr">
        <is>
          <t>Tablet</t>
        </is>
      </c>
      <c r="T370" s="13" t="n">
        <v>1</v>
      </c>
      <c r="U370" s="12" t="inlineStr">
        <is>
          <t>https://drive.google.com/uc?export=view&amp;id=1aQbCPsVKO3Vwm4C1hK72t4PhwRZGeT1g</t>
        </is>
      </c>
      <c r="V370" t="inlineStr">
        <is>
          <t>20250424</t>
        </is>
      </c>
    </row>
    <row r="371" ht="15" customHeight="1">
      <c r="A371" s="7" t="inlineStr">
        <is>
          <t>BN2009583</t>
        </is>
      </c>
      <c r="B371" s="8" t="inlineStr">
        <is>
          <t>Apple</t>
        </is>
      </c>
      <c r="C371" s="8" t="inlineStr">
        <is>
          <t>iPad Air 11 - 2024 (6th gen) 8-512GB 5G</t>
        </is>
      </c>
      <c r="D371" s="8" t="inlineStr">
        <is>
          <t>-</t>
        </is>
      </c>
      <c r="E371" s="9" t="n">
        <v>4499</v>
      </c>
      <c r="F371" s="9" t="inlineStr">
        <is>
          <t>0.00</t>
        </is>
      </c>
      <c r="G371" s="9" t="inlineStr">
        <is>
          <t>Outstock</t>
        </is>
      </c>
      <c r="H371" s="9">
        <f>F371+0</f>
        <v/>
      </c>
      <c r="I371" s="9" t="n"/>
      <c r="J371" s="9">
        <f>IF(I371&lt;&gt;"",I371,H371)</f>
        <v/>
      </c>
      <c r="K371" s="9">
        <f>E371/(1+M371)</f>
        <v/>
      </c>
      <c r="L371" s="10" t="inlineStr">
        <is>
          <t>PLN</t>
        </is>
      </c>
      <c r="M371" s="11" t="n">
        <v>0.23</v>
      </c>
      <c r="N371" s="9">
        <f>K371*VLOOKUP(L371,'Exchange rate'!A:B,2,0)</f>
        <v/>
      </c>
      <c r="O371" s="8" t="inlineStr">
        <is>
          <t>Komputronik</t>
        </is>
      </c>
      <c r="P371" s="8" t="inlineStr">
        <is>
          <t>Komputronik</t>
        </is>
      </c>
      <c r="Q371" s="8" t="inlineStr">
        <is>
          <t>Poland</t>
        </is>
      </c>
      <c r="R371" s="12" t="inlineStr">
        <is>
          <t>https://www.komputronik.pl/product/909877/tablet-apple-ipad-air-11-m2-wi-fi-cellular-512gb-fioletowy.html</t>
        </is>
      </c>
      <c r="S371" s="13" t="inlineStr">
        <is>
          <t>Tablet</t>
        </is>
      </c>
      <c r="T371" s="13" t="n"/>
      <c r="U371" s="12" t="inlineStr">
        <is>
          <t>https://drive.google.com/uc?export=view&amp;id=1bIo2acVi9fBgb6ezSuPw2Wz6Zr5RWOTN</t>
        </is>
      </c>
      <c r="V371" t="inlineStr">
        <is>
          <t>20250424</t>
        </is>
      </c>
    </row>
    <row r="372" ht="15" customHeight="1">
      <c r="A372" s="7" t="inlineStr">
        <is>
          <t>BN2010117</t>
        </is>
      </c>
      <c r="B372" s="8" t="inlineStr">
        <is>
          <t>Apple</t>
        </is>
      </c>
      <c r="C372" s="8" t="inlineStr">
        <is>
          <t>iPad Air 11 7th generation 2025 128GB WiFi</t>
        </is>
      </c>
      <c r="D372" s="8" t="inlineStr">
        <is>
          <t>-</t>
        </is>
      </c>
      <c r="E372" s="9" t="n">
        <v>0</v>
      </c>
      <c r="F372" s="9" t="inlineStr">
        <is>
          <t>0.00</t>
        </is>
      </c>
      <c r="G372" s="9" t="inlineStr">
        <is>
          <t>Outstock</t>
        </is>
      </c>
      <c r="H372" s="9">
        <f>F372+0</f>
        <v/>
      </c>
      <c r="I372" s="9" t="n"/>
      <c r="J372" s="9">
        <f>IF(I372&lt;&gt;"",I372,H372)</f>
        <v/>
      </c>
      <c r="K372" s="9">
        <f>E372/(1+M372)</f>
        <v/>
      </c>
      <c r="L372" s="10" t="inlineStr">
        <is>
          <t>PLN</t>
        </is>
      </c>
      <c r="M372" s="11" t="n">
        <v>0.23</v>
      </c>
      <c r="N372" s="9">
        <f>K372*VLOOKUP(L372,'Exchange rate'!A:B,2,0)</f>
        <v/>
      </c>
      <c r="O372" s="8" t="inlineStr">
        <is>
          <t>Komputronik</t>
        </is>
      </c>
      <c r="P372" s="8" t="inlineStr">
        <is>
          <t>Komputronik</t>
        </is>
      </c>
      <c r="Q372" s="8" t="inlineStr">
        <is>
          <t>Poland</t>
        </is>
      </c>
      <c r="R372" s="12" t="inlineStr">
        <is>
          <t>https://www.komputronik.pl/product/960429/tablet-apple-ipad-air-11-m3-wi-fi-128gb-ksiezycowa-poswiata.html</t>
        </is>
      </c>
      <c r="S372" s="13" t="inlineStr">
        <is>
          <t>Tablet</t>
        </is>
      </c>
      <c r="T372" s="13" t="n">
        <v>1</v>
      </c>
      <c r="U372" s="12" t="inlineStr">
        <is>
          <t>https://drive.google.com/uc?export=view&amp;id=1aJQqw3PsRWfNzwfzPnhtmyofeDCjasfm</t>
        </is>
      </c>
      <c r="V372" t="inlineStr">
        <is>
          <t>20250424</t>
        </is>
      </c>
    </row>
    <row r="373" ht="15" customHeight="1">
      <c r="A373" s="7" t="inlineStr">
        <is>
          <t>BN2010121</t>
        </is>
      </c>
      <c r="B373" s="8" t="inlineStr">
        <is>
          <t>Apple</t>
        </is>
      </c>
      <c r="C373" s="8" t="inlineStr">
        <is>
          <t>iPad Air 11 7th generation 2025 128GB WiFi + Cellular 5G</t>
        </is>
      </c>
      <c r="D373" s="8" t="inlineStr">
        <is>
          <t>-</t>
        </is>
      </c>
      <c r="E373" s="9" t="n">
        <v>0</v>
      </c>
      <c r="F373" s="9" t="inlineStr">
        <is>
          <t>0.00</t>
        </is>
      </c>
      <c r="G373" s="9" t="inlineStr">
        <is>
          <t>Outstock</t>
        </is>
      </c>
      <c r="H373" s="9">
        <f>F373+0</f>
        <v/>
      </c>
      <c r="I373" s="9" t="n"/>
      <c r="J373" s="9">
        <f>IF(I373&lt;&gt;"",I373,H373)</f>
        <v/>
      </c>
      <c r="K373" s="9">
        <f>E373/(1+M373)</f>
        <v/>
      </c>
      <c r="L373" s="10" t="inlineStr">
        <is>
          <t>PLN</t>
        </is>
      </c>
      <c r="M373" s="11" t="n">
        <v>0.23</v>
      </c>
      <c r="N373" s="9">
        <f>K373*VLOOKUP(L373,'Exchange rate'!A:B,2,0)</f>
        <v/>
      </c>
      <c r="O373" s="8" t="inlineStr">
        <is>
          <t>Komputronik</t>
        </is>
      </c>
      <c r="P373" s="8" t="inlineStr">
        <is>
          <t>Komputronik</t>
        </is>
      </c>
      <c r="Q373" s="8" t="inlineStr">
        <is>
          <t>Poland</t>
        </is>
      </c>
      <c r="R373" s="12" t="inlineStr">
        <is>
          <t>https://www.komputronik.pl/product/960445/tablet-apple-ipad-air-11-m3-wi-fi-cellular-128gb-ksiezycowa-poswiata.html</t>
        </is>
      </c>
      <c r="S373" s="13" t="inlineStr">
        <is>
          <t>Tablet</t>
        </is>
      </c>
      <c r="T373" s="13" t="n">
        <v>1</v>
      </c>
      <c r="U373" s="12" t="inlineStr">
        <is>
          <t>https://drive.google.com/uc?export=view&amp;id=1b751tjYg7u0GQRphWqlEACWm_378hTtp</t>
        </is>
      </c>
      <c r="V373" t="inlineStr">
        <is>
          <t>20250424</t>
        </is>
      </c>
    </row>
    <row r="374" ht="15" customHeight="1">
      <c r="A374" s="7" t="inlineStr">
        <is>
          <t>BN2010118</t>
        </is>
      </c>
      <c r="B374" s="8" t="inlineStr">
        <is>
          <t>Apple</t>
        </is>
      </c>
      <c r="C374" s="8" t="inlineStr">
        <is>
          <t>iPad Air 11 7th generation 2025 256GB WiFi</t>
        </is>
      </c>
      <c r="D374" s="8" t="inlineStr">
        <is>
          <t>-</t>
        </is>
      </c>
      <c r="E374" s="9" t="n">
        <v>0</v>
      </c>
      <c r="F374" s="9" t="inlineStr">
        <is>
          <t>0.00</t>
        </is>
      </c>
      <c r="G374" s="9" t="inlineStr">
        <is>
          <t>Outstock</t>
        </is>
      </c>
      <c r="H374" s="9">
        <f>F374+0</f>
        <v/>
      </c>
      <c r="I374" s="9" t="n"/>
      <c r="J374" s="9">
        <f>IF(I374&lt;&gt;"",I374,H374)</f>
        <v/>
      </c>
      <c r="K374" s="9">
        <f>E374/(1+M374)</f>
        <v/>
      </c>
      <c r="L374" s="10" t="inlineStr">
        <is>
          <t>PLN</t>
        </is>
      </c>
      <c r="M374" s="11" t="n">
        <v>0.23</v>
      </c>
      <c r="N374" s="9">
        <f>K374*VLOOKUP(L374,'Exchange rate'!A:B,2,0)</f>
        <v/>
      </c>
      <c r="O374" s="8" t="inlineStr">
        <is>
          <t>Komputronik</t>
        </is>
      </c>
      <c r="P374" s="8" t="inlineStr">
        <is>
          <t>Komputronik</t>
        </is>
      </c>
      <c r="Q374" s="8" t="inlineStr">
        <is>
          <t>Poland</t>
        </is>
      </c>
      <c r="R374" s="12" t="inlineStr">
        <is>
          <t>https://www.komputronik.pl/product/960431/tablet-apple-ipad-air-11-m3-wi-fi-256gb-gwiezdna-szarosc.html</t>
        </is>
      </c>
      <c r="S374" s="13" t="inlineStr">
        <is>
          <t>Tablet</t>
        </is>
      </c>
      <c r="T374" s="13" t="n">
        <v>1</v>
      </c>
      <c r="U374" s="12" t="inlineStr">
        <is>
          <t>https://drive.google.com/uc?export=view&amp;id=1_f2Q8rT_w9HkAl_mh9iQRCLLX8PKFiB4</t>
        </is>
      </c>
      <c r="V374" t="inlineStr">
        <is>
          <t>20250424</t>
        </is>
      </c>
    </row>
    <row r="375" ht="15" customHeight="1">
      <c r="A375" s="7" t="inlineStr">
        <is>
          <t>BN2010122</t>
        </is>
      </c>
      <c r="B375" s="8" t="inlineStr">
        <is>
          <t>Apple</t>
        </is>
      </c>
      <c r="C375" s="8" t="inlineStr">
        <is>
          <t>iPad Air 11 7th generation 2025 256GB WiFi + Cellular 5G</t>
        </is>
      </c>
      <c r="D375" s="8" t="inlineStr">
        <is>
          <t>-</t>
        </is>
      </c>
      <c r="E375" s="9" t="n">
        <v>0</v>
      </c>
      <c r="F375" s="9" t="inlineStr">
        <is>
          <t>0.00</t>
        </is>
      </c>
      <c r="G375" s="9" t="inlineStr">
        <is>
          <t>Outstock</t>
        </is>
      </c>
      <c r="H375" s="9">
        <f>F375+0</f>
        <v/>
      </c>
      <c r="I375" s="9" t="n"/>
      <c r="J375" s="9">
        <f>IF(I375&lt;&gt;"",I375,H375)</f>
        <v/>
      </c>
      <c r="K375" s="9">
        <f>E375/(1+M375)</f>
        <v/>
      </c>
      <c r="L375" s="10" t="inlineStr">
        <is>
          <t>PLN</t>
        </is>
      </c>
      <c r="M375" s="11" t="n">
        <v>0.23</v>
      </c>
      <c r="N375" s="9">
        <f>K375*VLOOKUP(L375,'Exchange rate'!A:B,2,0)</f>
        <v/>
      </c>
      <c r="O375" s="8" t="inlineStr">
        <is>
          <t>Komputronik</t>
        </is>
      </c>
      <c r="P375" s="8" t="inlineStr">
        <is>
          <t>Komputronik</t>
        </is>
      </c>
      <c r="Q375" s="8" t="inlineStr">
        <is>
          <t>Poland</t>
        </is>
      </c>
      <c r="R375" s="12" t="inlineStr">
        <is>
          <t>https://www.komputronik.pl/product/960449/tablet-apple-ipad-air-11-m3-wi-fi-cellular-256gb-ksiezycowa-poswiata.html</t>
        </is>
      </c>
      <c r="S375" s="13" t="inlineStr">
        <is>
          <t>Tablet</t>
        </is>
      </c>
      <c r="T375" s="13" t="n">
        <v>1</v>
      </c>
      <c r="U375" s="12" t="inlineStr">
        <is>
          <t>https://drive.google.com/uc?export=view&amp;id=1abQdi9RfyGmiInWpJMKm1DBINV9r3ery</t>
        </is>
      </c>
      <c r="V375" t="inlineStr">
        <is>
          <t>20250424</t>
        </is>
      </c>
    </row>
    <row r="376" ht="15" customHeight="1">
      <c r="A376" s="7" t="inlineStr">
        <is>
          <t>BN2009579</t>
        </is>
      </c>
      <c r="B376" s="8" t="inlineStr">
        <is>
          <t>Apple</t>
        </is>
      </c>
      <c r="C376" s="8" t="inlineStr">
        <is>
          <t>iPad Air 13 - 2024 8-128GB 5G</t>
        </is>
      </c>
      <c r="D376" s="8" t="inlineStr">
        <is>
          <t>-</t>
        </is>
      </c>
      <c r="E376" s="9" t="n">
        <v>0</v>
      </c>
      <c r="F376" s="9" t="inlineStr">
        <is>
          <t>0.00</t>
        </is>
      </c>
      <c r="G376" s="9" t="inlineStr">
        <is>
          <t>Outstock</t>
        </is>
      </c>
      <c r="H376" s="9">
        <f>F376+0</f>
        <v/>
      </c>
      <c r="I376" s="9" t="n"/>
      <c r="J376" s="9">
        <f>IF(I376&lt;&gt;"",I376,H376)</f>
        <v/>
      </c>
      <c r="K376" s="9">
        <f>E376/(1+M376)</f>
        <v/>
      </c>
      <c r="L376" s="10" t="inlineStr">
        <is>
          <t>PLN</t>
        </is>
      </c>
      <c r="M376" s="11" t="n">
        <v>0.23</v>
      </c>
      <c r="N376" s="9">
        <f>K376*VLOOKUP(L376,'Exchange rate'!A:B,2,0)</f>
        <v/>
      </c>
      <c r="O376" s="8" t="inlineStr">
        <is>
          <t>Komputronik</t>
        </is>
      </c>
      <c r="P376" s="8" t="inlineStr">
        <is>
          <t>Komputronik</t>
        </is>
      </c>
      <c r="Q376" s="8" t="inlineStr">
        <is>
          <t>Poland</t>
        </is>
      </c>
      <c r="R376" s="12" t="inlineStr">
        <is>
          <t>https://www.komputronik.pl/product/909898/tablet-apple-ipad-air-13-wi-fi-cellular-128gb-gwiezdna-szarosc.html</t>
        </is>
      </c>
      <c r="S376" s="13" t="inlineStr">
        <is>
          <t>Tablet</t>
        </is>
      </c>
      <c r="T376" s="13" t="n">
        <v>1</v>
      </c>
      <c r="U376" s="12" t="inlineStr">
        <is>
          <t>https://drive.google.com/uc?export=view&amp;id=1aHCcz8-9kaxN5Q-qsO3ueaRmuZSMbCIG</t>
        </is>
      </c>
      <c r="V376" t="inlineStr">
        <is>
          <t>20250424</t>
        </is>
      </c>
    </row>
    <row r="377" ht="15" customHeight="1">
      <c r="A377" s="7" t="inlineStr">
        <is>
          <t>BN2009597</t>
        </is>
      </c>
      <c r="B377" s="8" t="inlineStr">
        <is>
          <t>Apple</t>
        </is>
      </c>
      <c r="C377" s="8" t="inlineStr">
        <is>
          <t>iPad Air 13 - 2024 8-128GB WiFi</t>
        </is>
      </c>
      <c r="D377" s="8" t="inlineStr">
        <is>
          <t>-</t>
        </is>
      </c>
      <c r="E377" s="9" t="n">
        <v>3699</v>
      </c>
      <c r="F377" s="9" t="inlineStr">
        <is>
          <t>0.00</t>
        </is>
      </c>
      <c r="G377" s="9" t="inlineStr">
        <is>
          <t>Outstock</t>
        </is>
      </c>
      <c r="H377" s="9">
        <f>F377+0</f>
        <v/>
      </c>
      <c r="I377" s="9" t="n"/>
      <c r="J377" s="9">
        <f>IF(I377&lt;&gt;"",I377,H377)</f>
        <v/>
      </c>
      <c r="K377" s="9">
        <f>E377/(1+M377)</f>
        <v/>
      </c>
      <c r="L377" s="10" t="inlineStr">
        <is>
          <t>PLN</t>
        </is>
      </c>
      <c r="M377" s="11" t="n">
        <v>0.23</v>
      </c>
      <c r="N377" s="9">
        <f>K377*VLOOKUP(L377,'Exchange rate'!A:B,2,0)</f>
        <v/>
      </c>
      <c r="O377" s="8" t="inlineStr">
        <is>
          <t>Komputronik</t>
        </is>
      </c>
      <c r="P377" s="8" t="inlineStr">
        <is>
          <t>Komputronik</t>
        </is>
      </c>
      <c r="Q377" s="8" t="inlineStr">
        <is>
          <t>Poland</t>
        </is>
      </c>
      <c r="R377" s="12" t="inlineStr">
        <is>
          <t>https://www.komputronik.pl/product/909883/tablet-apple-ipad-air-13-m2-wi-fi-128gb-niebieski.html</t>
        </is>
      </c>
      <c r="S377" s="13" t="inlineStr">
        <is>
          <t>Tablet</t>
        </is>
      </c>
      <c r="T377" s="13" t="n"/>
      <c r="U377" s="12" t="inlineStr">
        <is>
          <t>https://drive.google.com/uc?export=view&amp;id=1aYpiVI3BhOlq5VyCyW0xeifPXmx6rnc2</t>
        </is>
      </c>
      <c r="V377" t="inlineStr">
        <is>
          <t>20250424</t>
        </is>
      </c>
    </row>
    <row r="378" ht="15" customHeight="1">
      <c r="A378" s="7" t="inlineStr">
        <is>
          <t>BN2009592</t>
        </is>
      </c>
      <c r="B378" s="8" t="inlineStr">
        <is>
          <t>Apple</t>
        </is>
      </c>
      <c r="C378" s="8" t="inlineStr">
        <is>
          <t>iPad Air 13 - 2024 8-1TB 5G</t>
        </is>
      </c>
      <c r="D378" s="8" t="inlineStr">
        <is>
          <t>-</t>
        </is>
      </c>
      <c r="E378" s="9" t="n">
        <v>0</v>
      </c>
      <c r="F378" s="9" t="inlineStr">
        <is>
          <t>0.00</t>
        </is>
      </c>
      <c r="G378" s="9" t="inlineStr">
        <is>
          <t>Outstock</t>
        </is>
      </c>
      <c r="H378" s="9">
        <f>F378+0</f>
        <v/>
      </c>
      <c r="I378" s="9" t="n"/>
      <c r="J378" s="9">
        <f>IF(I378&lt;&gt;"",I378,H378)</f>
        <v/>
      </c>
      <c r="K378" s="9">
        <f>E378/(1+M378)</f>
        <v/>
      </c>
      <c r="L378" s="10" t="inlineStr">
        <is>
          <t>PLN</t>
        </is>
      </c>
      <c r="M378" s="11" t="n">
        <v>0.23</v>
      </c>
      <c r="N378" s="9">
        <f>K378*VLOOKUP(L378,'Exchange rate'!A:B,2,0)</f>
        <v/>
      </c>
      <c r="O378" s="8" t="inlineStr">
        <is>
          <t>Komputronik</t>
        </is>
      </c>
      <c r="P378" s="8" t="inlineStr">
        <is>
          <t>Komputronik</t>
        </is>
      </c>
      <c r="Q378" s="8" t="inlineStr">
        <is>
          <t>Poland</t>
        </is>
      </c>
      <c r="R378" s="12" t="inlineStr">
        <is>
          <t>https://www.komputronik.pl/product/909911/tablet-apple-ipad-air-13-m2-wi-fi-cellular-1tb-niebieski.html</t>
        </is>
      </c>
      <c r="S378" s="13" t="inlineStr">
        <is>
          <t>Tablet</t>
        </is>
      </c>
      <c r="T378" s="13" t="n">
        <v>1</v>
      </c>
      <c r="U378" s="12" t="inlineStr">
        <is>
          <t>https://drive.google.com/uc?export=view&amp;id=1aDPstofZAVCsiFgQARIbGbXSdtxP-4ES</t>
        </is>
      </c>
      <c r="V378" t="inlineStr">
        <is>
          <t>20250424</t>
        </is>
      </c>
    </row>
    <row r="379" ht="15" customHeight="1">
      <c r="A379" s="7" t="inlineStr">
        <is>
          <t>BN2009590</t>
        </is>
      </c>
      <c r="B379" s="8" t="inlineStr">
        <is>
          <t>Apple</t>
        </is>
      </c>
      <c r="C379" s="8" t="inlineStr">
        <is>
          <t>iPad Air 13 - 2024 8-256GB 5G</t>
        </is>
      </c>
      <c r="D379" s="8" t="inlineStr">
        <is>
          <t>-</t>
        </is>
      </c>
      <c r="E379" s="9" t="n">
        <v>0</v>
      </c>
      <c r="F379" s="9" t="inlineStr">
        <is>
          <t>0.00</t>
        </is>
      </c>
      <c r="G379" s="9" t="inlineStr">
        <is>
          <t>Outstock</t>
        </is>
      </c>
      <c r="H379" s="9">
        <f>F379+0</f>
        <v/>
      </c>
      <c r="I379" s="9" t="n"/>
      <c r="J379" s="9">
        <f>IF(I379&lt;&gt;"",I379,H379)</f>
        <v/>
      </c>
      <c r="K379" s="9">
        <f>E379/(1+M379)</f>
        <v/>
      </c>
      <c r="L379" s="10" t="inlineStr">
        <is>
          <t>PLN</t>
        </is>
      </c>
      <c r="M379" s="11" t="n">
        <v>0.23</v>
      </c>
      <c r="N379" s="9">
        <f>K379*VLOOKUP(L379,'Exchange rate'!A:B,2,0)</f>
        <v/>
      </c>
      <c r="O379" s="8" t="inlineStr">
        <is>
          <t>Komputronik</t>
        </is>
      </c>
      <c r="P379" s="8" t="inlineStr">
        <is>
          <t>Komputronik</t>
        </is>
      </c>
      <c r="Q379" s="8" t="inlineStr">
        <is>
          <t>Poland</t>
        </is>
      </c>
      <c r="R379" s="12" t="inlineStr">
        <is>
          <t>https://www.komputronik.pl/product/909903/tablet-apple-ipad-air-13-wi-fi-cellular-256gb-niebieski.html</t>
        </is>
      </c>
      <c r="S379" s="13" t="inlineStr">
        <is>
          <t>Tablet</t>
        </is>
      </c>
      <c r="T379" s="13" t="n">
        <v>1</v>
      </c>
      <c r="U379" s="12" t="inlineStr">
        <is>
          <t>https://drive.google.com/uc?export=view&amp;id=1ajvWA3PfJzKoGvJEFGrVPAm8oFW_RA3C</t>
        </is>
      </c>
      <c r="V379" t="inlineStr">
        <is>
          <t>20250424</t>
        </is>
      </c>
    </row>
    <row r="380" ht="15" customHeight="1">
      <c r="A380" s="7" t="inlineStr">
        <is>
          <t>BN2009591</t>
        </is>
      </c>
      <c r="B380" s="8" t="inlineStr">
        <is>
          <t>Apple</t>
        </is>
      </c>
      <c r="C380" s="8" t="inlineStr">
        <is>
          <t>iPad Air 13 - 2024 8-512GB 5G</t>
        </is>
      </c>
      <c r="D380" s="8" t="inlineStr">
        <is>
          <t>-</t>
        </is>
      </c>
      <c r="E380" s="9" t="n">
        <v>0</v>
      </c>
      <c r="F380" s="9" t="inlineStr">
        <is>
          <t>0.00</t>
        </is>
      </c>
      <c r="G380" s="9" t="inlineStr">
        <is>
          <t>Outstock</t>
        </is>
      </c>
      <c r="H380" s="9">
        <f>F380+0</f>
        <v/>
      </c>
      <c r="I380" s="9" t="n"/>
      <c r="J380" s="9">
        <f>IF(I380&lt;&gt;"",I380,H380)</f>
        <v/>
      </c>
      <c r="K380" s="9">
        <f>E380/(1+M380)</f>
        <v/>
      </c>
      <c r="L380" s="10" t="inlineStr">
        <is>
          <t>PLN</t>
        </is>
      </c>
      <c r="M380" s="11" t="n">
        <v>0.23</v>
      </c>
      <c r="N380" s="9">
        <f>K380*VLOOKUP(L380,'Exchange rate'!A:B,2,0)</f>
        <v/>
      </c>
      <c r="O380" s="8" t="inlineStr">
        <is>
          <t>Komputronik</t>
        </is>
      </c>
      <c r="P380" s="8" t="inlineStr">
        <is>
          <t>Komputronik</t>
        </is>
      </c>
      <c r="Q380" s="8" t="inlineStr">
        <is>
          <t>Poland</t>
        </is>
      </c>
      <c r="R380" s="12" t="inlineStr">
        <is>
          <t>https://www.komputronik.pl/product/909906/tablet-apple-ipad-air-13-wi-fi-cellular-512gb-gwiezdna-szarosc.html</t>
        </is>
      </c>
      <c r="S380" s="13" t="inlineStr">
        <is>
          <t>Tablet</t>
        </is>
      </c>
      <c r="T380" s="13" t="n">
        <v>1</v>
      </c>
      <c r="U380" s="12" t="inlineStr">
        <is>
          <t>https://drive.google.com/uc?export=view&amp;id=1_g2ah48qJYGhqWdVcifHidwYbWYQK88n</t>
        </is>
      </c>
      <c r="V380" t="inlineStr">
        <is>
          <t>20250424</t>
        </is>
      </c>
    </row>
    <row r="381" ht="15" customHeight="1">
      <c r="A381" s="7" t="inlineStr">
        <is>
          <t>BN2009596</t>
        </is>
      </c>
      <c r="B381" s="8" t="inlineStr">
        <is>
          <t>Apple</t>
        </is>
      </c>
      <c r="C381" s="8" t="inlineStr">
        <is>
          <t>iPad Air 13 - 2024 WiFi 8-256GB WiFi</t>
        </is>
      </c>
      <c r="D381" s="8" t="inlineStr">
        <is>
          <t>-</t>
        </is>
      </c>
      <c r="E381" s="9" t="n">
        <v>4163</v>
      </c>
      <c r="F381" s="9" t="inlineStr">
        <is>
          <t>0.00</t>
        </is>
      </c>
      <c r="G381" s="9" t="inlineStr">
        <is>
          <t>Outstock</t>
        </is>
      </c>
      <c r="H381" s="9">
        <f>F381+0</f>
        <v/>
      </c>
      <c r="I381" s="9" t="n"/>
      <c r="J381" s="9">
        <f>IF(I381&lt;&gt;"",I381,H381)</f>
        <v/>
      </c>
      <c r="K381" s="9">
        <f>E381/(1+M381)</f>
        <v/>
      </c>
      <c r="L381" s="10" t="inlineStr">
        <is>
          <t>PLN</t>
        </is>
      </c>
      <c r="M381" s="11" t="n">
        <v>0.23</v>
      </c>
      <c r="N381" s="9">
        <f>K381*VLOOKUP(L381,'Exchange rate'!A:B,2,0)</f>
        <v/>
      </c>
      <c r="O381" s="8" t="inlineStr">
        <is>
          <t>Komputronik</t>
        </is>
      </c>
      <c r="P381" s="8" t="inlineStr">
        <is>
          <t>Komputronik</t>
        </is>
      </c>
      <c r="Q381" s="8" t="inlineStr">
        <is>
          <t>Poland</t>
        </is>
      </c>
      <c r="R381" s="12" t="inlineStr">
        <is>
          <t>https://www.komputronik.pl/product/909888/tablet-apple-ipad-air-13-m2-wi-fi-256gb-ksiezycowa-poswiata.html</t>
        </is>
      </c>
      <c r="S381" s="13" t="inlineStr">
        <is>
          <t>Tablet</t>
        </is>
      </c>
      <c r="T381" s="13" t="n"/>
      <c r="U381" s="12" t="inlineStr">
        <is>
          <t>https://drive.google.com/uc?export=view&amp;id=1bYZQBoI_tYn1qHCx8ZQzLrMEH6gg8nao</t>
        </is>
      </c>
      <c r="V381" t="inlineStr">
        <is>
          <t>20250424</t>
        </is>
      </c>
    </row>
    <row r="382" ht="15" customHeight="1">
      <c r="A382" s="7" t="inlineStr">
        <is>
          <t>BN2010125</t>
        </is>
      </c>
      <c r="B382" s="8" t="inlineStr">
        <is>
          <t>Apple</t>
        </is>
      </c>
      <c r="C382" s="8" t="inlineStr">
        <is>
          <t>iPad Air 13 2nd generation 2025 128GB WiFi</t>
        </is>
      </c>
      <c r="D382" s="8" t="inlineStr">
        <is>
          <t>-</t>
        </is>
      </c>
      <c r="E382" s="9" t="n">
        <v>0</v>
      </c>
      <c r="F382" s="9" t="inlineStr">
        <is>
          <t>0.00</t>
        </is>
      </c>
      <c r="G382" s="9" t="inlineStr">
        <is>
          <t>Outstock</t>
        </is>
      </c>
      <c r="H382" s="9">
        <f>F382+0</f>
        <v/>
      </c>
      <c r="I382" s="9" t="n"/>
      <c r="J382" s="9">
        <f>IF(I382&lt;&gt;"",I382,H382)</f>
        <v/>
      </c>
      <c r="K382" s="9">
        <f>E382/(1+M382)</f>
        <v/>
      </c>
      <c r="L382" s="10" t="inlineStr">
        <is>
          <t>PLN</t>
        </is>
      </c>
      <c r="M382" s="11" t="n">
        <v>0.23</v>
      </c>
      <c r="N382" s="9">
        <f>K382*VLOOKUP(L382,'Exchange rate'!A:B,2,0)</f>
        <v/>
      </c>
      <c r="O382" s="8" t="inlineStr">
        <is>
          <t>Komputronik</t>
        </is>
      </c>
      <c r="P382" s="8" t="inlineStr">
        <is>
          <t>Komputronik</t>
        </is>
      </c>
      <c r="Q382" s="8" t="inlineStr">
        <is>
          <t>Poland</t>
        </is>
      </c>
      <c r="R382" s="12" t="inlineStr">
        <is>
          <t>https://www.komputronik.pl/product/960475/tablet-apple-ipad-air-13-m3-wi-fi-128gb-gwiezdna-szarosc.html</t>
        </is>
      </c>
      <c r="S382" s="13" t="inlineStr">
        <is>
          <t>Tablet</t>
        </is>
      </c>
      <c r="T382" s="13" t="n">
        <v>1</v>
      </c>
      <c r="U382" s="12" t="inlineStr">
        <is>
          <t>https://drive.google.com/uc?export=view&amp;id=1_m_M4mrQn43VVnXf71ibn65hm_GlJk5z</t>
        </is>
      </c>
      <c r="V382" t="inlineStr">
        <is>
          <t>20250424</t>
        </is>
      </c>
    </row>
    <row r="383" ht="15" customHeight="1">
      <c r="A383" s="7" t="inlineStr">
        <is>
          <t>BN2010129</t>
        </is>
      </c>
      <c r="B383" s="8" t="inlineStr">
        <is>
          <t>Apple</t>
        </is>
      </c>
      <c r="C383" s="8" t="inlineStr">
        <is>
          <t>iPad Air 13 2nd generation 2025 128GB WiFi + Cellular 5G</t>
        </is>
      </c>
      <c r="D383" s="8" t="inlineStr">
        <is>
          <t>-</t>
        </is>
      </c>
      <c r="E383" s="9" t="n">
        <v>0</v>
      </c>
      <c r="F383" s="9" t="inlineStr">
        <is>
          <t>0.00</t>
        </is>
      </c>
      <c r="G383" s="9" t="inlineStr">
        <is>
          <t>Outstock</t>
        </is>
      </c>
      <c r="H383" s="9">
        <f>F383+0</f>
        <v/>
      </c>
      <c r="I383" s="9" t="n"/>
      <c r="J383" s="9">
        <f>IF(I383&lt;&gt;"",I383,H383)</f>
        <v/>
      </c>
      <c r="K383" s="9">
        <f>E383/(1+M383)</f>
        <v/>
      </c>
      <c r="L383" s="10" t="inlineStr">
        <is>
          <t>PLN</t>
        </is>
      </c>
      <c r="M383" s="11" t="n">
        <v>0.23</v>
      </c>
      <c r="N383" s="9">
        <f>K383*VLOOKUP(L383,'Exchange rate'!A:B,2,0)</f>
        <v/>
      </c>
      <c r="O383" s="8" t="inlineStr">
        <is>
          <t>Komputronik</t>
        </is>
      </c>
      <c r="P383" s="8" t="inlineStr">
        <is>
          <t>Komputronik</t>
        </is>
      </c>
      <c r="Q383" s="8" t="inlineStr">
        <is>
          <t>Poland</t>
        </is>
      </c>
      <c r="R383" s="12" t="inlineStr">
        <is>
          <t>https://www.komputronik.pl/product/960461/tablet-apple-ipad-air-13-m3-wi-fi-cellular-128gb-ksiezycowa-poswiata.html</t>
        </is>
      </c>
      <c r="S383" s="13" t="inlineStr">
        <is>
          <t>Tablet</t>
        </is>
      </c>
      <c r="T383" s="13" t="n">
        <v>1</v>
      </c>
      <c r="U383" s="12" t="inlineStr">
        <is>
          <t>https://drive.google.com/uc?export=view&amp;id=1a3S_732iw4Kg9sOvblWh4JUjsCWX3JnB</t>
        </is>
      </c>
      <c r="V383" t="inlineStr">
        <is>
          <t>20250424</t>
        </is>
      </c>
    </row>
    <row r="384" ht="15" customHeight="1">
      <c r="A384" s="7" t="inlineStr">
        <is>
          <t>BN2010126</t>
        </is>
      </c>
      <c r="B384" s="8" t="inlineStr">
        <is>
          <t>Apple</t>
        </is>
      </c>
      <c r="C384" s="8" t="inlineStr">
        <is>
          <t>iPad Air 13 2nd generation 2025 256GB WiFi</t>
        </is>
      </c>
      <c r="D384" s="8" t="inlineStr">
        <is>
          <t>-</t>
        </is>
      </c>
      <c r="E384" s="9" t="n">
        <v>0</v>
      </c>
      <c r="F384" s="9" t="inlineStr">
        <is>
          <t>0.00</t>
        </is>
      </c>
      <c r="G384" s="9" t="inlineStr">
        <is>
          <t>Outstock</t>
        </is>
      </c>
      <c r="H384" s="9">
        <f>F384+0</f>
        <v/>
      </c>
      <c r="I384" s="9" t="n"/>
      <c r="J384" s="9">
        <f>IF(I384&lt;&gt;"",I384,H384)</f>
        <v/>
      </c>
      <c r="K384" s="9">
        <f>E384/(1+M384)</f>
        <v/>
      </c>
      <c r="L384" s="10" t="inlineStr">
        <is>
          <t>PLN</t>
        </is>
      </c>
      <c r="M384" s="11" t="n">
        <v>0.23</v>
      </c>
      <c r="N384" s="9">
        <f>K384*VLOOKUP(L384,'Exchange rate'!A:B,2,0)</f>
        <v/>
      </c>
      <c r="O384" s="8" t="inlineStr">
        <is>
          <t>Komputronik</t>
        </is>
      </c>
      <c r="P384" s="8" t="inlineStr">
        <is>
          <t>Komputronik</t>
        </is>
      </c>
      <c r="Q384" s="8" t="inlineStr">
        <is>
          <t>Poland</t>
        </is>
      </c>
      <c r="R384" s="12" t="inlineStr">
        <is>
          <t>https://www.komputronik.pl/product/960480/tablet-apple-ipad-air-13-m3-wi-fi-256gb-niebieski.html</t>
        </is>
      </c>
      <c r="S384" s="13" t="inlineStr">
        <is>
          <t>Tablet</t>
        </is>
      </c>
      <c r="T384" s="13" t="n">
        <v>1</v>
      </c>
      <c r="U384" s="12" t="inlineStr">
        <is>
          <t>https://drive.google.com/uc?export=view&amp;id=1aQOCkjVHht0tGLr3FU8ZU5IjT26JesBc</t>
        </is>
      </c>
      <c r="V384" t="inlineStr">
        <is>
          <t>20250424</t>
        </is>
      </c>
    </row>
    <row r="385" ht="15" customHeight="1">
      <c r="A385" s="7" t="inlineStr">
        <is>
          <t>BN2010130</t>
        </is>
      </c>
      <c r="B385" s="8" t="inlineStr">
        <is>
          <t>Apple</t>
        </is>
      </c>
      <c r="C385" s="8" t="inlineStr">
        <is>
          <t>iPad Air 13 2nd generation 2025 256GB WiFi + Cellular 5G</t>
        </is>
      </c>
      <c r="D385" s="8" t="inlineStr">
        <is>
          <t>-</t>
        </is>
      </c>
      <c r="E385" s="9" t="n">
        <v>0</v>
      </c>
      <c r="F385" s="9" t="inlineStr">
        <is>
          <t>0.00</t>
        </is>
      </c>
      <c r="G385" s="9" t="inlineStr">
        <is>
          <t>Outstock</t>
        </is>
      </c>
      <c r="H385" s="9">
        <f>F385+0</f>
        <v/>
      </c>
      <c r="I385" s="9" t="n"/>
      <c r="J385" s="9">
        <f>IF(I385&lt;&gt;"",I385,H385)</f>
        <v/>
      </c>
      <c r="K385" s="9">
        <f>E385/(1+M385)</f>
        <v/>
      </c>
      <c r="L385" s="10" t="inlineStr">
        <is>
          <t>PLN</t>
        </is>
      </c>
      <c r="M385" s="11" t="n">
        <v>0.23</v>
      </c>
      <c r="N385" s="9">
        <f>K385*VLOOKUP(L385,'Exchange rate'!A:B,2,0)</f>
        <v/>
      </c>
      <c r="O385" s="8" t="inlineStr">
        <is>
          <t>Komputronik</t>
        </is>
      </c>
      <c r="P385" s="8" t="inlineStr">
        <is>
          <t>Komputronik</t>
        </is>
      </c>
      <c r="Q385" s="8" t="inlineStr">
        <is>
          <t>Poland</t>
        </is>
      </c>
      <c r="R385" s="12" t="inlineStr">
        <is>
          <t>https://www.komputronik.pl/product/960464/tablet-apple-ipad-air-13-m3-wi-fi-cellular-256gb-niebieski.html</t>
        </is>
      </c>
      <c r="S385" s="13" t="inlineStr">
        <is>
          <t>Tablet</t>
        </is>
      </c>
      <c r="T385" s="13" t="n">
        <v>1</v>
      </c>
      <c r="U385" s="12" t="inlineStr">
        <is>
          <t>https://drive.google.com/uc?export=view&amp;id=1aQ7R5kWloo4XXGsKw2CMDLgTTdnSwh1P</t>
        </is>
      </c>
      <c r="V385" t="inlineStr">
        <is>
          <t>20250424</t>
        </is>
      </c>
    </row>
    <row r="386" ht="15" customHeight="1">
      <c r="A386" s="7" t="inlineStr">
        <is>
          <t>BN2010131</t>
        </is>
      </c>
      <c r="B386" s="8" t="inlineStr">
        <is>
          <t>Apple</t>
        </is>
      </c>
      <c r="C386" s="8" t="inlineStr">
        <is>
          <t>iPad Air 13 2nd generation 2025 512GB WiFi + Cellular 5G</t>
        </is>
      </c>
      <c r="D386" s="8" t="inlineStr">
        <is>
          <t>-</t>
        </is>
      </c>
      <c r="E386" s="9" t="n">
        <v>0</v>
      </c>
      <c r="F386" s="9" t="inlineStr">
        <is>
          <t>0.00</t>
        </is>
      </c>
      <c r="G386" s="9" t="inlineStr">
        <is>
          <t>Outstock</t>
        </is>
      </c>
      <c r="H386" s="9">
        <f>F386+0</f>
        <v/>
      </c>
      <c r="I386" s="9" t="n"/>
      <c r="J386" s="9">
        <f>IF(I386&lt;&gt;"",I386,H386)</f>
        <v/>
      </c>
      <c r="K386" s="9">
        <f>E386/(1+M386)</f>
        <v/>
      </c>
      <c r="L386" s="10" t="inlineStr">
        <is>
          <t>PLN</t>
        </is>
      </c>
      <c r="M386" s="11" t="n">
        <v>0.23</v>
      </c>
      <c r="N386" s="9">
        <f>K386*VLOOKUP(L386,'Exchange rate'!A:B,2,0)</f>
        <v/>
      </c>
      <c r="O386" s="8" t="inlineStr">
        <is>
          <t>Komputronik</t>
        </is>
      </c>
      <c r="P386" s="8" t="inlineStr">
        <is>
          <t>Komputronik</t>
        </is>
      </c>
      <c r="Q386" s="8" t="inlineStr">
        <is>
          <t>Poland</t>
        </is>
      </c>
      <c r="R386" s="12" t="inlineStr">
        <is>
          <t>https://www.komputronik.pl/product/960468/tablet-apple-ipad-air-13-m3-wi-fi-cellular-512gb-niebieski.html</t>
        </is>
      </c>
      <c r="S386" s="13" t="inlineStr">
        <is>
          <t>Tablet</t>
        </is>
      </c>
      <c r="T386" s="13" t="n">
        <v>1</v>
      </c>
      <c r="U386" s="12" t="inlineStr">
        <is>
          <t>https://drive.google.com/uc?export=view&amp;id=1bcIdYa0meiRpOSnOHkYMjbBZ2NdNi72J</t>
        </is>
      </c>
      <c r="V386" t="inlineStr">
        <is>
          <t>20250424</t>
        </is>
      </c>
    </row>
    <row r="387" ht="15" customHeight="1">
      <c r="A387" s="7" t="inlineStr">
        <is>
          <t>BN2009599</t>
        </is>
      </c>
      <c r="B387" s="8" t="inlineStr">
        <is>
          <t>Apple</t>
        </is>
      </c>
      <c r="C387" s="8" t="inlineStr">
        <is>
          <t>iPad Pro 11 - 2024 (5th gen) 16-1TB 5G</t>
        </is>
      </c>
      <c r="D387" s="8" t="inlineStr">
        <is>
          <t>-</t>
        </is>
      </c>
      <c r="E387" s="9" t="n">
        <v>8699</v>
      </c>
      <c r="F387" s="9" t="inlineStr">
        <is>
          <t>0.00</t>
        </is>
      </c>
      <c r="G387" s="9" t="inlineStr">
        <is>
          <t>Outstock</t>
        </is>
      </c>
      <c r="H387" s="9">
        <f>F387+0</f>
        <v/>
      </c>
      <c r="I387" s="9" t="n"/>
      <c r="J387" s="9">
        <f>IF(I387&lt;&gt;"",I387,H387)</f>
        <v/>
      </c>
      <c r="K387" s="9">
        <f>E387/(1+M387)</f>
        <v/>
      </c>
      <c r="L387" s="10" t="inlineStr">
        <is>
          <t>PLN</t>
        </is>
      </c>
      <c r="M387" s="11" t="n">
        <v>0.23</v>
      </c>
      <c r="N387" s="9">
        <f>K387*VLOOKUP(L387,'Exchange rate'!A:B,2,0)</f>
        <v/>
      </c>
      <c r="O387" s="8" t="inlineStr">
        <is>
          <t>Komputronik</t>
        </is>
      </c>
      <c r="P387" s="8" t="inlineStr">
        <is>
          <t>Komputronik</t>
        </is>
      </c>
      <c r="Q387" s="8" t="inlineStr">
        <is>
          <t>Poland</t>
        </is>
      </c>
      <c r="R387" s="12" t="inlineStr">
        <is>
          <t>https://www.komputronik.pl/product/909815/tablet-apple-ipad-pro-11-m4-wi-fi-cellular-1tb-srebrny.html</t>
        </is>
      </c>
      <c r="S387" s="13" t="inlineStr">
        <is>
          <t>Tablet</t>
        </is>
      </c>
      <c r="T387" s="13" t="n"/>
      <c r="U387" s="12" t="inlineStr">
        <is>
          <t>https://drive.google.com/uc?export=view&amp;id=1bkvN5PayoPNUJXxTBh31O4gBlgml9g5e</t>
        </is>
      </c>
      <c r="V387" t="inlineStr">
        <is>
          <t>20250424</t>
        </is>
      </c>
    </row>
    <row r="388" ht="15" customHeight="1">
      <c r="A388" s="7" t="inlineStr">
        <is>
          <t>BN2009580</t>
        </is>
      </c>
      <c r="B388" s="8" t="inlineStr">
        <is>
          <t>Apple</t>
        </is>
      </c>
      <c r="C388" s="8" t="inlineStr">
        <is>
          <t>iPad Pro 11 - 2024 (5th gen) 8-256GB 5G</t>
        </is>
      </c>
      <c r="D388" s="8" t="inlineStr">
        <is>
          <t>-</t>
        </is>
      </c>
      <c r="E388" s="9" t="n">
        <v>0</v>
      </c>
      <c r="F388" s="9" t="inlineStr">
        <is>
          <t>0.00</t>
        </is>
      </c>
      <c r="G388" s="9" t="inlineStr">
        <is>
          <t>Outstock</t>
        </is>
      </c>
      <c r="H388" s="9">
        <f>F388+0</f>
        <v/>
      </c>
      <c r="I388" s="9" t="n"/>
      <c r="J388" s="9">
        <f>IF(I388&lt;&gt;"",I388,H388)</f>
        <v/>
      </c>
      <c r="K388" s="9">
        <f>E388/(1+M388)</f>
        <v/>
      </c>
      <c r="L388" s="10" t="inlineStr">
        <is>
          <t>PLN</t>
        </is>
      </c>
      <c r="M388" s="11" t="n">
        <v>0.23</v>
      </c>
      <c r="N388" s="9">
        <f>K388*VLOOKUP(L388,'Exchange rate'!A:B,2,0)</f>
        <v/>
      </c>
      <c r="O388" s="8" t="inlineStr">
        <is>
          <t>Komputronik</t>
        </is>
      </c>
      <c r="P388" s="8" t="inlineStr">
        <is>
          <t>Komputronik</t>
        </is>
      </c>
      <c r="Q388" s="8" t="inlineStr">
        <is>
          <t>Poland</t>
        </is>
      </c>
      <c r="R388" s="12" t="inlineStr">
        <is>
          <t>https://www.komputronik.pl/product/909811/tablet-apple-ipad-pro-11-m4-wi-fi-cellular-256gb-srebrny.html</t>
        </is>
      </c>
      <c r="S388" s="13" t="inlineStr">
        <is>
          <t>Tablet</t>
        </is>
      </c>
      <c r="T388" s="13" t="n">
        <v>1</v>
      </c>
      <c r="U388" s="12" t="inlineStr">
        <is>
          <t>https://drive.google.com/uc?export=view&amp;id=1biA6qYQ2TFLrztP_f2qlEJGWwZ9AZCJS</t>
        </is>
      </c>
      <c r="V388" t="inlineStr">
        <is>
          <t>20250424</t>
        </is>
      </c>
    </row>
    <row r="389" ht="15" customHeight="1">
      <c r="A389" s="7" t="inlineStr">
        <is>
          <t>BN2009605</t>
        </is>
      </c>
      <c r="B389" s="8" t="inlineStr">
        <is>
          <t>Apple</t>
        </is>
      </c>
      <c r="C389" s="8" t="inlineStr">
        <is>
          <t>iPad Pro 11 - 2024 (5th gen) 8-256GB WiFi</t>
        </is>
      </c>
      <c r="D389" s="8" t="inlineStr">
        <is>
          <t>-</t>
        </is>
      </c>
      <c r="E389" s="9" t="n">
        <v>4859</v>
      </c>
      <c r="F389" s="9" t="inlineStr">
        <is>
          <t>0.00</t>
        </is>
      </c>
      <c r="G389" s="9" t="inlineStr">
        <is>
          <t>Outstock</t>
        </is>
      </c>
      <c r="H389" s="9">
        <f>F389+0</f>
        <v/>
      </c>
      <c r="I389" s="9" t="n"/>
      <c r="J389" s="9">
        <f>IF(I389&lt;&gt;"",I389,H389)</f>
        <v/>
      </c>
      <c r="K389" s="9">
        <f>E389/(1+M389)</f>
        <v/>
      </c>
      <c r="L389" s="10" t="inlineStr">
        <is>
          <t>PLN</t>
        </is>
      </c>
      <c r="M389" s="11" t="n">
        <v>0.23</v>
      </c>
      <c r="N389" s="9">
        <f>K389*VLOOKUP(L389,'Exchange rate'!A:B,2,0)</f>
        <v/>
      </c>
      <c r="O389" s="8" t="inlineStr">
        <is>
          <t>Komputronik</t>
        </is>
      </c>
      <c r="P389" s="8" t="inlineStr">
        <is>
          <t>Komputronik</t>
        </is>
      </c>
      <c r="Q389" s="8" t="inlineStr">
        <is>
          <t>Poland</t>
        </is>
      </c>
      <c r="R389" s="12" t="inlineStr">
        <is>
          <t>https://www.komputronik.pl/product/909803/tablet-apple-ipad-pro-11-m4-wi-fi-256gb-srebrny.html</t>
        </is>
      </c>
      <c r="S389" s="13" t="inlineStr">
        <is>
          <t>Tablet</t>
        </is>
      </c>
      <c r="T389" s="13" t="n"/>
      <c r="U389" s="12" t="inlineStr">
        <is>
          <t>https://drive.google.com/uc?export=view&amp;id=1by5hV4rJ2v-qvx_UniEeNqAks4oJmksD</t>
        </is>
      </c>
      <c r="V389" t="inlineStr">
        <is>
          <t>20250424</t>
        </is>
      </c>
    </row>
    <row r="390" ht="15" customHeight="1">
      <c r="A390" s="7" t="inlineStr">
        <is>
          <t>BN2009598</t>
        </is>
      </c>
      <c r="B390" s="8" t="inlineStr">
        <is>
          <t>Apple</t>
        </is>
      </c>
      <c r="C390" s="8" t="inlineStr">
        <is>
          <t>iPad Pro 11 - 2024 (5th gen) 8-512GB 5G</t>
        </is>
      </c>
      <c r="D390" s="8" t="inlineStr">
        <is>
          <t>-</t>
        </is>
      </c>
      <c r="E390" s="9" t="n">
        <v>0</v>
      </c>
      <c r="F390" s="9" t="inlineStr">
        <is>
          <t>0.00</t>
        </is>
      </c>
      <c r="G390" s="9" t="inlineStr">
        <is>
          <t>Outstock</t>
        </is>
      </c>
      <c r="H390" s="9">
        <f>F390+0</f>
        <v/>
      </c>
      <c r="I390" s="9" t="n"/>
      <c r="J390" s="9">
        <f>IF(I390&lt;&gt;"",I390,H390)</f>
        <v/>
      </c>
      <c r="K390" s="9">
        <f>E390/(1+M390)</f>
        <v/>
      </c>
      <c r="L390" s="10" t="inlineStr">
        <is>
          <t>PLN</t>
        </is>
      </c>
      <c r="M390" s="11" t="n">
        <v>0.23</v>
      </c>
      <c r="N390" s="9">
        <f>K390*VLOOKUP(L390,'Exchange rate'!A:B,2,0)</f>
        <v/>
      </c>
      <c r="O390" s="8" t="inlineStr">
        <is>
          <t>Komputronik</t>
        </is>
      </c>
      <c r="P390" s="8" t="inlineStr">
        <is>
          <t>Komputronik</t>
        </is>
      </c>
      <c r="Q390" s="8" t="inlineStr">
        <is>
          <t>Poland</t>
        </is>
      </c>
      <c r="R390" s="12" t="inlineStr">
        <is>
          <t>https://www.komputronik.pl/product/909813/tablet-apple-ipad-pro-11-m4-wi-fi-cellular-512gb-srebrny.html</t>
        </is>
      </c>
      <c r="S390" s="13" t="inlineStr">
        <is>
          <t>Tablet</t>
        </is>
      </c>
      <c r="T390" s="13" t="n">
        <v>1</v>
      </c>
      <c r="U390" s="12" t="inlineStr">
        <is>
          <t>https://drive.google.com/uc?export=view&amp;id=1aCZ5UCS6TNZ4imo-pC3SmyVHETh7l7-G</t>
        </is>
      </c>
      <c r="V390" t="inlineStr">
        <is>
          <t>20250424</t>
        </is>
      </c>
    </row>
    <row r="391" ht="15" customHeight="1">
      <c r="A391" s="7" t="inlineStr">
        <is>
          <t>BN2008659</t>
        </is>
      </c>
      <c r="B391" s="8" t="inlineStr">
        <is>
          <t>Apple</t>
        </is>
      </c>
      <c r="C391" s="8" t="inlineStr">
        <is>
          <t>iPad Pro 12.9 2022 (6th-gen) 12.9 WiFi 256GB</t>
        </is>
      </c>
      <c r="D391" s="8" t="inlineStr">
        <is>
          <t>-</t>
        </is>
      </c>
      <c r="E391" s="9" t="n">
        <v>0</v>
      </c>
      <c r="F391" s="9" t="inlineStr">
        <is>
          <t>0.00</t>
        </is>
      </c>
      <c r="G391" s="9" t="inlineStr">
        <is>
          <t>Outstock</t>
        </is>
      </c>
      <c r="H391" s="9">
        <f>F391+0</f>
        <v/>
      </c>
      <c r="I391" s="9" t="n"/>
      <c r="J391" s="9">
        <f>IF(I391&lt;&gt;"",I391,H391)</f>
        <v/>
      </c>
      <c r="K391" s="9">
        <f>E391/(1+M391)</f>
        <v/>
      </c>
      <c r="L391" s="10" t="inlineStr">
        <is>
          <t>PLN</t>
        </is>
      </c>
      <c r="M391" s="11" t="n">
        <v>0.23</v>
      </c>
      <c r="N391" s="9">
        <f>K391*VLOOKUP(L391,'Exchange rate'!A:B,2,0)</f>
        <v/>
      </c>
      <c r="O391" s="8" t="inlineStr">
        <is>
          <t>Komputronik</t>
        </is>
      </c>
      <c r="P391" s="8" t="inlineStr">
        <is>
          <t>Komputronik</t>
        </is>
      </c>
      <c r="Q391" s="8" t="inlineStr">
        <is>
          <t>Poland</t>
        </is>
      </c>
      <c r="R391" s="12" t="inlineStr">
        <is>
          <t>https://www.komputronik.pl/product/792952/apple-ipad-pro-12-m2-wi-fi-256gb-gwiezdna-szarosc.html</t>
        </is>
      </c>
      <c r="S391" s="13" t="inlineStr">
        <is>
          <t>Tablet</t>
        </is>
      </c>
      <c r="T391" s="13" t="n">
        <v>1</v>
      </c>
      <c r="U391" s="12" t="inlineStr">
        <is>
          <t>https://drive.google.com/uc?export=view&amp;id=1_vStto_IpfoEGVMH8mrvuN18tn2cFg4D</t>
        </is>
      </c>
      <c r="V391" t="inlineStr">
        <is>
          <t>20250424</t>
        </is>
      </c>
    </row>
    <row r="392" ht="15" customHeight="1">
      <c r="A392" s="7" t="inlineStr">
        <is>
          <t>BN2008661</t>
        </is>
      </c>
      <c r="B392" s="8" t="inlineStr">
        <is>
          <t>Apple</t>
        </is>
      </c>
      <c r="C392" s="8" t="inlineStr">
        <is>
          <t>iPad Pro 12.9 2022 (6th-gen) 12.9 WiFi 512GB</t>
        </is>
      </c>
      <c r="D392" s="8" t="inlineStr">
        <is>
          <t>-</t>
        </is>
      </c>
      <c r="E392" s="9" t="n">
        <v>0</v>
      </c>
      <c r="F392" s="9" t="inlineStr">
        <is>
          <t>0.00</t>
        </is>
      </c>
      <c r="G392" s="9" t="inlineStr">
        <is>
          <t>Outstock</t>
        </is>
      </c>
      <c r="H392" s="9">
        <f>F392+0</f>
        <v/>
      </c>
      <c r="I392" s="9" t="n"/>
      <c r="J392" s="9">
        <f>IF(I392&lt;&gt;"",I392,H392)</f>
        <v/>
      </c>
      <c r="K392" s="9">
        <f>E392/(1+M392)</f>
        <v/>
      </c>
      <c r="L392" s="10" t="inlineStr">
        <is>
          <t>PLN</t>
        </is>
      </c>
      <c r="M392" s="11" t="n">
        <v>0.23</v>
      </c>
      <c r="N392" s="9">
        <f>K392*VLOOKUP(L392,'Exchange rate'!A:B,2,0)</f>
        <v/>
      </c>
      <c r="O392" s="8" t="inlineStr">
        <is>
          <t>Komputronik</t>
        </is>
      </c>
      <c r="P392" s="8" t="inlineStr">
        <is>
          <t>Komputronik</t>
        </is>
      </c>
      <c r="Q392" s="8" t="inlineStr">
        <is>
          <t>Poland</t>
        </is>
      </c>
      <c r="R392" s="12" t="inlineStr">
        <is>
          <t>https://www.komputronik.pl/product/792954/apple-ipad-pro-12-m2-wi-fi-512gb-gwiezdna-szarosc.html</t>
        </is>
      </c>
      <c r="S392" s="13" t="inlineStr">
        <is>
          <t>Tablet</t>
        </is>
      </c>
      <c r="T392" s="13" t="n">
        <v>1</v>
      </c>
      <c r="U392" s="12" t="inlineStr">
        <is>
          <t>https://drive.google.com/uc?export=view&amp;id=1_jJse5Vo6q4WJTdULE_3tZC4bq2P7Wqq</t>
        </is>
      </c>
      <c r="V392" t="inlineStr">
        <is>
          <t>20250424</t>
        </is>
      </c>
    </row>
    <row r="393" ht="15" customHeight="1">
      <c r="A393" s="7" t="inlineStr">
        <is>
          <t>BN2009607</t>
        </is>
      </c>
      <c r="B393" s="8" t="inlineStr">
        <is>
          <t>Apple</t>
        </is>
      </c>
      <c r="C393" s="8" t="inlineStr">
        <is>
          <t>iPad Pro 13 - 2024 (7th gen) 16-1TB 5G</t>
        </is>
      </c>
      <c r="D393" s="8" t="inlineStr">
        <is>
          <t>-</t>
        </is>
      </c>
      <c r="E393" s="9" t="n">
        <v>10499</v>
      </c>
      <c r="F393" s="9" t="inlineStr">
        <is>
          <t>0.00</t>
        </is>
      </c>
      <c r="G393" s="9" t="inlineStr">
        <is>
          <t>Outstock</t>
        </is>
      </c>
      <c r="H393" s="9">
        <f>F393+0</f>
        <v/>
      </c>
      <c r="I393" s="9" t="n"/>
      <c r="J393" s="9">
        <f>IF(I393&lt;&gt;"",I393,H393)</f>
        <v/>
      </c>
      <c r="K393" s="9">
        <f>E393/(1+M393)</f>
        <v/>
      </c>
      <c r="L393" s="10" t="inlineStr">
        <is>
          <t>PLN</t>
        </is>
      </c>
      <c r="M393" s="11" t="n">
        <v>0.23</v>
      </c>
      <c r="N393" s="9">
        <f>K393*VLOOKUP(L393,'Exchange rate'!A:B,2,0)</f>
        <v/>
      </c>
      <c r="O393" s="8" t="inlineStr">
        <is>
          <t>Komputronik</t>
        </is>
      </c>
      <c r="P393" s="8" t="inlineStr">
        <is>
          <t>Komputronik</t>
        </is>
      </c>
      <c r="Q393" s="8" t="inlineStr">
        <is>
          <t>Poland</t>
        </is>
      </c>
      <c r="R393" s="12" t="inlineStr">
        <is>
          <t>https://www.komputronik.pl/product/909831/tablet-apple-ipad-pro-13-m4-wi-fi-cellular-1tb-srebrny.html</t>
        </is>
      </c>
      <c r="S393" s="13" t="inlineStr">
        <is>
          <t>Tablet</t>
        </is>
      </c>
      <c r="T393" s="13" t="n"/>
      <c r="U393" s="12" t="inlineStr">
        <is>
          <t>https://drive.google.com/uc?export=view&amp;id=1_uKVhfkfU0Kzz5xpuf4U1kqjCZ_P8AJV</t>
        </is>
      </c>
      <c r="V393" t="inlineStr">
        <is>
          <t>20250424</t>
        </is>
      </c>
    </row>
    <row r="394" ht="15" customHeight="1">
      <c r="A394" s="7" t="inlineStr">
        <is>
          <t>BN2009581</t>
        </is>
      </c>
      <c r="B394" s="8" t="inlineStr">
        <is>
          <t>Apple</t>
        </is>
      </c>
      <c r="C394" s="8" t="inlineStr">
        <is>
          <t>iPad Pro 13 - 2024 (7th gen) 8-256GB 5G</t>
        </is>
      </c>
      <c r="D394" s="8" t="inlineStr">
        <is>
          <t>-</t>
        </is>
      </c>
      <c r="E394" s="9" t="n">
        <v>0</v>
      </c>
      <c r="F394" s="9" t="inlineStr">
        <is>
          <t>0.00</t>
        </is>
      </c>
      <c r="G394" s="9" t="inlineStr">
        <is>
          <t>Outstock</t>
        </is>
      </c>
      <c r="H394" s="9">
        <f>F394+0</f>
        <v/>
      </c>
      <c r="I394" s="9" t="n"/>
      <c r="J394" s="9">
        <f>IF(I394&lt;&gt;"",I394,H394)</f>
        <v/>
      </c>
      <c r="K394" s="9">
        <f>E394/(1+M394)</f>
        <v/>
      </c>
      <c r="L394" s="10" t="inlineStr">
        <is>
          <t>PLN</t>
        </is>
      </c>
      <c r="M394" s="11" t="n">
        <v>0.23</v>
      </c>
      <c r="N394" s="9">
        <f>K394*VLOOKUP(L394,'Exchange rate'!A:B,2,0)</f>
        <v/>
      </c>
      <c r="O394" s="8" t="inlineStr">
        <is>
          <t>Komputronik</t>
        </is>
      </c>
      <c r="P394" s="8" t="inlineStr">
        <is>
          <t>Komputronik</t>
        </is>
      </c>
      <c r="Q394" s="8" t="inlineStr">
        <is>
          <t>Poland</t>
        </is>
      </c>
      <c r="R394" s="12" t="inlineStr">
        <is>
          <t>https://www.komputronik.pl/product/909826/tablet-apple-ipad-pro-13-m4-wi-fi-cellular-256gb-gwiezdna-czern.html</t>
        </is>
      </c>
      <c r="S394" s="13" t="inlineStr">
        <is>
          <t>Tablet</t>
        </is>
      </c>
      <c r="T394" s="13" t="n">
        <v>1</v>
      </c>
      <c r="U394" s="12" t="inlineStr">
        <is>
          <t>https://drive.google.com/uc?export=view&amp;id=1bbB2WJ8XoK6JtWibQSFEPufFS0AGBT-B</t>
        </is>
      </c>
      <c r="V394" t="inlineStr">
        <is>
          <t>20250424</t>
        </is>
      </c>
    </row>
    <row r="395" ht="15" customHeight="1">
      <c r="A395" s="7" t="inlineStr">
        <is>
          <t>BN2009613</t>
        </is>
      </c>
      <c r="B395" s="8" t="inlineStr">
        <is>
          <t>Apple</t>
        </is>
      </c>
      <c r="C395" s="8" t="inlineStr">
        <is>
          <t>iPad Pro 13 - 2024 (7th gen) 8-256GB WiFi</t>
        </is>
      </c>
      <c r="D395" s="8" t="inlineStr">
        <is>
          <t>-</t>
        </is>
      </c>
      <c r="E395" s="9" t="n">
        <v>6399</v>
      </c>
      <c r="F395" s="9" t="inlineStr">
        <is>
          <t>0.00</t>
        </is>
      </c>
      <c r="G395" s="9" t="inlineStr">
        <is>
          <t>Outstock</t>
        </is>
      </c>
      <c r="H395" s="9">
        <f>F395+0</f>
        <v/>
      </c>
      <c r="I395" s="9" t="n"/>
      <c r="J395" s="9">
        <f>IF(I395&lt;&gt;"",I395,H395)</f>
        <v/>
      </c>
      <c r="K395" s="9">
        <f>E395/(1+M395)</f>
        <v/>
      </c>
      <c r="L395" s="10" t="inlineStr">
        <is>
          <t>PLN</t>
        </is>
      </c>
      <c r="M395" s="11" t="n">
        <v>0.23</v>
      </c>
      <c r="N395" s="9">
        <f>K395*VLOOKUP(L395,'Exchange rate'!A:B,2,0)</f>
        <v/>
      </c>
      <c r="O395" s="8" t="inlineStr">
        <is>
          <t>Komputronik</t>
        </is>
      </c>
      <c r="P395" s="8" t="inlineStr">
        <is>
          <t>Komputronik</t>
        </is>
      </c>
      <c r="Q395" s="8" t="inlineStr">
        <is>
          <t>Poland</t>
        </is>
      </c>
      <c r="R395" s="12" t="inlineStr">
        <is>
          <t>https://www.komputronik.pl/product/909818/tablet-apple-ipad-pro-13-m4-wi-fi-256gb-gwiezdna-czern.html</t>
        </is>
      </c>
      <c r="S395" s="13" t="inlineStr">
        <is>
          <t>Tablet</t>
        </is>
      </c>
      <c r="T395" s="13" t="n"/>
      <c r="U395" s="12" t="inlineStr">
        <is>
          <t>https://drive.google.com/uc?export=view&amp;id=1b6ub5W7zNHg6H3YnQpRg7sAG--C8WVAi</t>
        </is>
      </c>
      <c r="V395" t="inlineStr">
        <is>
          <t>20250424</t>
        </is>
      </c>
    </row>
    <row r="396" ht="15" customHeight="1">
      <c r="A396" s="7" t="inlineStr">
        <is>
          <t>BN2009606</t>
        </is>
      </c>
      <c r="B396" s="8" t="inlineStr">
        <is>
          <t>Apple</t>
        </is>
      </c>
      <c r="C396" s="8" t="inlineStr">
        <is>
          <t>iPad Pro 13 - 2024 (7th gen) 8-512GB 5G</t>
        </is>
      </c>
      <c r="D396" s="8" t="inlineStr">
        <is>
          <t>-</t>
        </is>
      </c>
      <c r="E396" s="9" t="n">
        <v>0</v>
      </c>
      <c r="F396" s="9" t="inlineStr">
        <is>
          <t>0.00</t>
        </is>
      </c>
      <c r="G396" s="9" t="inlineStr">
        <is>
          <t>Outstock</t>
        </is>
      </c>
      <c r="H396" s="9">
        <f>F396+0</f>
        <v/>
      </c>
      <c r="I396" s="9" t="n"/>
      <c r="J396" s="9">
        <f>IF(I396&lt;&gt;"",I396,H396)</f>
        <v/>
      </c>
      <c r="K396" s="9">
        <f>E396/(1+M396)</f>
        <v/>
      </c>
      <c r="L396" s="10" t="inlineStr">
        <is>
          <t>PLN</t>
        </is>
      </c>
      <c r="M396" s="11" t="n">
        <v>0.23</v>
      </c>
      <c r="N396" s="9">
        <f>K396*VLOOKUP(L396,'Exchange rate'!A:B,2,0)</f>
        <v/>
      </c>
      <c r="O396" s="8" t="inlineStr">
        <is>
          <t>Komputronik</t>
        </is>
      </c>
      <c r="P396" s="8" t="inlineStr">
        <is>
          <t>Komputronik</t>
        </is>
      </c>
      <c r="Q396" s="8" t="inlineStr">
        <is>
          <t>Poland</t>
        </is>
      </c>
      <c r="R396" s="12" t="inlineStr">
        <is>
          <t>https://www.komputronik.pl/product/909828/tablet-apple-ipad-pro-13-m4-wi-fi-cellular-512gb-gwiezdna-czern.html</t>
        </is>
      </c>
      <c r="S396" s="13" t="inlineStr">
        <is>
          <t>Tablet</t>
        </is>
      </c>
      <c r="T396" s="13" t="n">
        <v>1</v>
      </c>
      <c r="U396" s="12" t="inlineStr">
        <is>
          <t>https://drive.google.com/uc?export=view&amp;id=1bjPyClCWOxdneBd6bWpWUxoLo0OLclN4</t>
        </is>
      </c>
      <c r="V396" t="inlineStr">
        <is>
          <t>20250424</t>
        </is>
      </c>
    </row>
    <row r="397" ht="15" customHeight="1">
      <c r="A397" s="7" t="inlineStr">
        <is>
          <t>BN2007613</t>
        </is>
      </c>
      <c r="B397" s="8" t="inlineStr">
        <is>
          <t>Apple</t>
        </is>
      </c>
      <c r="C397" s="8" t="inlineStr">
        <is>
          <t>iPhone 12 128GB</t>
        </is>
      </c>
      <c r="D397" s="8" t="inlineStr">
        <is>
          <t>-</t>
        </is>
      </c>
      <c r="E397" s="9" t="n">
        <v>0</v>
      </c>
      <c r="F397" s="9" t="inlineStr">
        <is>
          <t>0.00</t>
        </is>
      </c>
      <c r="G397" s="9" t="inlineStr">
        <is>
          <t>Outstock</t>
        </is>
      </c>
      <c r="H397" s="9">
        <f>F397+0</f>
        <v/>
      </c>
      <c r="I397" s="9" t="n"/>
      <c r="J397" s="9">
        <f>IF(I397&lt;&gt;"",I397,H397)</f>
        <v/>
      </c>
      <c r="K397" s="9">
        <f>E397/(1+M397)</f>
        <v/>
      </c>
      <c r="L397" s="10" t="inlineStr">
        <is>
          <t>PLN</t>
        </is>
      </c>
      <c r="M397" s="11" t="n">
        <v>0.23</v>
      </c>
      <c r="N397" s="9">
        <f>K397*VLOOKUP(L397,'Exchange rate'!A:B,2,0)</f>
        <v/>
      </c>
      <c r="O397" s="8" t="inlineStr">
        <is>
          <t>Komputronik</t>
        </is>
      </c>
      <c r="P397" s="8" t="inlineStr">
        <is>
          <t>Komputronik</t>
        </is>
      </c>
      <c r="Q397" s="8" t="inlineStr">
        <is>
          <t>Poland</t>
        </is>
      </c>
      <c r="R397" s="12" t="inlineStr">
        <is>
          <t>https://www.komputronik.pl/product/703595/apple-iphone-12-128gb-bialy.html</t>
        </is>
      </c>
      <c r="S397" s="13" t="inlineStr">
        <is>
          <t>Handset</t>
        </is>
      </c>
      <c r="T397" s="13" t="n">
        <v>1</v>
      </c>
      <c r="U397" s="12" t="inlineStr">
        <is>
          <t>https://drive.google.com/uc?export=view&amp;id=1atjpHYMXzjUwIROtAVWAPQtiT3FilBNI</t>
        </is>
      </c>
      <c r="V397" t="inlineStr">
        <is>
          <t>20250424</t>
        </is>
      </c>
    </row>
    <row r="398" ht="15" customHeight="1">
      <c r="A398" s="7" t="inlineStr">
        <is>
          <t>BN2007612</t>
        </is>
      </c>
      <c r="B398" s="8" t="inlineStr">
        <is>
          <t>Apple</t>
        </is>
      </c>
      <c r="C398" s="8" t="inlineStr">
        <is>
          <t>iPhone 12 64GB</t>
        </is>
      </c>
      <c r="D398" s="8" t="inlineStr">
        <is>
          <t>-</t>
        </is>
      </c>
      <c r="E398" s="9" t="n">
        <v>0</v>
      </c>
      <c r="F398" s="9" t="inlineStr">
        <is>
          <t>0.00</t>
        </is>
      </c>
      <c r="G398" s="9" t="inlineStr">
        <is>
          <t>Outstock</t>
        </is>
      </c>
      <c r="H398" s="9">
        <f>F398+0</f>
        <v/>
      </c>
      <c r="I398" s="9" t="n"/>
      <c r="J398" s="9">
        <f>IF(I398&lt;&gt;"",I398,H398)</f>
        <v/>
      </c>
      <c r="K398" s="9">
        <f>E398/(1+M398)</f>
        <v/>
      </c>
      <c r="L398" s="10" t="inlineStr">
        <is>
          <t>PLN</t>
        </is>
      </c>
      <c r="M398" s="11" t="n">
        <v>0.23</v>
      </c>
      <c r="N398" s="9">
        <f>K398*VLOOKUP(L398,'Exchange rate'!A:B,2,0)</f>
        <v/>
      </c>
      <c r="O398" s="8" t="inlineStr">
        <is>
          <t>Komputronik</t>
        </is>
      </c>
      <c r="P398" s="8" t="inlineStr">
        <is>
          <t>Komputronik</t>
        </is>
      </c>
      <c r="Q398" s="8" t="inlineStr">
        <is>
          <t>Poland</t>
        </is>
      </c>
      <c r="R398" s="12" t="inlineStr">
        <is>
          <t>https://www.komputronik.pl/product/721741/apple-iphone-12-64gb-fioletowy.html</t>
        </is>
      </c>
      <c r="S398" s="13" t="inlineStr">
        <is>
          <t>Handset</t>
        </is>
      </c>
      <c r="T398" s="13" t="n">
        <v>1</v>
      </c>
      <c r="U398" s="12" t="inlineStr">
        <is>
          <t>https://drive.google.com/uc?export=view&amp;id=1aGxbPx4i5cm8dBOOqz4KDFSr4XBlK7k2</t>
        </is>
      </c>
      <c r="V398" t="inlineStr">
        <is>
          <t>20250424</t>
        </is>
      </c>
    </row>
    <row r="399" ht="15" customHeight="1">
      <c r="A399" s="7" t="inlineStr">
        <is>
          <t>BN2007979</t>
        </is>
      </c>
      <c r="B399" s="8" t="inlineStr">
        <is>
          <t>Apple</t>
        </is>
      </c>
      <c r="C399" s="8" t="inlineStr">
        <is>
          <t>iPhone 13 128GB 5G</t>
        </is>
      </c>
      <c r="D399" s="8" t="inlineStr">
        <is>
          <t>-</t>
        </is>
      </c>
      <c r="E399" s="9" t="n">
        <v>0</v>
      </c>
      <c r="F399" s="9" t="inlineStr">
        <is>
          <t>0.00</t>
        </is>
      </c>
      <c r="G399" s="9" t="inlineStr">
        <is>
          <t>Outstock</t>
        </is>
      </c>
      <c r="H399" s="9">
        <f>F399+0</f>
        <v/>
      </c>
      <c r="I399" s="9" t="n"/>
      <c r="J399" s="9">
        <f>IF(I399&lt;&gt;"",I399,H399)</f>
        <v/>
      </c>
      <c r="K399" s="9">
        <f>E399/(1+M399)</f>
        <v/>
      </c>
      <c r="L399" s="10" t="inlineStr">
        <is>
          <t>PLN</t>
        </is>
      </c>
      <c r="M399" s="11" t="n">
        <v>0.23</v>
      </c>
      <c r="N399" s="9">
        <f>K399*VLOOKUP(L399,'Exchange rate'!A:B,2,0)</f>
        <v/>
      </c>
      <c r="O399" s="8" t="inlineStr">
        <is>
          <t>Komputronik</t>
        </is>
      </c>
      <c r="P399" s="8" t="inlineStr">
        <is>
          <t>Komputronik</t>
        </is>
      </c>
      <c r="Q399" s="8" t="inlineStr">
        <is>
          <t>Poland</t>
        </is>
      </c>
      <c r="R399" s="12" t="inlineStr">
        <is>
          <t>https://www.komputronik.pl/product/734168/apple-iphone-13-128gb-polnoc-midnight-.html</t>
        </is>
      </c>
      <c r="S399" s="13" t="inlineStr">
        <is>
          <t>Handset</t>
        </is>
      </c>
      <c r="T399" s="13" t="n">
        <v>1</v>
      </c>
      <c r="U399" s="12" t="inlineStr">
        <is>
          <t>https://drive.google.com/uc?export=view&amp;id=1b_xWn7hqOJc7nTBbLdBKadG1QuLW2Ibd</t>
        </is>
      </c>
      <c r="V399" t="inlineStr">
        <is>
          <t>20250424</t>
        </is>
      </c>
    </row>
    <row r="400" ht="15" customHeight="1">
      <c r="A400" s="7" t="inlineStr">
        <is>
          <t>BN2007980</t>
        </is>
      </c>
      <c r="B400" s="8" t="inlineStr">
        <is>
          <t>Apple</t>
        </is>
      </c>
      <c r="C400" s="8" t="inlineStr">
        <is>
          <t>iPhone 13 256GB 5G</t>
        </is>
      </c>
      <c r="D400" s="8" t="inlineStr">
        <is>
          <t>-</t>
        </is>
      </c>
      <c r="E400" s="9" t="n">
        <v>0</v>
      </c>
      <c r="F400" s="9" t="inlineStr">
        <is>
          <t>0.00</t>
        </is>
      </c>
      <c r="G400" s="9" t="inlineStr">
        <is>
          <t>Outstock</t>
        </is>
      </c>
      <c r="H400" s="9">
        <f>F400+0</f>
        <v/>
      </c>
      <c r="I400" s="9" t="n"/>
      <c r="J400" s="9">
        <f>IF(I400&lt;&gt;"",I400,H400)</f>
        <v/>
      </c>
      <c r="K400" s="9">
        <f>E400/(1+M400)</f>
        <v/>
      </c>
      <c r="L400" s="10" t="inlineStr">
        <is>
          <t>PLN</t>
        </is>
      </c>
      <c r="M400" s="11" t="n">
        <v>0.23</v>
      </c>
      <c r="N400" s="9">
        <f>K400*VLOOKUP(L400,'Exchange rate'!A:B,2,0)</f>
        <v/>
      </c>
      <c r="O400" s="8" t="inlineStr">
        <is>
          <t>Komputronik</t>
        </is>
      </c>
      <c r="P400" s="8" t="inlineStr">
        <is>
          <t>Komputronik</t>
        </is>
      </c>
      <c r="Q400" s="8" t="inlineStr">
        <is>
          <t>Poland</t>
        </is>
      </c>
      <c r="R400" s="12" t="inlineStr">
        <is>
          <t>https://www.komputronik.pl/product/734174/apple-iphone-13-256gb-ksiezycowa-poswiata-starlight-.html</t>
        </is>
      </c>
      <c r="S400" s="13" t="inlineStr">
        <is>
          <t>Handset</t>
        </is>
      </c>
      <c r="T400" s="13" t="n">
        <v>1</v>
      </c>
      <c r="U400" s="12" t="inlineStr">
        <is>
          <t>https://drive.google.com/uc?export=view&amp;id=1bri4GqX0PDo9IdFErnFNacXMdkYIVLDW</t>
        </is>
      </c>
      <c r="V400" t="inlineStr">
        <is>
          <t>20250424</t>
        </is>
      </c>
    </row>
    <row r="401" ht="15" customHeight="1">
      <c r="A401" s="7" t="inlineStr">
        <is>
          <t>BN2007981</t>
        </is>
      </c>
      <c r="B401" s="8" t="inlineStr">
        <is>
          <t>Apple</t>
        </is>
      </c>
      <c r="C401" s="8" t="inlineStr">
        <is>
          <t>iPhone 13 512GB 5G</t>
        </is>
      </c>
      <c r="D401" s="8" t="inlineStr">
        <is>
          <t>-</t>
        </is>
      </c>
      <c r="E401" s="9" t="n">
        <v>0</v>
      </c>
      <c r="F401" s="9" t="inlineStr">
        <is>
          <t>0.00</t>
        </is>
      </c>
      <c r="G401" s="9" t="inlineStr">
        <is>
          <t>Outstock</t>
        </is>
      </c>
      <c r="H401" s="9">
        <f>F401+0</f>
        <v/>
      </c>
      <c r="I401" s="9" t="n"/>
      <c r="J401" s="9">
        <f>IF(I401&lt;&gt;"",I401,H401)</f>
        <v/>
      </c>
      <c r="K401" s="9">
        <f>E401/(1+M401)</f>
        <v/>
      </c>
      <c r="L401" s="10" t="inlineStr">
        <is>
          <t>PLN</t>
        </is>
      </c>
      <c r="M401" s="11" t="n">
        <v>0.23</v>
      </c>
      <c r="N401" s="9">
        <f>K401*VLOOKUP(L401,'Exchange rate'!A:B,2,0)</f>
        <v/>
      </c>
      <c r="O401" s="8" t="inlineStr">
        <is>
          <t>Komputronik</t>
        </is>
      </c>
      <c r="P401" s="8" t="inlineStr">
        <is>
          <t>Komputronik</t>
        </is>
      </c>
      <c r="Q401" s="8" t="inlineStr">
        <is>
          <t>Poland</t>
        </is>
      </c>
      <c r="R401" s="12" t="inlineStr">
        <is>
          <t>https://www.komputronik.pl/product/734178/apple-iphone-13-512gb-polnoc-midnight-.html</t>
        </is>
      </c>
      <c r="S401" s="13" t="inlineStr">
        <is>
          <t>Handset</t>
        </is>
      </c>
      <c r="T401" s="13" t="n">
        <v>1</v>
      </c>
      <c r="U401" s="12" t="inlineStr">
        <is>
          <t>https://drive.google.com/uc?export=view&amp;id=1acdvn3Mzs_MGWVBxGNGTTc9Q-Gx0b0M_</t>
        </is>
      </c>
      <c r="V401" t="inlineStr">
        <is>
          <t>20250424</t>
        </is>
      </c>
    </row>
    <row r="402" ht="15" customHeight="1">
      <c r="A402" s="7" t="inlineStr">
        <is>
          <t>BN2008517</t>
        </is>
      </c>
      <c r="B402" s="8" t="inlineStr">
        <is>
          <t>Apple</t>
        </is>
      </c>
      <c r="C402" s="8" t="inlineStr">
        <is>
          <t>iPhone 14 128GB 5G</t>
        </is>
      </c>
      <c r="D402" s="8" t="inlineStr">
        <is>
          <t>-</t>
        </is>
      </c>
      <c r="E402" s="9" t="n">
        <v>0</v>
      </c>
      <c r="F402" s="9" t="inlineStr">
        <is>
          <t>0.00</t>
        </is>
      </c>
      <c r="G402" s="9" t="inlineStr">
        <is>
          <t>Outstock</t>
        </is>
      </c>
      <c r="H402" s="9">
        <f>F402+0</f>
        <v/>
      </c>
      <c r="I402" s="9" t="n"/>
      <c r="J402" s="9">
        <f>IF(I402&lt;&gt;"",I402,H402)</f>
        <v/>
      </c>
      <c r="K402" s="9">
        <f>E402/(1+M402)</f>
        <v/>
      </c>
      <c r="L402" s="10" t="inlineStr">
        <is>
          <t>PLN</t>
        </is>
      </c>
      <c r="M402" s="11" t="n">
        <v>0.23</v>
      </c>
      <c r="N402" s="9">
        <f>K402*VLOOKUP(L402,'Exchange rate'!A:B,2,0)</f>
        <v/>
      </c>
      <c r="O402" s="8" t="inlineStr">
        <is>
          <t>Komputronik</t>
        </is>
      </c>
      <c r="P402" s="8" t="inlineStr">
        <is>
          <t>Komputronik</t>
        </is>
      </c>
      <c r="Q402" s="8" t="inlineStr">
        <is>
          <t>Poland</t>
        </is>
      </c>
      <c r="R402" s="12" t="inlineStr">
        <is>
          <t>https://www.komputronik.pl/product/784513/apple-iphone-14-128gb-product-red.html</t>
        </is>
      </c>
      <c r="S402" s="13" t="inlineStr">
        <is>
          <t>Handset</t>
        </is>
      </c>
      <c r="T402" s="13" t="n">
        <v>1</v>
      </c>
      <c r="U402" s="12" t="inlineStr">
        <is>
          <t>https://drive.google.com/uc?export=view&amp;id=1b8cRSjpvPSW-zhFJ4gV2r7IlLNGhLHMW</t>
        </is>
      </c>
      <c r="V402" t="inlineStr">
        <is>
          <t>20250424</t>
        </is>
      </c>
    </row>
    <row r="403" ht="15" customHeight="1">
      <c r="A403" s="7" t="inlineStr">
        <is>
          <t>BN2008518</t>
        </is>
      </c>
      <c r="B403" s="8" t="inlineStr">
        <is>
          <t>Apple</t>
        </is>
      </c>
      <c r="C403" s="8" t="inlineStr">
        <is>
          <t>iPhone 14 256GB 5G</t>
        </is>
      </c>
      <c r="D403" s="8" t="inlineStr">
        <is>
          <t>-</t>
        </is>
      </c>
      <c r="E403" s="9" t="n">
        <v>0</v>
      </c>
      <c r="F403" s="9" t="inlineStr">
        <is>
          <t>0.00</t>
        </is>
      </c>
      <c r="G403" s="9" t="inlineStr">
        <is>
          <t>Outstock</t>
        </is>
      </c>
      <c r="H403" s="9">
        <f>F403+0</f>
        <v/>
      </c>
      <c r="I403" s="9" t="n"/>
      <c r="J403" s="9">
        <f>IF(I403&lt;&gt;"",I403,H403)</f>
        <v/>
      </c>
      <c r="K403" s="9">
        <f>E403/(1+M403)</f>
        <v/>
      </c>
      <c r="L403" s="10" t="inlineStr">
        <is>
          <t>PLN</t>
        </is>
      </c>
      <c r="M403" s="11" t="n">
        <v>0.23</v>
      </c>
      <c r="N403" s="9">
        <f>K403*VLOOKUP(L403,'Exchange rate'!A:B,2,0)</f>
        <v/>
      </c>
      <c r="O403" s="8" t="inlineStr">
        <is>
          <t>Komputronik</t>
        </is>
      </c>
      <c r="P403" s="8" t="inlineStr">
        <is>
          <t>Komputronik</t>
        </is>
      </c>
      <c r="Q403" s="8" t="inlineStr">
        <is>
          <t>Poland</t>
        </is>
      </c>
      <c r="R403" s="12" t="inlineStr">
        <is>
          <t>https://www.komputronik.pl/product/784571/apple-iphone-14-256gb-fioletowy.html</t>
        </is>
      </c>
      <c r="S403" s="13" t="inlineStr">
        <is>
          <t>Handset</t>
        </is>
      </c>
      <c r="T403" s="13" t="n">
        <v>1</v>
      </c>
      <c r="U403" s="12" t="inlineStr">
        <is>
          <t>https://drive.google.com/uc?export=view&amp;id=1ajO0wl6yMyocgIFF_mzCgFe4o0Nu1z-x</t>
        </is>
      </c>
      <c r="V403" t="inlineStr">
        <is>
          <t>20250424</t>
        </is>
      </c>
    </row>
    <row r="404" ht="15" customHeight="1">
      <c r="A404" s="7" t="inlineStr">
        <is>
          <t>BN2008519</t>
        </is>
      </c>
      <c r="B404" s="8" t="inlineStr">
        <is>
          <t>Apple</t>
        </is>
      </c>
      <c r="C404" s="8" t="inlineStr">
        <is>
          <t>iPhone 14 512GB 5G</t>
        </is>
      </c>
      <c r="D404" s="8" t="inlineStr">
        <is>
          <t>-</t>
        </is>
      </c>
      <c r="E404" s="9" t="n">
        <v>0</v>
      </c>
      <c r="F404" s="9" t="inlineStr">
        <is>
          <t>0.00</t>
        </is>
      </c>
      <c r="G404" s="9" t="inlineStr">
        <is>
          <t>Outstock</t>
        </is>
      </c>
      <c r="H404" s="9">
        <f>F404+0</f>
        <v/>
      </c>
      <c r="I404" s="9" t="n"/>
      <c r="J404" s="9">
        <f>IF(I404&lt;&gt;"",I404,H404)</f>
        <v/>
      </c>
      <c r="K404" s="9">
        <f>E404/(1+M404)</f>
        <v/>
      </c>
      <c r="L404" s="10" t="inlineStr">
        <is>
          <t>PLN</t>
        </is>
      </c>
      <c r="M404" s="11" t="n">
        <v>0.23</v>
      </c>
      <c r="N404" s="9">
        <f>K404*VLOOKUP(L404,'Exchange rate'!A:B,2,0)</f>
        <v/>
      </c>
      <c r="O404" s="8" t="inlineStr">
        <is>
          <t>Komputronik</t>
        </is>
      </c>
      <c r="P404" s="8" t="inlineStr">
        <is>
          <t>Komputronik</t>
        </is>
      </c>
      <c r="Q404" s="8" t="inlineStr">
        <is>
          <t>Poland</t>
        </is>
      </c>
      <c r="R404" s="12" t="inlineStr">
        <is>
          <t>https://www.komputronik.pl/product/784575/apple-iphone-14-512gb-product-red.html</t>
        </is>
      </c>
      <c r="S404" s="13" t="inlineStr">
        <is>
          <t>Handset</t>
        </is>
      </c>
      <c r="T404" s="13" t="n">
        <v>1</v>
      </c>
      <c r="U404" s="12" t="inlineStr">
        <is>
          <t>https://drive.google.com/uc?export=view&amp;id=1af6OfIJ57kmevMRs1ooP2B4oGv2Jngfo</t>
        </is>
      </c>
      <c r="V404" t="inlineStr">
        <is>
          <t>20250424</t>
        </is>
      </c>
    </row>
    <row r="405" ht="15" customHeight="1">
      <c r="A405" s="7" t="inlineStr">
        <is>
          <t>BN2008515</t>
        </is>
      </c>
      <c r="B405" s="8" t="inlineStr">
        <is>
          <t>Apple</t>
        </is>
      </c>
      <c r="C405" s="8" t="inlineStr">
        <is>
          <t>iPhone 14 Plus 256GB 5G</t>
        </is>
      </c>
      <c r="D405" s="8" t="inlineStr">
        <is>
          <t>-</t>
        </is>
      </c>
      <c r="E405" s="9" t="n">
        <v>0</v>
      </c>
      <c r="F405" s="9" t="inlineStr">
        <is>
          <t>0.00</t>
        </is>
      </c>
      <c r="G405" s="9" t="inlineStr">
        <is>
          <t>Outstock</t>
        </is>
      </c>
      <c r="H405" s="9">
        <f>F405+0</f>
        <v/>
      </c>
      <c r="I405" s="9" t="n"/>
      <c r="J405" s="9">
        <f>IF(I405&lt;&gt;"",I405,H405)</f>
        <v/>
      </c>
      <c r="K405" s="9">
        <f>E405/(1+M405)</f>
        <v/>
      </c>
      <c r="L405" s="10" t="inlineStr">
        <is>
          <t>PLN</t>
        </is>
      </c>
      <c r="M405" s="11" t="n">
        <v>0.23</v>
      </c>
      <c r="N405" s="9">
        <f>K405*VLOOKUP(L405,'Exchange rate'!A:B,2,0)</f>
        <v/>
      </c>
      <c r="O405" s="8" t="inlineStr">
        <is>
          <t>Komputronik</t>
        </is>
      </c>
      <c r="P405" s="8" t="inlineStr">
        <is>
          <t>Komputronik</t>
        </is>
      </c>
      <c r="Q405" s="8" t="inlineStr">
        <is>
          <t>Poland</t>
        </is>
      </c>
      <c r="R405" s="12" t="inlineStr">
        <is>
          <t>https://www.komputronik.pl/product/784580/apple-iphone-14-plus-256gb-product-red.html</t>
        </is>
      </c>
      <c r="S405" s="13" t="inlineStr">
        <is>
          <t>Handset</t>
        </is>
      </c>
      <c r="T405" s="13" t="n">
        <v>1</v>
      </c>
      <c r="U405" s="12" t="inlineStr">
        <is>
          <t>https://drive.google.com/uc?export=view&amp;id=1aKWerKKOsPxylKZV3iSHQMc8K34fCN8x</t>
        </is>
      </c>
      <c r="V405" t="inlineStr">
        <is>
          <t>20250424</t>
        </is>
      </c>
    </row>
    <row r="406" ht="15" customHeight="1">
      <c r="A406" s="7" t="inlineStr">
        <is>
          <t>BN2008516</t>
        </is>
      </c>
      <c r="B406" s="8" t="inlineStr">
        <is>
          <t>Apple</t>
        </is>
      </c>
      <c r="C406" s="8" t="inlineStr">
        <is>
          <t>iPhone 14 Plus 512GB 5G</t>
        </is>
      </c>
      <c r="D406" s="8" t="inlineStr">
        <is>
          <t>-</t>
        </is>
      </c>
      <c r="E406" s="9" t="n">
        <v>0</v>
      </c>
      <c r="F406" s="9" t="inlineStr">
        <is>
          <t>0.00</t>
        </is>
      </c>
      <c r="G406" s="9" t="inlineStr">
        <is>
          <t>Outstock</t>
        </is>
      </c>
      <c r="H406" s="9">
        <f>F406+0</f>
        <v/>
      </c>
      <c r="I406" s="9" t="n"/>
      <c r="J406" s="9">
        <f>IF(I406&lt;&gt;"",I406,H406)</f>
        <v/>
      </c>
      <c r="K406" s="9">
        <f>E406/(1+M406)</f>
        <v/>
      </c>
      <c r="L406" s="10" t="inlineStr">
        <is>
          <t>PLN</t>
        </is>
      </c>
      <c r="M406" s="11" t="n">
        <v>0.23</v>
      </c>
      <c r="N406" s="9">
        <f>K406*VLOOKUP(L406,'Exchange rate'!A:B,2,0)</f>
        <v/>
      </c>
      <c r="O406" s="8" t="inlineStr">
        <is>
          <t>Komputronik</t>
        </is>
      </c>
      <c r="P406" s="8" t="inlineStr">
        <is>
          <t>Komputronik</t>
        </is>
      </c>
      <c r="Q406" s="8" t="inlineStr">
        <is>
          <t>Poland</t>
        </is>
      </c>
      <c r="R406" s="12" t="inlineStr">
        <is>
          <t>https://www.komputronik.pl/product/784586/apple-iphone-14-plus-512gb-fioletowy.html</t>
        </is>
      </c>
      <c r="S406" s="13" t="inlineStr">
        <is>
          <t>Handset</t>
        </is>
      </c>
      <c r="T406" s="13" t="n">
        <v>1</v>
      </c>
      <c r="U406" s="12" t="inlineStr">
        <is>
          <t>https://drive.google.com/uc?export=view&amp;id=1_RQrZwDPo6hnXcozmxaOA9zNeas42Dyv</t>
        </is>
      </c>
      <c r="V406" t="inlineStr">
        <is>
          <t>20250424</t>
        </is>
      </c>
    </row>
    <row r="407" ht="15" customHeight="1">
      <c r="A407" s="7" t="inlineStr">
        <is>
          <t>BN2009133</t>
        </is>
      </c>
      <c r="B407" s="8" t="inlineStr">
        <is>
          <t>Apple</t>
        </is>
      </c>
      <c r="C407" s="8" t="inlineStr">
        <is>
          <t>iPhone 15 128GB 5G</t>
        </is>
      </c>
      <c r="D407" s="8" t="inlineStr">
        <is>
          <t>-</t>
        </is>
      </c>
      <c r="E407" s="9" t="n">
        <v>3149</v>
      </c>
      <c r="F407" s="9" t="inlineStr">
        <is>
          <t>0.00</t>
        </is>
      </c>
      <c r="G407" s="9" t="inlineStr">
        <is>
          <t>Outstock</t>
        </is>
      </c>
      <c r="H407" s="9">
        <f>F407+0</f>
        <v/>
      </c>
      <c r="I407" s="9" t="n"/>
      <c r="J407" s="9">
        <f>IF(I407&lt;&gt;"",I407,H407)</f>
        <v/>
      </c>
      <c r="K407" s="9">
        <f>E407/(1+M407)</f>
        <v/>
      </c>
      <c r="L407" s="10" t="inlineStr">
        <is>
          <t>PLN</t>
        </is>
      </c>
      <c r="M407" s="11" t="n">
        <v>0.23</v>
      </c>
      <c r="N407" s="9">
        <f>K407*VLOOKUP(L407,'Exchange rate'!A:B,2,0)</f>
        <v/>
      </c>
      <c r="O407" s="8" t="inlineStr">
        <is>
          <t>Komputronik</t>
        </is>
      </c>
      <c r="P407" s="8" t="inlineStr">
        <is>
          <t>Komputronik</t>
        </is>
      </c>
      <c r="Q407" s="8" t="inlineStr">
        <is>
          <t>Poland</t>
        </is>
      </c>
      <c r="R407" s="12" t="inlineStr">
        <is>
          <t>https://www.komputronik.pl/product/860881/telefon-apple-iphone-15-128gb-rozowy.html</t>
        </is>
      </c>
      <c r="S407" s="13" t="inlineStr">
        <is>
          <t>Handset</t>
        </is>
      </c>
      <c r="T407" s="13" t="n"/>
      <c r="U407" s="12" t="inlineStr">
        <is>
          <t>https://drive.google.com/uc?export=view&amp;id=1bIbm-srporOrMurKp1M4kgyADDSm5IC5</t>
        </is>
      </c>
      <c r="V407" t="inlineStr">
        <is>
          <t>20250424</t>
        </is>
      </c>
    </row>
    <row r="408" ht="15" customHeight="1">
      <c r="A408" s="7" t="inlineStr">
        <is>
          <t>BN2009142</t>
        </is>
      </c>
      <c r="B408" s="8" t="inlineStr">
        <is>
          <t>Apple</t>
        </is>
      </c>
      <c r="C408" s="8" t="inlineStr">
        <is>
          <t>iPhone 15 256GB 5G</t>
        </is>
      </c>
      <c r="D408" s="8" t="inlineStr">
        <is>
          <t>-</t>
        </is>
      </c>
      <c r="E408" s="9" t="n">
        <v>3599</v>
      </c>
      <c r="F408" s="9" t="inlineStr">
        <is>
          <t>0.00</t>
        </is>
      </c>
      <c r="G408" s="9" t="inlineStr">
        <is>
          <t>Outstock</t>
        </is>
      </c>
      <c r="H408" s="9">
        <f>F408+0</f>
        <v/>
      </c>
      <c r="I408" s="9" t="n"/>
      <c r="J408" s="9">
        <f>IF(I408&lt;&gt;"",I408,H408)</f>
        <v/>
      </c>
      <c r="K408" s="9">
        <f>E408/(1+M408)</f>
        <v/>
      </c>
      <c r="L408" s="10" t="inlineStr">
        <is>
          <t>PLN</t>
        </is>
      </c>
      <c r="M408" s="11" t="n">
        <v>0.23</v>
      </c>
      <c r="N408" s="9">
        <f>K408*VLOOKUP(L408,'Exchange rate'!A:B,2,0)</f>
        <v/>
      </c>
      <c r="O408" s="8" t="inlineStr">
        <is>
          <t>Komputronik</t>
        </is>
      </c>
      <c r="P408" s="8" t="inlineStr">
        <is>
          <t>Komputronik</t>
        </is>
      </c>
      <c r="Q408" s="8" t="inlineStr">
        <is>
          <t>Poland</t>
        </is>
      </c>
      <c r="R408" s="12" t="inlineStr">
        <is>
          <t>https://www.komputronik.pl/product/860845/telefon-apple-iphone-15-256gb-rozowy.html</t>
        </is>
      </c>
      <c r="S408" s="13" t="inlineStr">
        <is>
          <t>Handset</t>
        </is>
      </c>
      <c r="T408" s="13" t="inlineStr">
        <is>
          <t>c</t>
        </is>
      </c>
      <c r="U408" s="12" t="inlineStr">
        <is>
          <t>https://drive.google.com/uc?export=view&amp;id=1bntuc9pULJudTRiIK4MrU7akMHIvkYKB</t>
        </is>
      </c>
      <c r="V408" t="inlineStr">
        <is>
          <t>20250424</t>
        </is>
      </c>
    </row>
    <row r="409" ht="15" customHeight="1">
      <c r="A409" s="7" t="inlineStr">
        <is>
          <t>BN2009143</t>
        </is>
      </c>
      <c r="B409" s="8" t="inlineStr">
        <is>
          <t>Apple</t>
        </is>
      </c>
      <c r="C409" s="8" t="inlineStr">
        <is>
          <t>iPhone 15 512GB 5G</t>
        </is>
      </c>
      <c r="D409" s="8" t="inlineStr">
        <is>
          <t>-</t>
        </is>
      </c>
      <c r="E409" s="9" t="n">
        <v>0</v>
      </c>
      <c r="F409" s="9" t="inlineStr">
        <is>
          <t>0.00</t>
        </is>
      </c>
      <c r="G409" s="9" t="inlineStr">
        <is>
          <t>Outstock</t>
        </is>
      </c>
      <c r="H409" s="9">
        <f>F409+0</f>
        <v/>
      </c>
      <c r="I409" s="9" t="n"/>
      <c r="J409" s="9">
        <f>IF(I409&lt;&gt;"",I409,H409)</f>
        <v/>
      </c>
      <c r="K409" s="9">
        <f>E409/(1+M409)</f>
        <v/>
      </c>
      <c r="L409" s="10" t="inlineStr">
        <is>
          <t>PLN</t>
        </is>
      </c>
      <c r="M409" s="11" t="n">
        <v>0.23</v>
      </c>
      <c r="N409" s="9">
        <f>K409*VLOOKUP(L409,'Exchange rate'!A:B,2,0)</f>
        <v/>
      </c>
      <c r="O409" s="8" t="inlineStr">
        <is>
          <t>Komputronik</t>
        </is>
      </c>
      <c r="P409" s="8" t="inlineStr">
        <is>
          <t>Komputronik</t>
        </is>
      </c>
      <c r="Q409" s="8" t="inlineStr">
        <is>
          <t>Poland</t>
        </is>
      </c>
      <c r="R409" s="12" t="inlineStr">
        <is>
          <t>https://www.komputronik.pl/product/860838/telefon-apple-iphone-15-512gb-zielony.html</t>
        </is>
      </c>
      <c r="S409" s="13" t="inlineStr">
        <is>
          <t>Handset</t>
        </is>
      </c>
      <c r="T409" s="13" t="n">
        <v>1</v>
      </c>
      <c r="U409" s="12" t="inlineStr">
        <is>
          <t>https://drive.google.com/uc?export=view&amp;id=1_gKo5gdfDhSI0SLPZOSkl5Ykz2jJ3RY9</t>
        </is>
      </c>
      <c r="V409" t="inlineStr">
        <is>
          <t>20250424</t>
        </is>
      </c>
    </row>
    <row r="410" ht="15" customHeight="1">
      <c r="A410" s="7" t="inlineStr">
        <is>
          <t>BN2009134</t>
        </is>
      </c>
      <c r="B410" s="8" t="inlineStr">
        <is>
          <t>Apple</t>
        </is>
      </c>
      <c r="C410" s="8" t="inlineStr">
        <is>
          <t>iPhone 15 Plus 128GB 5G</t>
        </is>
      </c>
      <c r="D410" s="8" t="inlineStr">
        <is>
          <t>-</t>
        </is>
      </c>
      <c r="E410" s="9" t="n">
        <v>3499</v>
      </c>
      <c r="F410" s="9" t="inlineStr">
        <is>
          <t>0.00</t>
        </is>
      </c>
      <c r="G410" s="9" t="inlineStr">
        <is>
          <t>Outstock</t>
        </is>
      </c>
      <c r="H410" s="9">
        <f>F410+0</f>
        <v/>
      </c>
      <c r="I410" s="9" t="n"/>
      <c r="J410" s="9">
        <f>IF(I410&lt;&gt;"",I410,H410)</f>
        <v/>
      </c>
      <c r="K410" s="9">
        <f>E410/(1+M410)</f>
        <v/>
      </c>
      <c r="L410" s="10" t="inlineStr">
        <is>
          <t>PLN</t>
        </is>
      </c>
      <c r="M410" s="11" t="n">
        <v>0.23</v>
      </c>
      <c r="N410" s="9">
        <f>K410*VLOOKUP(L410,'Exchange rate'!A:B,2,0)</f>
        <v/>
      </c>
      <c r="O410" s="8" t="inlineStr">
        <is>
          <t>Komputronik</t>
        </is>
      </c>
      <c r="P410" s="8" t="inlineStr">
        <is>
          <t>Komputronik</t>
        </is>
      </c>
      <c r="Q410" s="8" t="inlineStr">
        <is>
          <t>Poland</t>
        </is>
      </c>
      <c r="R410" s="12" t="inlineStr">
        <is>
          <t>https://www.komputronik.pl/product/860877/telefon-apple-iphone-15-plus-128gb-rozowy.html</t>
        </is>
      </c>
      <c r="S410" s="13" t="inlineStr">
        <is>
          <t>Handset</t>
        </is>
      </c>
      <c r="T410" s="13" t="inlineStr">
        <is>
          <t>c</t>
        </is>
      </c>
      <c r="U410" s="12" t="inlineStr">
        <is>
          <t>https://drive.google.com/uc?export=view&amp;id=1_z3BjhRbjABbzA33diynfH8EdTJlKHZ3</t>
        </is>
      </c>
      <c r="V410" t="inlineStr">
        <is>
          <t>20250424</t>
        </is>
      </c>
    </row>
    <row r="411" ht="15" customHeight="1">
      <c r="A411" s="7" t="inlineStr">
        <is>
          <t>BN2009144</t>
        </is>
      </c>
      <c r="B411" s="8" t="inlineStr">
        <is>
          <t>Apple</t>
        </is>
      </c>
      <c r="C411" s="8" t="inlineStr">
        <is>
          <t>iPhone 15 Plus 256GB 5G</t>
        </is>
      </c>
      <c r="D411" s="8" t="inlineStr">
        <is>
          <t>-</t>
        </is>
      </c>
      <c r="E411" s="9" t="n">
        <v>0</v>
      </c>
      <c r="F411" s="9" t="inlineStr">
        <is>
          <t>0.00</t>
        </is>
      </c>
      <c r="G411" s="9" t="inlineStr">
        <is>
          <t>Outstock</t>
        </is>
      </c>
      <c r="H411" s="9">
        <f>F411+0</f>
        <v/>
      </c>
      <c r="I411" s="9" t="n"/>
      <c r="J411" s="9">
        <f>IF(I411&lt;&gt;"",I411,H411)</f>
        <v/>
      </c>
      <c r="K411" s="9">
        <f>E411/(1+M411)</f>
        <v/>
      </c>
      <c r="L411" s="10" t="inlineStr">
        <is>
          <t>PLN</t>
        </is>
      </c>
      <c r="M411" s="11" t="n">
        <v>0.23</v>
      </c>
      <c r="N411" s="9">
        <f>K411*VLOOKUP(L411,'Exchange rate'!A:B,2,0)</f>
        <v/>
      </c>
      <c r="O411" s="8" t="inlineStr">
        <is>
          <t>Komputronik</t>
        </is>
      </c>
      <c r="P411" s="8" t="inlineStr">
        <is>
          <t>Komputronik</t>
        </is>
      </c>
      <c r="Q411" s="8" t="inlineStr">
        <is>
          <t>Poland</t>
        </is>
      </c>
      <c r="R411" s="12" t="inlineStr">
        <is>
          <t>https://www.komputronik.pl/product/860831/telefon-apple-iphone-15-plus-256gb-czarny.html</t>
        </is>
      </c>
      <c r="S411" s="13" t="inlineStr">
        <is>
          <t>Handset</t>
        </is>
      </c>
      <c r="T411" s="13" t="inlineStr">
        <is>
          <t>v</t>
        </is>
      </c>
      <c r="U411" s="12" t="inlineStr">
        <is>
          <t>https://drive.google.com/uc?export=view&amp;id=1ahtpBluMd2lSGl-znmEGt3N48nZHmKlo</t>
        </is>
      </c>
      <c r="V411" t="inlineStr">
        <is>
          <t>20250424</t>
        </is>
      </c>
    </row>
    <row r="412" ht="15" customHeight="1">
      <c r="A412" s="7" t="inlineStr">
        <is>
          <t>BN2009145</t>
        </is>
      </c>
      <c r="B412" s="8" t="inlineStr">
        <is>
          <t>Apple</t>
        </is>
      </c>
      <c r="C412" s="8" t="inlineStr">
        <is>
          <t>iPhone 15 Plus 512GB 5G</t>
        </is>
      </c>
      <c r="D412" s="8" t="inlineStr">
        <is>
          <t>-</t>
        </is>
      </c>
      <c r="E412" s="9" t="n">
        <v>0</v>
      </c>
      <c r="F412" s="9" t="inlineStr">
        <is>
          <t>0.00</t>
        </is>
      </c>
      <c r="G412" s="9" t="inlineStr">
        <is>
          <t>Outstock</t>
        </is>
      </c>
      <c r="H412" s="9">
        <f>F412+0</f>
        <v/>
      </c>
      <c r="I412" s="9" t="n"/>
      <c r="J412" s="9">
        <f>IF(I412&lt;&gt;"",I412,H412)</f>
        <v/>
      </c>
      <c r="K412" s="9">
        <f>E412/(1+M412)</f>
        <v/>
      </c>
      <c r="L412" s="10" t="inlineStr">
        <is>
          <t>PLN</t>
        </is>
      </c>
      <c r="M412" s="11" t="n">
        <v>0.23</v>
      </c>
      <c r="N412" s="9">
        <f>K412*VLOOKUP(L412,'Exchange rate'!A:B,2,0)</f>
        <v/>
      </c>
      <c r="O412" s="8" t="inlineStr">
        <is>
          <t>Komputronik</t>
        </is>
      </c>
      <c r="P412" s="8" t="inlineStr">
        <is>
          <t>Komputronik</t>
        </is>
      </c>
      <c r="Q412" s="8" t="inlineStr">
        <is>
          <t>Poland</t>
        </is>
      </c>
      <c r="R412" s="12" t="inlineStr">
        <is>
          <t>https://www.komputronik.pl/product/860448/telefon-apple-iphone-15-plus-512gb-zolty.html</t>
        </is>
      </c>
      <c r="S412" s="13" t="inlineStr">
        <is>
          <t>Handset</t>
        </is>
      </c>
      <c r="T412" s="13" t="n">
        <v>1</v>
      </c>
      <c r="U412" s="12" t="inlineStr">
        <is>
          <t>https://drive.google.com/uc?export=view&amp;id=1bxywKPDerpUHxrLbAy_omlWpsswmU0NS</t>
        </is>
      </c>
      <c r="V412" t="inlineStr">
        <is>
          <t>20250424</t>
        </is>
      </c>
    </row>
    <row r="413" ht="15" customHeight="1">
      <c r="A413" s="7" t="inlineStr">
        <is>
          <t>BN2009135</t>
        </is>
      </c>
      <c r="B413" s="8" t="inlineStr">
        <is>
          <t>Apple</t>
        </is>
      </c>
      <c r="C413" s="8" t="inlineStr">
        <is>
          <t>iPhone 15 Pro 128GB 5G</t>
        </is>
      </c>
      <c r="D413" s="8" t="inlineStr">
        <is>
          <t>-</t>
        </is>
      </c>
      <c r="E413" s="9" t="n">
        <v>0</v>
      </c>
      <c r="F413" s="9" t="inlineStr">
        <is>
          <t>0.00</t>
        </is>
      </c>
      <c r="G413" s="9" t="inlineStr">
        <is>
          <t>Outstock</t>
        </is>
      </c>
      <c r="H413" s="9">
        <f>F413+0</f>
        <v/>
      </c>
      <c r="I413" s="9" t="n"/>
      <c r="J413" s="9">
        <f>IF(I413&lt;&gt;"",I413,H413)</f>
        <v/>
      </c>
      <c r="K413" s="9">
        <f>E413/(1+M413)</f>
        <v/>
      </c>
      <c r="L413" s="10" t="inlineStr">
        <is>
          <t>PLN</t>
        </is>
      </c>
      <c r="M413" s="11" t="n">
        <v>0.23</v>
      </c>
      <c r="N413" s="9">
        <f>K413*VLOOKUP(L413,'Exchange rate'!A:B,2,0)</f>
        <v/>
      </c>
      <c r="O413" s="8" t="inlineStr">
        <is>
          <t>Komputronik</t>
        </is>
      </c>
      <c r="P413" s="8" t="inlineStr">
        <is>
          <t>Komputronik</t>
        </is>
      </c>
      <c r="Q413" s="8" t="inlineStr">
        <is>
          <t>Poland</t>
        </is>
      </c>
      <c r="R413" s="12" t="inlineStr">
        <is>
          <t>https://www.komputronik.pl/product/860889/telefon-apple-iphone-15-pro-128gb-tytan-czarny.html</t>
        </is>
      </c>
      <c r="S413" s="13" t="inlineStr">
        <is>
          <t>Handset</t>
        </is>
      </c>
      <c r="T413" s="13" t="n">
        <v>1</v>
      </c>
      <c r="U413" s="12" t="inlineStr">
        <is>
          <t>https://drive.google.com/uc?export=view&amp;id=1arXuJu01K52f7U0B8EpizjtaqxvZ_ePr</t>
        </is>
      </c>
      <c r="V413" t="inlineStr">
        <is>
          <t>20250424</t>
        </is>
      </c>
    </row>
    <row r="414" ht="15" customHeight="1">
      <c r="A414" s="7" t="inlineStr">
        <is>
          <t>BN2009148</t>
        </is>
      </c>
      <c r="B414" s="8" t="inlineStr">
        <is>
          <t>Apple</t>
        </is>
      </c>
      <c r="C414" s="8" t="inlineStr">
        <is>
          <t>iPhone 15 Pro 1TB 5G</t>
        </is>
      </c>
      <c r="D414" s="8" t="inlineStr">
        <is>
          <t>-</t>
        </is>
      </c>
      <c r="E414" s="9" t="n">
        <v>0</v>
      </c>
      <c r="F414" s="9" t="inlineStr">
        <is>
          <t>0.00</t>
        </is>
      </c>
      <c r="G414" s="9" t="inlineStr">
        <is>
          <t>Outstock</t>
        </is>
      </c>
      <c r="H414" s="9">
        <f>F414+0</f>
        <v/>
      </c>
      <c r="I414" s="9" t="n"/>
      <c r="J414" s="9">
        <f>IF(I414&lt;&gt;"",I414,H414)</f>
        <v/>
      </c>
      <c r="K414" s="9">
        <f>E414/(1+M414)</f>
        <v/>
      </c>
      <c r="L414" s="10" t="inlineStr">
        <is>
          <t>PLN</t>
        </is>
      </c>
      <c r="M414" s="11" t="n">
        <v>0.23</v>
      </c>
      <c r="N414" s="9">
        <f>K414*VLOOKUP(L414,'Exchange rate'!A:B,2,0)</f>
        <v/>
      </c>
      <c r="O414" s="8" t="inlineStr">
        <is>
          <t>Komputronik</t>
        </is>
      </c>
      <c r="P414" s="8" t="inlineStr">
        <is>
          <t>Komputronik</t>
        </is>
      </c>
      <c r="Q414" s="8" t="inlineStr">
        <is>
          <t>Poland</t>
        </is>
      </c>
      <c r="R414" s="12" t="inlineStr">
        <is>
          <t>https://www.komputronik.pl/product/860846/telefon-apple-iphone-15-pro-1tb-tytan-naturalny.html</t>
        </is>
      </c>
      <c r="S414" s="13" t="inlineStr">
        <is>
          <t>Handset</t>
        </is>
      </c>
      <c r="T414" s="13" t="n">
        <v>1</v>
      </c>
      <c r="U414" s="12" t="inlineStr">
        <is>
          <t>https://drive.google.com/uc?export=view&amp;id=1bvjSBCIfqi3Zg4FLsQb98Ks83dsO9F0G</t>
        </is>
      </c>
      <c r="V414" t="inlineStr">
        <is>
          <t>20250424</t>
        </is>
      </c>
    </row>
    <row r="415" ht="15" customHeight="1">
      <c r="A415" s="7" t="inlineStr">
        <is>
          <t>BN2009146</t>
        </is>
      </c>
      <c r="B415" s="8" t="inlineStr">
        <is>
          <t>Apple</t>
        </is>
      </c>
      <c r="C415" s="8" t="inlineStr">
        <is>
          <t>iPhone 15 Pro 256GB 5G</t>
        </is>
      </c>
      <c r="D415" s="8" t="inlineStr">
        <is>
          <t>-</t>
        </is>
      </c>
      <c r="E415" s="9" t="n">
        <v>0</v>
      </c>
      <c r="F415" s="9" t="inlineStr">
        <is>
          <t>0.00</t>
        </is>
      </c>
      <c r="G415" s="9" t="inlineStr">
        <is>
          <t>Outstock</t>
        </is>
      </c>
      <c r="H415" s="9">
        <f>F415+0</f>
        <v/>
      </c>
      <c r="I415" s="9" t="n"/>
      <c r="J415" s="9">
        <f>IF(I415&lt;&gt;"",I415,H415)</f>
        <v/>
      </c>
      <c r="K415" s="9">
        <f>E415/(1+M415)</f>
        <v/>
      </c>
      <c r="L415" s="10" t="inlineStr">
        <is>
          <t>PLN</t>
        </is>
      </c>
      <c r="M415" s="11" t="n">
        <v>0.23</v>
      </c>
      <c r="N415" s="9">
        <f>K415*VLOOKUP(L415,'Exchange rate'!A:B,2,0)</f>
        <v/>
      </c>
      <c r="O415" s="8" t="inlineStr">
        <is>
          <t>Komputronik</t>
        </is>
      </c>
      <c r="P415" s="8" t="inlineStr">
        <is>
          <t>Komputronik</t>
        </is>
      </c>
      <c r="Q415" s="8" t="inlineStr">
        <is>
          <t>Poland</t>
        </is>
      </c>
      <c r="R415" s="12" t="inlineStr">
        <is>
          <t>https://www.komputronik.pl/product/860856/telefon-apple-iphone-15-pro-256gb-tytan-bialy.html</t>
        </is>
      </c>
      <c r="S415" s="13" t="inlineStr">
        <is>
          <t>Handset</t>
        </is>
      </c>
      <c r="T415" s="13" t="n">
        <v>1</v>
      </c>
      <c r="U415" s="12" t="inlineStr">
        <is>
          <t>https://drive.google.com/uc?export=view&amp;id=1c3W703ZZG6jQY74MgkSLbA48McOGMO9R</t>
        </is>
      </c>
      <c r="V415" t="inlineStr">
        <is>
          <t>20250424</t>
        </is>
      </c>
    </row>
    <row r="416" ht="15" customHeight="1">
      <c r="A416" s="7" t="inlineStr">
        <is>
          <t>BN2009147</t>
        </is>
      </c>
      <c r="B416" s="8" t="inlineStr">
        <is>
          <t>Apple</t>
        </is>
      </c>
      <c r="C416" s="8" t="inlineStr">
        <is>
          <t>iPhone 15 Pro 512GB 5G</t>
        </is>
      </c>
      <c r="D416" s="8" t="inlineStr">
        <is>
          <t>-</t>
        </is>
      </c>
      <c r="E416" s="9" t="n">
        <v>0</v>
      </c>
      <c r="F416" s="9" t="inlineStr">
        <is>
          <t>0.00</t>
        </is>
      </c>
      <c r="G416" s="9" t="inlineStr">
        <is>
          <t>Outstock</t>
        </is>
      </c>
      <c r="H416" s="9">
        <f>F416+0</f>
        <v/>
      </c>
      <c r="I416" s="9" t="n"/>
      <c r="J416" s="9">
        <f>IF(I416&lt;&gt;"",I416,H416)</f>
        <v/>
      </c>
      <c r="K416" s="9">
        <f>E416/(1+M416)</f>
        <v/>
      </c>
      <c r="L416" s="10" t="inlineStr">
        <is>
          <t>PLN</t>
        </is>
      </c>
      <c r="M416" s="11" t="n">
        <v>0.23</v>
      </c>
      <c r="N416" s="9">
        <f>K416*VLOOKUP(L416,'Exchange rate'!A:B,2,0)</f>
        <v/>
      </c>
      <c r="O416" s="8" t="inlineStr">
        <is>
          <t>Komputronik</t>
        </is>
      </c>
      <c r="P416" s="8" t="inlineStr">
        <is>
          <t>Komputronik</t>
        </is>
      </c>
      <c r="Q416" s="8" t="inlineStr">
        <is>
          <t>Poland</t>
        </is>
      </c>
      <c r="R416" s="12" t="inlineStr">
        <is>
          <t>https://www.komputronik.pl/product/860850/telefon-apple-iphone-15-pro-512gb-tytan-naturalny.html</t>
        </is>
      </c>
      <c r="S416" s="13" t="inlineStr">
        <is>
          <t>Handset</t>
        </is>
      </c>
      <c r="T416" s="13" t="n">
        <v>1</v>
      </c>
      <c r="U416" s="12" t="inlineStr">
        <is>
          <t>https://drive.google.com/uc?export=view&amp;id=1aAgKtQ3HsasUlWnEymoJMqcvILElWRyV</t>
        </is>
      </c>
      <c r="V416" t="inlineStr">
        <is>
          <t>20250424</t>
        </is>
      </c>
    </row>
    <row r="417" ht="15" customHeight="1">
      <c r="A417" s="7" t="inlineStr">
        <is>
          <t>BN2009151</t>
        </is>
      </c>
      <c r="B417" s="8" t="inlineStr">
        <is>
          <t>Apple</t>
        </is>
      </c>
      <c r="C417" s="8" t="inlineStr">
        <is>
          <t>iPhone 15 Pro Max 1TB 5G</t>
        </is>
      </c>
      <c r="D417" s="8" t="inlineStr">
        <is>
          <t>-</t>
        </is>
      </c>
      <c r="E417" s="9" t="n">
        <v>0</v>
      </c>
      <c r="F417" s="9" t="inlineStr">
        <is>
          <t>0.00</t>
        </is>
      </c>
      <c r="G417" s="9" t="inlineStr">
        <is>
          <t>Outstock</t>
        </is>
      </c>
      <c r="H417" s="9">
        <f>F417+0</f>
        <v/>
      </c>
      <c r="I417" s="9" t="n"/>
      <c r="J417" s="9">
        <f>IF(I417&lt;&gt;"",I417,H417)</f>
        <v/>
      </c>
      <c r="K417" s="9">
        <f>E417/(1+M417)</f>
        <v/>
      </c>
      <c r="L417" s="10" t="inlineStr">
        <is>
          <t>PLN</t>
        </is>
      </c>
      <c r="M417" s="11" t="n">
        <v>0.23</v>
      </c>
      <c r="N417" s="9">
        <f>K417*VLOOKUP(L417,'Exchange rate'!A:B,2,0)</f>
        <v/>
      </c>
      <c r="O417" s="8" t="inlineStr">
        <is>
          <t>Komputronik</t>
        </is>
      </c>
      <c r="P417" s="8" t="inlineStr">
        <is>
          <t>Komputronik</t>
        </is>
      </c>
      <c r="Q417" s="8" t="inlineStr">
        <is>
          <t>Poland</t>
        </is>
      </c>
      <c r="R417" s="12" t="inlineStr">
        <is>
          <t>https://www.komputronik.pl/product/860859/telefon-apple-iphone-15-pro-max-1tb-tytan-blekitny.html</t>
        </is>
      </c>
      <c r="S417" s="13" t="inlineStr">
        <is>
          <t>Handset</t>
        </is>
      </c>
      <c r="T417" s="13" t="n">
        <v>1</v>
      </c>
      <c r="U417" s="12" t="inlineStr">
        <is>
          <t>https://drive.google.com/uc?export=view&amp;id=1az_Tzw85F8XVTQI9310Q85Rr7Pl_3lF5</t>
        </is>
      </c>
      <c r="V417" t="inlineStr">
        <is>
          <t>20250424</t>
        </is>
      </c>
    </row>
    <row r="418" ht="15" customHeight="1">
      <c r="A418" s="7" t="inlineStr">
        <is>
          <t>BN2009136</t>
        </is>
      </c>
      <c r="B418" s="8" t="inlineStr">
        <is>
          <t>Apple</t>
        </is>
      </c>
      <c r="C418" s="8" t="inlineStr">
        <is>
          <t>iPhone 15 Pro Max 256GB 5G</t>
        </is>
      </c>
      <c r="D418" s="8" t="inlineStr">
        <is>
          <t>-</t>
        </is>
      </c>
      <c r="E418" s="9" t="n">
        <v>0</v>
      </c>
      <c r="F418" s="9" t="inlineStr">
        <is>
          <t>0.00</t>
        </is>
      </c>
      <c r="G418" s="9" t="inlineStr">
        <is>
          <t>Outstock</t>
        </is>
      </c>
      <c r="H418" s="9">
        <f>F418+0</f>
        <v/>
      </c>
      <c r="I418" s="9" t="n"/>
      <c r="J418" s="9">
        <f>IF(I418&lt;&gt;"",I418,H418)</f>
        <v/>
      </c>
      <c r="K418" s="9">
        <f>E418/(1+M418)</f>
        <v/>
      </c>
      <c r="L418" s="10" t="inlineStr">
        <is>
          <t>PLN</t>
        </is>
      </c>
      <c r="M418" s="11" t="n">
        <v>0.23</v>
      </c>
      <c r="N418" s="9">
        <f>K418*VLOOKUP(L418,'Exchange rate'!A:B,2,0)</f>
        <v/>
      </c>
      <c r="O418" s="8" t="inlineStr">
        <is>
          <t>Komputronik</t>
        </is>
      </c>
      <c r="P418" s="8" t="inlineStr">
        <is>
          <t>Komputronik</t>
        </is>
      </c>
      <c r="Q418" s="8" t="inlineStr">
        <is>
          <t>Poland</t>
        </is>
      </c>
      <c r="R418" s="12" t="inlineStr">
        <is>
          <t>https://www.komputronik.pl/product/860869/telefon-apple-iphone-15-pro-max-256gb-tytan-bialy.html</t>
        </is>
      </c>
      <c r="S418" s="13" t="inlineStr">
        <is>
          <t>Handset</t>
        </is>
      </c>
      <c r="T418" s="13" t="n">
        <v>1</v>
      </c>
      <c r="U418" s="12" t="inlineStr">
        <is>
          <t>https://drive.google.com/uc?export=view&amp;id=1bVt-H-TIRiRntp_BTsV5wiAqnbHk6GCu</t>
        </is>
      </c>
      <c r="V418" t="inlineStr">
        <is>
          <t>20250424</t>
        </is>
      </c>
    </row>
    <row r="419" ht="15" customHeight="1">
      <c r="A419" s="7" t="inlineStr">
        <is>
          <t>BN2009150</t>
        </is>
      </c>
      <c r="B419" s="8" t="inlineStr">
        <is>
          <t>Apple</t>
        </is>
      </c>
      <c r="C419" s="8" t="inlineStr">
        <is>
          <t>iPhone 15 Pro Max 512GB 5G</t>
        </is>
      </c>
      <c r="D419" s="8" t="inlineStr">
        <is>
          <t>-</t>
        </is>
      </c>
      <c r="E419" s="9" t="n">
        <v>0</v>
      </c>
      <c r="F419" s="9" t="inlineStr">
        <is>
          <t>0.00</t>
        </is>
      </c>
      <c r="G419" s="9" t="inlineStr">
        <is>
          <t>Outstock</t>
        </is>
      </c>
      <c r="H419" s="9">
        <f>F419+0</f>
        <v/>
      </c>
      <c r="I419" s="9" t="n"/>
      <c r="J419" s="9">
        <f>IF(I419&lt;&gt;"",I419,H419)</f>
        <v/>
      </c>
      <c r="K419" s="9">
        <f>E419/(1+M419)</f>
        <v/>
      </c>
      <c r="L419" s="10" t="inlineStr">
        <is>
          <t>PLN</t>
        </is>
      </c>
      <c r="M419" s="11" t="n">
        <v>0.23</v>
      </c>
      <c r="N419" s="9">
        <f>K419*VLOOKUP(L419,'Exchange rate'!A:B,2,0)</f>
        <v/>
      </c>
      <c r="O419" s="8" t="inlineStr">
        <is>
          <t>Komputronik</t>
        </is>
      </c>
      <c r="P419" s="8" t="inlineStr">
        <is>
          <t>Komputronik</t>
        </is>
      </c>
      <c r="Q419" s="8" t="inlineStr">
        <is>
          <t>Poland</t>
        </is>
      </c>
      <c r="R419" s="12" t="inlineStr">
        <is>
          <t>https://www.komputronik.pl/product/860866/telefon-apple-iphone-15-pro-max-512gb-tytan-czarny.html</t>
        </is>
      </c>
      <c r="S419" s="13" t="inlineStr">
        <is>
          <t>Handset</t>
        </is>
      </c>
      <c r="T419" s="13" t="n">
        <v>1</v>
      </c>
      <c r="U419" s="12" t="inlineStr">
        <is>
          <t>https://drive.google.com/uc?export=view&amp;id=1aPAOL7slCipFO1FXRnxXzObv-KQJTXKS</t>
        </is>
      </c>
      <c r="V419" t="inlineStr">
        <is>
          <t>20250424</t>
        </is>
      </c>
    </row>
    <row r="420" ht="15" customHeight="1">
      <c r="A420" s="7" t="inlineStr">
        <is>
          <t>BN2009874</t>
        </is>
      </c>
      <c r="B420" s="8" t="inlineStr">
        <is>
          <t>Apple</t>
        </is>
      </c>
      <c r="C420" s="8" t="inlineStr">
        <is>
          <t>iPhone 16 128GB 5G</t>
        </is>
      </c>
      <c r="D420" s="8" t="inlineStr">
        <is>
          <t>-</t>
        </is>
      </c>
      <c r="E420" s="9" t="n">
        <v>3599</v>
      </c>
      <c r="F420" s="9" t="inlineStr">
        <is>
          <t>0.00</t>
        </is>
      </c>
      <c r="G420" s="9" t="inlineStr">
        <is>
          <t>Outstock</t>
        </is>
      </c>
      <c r="H420" s="9">
        <f>F420+0</f>
        <v/>
      </c>
      <c r="I420" s="9" t="n"/>
      <c r="J420" s="9">
        <f>IF(I420&lt;&gt;"",I420,H420)</f>
        <v/>
      </c>
      <c r="K420" s="9">
        <f>E420/(1+M420)</f>
        <v/>
      </c>
      <c r="L420" s="10" t="inlineStr">
        <is>
          <t>PLN</t>
        </is>
      </c>
      <c r="M420" s="11" t="n">
        <v>0.23</v>
      </c>
      <c r="N420" s="9">
        <f>K420*VLOOKUP(L420,'Exchange rate'!A:B,2,0)</f>
        <v/>
      </c>
      <c r="O420" s="8" t="inlineStr">
        <is>
          <t>Komputronik</t>
        </is>
      </c>
      <c r="P420" s="8" t="inlineStr">
        <is>
          <t>Komputronik</t>
        </is>
      </c>
      <c r="Q420" s="8" t="inlineStr">
        <is>
          <t>Poland</t>
        </is>
      </c>
      <c r="R420" s="12" t="inlineStr">
        <is>
          <t>https://www.komputronik.pl/product/929578/telefon-apple-iphone-16-128gb-czarny.html</t>
        </is>
      </c>
      <c r="S420" s="13" t="inlineStr">
        <is>
          <t>Handset</t>
        </is>
      </c>
      <c r="T420" s="13" t="n"/>
      <c r="U420" s="12" t="inlineStr">
        <is>
          <t>https://drive.google.com/uc?export=view&amp;id=1aNzpmVquJMC7p_qj_dsAfr6ew6jBCwAz</t>
        </is>
      </c>
      <c r="V420" t="inlineStr">
        <is>
          <t>20250424</t>
        </is>
      </c>
    </row>
    <row r="421" ht="15" customHeight="1">
      <c r="A421" s="7" t="inlineStr">
        <is>
          <t>BN2009878</t>
        </is>
      </c>
      <c r="B421" s="8" t="inlineStr">
        <is>
          <t>Apple</t>
        </is>
      </c>
      <c r="C421" s="8" t="inlineStr">
        <is>
          <t>iPhone 16 256GB 5G</t>
        </is>
      </c>
      <c r="D421" s="8" t="inlineStr">
        <is>
          <t>-</t>
        </is>
      </c>
      <c r="E421" s="9" t="n">
        <v>4269</v>
      </c>
      <c r="F421" s="9" t="inlineStr">
        <is>
          <t>0.00</t>
        </is>
      </c>
      <c r="G421" s="9" t="inlineStr">
        <is>
          <t>Outstock</t>
        </is>
      </c>
      <c r="H421" s="9">
        <f>F421+0</f>
        <v/>
      </c>
      <c r="I421" s="9" t="n"/>
      <c r="J421" s="9">
        <f>IF(I421&lt;&gt;"",I421,H421)</f>
        <v/>
      </c>
      <c r="K421" s="9">
        <f>E421/(1+M421)</f>
        <v/>
      </c>
      <c r="L421" s="10" t="inlineStr">
        <is>
          <t>PLN</t>
        </is>
      </c>
      <c r="M421" s="11" t="n">
        <v>0.23</v>
      </c>
      <c r="N421" s="9">
        <f>K421*VLOOKUP(L421,'Exchange rate'!A:B,2,0)</f>
        <v/>
      </c>
      <c r="O421" s="8" t="inlineStr">
        <is>
          <t>Komputronik</t>
        </is>
      </c>
      <c r="P421" s="8" t="inlineStr">
        <is>
          <t>Komputronik</t>
        </is>
      </c>
      <c r="Q421" s="8" t="inlineStr">
        <is>
          <t>Poland</t>
        </is>
      </c>
      <c r="R421" s="12" t="inlineStr">
        <is>
          <t>https://www.komputronik.pl/product/929583/telefon-apple-iphone-16-256gb-czarny.html</t>
        </is>
      </c>
      <c r="S421" s="13" t="inlineStr">
        <is>
          <t>Handset</t>
        </is>
      </c>
      <c r="T421" s="13" t="inlineStr">
        <is>
          <t>c</t>
        </is>
      </c>
      <c r="U421" s="12" t="inlineStr">
        <is>
          <t>https://drive.google.com/uc?export=view&amp;id=1bVINTwvknQBZOK3B4tjNQqzPkfVnmkOQ</t>
        </is>
      </c>
      <c r="V421" t="inlineStr">
        <is>
          <t>20250424</t>
        </is>
      </c>
    </row>
    <row r="422" ht="15" customHeight="1">
      <c r="A422" s="7" t="inlineStr">
        <is>
          <t>BN2009879</t>
        </is>
      </c>
      <c r="B422" s="8" t="inlineStr">
        <is>
          <t>Apple</t>
        </is>
      </c>
      <c r="C422" s="8" t="inlineStr">
        <is>
          <t>iPhone 16 512GB 5G</t>
        </is>
      </c>
      <c r="D422" s="8" t="inlineStr">
        <is>
          <t>-</t>
        </is>
      </c>
      <c r="E422" s="9" t="n">
        <v>0</v>
      </c>
      <c r="F422" s="9" t="inlineStr">
        <is>
          <t>0.00</t>
        </is>
      </c>
      <c r="G422" s="9" t="inlineStr">
        <is>
          <t>Outstock</t>
        </is>
      </c>
      <c r="H422" s="9">
        <f>F422+0</f>
        <v/>
      </c>
      <c r="I422" s="9" t="n"/>
      <c r="J422" s="9">
        <f>IF(I422&lt;&gt;"",I422,H422)</f>
        <v/>
      </c>
      <c r="K422" s="9">
        <f>E422/(1+M422)</f>
        <v/>
      </c>
      <c r="L422" s="10" t="inlineStr">
        <is>
          <t>PLN</t>
        </is>
      </c>
      <c r="M422" s="11" t="n">
        <v>0.23</v>
      </c>
      <c r="N422" s="9">
        <f>K422*VLOOKUP(L422,'Exchange rate'!A:B,2,0)</f>
        <v/>
      </c>
      <c r="O422" s="8" t="inlineStr">
        <is>
          <t>Komputronik</t>
        </is>
      </c>
      <c r="P422" s="8" t="inlineStr">
        <is>
          <t>Komputronik</t>
        </is>
      </c>
      <c r="Q422" s="8" t="inlineStr">
        <is>
          <t>Poland</t>
        </is>
      </c>
      <c r="R422" s="12" t="inlineStr">
        <is>
          <t>https://www.komputronik.pl/product/929589/telefon-apple-iphone-16-512gb-niebieski.html</t>
        </is>
      </c>
      <c r="S422" s="13" t="inlineStr">
        <is>
          <t>Handset</t>
        </is>
      </c>
      <c r="T422" s="13" t="n">
        <v>1</v>
      </c>
      <c r="U422" s="12" t="inlineStr">
        <is>
          <t>https://drive.google.com/uc?export=view&amp;id=1bs_kv23Aof4g5dAXbNx3ZIj-8TQMBTk9</t>
        </is>
      </c>
      <c r="V422" t="inlineStr">
        <is>
          <t>20250424</t>
        </is>
      </c>
    </row>
    <row r="423" ht="15" customHeight="1">
      <c r="A423" s="7" t="inlineStr">
        <is>
          <t>BN2009875</t>
        </is>
      </c>
      <c r="B423" s="8" t="inlineStr">
        <is>
          <t>Apple</t>
        </is>
      </c>
      <c r="C423" s="8" t="inlineStr">
        <is>
          <t>iPhone 16 Plus 128GB 5G</t>
        </is>
      </c>
      <c r="D423" s="8" t="inlineStr">
        <is>
          <t>-</t>
        </is>
      </c>
      <c r="E423" s="9" t="n">
        <v>0</v>
      </c>
      <c r="F423" s="9" t="inlineStr">
        <is>
          <t>0.00</t>
        </is>
      </c>
      <c r="G423" s="9" t="inlineStr">
        <is>
          <t>Outstock</t>
        </is>
      </c>
      <c r="H423" s="9">
        <f>F423+0</f>
        <v/>
      </c>
      <c r="I423" s="9" t="n"/>
      <c r="J423" s="9">
        <f>IF(I423&lt;&gt;"",I423,H423)</f>
        <v/>
      </c>
      <c r="K423" s="9">
        <f>E423/(1+M423)</f>
        <v/>
      </c>
      <c r="L423" s="10" t="inlineStr">
        <is>
          <t>PLN</t>
        </is>
      </c>
      <c r="M423" s="11" t="n">
        <v>0.23</v>
      </c>
      <c r="N423" s="9">
        <f>K423*VLOOKUP(L423,'Exchange rate'!A:B,2,0)</f>
        <v/>
      </c>
      <c r="O423" s="8" t="inlineStr">
        <is>
          <t>Komputronik</t>
        </is>
      </c>
      <c r="P423" s="8" t="inlineStr">
        <is>
          <t>Komputronik</t>
        </is>
      </c>
      <c r="Q423" s="8" t="inlineStr">
        <is>
          <t>Poland</t>
        </is>
      </c>
      <c r="R423" s="12" t="inlineStr">
        <is>
          <t>https://www.komputronik.pl/product/929593/telefon-apple-iphone-16-plus-128gb-czarny.html</t>
        </is>
      </c>
      <c r="S423" s="13" t="inlineStr">
        <is>
          <t>Handset</t>
        </is>
      </c>
      <c r="T423" s="13" t="n">
        <v>1</v>
      </c>
      <c r="U423" s="12" t="inlineStr">
        <is>
          <t>https://drive.google.com/uc?export=view&amp;id=1bUDoP_uq6U3HQWdrAD_KjVWcbsIER6Ie</t>
        </is>
      </c>
      <c r="V423" t="inlineStr">
        <is>
          <t>20250424</t>
        </is>
      </c>
    </row>
    <row r="424" ht="15" customHeight="1">
      <c r="A424" s="7" t="inlineStr">
        <is>
          <t>BN2009880</t>
        </is>
      </c>
      <c r="B424" s="8" t="inlineStr">
        <is>
          <t>Apple</t>
        </is>
      </c>
      <c r="C424" s="8" t="inlineStr">
        <is>
          <t>iPhone 16 Plus 256GB 5G</t>
        </is>
      </c>
      <c r="D424" s="8" t="inlineStr">
        <is>
          <t>-</t>
        </is>
      </c>
      <c r="E424" s="9" t="n">
        <v>0</v>
      </c>
      <c r="F424" s="9" t="inlineStr">
        <is>
          <t>0.00</t>
        </is>
      </c>
      <c r="G424" s="9" t="inlineStr">
        <is>
          <t>Outstock</t>
        </is>
      </c>
      <c r="H424" s="9">
        <f>F424+0</f>
        <v/>
      </c>
      <c r="I424" s="9" t="n"/>
      <c r="J424" s="9">
        <f>IF(I424&lt;&gt;"",I424,H424)</f>
        <v/>
      </c>
      <c r="K424" s="9">
        <f>E424/(1+M424)</f>
        <v/>
      </c>
      <c r="L424" s="10" t="inlineStr">
        <is>
          <t>PLN</t>
        </is>
      </c>
      <c r="M424" s="11" t="n">
        <v>0.23</v>
      </c>
      <c r="N424" s="9">
        <f>K424*VLOOKUP(L424,'Exchange rate'!A:B,2,0)</f>
        <v/>
      </c>
      <c r="O424" s="8" t="inlineStr">
        <is>
          <t>Komputronik</t>
        </is>
      </c>
      <c r="P424" s="8" t="inlineStr">
        <is>
          <t>Komputronik</t>
        </is>
      </c>
      <c r="Q424" s="8" t="inlineStr">
        <is>
          <t>Poland</t>
        </is>
      </c>
      <c r="R424" s="12" t="inlineStr">
        <is>
          <t>https://www.komputronik.pl/product/929599/telefon-apple-iphone-16-plus-256gb-czarny.html</t>
        </is>
      </c>
      <c r="S424" s="13" t="inlineStr">
        <is>
          <t>Handset</t>
        </is>
      </c>
      <c r="T424" s="13" t="n">
        <v>1</v>
      </c>
      <c r="U424" s="12" t="inlineStr">
        <is>
          <t>https://drive.google.com/uc?export=view&amp;id=1c3JJCfieAZnwWLvkRhj3Qic2IwMKM0Ov</t>
        </is>
      </c>
      <c r="V424" t="inlineStr">
        <is>
          <t>20250424</t>
        </is>
      </c>
    </row>
    <row r="425" ht="15" customHeight="1">
      <c r="A425" s="7" t="inlineStr">
        <is>
          <t>BN2009881</t>
        </is>
      </c>
      <c r="B425" s="8" t="inlineStr">
        <is>
          <t>Apple</t>
        </is>
      </c>
      <c r="C425" s="8" t="inlineStr">
        <is>
          <t>iPhone 16 Plus 512GB 5G</t>
        </is>
      </c>
      <c r="D425" s="8" t="inlineStr">
        <is>
          <t>-</t>
        </is>
      </c>
      <c r="E425" s="9" t="n">
        <v>0</v>
      </c>
      <c r="F425" s="9" t="inlineStr">
        <is>
          <t>0.00</t>
        </is>
      </c>
      <c r="G425" s="9" t="inlineStr">
        <is>
          <t>Outstock</t>
        </is>
      </c>
      <c r="H425" s="9">
        <f>F425+0</f>
        <v/>
      </c>
      <c r="I425" s="9" t="n"/>
      <c r="J425" s="9">
        <f>IF(I425&lt;&gt;"",I425,H425)</f>
        <v/>
      </c>
      <c r="K425" s="9">
        <f>E425/(1+M425)</f>
        <v/>
      </c>
      <c r="L425" s="10" t="inlineStr">
        <is>
          <t>PLN</t>
        </is>
      </c>
      <c r="M425" s="11" t="n">
        <v>0.23</v>
      </c>
      <c r="N425" s="9">
        <f>K425*VLOOKUP(L425,'Exchange rate'!A:B,2,0)</f>
        <v/>
      </c>
      <c r="O425" s="8" t="inlineStr">
        <is>
          <t>Komputronik</t>
        </is>
      </c>
      <c r="P425" s="8" t="inlineStr">
        <is>
          <t>Komputronik</t>
        </is>
      </c>
      <c r="Q425" s="8" t="inlineStr">
        <is>
          <t>Poland</t>
        </is>
      </c>
      <c r="R425" s="12" t="inlineStr">
        <is>
          <t>https://www.komputronik.pl/product/929604/telefon-apple-iphone-16-plus-512gb-czarny.html</t>
        </is>
      </c>
      <c r="S425" s="13" t="inlineStr">
        <is>
          <t>Handset</t>
        </is>
      </c>
      <c r="T425" s="13" t="n">
        <v>1</v>
      </c>
      <c r="U425" s="12" t="inlineStr">
        <is>
          <t>https://drive.google.com/uc?export=view&amp;id=1_x8dH3nm_SDmz1_tfd-d1RpuGKqPr4qv</t>
        </is>
      </c>
      <c r="V425" t="inlineStr">
        <is>
          <t>20250424</t>
        </is>
      </c>
    </row>
    <row r="426" ht="15" customHeight="1">
      <c r="A426" s="7" t="inlineStr">
        <is>
          <t>BN2009876</t>
        </is>
      </c>
      <c r="B426" s="8" t="inlineStr">
        <is>
          <t>Apple</t>
        </is>
      </c>
      <c r="C426" s="8" t="inlineStr">
        <is>
          <t>iPhone 16 Pro 128GB 5G</t>
        </is>
      </c>
      <c r="D426" s="8" t="inlineStr">
        <is>
          <t>-</t>
        </is>
      </c>
      <c r="E426" s="9" t="n">
        <v>4649</v>
      </c>
      <c r="F426" s="9" t="inlineStr">
        <is>
          <t>0.00</t>
        </is>
      </c>
      <c r="G426" s="9" t="inlineStr">
        <is>
          <t>Outstock</t>
        </is>
      </c>
      <c r="H426" s="9">
        <f>F426+0</f>
        <v/>
      </c>
      <c r="I426" s="9" t="n"/>
      <c r="J426" s="9">
        <f>IF(I426&lt;&gt;"",I426,H426)</f>
        <v/>
      </c>
      <c r="K426" s="9">
        <f>E426/(1+M426)</f>
        <v/>
      </c>
      <c r="L426" s="10" t="inlineStr">
        <is>
          <t>PLN</t>
        </is>
      </c>
      <c r="M426" s="11" t="n">
        <v>0.23</v>
      </c>
      <c r="N426" s="9">
        <f>K426*VLOOKUP(L426,'Exchange rate'!A:B,2,0)</f>
        <v/>
      </c>
      <c r="O426" s="8" t="inlineStr">
        <is>
          <t>Komputronik</t>
        </is>
      </c>
      <c r="P426" s="8" t="inlineStr">
        <is>
          <t>Komputronik</t>
        </is>
      </c>
      <c r="Q426" s="8" t="inlineStr">
        <is>
          <t>Poland</t>
        </is>
      </c>
      <c r="R426" s="12" t="inlineStr">
        <is>
          <t>https://www.komputronik.pl/product/929611/telefon-apple-iphone-16-pro-128gb-tytan-czarny.html</t>
        </is>
      </c>
      <c r="S426" s="13" t="inlineStr">
        <is>
          <t>Handset</t>
        </is>
      </c>
      <c r="T426" s="13" t="n"/>
      <c r="U426" s="12" t="inlineStr">
        <is>
          <t>https://drive.google.com/uc?export=view&amp;id=1aa-IZ67xjnL1IQzwijm_VgX37Or7q1DY</t>
        </is>
      </c>
      <c r="V426" t="inlineStr">
        <is>
          <t>20250424</t>
        </is>
      </c>
    </row>
    <row r="427" ht="15" customHeight="1">
      <c r="A427" s="7" t="inlineStr">
        <is>
          <t>BN2009884</t>
        </is>
      </c>
      <c r="B427" s="8" t="inlineStr">
        <is>
          <t>Apple</t>
        </is>
      </c>
      <c r="C427" s="8" t="inlineStr">
        <is>
          <t>iPhone 16 Pro 1TB 5G</t>
        </is>
      </c>
      <c r="D427" s="8" t="inlineStr">
        <is>
          <t>-</t>
        </is>
      </c>
      <c r="E427" s="9" t="n">
        <v>7099</v>
      </c>
      <c r="F427" s="9" t="inlineStr">
        <is>
          <t>0.00</t>
        </is>
      </c>
      <c r="G427" s="9" t="inlineStr">
        <is>
          <t>Outstock</t>
        </is>
      </c>
      <c r="H427" s="9">
        <f>F427+0</f>
        <v/>
      </c>
      <c r="I427" s="9" t="n"/>
      <c r="J427" s="9">
        <f>IF(I427&lt;&gt;"",I427,H427)</f>
        <v/>
      </c>
      <c r="K427" s="9">
        <f>E427/(1+M427)</f>
        <v/>
      </c>
      <c r="L427" s="10" t="inlineStr">
        <is>
          <t>PLN</t>
        </is>
      </c>
      <c r="M427" s="11" t="n">
        <v>0.23</v>
      </c>
      <c r="N427" s="9">
        <f>K427*VLOOKUP(L427,'Exchange rate'!A:B,2,0)</f>
        <v/>
      </c>
      <c r="O427" s="8" t="inlineStr">
        <is>
          <t>Komputronik</t>
        </is>
      </c>
      <c r="P427" s="8" t="inlineStr">
        <is>
          <t>Komputronik</t>
        </is>
      </c>
      <c r="Q427" s="8" t="inlineStr">
        <is>
          <t>Poland</t>
        </is>
      </c>
      <c r="R427" s="12" t="inlineStr">
        <is>
          <t>https://www.komputronik.pl/product/929615/telefon-apple-iphone-16-pro-1tb-tytan-czarny.html</t>
        </is>
      </c>
      <c r="S427" s="13" t="inlineStr">
        <is>
          <t>Handset</t>
        </is>
      </c>
      <c r="T427" s="13" t="inlineStr">
        <is>
          <t>c</t>
        </is>
      </c>
      <c r="U427" s="12" t="inlineStr">
        <is>
          <t>https://drive.google.com/uc?export=view&amp;id=1b7dq3pVqIJ1PO-iPeIHdCheuNe4aGtnm</t>
        </is>
      </c>
      <c r="V427" t="inlineStr">
        <is>
          <t>20250424</t>
        </is>
      </c>
    </row>
    <row r="428" ht="15" customHeight="1">
      <c r="A428" s="7" t="inlineStr">
        <is>
          <t>BN2009882</t>
        </is>
      </c>
      <c r="B428" s="8" t="inlineStr">
        <is>
          <t>Apple</t>
        </is>
      </c>
      <c r="C428" s="8" t="inlineStr">
        <is>
          <t>iPhone 16 Pro 256GB 5G</t>
        </is>
      </c>
      <c r="D428" s="8" t="inlineStr">
        <is>
          <t>-</t>
        </is>
      </c>
      <c r="E428" s="9" t="n">
        <v>5149</v>
      </c>
      <c r="F428" s="9" t="inlineStr">
        <is>
          <t>0.00</t>
        </is>
      </c>
      <c r="G428" s="9" t="inlineStr">
        <is>
          <t>Outstock</t>
        </is>
      </c>
      <c r="H428" s="9">
        <f>F428+0</f>
        <v/>
      </c>
      <c r="I428" s="9" t="n"/>
      <c r="J428" s="9">
        <f>IF(I428&lt;&gt;"",I428,H428)</f>
        <v/>
      </c>
      <c r="K428" s="9">
        <f>E428/(1+M428)</f>
        <v/>
      </c>
      <c r="L428" s="10" t="inlineStr">
        <is>
          <t>PLN</t>
        </is>
      </c>
      <c r="M428" s="11" t="n">
        <v>0.23</v>
      </c>
      <c r="N428" s="9">
        <f>K428*VLOOKUP(L428,'Exchange rate'!A:B,2,0)</f>
        <v/>
      </c>
      <c r="O428" s="8" t="inlineStr">
        <is>
          <t>Komputronik</t>
        </is>
      </c>
      <c r="P428" s="8" t="inlineStr">
        <is>
          <t>Komputronik</t>
        </is>
      </c>
      <c r="Q428" s="8" t="inlineStr">
        <is>
          <t>Poland</t>
        </is>
      </c>
      <c r="R428" s="12" t="inlineStr">
        <is>
          <t>https://www.komputronik.pl/product/929617/telefon-apple-iphone-16-pro-256gb-tytan-bialy.html</t>
        </is>
      </c>
      <c r="S428" s="13" t="inlineStr">
        <is>
          <t>Handset</t>
        </is>
      </c>
      <c r="T428" s="13" t="n"/>
      <c r="U428" s="12" t="inlineStr">
        <is>
          <t>https://drive.google.com/uc?export=view&amp;id=1bUeZDdMxJXP9HBaelGYic_QLKu9DjkJH</t>
        </is>
      </c>
      <c r="V428" t="inlineStr">
        <is>
          <t>20250424</t>
        </is>
      </c>
    </row>
    <row r="429" ht="15" customHeight="1">
      <c r="A429" s="7" t="inlineStr">
        <is>
          <t>BN2009883</t>
        </is>
      </c>
      <c r="B429" s="8" t="inlineStr">
        <is>
          <t>Apple</t>
        </is>
      </c>
      <c r="C429" s="8" t="inlineStr">
        <is>
          <t>iPhone 16 Pro 512GB 5G</t>
        </is>
      </c>
      <c r="D429" s="8" t="inlineStr">
        <is>
          <t>-</t>
        </is>
      </c>
      <c r="E429" s="9" t="n">
        <v>0</v>
      </c>
      <c r="F429" s="9" t="inlineStr">
        <is>
          <t>0.00</t>
        </is>
      </c>
      <c r="G429" s="9" t="inlineStr">
        <is>
          <t>Outstock</t>
        </is>
      </c>
      <c r="H429" s="9">
        <f>F429+0</f>
        <v/>
      </c>
      <c r="I429" s="9" t="n"/>
      <c r="J429" s="9">
        <f>IF(I429&lt;&gt;"",I429,H429)</f>
        <v/>
      </c>
      <c r="K429" s="9">
        <f>E429/(1+M429)</f>
        <v/>
      </c>
      <c r="L429" s="10" t="inlineStr">
        <is>
          <t>PLN</t>
        </is>
      </c>
      <c r="M429" s="11" t="n">
        <v>0.23</v>
      </c>
      <c r="N429" s="9">
        <f>K429*VLOOKUP(L429,'Exchange rate'!A:B,2,0)</f>
        <v/>
      </c>
      <c r="O429" s="8" t="inlineStr">
        <is>
          <t>Komputronik</t>
        </is>
      </c>
      <c r="P429" s="8" t="inlineStr">
        <is>
          <t>Komputronik</t>
        </is>
      </c>
      <c r="Q429" s="8" t="inlineStr">
        <is>
          <t>Poland</t>
        </is>
      </c>
      <c r="R429" s="12" t="inlineStr">
        <is>
          <t>https://www.komputronik.pl/product/929624/telefon-apple-iphone-16-pro-512gb-tytan-naturalny.html</t>
        </is>
      </c>
      <c r="S429" s="13" t="inlineStr">
        <is>
          <t>Handset</t>
        </is>
      </c>
      <c r="T429" s="13" t="inlineStr">
        <is>
          <t>v</t>
        </is>
      </c>
      <c r="U429" s="12" t="inlineStr">
        <is>
          <t>https://drive.google.com/uc?export=view&amp;id=1aZHGNS_Yi3sX8q9rBAFI27CuBTMBY6GH</t>
        </is>
      </c>
      <c r="V429" t="inlineStr">
        <is>
          <t>20250424</t>
        </is>
      </c>
    </row>
    <row r="430" ht="15" customHeight="1">
      <c r="A430" s="7" t="inlineStr">
        <is>
          <t>BN2009886</t>
        </is>
      </c>
      <c r="B430" s="8" t="inlineStr">
        <is>
          <t>Apple</t>
        </is>
      </c>
      <c r="C430" s="8" t="inlineStr">
        <is>
          <t>iPhone 16 Pro Max 1TB 5G</t>
        </is>
      </c>
      <c r="D430" s="8" t="inlineStr">
        <is>
          <t>-</t>
        </is>
      </c>
      <c r="E430" s="9" t="n">
        <v>0</v>
      </c>
      <c r="F430" s="9" t="inlineStr">
        <is>
          <t>0.00</t>
        </is>
      </c>
      <c r="G430" s="9" t="inlineStr">
        <is>
          <t>Outstock</t>
        </is>
      </c>
      <c r="H430" s="9">
        <f>F430+0</f>
        <v/>
      </c>
      <c r="I430" s="9" t="n"/>
      <c r="J430" s="9">
        <f>IF(I430&lt;&gt;"",I430,H430)</f>
        <v/>
      </c>
      <c r="K430" s="9">
        <f>E430/(1+M430)</f>
        <v/>
      </c>
      <c r="L430" s="10" t="inlineStr">
        <is>
          <t>PLN</t>
        </is>
      </c>
      <c r="M430" s="11" t="n">
        <v>0.23</v>
      </c>
      <c r="N430" s="9">
        <f>K430*VLOOKUP(L430,'Exchange rate'!A:B,2,0)</f>
        <v/>
      </c>
      <c r="O430" s="8" t="inlineStr">
        <is>
          <t>Komputronik</t>
        </is>
      </c>
      <c r="P430" s="8" t="inlineStr">
        <is>
          <t>Komputronik</t>
        </is>
      </c>
      <c r="Q430" s="8" t="inlineStr">
        <is>
          <t>Poland</t>
        </is>
      </c>
      <c r="R430" s="12" t="inlineStr">
        <is>
          <t>https://www.komputronik.pl/product/929628/telefon-apple-iphone-16-pro-max-1tb-tytan-naturalny.html</t>
        </is>
      </c>
      <c r="S430" s="13" t="inlineStr">
        <is>
          <t>Handset</t>
        </is>
      </c>
      <c r="T430" s="13" t="n">
        <v>1</v>
      </c>
      <c r="U430" s="12" t="inlineStr">
        <is>
          <t>https://drive.google.com/uc?export=view&amp;id=1bquzkcgH95pLVpjXRdW8kWOluUXePzZo</t>
        </is>
      </c>
      <c r="V430" t="inlineStr">
        <is>
          <t>20250424</t>
        </is>
      </c>
    </row>
    <row r="431" ht="15" customHeight="1">
      <c r="A431" s="7" t="inlineStr">
        <is>
          <t>BN2009877</t>
        </is>
      </c>
      <c r="B431" s="8" t="inlineStr">
        <is>
          <t>Apple</t>
        </is>
      </c>
      <c r="C431" s="8" t="inlineStr">
        <is>
          <t>iPhone 16 Pro Max 256GB 5G</t>
        </is>
      </c>
      <c r="D431" s="8" t="inlineStr">
        <is>
          <t>-</t>
        </is>
      </c>
      <c r="E431" s="9" t="n">
        <v>5649</v>
      </c>
      <c r="F431" s="9" t="inlineStr">
        <is>
          <t>0.00</t>
        </is>
      </c>
      <c r="G431" s="9" t="inlineStr">
        <is>
          <t>Outstock</t>
        </is>
      </c>
      <c r="H431" s="9">
        <f>F431+0</f>
        <v/>
      </c>
      <c r="I431" s="9" t="n"/>
      <c r="J431" s="9">
        <f>IF(I431&lt;&gt;"",I431,H431)</f>
        <v/>
      </c>
      <c r="K431" s="9">
        <f>E431/(1+M431)</f>
        <v/>
      </c>
      <c r="L431" s="10" t="inlineStr">
        <is>
          <t>PLN</t>
        </is>
      </c>
      <c r="M431" s="11" t="n">
        <v>0.23</v>
      </c>
      <c r="N431" s="9">
        <f>K431*VLOOKUP(L431,'Exchange rate'!A:B,2,0)</f>
        <v/>
      </c>
      <c r="O431" s="8" t="inlineStr">
        <is>
          <t>Komputronik</t>
        </is>
      </c>
      <c r="P431" s="8" t="inlineStr">
        <is>
          <t>Komputronik</t>
        </is>
      </c>
      <c r="Q431" s="8" t="inlineStr">
        <is>
          <t>Poland</t>
        </is>
      </c>
      <c r="R431" s="12" t="inlineStr">
        <is>
          <t>https://www.komputronik.pl/product/929631/telefon-apple-iphone-16-pro-max-256gb-tytan-czarny.html</t>
        </is>
      </c>
      <c r="S431" s="13" t="inlineStr">
        <is>
          <t>Handset</t>
        </is>
      </c>
      <c r="T431" s="13" t="n"/>
      <c r="U431" s="12" t="inlineStr">
        <is>
          <t>https://drive.google.com/uc?export=view&amp;id=1bLi6WlYqbE7LO6pMbbz9nwtnbm265wyz</t>
        </is>
      </c>
      <c r="V431" t="inlineStr">
        <is>
          <t>20250424</t>
        </is>
      </c>
    </row>
    <row r="432" ht="15" customHeight="1">
      <c r="A432" s="7" t="inlineStr">
        <is>
          <t>BN2009885</t>
        </is>
      </c>
      <c r="B432" s="8" t="inlineStr">
        <is>
          <t>Apple</t>
        </is>
      </c>
      <c r="C432" s="8" t="inlineStr">
        <is>
          <t>iPhone 16 Pro Max 512GB 5G</t>
        </is>
      </c>
      <c r="D432" s="8" t="inlineStr">
        <is>
          <t>-</t>
        </is>
      </c>
      <c r="E432" s="9" t="n">
        <v>6499</v>
      </c>
      <c r="F432" s="9" t="inlineStr">
        <is>
          <t>0.00</t>
        </is>
      </c>
      <c r="G432" s="9" t="inlineStr">
        <is>
          <t>Outstock</t>
        </is>
      </c>
      <c r="H432" s="9">
        <f>F432+0</f>
        <v/>
      </c>
      <c r="I432" s="9" t="n"/>
      <c r="J432" s="9">
        <f>IF(I432&lt;&gt;"",I432,H432)</f>
        <v/>
      </c>
      <c r="K432" s="9">
        <f>E432/(1+M432)</f>
        <v/>
      </c>
      <c r="L432" s="10" t="inlineStr">
        <is>
          <t>PLN</t>
        </is>
      </c>
      <c r="M432" s="11" t="n">
        <v>0.23</v>
      </c>
      <c r="N432" s="9">
        <f>K432*VLOOKUP(L432,'Exchange rate'!A:B,2,0)</f>
        <v/>
      </c>
      <c r="O432" s="8" t="inlineStr">
        <is>
          <t>Komputronik</t>
        </is>
      </c>
      <c r="P432" s="8" t="inlineStr">
        <is>
          <t>Komputronik</t>
        </is>
      </c>
      <c r="Q432" s="8" t="inlineStr">
        <is>
          <t>Poland</t>
        </is>
      </c>
      <c r="R432" s="12" t="inlineStr">
        <is>
          <t>https://www.komputronik.pl/product/929633/telefon-apple-iphone-16-pro-max-512gb-tytan-bialy.html</t>
        </is>
      </c>
      <c r="S432" s="13" t="inlineStr">
        <is>
          <t>Handset</t>
        </is>
      </c>
      <c r="T432" s="13" t="inlineStr">
        <is>
          <t>v</t>
        </is>
      </c>
      <c r="U432" s="12" t="inlineStr">
        <is>
          <t>https://drive.google.com/uc?export=view&amp;id=1b0VQOylkEf9Q4ixzMRh3xTMrEC9iw-we</t>
        </is>
      </c>
      <c r="V432" t="inlineStr">
        <is>
          <t>20250424</t>
        </is>
      </c>
    </row>
    <row r="433" ht="15" customHeight="1">
      <c r="A433" s="7" t="inlineStr">
        <is>
          <t>BN2010109</t>
        </is>
      </c>
      <c r="B433" s="8" t="inlineStr">
        <is>
          <t>Apple</t>
        </is>
      </c>
      <c r="C433" s="8" t="inlineStr">
        <is>
          <t>iPhone 16e 128GB 5G</t>
        </is>
      </c>
      <c r="D433" s="8" t="inlineStr">
        <is>
          <t>-</t>
        </is>
      </c>
      <c r="E433" s="9" t="n">
        <v>0</v>
      </c>
      <c r="F433" s="9" t="inlineStr">
        <is>
          <t>0.00</t>
        </is>
      </c>
      <c r="G433" s="9" t="inlineStr">
        <is>
          <t>Outstock</t>
        </is>
      </c>
      <c r="H433" s="9">
        <f>F433+0</f>
        <v/>
      </c>
      <c r="I433" s="9" t="n"/>
      <c r="J433" s="9">
        <f>IF(I433&lt;&gt;"",I433,H433)</f>
        <v/>
      </c>
      <c r="K433" s="9">
        <f>E433/(1+M433)</f>
        <v/>
      </c>
      <c r="L433" s="10" t="inlineStr">
        <is>
          <t>PLN</t>
        </is>
      </c>
      <c r="M433" s="11" t="n">
        <v>0.23</v>
      </c>
      <c r="N433" s="9">
        <f>K433*VLOOKUP(L433,'Exchange rate'!A:B,2,0)</f>
        <v/>
      </c>
      <c r="O433" s="8" t="inlineStr">
        <is>
          <t>Komputronik</t>
        </is>
      </c>
      <c r="P433" s="8" t="inlineStr">
        <is>
          <t>Komputronik</t>
        </is>
      </c>
      <c r="Q433" s="8" t="inlineStr">
        <is>
          <t>Poland</t>
        </is>
      </c>
      <c r="R433" s="12" t="inlineStr">
        <is>
          <t>https://www.komputronik.pl/product/958369/telefon-apple-iphone-16e-128gb-bialy.html</t>
        </is>
      </c>
      <c r="S433" s="13" t="inlineStr">
        <is>
          <t>Handset</t>
        </is>
      </c>
      <c r="T433" s="13" t="n">
        <v>1</v>
      </c>
      <c r="U433" s="12" t="inlineStr">
        <is>
          <t>https://drive.google.com/uc?export=view&amp;id=1bhypIdV1YY7JxpZ05hj7N31vi9T7O7OB</t>
        </is>
      </c>
      <c r="V433" t="inlineStr">
        <is>
          <t>20250424</t>
        </is>
      </c>
    </row>
    <row r="434" ht="15" customHeight="1">
      <c r="A434" s="7" t="inlineStr">
        <is>
          <t>BN2010110</t>
        </is>
      </c>
      <c r="B434" s="8" t="inlineStr">
        <is>
          <t>Apple</t>
        </is>
      </c>
      <c r="C434" s="8" t="inlineStr">
        <is>
          <t>iPhone 16e 256GB 5G</t>
        </is>
      </c>
      <c r="D434" s="8" t="inlineStr">
        <is>
          <t>-</t>
        </is>
      </c>
      <c r="E434" s="9" t="n">
        <v>3499</v>
      </c>
      <c r="F434" s="9" t="inlineStr">
        <is>
          <t>0.00</t>
        </is>
      </c>
      <c r="G434" s="9" t="inlineStr">
        <is>
          <t>Outstock</t>
        </is>
      </c>
      <c r="H434" s="9">
        <f>F434+0</f>
        <v/>
      </c>
      <c r="I434" s="9" t="n"/>
      <c r="J434" s="9">
        <f>IF(I434&lt;&gt;"",I434,H434)</f>
        <v/>
      </c>
      <c r="K434" s="9">
        <f>E434/(1+M434)</f>
        <v/>
      </c>
      <c r="L434" s="10" t="inlineStr">
        <is>
          <t>PLN</t>
        </is>
      </c>
      <c r="M434" s="11" t="n">
        <v>0.23</v>
      </c>
      <c r="N434" s="9">
        <f>K434*VLOOKUP(L434,'Exchange rate'!A:B,2,0)</f>
        <v/>
      </c>
      <c r="O434" s="8" t="inlineStr">
        <is>
          <t>Komputronik</t>
        </is>
      </c>
      <c r="P434" s="8" t="inlineStr">
        <is>
          <t>Komputronik</t>
        </is>
      </c>
      <c r="Q434" s="8" t="inlineStr">
        <is>
          <t>Poland</t>
        </is>
      </c>
      <c r="R434" s="12" t="inlineStr">
        <is>
          <t>https://www.komputronik.pl/product/958371/telefon-apple-iphone-16e-256gb-bialy.html</t>
        </is>
      </c>
      <c r="S434" s="13" t="inlineStr">
        <is>
          <t>Handset</t>
        </is>
      </c>
      <c r="T434" s="13" t="inlineStr">
        <is>
          <t>c</t>
        </is>
      </c>
      <c r="U434" s="12" t="inlineStr">
        <is>
          <t>https://drive.google.com/uc?export=view&amp;id=1a2l8fikLbMhJ69zMuIV_MfyGCUta_Zc9</t>
        </is>
      </c>
      <c r="V434" t="inlineStr">
        <is>
          <t>20250424</t>
        </is>
      </c>
    </row>
    <row r="435" ht="15" customHeight="1">
      <c r="A435" s="7" t="inlineStr">
        <is>
          <t>BN2010108</t>
        </is>
      </c>
      <c r="B435" s="8" t="inlineStr">
        <is>
          <t>Apple</t>
        </is>
      </c>
      <c r="C435" s="8" t="inlineStr">
        <is>
          <t>iPhone 16e 512GB 5G</t>
        </is>
      </c>
      <c r="D435" s="8" t="inlineStr">
        <is>
          <t>-</t>
        </is>
      </c>
      <c r="E435" s="9" t="n">
        <v>4499</v>
      </c>
      <c r="F435" s="9" t="inlineStr">
        <is>
          <t>0.00</t>
        </is>
      </c>
      <c r="G435" s="9" t="inlineStr">
        <is>
          <t>Outstock</t>
        </is>
      </c>
      <c r="H435" s="9">
        <f>F435+0</f>
        <v/>
      </c>
      <c r="I435" s="9" t="n"/>
      <c r="J435" s="9">
        <f>IF(I435&lt;&gt;"",I435,H435)</f>
        <v/>
      </c>
      <c r="K435" s="9">
        <f>E435/(1+M435)</f>
        <v/>
      </c>
      <c r="L435" s="10" t="inlineStr">
        <is>
          <t>PLN</t>
        </is>
      </c>
      <c r="M435" s="11" t="n">
        <v>0.23</v>
      </c>
      <c r="N435" s="9">
        <f>K435*VLOOKUP(L435,'Exchange rate'!A:B,2,0)</f>
        <v/>
      </c>
      <c r="O435" s="8" t="inlineStr">
        <is>
          <t>Komputronik</t>
        </is>
      </c>
      <c r="P435" s="8" t="inlineStr">
        <is>
          <t>Komputronik</t>
        </is>
      </c>
      <c r="Q435" s="8" t="inlineStr">
        <is>
          <t>Poland</t>
        </is>
      </c>
      <c r="R435" s="12" t="inlineStr">
        <is>
          <t>https://www.komputronik.pl/product/958373/telefon-apple-iphone-16e-512gb-bialy.html</t>
        </is>
      </c>
      <c r="S435" s="13" t="inlineStr">
        <is>
          <t>Handset</t>
        </is>
      </c>
      <c r="T435" s="13" t="n"/>
      <c r="U435" s="12" t="inlineStr">
        <is>
          <t>https://drive.google.com/uc?export=view&amp;id=1brd7b99embWtcpevvPut1fUfg6KWXSVx</t>
        </is>
      </c>
      <c r="V435" t="inlineStr">
        <is>
          <t>20250424</t>
        </is>
      </c>
    </row>
    <row r="436" ht="15" customHeight="1">
      <c r="A436" s="7" t="inlineStr">
        <is>
          <t>BN2009222</t>
        </is>
      </c>
      <c r="B436" s="8" t="inlineStr">
        <is>
          <t>Apple</t>
        </is>
      </c>
      <c r="C436" s="8" t="inlineStr">
        <is>
          <t>Watch SE 2023 40mm</t>
        </is>
      </c>
      <c r="D436" s="8" t="inlineStr">
        <is>
          <t>-</t>
        </is>
      </c>
      <c r="E436" s="9" t="n">
        <v>0</v>
      </c>
      <c r="F436" s="9" t="inlineStr">
        <is>
          <t>0.00</t>
        </is>
      </c>
      <c r="G436" s="9" t="inlineStr">
        <is>
          <t>Outstock</t>
        </is>
      </c>
      <c r="H436" s="9">
        <f>F436+0</f>
        <v/>
      </c>
      <c r="I436" s="9" t="n"/>
      <c r="J436" s="9">
        <f>IF(I436&lt;&gt;"",I436,H436)</f>
        <v/>
      </c>
      <c r="K436" s="9">
        <f>E436/(1+M436)</f>
        <v/>
      </c>
      <c r="L436" s="10" t="inlineStr">
        <is>
          <t>PLN</t>
        </is>
      </c>
      <c r="M436" s="11" t="n">
        <v>0.23</v>
      </c>
      <c r="N436" s="9">
        <f>K436*VLOOKUP(L436,'Exchange rate'!A:B,2,0)</f>
        <v/>
      </c>
      <c r="O436" s="8" t="inlineStr">
        <is>
          <t>Komputronik</t>
        </is>
      </c>
      <c r="P436" s="8" t="inlineStr">
        <is>
          <t>Komputronik</t>
        </is>
      </c>
      <c r="Q436" s="8" t="inlineStr">
        <is>
          <t>Poland</t>
        </is>
      </c>
      <c r="R436" s="12" t="inlineStr">
        <is>
          <t>https://www.komputronik.pl/product/862032/apple-watch-se-gps-40mm-aluminium-polnoc-polnoc-opaska-sportowa.html</t>
        </is>
      </c>
      <c r="S436" s="13" t="inlineStr">
        <is>
          <t>Smart Watch</t>
        </is>
      </c>
      <c r="T436" s="13" t="n">
        <v>1</v>
      </c>
      <c r="U436" s="12" t="inlineStr">
        <is>
          <t>https://drive.google.com/uc?export=view&amp;id=1asKSWsuetRL2-A4rdGdSwrWvl5tBzPWu</t>
        </is>
      </c>
      <c r="V436" t="inlineStr">
        <is>
          <t>20250424</t>
        </is>
      </c>
    </row>
    <row r="437" ht="15" customHeight="1">
      <c r="A437" s="7" t="inlineStr">
        <is>
          <t>BN2009221</t>
        </is>
      </c>
      <c r="B437" s="8" t="inlineStr">
        <is>
          <t>Apple</t>
        </is>
      </c>
      <c r="C437" s="8" t="inlineStr">
        <is>
          <t>Watch SE 2023 44mm</t>
        </is>
      </c>
      <c r="D437" s="8" t="inlineStr">
        <is>
          <t>-</t>
        </is>
      </c>
      <c r="E437" s="9" t="n">
        <v>0</v>
      </c>
      <c r="F437" s="9" t="inlineStr">
        <is>
          <t>0.00</t>
        </is>
      </c>
      <c r="G437" s="9" t="inlineStr">
        <is>
          <t>Outstock</t>
        </is>
      </c>
      <c r="H437" s="9">
        <f>F437+0</f>
        <v/>
      </c>
      <c r="I437" s="9" t="n"/>
      <c r="J437" s="9">
        <f>IF(I437&lt;&gt;"",I437,H437)</f>
        <v/>
      </c>
      <c r="K437" s="9">
        <f>E437/(1+M437)</f>
        <v/>
      </c>
      <c r="L437" s="10" t="inlineStr">
        <is>
          <t>PLN</t>
        </is>
      </c>
      <c r="M437" s="11" t="n">
        <v>0.23</v>
      </c>
      <c r="N437" s="9">
        <f>K437*VLOOKUP(L437,'Exchange rate'!A:B,2,0)</f>
        <v/>
      </c>
      <c r="O437" s="8" t="inlineStr">
        <is>
          <t>Komputronik</t>
        </is>
      </c>
      <c r="P437" s="8" t="inlineStr">
        <is>
          <t>Komputronik</t>
        </is>
      </c>
      <c r="Q437" s="8" t="inlineStr">
        <is>
          <t>Poland</t>
        </is>
      </c>
      <c r="R437" s="12" t="inlineStr">
        <is>
          <t>https://www.komputronik.pl/product/862100/apple-watch-se-gps-44mm-aluminium-ksiezycowa-poswiata-ksiezycowa-poswiata-pasek-sportowy-s-m.html</t>
        </is>
      </c>
      <c r="S437" s="13" t="inlineStr">
        <is>
          <t>Smart Watch</t>
        </is>
      </c>
      <c r="T437" s="13" t="n">
        <v>1</v>
      </c>
      <c r="U437" s="12" t="inlineStr">
        <is>
          <t>https://drive.google.com/uc?export=view&amp;id=1bAD0WiXaKauhELfa5YKiAJgx4kngIPHi</t>
        </is>
      </c>
      <c r="V437" t="inlineStr">
        <is>
          <t>20250424</t>
        </is>
      </c>
    </row>
    <row r="438" ht="15" customHeight="1">
      <c r="A438" s="7" t="inlineStr">
        <is>
          <t>AN00000170</t>
        </is>
      </c>
      <c r="B438" s="8" t="inlineStr">
        <is>
          <t>Apple</t>
        </is>
      </c>
      <c r="C438" s="8" t="inlineStr">
        <is>
          <t>Watch SE 2023 LTE 40mm</t>
        </is>
      </c>
      <c r="D438" s="8" t="inlineStr">
        <is>
          <t>-</t>
        </is>
      </c>
      <c r="E438" s="9" t="n">
        <v>0</v>
      </c>
      <c r="F438" s="9" t="inlineStr">
        <is>
          <t>0.00</t>
        </is>
      </c>
      <c r="G438" s="9" t="inlineStr">
        <is>
          <t>Outstock</t>
        </is>
      </c>
      <c r="H438" s="9">
        <f>F438+0</f>
        <v/>
      </c>
      <c r="I438" s="9" t="n"/>
      <c r="J438" s="9">
        <f>IF(I438&lt;&gt;"",I438,H438)</f>
        <v/>
      </c>
      <c r="K438" s="9">
        <f>E438/(1+M438)</f>
        <v/>
      </c>
      <c r="L438" s="10" t="inlineStr">
        <is>
          <t>PLN</t>
        </is>
      </c>
      <c r="M438" s="11" t="n">
        <v>0.23</v>
      </c>
      <c r="N438" s="9">
        <f>K438*VLOOKUP(L438,'Exchange rate'!A:B,2,0)</f>
        <v/>
      </c>
      <c r="O438" s="8" t="inlineStr">
        <is>
          <t>Komputronik</t>
        </is>
      </c>
      <c r="P438" s="8" t="inlineStr">
        <is>
          <t>Komputronik</t>
        </is>
      </c>
      <c r="Q438" s="8" t="inlineStr">
        <is>
          <t>Poland</t>
        </is>
      </c>
      <c r="R438" s="12" t="inlineStr">
        <is>
          <t>https://www.komputronik.pl/product/930422/zegarek-smartwatch-apple-watch-se-gps-40mm-midnight-aluminium-case-midnight-sport-band-m-l.html</t>
        </is>
      </c>
      <c r="S438" s="13" t="inlineStr">
        <is>
          <t>Smart Watch</t>
        </is>
      </c>
      <c r="T438" s="13" t="n">
        <v>1</v>
      </c>
      <c r="U438" s="12" t="inlineStr">
        <is>
          <t>https://drive.google.com/uc?export=view&amp;id=1adQcIYN07MUqcAA-K6ZqwA3pHaxbxQEG</t>
        </is>
      </c>
      <c r="V438" t="inlineStr">
        <is>
          <t>20250424</t>
        </is>
      </c>
    </row>
    <row r="439" ht="15" customHeight="1">
      <c r="A439" s="7" t="inlineStr">
        <is>
          <t>AN00000171</t>
        </is>
      </c>
      <c r="B439" s="8" t="inlineStr">
        <is>
          <t>Apple</t>
        </is>
      </c>
      <c r="C439" s="8" t="inlineStr">
        <is>
          <t>Watch SE 2023 LTE 44mm</t>
        </is>
      </c>
      <c r="D439" s="8" t="inlineStr">
        <is>
          <t>-</t>
        </is>
      </c>
      <c r="E439" s="9" t="n">
        <v>0</v>
      </c>
      <c r="F439" s="9" t="inlineStr">
        <is>
          <t>0.00</t>
        </is>
      </c>
      <c r="G439" s="9" t="inlineStr">
        <is>
          <t>Outstock</t>
        </is>
      </c>
      <c r="H439" s="9">
        <f>F439+0</f>
        <v/>
      </c>
      <c r="I439" s="9" t="n"/>
      <c r="J439" s="9">
        <f>IF(I439&lt;&gt;"",I439,H439)</f>
        <v/>
      </c>
      <c r="K439" s="9">
        <f>E439/(1+M439)</f>
        <v/>
      </c>
      <c r="L439" s="10" t="inlineStr">
        <is>
          <t>PLN</t>
        </is>
      </c>
      <c r="M439" s="11" t="n">
        <v>0.23</v>
      </c>
      <c r="N439" s="9">
        <f>K439*VLOOKUP(L439,'Exchange rate'!A:B,2,0)</f>
        <v/>
      </c>
      <c r="O439" s="8" t="inlineStr">
        <is>
          <t>Komputronik</t>
        </is>
      </c>
      <c r="P439" s="8" t="inlineStr">
        <is>
          <t>Komputronik</t>
        </is>
      </c>
      <c r="Q439" s="8" t="inlineStr">
        <is>
          <t>Poland</t>
        </is>
      </c>
      <c r="R439" s="12" t="inlineStr">
        <is>
          <t>https://www.komputronik.pl/product/862124/apple-watch-se-gps-cellular-44mm-aluminium-srebrny-zimowy-blekit-opaska-sportowa.html</t>
        </is>
      </c>
      <c r="S439" s="13" t="inlineStr">
        <is>
          <t>Smart Watch</t>
        </is>
      </c>
      <c r="T439" s="13" t="n">
        <v>1</v>
      </c>
      <c r="U439" s="12" t="inlineStr">
        <is>
          <t>https://drive.google.com/uc?export=view&amp;id=1aLX1QiCD-g5mOSNRq0aIGhoknGB2yUOc</t>
        </is>
      </c>
      <c r="V439" t="inlineStr">
        <is>
          <t>20250424</t>
        </is>
      </c>
    </row>
    <row r="440" ht="15" customHeight="1">
      <c r="A440" s="7" t="inlineStr">
        <is>
          <t>BN2009141</t>
        </is>
      </c>
      <c r="B440" s="8" t="inlineStr">
        <is>
          <t>Apple</t>
        </is>
      </c>
      <c r="C440" s="8" t="inlineStr">
        <is>
          <t>Watch Series 9 GPS 41mm</t>
        </is>
      </c>
      <c r="D440" s="8" t="inlineStr">
        <is>
          <t>-</t>
        </is>
      </c>
      <c r="E440" s="9" t="n">
        <v>0</v>
      </c>
      <c r="F440" s="9" t="inlineStr">
        <is>
          <t>0.00</t>
        </is>
      </c>
      <c r="G440" s="9" t="inlineStr">
        <is>
          <t>Outstock</t>
        </is>
      </c>
      <c r="H440" s="9">
        <f>F440+0</f>
        <v/>
      </c>
      <c r="I440" s="9" t="n"/>
      <c r="J440" s="9">
        <f>IF(I440&lt;&gt;"",I440,H440)</f>
        <v/>
      </c>
      <c r="K440" s="9">
        <f>E440/(1+M440)</f>
        <v/>
      </c>
      <c r="L440" s="10" t="inlineStr">
        <is>
          <t>PLN</t>
        </is>
      </c>
      <c r="M440" s="11" t="n">
        <v>0.23</v>
      </c>
      <c r="N440" s="9">
        <f>K440*VLOOKUP(L440,'Exchange rate'!A:B,2,0)</f>
        <v/>
      </c>
      <c r="O440" s="8" t="inlineStr">
        <is>
          <t>Komputronik</t>
        </is>
      </c>
      <c r="P440" s="8" t="inlineStr">
        <is>
          <t>Komputronik</t>
        </is>
      </c>
      <c r="Q440" s="8" t="inlineStr">
        <is>
          <t>Poland</t>
        </is>
      </c>
      <c r="R440" s="12" t="inlineStr">
        <is>
          <t>https://www.komputronik.pl/product/861852/apple-watch-9-gps-41mm-aluminium-srebrny-sztormowy-blekit-pasek-sportowy-m-l.html</t>
        </is>
      </c>
      <c r="S440" s="13" t="inlineStr">
        <is>
          <t>Smart Watch</t>
        </is>
      </c>
      <c r="T440" s="13" t="n">
        <v>1</v>
      </c>
      <c r="U440" s="12" t="inlineStr">
        <is>
          <t>https://drive.google.com/uc?export=view&amp;id=1_dIUGMlVJJaohb4xWFnwcCM9FNuqQ4kc</t>
        </is>
      </c>
      <c r="V440" t="inlineStr">
        <is>
          <t>20250424</t>
        </is>
      </c>
    </row>
    <row r="441" ht="15" customHeight="1">
      <c r="A441" s="7" t="inlineStr">
        <is>
          <t>BN2009140</t>
        </is>
      </c>
      <c r="B441" s="8" t="inlineStr">
        <is>
          <t>Apple</t>
        </is>
      </c>
      <c r="C441" s="8" t="inlineStr">
        <is>
          <t>Watch Series 9 GPS 45mm</t>
        </is>
      </c>
      <c r="D441" s="8" t="inlineStr">
        <is>
          <t>-</t>
        </is>
      </c>
      <c r="E441" s="9" t="n">
        <v>0</v>
      </c>
      <c r="F441" s="9" t="inlineStr">
        <is>
          <t>0.00</t>
        </is>
      </c>
      <c r="G441" s="9" t="inlineStr">
        <is>
          <t>Outstock</t>
        </is>
      </c>
      <c r="H441" s="9">
        <f>F441+0</f>
        <v/>
      </c>
      <c r="I441" s="9" t="n"/>
      <c r="J441" s="9">
        <f>IF(I441&lt;&gt;"",I441,H441)</f>
        <v/>
      </c>
      <c r="K441" s="9">
        <f>E441/(1+M441)</f>
        <v/>
      </c>
      <c r="L441" s="10" t="inlineStr">
        <is>
          <t>PLN</t>
        </is>
      </c>
      <c r="M441" s="11" t="n">
        <v>0.23</v>
      </c>
      <c r="N441" s="9">
        <f>K441*VLOOKUP(L441,'Exchange rate'!A:B,2,0)</f>
        <v/>
      </c>
      <c r="O441" s="8" t="inlineStr">
        <is>
          <t>Komputronik</t>
        </is>
      </c>
      <c r="P441" s="8" t="inlineStr">
        <is>
          <t>Komputronik</t>
        </is>
      </c>
      <c r="Q441" s="8" t="inlineStr">
        <is>
          <t>Poland</t>
        </is>
      </c>
      <c r="R441" s="12" t="inlineStr">
        <is>
          <t>https://www.komputronik.pl/product/861870/apple-watch-9-gps-45mm-aluminium-product-red-czerwony-pasek-sportowy-s-m.html</t>
        </is>
      </c>
      <c r="S441" s="13" t="inlineStr">
        <is>
          <t>Smart Watch</t>
        </is>
      </c>
      <c r="T441" s="13" t="n">
        <v>1</v>
      </c>
      <c r="U441" s="12" t="inlineStr">
        <is>
          <t>https://drive.google.com/uc?export=view&amp;id=1ap7A8HYk3HTI3Gwss2Hy_6pgnbH3oILW</t>
        </is>
      </c>
      <c r="V441" t="inlineStr">
        <is>
          <t>20250424</t>
        </is>
      </c>
    </row>
    <row r="442" ht="15" customHeight="1">
      <c r="A442" s="7" t="inlineStr">
        <is>
          <t>BN2009139</t>
        </is>
      </c>
      <c r="B442" s="8" t="inlineStr">
        <is>
          <t>Apple</t>
        </is>
      </c>
      <c r="C442" s="8" t="inlineStr">
        <is>
          <t>Watch Series 9 GPS+Cellular 41mm</t>
        </is>
      </c>
      <c r="D442" s="8" t="inlineStr">
        <is>
          <t>-</t>
        </is>
      </c>
      <c r="E442" s="9" t="n">
        <v>0</v>
      </c>
      <c r="F442" s="9" t="inlineStr">
        <is>
          <t>0.00</t>
        </is>
      </c>
      <c r="G442" s="9" t="inlineStr">
        <is>
          <t>Outstock</t>
        </is>
      </c>
      <c r="H442" s="9">
        <f>F442+0</f>
        <v/>
      </c>
      <c r="I442" s="9" t="n"/>
      <c r="J442" s="9">
        <f>IF(I442&lt;&gt;"",I442,H442)</f>
        <v/>
      </c>
      <c r="K442" s="9">
        <f>E442/(1+M442)</f>
        <v/>
      </c>
      <c r="L442" s="10" t="inlineStr">
        <is>
          <t>PLN</t>
        </is>
      </c>
      <c r="M442" s="11" t="n">
        <v>0.23</v>
      </c>
      <c r="N442" s="9">
        <f>K442*VLOOKUP(L442,'Exchange rate'!A:B,2,0)</f>
        <v/>
      </c>
      <c r="O442" s="8" t="inlineStr">
        <is>
          <t>Komputronik</t>
        </is>
      </c>
      <c r="P442" s="8" t="inlineStr">
        <is>
          <t>Komputronik</t>
        </is>
      </c>
      <c r="Q442" s="8" t="inlineStr">
        <is>
          <t>Poland</t>
        </is>
      </c>
      <c r="R442" s="12" t="inlineStr">
        <is>
          <t>https://www.komputronik.pl/product/860954/apple-watch-9-gps-cellular-41mm-stalowy-srebrny-sztormowy-blekit-pasek-sportowy-s-m.html</t>
        </is>
      </c>
      <c r="S442" s="13" t="inlineStr">
        <is>
          <t>Smart Watch</t>
        </is>
      </c>
      <c r="T442" s="13" t="n">
        <v>1</v>
      </c>
      <c r="U442" s="12" t="inlineStr">
        <is>
          <t>https://drive.google.com/uc?export=view&amp;id=1azrm8Xv81QwDzJzbcpYO48ywrJLLNSez</t>
        </is>
      </c>
      <c r="V442" t="inlineStr">
        <is>
          <t>20250424</t>
        </is>
      </c>
    </row>
    <row r="443" ht="15" customHeight="1">
      <c r="A443" s="7" t="inlineStr">
        <is>
          <t>BN2009138</t>
        </is>
      </c>
      <c r="B443" s="8" t="inlineStr">
        <is>
          <t>Apple</t>
        </is>
      </c>
      <c r="C443" s="8" t="inlineStr">
        <is>
          <t>Watch Series 9 GPS+Cellular 45mm</t>
        </is>
      </c>
      <c r="D443" s="8" t="inlineStr">
        <is>
          <t>-</t>
        </is>
      </c>
      <c r="E443" s="9" t="n">
        <v>0</v>
      </c>
      <c r="F443" s="9" t="inlineStr">
        <is>
          <t>0.00</t>
        </is>
      </c>
      <c r="G443" s="9" t="inlineStr">
        <is>
          <t>Outstock</t>
        </is>
      </c>
      <c r="H443" s="9">
        <f>F443+0</f>
        <v/>
      </c>
      <c r="I443" s="9" t="n"/>
      <c r="J443" s="9">
        <f>IF(I443&lt;&gt;"",I443,H443)</f>
        <v/>
      </c>
      <c r="K443" s="9">
        <f>E443/(1+M443)</f>
        <v/>
      </c>
      <c r="L443" s="10" t="inlineStr">
        <is>
          <t>PLN</t>
        </is>
      </c>
      <c r="M443" s="11" t="n">
        <v>0.23</v>
      </c>
      <c r="N443" s="9">
        <f>K443*VLOOKUP(L443,'Exchange rate'!A:B,2,0)</f>
        <v/>
      </c>
      <c r="O443" s="8" t="inlineStr">
        <is>
          <t>Komputronik</t>
        </is>
      </c>
      <c r="P443" s="8" t="inlineStr">
        <is>
          <t>Komputronik</t>
        </is>
      </c>
      <c r="Q443" s="8" t="inlineStr">
        <is>
          <t>Poland</t>
        </is>
      </c>
      <c r="R443" s="12" t="inlineStr">
        <is>
          <t>https://www.komputronik.pl/product/861989/apple-watch-9-gps-cellular-45mm-stalowy-zloty-popielaty-braz-pasek-sportowy-s-m.html</t>
        </is>
      </c>
      <c r="S443" s="13" t="inlineStr">
        <is>
          <t>Smart Watch</t>
        </is>
      </c>
      <c r="T443" s="13" t="n">
        <v>1</v>
      </c>
      <c r="U443" s="12" t="inlineStr">
        <is>
          <t>https://drive.google.com/uc?export=view&amp;id=1aLVZY-ukZCWVh6kaLmuM8wjrNj0w_tab</t>
        </is>
      </c>
      <c r="V443" t="inlineStr">
        <is>
          <t>20250424</t>
        </is>
      </c>
    </row>
    <row r="444" ht="15" customHeight="1">
      <c r="A444" s="7" t="inlineStr">
        <is>
          <t>BN2009903</t>
        </is>
      </c>
      <c r="B444" s="8" t="inlineStr">
        <is>
          <t>Apple</t>
        </is>
      </c>
      <c r="C444" s="8" t="inlineStr">
        <is>
          <t>Watch Series10 (42mm) Aluminium LTE</t>
        </is>
      </c>
      <c r="D444" s="8" t="inlineStr">
        <is>
          <t>-</t>
        </is>
      </c>
      <c r="E444" s="9" t="n">
        <v>0</v>
      </c>
      <c r="F444" s="9" t="inlineStr">
        <is>
          <t>0.00</t>
        </is>
      </c>
      <c r="G444" s="9" t="inlineStr">
        <is>
          <t>Outstock</t>
        </is>
      </c>
      <c r="H444" s="9">
        <f>F444+0</f>
        <v/>
      </c>
      <c r="I444" s="9" t="n"/>
      <c r="J444" s="9">
        <f>IF(I444&lt;&gt;"",I444,H444)</f>
        <v/>
      </c>
      <c r="K444" s="9">
        <f>E444/(1+M444)</f>
        <v/>
      </c>
      <c r="L444" s="10" t="inlineStr">
        <is>
          <t>PLN</t>
        </is>
      </c>
      <c r="M444" s="11" t="n">
        <v>0.23</v>
      </c>
      <c r="N444" s="9">
        <f>K444*VLOOKUP(L444,'Exchange rate'!A:B,2,0)</f>
        <v/>
      </c>
      <c r="O444" s="8" t="inlineStr">
        <is>
          <t>Komputronik</t>
        </is>
      </c>
      <c r="P444" s="8" t="inlineStr">
        <is>
          <t>Komputronik</t>
        </is>
      </c>
      <c r="Q444" s="8" t="inlineStr">
        <is>
          <t>Poland</t>
        </is>
      </c>
      <c r="R444" s="12" t="inlineStr">
        <is>
          <t>https://www.komputronik.pl/product/930388/zegarek-smartwatch-apple-watch-series-10-gps-cellular-42mm-jet-black-aluminium-case-black-sport-band-s-m.html</t>
        </is>
      </c>
      <c r="S444" s="13" t="inlineStr">
        <is>
          <t>Smart Watch</t>
        </is>
      </c>
      <c r="T444" s="13" t="inlineStr">
        <is>
          <t>x</t>
        </is>
      </c>
      <c r="U444" s="12" t="inlineStr">
        <is>
          <t>https://drive.google.com/uc?export=view&amp;id=1aUIwzLG5SPVIBhHxRq9olhwIrwIsBsng</t>
        </is>
      </c>
      <c r="V444" t="inlineStr">
        <is>
          <t>20250424</t>
        </is>
      </c>
    </row>
    <row r="445" ht="15" customHeight="1">
      <c r="A445" s="7" t="inlineStr">
        <is>
          <t>BN2009905</t>
        </is>
      </c>
      <c r="B445" s="8" t="inlineStr">
        <is>
          <t>Apple</t>
        </is>
      </c>
      <c r="C445" s="8" t="inlineStr">
        <is>
          <t>Watch Series10 (46mm) Aluminium LTE</t>
        </is>
      </c>
      <c r="D445" s="8" t="inlineStr">
        <is>
          <t>-</t>
        </is>
      </c>
      <c r="E445" s="9" t="n">
        <v>0</v>
      </c>
      <c r="F445" s="9" t="inlineStr">
        <is>
          <t>0.00</t>
        </is>
      </c>
      <c r="G445" s="9" t="inlineStr">
        <is>
          <t>Outstock</t>
        </is>
      </c>
      <c r="H445" s="9">
        <f>F445+0</f>
        <v/>
      </c>
      <c r="I445" s="9" t="n"/>
      <c r="J445" s="9">
        <f>IF(I445&lt;&gt;"",I445,H445)</f>
        <v/>
      </c>
      <c r="K445" s="9">
        <f>E445/(1+M445)</f>
        <v/>
      </c>
      <c r="L445" s="10" t="inlineStr">
        <is>
          <t>PLN</t>
        </is>
      </c>
      <c r="M445" s="11" t="n">
        <v>0.23</v>
      </c>
      <c r="N445" s="9">
        <f>K445*VLOOKUP(L445,'Exchange rate'!A:B,2,0)</f>
        <v/>
      </c>
      <c r="O445" s="8" t="inlineStr">
        <is>
          <t>Komputronik</t>
        </is>
      </c>
      <c r="P445" s="8" t="inlineStr">
        <is>
          <t>Komputronik</t>
        </is>
      </c>
      <c r="Q445" s="8" t="inlineStr">
        <is>
          <t>Poland</t>
        </is>
      </c>
      <c r="R445" s="12" t="inlineStr">
        <is>
          <t>https://www.komputronik.pl/product/930449/zegarek-smartwatch-apple-watch-series-10-gps-cellular-46mm-jet-black-aluminium-case-black-sport-band-s-m.html</t>
        </is>
      </c>
      <c r="S445" s="13" t="inlineStr">
        <is>
          <t>Smart Watch</t>
        </is>
      </c>
      <c r="T445" s="13" t="n">
        <v>1</v>
      </c>
      <c r="U445" s="12" t="inlineStr">
        <is>
          <t>https://drive.google.com/uc?export=view&amp;id=1bJqKCsWLLZt97q2PnvjzQsO2Jk28wKZz</t>
        </is>
      </c>
      <c r="V445" t="inlineStr">
        <is>
          <t>20250424</t>
        </is>
      </c>
    </row>
    <row r="446" ht="15" customHeight="1">
      <c r="A446" s="7" t="inlineStr">
        <is>
          <t>BN2009906</t>
        </is>
      </c>
      <c r="B446" s="8" t="inlineStr">
        <is>
          <t>Apple</t>
        </is>
      </c>
      <c r="C446" s="8" t="inlineStr">
        <is>
          <t>Watch Series10 (46mm) Titanium LTE</t>
        </is>
      </c>
      <c r="D446" s="8" t="inlineStr">
        <is>
          <t>-</t>
        </is>
      </c>
      <c r="E446" s="9" t="n">
        <v>0</v>
      </c>
      <c r="F446" s="9" t="inlineStr">
        <is>
          <t>0.00</t>
        </is>
      </c>
      <c r="G446" s="9" t="inlineStr">
        <is>
          <t>Outstock</t>
        </is>
      </c>
      <c r="H446" s="9">
        <f>F446+0</f>
        <v/>
      </c>
      <c r="I446" s="9" t="n"/>
      <c r="J446" s="9">
        <f>IF(I446&lt;&gt;"",I446,H446)</f>
        <v/>
      </c>
      <c r="K446" s="9">
        <f>E446/(1+M446)</f>
        <v/>
      </c>
      <c r="L446" s="10" t="inlineStr">
        <is>
          <t>PLN</t>
        </is>
      </c>
      <c r="M446" s="11" t="n">
        <v>0.23</v>
      </c>
      <c r="N446" s="9">
        <f>K446*VLOOKUP(L446,'Exchange rate'!A:B,2,0)</f>
        <v/>
      </c>
      <c r="O446" s="8" t="inlineStr">
        <is>
          <t>Komputronik</t>
        </is>
      </c>
      <c r="P446" s="8" t="inlineStr">
        <is>
          <t>Komputronik</t>
        </is>
      </c>
      <c r="Q446" s="8" t="inlineStr">
        <is>
          <t>Poland</t>
        </is>
      </c>
      <c r="R446" s="12" t="inlineStr">
        <is>
          <t>https://www.komputronik.pl/product/930413/zegarek-smartwatch-apple-watch-series-10-gps-cellular-46mm-slate-titanium-case-slate-milanese-loop-m-l.html</t>
        </is>
      </c>
      <c r="S446" s="13" t="inlineStr">
        <is>
          <t>Smart Watch</t>
        </is>
      </c>
      <c r="T446" s="13" t="inlineStr">
        <is>
          <t>x</t>
        </is>
      </c>
      <c r="U446" s="12" t="inlineStr">
        <is>
          <t>https://drive.google.com/uc?export=view&amp;id=1b13cizpNBwKKgkyGVxf-RFV0qjPAYCWP</t>
        </is>
      </c>
      <c r="V446" t="inlineStr">
        <is>
          <t>20250424</t>
        </is>
      </c>
    </row>
    <row r="447" ht="15" customHeight="1">
      <c r="A447" s="7" t="inlineStr">
        <is>
          <t>BN2009137</t>
        </is>
      </c>
      <c r="B447" s="8" t="inlineStr">
        <is>
          <t>Apple</t>
        </is>
      </c>
      <c r="C447" s="8" t="inlineStr">
        <is>
          <t>Watch Ultra 2 GPS+Cellular</t>
        </is>
      </c>
      <c r="D447" s="8" t="inlineStr">
        <is>
          <t>-</t>
        </is>
      </c>
      <c r="E447" s="9" t="n">
        <v>3819</v>
      </c>
      <c r="F447" s="9" t="inlineStr">
        <is>
          <t>0.00</t>
        </is>
      </c>
      <c r="G447" s="9" t="inlineStr">
        <is>
          <t>Outstock</t>
        </is>
      </c>
      <c r="H447" s="9">
        <f>F447+0</f>
        <v/>
      </c>
      <c r="I447" s="9" t="n"/>
      <c r="J447" s="9">
        <f>IF(I447&lt;&gt;"",I447,H447)</f>
        <v/>
      </c>
      <c r="K447" s="9">
        <f>E447/(1+M447)</f>
        <v/>
      </c>
      <c r="L447" s="10" t="inlineStr">
        <is>
          <t>PLN</t>
        </is>
      </c>
      <c r="M447" s="11" t="n">
        <v>0.23</v>
      </c>
      <c r="N447" s="9">
        <f>K447*VLOOKUP(L447,'Exchange rate'!A:B,2,0)</f>
        <v/>
      </c>
      <c r="O447" s="8" t="inlineStr">
        <is>
          <t>Komputronik</t>
        </is>
      </c>
      <c r="P447" s="8" t="inlineStr">
        <is>
          <t>Komputronik</t>
        </is>
      </c>
      <c r="Q447" s="8" t="inlineStr">
        <is>
          <t>Poland</t>
        </is>
      </c>
      <c r="R447" s="12" t="inlineStr">
        <is>
          <t>https://www.komputronik.pl/product/930348/zegarek-smartwatch-apple-watch-ultra-2-gps-cellular-49mm-natural-titanium-case-tan-alpine-loop-medium.html</t>
        </is>
      </c>
      <c r="S447" s="13" t="inlineStr">
        <is>
          <t>Smart Watch</t>
        </is>
      </c>
      <c r="T447" s="13" t="n"/>
      <c r="U447" s="12" t="inlineStr">
        <is>
          <t>https://drive.google.com/uc?export=view&amp;id=1_m6S8zZhrY5GL1pRMPkJYF9c80r4dVbL</t>
        </is>
      </c>
      <c r="V447" t="inlineStr">
        <is>
          <t>20250424</t>
        </is>
      </c>
    </row>
    <row r="448" ht="15" customHeight="1">
      <c r="A448" s="7" t="inlineStr">
        <is>
          <t>AN00000123</t>
        </is>
      </c>
      <c r="B448" s="8" t="inlineStr">
        <is>
          <t>DJI</t>
        </is>
      </c>
      <c r="C448" s="8" t="inlineStr">
        <is>
          <t>DJI Osmo Mobile 6</t>
        </is>
      </c>
      <c r="D448" s="8" t="inlineStr">
        <is>
          <t>-</t>
        </is>
      </c>
      <c r="E448" s="9" t="n">
        <v>499</v>
      </c>
      <c r="F448" s="9" t="inlineStr">
        <is>
          <t>0.00</t>
        </is>
      </c>
      <c r="G448" s="9" t="inlineStr">
        <is>
          <t>Outstock</t>
        </is>
      </c>
      <c r="H448" s="9">
        <f>F448+0</f>
        <v/>
      </c>
      <c r="I448" s="9" t="n"/>
      <c r="J448" s="9">
        <f>IF(I448&lt;&gt;"",I448,H448)</f>
        <v/>
      </c>
      <c r="K448" s="9">
        <f>E448/(1+M448)</f>
        <v/>
      </c>
      <c r="L448" s="10" t="inlineStr">
        <is>
          <t>PLN</t>
        </is>
      </c>
      <c r="M448" s="11" t="n">
        <v>0.23</v>
      </c>
      <c r="N448" s="9">
        <f>K448*VLOOKUP(L448,'Exchange rate'!A:B,2,0)</f>
        <v/>
      </c>
      <c r="O448" s="8" t="inlineStr">
        <is>
          <t>Komputronik</t>
        </is>
      </c>
      <c r="P448" s="8" t="inlineStr">
        <is>
          <t>Komputronik</t>
        </is>
      </c>
      <c r="Q448" s="8" t="inlineStr">
        <is>
          <t>Poland</t>
        </is>
      </c>
      <c r="R448" s="12" t="inlineStr">
        <is>
          <t>https://www.komputronik.pl/product/786938/dji-osmo-mobile-6.html</t>
        </is>
      </c>
      <c r="S448" s="13" t="inlineStr">
        <is>
          <t>Other</t>
        </is>
      </c>
      <c r="T448" s="13" t="n"/>
      <c r="U448" s="12" t="inlineStr">
        <is>
          <t>https://drive.google.com/uc?export=view&amp;id=1b_1J9bfZ-O9euY1vC-MinK8kzaSJXI96</t>
        </is>
      </c>
      <c r="V448" t="inlineStr">
        <is>
          <t>20250424</t>
        </is>
      </c>
    </row>
    <row r="449" ht="15" customHeight="1">
      <c r="A449" s="7" t="inlineStr">
        <is>
          <t>AN00000122</t>
        </is>
      </c>
      <c r="B449" s="8" t="inlineStr">
        <is>
          <t>DJI</t>
        </is>
      </c>
      <c r="C449" s="8" t="inlineStr">
        <is>
          <t>DJI Osmo Mobile SE</t>
        </is>
      </c>
      <c r="D449" s="8" t="inlineStr">
        <is>
          <t>-</t>
        </is>
      </c>
      <c r="E449" s="9" t="n">
        <v>379</v>
      </c>
      <c r="F449" s="9" t="inlineStr">
        <is>
          <t>0.00</t>
        </is>
      </c>
      <c r="G449" s="9" t="inlineStr">
        <is>
          <t>Outstock</t>
        </is>
      </c>
      <c r="H449" s="9">
        <f>F449+0</f>
        <v/>
      </c>
      <c r="I449" s="9" t="n"/>
      <c r="J449" s="9">
        <f>IF(I449&lt;&gt;"",I449,H449)</f>
        <v/>
      </c>
      <c r="K449" s="9">
        <f>E449/(1+M449)</f>
        <v/>
      </c>
      <c r="L449" s="10" t="inlineStr">
        <is>
          <t>PLN</t>
        </is>
      </c>
      <c r="M449" s="11" t="n">
        <v>0.23</v>
      </c>
      <c r="N449" s="9">
        <f>K449*VLOOKUP(L449,'Exchange rate'!A:B,2,0)</f>
        <v/>
      </c>
      <c r="O449" s="8" t="inlineStr">
        <is>
          <t>Komputronik</t>
        </is>
      </c>
      <c r="P449" s="8" t="inlineStr">
        <is>
          <t>Komputronik</t>
        </is>
      </c>
      <c r="Q449" s="8" t="inlineStr">
        <is>
          <t>Poland</t>
        </is>
      </c>
      <c r="R449" s="12" t="inlineStr">
        <is>
          <t>https://www.komputronik.pl/product/786939/dji-osmo-mobile-se.html</t>
        </is>
      </c>
      <c r="S449" s="13" t="inlineStr">
        <is>
          <t>Other</t>
        </is>
      </c>
      <c r="T449" s="13" t="n"/>
      <c r="U449" s="12" t="inlineStr">
        <is>
          <t>https://drive.google.com/uc?export=view&amp;id=1aR4P9axiqOHIPtLt9cUY2YPe8y8rWMqz</t>
        </is>
      </c>
      <c r="V449" t="inlineStr">
        <is>
          <t>20250424</t>
        </is>
      </c>
    </row>
    <row r="450" ht="15" customHeight="1">
      <c r="A450" s="7" t="inlineStr">
        <is>
          <t>AN00000228</t>
        </is>
      </c>
      <c r="B450" s="8" t="inlineStr">
        <is>
          <t>Garmin</t>
        </is>
      </c>
      <c r="C450" s="8" t="inlineStr">
        <is>
          <t>Garmin fenix 7 Pro Solar 47mm</t>
        </is>
      </c>
      <c r="D450" s="8" t="inlineStr">
        <is>
          <t>-</t>
        </is>
      </c>
      <c r="E450" s="9" t="n">
        <v>0</v>
      </c>
      <c r="F450" s="9" t="inlineStr">
        <is>
          <t>0.00</t>
        </is>
      </c>
      <c r="G450" s="9" t="inlineStr">
        <is>
          <t>Outstock</t>
        </is>
      </c>
      <c r="H450" s="9">
        <f>F450+0</f>
        <v/>
      </c>
      <c r="I450" s="9" t="n"/>
      <c r="J450" s="9">
        <f>IF(I450&lt;&gt;"",I450,H450)</f>
        <v/>
      </c>
      <c r="K450" s="9">
        <f>E450/(1+M450)</f>
        <v/>
      </c>
      <c r="L450" s="10" t="inlineStr">
        <is>
          <t>PLN</t>
        </is>
      </c>
      <c r="M450" s="11" t="n">
        <v>0.23</v>
      </c>
      <c r="N450" s="9">
        <f>K450*VLOOKUP(L450,'Exchange rate'!A:B,2,0)</f>
        <v/>
      </c>
      <c r="O450" s="8" t="inlineStr">
        <is>
          <t>Komputronik</t>
        </is>
      </c>
      <c r="P450" s="8" t="inlineStr">
        <is>
          <t>Komputronik</t>
        </is>
      </c>
      <c r="Q450" s="8" t="inlineStr">
        <is>
          <t>Poland</t>
        </is>
      </c>
      <c r="R450" s="12" t="inlineStr">
        <is>
          <t>https://www.komputronik.pl/product/832111/garmin-fenix-7-pro-solar-czarny-z-czarnym-paskiem.html</t>
        </is>
      </c>
      <c r="S450" s="13" t="inlineStr">
        <is>
          <t>Smart Watch</t>
        </is>
      </c>
      <c r="T450" s="13" t="n">
        <v>1</v>
      </c>
      <c r="U450" s="12" t="inlineStr">
        <is>
          <t>https://drive.google.com/uc?export=view&amp;id=1_faAGs1dP4gVF7LOax4eDWvKLCf3lzH4</t>
        </is>
      </c>
      <c r="V450" t="inlineStr">
        <is>
          <t>20250424</t>
        </is>
      </c>
    </row>
    <row r="451" ht="15" customHeight="1">
      <c r="A451" s="7" t="inlineStr">
        <is>
          <t>AN00000195</t>
        </is>
      </c>
      <c r="B451" s="8" t="inlineStr">
        <is>
          <t>Garmin</t>
        </is>
      </c>
      <c r="C451" s="8" t="inlineStr">
        <is>
          <t>Garmin fenix 7X Pro Solar 51mm</t>
        </is>
      </c>
      <c r="D451" s="8" t="inlineStr">
        <is>
          <t>-</t>
        </is>
      </c>
      <c r="E451" s="9" t="n">
        <v>2899</v>
      </c>
      <c r="F451" s="9" t="inlineStr">
        <is>
          <t>0.00</t>
        </is>
      </c>
      <c r="G451" s="9" t="inlineStr">
        <is>
          <t>Outstock</t>
        </is>
      </c>
      <c r="H451" s="9">
        <f>F451+0</f>
        <v/>
      </c>
      <c r="I451" s="9" t="n"/>
      <c r="J451" s="9">
        <f>IF(I451&lt;&gt;"",I451,H451)</f>
        <v/>
      </c>
      <c r="K451" s="9">
        <f>E451/(1+M451)</f>
        <v/>
      </c>
      <c r="L451" s="10" t="inlineStr">
        <is>
          <t>PLN</t>
        </is>
      </c>
      <c r="M451" s="11" t="n">
        <v>0.23</v>
      </c>
      <c r="N451" s="9">
        <f>K451*VLOOKUP(L451,'Exchange rate'!A:B,2,0)</f>
        <v/>
      </c>
      <c r="O451" s="8" t="inlineStr">
        <is>
          <t>Komputronik</t>
        </is>
      </c>
      <c r="P451" s="8" t="inlineStr">
        <is>
          <t>Komputronik</t>
        </is>
      </c>
      <c r="Q451" s="8" t="inlineStr">
        <is>
          <t>Poland</t>
        </is>
      </c>
      <c r="R451" s="12" t="inlineStr">
        <is>
          <t>https://www.komputronik.pl/product/832113/garmin-fenix-7x-pro-solar-czarny-z-czarnym-paskiem.html</t>
        </is>
      </c>
      <c r="S451" s="13" t="inlineStr">
        <is>
          <t>Smart Watch</t>
        </is>
      </c>
      <c r="T451" s="13" t="n"/>
      <c r="U451" s="12" t="inlineStr">
        <is>
          <t>https://drive.google.com/uc?export=view&amp;id=1aCKI9VgsJHETWX9VFMMydnuLjbr0cJDl</t>
        </is>
      </c>
      <c r="V451" t="inlineStr">
        <is>
          <t>20250424</t>
        </is>
      </c>
    </row>
    <row r="452" ht="15" customHeight="1">
      <c r="A452" s="7" t="inlineStr">
        <is>
          <t>AN00000236</t>
        </is>
      </c>
      <c r="B452" s="8" t="inlineStr">
        <is>
          <t>Garmin</t>
        </is>
      </c>
      <c r="C452" s="8" t="inlineStr">
        <is>
          <t>Garmin fenix 8 51mm AMOLED</t>
        </is>
      </c>
      <c r="D452" s="8" t="inlineStr">
        <is>
          <t>-</t>
        </is>
      </c>
      <c r="E452" s="9" t="n">
        <v>4148</v>
      </c>
      <c r="F452" s="9" t="inlineStr">
        <is>
          <t>0.00</t>
        </is>
      </c>
      <c r="G452" s="9" t="inlineStr">
        <is>
          <t>Outstock</t>
        </is>
      </c>
      <c r="H452" s="9">
        <f>F452+0</f>
        <v/>
      </c>
      <c r="I452" s="9" t="n"/>
      <c r="J452" s="9">
        <f>IF(I452&lt;&gt;"",I452,H452)</f>
        <v/>
      </c>
      <c r="K452" s="9">
        <f>E452/(1+M452)</f>
        <v/>
      </c>
      <c r="L452" s="10" t="inlineStr">
        <is>
          <t>PLN</t>
        </is>
      </c>
      <c r="M452" s="11" t="n">
        <v>0.23</v>
      </c>
      <c r="N452" s="9">
        <f>K452*VLOOKUP(L452,'Exchange rate'!A:B,2,0)</f>
        <v/>
      </c>
      <c r="O452" s="8" t="inlineStr">
        <is>
          <t>Komputronik</t>
        </is>
      </c>
      <c r="P452" s="8" t="inlineStr">
        <is>
          <t>Komputronik</t>
        </is>
      </c>
      <c r="Q452" s="8" t="inlineStr">
        <is>
          <t>Poland</t>
        </is>
      </c>
      <c r="R452" s="12" t="inlineStr">
        <is>
          <t>https://www.komputronik.pl/product/928165/zegarek-smartwatch-garmin-fenix-8-amoled-51mm-slate-gray.html</t>
        </is>
      </c>
      <c r="S452" s="13" t="inlineStr">
        <is>
          <t>Smart Watch</t>
        </is>
      </c>
      <c r="T452" s="13" t="n"/>
      <c r="U452" s="12" t="inlineStr">
        <is>
          <t>https://drive.google.com/uc?export=view&amp;id=1aswXvyJeZ-Y68QzJoaJZrq9b_L_YMHdl</t>
        </is>
      </c>
      <c r="V452" t="inlineStr">
        <is>
          <t>20250424</t>
        </is>
      </c>
    </row>
    <row r="453" ht="15" customHeight="1">
      <c r="A453" s="7" t="inlineStr">
        <is>
          <t>AN00000193</t>
        </is>
      </c>
      <c r="B453" s="8" t="inlineStr">
        <is>
          <t>Garmin</t>
        </is>
      </c>
      <c r="C453" s="8" t="inlineStr">
        <is>
          <t>Garmin Forerunner 165 43mm</t>
        </is>
      </c>
      <c r="D453" s="8" t="inlineStr">
        <is>
          <t>-</t>
        </is>
      </c>
      <c r="E453" s="9" t="n">
        <v>898</v>
      </c>
      <c r="F453" s="9" t="inlineStr">
        <is>
          <t>0.00</t>
        </is>
      </c>
      <c r="G453" s="9" t="inlineStr">
        <is>
          <t>Outstock</t>
        </is>
      </c>
      <c r="H453" s="9">
        <f>F453+0</f>
        <v/>
      </c>
      <c r="I453" s="9" t="n"/>
      <c r="J453" s="9">
        <f>IF(I453&lt;&gt;"",I453,H453)</f>
        <v/>
      </c>
      <c r="K453" s="9">
        <f>E453/(1+M453)</f>
        <v/>
      </c>
      <c r="L453" s="10" t="inlineStr">
        <is>
          <t>PLN</t>
        </is>
      </c>
      <c r="M453" s="11" t="n">
        <v>0.23</v>
      </c>
      <c r="N453" s="9">
        <f>K453*VLOOKUP(L453,'Exchange rate'!A:B,2,0)</f>
        <v/>
      </c>
      <c r="O453" s="8" t="inlineStr">
        <is>
          <t>Komputronik</t>
        </is>
      </c>
      <c r="P453" s="8" t="inlineStr">
        <is>
          <t>Komputronik</t>
        </is>
      </c>
      <c r="Q453" s="8" t="inlineStr">
        <is>
          <t>Poland</t>
        </is>
      </c>
      <c r="R453" s="12" t="inlineStr">
        <is>
          <t>https://www.komputronik.pl/product/895675/zegarek-smartwatch-garmin-forerunner-165-czarny.html</t>
        </is>
      </c>
      <c r="S453" s="13" t="inlineStr">
        <is>
          <t>Smart Watch</t>
        </is>
      </c>
      <c r="T453" s="13" t="n"/>
      <c r="U453" s="12" t="inlineStr">
        <is>
          <t>https://drive.google.com/uc?export=view&amp;id=1a7HhHAxit1bkP1twlcPH61SSbCHp7R8l</t>
        </is>
      </c>
      <c r="V453" t="inlineStr">
        <is>
          <t>20250424</t>
        </is>
      </c>
    </row>
    <row r="454" ht="15" customHeight="1">
      <c r="A454" s="7" t="inlineStr">
        <is>
          <t>AN00000194</t>
        </is>
      </c>
      <c r="B454" s="8" t="inlineStr">
        <is>
          <t>Garmin</t>
        </is>
      </c>
      <c r="C454" s="8" t="inlineStr">
        <is>
          <t>Garmin Venu 3S 41mm</t>
        </is>
      </c>
      <c r="D454" s="8" t="inlineStr">
        <is>
          <t>-</t>
        </is>
      </c>
      <c r="E454" s="9" t="n">
        <v>1648</v>
      </c>
      <c r="F454" s="9" t="inlineStr">
        <is>
          <t>0.00</t>
        </is>
      </c>
      <c r="G454" s="9" t="inlineStr">
        <is>
          <t>Outstock</t>
        </is>
      </c>
      <c r="H454" s="9">
        <f>F454+0</f>
        <v/>
      </c>
      <c r="I454" s="9" t="n"/>
      <c r="J454" s="9">
        <f>IF(I454&lt;&gt;"",I454,H454)</f>
        <v/>
      </c>
      <c r="K454" s="9">
        <f>E454/(1+M454)</f>
        <v/>
      </c>
      <c r="L454" s="10" t="inlineStr">
        <is>
          <t>PLN</t>
        </is>
      </c>
      <c r="M454" s="11" t="n">
        <v>0.23</v>
      </c>
      <c r="N454" s="9">
        <f>K454*VLOOKUP(L454,'Exchange rate'!A:B,2,0)</f>
        <v/>
      </c>
      <c r="O454" s="8" t="inlineStr">
        <is>
          <t>Komputronik</t>
        </is>
      </c>
      <c r="P454" s="8" t="inlineStr">
        <is>
          <t>Komputronik</t>
        </is>
      </c>
      <c r="Q454" s="8" t="inlineStr">
        <is>
          <t>Poland</t>
        </is>
      </c>
      <c r="R454" s="12" t="inlineStr">
        <is>
          <t>https://www.komputronik.pl/product/858886/garmin-venu-3s-ciemnoszary.html</t>
        </is>
      </c>
      <c r="S454" s="13" t="inlineStr">
        <is>
          <t>Smart Watch</t>
        </is>
      </c>
      <c r="T454" s="13" t="n"/>
      <c r="U454" s="12" t="inlineStr">
        <is>
          <t>https://drive.google.com/uc?export=view&amp;id=1bRZndDLHXS7h4NEj1V7FC1c1Yqt052mj</t>
        </is>
      </c>
      <c r="V454" t="inlineStr">
        <is>
          <t>20250424</t>
        </is>
      </c>
    </row>
    <row r="455" ht="15" customHeight="1">
      <c r="A455" s="7" t="inlineStr">
        <is>
          <t>BN2008782</t>
        </is>
      </c>
      <c r="B455" s="8" t="inlineStr">
        <is>
          <t>Google</t>
        </is>
      </c>
      <c r="C455" s="8" t="inlineStr">
        <is>
          <t>Pixel 7a 8-128GB 5G</t>
        </is>
      </c>
      <c r="D455" s="8" t="inlineStr">
        <is>
          <t>-</t>
        </is>
      </c>
      <c r="E455" s="9" t="n">
        <v>1499</v>
      </c>
      <c r="F455" s="9" t="inlineStr">
        <is>
          <t>0.00</t>
        </is>
      </c>
      <c r="G455" s="9" t="inlineStr">
        <is>
          <t>Outstock</t>
        </is>
      </c>
      <c r="H455" s="9">
        <f>F455+0</f>
        <v/>
      </c>
      <c r="I455" s="9" t="n"/>
      <c r="J455" s="9">
        <f>IF(I455&lt;&gt;"",I455,H455)</f>
        <v/>
      </c>
      <c r="K455" s="9">
        <f>E455/(1+M455)</f>
        <v/>
      </c>
      <c r="L455" s="10" t="inlineStr">
        <is>
          <t>PLN</t>
        </is>
      </c>
      <c r="M455" s="11" t="n">
        <v>0.23</v>
      </c>
      <c r="N455" s="9">
        <f>K455*VLOOKUP(L455,'Exchange rate'!A:B,2,0)</f>
        <v/>
      </c>
      <c r="O455" s="8" t="inlineStr">
        <is>
          <t>Komputronik</t>
        </is>
      </c>
      <c r="P455" s="8" t="inlineStr">
        <is>
          <t>Komputronik</t>
        </is>
      </c>
      <c r="Q455" s="8" t="inlineStr">
        <is>
          <t>Poland</t>
        </is>
      </c>
      <c r="R455" s="12" t="inlineStr">
        <is>
          <t>https://www.komputronik.pl/product/885764/telefon-google-pixel-7a-5g-8-128gb-blue.html</t>
        </is>
      </c>
      <c r="S455" s="13" t="inlineStr">
        <is>
          <t>Handset</t>
        </is>
      </c>
      <c r="T455" s="13" t="n"/>
      <c r="U455" s="12" t="inlineStr">
        <is>
          <t>https://drive.google.com/uc?export=view&amp;id=1bJJbsLmIXo8Z1dWndLiW4PLxZKk4XepI</t>
        </is>
      </c>
      <c r="V455" t="inlineStr">
        <is>
          <t>20250424</t>
        </is>
      </c>
    </row>
    <row r="456" ht="15" customHeight="1">
      <c r="A456" s="7" t="inlineStr">
        <is>
          <t>BN2009218</t>
        </is>
      </c>
      <c r="B456" s="8" t="inlineStr">
        <is>
          <t>Google</t>
        </is>
      </c>
      <c r="C456" s="8" t="inlineStr">
        <is>
          <t>Pixel 8 128GB 5G</t>
        </is>
      </c>
      <c r="D456" s="8" t="inlineStr">
        <is>
          <t>-</t>
        </is>
      </c>
      <c r="E456" s="9" t="n">
        <v>2299</v>
      </c>
      <c r="F456" s="9" t="inlineStr">
        <is>
          <t>0.00</t>
        </is>
      </c>
      <c r="G456" s="9" t="inlineStr">
        <is>
          <t>Outstock</t>
        </is>
      </c>
      <c r="H456" s="9">
        <f>F456+0</f>
        <v/>
      </c>
      <c r="I456" s="9" t="n"/>
      <c r="J456" s="9">
        <f>IF(I456&lt;&gt;"",I456,H456)</f>
        <v/>
      </c>
      <c r="K456" s="9">
        <f>E456/(1+M456)</f>
        <v/>
      </c>
      <c r="L456" s="10" t="inlineStr">
        <is>
          <t>PLN</t>
        </is>
      </c>
      <c r="M456" s="11" t="n">
        <v>0.23</v>
      </c>
      <c r="N456" s="9">
        <f>K456*VLOOKUP(L456,'Exchange rate'!A:B,2,0)</f>
        <v/>
      </c>
      <c r="O456" s="8" t="inlineStr">
        <is>
          <t>Komputronik</t>
        </is>
      </c>
      <c r="P456" s="8" t="inlineStr">
        <is>
          <t>Komputronik</t>
        </is>
      </c>
      <c r="Q456" s="8" t="inlineStr">
        <is>
          <t>Poland</t>
        </is>
      </c>
      <c r="R456" s="12" t="inlineStr">
        <is>
          <t>https://www.komputronik.pl/product/871536/telefon-google-pixel-8-8-128gb-5g-obsidian-black.html</t>
        </is>
      </c>
      <c r="S456" s="13" t="inlineStr">
        <is>
          <t>Handset</t>
        </is>
      </c>
      <c r="T456" s="13" t="n"/>
      <c r="U456" s="12" t="inlineStr">
        <is>
          <t>https://drive.google.com/uc?export=view&amp;id=1aBRLgEJuqhMPVztrqfHBQ55_06Y8DOoA</t>
        </is>
      </c>
      <c r="V456" t="inlineStr">
        <is>
          <t>20250424</t>
        </is>
      </c>
    </row>
    <row r="457" ht="15" customHeight="1">
      <c r="A457" s="7" t="inlineStr">
        <is>
          <t>BN2009219</t>
        </is>
      </c>
      <c r="B457" s="8" t="inlineStr">
        <is>
          <t>Google</t>
        </is>
      </c>
      <c r="C457" s="8" t="inlineStr">
        <is>
          <t>Pixel 8 pro 128GB 5G</t>
        </is>
      </c>
      <c r="D457" s="8" t="inlineStr">
        <is>
          <t>-</t>
        </is>
      </c>
      <c r="E457" s="9" t="n">
        <v>0</v>
      </c>
      <c r="F457" s="9" t="inlineStr">
        <is>
          <t>0.00</t>
        </is>
      </c>
      <c r="G457" s="9" t="inlineStr">
        <is>
          <t>Outstock</t>
        </is>
      </c>
      <c r="H457" s="9">
        <f>F457+0</f>
        <v/>
      </c>
      <c r="I457" s="9" t="n"/>
      <c r="J457" s="9">
        <f>IF(I457&lt;&gt;"",I457,H457)</f>
        <v/>
      </c>
      <c r="K457" s="9">
        <f>E457/(1+M457)</f>
        <v/>
      </c>
      <c r="L457" s="10" t="inlineStr">
        <is>
          <t>PLN</t>
        </is>
      </c>
      <c r="M457" s="11" t="n">
        <v>0.23</v>
      </c>
      <c r="N457" s="9">
        <f>K457*VLOOKUP(L457,'Exchange rate'!A:B,2,0)</f>
        <v/>
      </c>
      <c r="O457" s="8" t="inlineStr">
        <is>
          <t>Komputronik</t>
        </is>
      </c>
      <c r="P457" s="8" t="inlineStr">
        <is>
          <t>Komputronik</t>
        </is>
      </c>
      <c r="Q457" s="8" t="inlineStr">
        <is>
          <t>Poland</t>
        </is>
      </c>
      <c r="R457" s="12" t="inlineStr">
        <is>
          <t>https://www.komputronik.pl/product/871577/telefon-google-pixel-8-pro-12-128gb-5g-obsidian-black.html</t>
        </is>
      </c>
      <c r="S457" s="13" t="inlineStr">
        <is>
          <t>Handset</t>
        </is>
      </c>
      <c r="T457" s="13" t="inlineStr">
        <is>
          <t>v</t>
        </is>
      </c>
      <c r="U457" s="12" t="inlineStr">
        <is>
          <t>https://drive.google.com/uc?export=view&amp;id=1b15J5g4S3wdDfpogskazKOPi3YwoMTYu</t>
        </is>
      </c>
      <c r="V457" t="inlineStr">
        <is>
          <t>20250424</t>
        </is>
      </c>
    </row>
    <row r="458" ht="15" customHeight="1">
      <c r="A458" s="7" t="inlineStr">
        <is>
          <t>BN2009570</t>
        </is>
      </c>
      <c r="B458" s="8" t="inlineStr">
        <is>
          <t>Google</t>
        </is>
      </c>
      <c r="C458" s="8" t="inlineStr">
        <is>
          <t>Pixel 8a 8-128GB 5G</t>
        </is>
      </c>
      <c r="D458" s="8" t="inlineStr">
        <is>
          <t>-</t>
        </is>
      </c>
      <c r="E458" s="9" t="n">
        <v>1799</v>
      </c>
      <c r="F458" s="9" t="inlineStr">
        <is>
          <t>0.00</t>
        </is>
      </c>
      <c r="G458" s="9" t="inlineStr">
        <is>
          <t>Outstock</t>
        </is>
      </c>
      <c r="H458" s="9">
        <f>F458+0</f>
        <v/>
      </c>
      <c r="I458" s="9" t="n"/>
      <c r="J458" s="9">
        <f>IF(I458&lt;&gt;"",I458,H458)</f>
        <v/>
      </c>
      <c r="K458" s="9">
        <f>E458/(1+M458)</f>
        <v/>
      </c>
      <c r="L458" s="10" t="inlineStr">
        <is>
          <t>PLN</t>
        </is>
      </c>
      <c r="M458" s="11" t="n">
        <v>0.23</v>
      </c>
      <c r="N458" s="9">
        <f>K458*VLOOKUP(L458,'Exchange rate'!A:B,2,0)</f>
        <v/>
      </c>
      <c r="O458" s="8" t="inlineStr">
        <is>
          <t>Komputronik</t>
        </is>
      </c>
      <c r="P458" s="8" t="inlineStr">
        <is>
          <t>Komputronik</t>
        </is>
      </c>
      <c r="Q458" s="8" t="inlineStr">
        <is>
          <t>Poland</t>
        </is>
      </c>
      <c r="R458" s="12" t="inlineStr">
        <is>
          <t>https://www.komputronik.pl/product/911547/telefon-google-pixel-8a-8-128gb-5g-obsidian-black.html</t>
        </is>
      </c>
      <c r="S458" s="13" t="inlineStr">
        <is>
          <t>Handset</t>
        </is>
      </c>
      <c r="T458" s="13" t="n"/>
      <c r="U458" s="12" t="inlineStr">
        <is>
          <t>https://drive.google.com/uc?export=view&amp;id=1bSDNpmOQ1dOhAF2ZHqDI0--w3AfcTALb</t>
        </is>
      </c>
      <c r="V458" t="inlineStr">
        <is>
          <t>20250424</t>
        </is>
      </c>
    </row>
    <row r="459" ht="15" customHeight="1">
      <c r="A459" s="7" t="inlineStr">
        <is>
          <t>BN2009616</t>
        </is>
      </c>
      <c r="B459" s="8" t="inlineStr">
        <is>
          <t>Google</t>
        </is>
      </c>
      <c r="C459" s="8" t="inlineStr">
        <is>
          <t>Pixel 8a 8-256GB 5G</t>
        </is>
      </c>
      <c r="D459" s="8" t="inlineStr">
        <is>
          <t>-</t>
        </is>
      </c>
      <c r="E459" s="9" t="n">
        <v>2199</v>
      </c>
      <c r="F459" s="9" t="inlineStr">
        <is>
          <t>0.00</t>
        </is>
      </c>
      <c r="G459" s="9" t="inlineStr">
        <is>
          <t>Outstock</t>
        </is>
      </c>
      <c r="H459" s="9">
        <f>F459+0</f>
        <v/>
      </c>
      <c r="I459" s="9" t="n"/>
      <c r="J459" s="9">
        <f>IF(I459&lt;&gt;"",I459,H459)</f>
        <v/>
      </c>
      <c r="K459" s="9">
        <f>E459/(1+M459)</f>
        <v/>
      </c>
      <c r="L459" s="10" t="inlineStr">
        <is>
          <t>PLN</t>
        </is>
      </c>
      <c r="M459" s="11" t="n">
        <v>0.23</v>
      </c>
      <c r="N459" s="9">
        <f>K459*VLOOKUP(L459,'Exchange rate'!A:B,2,0)</f>
        <v/>
      </c>
      <c r="O459" s="8" t="inlineStr">
        <is>
          <t>Komputronik</t>
        </is>
      </c>
      <c r="P459" s="8" t="inlineStr">
        <is>
          <t>Komputronik</t>
        </is>
      </c>
      <c r="Q459" s="8" t="inlineStr">
        <is>
          <t>Poland</t>
        </is>
      </c>
      <c r="R459" s="12" t="inlineStr">
        <is>
          <t>https://www.komputronik.pl/product/911907/telefon-google-pixel-8a-8-256gb-5g-obsidian-black.html</t>
        </is>
      </c>
      <c r="S459" s="13" t="inlineStr">
        <is>
          <t>Handset</t>
        </is>
      </c>
      <c r="T459" s="13" t="n"/>
      <c r="U459" s="12" t="inlineStr">
        <is>
          <t>https://drive.google.com/uc?export=view&amp;id=1bTH9K51lumq_QrEmEU43fFxrNGwo9d9Z</t>
        </is>
      </c>
      <c r="V459" t="inlineStr">
        <is>
          <t>20250424</t>
        </is>
      </c>
    </row>
    <row r="460" ht="15" customHeight="1">
      <c r="A460" s="7" t="inlineStr">
        <is>
          <t>BN2009762</t>
        </is>
      </c>
      <c r="B460" s="8" t="inlineStr">
        <is>
          <t>Google</t>
        </is>
      </c>
      <c r="C460" s="8" t="inlineStr">
        <is>
          <t>Pixel 9 12-128GB 5G</t>
        </is>
      </c>
      <c r="D460" s="8" t="inlineStr">
        <is>
          <t>-</t>
        </is>
      </c>
      <c r="E460" s="9" t="n">
        <v>2899</v>
      </c>
      <c r="F460" s="9" t="inlineStr">
        <is>
          <t>0.00</t>
        </is>
      </c>
      <c r="G460" s="9" t="inlineStr">
        <is>
          <t>Outstock</t>
        </is>
      </c>
      <c r="H460" s="9">
        <f>F460+0</f>
        <v/>
      </c>
      <c r="I460" s="9" t="n"/>
      <c r="J460" s="9">
        <f>IF(I460&lt;&gt;"",I460,H460)</f>
        <v/>
      </c>
      <c r="K460" s="9">
        <f>E460/(1+M460)</f>
        <v/>
      </c>
      <c r="L460" s="10" t="inlineStr">
        <is>
          <t>PLN</t>
        </is>
      </c>
      <c r="M460" s="11" t="n">
        <v>0.23</v>
      </c>
      <c r="N460" s="9">
        <f>K460*VLOOKUP(L460,'Exchange rate'!A:B,2,0)</f>
        <v/>
      </c>
      <c r="O460" s="8" t="inlineStr">
        <is>
          <t>Komputronik</t>
        </is>
      </c>
      <c r="P460" s="8" t="inlineStr">
        <is>
          <t>Komputronik</t>
        </is>
      </c>
      <c r="Q460" s="8" t="inlineStr">
        <is>
          <t>Poland</t>
        </is>
      </c>
      <c r="R460" s="12" t="inlineStr">
        <is>
          <t>https://www.komputronik.pl/product/937206/telefon-google-pixel-9-12-128gb-5g-obsidian-black.html</t>
        </is>
      </c>
      <c r="S460" s="13" t="inlineStr">
        <is>
          <t>Handset</t>
        </is>
      </c>
      <c r="T460" s="13" t="n"/>
      <c r="U460" s="12" t="inlineStr">
        <is>
          <t>https://drive.google.com/uc?export=view&amp;id=1boQycVWL0EUMYdrQsiKNb3G7Iq2R8uXg</t>
        </is>
      </c>
      <c r="V460" t="inlineStr">
        <is>
          <t>20250424</t>
        </is>
      </c>
    </row>
    <row r="461" ht="15" customHeight="1">
      <c r="A461" s="7" t="inlineStr">
        <is>
          <t>BN2009766</t>
        </is>
      </c>
      <c r="B461" s="8" t="inlineStr">
        <is>
          <t>Google</t>
        </is>
      </c>
      <c r="C461" s="8" t="inlineStr">
        <is>
          <t>Pixel 9 12-256GB 5G</t>
        </is>
      </c>
      <c r="D461" s="8" t="inlineStr">
        <is>
          <t>-</t>
        </is>
      </c>
      <c r="E461" s="9" t="n">
        <v>3299</v>
      </c>
      <c r="F461" s="9" t="inlineStr">
        <is>
          <t>0.00</t>
        </is>
      </c>
      <c r="G461" s="9" t="inlineStr">
        <is>
          <t>Outstock</t>
        </is>
      </c>
      <c r="H461" s="9">
        <f>F461+0</f>
        <v/>
      </c>
      <c r="I461" s="9" t="n"/>
      <c r="J461" s="9">
        <f>IF(I461&lt;&gt;"",I461,H461)</f>
        <v/>
      </c>
      <c r="K461" s="9">
        <f>E461/(1+M461)</f>
        <v/>
      </c>
      <c r="L461" s="10" t="inlineStr">
        <is>
          <t>PLN</t>
        </is>
      </c>
      <c r="M461" s="11" t="n">
        <v>0.23</v>
      </c>
      <c r="N461" s="9">
        <f>K461*VLOOKUP(L461,'Exchange rate'!A:B,2,0)</f>
        <v/>
      </c>
      <c r="O461" s="8" t="inlineStr">
        <is>
          <t>Komputronik</t>
        </is>
      </c>
      <c r="P461" s="8" t="inlineStr">
        <is>
          <t>Komputronik</t>
        </is>
      </c>
      <c r="Q461" s="8" t="inlineStr">
        <is>
          <t>Poland</t>
        </is>
      </c>
      <c r="R461" s="12" t="inlineStr">
        <is>
          <t>https://www.komputronik.pl/product/929641/telefon-google-pixel-9-12-256gb-5g-obsidian-black.html</t>
        </is>
      </c>
      <c r="S461" s="13" t="inlineStr">
        <is>
          <t>Handset</t>
        </is>
      </c>
      <c r="T461" s="13" t="n"/>
      <c r="U461" s="12" t="inlineStr">
        <is>
          <t>https://drive.google.com/uc?export=view&amp;id=1akBk1DhMMcPlJ286KwcvN71VceHLSJAR</t>
        </is>
      </c>
      <c r="V461" t="inlineStr">
        <is>
          <t>20250424</t>
        </is>
      </c>
    </row>
    <row r="462" ht="15" customHeight="1">
      <c r="A462" s="7" t="inlineStr">
        <is>
          <t>BN2009765</t>
        </is>
      </c>
      <c r="B462" s="8" t="inlineStr">
        <is>
          <t>Google</t>
        </is>
      </c>
      <c r="C462" s="8" t="inlineStr">
        <is>
          <t>Pixel 9 Pro 16-128GB 5G</t>
        </is>
      </c>
      <c r="D462" s="8" t="inlineStr">
        <is>
          <t>-</t>
        </is>
      </c>
      <c r="E462" s="9" t="n">
        <v>0</v>
      </c>
      <c r="F462" s="9" t="inlineStr">
        <is>
          <t>0.00</t>
        </is>
      </c>
      <c r="G462" s="9" t="inlineStr">
        <is>
          <t>Outstock</t>
        </is>
      </c>
      <c r="H462" s="9">
        <f>F462+0</f>
        <v/>
      </c>
      <c r="I462" s="9" t="n"/>
      <c r="J462" s="9">
        <f>IF(I462&lt;&gt;"",I462,H462)</f>
        <v/>
      </c>
      <c r="K462" s="9">
        <f>E462/(1+M462)</f>
        <v/>
      </c>
      <c r="L462" s="10" t="inlineStr">
        <is>
          <t>PLN</t>
        </is>
      </c>
      <c r="M462" s="11" t="n">
        <v>0.23</v>
      </c>
      <c r="N462" s="9">
        <f>K462*VLOOKUP(L462,'Exchange rate'!A:B,2,0)</f>
        <v/>
      </c>
      <c r="O462" s="8" t="inlineStr">
        <is>
          <t>Komputronik</t>
        </is>
      </c>
      <c r="P462" s="8" t="inlineStr">
        <is>
          <t>Komputronik</t>
        </is>
      </c>
      <c r="Q462" s="8" t="inlineStr">
        <is>
          <t>Poland</t>
        </is>
      </c>
      <c r="R462" s="12" t="inlineStr">
        <is>
          <t>https://www.komputronik.pl/product/963794/telefon-google-pixel-9-pro-128gb-16ram-5g-obsidian.html</t>
        </is>
      </c>
      <c r="S462" s="13" t="inlineStr">
        <is>
          <t>Handset</t>
        </is>
      </c>
      <c r="T462" s="13" t="inlineStr">
        <is>
          <t>x</t>
        </is>
      </c>
      <c r="U462" s="12" t="inlineStr">
        <is>
          <t>https://drive.google.com/uc?export=view&amp;id=1_ofSpFwRfKBSLS8sJacN_NFKLSOQ25Ol</t>
        </is>
      </c>
      <c r="V462" t="inlineStr">
        <is>
          <t>20250424</t>
        </is>
      </c>
    </row>
    <row r="463" ht="15" customHeight="1">
      <c r="A463" s="7" t="inlineStr">
        <is>
          <t>BN2009770</t>
        </is>
      </c>
      <c r="B463" s="8" t="inlineStr">
        <is>
          <t>Google</t>
        </is>
      </c>
      <c r="C463" s="8" t="inlineStr">
        <is>
          <t>Pixel 9 Pro 16-256GB 5G</t>
        </is>
      </c>
      <c r="D463" s="8" t="inlineStr">
        <is>
          <t>-</t>
        </is>
      </c>
      <c r="E463" s="9" t="n">
        <v>4049</v>
      </c>
      <c r="F463" s="9" t="inlineStr">
        <is>
          <t>0.00</t>
        </is>
      </c>
      <c r="G463" s="9" t="inlineStr">
        <is>
          <t>Outstock</t>
        </is>
      </c>
      <c r="H463" s="9">
        <f>F463+0</f>
        <v/>
      </c>
      <c r="I463" s="9" t="n"/>
      <c r="J463" s="9">
        <f>IF(I463&lt;&gt;"",I463,H463)</f>
        <v/>
      </c>
      <c r="K463" s="9">
        <f>E463/(1+M463)</f>
        <v/>
      </c>
      <c r="L463" s="10" t="inlineStr">
        <is>
          <t>PLN</t>
        </is>
      </c>
      <c r="M463" s="11" t="n">
        <v>0.23</v>
      </c>
      <c r="N463" s="9">
        <f>K463*VLOOKUP(L463,'Exchange rate'!A:B,2,0)</f>
        <v/>
      </c>
      <c r="O463" s="8" t="inlineStr">
        <is>
          <t>Komputronik</t>
        </is>
      </c>
      <c r="P463" s="8" t="inlineStr">
        <is>
          <t>Komputronik</t>
        </is>
      </c>
      <c r="Q463" s="8" t="inlineStr">
        <is>
          <t>Poland</t>
        </is>
      </c>
      <c r="R463" s="12" t="inlineStr">
        <is>
          <t>https://www.komputronik.pl/product/945986/telefon-google-pixel-9-pro-12-256gb-5g-obsidian-black.html</t>
        </is>
      </c>
      <c r="S463" s="13" t="inlineStr">
        <is>
          <t>Handset</t>
        </is>
      </c>
      <c r="T463" s="13" t="n"/>
      <c r="U463" s="12" t="inlineStr">
        <is>
          <t>https://drive.google.com/uc?export=view&amp;id=1avn5DMOWwY3NVbK4pFj3omD5QuhJgskx</t>
        </is>
      </c>
      <c r="V463" t="inlineStr">
        <is>
          <t>20250424</t>
        </is>
      </c>
    </row>
    <row r="464" ht="15" customHeight="1">
      <c r="A464" s="7" t="inlineStr">
        <is>
          <t>BN2009764</t>
        </is>
      </c>
      <c r="B464" s="8" t="inlineStr">
        <is>
          <t>Google</t>
        </is>
      </c>
      <c r="C464" s="8" t="inlineStr">
        <is>
          <t>Pixel 9 Pro XL 16-128GB 5G</t>
        </is>
      </c>
      <c r="D464" s="8" t="inlineStr">
        <is>
          <t>-</t>
        </is>
      </c>
      <c r="E464" s="9" t="n">
        <v>4125</v>
      </c>
      <c r="F464" s="9" t="inlineStr">
        <is>
          <t>0.00</t>
        </is>
      </c>
      <c r="G464" s="9" t="inlineStr">
        <is>
          <t>Outstock</t>
        </is>
      </c>
      <c r="H464" s="9">
        <f>F464+0</f>
        <v/>
      </c>
      <c r="I464" s="9" t="n"/>
      <c r="J464" s="9">
        <f>IF(I464&lt;&gt;"",I464,H464)</f>
        <v/>
      </c>
      <c r="K464" s="9">
        <f>E464/(1+M464)</f>
        <v/>
      </c>
      <c r="L464" s="10" t="inlineStr">
        <is>
          <t>PLN</t>
        </is>
      </c>
      <c r="M464" s="11" t="n">
        <v>0.23</v>
      </c>
      <c r="N464" s="9">
        <f>K464*VLOOKUP(L464,'Exchange rate'!A:B,2,0)</f>
        <v/>
      </c>
      <c r="O464" s="8" t="inlineStr">
        <is>
          <t>Komputronik</t>
        </is>
      </c>
      <c r="P464" s="8" t="inlineStr">
        <is>
          <t>Komputronik</t>
        </is>
      </c>
      <c r="Q464" s="8" t="inlineStr">
        <is>
          <t>Poland</t>
        </is>
      </c>
      <c r="R464" s="12" t="inlineStr">
        <is>
          <t>https://www.komputronik.pl/product/963014/telefon-google-pixel-9-pro-xl-16-128-5g-hazel.html</t>
        </is>
      </c>
      <c r="S464" s="13" t="inlineStr">
        <is>
          <t>Handset</t>
        </is>
      </c>
      <c r="T464" s="13" t="n"/>
      <c r="U464" s="12" t="inlineStr">
        <is>
          <t>https://drive.google.com/uc?export=view&amp;id=1aAaKfQBQa87avHy5SHusEij4svAZzC2b</t>
        </is>
      </c>
      <c r="V464" t="inlineStr">
        <is>
          <t>20250424</t>
        </is>
      </c>
    </row>
    <row r="465" ht="15" customHeight="1">
      <c r="A465" s="7" t="inlineStr">
        <is>
          <t>BN2009768</t>
        </is>
      </c>
      <c r="B465" s="8" t="inlineStr">
        <is>
          <t>Google</t>
        </is>
      </c>
      <c r="C465" s="8" t="inlineStr">
        <is>
          <t>Pixel 9 Pro XL 16-256GB 5G</t>
        </is>
      </c>
      <c r="D465" s="8" t="inlineStr">
        <is>
          <t>-</t>
        </is>
      </c>
      <c r="E465" s="9" t="n">
        <v>4699</v>
      </c>
      <c r="F465" s="9" t="inlineStr">
        <is>
          <t>0.00</t>
        </is>
      </c>
      <c r="G465" s="9" t="inlineStr">
        <is>
          <t>Outstock</t>
        </is>
      </c>
      <c r="H465" s="9">
        <f>F465+0</f>
        <v/>
      </c>
      <c r="I465" s="9" t="n"/>
      <c r="J465" s="9">
        <f>IF(I465&lt;&gt;"",I465,H465)</f>
        <v/>
      </c>
      <c r="K465" s="9">
        <f>E465/(1+M465)</f>
        <v/>
      </c>
      <c r="L465" s="10" t="inlineStr">
        <is>
          <t>PLN</t>
        </is>
      </c>
      <c r="M465" s="11" t="n">
        <v>0.23</v>
      </c>
      <c r="N465" s="9">
        <f>K465*VLOOKUP(L465,'Exchange rate'!A:B,2,0)</f>
        <v/>
      </c>
      <c r="O465" s="8" t="inlineStr">
        <is>
          <t>Komputronik</t>
        </is>
      </c>
      <c r="P465" s="8" t="inlineStr">
        <is>
          <t>Komputronik</t>
        </is>
      </c>
      <c r="Q465" s="8" t="inlineStr">
        <is>
          <t>Poland</t>
        </is>
      </c>
      <c r="R465" s="12" t="inlineStr">
        <is>
          <t>https://www.komputronik.pl/product/945989/telefon-google-pixel-9-pro-xl-16-256gb-5g-obsidian-black.html</t>
        </is>
      </c>
      <c r="S465" s="13" t="inlineStr">
        <is>
          <t>Handset</t>
        </is>
      </c>
      <c r="T465" s="13" t="n"/>
      <c r="U465" s="12" t="inlineStr">
        <is>
          <t>https://drive.google.com/uc?export=view&amp;id=1_njDOmJuU0TP2jzVGvEIGBRPiA94gcB0</t>
        </is>
      </c>
      <c r="V465" t="inlineStr">
        <is>
          <t>20250424</t>
        </is>
      </c>
    </row>
    <row r="466" ht="15" customHeight="1">
      <c r="A466" s="7" t="inlineStr">
        <is>
          <t>BN2009065</t>
        </is>
      </c>
      <c r="B466" s="8" t="inlineStr">
        <is>
          <t>HMD</t>
        </is>
      </c>
      <c r="C466" s="8" t="inlineStr">
        <is>
          <t>Nokia 105 (2023) 2G</t>
        </is>
      </c>
      <c r="D466" s="8" t="inlineStr">
        <is>
          <t>-</t>
        </is>
      </c>
      <c r="E466" s="9" t="n">
        <v>109</v>
      </c>
      <c r="F466" s="9" t="inlineStr">
        <is>
          <t>0.00</t>
        </is>
      </c>
      <c r="G466" s="9" t="inlineStr">
        <is>
          <t>Outstock</t>
        </is>
      </c>
      <c r="H466" s="9">
        <f>F466+0</f>
        <v/>
      </c>
      <c r="I466" s="9" t="n"/>
      <c r="J466" s="9">
        <f>IF(I466&lt;&gt;"",I466,H466)</f>
        <v/>
      </c>
      <c r="K466" s="9">
        <f>E466/(1+M466)</f>
        <v/>
      </c>
      <c r="L466" s="10" t="inlineStr">
        <is>
          <t>PLN</t>
        </is>
      </c>
      <c r="M466" s="11" t="n">
        <v>0.23</v>
      </c>
      <c r="N466" s="9">
        <f>K466*VLOOKUP(L466,'Exchange rate'!A:B,2,0)</f>
        <v/>
      </c>
      <c r="O466" s="8" t="inlineStr">
        <is>
          <t>Komputronik</t>
        </is>
      </c>
      <c r="P466" s="8" t="inlineStr">
        <is>
          <t>Komputronik</t>
        </is>
      </c>
      <c r="Q466" s="8" t="inlineStr">
        <is>
          <t>Poland</t>
        </is>
      </c>
      <c r="R466" s="12" t="inlineStr">
        <is>
          <t>https://www.komputronik.pl/product/831896/nokia-105-ta-1557-dual-sim-szary.html</t>
        </is>
      </c>
      <c r="S466" s="13" t="inlineStr">
        <is>
          <t>Handset</t>
        </is>
      </c>
      <c r="T466" s="13" t="inlineStr">
        <is>
          <t>new</t>
        </is>
      </c>
      <c r="U466" s="12" t="inlineStr">
        <is>
          <t>https://drive.google.com/uc?export=view&amp;id=1_V-VEQyhLgGwMRnDdCZdipCzju__DRRW</t>
        </is>
      </c>
      <c r="V466" t="inlineStr">
        <is>
          <t>20250424</t>
        </is>
      </c>
    </row>
    <row r="467" ht="15" customHeight="1">
      <c r="A467" s="7" t="inlineStr">
        <is>
          <t>BN2009619</t>
        </is>
      </c>
      <c r="B467" s="8" t="inlineStr">
        <is>
          <t>HMD</t>
        </is>
      </c>
      <c r="C467" s="8" t="inlineStr">
        <is>
          <t>Nokia 105 48-128MB LTE (2024)</t>
        </is>
      </c>
      <c r="D467" s="8" t="inlineStr">
        <is>
          <t>-</t>
        </is>
      </c>
      <c r="E467" s="9" t="n">
        <v>109</v>
      </c>
      <c r="F467" s="9" t="inlineStr">
        <is>
          <t>0.00</t>
        </is>
      </c>
      <c r="G467" s="9" t="inlineStr">
        <is>
          <t>Outstock</t>
        </is>
      </c>
      <c r="H467" s="9">
        <f>F467+0</f>
        <v/>
      </c>
      <c r="I467" s="9" t="n"/>
      <c r="J467" s="9">
        <f>IF(I467&lt;&gt;"",I467,H467)</f>
        <v/>
      </c>
      <c r="K467" s="9">
        <f>E467/(1+M467)</f>
        <v/>
      </c>
      <c r="L467" s="10" t="inlineStr">
        <is>
          <t>PLN</t>
        </is>
      </c>
      <c r="M467" s="11" t="n">
        <v>0.23</v>
      </c>
      <c r="N467" s="9">
        <f>K467*VLOOKUP(L467,'Exchange rate'!A:B,2,0)</f>
        <v/>
      </c>
      <c r="O467" s="8" t="inlineStr">
        <is>
          <t>Komputronik</t>
        </is>
      </c>
      <c r="P467" s="8" t="inlineStr">
        <is>
          <t>Komputronik</t>
        </is>
      </c>
      <c r="Q467" s="8" t="inlineStr">
        <is>
          <t>Poland</t>
        </is>
      </c>
      <c r="R467" s="12" t="inlineStr">
        <is>
          <t>https://www.komputronik.pl/product/957955/telefon-hmd-nokia-105-ta-1684-dual-sim-fioletowy.html</t>
        </is>
      </c>
      <c r="S467" s="13" t="inlineStr">
        <is>
          <t>Handset</t>
        </is>
      </c>
      <c r="T467" s="13" t="inlineStr">
        <is>
          <t>new</t>
        </is>
      </c>
      <c r="U467" s="12" t="inlineStr">
        <is>
          <t>https://drive.google.com/uc?export=view&amp;id=1alQeikdyHj42OXgSTmEUDuGJef1zDuEq</t>
        </is>
      </c>
      <c r="V467" t="inlineStr">
        <is>
          <t>20250424</t>
        </is>
      </c>
    </row>
    <row r="468" ht="15" customHeight="1">
      <c r="A468" s="7" t="inlineStr">
        <is>
          <t>BN2009620</t>
        </is>
      </c>
      <c r="B468" s="8" t="inlineStr">
        <is>
          <t>HMD</t>
        </is>
      </c>
      <c r="C468" s="8" t="inlineStr">
        <is>
          <t>Nokia 110 (2024) 4G</t>
        </is>
      </c>
      <c r="D468" s="8" t="inlineStr">
        <is>
          <t>-</t>
        </is>
      </c>
      <c r="E468" s="9" t="n">
        <v>199</v>
      </c>
      <c r="F468" s="9" t="inlineStr">
        <is>
          <t>0.00</t>
        </is>
      </c>
      <c r="G468" s="9" t="inlineStr">
        <is>
          <t>Outstock</t>
        </is>
      </c>
      <c r="H468" s="9">
        <f>F468+0</f>
        <v/>
      </c>
      <c r="I468" s="9" t="n"/>
      <c r="J468" s="9">
        <f>IF(I468&lt;&gt;"",I468,H468)</f>
        <v/>
      </c>
      <c r="K468" s="9">
        <f>E468/(1+M468)</f>
        <v/>
      </c>
      <c r="L468" s="10" t="inlineStr">
        <is>
          <t>PLN</t>
        </is>
      </c>
      <c r="M468" s="11" t="n">
        <v>0.23</v>
      </c>
      <c r="N468" s="9">
        <f>K468*VLOOKUP(L468,'Exchange rate'!A:B,2,0)</f>
        <v/>
      </c>
      <c r="O468" s="8" t="inlineStr">
        <is>
          <t>Komputronik</t>
        </is>
      </c>
      <c r="P468" s="8" t="inlineStr">
        <is>
          <t>Komputronik</t>
        </is>
      </c>
      <c r="Q468" s="8" t="inlineStr">
        <is>
          <t>Poland</t>
        </is>
      </c>
      <c r="R468" s="12" t="inlineStr">
        <is>
          <t>https://www.komputronik.pl/product/957956/telefon-hmd-110-4g-ta-1662-dual-sim-niebieski.html</t>
        </is>
      </c>
      <c r="S468" s="13" t="inlineStr">
        <is>
          <t>Handset</t>
        </is>
      </c>
      <c r="T468" s="13" t="inlineStr">
        <is>
          <t>new</t>
        </is>
      </c>
      <c r="U468" s="12" t="inlineStr">
        <is>
          <t>https://drive.google.com/uc?export=view&amp;id=1_V7hH3idH323AA6Ob8XDwM8UfPwFuGIC</t>
        </is>
      </c>
      <c r="V468" t="inlineStr">
        <is>
          <t>20250424</t>
        </is>
      </c>
    </row>
    <row r="469" ht="15" customHeight="1">
      <c r="A469" s="7" t="inlineStr">
        <is>
          <t>BN2007852</t>
        </is>
      </c>
      <c r="B469" s="8" t="inlineStr">
        <is>
          <t>HMD</t>
        </is>
      </c>
      <c r="C469" s="8" t="inlineStr">
        <is>
          <t>Nokia 110 LTE</t>
        </is>
      </c>
      <c r="D469" s="8" t="inlineStr">
        <is>
          <t>-</t>
        </is>
      </c>
      <c r="E469" s="9" t="n">
        <v>0</v>
      </c>
      <c r="F469" s="9" t="inlineStr">
        <is>
          <t>0.00</t>
        </is>
      </c>
      <c r="G469" s="9" t="inlineStr">
        <is>
          <t>Outstock</t>
        </is>
      </c>
      <c r="H469" s="9">
        <f>F469+0</f>
        <v/>
      </c>
      <c r="I469" s="9" t="n"/>
      <c r="J469" s="9">
        <f>IF(I469&lt;&gt;"",I469,H469)</f>
        <v/>
      </c>
      <c r="K469" s="9">
        <f>E469/(1+M469)</f>
        <v/>
      </c>
      <c r="L469" s="10" t="inlineStr">
        <is>
          <t>PLN</t>
        </is>
      </c>
      <c r="M469" s="11" t="n">
        <v>0.23</v>
      </c>
      <c r="N469" s="9">
        <f>K469*VLOOKUP(L469,'Exchange rate'!A:B,2,0)</f>
        <v/>
      </c>
      <c r="O469" s="8" t="inlineStr">
        <is>
          <t>Komputronik</t>
        </is>
      </c>
      <c r="P469" s="8" t="inlineStr">
        <is>
          <t>Komputronik</t>
        </is>
      </c>
      <c r="Q469" s="8" t="inlineStr">
        <is>
          <t>Poland</t>
        </is>
      </c>
      <c r="R469" s="12" t="inlineStr">
        <is>
          <t>https://www.komputronik.pl/product/831897/nokia-110-4g-ta-1543-dual-sim-niebieski.html</t>
        </is>
      </c>
      <c r="S469" s="13" t="inlineStr">
        <is>
          <t>Handset</t>
        </is>
      </c>
      <c r="T469" s="13" t="n">
        <v>1</v>
      </c>
      <c r="U469" s="12" t="inlineStr">
        <is>
          <t>https://drive.google.com/uc?export=view&amp;id=1b4wwPV9EMX4WqOK8QMaKkqSwU8miA-cK</t>
        </is>
      </c>
      <c r="V469" t="inlineStr">
        <is>
          <t>20250424</t>
        </is>
      </c>
    </row>
    <row r="470" ht="15" customHeight="1">
      <c r="A470" s="7" t="inlineStr">
        <is>
          <t>BN2009573</t>
        </is>
      </c>
      <c r="B470" s="8" t="inlineStr">
        <is>
          <t>HMD</t>
        </is>
      </c>
      <c r="C470" s="8" t="inlineStr">
        <is>
          <t>Nokia 215 LTE (2024)</t>
        </is>
      </c>
      <c r="D470" s="8" t="inlineStr">
        <is>
          <t>-</t>
        </is>
      </c>
      <c r="E470" s="9" t="n">
        <v>229</v>
      </c>
      <c r="F470" s="9" t="inlineStr">
        <is>
          <t>0.00</t>
        </is>
      </c>
      <c r="G470" s="9" t="inlineStr">
        <is>
          <t>Outstock</t>
        </is>
      </c>
      <c r="H470" s="9">
        <f>F470+0</f>
        <v/>
      </c>
      <c r="I470" s="9" t="n"/>
      <c r="J470" s="9">
        <f>IF(I470&lt;&gt;"",I470,H470)</f>
        <v/>
      </c>
      <c r="K470" s="9">
        <f>E470/(1+M470)</f>
        <v/>
      </c>
      <c r="L470" s="10" t="inlineStr">
        <is>
          <t>PLN</t>
        </is>
      </c>
      <c r="M470" s="11" t="n">
        <v>0.23</v>
      </c>
      <c r="N470" s="9">
        <f>K470*VLOOKUP(L470,'Exchange rate'!A:B,2,0)</f>
        <v/>
      </c>
      <c r="O470" s="8" t="inlineStr">
        <is>
          <t>Komputronik</t>
        </is>
      </c>
      <c r="P470" s="8" t="inlineStr">
        <is>
          <t>Komputronik</t>
        </is>
      </c>
      <c r="Q470" s="8" t="inlineStr">
        <is>
          <t>Poland</t>
        </is>
      </c>
      <c r="R470" s="12" t="inlineStr">
        <is>
          <t>https://www.komputronik.pl/product/929458/telefon-nokia-215-4g-ta-1613-dual-sim-czarny.html</t>
        </is>
      </c>
      <c r="S470" s="13" t="inlineStr">
        <is>
          <t>Handset</t>
        </is>
      </c>
      <c r="T470" s="13" t="n"/>
      <c r="U470" s="12" t="inlineStr">
        <is>
          <t>https://drive.google.com/uc?export=view&amp;id=1b3MqlGaMQRSGjMi97ftcktxzBGM2Q3_l</t>
        </is>
      </c>
      <c r="V470" t="inlineStr">
        <is>
          <t>20250424</t>
        </is>
      </c>
    </row>
    <row r="471" ht="15" customHeight="1">
      <c r="A471" s="7" t="inlineStr">
        <is>
          <t>BN2009571</t>
        </is>
      </c>
      <c r="B471" s="8" t="inlineStr">
        <is>
          <t>HMD</t>
        </is>
      </c>
      <c r="C471" s="8" t="inlineStr">
        <is>
          <t>Nokia 235 LTE (2024)</t>
        </is>
      </c>
      <c r="D471" s="8" t="inlineStr">
        <is>
          <t>-</t>
        </is>
      </c>
      <c r="E471" s="9" t="n">
        <v>329</v>
      </c>
      <c r="F471" s="9" t="inlineStr">
        <is>
          <t>0.00</t>
        </is>
      </c>
      <c r="G471" s="9" t="inlineStr">
        <is>
          <t>Outstock</t>
        </is>
      </c>
      <c r="H471" s="9">
        <f>F471+0</f>
        <v/>
      </c>
      <c r="I471" s="9" t="n"/>
      <c r="J471" s="9">
        <f>IF(I471&lt;&gt;"",I471,H471)</f>
        <v/>
      </c>
      <c r="K471" s="9">
        <f>E471/(1+M471)</f>
        <v/>
      </c>
      <c r="L471" s="10" t="inlineStr">
        <is>
          <t>PLN</t>
        </is>
      </c>
      <c r="M471" s="11" t="n">
        <v>0.23</v>
      </c>
      <c r="N471" s="9">
        <f>K471*VLOOKUP(L471,'Exchange rate'!A:B,2,0)</f>
        <v/>
      </c>
      <c r="O471" s="8" t="inlineStr">
        <is>
          <t>Komputronik</t>
        </is>
      </c>
      <c r="P471" s="8" t="inlineStr">
        <is>
          <t>Komputronik</t>
        </is>
      </c>
      <c r="Q471" s="8" t="inlineStr">
        <is>
          <t>Poland</t>
        </is>
      </c>
      <c r="R471" s="12" t="inlineStr">
        <is>
          <t>https://www.komputronik.pl/product/918203/telefon-nokia-235-ta-1614-czarny.html</t>
        </is>
      </c>
      <c r="S471" s="13" t="inlineStr">
        <is>
          <t>Handset</t>
        </is>
      </c>
      <c r="T471" s="13" t="n"/>
      <c r="U471" s="12" t="inlineStr">
        <is>
          <t>https://drive.google.com/uc?export=view&amp;id=1_yf66OULQwXmKpIUuxkXnIncM-YE9i5u</t>
        </is>
      </c>
      <c r="V471" t="inlineStr">
        <is>
          <t>20250424</t>
        </is>
      </c>
    </row>
    <row r="472" ht="15" customHeight="1">
      <c r="A472" s="7" t="inlineStr">
        <is>
          <t>BN2009572</t>
        </is>
      </c>
      <c r="B472" s="8" t="inlineStr">
        <is>
          <t>HMD</t>
        </is>
      </c>
      <c r="C472" s="8" t="inlineStr">
        <is>
          <t>Nokia 3210 LTE</t>
        </is>
      </c>
      <c r="D472" s="8" t="inlineStr">
        <is>
          <t>-</t>
        </is>
      </c>
      <c r="E472" s="9" t="n">
        <v>299</v>
      </c>
      <c r="F472" s="9" t="inlineStr">
        <is>
          <t>0.00</t>
        </is>
      </c>
      <c r="G472" s="9" t="inlineStr">
        <is>
          <t>Outstock</t>
        </is>
      </c>
      <c r="H472" s="9">
        <f>F472+0</f>
        <v/>
      </c>
      <c r="I472" s="9" t="n"/>
      <c r="J472" s="9">
        <f>IF(I472&lt;&gt;"",I472,H472)</f>
        <v/>
      </c>
      <c r="K472" s="9">
        <f>E472/(1+M472)</f>
        <v/>
      </c>
      <c r="L472" s="10" t="inlineStr">
        <is>
          <t>PLN</t>
        </is>
      </c>
      <c r="M472" s="11" t="n">
        <v>0.23</v>
      </c>
      <c r="N472" s="9">
        <f>K472*VLOOKUP(L472,'Exchange rate'!A:B,2,0)</f>
        <v/>
      </c>
      <c r="O472" s="8" t="inlineStr">
        <is>
          <t>Komputronik</t>
        </is>
      </c>
      <c r="P472" s="8" t="inlineStr">
        <is>
          <t>Komputronik</t>
        </is>
      </c>
      <c r="Q472" s="8" t="inlineStr">
        <is>
          <t>Poland</t>
        </is>
      </c>
      <c r="R472" s="12" t="inlineStr">
        <is>
          <t>https://www.komputronik.pl/product/918201/telefon-nokia-3210-ta-1618-lte-niebieski.html</t>
        </is>
      </c>
      <c r="S472" s="13" t="inlineStr">
        <is>
          <t>Handset</t>
        </is>
      </c>
      <c r="T472" s="13" t="n"/>
      <c r="U472" s="12" t="inlineStr">
        <is>
          <t>https://drive.google.com/uc?export=view&amp;id=1bAtRp6t7TKXQym0FEv_gBwUyzhFtSnYN</t>
        </is>
      </c>
      <c r="V472" t="inlineStr">
        <is>
          <t>20250424</t>
        </is>
      </c>
    </row>
    <row r="473" ht="15" customHeight="1">
      <c r="A473" s="7" t="inlineStr">
        <is>
          <t>BN2009748</t>
        </is>
      </c>
      <c r="B473" s="8" t="inlineStr">
        <is>
          <t>HMD</t>
        </is>
      </c>
      <c r="C473" s="8" t="inlineStr">
        <is>
          <t>Nokia 6310 LTE (2024)</t>
        </is>
      </c>
      <c r="D473" s="8" t="inlineStr">
        <is>
          <t>-</t>
        </is>
      </c>
      <c r="E473" s="9" t="n">
        <v>239</v>
      </c>
      <c r="F473" s="9" t="inlineStr">
        <is>
          <t>0.00</t>
        </is>
      </c>
      <c r="G473" s="9" t="inlineStr">
        <is>
          <t>Outstock</t>
        </is>
      </c>
      <c r="H473" s="9">
        <f>F473+0</f>
        <v/>
      </c>
      <c r="I473" s="9" t="n"/>
      <c r="J473" s="9">
        <f>IF(I473&lt;&gt;"",I473,H473)</f>
        <v/>
      </c>
      <c r="K473" s="9">
        <f>E473/(1+M473)</f>
        <v/>
      </c>
      <c r="L473" s="10" t="inlineStr">
        <is>
          <t>PLN</t>
        </is>
      </c>
      <c r="M473" s="11" t="n">
        <v>0.23</v>
      </c>
      <c r="N473" s="9">
        <f>K473*VLOOKUP(L473,'Exchange rate'!A:B,2,0)</f>
        <v/>
      </c>
      <c r="O473" s="8" t="inlineStr">
        <is>
          <t>Komputronik</t>
        </is>
      </c>
      <c r="P473" s="8" t="inlineStr">
        <is>
          <t>Komputronik</t>
        </is>
      </c>
      <c r="Q473" s="8" t="inlineStr">
        <is>
          <t>Poland</t>
        </is>
      </c>
      <c r="R473" s="12" t="inlineStr">
        <is>
          <t>https://www.komputronik.pl/product/929456/telefon-nokia-6310-ta-1607-dual-sim-czarny.html</t>
        </is>
      </c>
      <c r="S473" s="13" t="inlineStr">
        <is>
          <t>Handset</t>
        </is>
      </c>
      <c r="T473" s="13" t="n"/>
      <c r="U473" s="12" t="inlineStr">
        <is>
          <t>https://drive.google.com/uc?export=view&amp;id=1aQf_9SJQzoSl3gPX4xhoeCX9R6Ht9zxH</t>
        </is>
      </c>
      <c r="V473" t="inlineStr">
        <is>
          <t>20250424</t>
        </is>
      </c>
    </row>
    <row r="474" ht="15" customHeight="1">
      <c r="A474" s="7" t="inlineStr">
        <is>
          <t>BN2008421</t>
        </is>
      </c>
      <c r="B474" s="8" t="inlineStr">
        <is>
          <t>HMD</t>
        </is>
      </c>
      <c r="C474" s="8" t="inlineStr">
        <is>
          <t>Nokia 8210 LTE</t>
        </is>
      </c>
      <c r="D474" s="8" t="inlineStr">
        <is>
          <t>-</t>
        </is>
      </c>
      <c r="E474" s="9" t="n">
        <v>0</v>
      </c>
      <c r="F474" s="9" t="inlineStr">
        <is>
          <t>0.00</t>
        </is>
      </c>
      <c r="G474" s="9" t="inlineStr">
        <is>
          <t>Outstock</t>
        </is>
      </c>
      <c r="H474" s="9">
        <f>F474+0</f>
        <v/>
      </c>
      <c r="I474" s="9" t="n"/>
      <c r="J474" s="9">
        <f>IF(I474&lt;&gt;"",I474,H474)</f>
        <v/>
      </c>
      <c r="K474" s="9">
        <f>E474/(1+M474)</f>
        <v/>
      </c>
      <c r="L474" s="10" t="inlineStr">
        <is>
          <t>PLN</t>
        </is>
      </c>
      <c r="M474" s="11" t="n">
        <v>0.23</v>
      </c>
      <c r="N474" s="9">
        <f>K474*VLOOKUP(L474,'Exchange rate'!A:B,2,0)</f>
        <v/>
      </c>
      <c r="O474" s="8" t="inlineStr">
        <is>
          <t>Komputronik</t>
        </is>
      </c>
      <c r="P474" s="8" t="inlineStr">
        <is>
          <t>Komputronik</t>
        </is>
      </c>
      <c r="Q474" s="8" t="inlineStr">
        <is>
          <t>Poland</t>
        </is>
      </c>
      <c r="R474" s="12" t="inlineStr">
        <is>
          <t>https://www.komputronik.pl/product/818952/nokia-8210-4g-ta-1489-dual-sim-niebieski.html</t>
        </is>
      </c>
      <c r="S474" s="13" t="inlineStr">
        <is>
          <t>Handset</t>
        </is>
      </c>
      <c r="T474" s="13" t="n">
        <v>1</v>
      </c>
      <c r="U474" s="12" t="inlineStr">
        <is>
          <t>https://drive.google.com/uc?export=view&amp;id=1aDpnMXj19igthYAGQGnJFJKqW7UUtFmd</t>
        </is>
      </c>
      <c r="V474" t="inlineStr">
        <is>
          <t>20250424</t>
        </is>
      </c>
    </row>
    <row r="475" ht="15" customHeight="1">
      <c r="A475" s="7" t="inlineStr">
        <is>
          <t>BN2008560</t>
        </is>
      </c>
      <c r="B475" s="8" t="inlineStr">
        <is>
          <t>HMD</t>
        </is>
      </c>
      <c r="C475" s="8" t="inlineStr">
        <is>
          <t>Nokia C12 2-64GB LTE</t>
        </is>
      </c>
      <c r="D475" s="8" t="inlineStr">
        <is>
          <t>-</t>
        </is>
      </c>
      <c r="E475" s="9" t="n">
        <v>0</v>
      </c>
      <c r="F475" s="9" t="inlineStr">
        <is>
          <t>0.00</t>
        </is>
      </c>
      <c r="G475" s="9" t="inlineStr">
        <is>
          <t>Outstock</t>
        </is>
      </c>
      <c r="H475" s="9">
        <f>F475+0</f>
        <v/>
      </c>
      <c r="I475" s="9" t="n"/>
      <c r="J475" s="9">
        <f>IF(I475&lt;&gt;"",I475,H475)</f>
        <v/>
      </c>
      <c r="K475" s="9">
        <f>E475/(1+M475)</f>
        <v/>
      </c>
      <c r="L475" s="10" t="inlineStr">
        <is>
          <t>PLN</t>
        </is>
      </c>
      <c r="M475" s="11" t="n">
        <v>0.23</v>
      </c>
      <c r="N475" s="9">
        <f>K475*VLOOKUP(L475,'Exchange rate'!A:B,2,0)</f>
        <v/>
      </c>
      <c r="O475" s="8" t="inlineStr">
        <is>
          <t>Komputronik</t>
        </is>
      </c>
      <c r="P475" s="8" t="inlineStr">
        <is>
          <t>Komputronik</t>
        </is>
      </c>
      <c r="Q475" s="8" t="inlineStr">
        <is>
          <t>Poland</t>
        </is>
      </c>
      <c r="R475" s="12" t="inlineStr">
        <is>
          <t>https://www.komputronik.pl/product/818954/nokia-c12-4-64gb-niebieski.html</t>
        </is>
      </c>
      <c r="S475" s="13" t="inlineStr">
        <is>
          <t>Handset</t>
        </is>
      </c>
      <c r="T475" s="13" t="n">
        <v>1</v>
      </c>
      <c r="U475" s="12" t="inlineStr">
        <is>
          <t>https://drive.google.com/uc?export=view&amp;id=1bQG7zKe8F5F9QBrJ3uxQKz3k5M_WJzVC</t>
        </is>
      </c>
      <c r="V475" t="inlineStr">
        <is>
          <t>20250424</t>
        </is>
      </c>
    </row>
    <row r="476" ht="15" customHeight="1">
      <c r="A476" s="7" t="inlineStr">
        <is>
          <t>BN2008559</t>
        </is>
      </c>
      <c r="B476" s="8" t="inlineStr">
        <is>
          <t>HMD</t>
        </is>
      </c>
      <c r="C476" s="8" t="inlineStr">
        <is>
          <t>Nokia C32 4-64GB LTE</t>
        </is>
      </c>
      <c r="D476" s="8" t="inlineStr">
        <is>
          <t>-</t>
        </is>
      </c>
      <c r="E476" s="9" t="n">
        <v>0</v>
      </c>
      <c r="F476" s="9" t="inlineStr">
        <is>
          <t>0.00</t>
        </is>
      </c>
      <c r="G476" s="9" t="inlineStr">
        <is>
          <t>Outstock</t>
        </is>
      </c>
      <c r="H476" s="9">
        <f>F476+0</f>
        <v/>
      </c>
      <c r="I476" s="9" t="n"/>
      <c r="J476" s="9">
        <f>IF(I476&lt;&gt;"",I476,H476)</f>
        <v/>
      </c>
      <c r="K476" s="9">
        <f>E476/(1+M476)</f>
        <v/>
      </c>
      <c r="L476" s="10" t="inlineStr">
        <is>
          <t>PLN</t>
        </is>
      </c>
      <c r="M476" s="11" t="n">
        <v>0.23</v>
      </c>
      <c r="N476" s="9">
        <f>K476*VLOOKUP(L476,'Exchange rate'!A:B,2,0)</f>
        <v/>
      </c>
      <c r="O476" s="8" t="inlineStr">
        <is>
          <t>Komputronik</t>
        </is>
      </c>
      <c r="P476" s="8" t="inlineStr">
        <is>
          <t>Komputronik</t>
        </is>
      </c>
      <c r="Q476" s="8" t="inlineStr">
        <is>
          <t>Poland</t>
        </is>
      </c>
      <c r="R476" s="12" t="inlineStr">
        <is>
          <t>https://www.komputronik.pl/product/831894/nokia-c32-4-64gb-rozowy.html</t>
        </is>
      </c>
      <c r="S476" s="13" t="inlineStr">
        <is>
          <t>Handset</t>
        </is>
      </c>
      <c r="T476" s="13" t="n">
        <v>1</v>
      </c>
      <c r="U476" s="12" t="inlineStr">
        <is>
          <t>https://drive.google.com/uc?export=view&amp;id=1_XOJAsH1CpuJ5vIzR0cscDI1wUIr3kHf</t>
        </is>
      </c>
      <c r="V476" t="inlineStr">
        <is>
          <t>20250424</t>
        </is>
      </c>
    </row>
    <row r="477" ht="15" customHeight="1">
      <c r="A477" s="7" t="inlineStr">
        <is>
          <t>BN2009175</t>
        </is>
      </c>
      <c r="B477" s="8" t="inlineStr">
        <is>
          <t>HMD</t>
        </is>
      </c>
      <c r="C477" s="8" t="inlineStr">
        <is>
          <t xml:space="preserve">Nokia G22 4-128GB LTE	</t>
        </is>
      </c>
      <c r="D477" s="8" t="inlineStr">
        <is>
          <t>-</t>
        </is>
      </c>
      <c r="E477" s="9" t="n">
        <v>0</v>
      </c>
      <c r="F477" s="9" t="inlineStr">
        <is>
          <t>0.00</t>
        </is>
      </c>
      <c r="G477" s="9" t="inlineStr">
        <is>
          <t>Outstock</t>
        </is>
      </c>
      <c r="H477" s="9">
        <f>F477+0</f>
        <v/>
      </c>
      <c r="I477" s="9" t="n"/>
      <c r="J477" s="9">
        <f>IF(I477&lt;&gt;"",I477,H477)</f>
        <v/>
      </c>
      <c r="K477" s="9">
        <f>E477/(1+M477)</f>
        <v/>
      </c>
      <c r="L477" s="10" t="inlineStr">
        <is>
          <t>PLN</t>
        </is>
      </c>
      <c r="M477" s="11" t="n">
        <v>0.23</v>
      </c>
      <c r="N477" s="9">
        <f>K477*VLOOKUP(L477,'Exchange rate'!A:B,2,0)</f>
        <v/>
      </c>
      <c r="O477" s="8" t="inlineStr">
        <is>
          <t>Komputronik</t>
        </is>
      </c>
      <c r="P477" s="8" t="inlineStr">
        <is>
          <t>Komputronik</t>
        </is>
      </c>
      <c r="Q477" s="8" t="inlineStr">
        <is>
          <t>Poland</t>
        </is>
      </c>
      <c r="R477" s="12" t="inlineStr">
        <is>
          <t>https://www.komputronik.pl/product/893164/telefon-nokia-g22-4-128gb-brzoskwiniowy.html</t>
        </is>
      </c>
      <c r="S477" s="13" t="inlineStr">
        <is>
          <t>Handset</t>
        </is>
      </c>
      <c r="T477" s="13" t="n">
        <v>1</v>
      </c>
      <c r="U477" s="12" t="inlineStr">
        <is>
          <t>https://drive.google.com/uc?export=view&amp;id=1aPegTDTeNQFVUT7Nu1py-rYjeXAHjaCf</t>
        </is>
      </c>
      <c r="V477" t="inlineStr">
        <is>
          <t>20250424</t>
        </is>
      </c>
    </row>
    <row r="478" ht="15" customHeight="1">
      <c r="A478" s="7" t="inlineStr">
        <is>
          <t>BN2009390</t>
        </is>
      </c>
      <c r="B478" s="8" t="inlineStr">
        <is>
          <t>Honor</t>
        </is>
      </c>
      <c r="C478" s="8" t="inlineStr">
        <is>
          <t>Honor 200 8-256GB 5G</t>
        </is>
      </c>
      <c r="D478" s="8" t="inlineStr">
        <is>
          <t>-</t>
        </is>
      </c>
      <c r="E478" s="9" t="n">
        <v>1399</v>
      </c>
      <c r="F478" s="9" t="inlineStr">
        <is>
          <t>0.00</t>
        </is>
      </c>
      <c r="G478" s="9" t="inlineStr">
        <is>
          <t>Outstock</t>
        </is>
      </c>
      <c r="H478" s="9">
        <f>F478+0</f>
        <v/>
      </c>
      <c r="I478" s="9" t="n"/>
      <c r="J478" s="9">
        <f>IF(I478&lt;&gt;"",I478,H478)</f>
        <v/>
      </c>
      <c r="K478" s="9">
        <f>E478/(1+M478)</f>
        <v/>
      </c>
      <c r="L478" s="10" t="inlineStr">
        <is>
          <t>PLN</t>
        </is>
      </c>
      <c r="M478" s="11" t="n">
        <v>0.23</v>
      </c>
      <c r="N478" s="9">
        <f>K478*VLOOKUP(L478,'Exchange rate'!A:B,2,0)</f>
        <v/>
      </c>
      <c r="O478" s="8" t="inlineStr">
        <is>
          <t>Komputronik</t>
        </is>
      </c>
      <c r="P478" s="8" t="inlineStr">
        <is>
          <t>Komputronik</t>
        </is>
      </c>
      <c r="Q478" s="8" t="inlineStr">
        <is>
          <t>Poland</t>
        </is>
      </c>
      <c r="R478" s="12" t="inlineStr">
        <is>
          <t>https://www.komputronik.pl/product/931426/telefon-honor-200-5g-8-256gb-czarny.html</t>
        </is>
      </c>
      <c r="S478" s="13" t="inlineStr">
        <is>
          <t>Handset</t>
        </is>
      </c>
      <c r="T478" s="13" t="n"/>
      <c r="U478" s="12" t="inlineStr">
        <is>
          <t>https://drive.google.com/uc?export=view&amp;id=1_bsKbp-VqdrixEGpSdnkRcxEvugmD5ub</t>
        </is>
      </c>
      <c r="V478" t="inlineStr">
        <is>
          <t>20250424</t>
        </is>
      </c>
    </row>
    <row r="479" ht="15" customHeight="1">
      <c r="A479" s="7" t="inlineStr">
        <is>
          <t>BN2009284</t>
        </is>
      </c>
      <c r="B479" s="8" t="inlineStr">
        <is>
          <t>Honor</t>
        </is>
      </c>
      <c r="C479" s="8" t="inlineStr">
        <is>
          <t>Honor 200 Lite 8-256GB 5G</t>
        </is>
      </c>
      <c r="D479" s="8" t="inlineStr">
        <is>
          <t>-</t>
        </is>
      </c>
      <c r="E479" s="9" t="n">
        <v>869</v>
      </c>
      <c r="F479" s="9" t="inlineStr">
        <is>
          <t>0.00</t>
        </is>
      </c>
      <c r="G479" s="9" t="inlineStr">
        <is>
          <t>Outstock</t>
        </is>
      </c>
      <c r="H479" s="9">
        <f>F479+0</f>
        <v/>
      </c>
      <c r="I479" s="9" t="n"/>
      <c r="J479" s="9">
        <f>IF(I479&lt;&gt;"",I479,H479)</f>
        <v/>
      </c>
      <c r="K479" s="9">
        <f>E479/(1+M479)</f>
        <v/>
      </c>
      <c r="L479" s="10" t="inlineStr">
        <is>
          <t>PLN</t>
        </is>
      </c>
      <c r="M479" s="11" t="n">
        <v>0.23</v>
      </c>
      <c r="N479" s="9">
        <f>K479*VLOOKUP(L479,'Exchange rate'!A:B,2,0)</f>
        <v/>
      </c>
      <c r="O479" s="8" t="inlineStr">
        <is>
          <t>Komputronik</t>
        </is>
      </c>
      <c r="P479" s="8" t="inlineStr">
        <is>
          <t>Komputronik</t>
        </is>
      </c>
      <c r="Q479" s="8" t="inlineStr">
        <is>
          <t>Poland</t>
        </is>
      </c>
      <c r="R479" s="12" t="inlineStr">
        <is>
          <t>https://www.komputronik.pl/product/931430/telefon-honor-200-lite-8-256gb-czarny.html</t>
        </is>
      </c>
      <c r="S479" s="13" t="inlineStr">
        <is>
          <t>Handset</t>
        </is>
      </c>
      <c r="T479" s="13" t="n"/>
      <c r="U479" s="12" t="inlineStr">
        <is>
          <t>https://drive.google.com/uc?export=view&amp;id=1au_kwkfTiCVWhYxaebBgoECTkV07tFOT</t>
        </is>
      </c>
      <c r="V479" t="inlineStr">
        <is>
          <t>20250424</t>
        </is>
      </c>
    </row>
    <row r="480" ht="15" customHeight="1">
      <c r="A480" s="7" t="inlineStr">
        <is>
          <t>BN2009352</t>
        </is>
      </c>
      <c r="B480" s="8" t="inlineStr">
        <is>
          <t>Honor</t>
        </is>
      </c>
      <c r="C480" s="8" t="inlineStr">
        <is>
          <t>Honor 200 Pro 12-512GB 5G</t>
        </is>
      </c>
      <c r="D480" s="8" t="inlineStr">
        <is>
          <t>-</t>
        </is>
      </c>
      <c r="E480" s="9" t="n">
        <v>2148</v>
      </c>
      <c r="F480" s="9" t="inlineStr">
        <is>
          <t>0.00</t>
        </is>
      </c>
      <c r="G480" s="9" t="inlineStr">
        <is>
          <t>Outstock</t>
        </is>
      </c>
      <c r="H480" s="9">
        <f>F480+0</f>
        <v/>
      </c>
      <c r="I480" s="9" t="n"/>
      <c r="J480" s="9">
        <f>IF(I480&lt;&gt;"",I480,H480)</f>
        <v/>
      </c>
      <c r="K480" s="9">
        <f>E480/(1+M480)</f>
        <v/>
      </c>
      <c r="L480" s="10" t="inlineStr">
        <is>
          <t>PLN</t>
        </is>
      </c>
      <c r="M480" s="11" t="n">
        <v>0.23</v>
      </c>
      <c r="N480" s="9">
        <f>K480*VLOOKUP(L480,'Exchange rate'!A:B,2,0)</f>
        <v/>
      </c>
      <c r="O480" s="8" t="inlineStr">
        <is>
          <t>Komputronik</t>
        </is>
      </c>
      <c r="P480" s="8" t="inlineStr">
        <is>
          <t>Komputronik</t>
        </is>
      </c>
      <c r="Q480" s="8" t="inlineStr">
        <is>
          <t>Poland</t>
        </is>
      </c>
      <c r="R480" s="12" t="inlineStr">
        <is>
          <t>https://www.komputronik.pl/product/931428/telefon-honor-200-pro-5g-12-512gb-czarny.html</t>
        </is>
      </c>
      <c r="S480" s="13" t="inlineStr">
        <is>
          <t>Handset</t>
        </is>
      </c>
      <c r="T480" s="13" t="n"/>
      <c r="U480" s="12" t="inlineStr">
        <is>
          <t>https://drive.google.com/uc?export=view&amp;id=1c2B7pSLeaB3xDkqTuec5BQNXc93t2Zeb</t>
        </is>
      </c>
      <c r="V480" t="inlineStr">
        <is>
          <t>20250424</t>
        </is>
      </c>
    </row>
    <row r="481" ht="15" customHeight="1">
      <c r="A481" s="7" t="inlineStr">
        <is>
          <t>BN2009429</t>
        </is>
      </c>
      <c r="B481" s="8" t="inlineStr">
        <is>
          <t>Honor</t>
        </is>
      </c>
      <c r="C481" s="8" t="inlineStr">
        <is>
          <t>Honor Magic V3 12-512GB 5G</t>
        </is>
      </c>
      <c r="D481" s="8" t="inlineStr">
        <is>
          <t>-</t>
        </is>
      </c>
      <c r="E481" s="9" t="n">
        <v>6799</v>
      </c>
      <c r="F481" s="9" t="inlineStr">
        <is>
          <t>0.00</t>
        </is>
      </c>
      <c r="G481" s="9" t="inlineStr">
        <is>
          <t>Outstock</t>
        </is>
      </c>
      <c r="H481" s="9">
        <f>F481+0</f>
        <v/>
      </c>
      <c r="I481" s="9" t="n"/>
      <c r="J481" s="9">
        <f>IF(I481&lt;&gt;"",I481,H481)</f>
        <v/>
      </c>
      <c r="K481" s="9">
        <f>E481/(1+M481)</f>
        <v/>
      </c>
      <c r="L481" s="10" t="inlineStr">
        <is>
          <t>PLN</t>
        </is>
      </c>
      <c r="M481" s="11" t="n">
        <v>0.23</v>
      </c>
      <c r="N481" s="9">
        <f>K481*VLOOKUP(L481,'Exchange rate'!A:B,2,0)</f>
        <v/>
      </c>
      <c r="O481" s="8" t="inlineStr">
        <is>
          <t>Komputronik</t>
        </is>
      </c>
      <c r="P481" s="8" t="inlineStr">
        <is>
          <t>Komputronik</t>
        </is>
      </c>
      <c r="Q481" s="8" t="inlineStr">
        <is>
          <t>Poland</t>
        </is>
      </c>
      <c r="R481" s="12" t="inlineStr">
        <is>
          <t>https://www.komputronik.pl/product/931424/telefon-honor-magic-v3-12-512gb-czarny.html</t>
        </is>
      </c>
      <c r="S481" s="13" t="inlineStr">
        <is>
          <t>Handset</t>
        </is>
      </c>
      <c r="T481" s="13" t="n"/>
      <c r="U481" s="12" t="inlineStr">
        <is>
          <t>https://drive.google.com/uc?export=view&amp;id=1aEKsvgpTbyha_PV9bNiwy5-f5BlR8HiJ</t>
        </is>
      </c>
      <c r="V481" t="inlineStr">
        <is>
          <t>20250424</t>
        </is>
      </c>
    </row>
    <row r="482" ht="15" customHeight="1">
      <c r="A482" s="7" t="inlineStr">
        <is>
          <t>BN2009095</t>
        </is>
      </c>
      <c r="B482" s="8" t="inlineStr">
        <is>
          <t>Honor</t>
        </is>
      </c>
      <c r="C482" s="8" t="inlineStr">
        <is>
          <t>Honor Magic6 Lite 8-256GB 5G</t>
        </is>
      </c>
      <c r="D482" s="8" t="inlineStr">
        <is>
          <t>-</t>
        </is>
      </c>
      <c r="E482" s="9" t="n">
        <v>0</v>
      </c>
      <c r="F482" s="9" t="inlineStr">
        <is>
          <t>0.00</t>
        </is>
      </c>
      <c r="G482" s="9" t="inlineStr">
        <is>
          <t>Outstock</t>
        </is>
      </c>
      <c r="H482" s="9">
        <f>F482+0</f>
        <v/>
      </c>
      <c r="I482" s="9" t="n"/>
      <c r="J482" s="9">
        <f>IF(I482&lt;&gt;"",I482,H482)</f>
        <v/>
      </c>
      <c r="K482" s="9">
        <f>E482/(1+M482)</f>
        <v/>
      </c>
      <c r="L482" s="10" t="inlineStr">
        <is>
          <t>PLN</t>
        </is>
      </c>
      <c r="M482" s="11" t="n">
        <v>0.23</v>
      </c>
      <c r="N482" s="9">
        <f>K482*VLOOKUP(L482,'Exchange rate'!A:B,2,0)</f>
        <v/>
      </c>
      <c r="O482" s="8" t="inlineStr">
        <is>
          <t>Komputronik</t>
        </is>
      </c>
      <c r="P482" s="8" t="inlineStr">
        <is>
          <t>Komputronik</t>
        </is>
      </c>
      <c r="Q482" s="8" t="inlineStr">
        <is>
          <t>Poland</t>
        </is>
      </c>
      <c r="R482" s="12" t="inlineStr">
        <is>
          <t>https://www.komputronik.pl/product/931434/telefon-honor-magic-6-lite-5g-8-256gb-zielony.html</t>
        </is>
      </c>
      <c r="S482" s="13" t="inlineStr">
        <is>
          <t>Handset</t>
        </is>
      </c>
      <c r="T482" s="13" t="n">
        <v>1</v>
      </c>
      <c r="U482" s="12" t="inlineStr">
        <is>
          <t>https://drive.google.com/uc?export=view&amp;id=1aRCN6T4cpBhW-9DXhXiXEJwgveGA7BRR</t>
        </is>
      </c>
      <c r="V482" t="inlineStr">
        <is>
          <t>20250424</t>
        </is>
      </c>
    </row>
    <row r="483" ht="15" customHeight="1">
      <c r="A483" s="7" t="inlineStr">
        <is>
          <t>BN2010046</t>
        </is>
      </c>
      <c r="B483" s="8" t="inlineStr">
        <is>
          <t>Honor</t>
        </is>
      </c>
      <c r="C483" s="8" t="inlineStr">
        <is>
          <t>HONOR X6b 4-128GB LTE</t>
        </is>
      </c>
      <c r="D483" s="8" t="inlineStr">
        <is>
          <t>-</t>
        </is>
      </c>
      <c r="E483" s="9" t="n">
        <v>449</v>
      </c>
      <c r="F483" s="9" t="inlineStr">
        <is>
          <t>0.00</t>
        </is>
      </c>
      <c r="G483" s="9" t="inlineStr">
        <is>
          <t>Outstock</t>
        </is>
      </c>
      <c r="H483" s="9">
        <f>F483+0</f>
        <v/>
      </c>
      <c r="I483" s="9" t="n"/>
      <c r="J483" s="9">
        <f>IF(I483&lt;&gt;"",I483,H483)</f>
        <v/>
      </c>
      <c r="K483" s="9">
        <f>E483/(1+M483)</f>
        <v/>
      </c>
      <c r="L483" s="10" t="inlineStr">
        <is>
          <t>PLN</t>
        </is>
      </c>
      <c r="M483" s="11" t="n">
        <v>0.23</v>
      </c>
      <c r="N483" s="9">
        <f>K483*VLOOKUP(L483,'Exchange rate'!A:B,2,0)</f>
        <v/>
      </c>
      <c r="O483" s="8" t="inlineStr">
        <is>
          <t>Komputronik</t>
        </is>
      </c>
      <c r="P483" s="8" t="inlineStr">
        <is>
          <t>Komputronik</t>
        </is>
      </c>
      <c r="Q483" s="8" t="inlineStr">
        <is>
          <t>Poland</t>
        </is>
      </c>
      <c r="R483" s="12" t="inlineStr">
        <is>
          <t>https://www.komputronik.pl/product/957386/telefon-honor-x6b-4-128gb-zielony.html</t>
        </is>
      </c>
      <c r="S483" s="13" t="inlineStr">
        <is>
          <t>Handset</t>
        </is>
      </c>
      <c r="T483" s="13" t="n"/>
      <c r="U483" s="12" t="inlineStr">
        <is>
          <t>https://drive.google.com/uc?export=view&amp;id=1al69r-_jSaZEYzxPlAiSiUHKc668ZTXa</t>
        </is>
      </c>
      <c r="V483" t="inlineStr">
        <is>
          <t>20250424</t>
        </is>
      </c>
    </row>
    <row r="484" ht="15" customHeight="1">
      <c r="A484" s="7" t="inlineStr">
        <is>
          <t>BN2009096</t>
        </is>
      </c>
      <c r="B484" s="8" t="inlineStr">
        <is>
          <t>Honor</t>
        </is>
      </c>
      <c r="C484" s="8" t="inlineStr">
        <is>
          <t>Magic V2 16-512GB 5G</t>
        </is>
      </c>
      <c r="D484" s="8" t="inlineStr">
        <is>
          <t>-</t>
        </is>
      </c>
      <c r="E484" s="9" t="n">
        <v>0</v>
      </c>
      <c r="F484" s="9" t="inlineStr">
        <is>
          <t>0.00</t>
        </is>
      </c>
      <c r="G484" s="9" t="inlineStr">
        <is>
          <t>Outstock</t>
        </is>
      </c>
      <c r="H484" s="9">
        <f>F484+0</f>
        <v/>
      </c>
      <c r="I484" s="9" t="n"/>
      <c r="J484" s="9">
        <f>IF(I484&lt;&gt;"",I484,H484)</f>
        <v/>
      </c>
      <c r="K484" s="9">
        <f>E484/(1+M484)</f>
        <v/>
      </c>
      <c r="L484" s="10" t="inlineStr">
        <is>
          <t>PLN</t>
        </is>
      </c>
      <c r="M484" s="11" t="n">
        <v>0.23</v>
      </c>
      <c r="N484" s="9">
        <f>K484*VLOOKUP(L484,'Exchange rate'!A:B,2,0)</f>
        <v/>
      </c>
      <c r="O484" s="8" t="inlineStr">
        <is>
          <t>Komputronik</t>
        </is>
      </c>
      <c r="P484" s="8" t="inlineStr">
        <is>
          <t>Komputronik</t>
        </is>
      </c>
      <c r="Q484" s="8" t="inlineStr">
        <is>
          <t>Poland</t>
        </is>
      </c>
      <c r="R484" s="12" t="inlineStr">
        <is>
          <t>https://www.komputronik.pl/product/923403/telefon-honor-magic-v2-5g-16-512gb-purple.html</t>
        </is>
      </c>
      <c r="S484" s="13" t="inlineStr">
        <is>
          <t>Handset</t>
        </is>
      </c>
      <c r="T484" s="13" t="n">
        <v>1</v>
      </c>
      <c r="U484" s="12" t="inlineStr">
        <is>
          <t>https://drive.google.com/uc?export=view&amp;id=1aTgAzwV5YmmjFgvYTI7ioXwBzESV9HKj</t>
        </is>
      </c>
      <c r="V484" t="inlineStr">
        <is>
          <t>20250424</t>
        </is>
      </c>
    </row>
    <row r="485" ht="15" customHeight="1">
      <c r="A485" s="7" t="inlineStr">
        <is>
          <t>BN2009097</t>
        </is>
      </c>
      <c r="B485" s="8" t="inlineStr">
        <is>
          <t>Honor</t>
        </is>
      </c>
      <c r="C485" s="8" t="inlineStr">
        <is>
          <t>Magic6 Pro 12-512GB 5G</t>
        </is>
      </c>
      <c r="D485" s="8" t="inlineStr">
        <is>
          <t>-</t>
        </is>
      </c>
      <c r="E485" s="9" t="n">
        <v>0</v>
      </c>
      <c r="F485" s="9" t="inlineStr">
        <is>
          <t>0.00</t>
        </is>
      </c>
      <c r="G485" s="9" t="inlineStr">
        <is>
          <t>Outstock</t>
        </is>
      </c>
      <c r="H485" s="9">
        <f>F485+0</f>
        <v/>
      </c>
      <c r="I485" s="9" t="n"/>
      <c r="J485" s="9">
        <f>IF(I485&lt;&gt;"",I485,H485)</f>
        <v/>
      </c>
      <c r="K485" s="9">
        <f>E485/(1+M485)</f>
        <v/>
      </c>
      <c r="L485" s="10" t="inlineStr">
        <is>
          <t>PLN</t>
        </is>
      </c>
      <c r="M485" s="11" t="n">
        <v>0.23</v>
      </c>
      <c r="N485" s="9">
        <f>K485*VLOOKUP(L485,'Exchange rate'!A:B,2,0)</f>
        <v/>
      </c>
      <c r="O485" s="8" t="inlineStr">
        <is>
          <t>Komputronik</t>
        </is>
      </c>
      <c r="P485" s="8" t="inlineStr">
        <is>
          <t>Komputronik</t>
        </is>
      </c>
      <c r="Q485" s="8" t="inlineStr">
        <is>
          <t>Poland</t>
        </is>
      </c>
      <c r="R485" s="12" t="inlineStr">
        <is>
          <t>https://www.komputronik.pl/product/910067/telefon-honor-magic-6-pro-5g-12-512gb-green.html</t>
        </is>
      </c>
      <c r="S485" s="13" t="inlineStr">
        <is>
          <t>Handset</t>
        </is>
      </c>
      <c r="T485" s="13" t="n">
        <v>1</v>
      </c>
      <c r="U485" s="12" t="inlineStr">
        <is>
          <t>https://drive.google.com/uc?export=view&amp;id=1arfx_GzHcKc8bo_y4osWfbWi5CpANtIx</t>
        </is>
      </c>
      <c r="V485" t="inlineStr">
        <is>
          <t>20250424</t>
        </is>
      </c>
    </row>
    <row r="486" ht="15" customHeight="1">
      <c r="A486" s="7" t="inlineStr">
        <is>
          <t>BN4000703</t>
        </is>
      </c>
      <c r="B486" s="8" t="inlineStr">
        <is>
          <t>Honor</t>
        </is>
      </c>
      <c r="C486" s="8" t="inlineStr">
        <is>
          <t>Watch 4</t>
        </is>
      </c>
      <c r="D486" s="8" t="inlineStr">
        <is>
          <t>-</t>
        </is>
      </c>
      <c r="E486" s="9" t="n">
        <v>449</v>
      </c>
      <c r="F486" s="9" t="inlineStr">
        <is>
          <t>0.00</t>
        </is>
      </c>
      <c r="G486" s="9" t="inlineStr">
        <is>
          <t>Outstock</t>
        </is>
      </c>
      <c r="H486" s="9">
        <f>F486+0</f>
        <v/>
      </c>
      <c r="I486" s="9" t="n"/>
      <c r="J486" s="9">
        <f>IF(I486&lt;&gt;"",I486,H486)</f>
        <v/>
      </c>
      <c r="K486" s="9">
        <f>E486/(1+M486)</f>
        <v/>
      </c>
      <c r="L486" s="10" t="inlineStr">
        <is>
          <t>PLN</t>
        </is>
      </c>
      <c r="M486" s="11" t="n">
        <v>0.23</v>
      </c>
      <c r="N486" s="9">
        <f>K486*VLOOKUP(L486,'Exchange rate'!A:B,2,0)</f>
        <v/>
      </c>
      <c r="O486" s="8" t="inlineStr">
        <is>
          <t>Komputronik</t>
        </is>
      </c>
      <c r="P486" s="8" t="inlineStr">
        <is>
          <t>Komputronik</t>
        </is>
      </c>
      <c r="Q486" s="8" t="inlineStr">
        <is>
          <t>Poland</t>
        </is>
      </c>
      <c r="R486" s="12" t="inlineStr">
        <is>
          <t>https://www.komputronik.pl/product/931437/zegarek-smartwatch-honor-watch-4-czarny.html</t>
        </is>
      </c>
      <c r="S486" s="13" t="inlineStr">
        <is>
          <t>Smart Watch</t>
        </is>
      </c>
      <c r="T486" s="13" t="n"/>
      <c r="U486" s="12" t="inlineStr">
        <is>
          <t>https://drive.google.com/uc?export=view&amp;id=1bdIcO3-FStMl63EoZUvb6lyYWBKMWt0d</t>
        </is>
      </c>
      <c r="V486" t="inlineStr">
        <is>
          <t>20250424</t>
        </is>
      </c>
    </row>
    <row r="487" ht="15" customHeight="1">
      <c r="A487" s="7" t="inlineStr">
        <is>
          <t>BN2008165</t>
        </is>
      </c>
      <c r="B487" s="8" t="inlineStr">
        <is>
          <t>Huawei</t>
        </is>
      </c>
      <c r="C487" s="8" t="inlineStr">
        <is>
          <t>E5783-230a LTE</t>
        </is>
      </c>
      <c r="D487" s="8" t="inlineStr">
        <is>
          <t>-</t>
        </is>
      </c>
      <c r="E487" s="9" t="n">
        <v>319</v>
      </c>
      <c r="F487" s="9" t="inlineStr">
        <is>
          <t>0.00</t>
        </is>
      </c>
      <c r="G487" s="9" t="inlineStr">
        <is>
          <t>Outstock</t>
        </is>
      </c>
      <c r="H487" s="9">
        <f>F487+0</f>
        <v/>
      </c>
      <c r="I487" s="9" t="n"/>
      <c r="J487" s="9">
        <f>IF(I487&lt;&gt;"",I487,H487)</f>
        <v/>
      </c>
      <c r="K487" s="9">
        <f>E487/(1+M487)</f>
        <v/>
      </c>
      <c r="L487" s="10" t="inlineStr">
        <is>
          <t>PLN</t>
        </is>
      </c>
      <c r="M487" s="11" t="n">
        <v>0.23</v>
      </c>
      <c r="N487" s="9">
        <f>K487*VLOOKUP(L487,'Exchange rate'!A:B,2,0)</f>
        <v/>
      </c>
      <c r="O487" s="8" t="inlineStr">
        <is>
          <t>Komputronik</t>
        </is>
      </c>
      <c r="P487" s="8" t="inlineStr">
        <is>
          <t>Komputronik</t>
        </is>
      </c>
      <c r="Q487" s="8" t="inlineStr">
        <is>
          <t>Poland</t>
        </is>
      </c>
      <c r="R487" s="12" t="inlineStr">
        <is>
          <t>https://www.komputronik.pl/product/802444/huawei-e5783-230a.html</t>
        </is>
      </c>
      <c r="S487" s="13" t="inlineStr">
        <is>
          <t>MBB</t>
        </is>
      </c>
      <c r="T487" s="13" t="n"/>
      <c r="U487" s="12" t="inlineStr">
        <is>
          <t>https://drive.google.com/uc?export=view&amp;id=1aHIP_7eZvkIpWYr4XpEris6YoLYCYa6i</t>
        </is>
      </c>
      <c r="V487" t="inlineStr">
        <is>
          <t>20250424</t>
        </is>
      </c>
    </row>
    <row r="488" ht="15" customHeight="1">
      <c r="A488" s="7" t="inlineStr">
        <is>
          <t>AN00000221</t>
        </is>
      </c>
      <c r="B488" s="8" t="inlineStr">
        <is>
          <t>Huawei</t>
        </is>
      </c>
      <c r="C488" s="8" t="inlineStr">
        <is>
          <t>Huawei Watch D2</t>
        </is>
      </c>
      <c r="D488" s="8" t="inlineStr">
        <is>
          <t>-</t>
        </is>
      </c>
      <c r="E488" s="9" t="n">
        <v>1499</v>
      </c>
      <c r="F488" s="9" t="inlineStr">
        <is>
          <t>0.00</t>
        </is>
      </c>
      <c r="G488" s="9" t="inlineStr">
        <is>
          <t>Outstock</t>
        </is>
      </c>
      <c r="H488" s="9">
        <f>F488+0</f>
        <v/>
      </c>
      <c r="I488" s="9" t="n"/>
      <c r="J488" s="9">
        <f>IF(I488&lt;&gt;"",I488,H488)</f>
        <v/>
      </c>
      <c r="K488" s="9">
        <f>E488/(1+M488)</f>
        <v/>
      </c>
      <c r="L488" s="10" t="inlineStr">
        <is>
          <t>PLN</t>
        </is>
      </c>
      <c r="M488" s="11" t="n">
        <v>0.23</v>
      </c>
      <c r="N488" s="9">
        <f>K488*VLOOKUP(L488,'Exchange rate'!A:B,2,0)</f>
        <v/>
      </c>
      <c r="O488" s="8" t="inlineStr">
        <is>
          <t>Komputronik</t>
        </is>
      </c>
      <c r="P488" s="8" t="inlineStr">
        <is>
          <t>Komputronik</t>
        </is>
      </c>
      <c r="Q488" s="8" t="inlineStr">
        <is>
          <t>Poland</t>
        </is>
      </c>
      <c r="R488" s="12" t="inlineStr">
        <is>
          <t>https://www.komputronik.pl/product/928227/zegarek-smartwatch-huawei-watch-d2-czarny.html</t>
        </is>
      </c>
      <c r="S488" s="13" t="inlineStr">
        <is>
          <t>Smart Watch</t>
        </is>
      </c>
      <c r="T488" s="13" t="n"/>
      <c r="U488" s="12" t="inlineStr">
        <is>
          <t>https://drive.google.com/uc?export=view&amp;id=1_pELry9HOAW5dX19sUzSf_mPPgLiyKQ1</t>
        </is>
      </c>
      <c r="V488" t="inlineStr">
        <is>
          <t>20250424</t>
        </is>
      </c>
    </row>
    <row r="489" ht="15" customHeight="1">
      <c r="A489" s="7" t="inlineStr">
        <is>
          <t>AN00000222</t>
        </is>
      </c>
      <c r="B489" s="8" t="inlineStr">
        <is>
          <t>Huawei</t>
        </is>
      </c>
      <c r="C489" s="8" t="inlineStr">
        <is>
          <t>Huawei Watch GT5 41mm Classic</t>
        </is>
      </c>
      <c r="D489" s="8" t="inlineStr">
        <is>
          <t>-</t>
        </is>
      </c>
      <c r="E489" s="9" t="n">
        <v>1199</v>
      </c>
      <c r="F489" s="9" t="inlineStr">
        <is>
          <t>0.00</t>
        </is>
      </c>
      <c r="G489" s="9" t="inlineStr">
        <is>
          <t>Outstock</t>
        </is>
      </c>
      <c r="H489" s="9">
        <f>F489+0</f>
        <v/>
      </c>
      <c r="I489" s="9" t="n"/>
      <c r="J489" s="9">
        <f>IF(I489&lt;&gt;"",I489,H489)</f>
        <v/>
      </c>
      <c r="K489" s="9">
        <f>E489/(1+M489)</f>
        <v/>
      </c>
      <c r="L489" s="10" t="inlineStr">
        <is>
          <t>PLN</t>
        </is>
      </c>
      <c r="M489" s="11" t="n">
        <v>0.23</v>
      </c>
      <c r="N489" s="9">
        <f>K489*VLOOKUP(L489,'Exchange rate'!A:B,2,0)</f>
        <v/>
      </c>
      <c r="O489" s="8" t="inlineStr">
        <is>
          <t>Komputronik</t>
        </is>
      </c>
      <c r="P489" s="8" t="inlineStr">
        <is>
          <t>Komputronik</t>
        </is>
      </c>
      <c r="Q489" s="8" t="inlineStr">
        <is>
          <t>Poland</t>
        </is>
      </c>
      <c r="R489" s="12" t="inlineStr">
        <is>
          <t>https://www.komputronik.pl/product/928216/zegarek-smartwatch-huawei-watch-gt-5-41mm-classic-bialy.html</t>
        </is>
      </c>
      <c r="S489" s="13" t="inlineStr">
        <is>
          <t>Smart Watch</t>
        </is>
      </c>
      <c r="T489" s="13" t="n"/>
      <c r="U489" s="12" t="inlineStr">
        <is>
          <t>https://drive.google.com/uc?export=view&amp;id=1bKfaLjJJIQF4u5vcUx2gB9t2MAuytPvc</t>
        </is>
      </c>
      <c r="V489" t="inlineStr">
        <is>
          <t>20250424</t>
        </is>
      </c>
    </row>
    <row r="490" ht="15" customHeight="1">
      <c r="A490" s="7" t="inlineStr">
        <is>
          <t>AN00000223</t>
        </is>
      </c>
      <c r="B490" s="8" t="inlineStr">
        <is>
          <t>Huawei</t>
        </is>
      </c>
      <c r="C490" s="8" t="inlineStr">
        <is>
          <t>Huawei Watch GT5 41mm Elegant</t>
        </is>
      </c>
      <c r="D490" s="8" t="inlineStr">
        <is>
          <t>-</t>
        </is>
      </c>
      <c r="E490" s="9" t="n">
        <v>1299</v>
      </c>
      <c r="F490" s="9" t="inlineStr">
        <is>
          <t>0.00</t>
        </is>
      </c>
      <c r="G490" s="9" t="inlineStr">
        <is>
          <t>Outstock</t>
        </is>
      </c>
      <c r="H490" s="9">
        <f>F490+0</f>
        <v/>
      </c>
      <c r="I490" s="9" t="n"/>
      <c r="J490" s="9">
        <f>IF(I490&lt;&gt;"",I490,H490)</f>
        <v/>
      </c>
      <c r="K490" s="9">
        <f>E490/(1+M490)</f>
        <v/>
      </c>
      <c r="L490" s="10" t="inlineStr">
        <is>
          <t>PLN</t>
        </is>
      </c>
      <c r="M490" s="11" t="n">
        <v>0.23</v>
      </c>
      <c r="N490" s="9">
        <f>K490*VLOOKUP(L490,'Exchange rate'!A:B,2,0)</f>
        <v/>
      </c>
      <c r="O490" s="8" t="inlineStr">
        <is>
          <t>Komputronik</t>
        </is>
      </c>
      <c r="P490" s="8" t="inlineStr">
        <is>
          <t>Komputronik</t>
        </is>
      </c>
      <c r="Q490" s="8" t="inlineStr">
        <is>
          <t>Poland</t>
        </is>
      </c>
      <c r="R490" s="12" t="inlineStr">
        <is>
          <t>https://www.komputronik.pl/product/928217/zegarek-smartwatch-huawei-watch-gt-5-41mm-elegant-zloty.html</t>
        </is>
      </c>
      <c r="S490" s="13" t="inlineStr">
        <is>
          <t>Smart Watch</t>
        </is>
      </c>
      <c r="T490" s="13" t="n"/>
      <c r="U490" s="12" t="inlineStr">
        <is>
          <t>https://drive.google.com/uc?export=view&amp;id=1bMRt8IsoA_w-gJxq1ixh7XHg8b5-9oaH</t>
        </is>
      </c>
      <c r="V490" t="inlineStr">
        <is>
          <t>20250424</t>
        </is>
      </c>
    </row>
    <row r="491" ht="15" customHeight="1">
      <c r="A491" s="7" t="inlineStr">
        <is>
          <t>AN00000225</t>
        </is>
      </c>
      <c r="B491" s="8" t="inlineStr">
        <is>
          <t>Huawei</t>
        </is>
      </c>
      <c r="C491" s="8" t="inlineStr">
        <is>
          <t>Huawei Watch GT5 46mm Active</t>
        </is>
      </c>
      <c r="D491" s="8" t="inlineStr">
        <is>
          <t>-</t>
        </is>
      </c>
      <c r="E491" s="9" t="n">
        <v>1099</v>
      </c>
      <c r="F491" s="9" t="inlineStr">
        <is>
          <t>0.00</t>
        </is>
      </c>
      <c r="G491" s="9" t="inlineStr">
        <is>
          <t>Outstock</t>
        </is>
      </c>
      <c r="H491" s="9">
        <f>F491+0</f>
        <v/>
      </c>
      <c r="I491" s="9" t="n"/>
      <c r="J491" s="9">
        <f>IF(I491&lt;&gt;"",I491,H491)</f>
        <v/>
      </c>
      <c r="K491" s="9">
        <f>E491/(1+M491)</f>
        <v/>
      </c>
      <c r="L491" s="10" t="inlineStr">
        <is>
          <t>PLN</t>
        </is>
      </c>
      <c r="M491" s="11" t="n">
        <v>0.23</v>
      </c>
      <c r="N491" s="9">
        <f>K491*VLOOKUP(L491,'Exchange rate'!A:B,2,0)</f>
        <v/>
      </c>
      <c r="O491" s="8" t="inlineStr">
        <is>
          <t>Komputronik</t>
        </is>
      </c>
      <c r="P491" s="8" t="inlineStr">
        <is>
          <t>Komputronik</t>
        </is>
      </c>
      <c r="Q491" s="8" t="inlineStr">
        <is>
          <t>Poland</t>
        </is>
      </c>
      <c r="R491" s="12" t="inlineStr">
        <is>
          <t>https://www.komputronik.pl/product/928209/zegarek-smartwatch-huawei-watch-gt-5-46mm-active-czarny.html</t>
        </is>
      </c>
      <c r="S491" s="13" t="inlineStr">
        <is>
          <t>Smart Watch</t>
        </is>
      </c>
      <c r="T491" s="13" t="n"/>
      <c r="U491" s="12" t="inlineStr">
        <is>
          <t>https://drive.google.com/uc?export=view&amp;id=1a3pgXCCdqOhB1aZAZD_wfQAWaV1Pnsyv</t>
        </is>
      </c>
      <c r="V491" t="inlineStr">
        <is>
          <t>20250424</t>
        </is>
      </c>
    </row>
    <row r="492" ht="15" customHeight="1">
      <c r="A492" s="7" t="inlineStr">
        <is>
          <t>AN00000224</t>
        </is>
      </c>
      <c r="B492" s="8" t="inlineStr">
        <is>
          <t>Huawei</t>
        </is>
      </c>
      <c r="C492" s="8" t="inlineStr">
        <is>
          <t>Huawei Watch GT5 46mm Blue</t>
        </is>
      </c>
      <c r="D492" s="8" t="inlineStr">
        <is>
          <t>-</t>
        </is>
      </c>
      <c r="E492" s="9" t="n">
        <v>999</v>
      </c>
      <c r="F492" s="9" t="inlineStr">
        <is>
          <t>0.00</t>
        </is>
      </c>
      <c r="G492" s="9" t="inlineStr">
        <is>
          <t>Outstock</t>
        </is>
      </c>
      <c r="H492" s="9">
        <f>F492+0</f>
        <v/>
      </c>
      <c r="I492" s="9" t="n"/>
      <c r="J492" s="9">
        <f>IF(I492&lt;&gt;"",I492,H492)</f>
        <v/>
      </c>
      <c r="K492" s="9">
        <f>E492/(1+M492)</f>
        <v/>
      </c>
      <c r="L492" s="10" t="inlineStr">
        <is>
          <t>PLN</t>
        </is>
      </c>
      <c r="M492" s="11" t="n">
        <v>0.23</v>
      </c>
      <c r="N492" s="9">
        <f>K492*VLOOKUP(L492,'Exchange rate'!A:B,2,0)</f>
        <v/>
      </c>
      <c r="O492" s="8" t="inlineStr">
        <is>
          <t>Komputronik</t>
        </is>
      </c>
      <c r="P492" s="8" t="inlineStr">
        <is>
          <t>Komputronik</t>
        </is>
      </c>
      <c r="Q492" s="8" t="inlineStr">
        <is>
          <t>Poland</t>
        </is>
      </c>
      <c r="R492" s="12" t="inlineStr">
        <is>
          <t>https://www.komputronik.pl/product/928212/zegarek-smartwatch-huawei-watch-gt-5-46mm-niebieski.html</t>
        </is>
      </c>
      <c r="S492" s="13" t="inlineStr">
        <is>
          <t>Smart Watch</t>
        </is>
      </c>
      <c r="T492" s="13" t="n"/>
      <c r="U492" s="12" t="inlineStr">
        <is>
          <t>https://drive.google.com/uc?export=view&amp;id=1_WNMwxYsPTVshiO0-Tc3s9t6YXX3KzQV</t>
        </is>
      </c>
      <c r="V492" t="inlineStr">
        <is>
          <t>20250424</t>
        </is>
      </c>
    </row>
    <row r="493" ht="15" customHeight="1">
      <c r="A493" s="7" t="inlineStr">
        <is>
          <t>AN00000226</t>
        </is>
      </c>
      <c r="B493" s="8" t="inlineStr">
        <is>
          <t>Huawei</t>
        </is>
      </c>
      <c r="C493" s="8" t="inlineStr">
        <is>
          <t>Huawei Watch GT5 Pro 42mm Elegant</t>
        </is>
      </c>
      <c r="D493" s="8" t="inlineStr">
        <is>
          <t>-</t>
        </is>
      </c>
      <c r="E493" s="9" t="n">
        <v>1799</v>
      </c>
      <c r="F493" s="9" t="inlineStr">
        <is>
          <t>0.00</t>
        </is>
      </c>
      <c r="G493" s="9" t="inlineStr">
        <is>
          <t>Outstock</t>
        </is>
      </c>
      <c r="H493" s="9">
        <f>F493+0</f>
        <v/>
      </c>
      <c r="I493" s="9" t="n"/>
      <c r="J493" s="9">
        <f>IF(I493&lt;&gt;"",I493,H493)</f>
        <v/>
      </c>
      <c r="K493" s="9">
        <f>E493/(1+M493)</f>
        <v/>
      </c>
      <c r="L493" s="10" t="inlineStr">
        <is>
          <t>PLN</t>
        </is>
      </c>
      <c r="M493" s="11" t="n">
        <v>0.23</v>
      </c>
      <c r="N493" s="9">
        <f>K493*VLOOKUP(L493,'Exchange rate'!A:B,2,0)</f>
        <v/>
      </c>
      <c r="O493" s="8" t="inlineStr">
        <is>
          <t>Komputronik</t>
        </is>
      </c>
      <c r="P493" s="8" t="inlineStr">
        <is>
          <t>Komputronik</t>
        </is>
      </c>
      <c r="Q493" s="8" t="inlineStr">
        <is>
          <t>Poland</t>
        </is>
      </c>
      <c r="R493" s="12" t="inlineStr">
        <is>
          <t>https://www.komputronik.pl/product/928221/zegarek-smartwatch-huawei-watch-gt-5-pro-42mm-active-bialy.html</t>
        </is>
      </c>
      <c r="S493" s="13" t="inlineStr">
        <is>
          <t>Smart Watch</t>
        </is>
      </c>
      <c r="T493" s="13" t="n"/>
      <c r="U493" s="12" t="inlineStr">
        <is>
          <t>https://drive.google.com/uc?export=view&amp;id=1bYsify8jM4Kt24wLhhEJw32sv21qOAxq</t>
        </is>
      </c>
      <c r="V493" t="inlineStr">
        <is>
          <t>20250424</t>
        </is>
      </c>
    </row>
    <row r="494" ht="15" customHeight="1">
      <c r="A494" s="7" t="inlineStr">
        <is>
          <t>AN00000237</t>
        </is>
      </c>
      <c r="B494" s="8" t="inlineStr">
        <is>
          <t>Huawei</t>
        </is>
      </c>
      <c r="C494" s="8" t="inlineStr">
        <is>
          <t>Huawei Watch GT5 Pro 46mm Active</t>
        </is>
      </c>
      <c r="D494" s="8" t="inlineStr">
        <is>
          <t>-</t>
        </is>
      </c>
      <c r="E494" s="9" t="n">
        <v>1599</v>
      </c>
      <c r="F494" s="9" t="inlineStr">
        <is>
          <t>0.00</t>
        </is>
      </c>
      <c r="G494" s="9" t="inlineStr">
        <is>
          <t>Outstock</t>
        </is>
      </c>
      <c r="H494" s="9">
        <f>F494+0</f>
        <v/>
      </c>
      <c r="I494" s="9" t="n"/>
      <c r="J494" s="9">
        <f>IF(I494&lt;&gt;"",I494,H494)</f>
        <v/>
      </c>
      <c r="K494" s="9">
        <f>E494/(1+M494)</f>
        <v/>
      </c>
      <c r="L494" s="10" t="inlineStr">
        <is>
          <t>PLN</t>
        </is>
      </c>
      <c r="M494" s="11" t="n">
        <v>0.23</v>
      </c>
      <c r="N494" s="9">
        <f>K494*VLOOKUP(L494,'Exchange rate'!A:B,2,0)</f>
        <v/>
      </c>
      <c r="O494" s="8" t="inlineStr">
        <is>
          <t>Komputronik</t>
        </is>
      </c>
      <c r="P494" s="8" t="inlineStr">
        <is>
          <t>Komputronik</t>
        </is>
      </c>
      <c r="Q494" s="8" t="inlineStr">
        <is>
          <t>Poland</t>
        </is>
      </c>
      <c r="R494" s="12" t="inlineStr">
        <is>
          <t>https://www.komputronik.pl/product/928218/zegarek-smartwatch-huawei-watch-gt-5-pro-46mm-active-czarny.html</t>
        </is>
      </c>
      <c r="S494" s="13" t="inlineStr">
        <is>
          <t>Smart Watch</t>
        </is>
      </c>
      <c r="T494" s="13" t="n"/>
      <c r="U494" s="12" t="inlineStr">
        <is>
          <t>https://drive.google.com/uc?export=view&amp;id=1_tzV9b2zVFhECgfA8r9_sUPx7TKFwBox</t>
        </is>
      </c>
      <c r="V494" t="inlineStr">
        <is>
          <t>20250424</t>
        </is>
      </c>
    </row>
    <row r="495" ht="15" customHeight="1">
      <c r="A495" s="7" t="inlineStr">
        <is>
          <t>AN00000227</t>
        </is>
      </c>
      <c r="B495" s="8" t="inlineStr">
        <is>
          <t>Huawei</t>
        </is>
      </c>
      <c r="C495" s="8" t="inlineStr">
        <is>
          <t>Huawei Watch GT5 Pro 46mm Elite</t>
        </is>
      </c>
      <c r="D495" s="8" t="inlineStr">
        <is>
          <t>-</t>
        </is>
      </c>
      <c r="E495" s="9" t="n">
        <v>1999</v>
      </c>
      <c r="F495" s="9" t="inlineStr">
        <is>
          <t>0.00</t>
        </is>
      </c>
      <c r="G495" s="9" t="inlineStr">
        <is>
          <t>Outstock</t>
        </is>
      </c>
      <c r="H495" s="9">
        <f>F495+0</f>
        <v/>
      </c>
      <c r="I495" s="9" t="n"/>
      <c r="J495" s="9">
        <f>IF(I495&lt;&gt;"",I495,H495)</f>
        <v/>
      </c>
      <c r="K495" s="9">
        <f>E495/(1+M495)</f>
        <v/>
      </c>
      <c r="L495" s="10" t="inlineStr">
        <is>
          <t>PLN</t>
        </is>
      </c>
      <c r="M495" s="11" t="n">
        <v>0.23</v>
      </c>
      <c r="N495" s="9">
        <f>K495*VLOOKUP(L495,'Exchange rate'!A:B,2,0)</f>
        <v/>
      </c>
      <c r="O495" s="8" t="inlineStr">
        <is>
          <t>Komputronik</t>
        </is>
      </c>
      <c r="P495" s="8" t="inlineStr">
        <is>
          <t>Komputronik</t>
        </is>
      </c>
      <c r="Q495" s="8" t="inlineStr">
        <is>
          <t>Poland</t>
        </is>
      </c>
      <c r="R495" s="12" t="inlineStr">
        <is>
          <t>https://www.komputronik.pl/product/928220/zegarek-smartwatch-huawei-watch-gt-5-pro-46mm-elite-srebrny.html</t>
        </is>
      </c>
      <c r="S495" s="13" t="inlineStr">
        <is>
          <t>Smart Watch</t>
        </is>
      </c>
      <c r="T495" s="13" t="n"/>
      <c r="U495" s="12" t="inlineStr">
        <is>
          <t>https://drive.google.com/uc?export=view&amp;id=1_v8DGLjY95K5bzvSH2hLDzO5ULaqMhpQ</t>
        </is>
      </c>
      <c r="V495" t="inlineStr">
        <is>
          <t>20250424</t>
        </is>
      </c>
    </row>
    <row r="496" ht="15" customHeight="1">
      <c r="A496" s="7" t="inlineStr">
        <is>
          <t>BN2009470</t>
        </is>
      </c>
      <c r="B496" s="8" t="inlineStr">
        <is>
          <t>Huawei</t>
        </is>
      </c>
      <c r="C496" s="8" t="inlineStr">
        <is>
          <t>Nova 12i LTE</t>
        </is>
      </c>
      <c r="D496" s="8" t="inlineStr">
        <is>
          <t>-</t>
        </is>
      </c>
      <c r="E496" s="9" t="n">
        <v>0</v>
      </c>
      <c r="F496" s="9" t="inlineStr">
        <is>
          <t>0.00</t>
        </is>
      </c>
      <c r="G496" s="9" t="inlineStr">
        <is>
          <t>Outstock</t>
        </is>
      </c>
      <c r="H496" s="9">
        <f>F496+0</f>
        <v/>
      </c>
      <c r="I496" s="9" t="n"/>
      <c r="J496" s="9">
        <f>IF(I496&lt;&gt;"",I496,H496)</f>
        <v/>
      </c>
      <c r="K496" s="9">
        <f>E496/(1+M496)</f>
        <v/>
      </c>
      <c r="L496" s="10" t="inlineStr">
        <is>
          <t>PLN</t>
        </is>
      </c>
      <c r="M496" s="11" t="n">
        <v>0.23</v>
      </c>
      <c r="N496" s="9">
        <f>K496*VLOOKUP(L496,'Exchange rate'!A:B,2,0)</f>
        <v/>
      </c>
      <c r="O496" s="8" t="inlineStr">
        <is>
          <t>Komputronik</t>
        </is>
      </c>
      <c r="P496" s="8" t="inlineStr">
        <is>
          <t>Komputronik</t>
        </is>
      </c>
      <c r="Q496" s="8" t="inlineStr">
        <is>
          <t>Poland</t>
        </is>
      </c>
      <c r="R496" s="12" t="inlineStr">
        <is>
          <t>https://www.komputronik.pl/product/907197/telefon-huawei-nova-12i-8-128gb-zielony.html</t>
        </is>
      </c>
      <c r="S496" s="13" t="inlineStr">
        <is>
          <t>Handset</t>
        </is>
      </c>
      <c r="T496" s="13" t="n">
        <v>1</v>
      </c>
      <c r="U496" s="12" t="inlineStr">
        <is>
          <t>https://drive.google.com/uc?export=view&amp;id=1aH8qUCk5vPrD9k2IfKUruCOYhWkreM-e</t>
        </is>
      </c>
      <c r="V496" t="inlineStr">
        <is>
          <t>20250424</t>
        </is>
      </c>
    </row>
    <row r="497" ht="15" customHeight="1">
      <c r="A497" s="7" t="inlineStr">
        <is>
          <t>BN2009576</t>
        </is>
      </c>
      <c r="B497" s="8" t="inlineStr">
        <is>
          <t>Huawei</t>
        </is>
      </c>
      <c r="C497" s="8" t="inlineStr">
        <is>
          <t>P70 Pro</t>
        </is>
      </c>
      <c r="D497" s="8" t="inlineStr">
        <is>
          <t>-</t>
        </is>
      </c>
      <c r="E497" s="9" t="n">
        <v>2999</v>
      </c>
      <c r="F497" s="9" t="inlineStr">
        <is>
          <t>0.00</t>
        </is>
      </c>
      <c r="G497" s="9" t="inlineStr">
        <is>
          <t>Outstock</t>
        </is>
      </c>
      <c r="H497" s="9">
        <f>F497+0</f>
        <v/>
      </c>
      <c r="I497" s="9" t="n"/>
      <c r="J497" s="9">
        <f>IF(I497&lt;&gt;"",I497,H497)</f>
        <v/>
      </c>
      <c r="K497" s="9">
        <f>E497/(1+M497)</f>
        <v/>
      </c>
      <c r="L497" s="10" t="inlineStr">
        <is>
          <t>PLN</t>
        </is>
      </c>
      <c r="M497" s="11" t="n">
        <v>0.23</v>
      </c>
      <c r="N497" s="9">
        <f>K497*VLOOKUP(L497,'Exchange rate'!A:B,2,0)</f>
        <v/>
      </c>
      <c r="O497" s="8" t="inlineStr">
        <is>
          <t>Komputronik</t>
        </is>
      </c>
      <c r="P497" s="8" t="inlineStr">
        <is>
          <t>Komputronik</t>
        </is>
      </c>
      <c r="Q497" s="8" t="inlineStr">
        <is>
          <t>Poland</t>
        </is>
      </c>
      <c r="R497" s="12" t="inlineStr">
        <is>
          <t>https://www.komputronik.pl/product/908674/telefon-huawei-p70-pro-12-512gb-czarny.html</t>
        </is>
      </c>
      <c r="S497" s="13" t="inlineStr">
        <is>
          <t>Handset</t>
        </is>
      </c>
      <c r="T497" s="13" t="n"/>
      <c r="U497" s="12" t="inlineStr">
        <is>
          <t>https://drive.google.com/uc?export=view&amp;id=1bqd8eon8WUM7fUpmpkWcRNnMBizaTson</t>
        </is>
      </c>
      <c r="V497" t="inlineStr">
        <is>
          <t>20250424</t>
        </is>
      </c>
    </row>
    <row r="498" ht="15" customHeight="1">
      <c r="A498" s="7" t="inlineStr">
        <is>
          <t>BN2009056</t>
        </is>
      </c>
      <c r="B498" s="8" t="inlineStr">
        <is>
          <t>Huawei</t>
        </is>
      </c>
      <c r="C498" s="8" t="inlineStr">
        <is>
          <t>Watch 4 Pro LTE</t>
        </is>
      </c>
      <c r="D498" s="8" t="inlineStr">
        <is>
          <t>-</t>
        </is>
      </c>
      <c r="E498" s="9" t="n">
        <v>1499</v>
      </c>
      <c r="F498" s="9" t="inlineStr">
        <is>
          <t>0.00</t>
        </is>
      </c>
      <c r="G498" s="9" t="inlineStr">
        <is>
          <t>Outstock</t>
        </is>
      </c>
      <c r="H498" s="9">
        <f>F498+0</f>
        <v/>
      </c>
      <c r="I498" s="9" t="n"/>
      <c r="J498" s="9">
        <f>IF(I498&lt;&gt;"",I498,H498)</f>
        <v/>
      </c>
      <c r="K498" s="9">
        <f>E498/(1+M498)</f>
        <v/>
      </c>
      <c r="L498" s="10" t="inlineStr">
        <is>
          <t>PLN</t>
        </is>
      </c>
      <c r="M498" s="11" t="n">
        <v>0.23</v>
      </c>
      <c r="N498" s="9">
        <f>K498*VLOOKUP(L498,'Exchange rate'!A:B,2,0)</f>
        <v/>
      </c>
      <c r="O498" s="8" t="inlineStr">
        <is>
          <t>Komputronik</t>
        </is>
      </c>
      <c r="P498" s="8" t="inlineStr">
        <is>
          <t>Komputronik</t>
        </is>
      </c>
      <c r="Q498" s="8" t="inlineStr">
        <is>
          <t>Poland</t>
        </is>
      </c>
      <c r="R498" s="12" t="inlineStr">
        <is>
          <t>https://www.komputronik.pl/product/832454/huawei-watch-4-pro-classic.html</t>
        </is>
      </c>
      <c r="S498" s="13" t="inlineStr">
        <is>
          <t>Smart Watch</t>
        </is>
      </c>
      <c r="T498" s="13" t="n"/>
      <c r="U498" s="12" t="inlineStr">
        <is>
          <t>https://drive.google.com/uc?export=view&amp;id=1c36OXFsAmN5C-DnAXPYcG_Z6QJg30ec5</t>
        </is>
      </c>
      <c r="V498" t="inlineStr">
        <is>
          <t>20250424</t>
        </is>
      </c>
    </row>
    <row r="499" ht="15" customHeight="1">
      <c r="A499" s="7" t="inlineStr">
        <is>
          <t>BN2009528</t>
        </is>
      </c>
      <c r="B499" s="8" t="inlineStr">
        <is>
          <t>Huawei</t>
        </is>
      </c>
      <c r="C499" s="8" t="inlineStr">
        <is>
          <t>Watch 4 Pro Space Edition LTE</t>
        </is>
      </c>
      <c r="D499" s="8" t="inlineStr">
        <is>
          <t>-</t>
        </is>
      </c>
      <c r="E499" s="9" t="n">
        <v>2199</v>
      </c>
      <c r="F499" s="9" t="inlineStr">
        <is>
          <t>0.00</t>
        </is>
      </c>
      <c r="G499" s="9" t="inlineStr">
        <is>
          <t>Outstock</t>
        </is>
      </c>
      <c r="H499" s="9">
        <f>F499+0</f>
        <v/>
      </c>
      <c r="I499" s="9" t="n"/>
      <c r="J499" s="9">
        <f>IF(I499&lt;&gt;"",I499,H499)</f>
        <v/>
      </c>
      <c r="K499" s="9">
        <f>E499/(1+M499)</f>
        <v/>
      </c>
      <c r="L499" s="10" t="inlineStr">
        <is>
          <t>PLN</t>
        </is>
      </c>
      <c r="M499" s="11" t="n">
        <v>0.23</v>
      </c>
      <c r="N499" s="9">
        <f>K499*VLOOKUP(L499,'Exchange rate'!A:B,2,0)</f>
        <v/>
      </c>
      <c r="O499" s="8" t="inlineStr">
        <is>
          <t>Komputronik</t>
        </is>
      </c>
      <c r="P499" s="8" t="inlineStr">
        <is>
          <t>Komputronik</t>
        </is>
      </c>
      <c r="Q499" s="8" t="inlineStr">
        <is>
          <t>Poland</t>
        </is>
      </c>
      <c r="R499" s="12" t="inlineStr">
        <is>
          <t>https://www.komputronik.pl/product/908664/zegarek-smartwatch-huawei-watch-4-pro-space-edition.html</t>
        </is>
      </c>
      <c r="S499" s="13" t="inlineStr">
        <is>
          <t>Smart Watch</t>
        </is>
      </c>
      <c r="T499" s="13" t="n"/>
      <c r="U499" s="12" t="inlineStr">
        <is>
          <t>https://drive.google.com/uc?export=view&amp;id=1bDDtDgiH3SX4D4a8GvCM6QYqT71k-DWC</t>
        </is>
      </c>
      <c r="V499" t="inlineStr">
        <is>
          <t>20250424</t>
        </is>
      </c>
    </row>
    <row r="500" ht="15" customHeight="1">
      <c r="A500" s="7" t="inlineStr">
        <is>
          <t>BN4000647</t>
        </is>
      </c>
      <c r="B500" s="8" t="inlineStr">
        <is>
          <t>Huawei</t>
        </is>
      </c>
      <c r="C500" s="8" t="inlineStr">
        <is>
          <t>Watch Fit 2 BT</t>
        </is>
      </c>
      <c r="D500" s="8" t="inlineStr">
        <is>
          <t>-</t>
        </is>
      </c>
      <c r="E500" s="9" t="n">
        <v>349</v>
      </c>
      <c r="F500" s="9" t="inlineStr">
        <is>
          <t>0.00</t>
        </is>
      </c>
      <c r="G500" s="9" t="inlineStr">
        <is>
          <t>Outstock</t>
        </is>
      </c>
      <c r="H500" s="9">
        <f>F500+0</f>
        <v/>
      </c>
      <c r="I500" s="9" t="n"/>
      <c r="J500" s="9">
        <f>IF(I500&lt;&gt;"",I500,H500)</f>
        <v/>
      </c>
      <c r="K500" s="9">
        <f>E500/(1+M500)</f>
        <v/>
      </c>
      <c r="L500" s="10" t="inlineStr">
        <is>
          <t>PLN</t>
        </is>
      </c>
      <c r="M500" s="11" t="n">
        <v>0.23</v>
      </c>
      <c r="N500" s="9">
        <f>K500*VLOOKUP(L500,'Exchange rate'!A:B,2,0)</f>
        <v/>
      </c>
      <c r="O500" s="8" t="inlineStr">
        <is>
          <t>Komputronik</t>
        </is>
      </c>
      <c r="P500" s="8" t="inlineStr">
        <is>
          <t>Komputronik</t>
        </is>
      </c>
      <c r="Q500" s="8" t="inlineStr">
        <is>
          <t>Poland</t>
        </is>
      </c>
      <c r="R500" s="12" t="inlineStr">
        <is>
          <t>https://www.komputronik.pl/product/760051/huawei-watch-fit-2-active-czarny.html</t>
        </is>
      </c>
      <c r="S500" s="13" t="inlineStr">
        <is>
          <t>Smart Watch</t>
        </is>
      </c>
      <c r="T500" s="13" t="n"/>
      <c r="U500" s="12" t="inlineStr">
        <is>
          <t>https://drive.google.com/uc?export=view&amp;id=1_wMFzqt3xob2bJweF9AS0CZQ5cMWMImR</t>
        </is>
      </c>
      <c r="V500" t="inlineStr">
        <is>
          <t>20250424</t>
        </is>
      </c>
    </row>
    <row r="501" ht="15" customHeight="1">
      <c r="A501" s="7" t="inlineStr">
        <is>
          <t>AN00000164</t>
        </is>
      </c>
      <c r="B501" s="8" t="inlineStr">
        <is>
          <t>Huawei</t>
        </is>
      </c>
      <c r="C501" s="8" t="inlineStr">
        <is>
          <t>Watch GT4 41mm Classic</t>
        </is>
      </c>
      <c r="D501" s="8" t="inlineStr">
        <is>
          <t>-</t>
        </is>
      </c>
      <c r="E501" s="9" t="n">
        <v>774</v>
      </c>
      <c r="F501" s="9" t="inlineStr">
        <is>
          <t>0.00</t>
        </is>
      </c>
      <c r="G501" s="9" t="inlineStr">
        <is>
          <t>Outstock</t>
        </is>
      </c>
      <c r="H501" s="9">
        <f>F501+0</f>
        <v/>
      </c>
      <c r="I501" s="9" t="n"/>
      <c r="J501" s="9">
        <f>IF(I501&lt;&gt;"",I501,H501)</f>
        <v/>
      </c>
      <c r="K501" s="9">
        <f>E501/(1+M501)</f>
        <v/>
      </c>
      <c r="L501" s="10" t="inlineStr">
        <is>
          <t>PLN</t>
        </is>
      </c>
      <c r="M501" s="11" t="n">
        <v>0.23</v>
      </c>
      <c r="N501" s="9">
        <f>K501*VLOOKUP(L501,'Exchange rate'!A:B,2,0)</f>
        <v/>
      </c>
      <c r="O501" s="8" t="inlineStr">
        <is>
          <t>Komputronik</t>
        </is>
      </c>
      <c r="P501" s="8" t="inlineStr">
        <is>
          <t>Komputronik</t>
        </is>
      </c>
      <c r="Q501" s="8" t="inlineStr">
        <is>
          <t>Poland</t>
        </is>
      </c>
      <c r="R501" s="12" t="inlineStr">
        <is>
          <t>https://www.komputronik.pl/product/860631/huawei-watch-gt-4-41mm-classic.html</t>
        </is>
      </c>
      <c r="S501" s="13" t="inlineStr">
        <is>
          <t>Smart Watch</t>
        </is>
      </c>
      <c r="T501" s="13" t="n"/>
      <c r="U501" s="12" t="inlineStr">
        <is>
          <t>https://drive.google.com/uc?export=view&amp;id=1bQxk7fbEkj_XvvpX3lAAQnKUtdnrk6mQ</t>
        </is>
      </c>
      <c r="V501" t="inlineStr">
        <is>
          <t>20250424</t>
        </is>
      </c>
    </row>
    <row r="502" ht="15" customHeight="1">
      <c r="A502" s="7" t="inlineStr">
        <is>
          <t>AN00000165</t>
        </is>
      </c>
      <c r="B502" s="8" t="inlineStr">
        <is>
          <t>Huawei</t>
        </is>
      </c>
      <c r="C502" s="8" t="inlineStr">
        <is>
          <t>Watch GT4 41mm Elegant</t>
        </is>
      </c>
      <c r="D502" s="8" t="inlineStr">
        <is>
          <t>-</t>
        </is>
      </c>
      <c r="E502" s="9" t="n">
        <v>899</v>
      </c>
      <c r="F502" s="9" t="inlineStr">
        <is>
          <t>0.00</t>
        </is>
      </c>
      <c r="G502" s="9" t="inlineStr">
        <is>
          <t>Outstock</t>
        </is>
      </c>
      <c r="H502" s="9">
        <f>F502+0</f>
        <v/>
      </c>
      <c r="I502" s="9" t="n"/>
      <c r="J502" s="9">
        <f>IF(I502&lt;&gt;"",I502,H502)</f>
        <v/>
      </c>
      <c r="K502" s="9">
        <f>E502/(1+M502)</f>
        <v/>
      </c>
      <c r="L502" s="10" t="inlineStr">
        <is>
          <t>PLN</t>
        </is>
      </c>
      <c r="M502" s="11" t="n">
        <v>0.23</v>
      </c>
      <c r="N502" s="9">
        <f>K502*VLOOKUP(L502,'Exchange rate'!A:B,2,0)</f>
        <v/>
      </c>
      <c r="O502" s="8" t="inlineStr">
        <is>
          <t>Komputronik</t>
        </is>
      </c>
      <c r="P502" s="8" t="inlineStr">
        <is>
          <t>Komputronik</t>
        </is>
      </c>
      <c r="Q502" s="8" t="inlineStr">
        <is>
          <t>Poland</t>
        </is>
      </c>
      <c r="R502" s="12" t="inlineStr">
        <is>
          <t>https://www.komputronik.pl/product/860632/huawei-watch-gt-4-41mm-elegant.html</t>
        </is>
      </c>
      <c r="S502" s="13" t="inlineStr">
        <is>
          <t>Smart Watch</t>
        </is>
      </c>
      <c r="T502" s="13" t="n"/>
      <c r="U502" s="12" t="inlineStr">
        <is>
          <t>https://drive.google.com/uc?export=view&amp;id=1aK6XT2JEPc1Lu9rjx8ZlnOt4i03WnO6i</t>
        </is>
      </c>
      <c r="V502" t="inlineStr">
        <is>
          <t>20250424</t>
        </is>
      </c>
    </row>
    <row r="503" ht="15" customHeight="1">
      <c r="A503" s="7" t="inlineStr">
        <is>
          <t>AN00000167</t>
        </is>
      </c>
      <c r="B503" s="8" t="inlineStr">
        <is>
          <t>Huawei</t>
        </is>
      </c>
      <c r="C503" s="8" t="inlineStr">
        <is>
          <t>Watch GT4 46mm Active</t>
        </is>
      </c>
      <c r="D503" s="8" t="inlineStr">
        <is>
          <t>-</t>
        </is>
      </c>
      <c r="E503" s="9" t="n">
        <v>749</v>
      </c>
      <c r="F503" s="9" t="inlineStr">
        <is>
          <t>0.00</t>
        </is>
      </c>
      <c r="G503" s="9" t="inlineStr">
        <is>
          <t>Outstock</t>
        </is>
      </c>
      <c r="H503" s="9">
        <f>F503+0</f>
        <v/>
      </c>
      <c r="I503" s="9" t="n"/>
      <c r="J503" s="9">
        <f>IF(I503&lt;&gt;"",I503,H503)</f>
        <v/>
      </c>
      <c r="K503" s="9">
        <f>E503/(1+M503)</f>
        <v/>
      </c>
      <c r="L503" s="10" t="inlineStr">
        <is>
          <t>PLN</t>
        </is>
      </c>
      <c r="M503" s="11" t="n">
        <v>0.23</v>
      </c>
      <c r="N503" s="9">
        <f>K503*VLOOKUP(L503,'Exchange rate'!A:B,2,0)</f>
        <v/>
      </c>
      <c r="O503" s="8" t="inlineStr">
        <is>
          <t>Komputronik</t>
        </is>
      </c>
      <c r="P503" s="8" t="inlineStr">
        <is>
          <t>Komputronik</t>
        </is>
      </c>
      <c r="Q503" s="8" t="inlineStr">
        <is>
          <t>Poland</t>
        </is>
      </c>
      <c r="R503" s="12" t="inlineStr">
        <is>
          <t>https://www.komputronik.pl/product/860637/huawei-watch-gt-4-46mm-active.html</t>
        </is>
      </c>
      <c r="S503" s="13" t="inlineStr">
        <is>
          <t>Smart Watch</t>
        </is>
      </c>
      <c r="T503" s="13" t="n"/>
      <c r="U503" s="12" t="inlineStr">
        <is>
          <t>https://drive.google.com/uc?export=view&amp;id=1_u7LIXpXv5farH2tkTYMQcB9V3YQIRGZ</t>
        </is>
      </c>
      <c r="V503" t="inlineStr">
        <is>
          <t>20250424</t>
        </is>
      </c>
    </row>
    <row r="504" ht="15" customHeight="1">
      <c r="A504" s="7" t="inlineStr">
        <is>
          <t>AN00000168</t>
        </is>
      </c>
      <c r="B504" s="8" t="inlineStr">
        <is>
          <t>Huawei</t>
        </is>
      </c>
      <c r="C504" s="8" t="inlineStr">
        <is>
          <t>Watch GT4 46mm Classic Edition</t>
        </is>
      </c>
      <c r="D504" s="8" t="inlineStr">
        <is>
          <t>-</t>
        </is>
      </c>
      <c r="E504" s="9" t="n">
        <v>749</v>
      </c>
      <c r="F504" s="9" t="inlineStr">
        <is>
          <t>0.00</t>
        </is>
      </c>
      <c r="G504" s="9" t="inlineStr">
        <is>
          <t>Outstock</t>
        </is>
      </c>
      <c r="H504" s="9">
        <f>F504+0</f>
        <v/>
      </c>
      <c r="I504" s="9" t="n"/>
      <c r="J504" s="9">
        <f>IF(I504&lt;&gt;"",I504,H504)</f>
        <v/>
      </c>
      <c r="K504" s="9">
        <f>E504/(1+M504)</f>
        <v/>
      </c>
      <c r="L504" s="10" t="inlineStr">
        <is>
          <t>PLN</t>
        </is>
      </c>
      <c r="M504" s="11" t="n">
        <v>0.23</v>
      </c>
      <c r="N504" s="9">
        <f>K504*VLOOKUP(L504,'Exchange rate'!A:B,2,0)</f>
        <v/>
      </c>
      <c r="O504" s="8" t="inlineStr">
        <is>
          <t>Komputronik</t>
        </is>
      </c>
      <c r="P504" s="8" t="inlineStr">
        <is>
          <t>Komputronik</t>
        </is>
      </c>
      <c r="Q504" s="8" t="inlineStr">
        <is>
          <t>Poland</t>
        </is>
      </c>
      <c r="R504" s="12" t="inlineStr">
        <is>
          <t>https://www.komputronik.pl/product/860635/huawei-watch-gt-4-46mm-classic.html</t>
        </is>
      </c>
      <c r="S504" s="13" t="inlineStr">
        <is>
          <t>Smart Watch</t>
        </is>
      </c>
      <c r="T504" s="13" t="n"/>
      <c r="U504" s="12" t="inlineStr">
        <is>
          <t>https://drive.google.com/uc?export=view&amp;id=1bS5opQGB8nM36vPm5oPLHWOkOE_WTn_5</t>
        </is>
      </c>
      <c r="V504" t="inlineStr">
        <is>
          <t>20250424</t>
        </is>
      </c>
    </row>
    <row r="505" ht="15" customHeight="1">
      <c r="A505" s="7" t="inlineStr">
        <is>
          <t>AN00000169</t>
        </is>
      </c>
      <c r="B505" s="8" t="inlineStr">
        <is>
          <t>Huawei</t>
        </is>
      </c>
      <c r="C505" s="8" t="inlineStr">
        <is>
          <t>Watch GT4 46mm Elite</t>
        </is>
      </c>
      <c r="D505" s="8" t="inlineStr">
        <is>
          <t>-</t>
        </is>
      </c>
      <c r="E505" s="9" t="n">
        <v>0</v>
      </c>
      <c r="F505" s="9" t="inlineStr">
        <is>
          <t>0.00</t>
        </is>
      </c>
      <c r="G505" s="9" t="inlineStr">
        <is>
          <t>Outstock</t>
        </is>
      </c>
      <c r="H505" s="9">
        <f>F505+0</f>
        <v/>
      </c>
      <c r="I505" s="9" t="n"/>
      <c r="J505" s="9">
        <f>IF(I505&lt;&gt;"",I505,H505)</f>
        <v/>
      </c>
      <c r="K505" s="9">
        <f>E505/(1+M505)</f>
        <v/>
      </c>
      <c r="L505" s="10" t="inlineStr">
        <is>
          <t>PLN</t>
        </is>
      </c>
      <c r="M505" s="11" t="n">
        <v>0.23</v>
      </c>
      <c r="N505" s="9">
        <f>K505*VLOOKUP(L505,'Exchange rate'!A:B,2,0)</f>
        <v/>
      </c>
      <c r="O505" s="8" t="inlineStr">
        <is>
          <t>Komputronik</t>
        </is>
      </c>
      <c r="P505" s="8" t="inlineStr">
        <is>
          <t>Komputronik</t>
        </is>
      </c>
      <c r="Q505" s="8" t="inlineStr">
        <is>
          <t>Poland</t>
        </is>
      </c>
      <c r="R505" s="12" t="inlineStr">
        <is>
          <t>https://www.komputronik.pl/product/860638/huawei-watch-gt-4-46mm-elite.html</t>
        </is>
      </c>
      <c r="S505" s="13" t="inlineStr">
        <is>
          <t>Smart Watch</t>
        </is>
      </c>
      <c r="T505" s="13" t="n">
        <v>1</v>
      </c>
      <c r="U505" s="12" t="inlineStr">
        <is>
          <t>https://drive.google.com/uc?export=view&amp;id=1_rl451pd_LMiWw5YfJPMQqnaRhG951tG</t>
        </is>
      </c>
      <c r="V505" t="inlineStr">
        <is>
          <t>20250424</t>
        </is>
      </c>
    </row>
    <row r="506" ht="15" customHeight="1">
      <c r="A506" s="7" t="inlineStr">
        <is>
          <t>AN00000159</t>
        </is>
      </c>
      <c r="B506" s="8" t="inlineStr">
        <is>
          <t>Lenovo</t>
        </is>
      </c>
      <c r="C506" s="8" t="inlineStr">
        <is>
          <t>Lenovo IdeaPad Slim 3 (i5 8/512GB)</t>
        </is>
      </c>
      <c r="D506" s="8" t="inlineStr">
        <is>
          <t>-</t>
        </is>
      </c>
      <c r="E506" s="9" t="n">
        <v>0</v>
      </c>
      <c r="F506" s="9" t="inlineStr">
        <is>
          <t>0.00</t>
        </is>
      </c>
      <c r="G506" s="9" t="inlineStr">
        <is>
          <t>Outstock</t>
        </is>
      </c>
      <c r="H506" s="9">
        <f>F506+0</f>
        <v/>
      </c>
      <c r="I506" s="9" t="n"/>
      <c r="J506" s="9">
        <f>IF(I506&lt;&gt;"",I506,H506)</f>
        <v/>
      </c>
      <c r="K506" s="9">
        <f>E506/(1+M506)</f>
        <v/>
      </c>
      <c r="L506" s="10" t="inlineStr">
        <is>
          <t>PLN</t>
        </is>
      </c>
      <c r="M506" s="11" t="n">
        <v>0.23</v>
      </c>
      <c r="N506" s="9">
        <f>K506*VLOOKUP(L506,'Exchange rate'!A:B,2,0)</f>
        <v/>
      </c>
      <c r="O506" s="8" t="inlineStr">
        <is>
          <t>Komputronik</t>
        </is>
      </c>
      <c r="P506" s="8" t="inlineStr">
        <is>
          <t>Komputronik</t>
        </is>
      </c>
      <c r="Q506" s="8" t="inlineStr">
        <is>
          <t>Poland</t>
        </is>
      </c>
      <c r="R506" s="12" t="inlineStr">
        <is>
          <t>https://www.komputronik.pl/product/867529/laptop-lenovo-ideapad-slim-3-15-core-i5-12450h-15-6-fhd-8gb-512gb-gp36-onsite-win11home.html</t>
        </is>
      </c>
      <c r="S506" s="13" t="inlineStr">
        <is>
          <t>Tablet</t>
        </is>
      </c>
      <c r="T506" s="13" t="n">
        <v>1</v>
      </c>
      <c r="U506" s="12" t="inlineStr">
        <is>
          <t>https://drive.google.com/uc?export=view&amp;id=1bNYcU9gNJ91p47-pJh2ev0VfkPSrMrgP</t>
        </is>
      </c>
      <c r="V506" t="inlineStr">
        <is>
          <t>20250424</t>
        </is>
      </c>
    </row>
    <row r="507" ht="15" customHeight="1">
      <c r="A507" s="7" t="inlineStr">
        <is>
          <t>AN00000160</t>
        </is>
      </c>
      <c r="B507" s="8" t="inlineStr">
        <is>
          <t>Lenovo</t>
        </is>
      </c>
      <c r="C507" s="8" t="inlineStr">
        <is>
          <t>Lenovo IdeaPad Slim 3 (R3 8/512GB)</t>
        </is>
      </c>
      <c r="D507" s="8" t="inlineStr">
        <is>
          <t>-</t>
        </is>
      </c>
      <c r="E507" s="9" t="n">
        <v>0</v>
      </c>
      <c r="F507" s="9" t="inlineStr">
        <is>
          <t>0.00</t>
        </is>
      </c>
      <c r="G507" s="9" t="inlineStr">
        <is>
          <t>Outstock</t>
        </is>
      </c>
      <c r="H507" s="9">
        <f>F507+0</f>
        <v/>
      </c>
      <c r="I507" s="9" t="n"/>
      <c r="J507" s="9">
        <f>IF(I507&lt;&gt;"",I507,H507)</f>
        <v/>
      </c>
      <c r="K507" s="9">
        <f>E507/(1+M507)</f>
        <v/>
      </c>
      <c r="L507" s="10" t="inlineStr">
        <is>
          <t>PLN</t>
        </is>
      </c>
      <c r="M507" s="11" t="n">
        <v>0.23</v>
      </c>
      <c r="N507" s="9">
        <f>K507*VLOOKUP(L507,'Exchange rate'!A:B,2,0)</f>
        <v/>
      </c>
      <c r="O507" s="8" t="inlineStr">
        <is>
          <t>Komputronik</t>
        </is>
      </c>
      <c r="P507" s="8" t="inlineStr">
        <is>
          <t>Komputronik</t>
        </is>
      </c>
      <c r="Q507" s="8" t="inlineStr">
        <is>
          <t>Poland</t>
        </is>
      </c>
      <c r="R507" s="12" t="inlineStr">
        <is>
          <t>https://www.komputronik.pl/product/907228/laptop-lenovo-ideapad-slim-3-15-ryzen-3-7320u-15-6-fhd-8gb-512gb-win11home-niebieski.html</t>
        </is>
      </c>
      <c r="S507" s="13" t="inlineStr">
        <is>
          <t>Tablet</t>
        </is>
      </c>
      <c r="T507" s="13" t="inlineStr">
        <is>
          <t>x</t>
        </is>
      </c>
      <c r="U507" s="12" t="inlineStr">
        <is>
          <t>https://drive.google.com/uc?export=view&amp;id=1a3lYaRAfZ-q_xP6t1CpN9SWThgUpNkqG</t>
        </is>
      </c>
      <c r="V507" t="inlineStr">
        <is>
          <t>20250424</t>
        </is>
      </c>
    </row>
    <row r="508" ht="15" customHeight="1">
      <c r="A508" s="7" t="inlineStr">
        <is>
          <t>BN2008703</t>
        </is>
      </c>
      <c r="B508" s="8" t="inlineStr">
        <is>
          <t>Lenovo</t>
        </is>
      </c>
      <c r="C508" s="8" t="inlineStr">
        <is>
          <t>Moto E13 2-64GB LTE</t>
        </is>
      </c>
      <c r="D508" s="8" t="inlineStr">
        <is>
          <t>-</t>
        </is>
      </c>
      <c r="E508" s="9" t="n">
        <v>0</v>
      </c>
      <c r="F508" s="9" t="inlineStr">
        <is>
          <t>0.00</t>
        </is>
      </c>
      <c r="G508" s="9" t="inlineStr">
        <is>
          <t>Outstock</t>
        </is>
      </c>
      <c r="H508" s="9">
        <f>F508+0</f>
        <v/>
      </c>
      <c r="I508" s="9" t="n"/>
      <c r="J508" s="9">
        <f>IF(I508&lt;&gt;"",I508,H508)</f>
        <v/>
      </c>
      <c r="K508" s="9">
        <f>E508/(1+M508)</f>
        <v/>
      </c>
      <c r="L508" s="10" t="inlineStr">
        <is>
          <t>PLN</t>
        </is>
      </c>
      <c r="M508" s="11" t="n">
        <v>0.23</v>
      </c>
      <c r="N508" s="9">
        <f>K508*VLOOKUP(L508,'Exchange rate'!A:B,2,0)</f>
        <v/>
      </c>
      <c r="O508" s="8" t="inlineStr">
        <is>
          <t>Komputronik</t>
        </is>
      </c>
      <c r="P508" s="8" t="inlineStr">
        <is>
          <t>Komputronik</t>
        </is>
      </c>
      <c r="Q508" s="8" t="inlineStr">
        <is>
          <t>Poland</t>
        </is>
      </c>
      <c r="R508" s="12" t="inlineStr">
        <is>
          <t>https://www.komputronik.pl/product/817524/motorola-moto-e13-2-64gb-czarny.html</t>
        </is>
      </c>
      <c r="S508" s="13" t="inlineStr">
        <is>
          <t>Handset</t>
        </is>
      </c>
      <c r="T508" s="13" t="n">
        <v>1</v>
      </c>
      <c r="U508" s="12" t="inlineStr">
        <is>
          <t>https://drive.google.com/uc?export=view&amp;id=1bt6dFnyTNtPGBNHpg3AQdlzdcg6UUoQu</t>
        </is>
      </c>
      <c r="V508" t="inlineStr">
        <is>
          <t>20250424</t>
        </is>
      </c>
    </row>
    <row r="509" ht="15" customHeight="1">
      <c r="A509" s="7" t="inlineStr">
        <is>
          <t>BN2008969</t>
        </is>
      </c>
      <c r="B509" s="8" t="inlineStr">
        <is>
          <t>Lenovo</t>
        </is>
      </c>
      <c r="C509" s="8" t="inlineStr">
        <is>
          <t>Moto Edge 40 Neo 12-256GB 5G</t>
        </is>
      </c>
      <c r="D509" s="8" t="inlineStr">
        <is>
          <t>-</t>
        </is>
      </c>
      <c r="E509" s="9" t="n">
        <v>945</v>
      </c>
      <c r="F509" s="9" t="inlineStr">
        <is>
          <t>0.00</t>
        </is>
      </c>
      <c r="G509" s="9" t="inlineStr">
        <is>
          <t>Outstock</t>
        </is>
      </c>
      <c r="H509" s="9">
        <f>F509+0</f>
        <v/>
      </c>
      <c r="I509" s="9" t="n"/>
      <c r="J509" s="9">
        <f>IF(I509&lt;&gt;"",I509,H509)</f>
        <v/>
      </c>
      <c r="K509" s="9">
        <f>E509/(1+M509)</f>
        <v/>
      </c>
      <c r="L509" s="10" t="inlineStr">
        <is>
          <t>PLN</t>
        </is>
      </c>
      <c r="M509" s="11" t="n">
        <v>0.23</v>
      </c>
      <c r="N509" s="9">
        <f>K509*VLOOKUP(L509,'Exchange rate'!A:B,2,0)</f>
        <v/>
      </c>
      <c r="O509" s="8" t="inlineStr">
        <is>
          <t>Komputronik</t>
        </is>
      </c>
      <c r="P509" s="8" t="inlineStr">
        <is>
          <t>Komputronik</t>
        </is>
      </c>
      <c r="Q509" s="8" t="inlineStr">
        <is>
          <t>Poland</t>
        </is>
      </c>
      <c r="R509" s="12" t="inlineStr">
        <is>
          <t>https://www.komputronik.pl/product/859485/telefon-motorola-edge-40-neo-12-256gb-caneel-bay.html</t>
        </is>
      </c>
      <c r="S509" s="13" t="inlineStr">
        <is>
          <t>Handset</t>
        </is>
      </c>
      <c r="T509" s="13" t="n"/>
      <c r="U509" s="12" t="inlineStr">
        <is>
          <t>https://drive.google.com/uc?export=view&amp;id=1boj6gEEMf8OMIERjuuaXyKW3vBMm6dYo</t>
        </is>
      </c>
      <c r="V509" t="inlineStr">
        <is>
          <t>20250424</t>
        </is>
      </c>
    </row>
    <row r="510" ht="15" customHeight="1">
      <c r="A510" s="7" t="inlineStr">
        <is>
          <t>BN2009288</t>
        </is>
      </c>
      <c r="B510" s="8" t="inlineStr">
        <is>
          <t>Lenovo</t>
        </is>
      </c>
      <c r="C510" s="8" t="inlineStr">
        <is>
          <t>Moto Edge 50 Fusion 12-512GB 5G</t>
        </is>
      </c>
      <c r="D510" s="8" t="inlineStr">
        <is>
          <t>-</t>
        </is>
      </c>
      <c r="E510" s="9" t="n">
        <v>0</v>
      </c>
      <c r="F510" s="9" t="inlineStr">
        <is>
          <t>0.00</t>
        </is>
      </c>
      <c r="G510" s="9" t="inlineStr">
        <is>
          <t>Outstock</t>
        </is>
      </c>
      <c r="H510" s="9">
        <f>F510+0</f>
        <v/>
      </c>
      <c r="I510" s="9" t="n"/>
      <c r="J510" s="9">
        <f>IF(I510&lt;&gt;"",I510,H510)</f>
        <v/>
      </c>
      <c r="K510" s="9">
        <f>E510/(1+M510)</f>
        <v/>
      </c>
      <c r="L510" s="10" t="inlineStr">
        <is>
          <t>PLN</t>
        </is>
      </c>
      <c r="M510" s="11" t="n">
        <v>0.23</v>
      </c>
      <c r="N510" s="9">
        <f>K510*VLOOKUP(L510,'Exchange rate'!A:B,2,0)</f>
        <v/>
      </c>
      <c r="O510" s="8" t="inlineStr">
        <is>
          <t>Komputronik</t>
        </is>
      </c>
      <c r="P510" s="8" t="inlineStr">
        <is>
          <t>Komputronik</t>
        </is>
      </c>
      <c r="Q510" s="8" t="inlineStr">
        <is>
          <t>Poland</t>
        </is>
      </c>
      <c r="R510" s="12" t="inlineStr">
        <is>
          <t>https://www.komputronik.pl/product/910194/telefon-motorola-edge-50-fusion-12-512gb-blekitny.html</t>
        </is>
      </c>
      <c r="S510" s="13" t="inlineStr">
        <is>
          <t>Handset</t>
        </is>
      </c>
      <c r="T510" s="13" t="n">
        <v>1</v>
      </c>
      <c r="U510" s="12" t="inlineStr">
        <is>
          <t>https://drive.google.com/uc?export=view&amp;id=1_yuNT-s7yjeZGVeDVQ2vVDogvsfP3t_6</t>
        </is>
      </c>
      <c r="V510" t="inlineStr">
        <is>
          <t>20250424</t>
        </is>
      </c>
    </row>
    <row r="511" ht="15" customHeight="1">
      <c r="A511" s="7" t="inlineStr">
        <is>
          <t>BN2009433</t>
        </is>
      </c>
      <c r="B511" s="8" t="inlineStr">
        <is>
          <t>Lenovo</t>
        </is>
      </c>
      <c r="C511" s="8" t="inlineStr">
        <is>
          <t>Moto Edge 50 Neo 12-512GB 5G</t>
        </is>
      </c>
      <c r="D511" s="8" t="inlineStr">
        <is>
          <t>-</t>
        </is>
      </c>
      <c r="E511" s="9" t="n">
        <v>1799</v>
      </c>
      <c r="F511" s="9" t="inlineStr">
        <is>
          <t>0.00</t>
        </is>
      </c>
      <c r="G511" s="9" t="inlineStr">
        <is>
          <t>Outstock</t>
        </is>
      </c>
      <c r="H511" s="9">
        <f>F511+0</f>
        <v/>
      </c>
      <c r="I511" s="9" t="n"/>
      <c r="J511" s="9">
        <f>IF(I511&lt;&gt;"",I511,H511)</f>
        <v/>
      </c>
      <c r="K511" s="9">
        <f>E511/(1+M511)</f>
        <v/>
      </c>
      <c r="L511" s="10" t="inlineStr">
        <is>
          <t>PLN</t>
        </is>
      </c>
      <c r="M511" s="11" t="n">
        <v>0.23</v>
      </c>
      <c r="N511" s="9">
        <f>K511*VLOOKUP(L511,'Exchange rate'!A:B,2,0)</f>
        <v/>
      </c>
      <c r="O511" s="8" t="inlineStr">
        <is>
          <t>Komputronik</t>
        </is>
      </c>
      <c r="P511" s="8" t="inlineStr">
        <is>
          <t>Komputronik</t>
        </is>
      </c>
      <c r="Q511" s="8" t="inlineStr">
        <is>
          <t>Poland</t>
        </is>
      </c>
      <c r="R511" s="12" t="inlineStr">
        <is>
          <t>https://www.komputronik.pl/product/928669/telefon-motorola-edge-50-neo-12-512gb-ceglany.html</t>
        </is>
      </c>
      <c r="S511" s="13" t="inlineStr">
        <is>
          <t>Handset</t>
        </is>
      </c>
      <c r="T511" s="13" t="n"/>
      <c r="U511" s="12" t="inlineStr">
        <is>
          <t>https://drive.google.com/uc?export=view&amp;id=1a9ilEed84bnN1EEr5dR6UbL_jv2TROtI</t>
        </is>
      </c>
      <c r="V511" t="inlineStr">
        <is>
          <t>20250424</t>
        </is>
      </c>
    </row>
    <row r="512" ht="15" customHeight="1">
      <c r="A512" s="7" t="inlineStr">
        <is>
          <t>BN2009287</t>
        </is>
      </c>
      <c r="B512" s="8" t="inlineStr">
        <is>
          <t>Lenovo</t>
        </is>
      </c>
      <c r="C512" s="8" t="inlineStr">
        <is>
          <t>Moto Edge 50 Pro 12-512GB</t>
        </is>
      </c>
      <c r="D512" s="8" t="inlineStr">
        <is>
          <t>-</t>
        </is>
      </c>
      <c r="E512" s="9" t="n">
        <v>1999</v>
      </c>
      <c r="F512" s="9" t="inlineStr">
        <is>
          <t>0.00</t>
        </is>
      </c>
      <c r="G512" s="9" t="inlineStr">
        <is>
          <t>Outstock</t>
        </is>
      </c>
      <c r="H512" s="9">
        <f>F512+0</f>
        <v/>
      </c>
      <c r="I512" s="9" t="n"/>
      <c r="J512" s="9">
        <f>IF(I512&lt;&gt;"",I512,H512)</f>
        <v/>
      </c>
      <c r="K512" s="9">
        <f>E512/(1+M512)</f>
        <v/>
      </c>
      <c r="L512" s="10" t="inlineStr">
        <is>
          <t>PLN</t>
        </is>
      </c>
      <c r="M512" s="11" t="n">
        <v>0.23</v>
      </c>
      <c r="N512" s="9">
        <f>K512*VLOOKUP(L512,'Exchange rate'!A:B,2,0)</f>
        <v/>
      </c>
      <c r="O512" s="8" t="inlineStr">
        <is>
          <t>Komputronik</t>
        </is>
      </c>
      <c r="P512" s="8" t="inlineStr">
        <is>
          <t>Komputronik</t>
        </is>
      </c>
      <c r="Q512" s="8" t="inlineStr">
        <is>
          <t>Poland</t>
        </is>
      </c>
      <c r="R512" s="12" t="inlineStr">
        <is>
          <t>https://www.komputronik.pl/product/906301/telefon-motorola-edge-50-pro-12-256gb-fioletowy.html</t>
        </is>
      </c>
      <c r="S512" s="13" t="inlineStr">
        <is>
          <t>Handset</t>
        </is>
      </c>
      <c r="T512" s="13" t="inlineStr">
        <is>
          <t>v</t>
        </is>
      </c>
      <c r="U512" s="12" t="inlineStr">
        <is>
          <t>https://drive.google.com/uc?export=view&amp;id=1bPZkjtVDKSab0GMtQltXd1RjVPFQqXy2</t>
        </is>
      </c>
      <c r="V512" t="inlineStr">
        <is>
          <t>20250424</t>
        </is>
      </c>
    </row>
    <row r="513" ht="15" customHeight="1">
      <c r="A513" s="7" t="inlineStr">
        <is>
          <t>BN2009157</t>
        </is>
      </c>
      <c r="B513" s="8" t="inlineStr">
        <is>
          <t>Lenovo</t>
        </is>
      </c>
      <c r="C513" s="8" t="inlineStr">
        <is>
          <t>Moto Edge 50 Ultra 16GB-1TB 5G</t>
        </is>
      </c>
      <c r="D513" s="8" t="inlineStr">
        <is>
          <t>-</t>
        </is>
      </c>
      <c r="E513" s="9" t="n">
        <v>3434</v>
      </c>
      <c r="F513" s="9" t="inlineStr">
        <is>
          <t>0.00</t>
        </is>
      </c>
      <c r="G513" s="9" t="inlineStr">
        <is>
          <t>Outstock</t>
        </is>
      </c>
      <c r="H513" s="9">
        <f>F513+0</f>
        <v/>
      </c>
      <c r="I513" s="9" t="n"/>
      <c r="J513" s="9">
        <f>IF(I513&lt;&gt;"",I513,H513)</f>
        <v/>
      </c>
      <c r="K513" s="9">
        <f>E513/(1+M513)</f>
        <v/>
      </c>
      <c r="L513" s="10" t="inlineStr">
        <is>
          <t>PLN</t>
        </is>
      </c>
      <c r="M513" s="11" t="n">
        <v>0.23</v>
      </c>
      <c r="N513" s="9">
        <f>K513*VLOOKUP(L513,'Exchange rate'!A:B,2,0)</f>
        <v/>
      </c>
      <c r="O513" s="8" t="inlineStr">
        <is>
          <t>Komputronik</t>
        </is>
      </c>
      <c r="P513" s="8" t="inlineStr">
        <is>
          <t>Komputronik</t>
        </is>
      </c>
      <c r="Q513" s="8" t="inlineStr">
        <is>
          <t>Poland</t>
        </is>
      </c>
      <c r="R513" s="12" t="inlineStr">
        <is>
          <t>https://www.komputronik.pl/product/913936/telefon-motorola-edge-50-ultra-16-1tb-peach-fuzz.html</t>
        </is>
      </c>
      <c r="S513" s="13" t="inlineStr">
        <is>
          <t>Handset</t>
        </is>
      </c>
      <c r="T513" s="13" t="n"/>
      <c r="U513" s="12" t="inlineStr">
        <is>
          <t>https://drive.google.com/uc?export=view&amp;id=1bWAkqp9CDMa6RcMxiMCS0tIR4gRJhUGb</t>
        </is>
      </c>
      <c r="V513" t="inlineStr">
        <is>
          <t>20250424</t>
        </is>
      </c>
    </row>
    <row r="514" ht="15" customHeight="1">
      <c r="A514" s="7" t="inlineStr">
        <is>
          <t>BN2008903</t>
        </is>
      </c>
      <c r="B514" s="8" t="inlineStr">
        <is>
          <t>Lenovo</t>
        </is>
      </c>
      <c r="C514" s="8" t="inlineStr">
        <is>
          <t>Moto g14 4-128GB LTE</t>
        </is>
      </c>
      <c r="D514" s="8" t="inlineStr">
        <is>
          <t>-</t>
        </is>
      </c>
      <c r="E514" s="9" t="n">
        <v>399</v>
      </c>
      <c r="F514" s="9" t="inlineStr">
        <is>
          <t>0.00</t>
        </is>
      </c>
      <c r="G514" s="9" t="inlineStr">
        <is>
          <t>Outstock</t>
        </is>
      </c>
      <c r="H514" s="9">
        <f>F514+0</f>
        <v/>
      </c>
      <c r="I514" s="9" t="n"/>
      <c r="J514" s="9">
        <f>IF(I514&lt;&gt;"",I514,H514)</f>
        <v/>
      </c>
      <c r="K514" s="9">
        <f>E514/(1+M514)</f>
        <v/>
      </c>
      <c r="L514" s="10" t="inlineStr">
        <is>
          <t>PLN</t>
        </is>
      </c>
      <c r="M514" s="11" t="n">
        <v>0.23</v>
      </c>
      <c r="N514" s="9">
        <f>K514*VLOOKUP(L514,'Exchange rate'!A:B,2,0)</f>
        <v/>
      </c>
      <c r="O514" s="8" t="inlineStr">
        <is>
          <t>Komputronik</t>
        </is>
      </c>
      <c r="P514" s="8" t="inlineStr">
        <is>
          <t>Komputronik</t>
        </is>
      </c>
      <c r="Q514" s="8" t="inlineStr">
        <is>
          <t>Poland</t>
        </is>
      </c>
      <c r="R514" s="12" t="inlineStr">
        <is>
          <t>https://www.komputronik.pl/product/867919/telefon-motorola-moto-g14-4-128gb-dual-sim-sky-blue.html</t>
        </is>
      </c>
      <c r="S514" s="13" t="inlineStr">
        <is>
          <t>Handset</t>
        </is>
      </c>
      <c r="T514" s="13" t="n"/>
      <c r="U514" s="12" t="inlineStr">
        <is>
          <t>https://drive.google.com/uc?export=view&amp;id=1bK5scOO1ia-KPag-DiViQmOVjV3pGpvc</t>
        </is>
      </c>
      <c r="V514" t="inlineStr">
        <is>
          <t>20250424</t>
        </is>
      </c>
    </row>
    <row r="515" ht="15" customHeight="1">
      <c r="A515" s="7" t="inlineStr">
        <is>
          <t>BN2009154</t>
        </is>
      </c>
      <c r="B515" s="8" t="inlineStr">
        <is>
          <t>Lenovo</t>
        </is>
      </c>
      <c r="C515" s="8" t="inlineStr">
        <is>
          <t>Moto G24 8-128GB LTE</t>
        </is>
      </c>
      <c r="D515" s="8" t="inlineStr">
        <is>
          <t>-</t>
        </is>
      </c>
      <c r="E515" s="9" t="n">
        <v>0</v>
      </c>
      <c r="F515" s="9" t="inlineStr">
        <is>
          <t>0.00</t>
        </is>
      </c>
      <c r="G515" s="9" t="inlineStr">
        <is>
          <t>Outstock</t>
        </is>
      </c>
      <c r="H515" s="9">
        <f>F515+0</f>
        <v/>
      </c>
      <c r="I515" s="9" t="n"/>
      <c r="J515" s="9">
        <f>IF(I515&lt;&gt;"",I515,H515)</f>
        <v/>
      </c>
      <c r="K515" s="9">
        <f>E515/(1+M515)</f>
        <v/>
      </c>
      <c r="L515" s="10" t="inlineStr">
        <is>
          <t>PLN</t>
        </is>
      </c>
      <c r="M515" s="11" t="n">
        <v>0.23</v>
      </c>
      <c r="N515" s="9">
        <f>K515*VLOOKUP(L515,'Exchange rate'!A:B,2,0)</f>
        <v/>
      </c>
      <c r="O515" s="8" t="inlineStr">
        <is>
          <t>Komputronik</t>
        </is>
      </c>
      <c r="P515" s="8" t="inlineStr">
        <is>
          <t>Komputronik</t>
        </is>
      </c>
      <c r="Q515" s="8" t="inlineStr">
        <is>
          <t>Poland</t>
        </is>
      </c>
      <c r="R515" s="12" t="inlineStr">
        <is>
          <t>https://www.komputronik.pl/product/887100/telefon-motorola-moto-g24-8-128gb-dual-sim-grafitowy.html</t>
        </is>
      </c>
      <c r="S515" s="13" t="inlineStr">
        <is>
          <t>Handset</t>
        </is>
      </c>
      <c r="T515" s="13" t="n">
        <v>1</v>
      </c>
      <c r="U515" s="12" t="inlineStr">
        <is>
          <t>https://drive.google.com/uc?export=view&amp;id=1aNRNL0exR5KwQHBhFBbLn7DXJnluENLb</t>
        </is>
      </c>
      <c r="V515" t="inlineStr">
        <is>
          <t>20250424</t>
        </is>
      </c>
    </row>
    <row r="516" ht="15" customHeight="1">
      <c r="A516" s="7" t="inlineStr">
        <is>
          <t>BN2009156</t>
        </is>
      </c>
      <c r="B516" s="8" t="inlineStr">
        <is>
          <t>Lenovo</t>
        </is>
      </c>
      <c r="C516" s="8" t="inlineStr">
        <is>
          <t>Moto G24 Power 8-256GB LTE</t>
        </is>
      </c>
      <c r="D516" s="8" t="inlineStr">
        <is>
          <t>-</t>
        </is>
      </c>
      <c r="E516" s="9" t="n">
        <v>0</v>
      </c>
      <c r="F516" s="9" t="inlineStr">
        <is>
          <t>0.00</t>
        </is>
      </c>
      <c r="G516" s="9" t="inlineStr">
        <is>
          <t>Outstock</t>
        </is>
      </c>
      <c r="H516" s="9">
        <f>F516+0</f>
        <v/>
      </c>
      <c r="I516" s="9" t="n"/>
      <c r="J516" s="9">
        <f>IF(I516&lt;&gt;"",I516,H516)</f>
        <v/>
      </c>
      <c r="K516" s="9">
        <f>E516/(1+M516)</f>
        <v/>
      </c>
      <c r="L516" s="10" t="inlineStr">
        <is>
          <t>PLN</t>
        </is>
      </c>
      <c r="M516" s="11" t="n">
        <v>0.23</v>
      </c>
      <c r="N516" s="9">
        <f>K516*VLOOKUP(L516,'Exchange rate'!A:B,2,0)</f>
        <v/>
      </c>
      <c r="O516" s="8" t="inlineStr">
        <is>
          <t>Komputronik</t>
        </is>
      </c>
      <c r="P516" s="8" t="inlineStr">
        <is>
          <t>Komputronik</t>
        </is>
      </c>
      <c r="Q516" s="8" t="inlineStr">
        <is>
          <t>Poland</t>
        </is>
      </c>
      <c r="R516" s="12" t="inlineStr">
        <is>
          <t>https://www.komputronik.pl/product/887106/telefon-motorola-moto-g24-power-8-256gb-dual-sim-blekitny.html</t>
        </is>
      </c>
      <c r="S516" s="13" t="inlineStr">
        <is>
          <t>Handset</t>
        </is>
      </c>
      <c r="T516" s="13" t="n">
        <v>1</v>
      </c>
      <c r="U516" s="12" t="inlineStr">
        <is>
          <t>https://drive.google.com/uc?export=view&amp;id=1bY9Vx2-x0r75OupaOZp_DW8d0lUhRNrw</t>
        </is>
      </c>
      <c r="V516" t="inlineStr">
        <is>
          <t>20250424</t>
        </is>
      </c>
    </row>
    <row r="517" ht="15" customHeight="1">
      <c r="A517" s="7" t="inlineStr">
        <is>
          <t>BN2009223</t>
        </is>
      </c>
      <c r="B517" s="8" t="inlineStr">
        <is>
          <t>Lenovo</t>
        </is>
      </c>
      <c r="C517" s="8" t="inlineStr">
        <is>
          <t>Moto G54 power 5G</t>
        </is>
      </c>
      <c r="D517" s="8" t="inlineStr">
        <is>
          <t>-</t>
        </is>
      </c>
      <c r="E517" s="9" t="n">
        <v>0</v>
      </c>
      <c r="F517" s="9" t="inlineStr">
        <is>
          <t>0.00</t>
        </is>
      </c>
      <c r="G517" s="9" t="inlineStr">
        <is>
          <t>Outstock</t>
        </is>
      </c>
      <c r="H517" s="9">
        <f>F517+0</f>
        <v/>
      </c>
      <c r="I517" s="9" t="n"/>
      <c r="J517" s="9">
        <f>IF(I517&lt;&gt;"",I517,H517)</f>
        <v/>
      </c>
      <c r="K517" s="9">
        <f>E517/(1+M517)</f>
        <v/>
      </c>
      <c r="L517" s="10" t="inlineStr">
        <is>
          <t>PLN</t>
        </is>
      </c>
      <c r="M517" s="11" t="n">
        <v>0.23</v>
      </c>
      <c r="N517" s="9">
        <f>K517*VLOOKUP(L517,'Exchange rate'!A:B,2,0)</f>
        <v/>
      </c>
      <c r="O517" s="8" t="inlineStr">
        <is>
          <t>Komputronik</t>
        </is>
      </c>
      <c r="P517" s="8" t="inlineStr">
        <is>
          <t>Komputronik</t>
        </is>
      </c>
      <c r="Q517" s="8" t="inlineStr">
        <is>
          <t>Poland</t>
        </is>
      </c>
      <c r="R517" s="12" t="inlineStr">
        <is>
          <t>https://www.komputronik.pl/product/887113/telefon-motorola-moto-g54-5g-12-256gb-niebieski.html</t>
        </is>
      </c>
      <c r="S517" s="13" t="inlineStr">
        <is>
          <t>Handset</t>
        </is>
      </c>
      <c r="T517" s="13" t="n">
        <v>1</v>
      </c>
      <c r="U517" s="12" t="inlineStr">
        <is>
          <t>https://drive.google.com/uc?export=view&amp;id=1bpIoP7vHRJFgx-g2IYqmCa9p6UUYxcY5</t>
        </is>
      </c>
      <c r="V517" t="inlineStr">
        <is>
          <t>20250424</t>
        </is>
      </c>
    </row>
    <row r="518" ht="15" customHeight="1">
      <c r="A518" s="7" t="inlineStr">
        <is>
          <t>BN2008968</t>
        </is>
      </c>
      <c r="B518" s="8" t="inlineStr">
        <is>
          <t>Lenovo</t>
        </is>
      </c>
      <c r="C518" s="8" t="inlineStr">
        <is>
          <t>Moto G84 12-256GB 5G</t>
        </is>
      </c>
      <c r="D518" s="8" t="inlineStr">
        <is>
          <t>-</t>
        </is>
      </c>
      <c r="E518" s="9" t="n">
        <v>0</v>
      </c>
      <c r="F518" s="9" t="inlineStr">
        <is>
          <t>0.00</t>
        </is>
      </c>
      <c r="G518" s="9" t="inlineStr">
        <is>
          <t>Outstock</t>
        </is>
      </c>
      <c r="H518" s="9">
        <f>F518+0</f>
        <v/>
      </c>
      <c r="I518" s="9" t="n"/>
      <c r="J518" s="9">
        <f>IF(I518&lt;&gt;"",I518,H518)</f>
        <v/>
      </c>
      <c r="K518" s="9">
        <f>E518/(1+M518)</f>
        <v/>
      </c>
      <c r="L518" s="10" t="inlineStr">
        <is>
          <t>PLN</t>
        </is>
      </c>
      <c r="M518" s="11" t="n">
        <v>0.23</v>
      </c>
      <c r="N518" s="9">
        <f>K518*VLOOKUP(L518,'Exchange rate'!A:B,2,0)</f>
        <v/>
      </c>
      <c r="O518" s="8" t="inlineStr">
        <is>
          <t>Komputronik</t>
        </is>
      </c>
      <c r="P518" s="8" t="inlineStr">
        <is>
          <t>Komputronik</t>
        </is>
      </c>
      <c r="Q518" s="8" t="inlineStr">
        <is>
          <t>Poland</t>
        </is>
      </c>
      <c r="R518" s="12" t="inlineStr">
        <is>
          <t>https://www.komputronik.pl/product/859481/telefon-motorola-moto-g84-5g-12-256gb-ballad-blue.html</t>
        </is>
      </c>
      <c r="S518" s="13" t="inlineStr">
        <is>
          <t>Handset</t>
        </is>
      </c>
      <c r="T518" s="13" t="n">
        <v>1</v>
      </c>
      <c r="U518" s="12" t="inlineStr">
        <is>
          <t>https://drive.google.com/uc?export=view&amp;id=1bhP7AwDvBAJSF22AqKw6BGOcdUXMgJWX</t>
        </is>
      </c>
      <c r="V518" t="inlineStr">
        <is>
          <t>20250424</t>
        </is>
      </c>
    </row>
    <row r="519" ht="15" customHeight="1">
      <c r="A519" s="7" t="inlineStr">
        <is>
          <t>BN2009289</t>
        </is>
      </c>
      <c r="B519" s="8" t="inlineStr">
        <is>
          <t>Lenovo</t>
        </is>
      </c>
      <c r="C519" s="8" t="inlineStr">
        <is>
          <t>Moto G85 12-256GB 5G</t>
        </is>
      </c>
      <c r="D519" s="8" t="inlineStr">
        <is>
          <t>-</t>
        </is>
      </c>
      <c r="E519" s="9" t="n">
        <v>944</v>
      </c>
      <c r="F519" s="9" t="inlineStr">
        <is>
          <t>0.00</t>
        </is>
      </c>
      <c r="G519" s="9" t="inlineStr">
        <is>
          <t>Outstock</t>
        </is>
      </c>
      <c r="H519" s="9">
        <f>F519+0</f>
        <v/>
      </c>
      <c r="I519" s="9" t="n"/>
      <c r="J519" s="9">
        <f>IF(I519&lt;&gt;"",I519,H519)</f>
        <v/>
      </c>
      <c r="K519" s="9">
        <f>E519/(1+M519)</f>
        <v/>
      </c>
      <c r="L519" s="10" t="inlineStr">
        <is>
          <t>PLN</t>
        </is>
      </c>
      <c r="M519" s="11" t="n">
        <v>0.23</v>
      </c>
      <c r="N519" s="9">
        <f>K519*VLOOKUP(L519,'Exchange rate'!A:B,2,0)</f>
        <v/>
      </c>
      <c r="O519" s="8" t="inlineStr">
        <is>
          <t>Komputronik</t>
        </is>
      </c>
      <c r="P519" s="8" t="inlineStr">
        <is>
          <t>Komputronik</t>
        </is>
      </c>
      <c r="Q519" s="8" t="inlineStr">
        <is>
          <t>Poland</t>
        </is>
      </c>
      <c r="R519" s="12" t="inlineStr">
        <is>
          <t>https://www.komputronik.pl/product/917804/telefon-motorola-moto-g85-5g-12-256gb-oliwkowy.html</t>
        </is>
      </c>
      <c r="S519" s="13" t="inlineStr">
        <is>
          <t>Handset</t>
        </is>
      </c>
      <c r="T519" s="13" t="n"/>
      <c r="U519" s="12" t="inlineStr">
        <is>
          <t>https://drive.google.com/uc?export=view&amp;id=1a24LHEIeE0VGOmghwS72cJlLyQfA1bPU</t>
        </is>
      </c>
      <c r="V519" t="inlineStr">
        <is>
          <t>20250424</t>
        </is>
      </c>
    </row>
    <row r="520" ht="15" customHeight="1">
      <c r="A520" s="7" t="inlineStr">
        <is>
          <t>BN2009286</t>
        </is>
      </c>
      <c r="B520" s="8" t="inlineStr">
        <is>
          <t>Lenovo</t>
        </is>
      </c>
      <c r="C520" s="8" t="inlineStr">
        <is>
          <t>Razr 50 8-256GB 5G</t>
        </is>
      </c>
      <c r="D520" s="8" t="inlineStr">
        <is>
          <t>-</t>
        </is>
      </c>
      <c r="E520" s="9" t="n">
        <v>2695</v>
      </c>
      <c r="F520" s="9" t="inlineStr">
        <is>
          <t>0.00</t>
        </is>
      </c>
      <c r="G520" s="9" t="inlineStr">
        <is>
          <t>Outstock</t>
        </is>
      </c>
      <c r="H520" s="9">
        <f>F520+0</f>
        <v/>
      </c>
      <c r="I520" s="9" t="n"/>
      <c r="J520" s="9">
        <f>IF(I520&lt;&gt;"",I520,H520)</f>
        <v/>
      </c>
      <c r="K520" s="9">
        <f>E520/(1+M520)</f>
        <v/>
      </c>
      <c r="L520" s="10" t="inlineStr">
        <is>
          <t>PLN</t>
        </is>
      </c>
      <c r="M520" s="11" t="n">
        <v>0.23</v>
      </c>
      <c r="N520" s="9">
        <f>K520*VLOOKUP(L520,'Exchange rate'!A:B,2,0)</f>
        <v/>
      </c>
      <c r="O520" s="8" t="inlineStr">
        <is>
          <t>Komputronik</t>
        </is>
      </c>
      <c r="P520" s="8" t="inlineStr">
        <is>
          <t>Komputronik</t>
        </is>
      </c>
      <c r="Q520" s="8" t="inlineStr">
        <is>
          <t>Poland</t>
        </is>
      </c>
      <c r="R520" s="12" t="inlineStr">
        <is>
          <t>https://www.komputronik.pl/product/917792/telefon-motorola-razr-50-8-256gb-jasnoszary.html</t>
        </is>
      </c>
      <c r="S520" s="13" t="inlineStr">
        <is>
          <t>Handset</t>
        </is>
      </c>
      <c r="T520" s="13" t="n"/>
      <c r="U520" s="12" t="inlineStr">
        <is>
          <t>https://drive.google.com/uc?export=view&amp;id=1bXif9nMiP2pknTZbOJ7f90CUWaS4dzVz</t>
        </is>
      </c>
      <c r="V520" t="inlineStr">
        <is>
          <t>20250424</t>
        </is>
      </c>
    </row>
    <row r="521" ht="15" customHeight="1">
      <c r="A521" s="7" t="inlineStr">
        <is>
          <t>BN2009285</t>
        </is>
      </c>
      <c r="B521" s="8" t="inlineStr">
        <is>
          <t>Lenovo</t>
        </is>
      </c>
      <c r="C521" s="8" t="inlineStr">
        <is>
          <t>Razr 50 Ultra 12-512GB 5G</t>
        </is>
      </c>
      <c r="D521" s="8" t="inlineStr">
        <is>
          <t>-</t>
        </is>
      </c>
      <c r="E521" s="9" t="n">
        <v>3769</v>
      </c>
      <c r="F521" s="9" t="inlineStr">
        <is>
          <t>0.00</t>
        </is>
      </c>
      <c r="G521" s="9" t="inlineStr">
        <is>
          <t>Outstock</t>
        </is>
      </c>
      <c r="H521" s="9">
        <f>F521+0</f>
        <v/>
      </c>
      <c r="I521" s="9" t="n"/>
      <c r="J521" s="9">
        <f>IF(I521&lt;&gt;"",I521,H521)</f>
        <v/>
      </c>
      <c r="K521" s="9">
        <f>E521/(1+M521)</f>
        <v/>
      </c>
      <c r="L521" s="10" t="inlineStr">
        <is>
          <t>PLN</t>
        </is>
      </c>
      <c r="M521" s="11" t="n">
        <v>0.23</v>
      </c>
      <c r="N521" s="9">
        <f>K521*VLOOKUP(L521,'Exchange rate'!A:B,2,0)</f>
        <v/>
      </c>
      <c r="O521" s="8" t="inlineStr">
        <is>
          <t>Komputronik</t>
        </is>
      </c>
      <c r="P521" s="8" t="inlineStr">
        <is>
          <t>Komputronik</t>
        </is>
      </c>
      <c r="Q521" s="8" t="inlineStr">
        <is>
          <t>Poland</t>
        </is>
      </c>
      <c r="R521" s="12" t="inlineStr">
        <is>
          <t>https://www.komputronik.pl/product/928665/telefon-motorola-razr-50-ultra-12-512gb-rozowy.html</t>
        </is>
      </c>
      <c r="S521" s="13" t="inlineStr">
        <is>
          <t>Handset</t>
        </is>
      </c>
      <c r="T521" s="13" t="n"/>
      <c r="U521" s="12" t="inlineStr">
        <is>
          <t>https://drive.google.com/uc?export=view&amp;id=1bJfoZvt8F0D4cx7y8dlEI6uChL9o3hGV</t>
        </is>
      </c>
      <c r="V521" t="inlineStr">
        <is>
          <t>20250424</t>
        </is>
      </c>
    </row>
    <row r="522" ht="15" customHeight="1">
      <c r="A522" s="7" t="inlineStr">
        <is>
          <t>BN2009165</t>
        </is>
      </c>
      <c r="B522" s="8" t="inlineStr">
        <is>
          <t>Lenovo</t>
        </is>
      </c>
      <c r="C522" s="8" t="inlineStr">
        <is>
          <t>Tab M11 10.95 4-128GB LTE</t>
        </is>
      </c>
      <c r="D522" s="8" t="inlineStr">
        <is>
          <t>-</t>
        </is>
      </c>
      <c r="E522" s="9" t="n">
        <v>0</v>
      </c>
      <c r="F522" s="9" t="inlineStr">
        <is>
          <t>0.00</t>
        </is>
      </c>
      <c r="G522" s="9" t="inlineStr">
        <is>
          <t>Outstock</t>
        </is>
      </c>
      <c r="H522" s="9">
        <f>F522+0</f>
        <v/>
      </c>
      <c r="I522" s="9" t="n"/>
      <c r="J522" s="9">
        <f>IF(I522&lt;&gt;"",I522,H522)</f>
        <v/>
      </c>
      <c r="K522" s="9">
        <f>E522/(1+M522)</f>
        <v/>
      </c>
      <c r="L522" s="10" t="inlineStr">
        <is>
          <t>PLN</t>
        </is>
      </c>
      <c r="M522" s="11" t="n">
        <v>0.23</v>
      </c>
      <c r="N522" s="9">
        <f>K522*VLOOKUP(L522,'Exchange rate'!A:B,2,0)</f>
        <v/>
      </c>
      <c r="O522" s="8" t="inlineStr">
        <is>
          <t>Komputronik</t>
        </is>
      </c>
      <c r="P522" s="8" t="inlineStr">
        <is>
          <t>Komputronik</t>
        </is>
      </c>
      <c r="Q522" s="8" t="inlineStr">
        <is>
          <t>Poland</t>
        </is>
      </c>
      <c r="R522" s="12" t="inlineStr">
        <is>
          <t>https://www.komputronik.pl/product/886954/lenovo-tab-m11-tb330xu-4-128gb-lte-zadb0018pl-szary-rysik.html</t>
        </is>
      </c>
      <c r="S522" s="13" t="inlineStr">
        <is>
          <t>Tablet</t>
        </is>
      </c>
      <c r="T522" s="13" t="n">
        <v>1</v>
      </c>
      <c r="U522" s="12" t="inlineStr">
        <is>
          <t>https://drive.google.com/uc?export=view&amp;id=1bO9XV_5RjGAWwkhrFMR4wu8ECe6IH5hP</t>
        </is>
      </c>
      <c r="V522" t="inlineStr">
        <is>
          <t>20250424</t>
        </is>
      </c>
    </row>
    <row r="523" ht="15" customHeight="1">
      <c r="A523" s="7" t="inlineStr">
        <is>
          <t>BN2007637</t>
        </is>
      </c>
      <c r="B523" s="8" t="inlineStr">
        <is>
          <t>Maxcom</t>
        </is>
      </c>
      <c r="C523" s="8" t="inlineStr">
        <is>
          <t>MM 724 BB</t>
        </is>
      </c>
      <c r="D523" s="8" t="inlineStr">
        <is>
          <t>-</t>
        </is>
      </c>
      <c r="E523" s="9" t="n">
        <v>229</v>
      </c>
      <c r="F523" s="9" t="inlineStr">
        <is>
          <t>0.00</t>
        </is>
      </c>
      <c r="G523" s="9" t="inlineStr">
        <is>
          <t>Outstock</t>
        </is>
      </c>
      <c r="H523" s="9">
        <f>F523+0</f>
        <v/>
      </c>
      <c r="I523" s="9" t="n"/>
      <c r="J523" s="9">
        <f>IF(I523&lt;&gt;"",I523,H523)</f>
        <v/>
      </c>
      <c r="K523" s="9">
        <f>E523/(1+M523)</f>
        <v/>
      </c>
      <c r="L523" s="10" t="inlineStr">
        <is>
          <t>PLN</t>
        </is>
      </c>
      <c r="M523" s="11" t="n">
        <v>0.23</v>
      </c>
      <c r="N523" s="9">
        <f>K523*VLOOKUP(L523,'Exchange rate'!A:B,2,0)</f>
        <v/>
      </c>
      <c r="O523" s="8" t="inlineStr">
        <is>
          <t>Komputronik</t>
        </is>
      </c>
      <c r="P523" s="8" t="inlineStr">
        <is>
          <t>Komputronik</t>
        </is>
      </c>
      <c r="Q523" s="8" t="inlineStr">
        <is>
          <t>Poland</t>
        </is>
      </c>
      <c r="R523" s="12" t="inlineStr">
        <is>
          <t>https://www.komputronik.pl/product/945258/telefon-maxcom-mm-724-4g.html</t>
        </is>
      </c>
      <c r="S523" s="13" t="inlineStr">
        <is>
          <t>Handset</t>
        </is>
      </c>
      <c r="T523" s="13" t="n"/>
      <c r="U523" s="12" t="inlineStr">
        <is>
          <t>https://drive.google.com/uc?export=view&amp;id=1_aThCjEuWmmUp_lpifwLHQCPOfOUjnVr</t>
        </is>
      </c>
      <c r="V523" t="inlineStr">
        <is>
          <t>20250424</t>
        </is>
      </c>
    </row>
    <row r="524" ht="15" customHeight="1">
      <c r="A524" s="7" t="inlineStr">
        <is>
          <t>AN00000068</t>
        </is>
      </c>
      <c r="B524" s="8" t="inlineStr">
        <is>
          <t>Microsoft</t>
        </is>
      </c>
      <c r="C524" s="8" t="inlineStr">
        <is>
          <t>Microsoft Xbox Series S</t>
        </is>
      </c>
      <c r="D524" s="8" t="inlineStr">
        <is>
          <t>-</t>
        </is>
      </c>
      <c r="E524" s="9" t="n">
        <v>1289</v>
      </c>
      <c r="F524" s="9" t="inlineStr">
        <is>
          <t>0.00</t>
        </is>
      </c>
      <c r="G524" s="9" t="inlineStr">
        <is>
          <t>Outstock</t>
        </is>
      </c>
      <c r="H524" s="9">
        <f>F524+0</f>
        <v/>
      </c>
      <c r="I524" s="9" t="n"/>
      <c r="J524" s="9">
        <f>IF(I524&lt;&gt;"",I524,H524)</f>
        <v/>
      </c>
      <c r="K524" s="9">
        <f>E524/(1+M524)</f>
        <v/>
      </c>
      <c r="L524" s="10" t="inlineStr">
        <is>
          <t>PLN</t>
        </is>
      </c>
      <c r="M524" s="11" t="n">
        <v>0.23</v>
      </c>
      <c r="N524" s="9">
        <f>K524*VLOOKUP(L524,'Exchange rate'!A:B,2,0)</f>
        <v/>
      </c>
      <c r="O524" s="8" t="inlineStr">
        <is>
          <t>Komputronik</t>
        </is>
      </c>
      <c r="P524" s="8" t="inlineStr">
        <is>
          <t>Komputronik</t>
        </is>
      </c>
      <c r="Q524" s="8" t="inlineStr">
        <is>
          <t>Poland</t>
        </is>
      </c>
      <c r="R524" s="12" t="inlineStr">
        <is>
          <t>https://www.komputronik.pl/product/948600/microsoft-xbox-series-s.html</t>
        </is>
      </c>
      <c r="S524" s="13" t="inlineStr">
        <is>
          <t>Console</t>
        </is>
      </c>
      <c r="T524" s="13" t="n"/>
      <c r="U524" s="12" t="inlineStr">
        <is>
          <t>https://drive.google.com/uc?export=view&amp;id=1bZ1nd7Z8brvKY7bFBJR4pNt31v6UjbgJ</t>
        </is>
      </c>
      <c r="V524" t="inlineStr">
        <is>
          <t>20250424</t>
        </is>
      </c>
    </row>
    <row r="525" ht="15" customHeight="1">
      <c r="A525" s="7" t="inlineStr">
        <is>
          <t>AN00000069</t>
        </is>
      </c>
      <c r="B525" s="8" t="inlineStr">
        <is>
          <t>Microsoft</t>
        </is>
      </c>
      <c r="C525" s="8" t="inlineStr">
        <is>
          <t>Microsoft Xbox Series X</t>
        </is>
      </c>
      <c r="D525" s="8" t="inlineStr">
        <is>
          <t>-</t>
        </is>
      </c>
      <c r="E525" s="9" t="n">
        <v>0</v>
      </c>
      <c r="F525" s="9" t="inlineStr">
        <is>
          <t>0.00</t>
        </is>
      </c>
      <c r="G525" s="9" t="inlineStr">
        <is>
          <t>Outstock</t>
        </is>
      </c>
      <c r="H525" s="9">
        <f>F525+0</f>
        <v/>
      </c>
      <c r="I525" s="9" t="n"/>
      <c r="J525" s="9">
        <f>IF(I525&lt;&gt;"",I525,H525)</f>
        <v/>
      </c>
      <c r="K525" s="9">
        <f>E525/(1+M525)</f>
        <v/>
      </c>
      <c r="L525" s="10" t="inlineStr">
        <is>
          <t>PLN</t>
        </is>
      </c>
      <c r="M525" s="11" t="n">
        <v>0.23</v>
      </c>
      <c r="N525" s="9">
        <f>K525*VLOOKUP(L525,'Exchange rate'!A:B,2,0)</f>
        <v/>
      </c>
      <c r="O525" s="8" t="inlineStr">
        <is>
          <t>Komputronik</t>
        </is>
      </c>
      <c r="P525" s="8" t="inlineStr">
        <is>
          <t>Komputronik</t>
        </is>
      </c>
      <c r="Q525" s="8" t="inlineStr">
        <is>
          <t>Poland</t>
        </is>
      </c>
      <c r="R525" s="12" t="inlineStr">
        <is>
          <t>https://www.komputronik.pl/product/701062/microsoft-xbox-series-x.html</t>
        </is>
      </c>
      <c r="S525" s="13" t="inlineStr">
        <is>
          <t>Console</t>
        </is>
      </c>
      <c r="T525" s="13" t="n">
        <v>1</v>
      </c>
      <c r="U525" s="12" t="inlineStr">
        <is>
          <t>https://drive.google.com/uc?export=view&amp;id=1adQcbTucL9bsNcP9H2IpDbj4TIDubmBo</t>
        </is>
      </c>
      <c r="V525" t="inlineStr">
        <is>
          <t>20250424</t>
        </is>
      </c>
    </row>
    <row r="526" ht="15" customHeight="1">
      <c r="A526" s="7" t="inlineStr">
        <is>
          <t>AN00000057</t>
        </is>
      </c>
      <c r="B526" s="8" t="inlineStr">
        <is>
          <t>MSI</t>
        </is>
      </c>
      <c r="C526" s="8" t="inlineStr">
        <is>
          <t>MSI FORCE GC20 V2</t>
        </is>
      </c>
      <c r="D526" s="8" t="inlineStr">
        <is>
          <t>-</t>
        </is>
      </c>
      <c r="E526" s="9" t="n">
        <v>129.9</v>
      </c>
      <c r="F526" s="9" t="inlineStr">
        <is>
          <t>0.00</t>
        </is>
      </c>
      <c r="G526" s="9" t="inlineStr">
        <is>
          <t>Outstock</t>
        </is>
      </c>
      <c r="H526" s="9">
        <f>F526+0</f>
        <v/>
      </c>
      <c r="I526" s="9" t="n"/>
      <c r="J526" s="9">
        <f>IF(I526&lt;&gt;"",I526,H526)</f>
        <v/>
      </c>
      <c r="K526" s="9">
        <f>E526/(1+M526)</f>
        <v/>
      </c>
      <c r="L526" s="10" t="inlineStr">
        <is>
          <t>PLN</t>
        </is>
      </c>
      <c r="M526" s="11" t="n">
        <v>0.23</v>
      </c>
      <c r="N526" s="9">
        <f>K526*VLOOKUP(L526,'Exchange rate'!A:B,2,0)</f>
        <v/>
      </c>
      <c r="O526" s="8" t="inlineStr">
        <is>
          <t>Komputronik</t>
        </is>
      </c>
      <c r="P526" s="8" t="inlineStr">
        <is>
          <t>Komputronik</t>
        </is>
      </c>
      <c r="Q526" s="8" t="inlineStr">
        <is>
          <t>Poland</t>
        </is>
      </c>
      <c r="R526" s="12" t="inlineStr">
        <is>
          <t>https://www.komputronik.pl/product/741107/msi-force-gc20-v2.html</t>
        </is>
      </c>
      <c r="S526" s="13" t="inlineStr">
        <is>
          <t>Console</t>
        </is>
      </c>
      <c r="T526" s="13" t="n"/>
      <c r="U526" s="12" t="inlineStr">
        <is>
          <t>https://drive.google.com/uc?export=view&amp;id=1aBlBTboSowJZkylIRG15brGTcx1lACeh</t>
        </is>
      </c>
      <c r="V526" t="inlineStr">
        <is>
          <t>20250424</t>
        </is>
      </c>
    </row>
    <row r="527" ht="15" customHeight="1">
      <c r="A527" s="7" t="inlineStr">
        <is>
          <t>BN2008299</t>
        </is>
      </c>
      <c r="B527" s="8" t="inlineStr">
        <is>
          <t>Myphone</t>
        </is>
      </c>
      <c r="C527" s="8" t="inlineStr">
        <is>
          <t>Hammer Blade 3</t>
        </is>
      </c>
      <c r="D527" s="8" t="inlineStr">
        <is>
          <t>-</t>
        </is>
      </c>
      <c r="E527" s="9" t="n">
        <v>0</v>
      </c>
      <c r="F527" s="9" t="inlineStr">
        <is>
          <t>0.00</t>
        </is>
      </c>
      <c r="G527" s="9" t="inlineStr">
        <is>
          <t>Outstock</t>
        </is>
      </c>
      <c r="H527" s="9">
        <f>F527+0</f>
        <v/>
      </c>
      <c r="I527" s="9" t="n"/>
      <c r="J527" s="9">
        <f>IF(I527&lt;&gt;"",I527,H527)</f>
        <v/>
      </c>
      <c r="K527" s="9">
        <f>E527/(1+M527)</f>
        <v/>
      </c>
      <c r="L527" s="10" t="inlineStr">
        <is>
          <t>PLN</t>
        </is>
      </c>
      <c r="M527" s="11" t="n">
        <v>0.23</v>
      </c>
      <c r="N527" s="9">
        <f>K527*VLOOKUP(L527,'Exchange rate'!A:B,2,0)</f>
        <v/>
      </c>
      <c r="O527" s="8" t="inlineStr">
        <is>
          <t>Komputronik</t>
        </is>
      </c>
      <c r="P527" s="8" t="inlineStr">
        <is>
          <t>Komputronik</t>
        </is>
      </c>
      <c r="Q527" s="8" t="inlineStr">
        <is>
          <t>Poland</t>
        </is>
      </c>
      <c r="R527" s="12" t="inlineStr">
        <is>
          <t>https://www.komputronik.pl/product/707456/myphone-hammer-blade-3-dual-sim-nfc.html</t>
        </is>
      </c>
      <c r="S527" s="13" t="inlineStr">
        <is>
          <t>Handset</t>
        </is>
      </c>
      <c r="T527" s="13" t="n">
        <v>1</v>
      </c>
      <c r="U527" s="12" t="inlineStr">
        <is>
          <t>https://drive.google.com/uc?export=view&amp;id=1_iseQxPk19AofbfFzgPgSezt8VxG2ruP</t>
        </is>
      </c>
      <c r="V527" t="inlineStr">
        <is>
          <t>20250424</t>
        </is>
      </c>
    </row>
    <row r="528" ht="15" customHeight="1">
      <c r="A528" s="7" t="inlineStr">
        <is>
          <t>BN2008952</t>
        </is>
      </c>
      <c r="B528" s="8" t="inlineStr">
        <is>
          <t>Myphone</t>
        </is>
      </c>
      <c r="C528" s="8" t="inlineStr">
        <is>
          <t>Hammer Construction 6-128GB</t>
        </is>
      </c>
      <c r="D528" s="8" t="inlineStr">
        <is>
          <t>-</t>
        </is>
      </c>
      <c r="E528" s="9" t="n">
        <v>0</v>
      </c>
      <c r="F528" s="9" t="inlineStr">
        <is>
          <t>0.00</t>
        </is>
      </c>
      <c r="G528" s="9" t="inlineStr">
        <is>
          <t>Outstock</t>
        </is>
      </c>
      <c r="H528" s="9">
        <f>F528+0</f>
        <v/>
      </c>
      <c r="I528" s="9" t="n"/>
      <c r="J528" s="9">
        <f>IF(I528&lt;&gt;"",I528,H528)</f>
        <v/>
      </c>
      <c r="K528" s="9">
        <f>E528/(1+M528)</f>
        <v/>
      </c>
      <c r="L528" s="10" t="inlineStr">
        <is>
          <t>PLN</t>
        </is>
      </c>
      <c r="M528" s="11" t="n">
        <v>0.23</v>
      </c>
      <c r="N528" s="9">
        <f>K528*VLOOKUP(L528,'Exchange rate'!A:B,2,0)</f>
        <v/>
      </c>
      <c r="O528" s="8" t="inlineStr">
        <is>
          <t>Komputronik</t>
        </is>
      </c>
      <c r="P528" s="8" t="inlineStr">
        <is>
          <t>Komputronik</t>
        </is>
      </c>
      <c r="Q528" s="8" t="inlineStr">
        <is>
          <t>Poland</t>
        </is>
      </c>
      <c r="R528" s="12" t="inlineStr">
        <is>
          <t>https://www.komputronik.pl/product/792371/myphone-hammer-construction-esim.html</t>
        </is>
      </c>
      <c r="S528" s="13" t="inlineStr">
        <is>
          <t>Handset</t>
        </is>
      </c>
      <c r="T528" s="13" t="n">
        <v>1</v>
      </c>
      <c r="U528" s="12" t="inlineStr">
        <is>
          <t>https://drive.google.com/uc?export=view&amp;id=1aXi5vlEwDBVIWggmLcjWbI38aaGw4y53</t>
        </is>
      </c>
      <c r="V528" t="inlineStr">
        <is>
          <t>20250424</t>
        </is>
      </c>
    </row>
    <row r="529" ht="15" customHeight="1">
      <c r="A529" s="7" t="inlineStr">
        <is>
          <t>AN00000240</t>
        </is>
      </c>
      <c r="B529" s="8" t="inlineStr">
        <is>
          <t>Myphone</t>
        </is>
      </c>
      <c r="C529" s="8" t="inlineStr">
        <is>
          <t>Hammer Constuction 2 6/128GB</t>
        </is>
      </c>
      <c r="D529" s="8" t="inlineStr">
        <is>
          <t>-</t>
        </is>
      </c>
      <c r="E529" s="9" t="n">
        <v>1347</v>
      </c>
      <c r="F529" s="9" t="inlineStr">
        <is>
          <t>0.00</t>
        </is>
      </c>
      <c r="G529" s="9" t="inlineStr">
        <is>
          <t>Outstock</t>
        </is>
      </c>
      <c r="H529" s="9">
        <f>F529+0</f>
        <v/>
      </c>
      <c r="I529" s="9" t="n"/>
      <c r="J529" s="9">
        <f>IF(I529&lt;&gt;"",I529,H529)</f>
        <v/>
      </c>
      <c r="K529" s="9">
        <f>E529/(1+M529)</f>
        <v/>
      </c>
      <c r="L529" s="10" t="inlineStr">
        <is>
          <t>PLN</t>
        </is>
      </c>
      <c r="M529" s="11" t="n">
        <v>0.23</v>
      </c>
      <c r="N529" s="9">
        <f>K529*VLOOKUP(L529,'Exchange rate'!A:B,2,0)</f>
        <v/>
      </c>
      <c r="O529" s="8" t="inlineStr">
        <is>
          <t>Komputronik</t>
        </is>
      </c>
      <c r="P529" s="8" t="inlineStr">
        <is>
          <t>Komputronik</t>
        </is>
      </c>
      <c r="Q529" s="8" t="inlineStr">
        <is>
          <t>Poland</t>
        </is>
      </c>
      <c r="R529" s="12" t="inlineStr">
        <is>
          <t>https://www.komputronik.pl/product/937765/telefon-myphone-hammer-construction-2-5g-srebrny.html</t>
        </is>
      </c>
      <c r="S529" s="13" t="inlineStr">
        <is>
          <t>Handset</t>
        </is>
      </c>
      <c r="T529" s="13" t="n"/>
      <c r="U529" s="12" t="inlineStr">
        <is>
          <t>https://drive.google.com/uc?export=view&amp;id=1_SOzZH7RqhFrqWkWRWwcvYBVLK5l6CYM</t>
        </is>
      </c>
      <c r="V529" t="inlineStr">
        <is>
          <t>20250424</t>
        </is>
      </c>
    </row>
    <row r="530" ht="15" customHeight="1">
      <c r="A530" s="7" t="inlineStr">
        <is>
          <t>AN00000241</t>
        </is>
      </c>
      <c r="B530" s="8" t="inlineStr">
        <is>
          <t>Myphone</t>
        </is>
      </c>
      <c r="C530" s="8" t="inlineStr">
        <is>
          <t>Hammer Constuction 2 Therm 8/256GB</t>
        </is>
      </c>
      <c r="D530" s="8" t="inlineStr">
        <is>
          <t>-</t>
        </is>
      </c>
      <c r="E530" s="9" t="n">
        <v>2399</v>
      </c>
      <c r="F530" s="9" t="inlineStr">
        <is>
          <t>0.00</t>
        </is>
      </c>
      <c r="G530" s="9" t="inlineStr">
        <is>
          <t>Outstock</t>
        </is>
      </c>
      <c r="H530" s="9">
        <f>F530+0</f>
        <v/>
      </c>
      <c r="I530" s="9" t="n"/>
      <c r="J530" s="9">
        <f>IF(I530&lt;&gt;"",I530,H530)</f>
        <v/>
      </c>
      <c r="K530" s="9">
        <f>E530/(1+M530)</f>
        <v/>
      </c>
      <c r="L530" s="10" t="inlineStr">
        <is>
          <t>PLN</t>
        </is>
      </c>
      <c r="M530" s="11" t="n">
        <v>0.23</v>
      </c>
      <c r="N530" s="9">
        <f>K530*VLOOKUP(L530,'Exchange rate'!A:B,2,0)</f>
        <v/>
      </c>
      <c r="O530" s="8" t="inlineStr">
        <is>
          <t>Komputronik</t>
        </is>
      </c>
      <c r="P530" s="8" t="inlineStr">
        <is>
          <t>Komputronik</t>
        </is>
      </c>
      <c r="Q530" s="8" t="inlineStr">
        <is>
          <t>Poland</t>
        </is>
      </c>
      <c r="R530" s="12" t="inlineStr">
        <is>
          <t>https://www.komputronik.pl/product/937766/telefon-myphone-hammer-construction-2-5g-thermal-pomaranczowy.html</t>
        </is>
      </c>
      <c r="S530" s="13" t="inlineStr">
        <is>
          <t>Handset</t>
        </is>
      </c>
      <c r="T530" s="13" t="n"/>
      <c r="U530" s="12" t="inlineStr">
        <is>
          <t>https://drive.google.com/uc?export=view&amp;id=1aQ1-lOXa0hAtGJ3lLdegz_jtZZU8_s7P</t>
        </is>
      </c>
      <c r="V530" t="inlineStr">
        <is>
          <t>20250424</t>
        </is>
      </c>
    </row>
    <row r="531" ht="15" customHeight="1">
      <c r="A531" s="7" t="inlineStr">
        <is>
          <t>BN2009370</t>
        </is>
      </c>
      <c r="B531" s="8" t="inlineStr">
        <is>
          <t>Myphone</t>
        </is>
      </c>
      <c r="C531" s="8" t="inlineStr">
        <is>
          <t>Hammer Energy X</t>
        </is>
      </c>
      <c r="D531" s="8" t="inlineStr">
        <is>
          <t>-</t>
        </is>
      </c>
      <c r="E531" s="9" t="n">
        <v>0</v>
      </c>
      <c r="F531" s="9" t="inlineStr">
        <is>
          <t>0.00</t>
        </is>
      </c>
      <c r="G531" s="9" t="inlineStr">
        <is>
          <t>Outstock</t>
        </is>
      </c>
      <c r="H531" s="9">
        <f>F531+0</f>
        <v/>
      </c>
      <c r="I531" s="9" t="n"/>
      <c r="J531" s="9">
        <f>IF(I531&lt;&gt;"",I531,H531)</f>
        <v/>
      </c>
      <c r="K531" s="9">
        <f>E531/(1+M531)</f>
        <v/>
      </c>
      <c r="L531" s="10" t="inlineStr">
        <is>
          <t>PLN</t>
        </is>
      </c>
      <c r="M531" s="11" t="n">
        <v>0.23</v>
      </c>
      <c r="N531" s="9">
        <f>K531*VLOOKUP(L531,'Exchange rate'!A:B,2,0)</f>
        <v/>
      </c>
      <c r="O531" s="8" t="inlineStr">
        <is>
          <t>Komputronik</t>
        </is>
      </c>
      <c r="P531" s="8" t="inlineStr">
        <is>
          <t>Komputronik</t>
        </is>
      </c>
      <c r="Q531" s="8" t="inlineStr">
        <is>
          <t>Poland</t>
        </is>
      </c>
      <c r="R531" s="12" t="inlineStr">
        <is>
          <t>https://www.komputronik.pl/product/829863/myphone-hammer-energy-x.html</t>
        </is>
      </c>
      <c r="S531" s="13" t="inlineStr">
        <is>
          <t>Handset</t>
        </is>
      </c>
      <c r="T531" s="13" t="n">
        <v>1</v>
      </c>
      <c r="U531" s="12" t="inlineStr">
        <is>
          <t>https://drive.google.com/uc?export=view&amp;id=1bSPsJPgGfJxGLZtDi5aov00NAlYXHSK5</t>
        </is>
      </c>
      <c r="V531" t="inlineStr">
        <is>
          <t>20250424</t>
        </is>
      </c>
    </row>
    <row r="532" ht="15" customHeight="1">
      <c r="A532" s="7" t="inlineStr">
        <is>
          <t>AN00000229</t>
        </is>
      </c>
      <c r="B532" s="8" t="inlineStr">
        <is>
          <t>Myphone</t>
        </is>
      </c>
      <c r="C532" s="8" t="inlineStr">
        <is>
          <t>Hammer Watch 2 Lite</t>
        </is>
      </c>
      <c r="D532" s="8" t="inlineStr">
        <is>
          <t>-</t>
        </is>
      </c>
      <c r="E532" s="9" t="n">
        <v>0</v>
      </c>
      <c r="F532" s="9" t="inlineStr">
        <is>
          <t>0.00</t>
        </is>
      </c>
      <c r="G532" s="9" t="inlineStr">
        <is>
          <t>Outstock</t>
        </is>
      </c>
      <c r="H532" s="9">
        <f>F532+0</f>
        <v/>
      </c>
      <c r="I532" s="9" t="n"/>
      <c r="J532" s="9">
        <f>IF(I532&lt;&gt;"",I532,H532)</f>
        <v/>
      </c>
      <c r="K532" s="9">
        <f>E532/(1+M532)</f>
        <v/>
      </c>
      <c r="L532" s="10" t="inlineStr">
        <is>
          <t>PLN</t>
        </is>
      </c>
      <c r="M532" s="11" t="n">
        <v>0.23</v>
      </c>
      <c r="N532" s="9">
        <f>K532*VLOOKUP(L532,'Exchange rate'!A:B,2,0)</f>
        <v/>
      </c>
      <c r="O532" s="8" t="inlineStr">
        <is>
          <t>Komputronik</t>
        </is>
      </c>
      <c r="P532" s="8" t="inlineStr">
        <is>
          <t>Komputronik</t>
        </is>
      </c>
      <c r="Q532" s="8" t="inlineStr">
        <is>
          <t>Poland</t>
        </is>
      </c>
      <c r="R532" s="12" t="inlineStr">
        <is>
          <t>https://www.komputronik.pl/product/928278/zegarek-smartwatch-myphone-watch-2-lite.html</t>
        </is>
      </c>
      <c r="S532" s="13" t="inlineStr">
        <is>
          <t>Smart Watch</t>
        </is>
      </c>
      <c r="T532" s="13" t="n">
        <v>1</v>
      </c>
      <c r="U532" s="12" t="inlineStr">
        <is>
          <t>https://drive.google.com/uc?export=view&amp;id=1b2ttG_pTbAI2SkP7gNlznX2cwQQk74N2</t>
        </is>
      </c>
      <c r="V532" t="inlineStr">
        <is>
          <t>20250424</t>
        </is>
      </c>
    </row>
    <row r="533" ht="15" customHeight="1">
      <c r="A533" s="7" t="inlineStr">
        <is>
          <t>BN2009494</t>
        </is>
      </c>
      <c r="B533" s="8" t="inlineStr">
        <is>
          <t>Nothing</t>
        </is>
      </c>
      <c r="C533" s="8" t="inlineStr">
        <is>
          <t>Phone (2) 12-256GB 5G</t>
        </is>
      </c>
      <c r="D533" s="8" t="inlineStr">
        <is>
          <t>-</t>
        </is>
      </c>
      <c r="E533" s="9" t="n">
        <v>0</v>
      </c>
      <c r="F533" s="9" t="inlineStr">
        <is>
          <t>0.00</t>
        </is>
      </c>
      <c r="G533" s="9" t="inlineStr">
        <is>
          <t>Outstock</t>
        </is>
      </c>
      <c r="H533" s="9">
        <f>F533+0</f>
        <v/>
      </c>
      <c r="I533" s="9" t="n"/>
      <c r="J533" s="9">
        <f>IF(I533&lt;&gt;"",I533,H533)</f>
        <v/>
      </c>
      <c r="K533" s="9">
        <f>E533/(1+M533)</f>
        <v/>
      </c>
      <c r="L533" s="10" t="inlineStr">
        <is>
          <t>PLN</t>
        </is>
      </c>
      <c r="M533" s="11" t="n">
        <v>0.23</v>
      </c>
      <c r="N533" s="9">
        <f>K533*VLOOKUP(L533,'Exchange rate'!A:B,2,0)</f>
        <v/>
      </c>
      <c r="O533" s="8" t="inlineStr">
        <is>
          <t>Komputronik</t>
        </is>
      </c>
      <c r="P533" s="8" t="inlineStr">
        <is>
          <t>Komputronik</t>
        </is>
      </c>
      <c r="Q533" s="8" t="inlineStr">
        <is>
          <t>Poland</t>
        </is>
      </c>
      <c r="R533" s="12" t="inlineStr">
        <is>
          <t>https://www.komputronik.pl/product/908692/telefon-nothing-phone-2-5g-12-256gb-white.html</t>
        </is>
      </c>
      <c r="S533" s="13" t="inlineStr">
        <is>
          <t>Handset</t>
        </is>
      </c>
      <c r="T533" s="13" t="n">
        <v>1</v>
      </c>
      <c r="U533" s="12" t="inlineStr">
        <is>
          <t>https://drive.google.com/uc?export=view&amp;id=1brMQR4ctTRTUcuxl6in6f1tWfL9TDGDk</t>
        </is>
      </c>
      <c r="V533" t="inlineStr">
        <is>
          <t>20250424</t>
        </is>
      </c>
    </row>
    <row r="534" ht="15" customHeight="1">
      <c r="A534" s="7" t="inlineStr">
        <is>
          <t>BN2009492</t>
        </is>
      </c>
      <c r="B534" s="8" t="inlineStr">
        <is>
          <t>Nothing</t>
        </is>
      </c>
      <c r="C534" s="8" t="inlineStr">
        <is>
          <t>Phone (2) 12-512GB 5G</t>
        </is>
      </c>
      <c r="D534" s="8" t="inlineStr">
        <is>
          <t>-</t>
        </is>
      </c>
      <c r="E534" s="9" t="n">
        <v>0</v>
      </c>
      <c r="F534" s="9" t="inlineStr">
        <is>
          <t>0.00</t>
        </is>
      </c>
      <c r="G534" s="9" t="inlineStr">
        <is>
          <t>Outstock</t>
        </is>
      </c>
      <c r="H534" s="9">
        <f>F534+0</f>
        <v/>
      </c>
      <c r="I534" s="9" t="n"/>
      <c r="J534" s="9">
        <f>IF(I534&lt;&gt;"",I534,H534)</f>
        <v/>
      </c>
      <c r="K534" s="9">
        <f>E534/(1+M534)</f>
        <v/>
      </c>
      <c r="L534" s="10" t="inlineStr">
        <is>
          <t>PLN</t>
        </is>
      </c>
      <c r="M534" s="11" t="n">
        <v>0.23</v>
      </c>
      <c r="N534" s="9">
        <f>K534*VLOOKUP(L534,'Exchange rate'!A:B,2,0)</f>
        <v/>
      </c>
      <c r="O534" s="8" t="inlineStr">
        <is>
          <t>Komputronik</t>
        </is>
      </c>
      <c r="P534" s="8" t="inlineStr">
        <is>
          <t>Komputronik</t>
        </is>
      </c>
      <c r="Q534" s="8" t="inlineStr">
        <is>
          <t>Poland</t>
        </is>
      </c>
      <c r="R534" s="12" t="inlineStr">
        <is>
          <t>https://www.komputronik.pl/product/926671/telefon-nothing-phone-2-5g-12-512gb-black.html</t>
        </is>
      </c>
      <c r="S534" s="13" t="inlineStr">
        <is>
          <t>Handset</t>
        </is>
      </c>
      <c r="T534" s="13" t="n">
        <v>1</v>
      </c>
      <c r="U534" s="12" t="inlineStr">
        <is>
          <t>https://drive.google.com/uc?export=view&amp;id=1b2VC--Oz30FcWLmznJpswSluV1HArN0s</t>
        </is>
      </c>
      <c r="V534" t="inlineStr">
        <is>
          <t>20250424</t>
        </is>
      </c>
    </row>
    <row r="535" ht="15" customHeight="1">
      <c r="A535" s="7" t="inlineStr">
        <is>
          <t>BN2009493</t>
        </is>
      </c>
      <c r="B535" s="8" t="inlineStr">
        <is>
          <t>Nothing</t>
        </is>
      </c>
      <c r="C535" s="8" t="inlineStr">
        <is>
          <t>Phone (2a) 128GB 5G</t>
        </is>
      </c>
      <c r="D535" s="8" t="inlineStr">
        <is>
          <t>-</t>
        </is>
      </c>
      <c r="E535" s="9" t="n">
        <v>1139</v>
      </c>
      <c r="F535" s="9" t="inlineStr">
        <is>
          <t>0.00</t>
        </is>
      </c>
      <c r="G535" s="9" t="inlineStr">
        <is>
          <t>Outstock</t>
        </is>
      </c>
      <c r="H535" s="9">
        <f>F535+0</f>
        <v/>
      </c>
      <c r="I535" s="9" t="n"/>
      <c r="J535" s="9">
        <f>IF(I535&lt;&gt;"",I535,H535)</f>
        <v/>
      </c>
      <c r="K535" s="9">
        <f>E535/(1+M535)</f>
        <v/>
      </c>
      <c r="L535" s="10" t="inlineStr">
        <is>
          <t>PLN</t>
        </is>
      </c>
      <c r="M535" s="11" t="n">
        <v>0.23</v>
      </c>
      <c r="N535" s="9">
        <f>K535*VLOOKUP(L535,'Exchange rate'!A:B,2,0)</f>
        <v/>
      </c>
      <c r="O535" s="8" t="inlineStr">
        <is>
          <t>Komputronik</t>
        </is>
      </c>
      <c r="P535" s="8" t="inlineStr">
        <is>
          <t>Komputronik</t>
        </is>
      </c>
      <c r="Q535" s="8" t="inlineStr">
        <is>
          <t>Poland</t>
        </is>
      </c>
      <c r="R535" s="12" t="inlineStr">
        <is>
          <t>https://www.komputronik.pl/product/926954/telefon-nothing-phone-2a-5g-8-128gb-milk.html</t>
        </is>
      </c>
      <c r="S535" s="13" t="inlineStr">
        <is>
          <t>Handset</t>
        </is>
      </c>
      <c r="T535" s="13" t="n"/>
      <c r="U535" s="12" t="inlineStr">
        <is>
          <t>https://drive.google.com/uc?export=view&amp;id=1anYMqIF6Le86EVphyncTq1rI5V9StdV5</t>
        </is>
      </c>
      <c r="V535" t="inlineStr">
        <is>
          <t>20250424</t>
        </is>
      </c>
    </row>
    <row r="536" ht="15" customHeight="1">
      <c r="A536" s="7" t="inlineStr">
        <is>
          <t>BN2009058</t>
        </is>
      </c>
      <c r="B536" s="8" t="inlineStr">
        <is>
          <t>OnePlus</t>
        </is>
      </c>
      <c r="C536" s="8" t="inlineStr">
        <is>
          <t>Nord 3 16-256GB 5G</t>
        </is>
      </c>
      <c r="D536" s="8" t="inlineStr">
        <is>
          <t>-</t>
        </is>
      </c>
      <c r="E536" s="9" t="n">
        <v>0</v>
      </c>
      <c r="F536" s="9" t="inlineStr">
        <is>
          <t>0.00</t>
        </is>
      </c>
      <c r="G536" s="9" t="inlineStr">
        <is>
          <t>Outstock</t>
        </is>
      </c>
      <c r="H536" s="9">
        <f>F536+0</f>
        <v/>
      </c>
      <c r="I536" s="9" t="n"/>
      <c r="J536" s="9">
        <f>IF(I536&lt;&gt;"",I536,H536)</f>
        <v/>
      </c>
      <c r="K536" s="9">
        <f>E536/(1+M536)</f>
        <v/>
      </c>
      <c r="L536" s="10" t="inlineStr">
        <is>
          <t>PLN</t>
        </is>
      </c>
      <c r="M536" s="11" t="n">
        <v>0.23</v>
      </c>
      <c r="N536" s="9">
        <f>K536*VLOOKUP(L536,'Exchange rate'!A:B,2,0)</f>
        <v/>
      </c>
      <c r="O536" s="8" t="inlineStr">
        <is>
          <t>Komputronik</t>
        </is>
      </c>
      <c r="P536" s="8" t="inlineStr">
        <is>
          <t>Komputronik</t>
        </is>
      </c>
      <c r="Q536" s="8" t="inlineStr">
        <is>
          <t>Poland</t>
        </is>
      </c>
      <c r="R536" s="12" t="inlineStr">
        <is>
          <t>https://www.komputronik.pl/product/887104/telefon-oneplus-nord-3-5g-16-256gb-zielony.html</t>
        </is>
      </c>
      <c r="S536" s="13" t="inlineStr">
        <is>
          <t>Handset</t>
        </is>
      </c>
      <c r="T536" s="13" t="n">
        <v>1</v>
      </c>
      <c r="U536" s="12" t="inlineStr">
        <is>
          <t>https://drive.google.com/uc?export=view&amp;id=1_vWz82mWDNKT-HP46Kq58korsr95f0yb</t>
        </is>
      </c>
      <c r="V536" t="inlineStr">
        <is>
          <t>20250424</t>
        </is>
      </c>
    </row>
    <row r="537" ht="15" customHeight="1">
      <c r="A537" s="7" t="inlineStr">
        <is>
          <t>BN2008723</t>
        </is>
      </c>
      <c r="B537" s="8" t="inlineStr">
        <is>
          <t>OnePlus</t>
        </is>
      </c>
      <c r="C537" s="8" t="inlineStr">
        <is>
          <t>Nord CE 3 Lite 8-128GB 5G</t>
        </is>
      </c>
      <c r="D537" s="8" t="inlineStr">
        <is>
          <t>-</t>
        </is>
      </c>
      <c r="E537" s="9" t="n">
        <v>0</v>
      </c>
      <c r="F537" s="9" t="inlineStr">
        <is>
          <t>0.00</t>
        </is>
      </c>
      <c r="G537" s="9" t="inlineStr">
        <is>
          <t>Outstock</t>
        </is>
      </c>
      <c r="H537" s="9">
        <f>F537+0</f>
        <v/>
      </c>
      <c r="I537" s="9" t="n"/>
      <c r="J537" s="9">
        <f>IF(I537&lt;&gt;"",I537,H537)</f>
        <v/>
      </c>
      <c r="K537" s="9">
        <f>E537/(1+M537)</f>
        <v/>
      </c>
      <c r="L537" s="10" t="inlineStr">
        <is>
          <t>PLN</t>
        </is>
      </c>
      <c r="M537" s="11" t="n">
        <v>0.23</v>
      </c>
      <c r="N537" s="9">
        <f>K537*VLOOKUP(L537,'Exchange rate'!A:B,2,0)</f>
        <v/>
      </c>
      <c r="O537" s="8" t="inlineStr">
        <is>
          <t>Komputronik</t>
        </is>
      </c>
      <c r="P537" s="8" t="inlineStr">
        <is>
          <t>Komputronik</t>
        </is>
      </c>
      <c r="Q537" s="8" t="inlineStr">
        <is>
          <t>Poland</t>
        </is>
      </c>
      <c r="R537" s="12" t="inlineStr">
        <is>
          <t>https://www.komputronik.pl/product/824528/oneplus-nord-ce-3-lite-5g-8-128gb-czarny.html</t>
        </is>
      </c>
      <c r="S537" s="13" t="inlineStr">
        <is>
          <t>Handset</t>
        </is>
      </c>
      <c r="T537" s="13" t="n">
        <v>1</v>
      </c>
      <c r="U537" s="12" t="inlineStr">
        <is>
          <t>https://drive.google.com/uc?export=view&amp;id=1b9IPZPJ8Xo0a-cMQoAs4d8ONirBOh_oQ</t>
        </is>
      </c>
      <c r="V537" t="inlineStr">
        <is>
          <t>20250424</t>
        </is>
      </c>
    </row>
    <row r="538" ht="15" customHeight="1">
      <c r="A538" s="7" t="inlineStr">
        <is>
          <t>BN2009368</t>
        </is>
      </c>
      <c r="B538" s="8" t="inlineStr">
        <is>
          <t>OnePlus</t>
        </is>
      </c>
      <c r="C538" s="8" t="inlineStr">
        <is>
          <t>OnePlus 12 16-512GB 5G</t>
        </is>
      </c>
      <c r="D538" s="8" t="inlineStr">
        <is>
          <t>-</t>
        </is>
      </c>
      <c r="E538" s="9" t="n">
        <v>3299</v>
      </c>
      <c r="F538" s="9" t="inlineStr">
        <is>
          <t>0.00</t>
        </is>
      </c>
      <c r="G538" s="9" t="inlineStr">
        <is>
          <t>Outstock</t>
        </is>
      </c>
      <c r="H538" s="9">
        <f>F538+0</f>
        <v/>
      </c>
      <c r="I538" s="9" t="n"/>
      <c r="J538" s="9">
        <f>IF(I538&lt;&gt;"",I538,H538)</f>
        <v/>
      </c>
      <c r="K538" s="9">
        <f>E538/(1+M538)</f>
        <v/>
      </c>
      <c r="L538" s="10" t="inlineStr">
        <is>
          <t>PLN</t>
        </is>
      </c>
      <c r="M538" s="11" t="n">
        <v>0.23</v>
      </c>
      <c r="N538" s="9">
        <f>K538*VLOOKUP(L538,'Exchange rate'!A:B,2,0)</f>
        <v/>
      </c>
      <c r="O538" s="8" t="inlineStr">
        <is>
          <t>Komputronik</t>
        </is>
      </c>
      <c r="P538" s="8" t="inlineStr">
        <is>
          <t>Komputronik</t>
        </is>
      </c>
      <c r="Q538" s="8" t="inlineStr">
        <is>
          <t>Poland</t>
        </is>
      </c>
      <c r="R538" s="12" t="inlineStr">
        <is>
          <t>https://www.komputronik.pl/product/887111/telefon-oneplus-12-5g-16-512gb-czarny.html</t>
        </is>
      </c>
      <c r="S538" s="13" t="inlineStr">
        <is>
          <t>Handset</t>
        </is>
      </c>
      <c r="T538" s="13" t="n"/>
      <c r="U538" s="12" t="inlineStr">
        <is>
          <t>https://drive.google.com/uc?export=view&amp;id=1aiLPV8FNvl4ibPRUWRi85fevmxFGNdiV</t>
        </is>
      </c>
      <c r="V538" t="inlineStr">
        <is>
          <t>20250424</t>
        </is>
      </c>
    </row>
    <row r="539" ht="15" customHeight="1">
      <c r="A539" s="7" t="inlineStr">
        <is>
          <t>BN2009369</t>
        </is>
      </c>
      <c r="B539" s="8" t="inlineStr">
        <is>
          <t>OnePlus</t>
        </is>
      </c>
      <c r="C539" s="8" t="inlineStr">
        <is>
          <t>OnePlus 12R 16-256GB 5G</t>
        </is>
      </c>
      <c r="D539" s="8" t="inlineStr">
        <is>
          <t>-</t>
        </is>
      </c>
      <c r="E539" s="9" t="n">
        <v>0</v>
      </c>
      <c r="F539" s="9" t="inlineStr">
        <is>
          <t>0.00</t>
        </is>
      </c>
      <c r="G539" s="9" t="inlineStr">
        <is>
          <t>Outstock</t>
        </is>
      </c>
      <c r="H539" s="9">
        <f>F539+0</f>
        <v/>
      </c>
      <c r="I539" s="9" t="n"/>
      <c r="J539" s="9">
        <f>IF(I539&lt;&gt;"",I539,H539)</f>
        <v/>
      </c>
      <c r="K539" s="9">
        <f>E539/(1+M539)</f>
        <v/>
      </c>
      <c r="L539" s="10" t="inlineStr">
        <is>
          <t>PLN</t>
        </is>
      </c>
      <c r="M539" s="11" t="n">
        <v>0.23</v>
      </c>
      <c r="N539" s="9">
        <f>K539*VLOOKUP(L539,'Exchange rate'!A:B,2,0)</f>
        <v/>
      </c>
      <c r="O539" s="8" t="inlineStr">
        <is>
          <t>Komputronik</t>
        </is>
      </c>
      <c r="P539" s="8" t="inlineStr">
        <is>
          <t>Komputronik</t>
        </is>
      </c>
      <c r="Q539" s="8" t="inlineStr">
        <is>
          <t>Poland</t>
        </is>
      </c>
      <c r="R539" s="12" t="inlineStr">
        <is>
          <t>https://www.komputronik.pl/product/887107/telefon-oneplus-12r-5g-16-256gb-szary.html</t>
        </is>
      </c>
      <c r="S539" s="13" t="inlineStr">
        <is>
          <t>Handset</t>
        </is>
      </c>
      <c r="T539" s="13" t="n">
        <v>1</v>
      </c>
      <c r="U539" s="12" t="inlineStr">
        <is>
          <t>https://drive.google.com/uc?export=view&amp;id=1bLreerAnBiS9AUcQkcGAlQmWVgYxqDgR</t>
        </is>
      </c>
      <c r="V539" t="inlineStr">
        <is>
          <t>20250424</t>
        </is>
      </c>
    </row>
    <row r="540" ht="15" customHeight="1">
      <c r="A540" s="7" t="inlineStr">
        <is>
          <t>AN00000245</t>
        </is>
      </c>
      <c r="B540" s="8" t="inlineStr">
        <is>
          <t>OnePlus</t>
        </is>
      </c>
      <c r="C540" s="8" t="inlineStr">
        <is>
          <t>OnePlus 13 5G 16/512GB</t>
        </is>
      </c>
      <c r="D540" s="8" t="inlineStr">
        <is>
          <t>-</t>
        </is>
      </c>
      <c r="E540" s="9" t="n">
        <v>4399</v>
      </c>
      <c r="F540" s="9" t="inlineStr">
        <is>
          <t>0.00</t>
        </is>
      </c>
      <c r="G540" s="9" t="inlineStr">
        <is>
          <t>Outstock</t>
        </is>
      </c>
      <c r="H540" s="9">
        <f>F540+0</f>
        <v/>
      </c>
      <c r="I540" s="9" t="n"/>
      <c r="J540" s="9">
        <f>IF(I540&lt;&gt;"",I540,H540)</f>
        <v/>
      </c>
      <c r="K540" s="9">
        <f>E540/(1+M540)</f>
        <v/>
      </c>
      <c r="L540" s="10" t="inlineStr">
        <is>
          <t>PLN</t>
        </is>
      </c>
      <c r="M540" s="11" t="n">
        <v>0.23</v>
      </c>
      <c r="N540" s="9">
        <f>K540*VLOOKUP(L540,'Exchange rate'!A:B,2,0)</f>
        <v/>
      </c>
      <c r="O540" s="8" t="inlineStr">
        <is>
          <t>Komputronik</t>
        </is>
      </c>
      <c r="P540" s="8" t="inlineStr">
        <is>
          <t>Komputronik</t>
        </is>
      </c>
      <c r="Q540" s="8" t="inlineStr">
        <is>
          <t>Poland</t>
        </is>
      </c>
      <c r="R540" s="12" t="inlineStr">
        <is>
          <t>https://www.komputronik.pl/product/949125/telefon-oneplus-13-5g-16-512gb-czarny.html</t>
        </is>
      </c>
      <c r="S540" s="13" t="inlineStr">
        <is>
          <t>Handset</t>
        </is>
      </c>
      <c r="T540" s="13" t="n"/>
      <c r="U540" s="12" t="inlineStr">
        <is>
          <t>https://drive.google.com/uc?export=view&amp;id=1a8XmdaFOu2j_saidDXSMvj3edubBpWwP</t>
        </is>
      </c>
      <c r="V540" t="inlineStr">
        <is>
          <t>20250424</t>
        </is>
      </c>
    </row>
    <row r="541" ht="15" customHeight="1">
      <c r="A541" s="7" t="inlineStr">
        <is>
          <t>AN00000244</t>
        </is>
      </c>
      <c r="B541" s="8" t="inlineStr">
        <is>
          <t>OnePlus</t>
        </is>
      </c>
      <c r="C541" s="8" t="inlineStr">
        <is>
          <t>OnePlus 13R 5G 12/256GB</t>
        </is>
      </c>
      <c r="D541" s="8" t="inlineStr">
        <is>
          <t>-</t>
        </is>
      </c>
      <c r="E541" s="9" t="n">
        <v>2499</v>
      </c>
      <c r="F541" s="9" t="inlineStr">
        <is>
          <t>0.00</t>
        </is>
      </c>
      <c r="G541" s="9" t="inlineStr">
        <is>
          <t>Outstock</t>
        </is>
      </c>
      <c r="H541" s="9">
        <f>F541+0</f>
        <v/>
      </c>
      <c r="I541" s="9" t="n"/>
      <c r="J541" s="9">
        <f>IF(I541&lt;&gt;"",I541,H541)</f>
        <v/>
      </c>
      <c r="K541" s="9">
        <f>E541/(1+M541)</f>
        <v/>
      </c>
      <c r="L541" s="10" t="inlineStr">
        <is>
          <t>PLN</t>
        </is>
      </c>
      <c r="M541" s="11" t="n">
        <v>0.23</v>
      </c>
      <c r="N541" s="9">
        <f>K541*VLOOKUP(L541,'Exchange rate'!A:B,2,0)</f>
        <v/>
      </c>
      <c r="O541" s="8" t="inlineStr">
        <is>
          <t>Komputronik</t>
        </is>
      </c>
      <c r="P541" s="8" t="inlineStr">
        <is>
          <t>Komputronik</t>
        </is>
      </c>
      <c r="Q541" s="8" t="inlineStr">
        <is>
          <t>Poland</t>
        </is>
      </c>
      <c r="R541" s="12" t="inlineStr">
        <is>
          <t>https://www.komputronik.pl/product/949130/telefon-oneplus-13r-5g-12-256gb-czarny.html</t>
        </is>
      </c>
      <c r="S541" s="13" t="inlineStr">
        <is>
          <t>Handset</t>
        </is>
      </c>
      <c r="T541" s="13" t="n"/>
      <c r="U541" s="12" t="inlineStr">
        <is>
          <t>https://drive.google.com/uc?export=view&amp;id=1_ZGbc-8LWmVkJMs6lvtct3LXf8LKq8bO</t>
        </is>
      </c>
      <c r="V541" t="inlineStr">
        <is>
          <t>20250424</t>
        </is>
      </c>
    </row>
    <row r="542" ht="15" customHeight="1">
      <c r="A542" s="7" t="inlineStr">
        <is>
          <t>AN00000205</t>
        </is>
      </c>
      <c r="B542" s="8" t="inlineStr">
        <is>
          <t>OnePlus</t>
        </is>
      </c>
      <c r="C542" s="8" t="inlineStr">
        <is>
          <t>OnePlus Nord 4 5G 16/512GB</t>
        </is>
      </c>
      <c r="D542" s="8" t="inlineStr">
        <is>
          <t>-</t>
        </is>
      </c>
      <c r="E542" s="9" t="n">
        <v>1899</v>
      </c>
      <c r="F542" s="9" t="inlineStr">
        <is>
          <t>0.00</t>
        </is>
      </c>
      <c r="G542" s="9" t="inlineStr">
        <is>
          <t>Outstock</t>
        </is>
      </c>
      <c r="H542" s="9">
        <f>F542+0</f>
        <v/>
      </c>
      <c r="I542" s="9" t="n"/>
      <c r="J542" s="9">
        <f>IF(I542&lt;&gt;"",I542,H542)</f>
        <v/>
      </c>
      <c r="K542" s="9">
        <f>E542/(1+M542)</f>
        <v/>
      </c>
      <c r="L542" s="10" t="inlineStr">
        <is>
          <t>PLN</t>
        </is>
      </c>
      <c r="M542" s="11" t="n">
        <v>0.23</v>
      </c>
      <c r="N542" s="9">
        <f>K542*VLOOKUP(L542,'Exchange rate'!A:B,2,0)</f>
        <v/>
      </c>
      <c r="O542" s="8" t="inlineStr">
        <is>
          <t>Komputronik</t>
        </is>
      </c>
      <c r="P542" s="8" t="inlineStr">
        <is>
          <t>Komputronik</t>
        </is>
      </c>
      <c r="Q542" s="8" t="inlineStr">
        <is>
          <t>Poland</t>
        </is>
      </c>
      <c r="R542" s="12" t="inlineStr">
        <is>
          <t>https://www.komputronik.pl/product/928199/telefon-oneplus-nord-4-5g-16-512gb-srebrny.html</t>
        </is>
      </c>
      <c r="S542" s="13" t="inlineStr">
        <is>
          <t>Handset</t>
        </is>
      </c>
      <c r="T542" s="13" t="n"/>
      <c r="U542" s="12" t="inlineStr">
        <is>
          <t>https://drive.google.com/uc?export=view&amp;id=1ahAjP4f2p6A098aDEr4VL1SrKY5areqv</t>
        </is>
      </c>
      <c r="V542" t="inlineStr">
        <is>
          <t>20250424</t>
        </is>
      </c>
    </row>
    <row r="543" ht="15" customHeight="1">
      <c r="A543" s="7" t="inlineStr">
        <is>
          <t>BN2008963</t>
        </is>
      </c>
      <c r="B543" s="8" t="inlineStr">
        <is>
          <t>Oppo</t>
        </is>
      </c>
      <c r="C543" s="8" t="inlineStr">
        <is>
          <t>A38 4-128GB LTE</t>
        </is>
      </c>
      <c r="D543" s="8" t="inlineStr">
        <is>
          <t>-</t>
        </is>
      </c>
      <c r="E543" s="9" t="n">
        <v>0</v>
      </c>
      <c r="F543" s="9" t="inlineStr">
        <is>
          <t>0.00</t>
        </is>
      </c>
      <c r="G543" s="9" t="inlineStr">
        <is>
          <t>Outstock</t>
        </is>
      </c>
      <c r="H543" s="9">
        <f>F543+0</f>
        <v/>
      </c>
      <c r="I543" s="9" t="n"/>
      <c r="J543" s="9">
        <f>IF(I543&lt;&gt;"",I543,H543)</f>
        <v/>
      </c>
      <c r="K543" s="9">
        <f>E543/(1+M543)</f>
        <v/>
      </c>
      <c r="L543" s="10" t="inlineStr">
        <is>
          <t>PLN</t>
        </is>
      </c>
      <c r="M543" s="11" t="n">
        <v>0.23</v>
      </c>
      <c r="N543" s="9">
        <f>K543*VLOOKUP(L543,'Exchange rate'!A:B,2,0)</f>
        <v/>
      </c>
      <c r="O543" s="8" t="inlineStr">
        <is>
          <t>Komputronik</t>
        </is>
      </c>
      <c r="P543" s="8" t="inlineStr">
        <is>
          <t>Komputronik</t>
        </is>
      </c>
      <c r="Q543" s="8" t="inlineStr">
        <is>
          <t>Poland</t>
        </is>
      </c>
      <c r="R543" s="12" t="inlineStr">
        <is>
          <t>https://www.komputronik.pl/product/862799/telefon-oppo-a38-4-128gb-czarny.html</t>
        </is>
      </c>
      <c r="S543" s="13" t="inlineStr">
        <is>
          <t>Handset</t>
        </is>
      </c>
      <c r="T543" s="13" t="n">
        <v>1</v>
      </c>
      <c r="U543" s="12" t="inlineStr">
        <is>
          <t>https://drive.google.com/uc?export=view&amp;id=1_RNQy8q33BfJqgKo0hjw9boi54rHQxbj</t>
        </is>
      </c>
      <c r="V543" t="inlineStr">
        <is>
          <t>20250424</t>
        </is>
      </c>
    </row>
    <row r="544" ht="15" customHeight="1">
      <c r="A544" s="7" t="inlineStr">
        <is>
          <t>BN2009909</t>
        </is>
      </c>
      <c r="B544" s="8" t="inlineStr">
        <is>
          <t>Oppo</t>
        </is>
      </c>
      <c r="C544" s="8" t="inlineStr">
        <is>
          <t>A40 4-128GB LTE</t>
        </is>
      </c>
      <c r="D544" s="8" t="inlineStr">
        <is>
          <t>-</t>
        </is>
      </c>
      <c r="E544" s="9" t="n">
        <v>0</v>
      </c>
      <c r="F544" s="9" t="inlineStr">
        <is>
          <t>0.00</t>
        </is>
      </c>
      <c r="G544" s="9" t="inlineStr">
        <is>
          <t>Outstock</t>
        </is>
      </c>
      <c r="H544" s="9">
        <f>F544+0</f>
        <v/>
      </c>
      <c r="I544" s="9" t="n"/>
      <c r="J544" s="9">
        <f>IF(I544&lt;&gt;"",I544,H544)</f>
        <v/>
      </c>
      <c r="K544" s="9">
        <f>E544/(1+M544)</f>
        <v/>
      </c>
      <c r="L544" s="10" t="inlineStr">
        <is>
          <t>PLN</t>
        </is>
      </c>
      <c r="M544" s="11" t="n">
        <v>0.23</v>
      </c>
      <c r="N544" s="9">
        <f>K544*VLOOKUP(L544,'Exchange rate'!A:B,2,0)</f>
        <v/>
      </c>
      <c r="O544" s="8" t="inlineStr">
        <is>
          <t>Komputronik</t>
        </is>
      </c>
      <c r="P544" s="8" t="inlineStr">
        <is>
          <t>Komputronik</t>
        </is>
      </c>
      <c r="Q544" s="8" t="inlineStr">
        <is>
          <t>Poland</t>
        </is>
      </c>
      <c r="R544" s="12" t="inlineStr">
        <is>
          <t>https://www.komputronik.pl/product/931250/telefon-oppo-a40-4-128gb-fioletowy.html</t>
        </is>
      </c>
      <c r="S544" s="13" t="inlineStr">
        <is>
          <t>Handset</t>
        </is>
      </c>
      <c r="T544" s="13" t="n">
        <v>1</v>
      </c>
      <c r="U544" s="12" t="inlineStr">
        <is>
          <t>https://drive.google.com/uc?export=view&amp;id=1bFil5u_TzZqp6ZFybTVSpsuXPpSARAeE</t>
        </is>
      </c>
      <c r="V544" t="inlineStr">
        <is>
          <t>20250424</t>
        </is>
      </c>
    </row>
    <row r="545" ht="15" customHeight="1">
      <c r="A545" s="7" t="inlineStr">
        <is>
          <t>BN2008355</t>
        </is>
      </c>
      <c r="B545" s="8" t="inlineStr">
        <is>
          <t>Oppo</t>
        </is>
      </c>
      <c r="C545" s="8" t="inlineStr">
        <is>
          <t>A57s 64GB LTE</t>
        </is>
      </c>
      <c r="D545" s="8" t="inlineStr">
        <is>
          <t>-</t>
        </is>
      </c>
      <c r="E545" s="9" t="n">
        <v>0</v>
      </c>
      <c r="F545" s="9" t="inlineStr">
        <is>
          <t>0.00</t>
        </is>
      </c>
      <c r="G545" s="9" t="inlineStr">
        <is>
          <t>Outstock</t>
        </is>
      </c>
      <c r="H545" s="9">
        <f>F545+0</f>
        <v/>
      </c>
      <c r="I545" s="9" t="n"/>
      <c r="J545" s="9">
        <f>IF(I545&lt;&gt;"",I545,H545)</f>
        <v/>
      </c>
      <c r="K545" s="9">
        <f>E545/(1+M545)</f>
        <v/>
      </c>
      <c r="L545" s="10" t="inlineStr">
        <is>
          <t>PLN</t>
        </is>
      </c>
      <c r="M545" s="11" t="n">
        <v>0.23</v>
      </c>
      <c r="N545" s="9">
        <f>K545*VLOOKUP(L545,'Exchange rate'!A:B,2,0)</f>
        <v/>
      </c>
      <c r="O545" s="8" t="inlineStr">
        <is>
          <t>Komputronik</t>
        </is>
      </c>
      <c r="P545" s="8" t="inlineStr">
        <is>
          <t>Komputronik</t>
        </is>
      </c>
      <c r="Q545" s="8" t="inlineStr">
        <is>
          <t>Poland</t>
        </is>
      </c>
      <c r="R545" s="12" t="inlineStr">
        <is>
          <t>https://www.komputronik.pl/product/792347/oppo-a57s-4-64gb-dual-sim-niebieski.html</t>
        </is>
      </c>
      <c r="S545" s="13" t="inlineStr">
        <is>
          <t>Handset</t>
        </is>
      </c>
      <c r="T545" s="13" t="n">
        <v>1</v>
      </c>
      <c r="U545" s="12" t="inlineStr">
        <is>
          <t>https://drive.google.com/uc?export=view&amp;id=1aJgsMhjd2QwGGSXMKuS4Nw0aghrCHEq-</t>
        </is>
      </c>
      <c r="V545" t="inlineStr">
        <is>
          <t>20250424</t>
        </is>
      </c>
    </row>
    <row r="546" ht="15" customHeight="1">
      <c r="A546" s="7" t="inlineStr">
        <is>
          <t>BN2009360</t>
        </is>
      </c>
      <c r="B546" s="8" t="inlineStr">
        <is>
          <t>Oppo</t>
        </is>
      </c>
      <c r="C546" s="8" t="inlineStr">
        <is>
          <t>A60 4-128GB 5G</t>
        </is>
      </c>
      <c r="D546" s="8" t="inlineStr">
        <is>
          <t>-</t>
        </is>
      </c>
      <c r="E546" s="9" t="n">
        <v>649</v>
      </c>
      <c r="F546" s="9" t="inlineStr">
        <is>
          <t>0.00</t>
        </is>
      </c>
      <c r="G546" s="9" t="inlineStr">
        <is>
          <t>Outstock</t>
        </is>
      </c>
      <c r="H546" s="9">
        <f>F546+0</f>
        <v/>
      </c>
      <c r="I546" s="9" t="n"/>
      <c r="J546" s="9">
        <f>IF(I546&lt;&gt;"",I546,H546)</f>
        <v/>
      </c>
      <c r="K546" s="9">
        <f>E546/(1+M546)</f>
        <v/>
      </c>
      <c r="L546" s="10" t="inlineStr">
        <is>
          <t>PLN</t>
        </is>
      </c>
      <c r="M546" s="11" t="n">
        <v>0.23</v>
      </c>
      <c r="N546" s="9">
        <f>K546*VLOOKUP(L546,'Exchange rate'!A:B,2,0)</f>
        <v/>
      </c>
      <c r="O546" s="8" t="inlineStr">
        <is>
          <t>Komputronik</t>
        </is>
      </c>
      <c r="P546" s="8" t="inlineStr">
        <is>
          <t>Komputronik</t>
        </is>
      </c>
      <c r="Q546" s="8" t="inlineStr">
        <is>
          <t>Poland</t>
        </is>
      </c>
      <c r="R546" s="12" t="inlineStr">
        <is>
          <t>https://www.komputronik.pl/product/925062/telefon-oppo-a60-5g-4-128gb-blue.html</t>
        </is>
      </c>
      <c r="S546" s="13" t="inlineStr">
        <is>
          <t>Handset</t>
        </is>
      </c>
      <c r="T546" s="13" t="n"/>
      <c r="U546" s="12" t="inlineStr">
        <is>
          <t>https://drive.google.com/uc?export=view&amp;id=1_XcP1jSZV7MGVxVZ6ZCbC2-VE-mMthmz</t>
        </is>
      </c>
      <c r="V546" t="inlineStr">
        <is>
          <t>20250424</t>
        </is>
      </c>
    </row>
    <row r="547" ht="15" customHeight="1">
      <c r="A547" s="7" t="inlineStr">
        <is>
          <t>BN2008534</t>
        </is>
      </c>
      <c r="B547" s="8" t="inlineStr">
        <is>
          <t>Oppo</t>
        </is>
      </c>
      <c r="C547" s="8" t="inlineStr">
        <is>
          <t>A78 8-128GB 5G</t>
        </is>
      </c>
      <c r="D547" s="8" t="inlineStr">
        <is>
          <t>-</t>
        </is>
      </c>
      <c r="E547" s="9" t="n">
        <v>0</v>
      </c>
      <c r="F547" s="9" t="inlineStr">
        <is>
          <t>0.00</t>
        </is>
      </c>
      <c r="G547" s="9" t="inlineStr">
        <is>
          <t>Outstock</t>
        </is>
      </c>
      <c r="H547" s="9">
        <f>F547+0</f>
        <v/>
      </c>
      <c r="I547" s="9" t="n"/>
      <c r="J547" s="9">
        <f>IF(I547&lt;&gt;"",I547,H547)</f>
        <v/>
      </c>
      <c r="K547" s="9">
        <f>E547/(1+M547)</f>
        <v/>
      </c>
      <c r="L547" s="10" t="inlineStr">
        <is>
          <t>PLN</t>
        </is>
      </c>
      <c r="M547" s="11" t="n">
        <v>0.23</v>
      </c>
      <c r="N547" s="9">
        <f>K547*VLOOKUP(L547,'Exchange rate'!A:B,2,0)</f>
        <v/>
      </c>
      <c r="O547" s="8" t="inlineStr">
        <is>
          <t>Komputronik</t>
        </is>
      </c>
      <c r="P547" s="8" t="inlineStr">
        <is>
          <t>Komputronik</t>
        </is>
      </c>
      <c r="Q547" s="8" t="inlineStr">
        <is>
          <t>Poland</t>
        </is>
      </c>
      <c r="R547" s="12" t="inlineStr">
        <is>
          <t>https://www.komputronik.pl/product/849373/oppo-a78-8-128gb-turkusowy.html</t>
        </is>
      </c>
      <c r="S547" s="13" t="inlineStr">
        <is>
          <t>Handset</t>
        </is>
      </c>
      <c r="T547" s="13" t="n">
        <v>1</v>
      </c>
      <c r="U547" s="12" t="inlineStr">
        <is>
          <t>https://drive.google.com/uc?export=view&amp;id=1_SwOGgVSidxhDTUFveF0YxSQa2Mwo1z9</t>
        </is>
      </c>
      <c r="V547" t="inlineStr">
        <is>
          <t>20250424</t>
        </is>
      </c>
    </row>
    <row r="548" ht="15" customHeight="1">
      <c r="A548" s="7" t="inlineStr">
        <is>
          <t>BN2009053</t>
        </is>
      </c>
      <c r="B548" s="8" t="inlineStr">
        <is>
          <t>Oppo</t>
        </is>
      </c>
      <c r="C548" s="8" t="inlineStr">
        <is>
          <t>A79 8-256GB 5G</t>
        </is>
      </c>
      <c r="D548" s="8" t="inlineStr">
        <is>
          <t>-</t>
        </is>
      </c>
      <c r="E548" s="9" t="n">
        <v>0</v>
      </c>
      <c r="F548" s="9" t="inlineStr">
        <is>
          <t>0.00</t>
        </is>
      </c>
      <c r="G548" s="9" t="inlineStr">
        <is>
          <t>Outstock</t>
        </is>
      </c>
      <c r="H548" s="9">
        <f>F548+0</f>
        <v/>
      </c>
      <c r="I548" s="9" t="n"/>
      <c r="J548" s="9">
        <f>IF(I548&lt;&gt;"",I548,H548)</f>
        <v/>
      </c>
      <c r="K548" s="9">
        <f>E548/(1+M548)</f>
        <v/>
      </c>
      <c r="L548" s="10" t="inlineStr">
        <is>
          <t>PLN</t>
        </is>
      </c>
      <c r="M548" s="11" t="n">
        <v>0.23</v>
      </c>
      <c r="N548" s="9">
        <f>K548*VLOOKUP(L548,'Exchange rate'!A:B,2,0)</f>
        <v/>
      </c>
      <c r="O548" s="8" t="inlineStr">
        <is>
          <t>Komputronik</t>
        </is>
      </c>
      <c r="P548" s="8" t="inlineStr">
        <is>
          <t>Komputronik</t>
        </is>
      </c>
      <c r="Q548" s="8" t="inlineStr">
        <is>
          <t>Poland</t>
        </is>
      </c>
      <c r="R548" s="12" t="inlineStr">
        <is>
          <t>https://www.komputronik.pl/product/881629/telefon-oppo-a79-5g-8-256gb-fioletowy.html</t>
        </is>
      </c>
      <c r="S548" s="13" t="inlineStr">
        <is>
          <t>Handset</t>
        </is>
      </c>
      <c r="T548" s="13" t="n">
        <v>1</v>
      </c>
      <c r="U548" s="12" t="inlineStr">
        <is>
          <t>https://drive.google.com/uc?export=view&amp;id=1ayUoDg1pGZnS4vdLn1LtKdihAe39-5L1</t>
        </is>
      </c>
      <c r="V548" t="inlineStr">
        <is>
          <t>20250424</t>
        </is>
      </c>
    </row>
    <row r="549" ht="15" customHeight="1">
      <c r="A549" s="7" t="inlineStr">
        <is>
          <t>BN2009426</t>
        </is>
      </c>
      <c r="B549" s="8" t="inlineStr">
        <is>
          <t>Oppo</t>
        </is>
      </c>
      <c r="C549" s="8" t="inlineStr">
        <is>
          <t>A80 8-256GB 5G</t>
        </is>
      </c>
      <c r="D549" s="8" t="inlineStr">
        <is>
          <t>-</t>
        </is>
      </c>
      <c r="E549" s="9" t="n">
        <v>899</v>
      </c>
      <c r="F549" s="9" t="inlineStr">
        <is>
          <t>0.00</t>
        </is>
      </c>
      <c r="G549" s="9" t="inlineStr">
        <is>
          <t>Outstock</t>
        </is>
      </c>
      <c r="H549" s="9">
        <f>F549+0</f>
        <v/>
      </c>
      <c r="I549" s="9" t="n"/>
      <c r="J549" s="9">
        <f>IF(I549&lt;&gt;"",I549,H549)</f>
        <v/>
      </c>
      <c r="K549" s="9">
        <f>E549/(1+M549)</f>
        <v/>
      </c>
      <c r="L549" s="10" t="inlineStr">
        <is>
          <t>PLN</t>
        </is>
      </c>
      <c r="M549" s="11" t="n">
        <v>0.23</v>
      </c>
      <c r="N549" s="9">
        <f>K549*VLOOKUP(L549,'Exchange rate'!A:B,2,0)</f>
        <v/>
      </c>
      <c r="O549" s="8" t="inlineStr">
        <is>
          <t>Komputronik</t>
        </is>
      </c>
      <c r="P549" s="8" t="inlineStr">
        <is>
          <t>Komputronik</t>
        </is>
      </c>
      <c r="Q549" s="8" t="inlineStr">
        <is>
          <t>Poland</t>
        </is>
      </c>
      <c r="R549" s="12" t="inlineStr">
        <is>
          <t>https://www.komputronik.pl/product/925065/telefon-oppo-a80-5g-8-256gb-purple.html</t>
        </is>
      </c>
      <c r="S549" s="13" t="inlineStr">
        <is>
          <t>Handset</t>
        </is>
      </c>
      <c r="T549" s="13" t="n"/>
      <c r="U549" s="12" t="inlineStr">
        <is>
          <t>https://drive.google.com/uc?export=view&amp;id=1bVqwXy5ssi2OMhZd8QZv1USy5Zq0vVN6</t>
        </is>
      </c>
      <c r="V549" t="inlineStr">
        <is>
          <t>20250424</t>
        </is>
      </c>
    </row>
    <row r="550" ht="15" customHeight="1">
      <c r="A550" s="7" t="inlineStr">
        <is>
          <t>AN00000243</t>
        </is>
      </c>
      <c r="B550" s="8" t="inlineStr">
        <is>
          <t>Oppo</t>
        </is>
      </c>
      <c r="C550" s="8" t="inlineStr">
        <is>
          <t>OPPO Find X8 Pro 5G 16/512GB</t>
        </is>
      </c>
      <c r="D550" s="8" t="inlineStr">
        <is>
          <t>-</t>
        </is>
      </c>
      <c r="E550" s="9" t="n">
        <v>0</v>
      </c>
      <c r="F550" s="9" t="inlineStr">
        <is>
          <t>0.00</t>
        </is>
      </c>
      <c r="G550" s="9" t="inlineStr">
        <is>
          <t>Outstock</t>
        </is>
      </c>
      <c r="H550" s="9">
        <f>F550+0</f>
        <v/>
      </c>
      <c r="I550" s="9" t="n"/>
      <c r="J550" s="9">
        <f>IF(I550&lt;&gt;"",I550,H550)</f>
        <v/>
      </c>
      <c r="K550" s="9">
        <f>E550/(1+M550)</f>
        <v/>
      </c>
      <c r="L550" s="10" t="inlineStr">
        <is>
          <t>PLN</t>
        </is>
      </c>
      <c r="M550" s="11" t="n">
        <v>0.23</v>
      </c>
      <c r="N550" s="9">
        <f>K550*VLOOKUP(L550,'Exchange rate'!A:B,2,0)</f>
        <v/>
      </c>
      <c r="O550" s="8" t="inlineStr">
        <is>
          <t>Komputronik</t>
        </is>
      </c>
      <c r="P550" s="8" t="inlineStr">
        <is>
          <t>Komputronik</t>
        </is>
      </c>
      <c r="Q550" s="8" t="inlineStr">
        <is>
          <t>Poland</t>
        </is>
      </c>
      <c r="R550" s="12" t="inlineStr">
        <is>
          <t>https://www.komputronik.pl/product/949092/telefon-oppo-find-x8-pro-16-512gb-czarny.html</t>
        </is>
      </c>
      <c r="S550" s="13" t="inlineStr">
        <is>
          <t>Handset</t>
        </is>
      </c>
      <c r="T550" s="13" t="inlineStr">
        <is>
          <t>v</t>
        </is>
      </c>
      <c r="U550" s="12" t="inlineStr">
        <is>
          <t>https://drive.google.com/uc?export=view&amp;id=1_iStoZ55p-TfMv8Gjk5J0gLh0iOcos5w</t>
        </is>
      </c>
      <c r="V550" t="inlineStr">
        <is>
          <t>20250424</t>
        </is>
      </c>
    </row>
    <row r="551" ht="15" customHeight="1">
      <c r="A551" s="7" t="inlineStr">
        <is>
          <t>AN00000254</t>
        </is>
      </c>
      <c r="B551" s="8" t="inlineStr">
        <is>
          <t>Oppo</t>
        </is>
      </c>
      <c r="C551" s="8" t="inlineStr">
        <is>
          <t>OPPO Reno13 FS 5G 12/512GB</t>
        </is>
      </c>
      <c r="D551" s="8" t="inlineStr">
        <is>
          <t>-</t>
        </is>
      </c>
      <c r="E551" s="9" t="n">
        <v>1699</v>
      </c>
      <c r="F551" s="9" t="inlineStr">
        <is>
          <t>0.00</t>
        </is>
      </c>
      <c r="G551" s="9" t="inlineStr">
        <is>
          <t>Outstock</t>
        </is>
      </c>
      <c r="H551" s="9">
        <f>F551+0</f>
        <v/>
      </c>
      <c r="I551" s="9" t="n"/>
      <c r="J551" s="9">
        <f>IF(I551&lt;&gt;"",I551,H551)</f>
        <v/>
      </c>
      <c r="K551" s="9">
        <f>E551/(1+M551)</f>
        <v/>
      </c>
      <c r="L551" s="10" t="inlineStr">
        <is>
          <t>PLN</t>
        </is>
      </c>
      <c r="M551" s="11" t="n">
        <v>0.23</v>
      </c>
      <c r="N551" s="9">
        <f>K551*VLOOKUP(L551,'Exchange rate'!A:B,2,0)</f>
        <v/>
      </c>
      <c r="O551" s="8" t="inlineStr">
        <is>
          <t>Komputronik</t>
        </is>
      </c>
      <c r="P551" s="8" t="inlineStr">
        <is>
          <t>Komputronik</t>
        </is>
      </c>
      <c r="Q551" s="8" t="inlineStr">
        <is>
          <t>Poland</t>
        </is>
      </c>
      <c r="R551" s="12" t="inlineStr">
        <is>
          <t>https://www.komputronik.pl/product/957953/telefon-oppo-reno-13fs-5g-12-512gb-granatowy.html</t>
        </is>
      </c>
      <c r="S551" s="13" t="inlineStr">
        <is>
          <t>Handset</t>
        </is>
      </c>
      <c r="T551" s="13" t="n"/>
      <c r="U551" s="12" t="inlineStr">
        <is>
          <t>https://drive.google.com/uc?export=view&amp;id=1bKZu5behjrEGx7yQ7VgbA-nxnshGTIYm</t>
        </is>
      </c>
      <c r="V551" t="inlineStr">
        <is>
          <t>20250424</t>
        </is>
      </c>
    </row>
    <row r="552" ht="15" customHeight="1">
      <c r="A552" s="7" t="inlineStr">
        <is>
          <t>BN2008708</t>
        </is>
      </c>
      <c r="B552" s="8" t="inlineStr">
        <is>
          <t>Oppo</t>
        </is>
      </c>
      <c r="C552" s="8" t="inlineStr">
        <is>
          <t>Reno10 8-256GB 5G</t>
        </is>
      </c>
      <c r="D552" s="8" t="inlineStr">
        <is>
          <t>-</t>
        </is>
      </c>
      <c r="E552" s="9" t="n">
        <v>0</v>
      </c>
      <c r="F552" s="9" t="inlineStr">
        <is>
          <t>0.00</t>
        </is>
      </c>
      <c r="G552" s="9" t="inlineStr">
        <is>
          <t>Outstock</t>
        </is>
      </c>
      <c r="H552" s="9">
        <f>F552+0</f>
        <v/>
      </c>
      <c r="I552" s="9" t="n"/>
      <c r="J552" s="9">
        <f>IF(I552&lt;&gt;"",I552,H552)</f>
        <v/>
      </c>
      <c r="K552" s="9">
        <f>E552/(1+M552)</f>
        <v/>
      </c>
      <c r="L552" s="10" t="inlineStr">
        <is>
          <t>PLN</t>
        </is>
      </c>
      <c r="M552" s="11" t="n">
        <v>0.23</v>
      </c>
      <c r="N552" s="9">
        <f>K552*VLOOKUP(L552,'Exchange rate'!A:B,2,0)</f>
        <v/>
      </c>
      <c r="O552" s="8" t="inlineStr">
        <is>
          <t>Komputronik</t>
        </is>
      </c>
      <c r="P552" s="8" t="inlineStr">
        <is>
          <t>Komputronik</t>
        </is>
      </c>
      <c r="Q552" s="8" t="inlineStr">
        <is>
          <t>Poland</t>
        </is>
      </c>
      <c r="R552" s="12" t="inlineStr">
        <is>
          <t>https://www.komputronik.pl/product/839078/oppo-reno-10-5g-8-256gb-silver-grey.html</t>
        </is>
      </c>
      <c r="S552" s="13" t="inlineStr">
        <is>
          <t>Handset</t>
        </is>
      </c>
      <c r="T552" s="13" t="n">
        <v>1</v>
      </c>
      <c r="U552" s="12" t="inlineStr">
        <is>
          <t>https://drive.google.com/uc?export=view&amp;id=1aK4aKxH0HUWuMIScI2HgbAqCkuHK4mO3</t>
        </is>
      </c>
      <c r="V552" t="inlineStr">
        <is>
          <t>20250424</t>
        </is>
      </c>
    </row>
    <row r="553" ht="15" customHeight="1">
      <c r="A553" s="7" t="inlineStr">
        <is>
          <t>BN2008916</t>
        </is>
      </c>
      <c r="B553" s="8" t="inlineStr">
        <is>
          <t>Oppo</t>
        </is>
      </c>
      <c r="C553" s="8" t="inlineStr">
        <is>
          <t>Reno10 Pro 5G 12/256GB</t>
        </is>
      </c>
      <c r="D553" s="8" t="inlineStr">
        <is>
          <t>-</t>
        </is>
      </c>
      <c r="E553" s="9" t="n">
        <v>0</v>
      </c>
      <c r="F553" s="9" t="inlineStr">
        <is>
          <t>0.00</t>
        </is>
      </c>
      <c r="G553" s="9" t="inlineStr">
        <is>
          <t>Outstock</t>
        </is>
      </c>
      <c r="H553" s="9">
        <f>F553+0</f>
        <v/>
      </c>
      <c r="I553" s="9" t="n"/>
      <c r="J553" s="9">
        <f>IF(I553&lt;&gt;"",I553,H553)</f>
        <v/>
      </c>
      <c r="K553" s="9">
        <f>E553/(1+M553)</f>
        <v/>
      </c>
      <c r="L553" s="10" t="inlineStr">
        <is>
          <t>PLN</t>
        </is>
      </c>
      <c r="M553" s="11" t="n">
        <v>0.23</v>
      </c>
      <c r="N553" s="9">
        <f>K553*VLOOKUP(L553,'Exchange rate'!A:B,2,0)</f>
        <v/>
      </c>
      <c r="O553" s="8" t="inlineStr">
        <is>
          <t>Komputronik</t>
        </is>
      </c>
      <c r="P553" s="8" t="inlineStr">
        <is>
          <t>Komputronik</t>
        </is>
      </c>
      <c r="Q553" s="8" t="inlineStr">
        <is>
          <t>Poland</t>
        </is>
      </c>
      <c r="R553" s="12" t="inlineStr">
        <is>
          <t>https://www.komputronik.pl/product/839081/oppo-reno-10-pro-5g-12-256gb-silver-grey.html</t>
        </is>
      </c>
      <c r="S553" s="13" t="inlineStr">
        <is>
          <t>Handset</t>
        </is>
      </c>
      <c r="T553" s="13" t="n">
        <v>1</v>
      </c>
      <c r="U553" s="12" t="inlineStr">
        <is>
          <t>https://drive.google.com/uc?export=view&amp;id=1_o-gy1z1t2V1P0ZQI491BsbfpBuU0o5z</t>
        </is>
      </c>
      <c r="V553" t="inlineStr">
        <is>
          <t>20250424</t>
        </is>
      </c>
    </row>
    <row r="554" ht="15" customHeight="1">
      <c r="A554" s="7" t="inlineStr">
        <is>
          <t>BN2009104</t>
        </is>
      </c>
      <c r="B554" s="8" t="inlineStr">
        <is>
          <t>Oppo</t>
        </is>
      </c>
      <c r="C554" s="8" t="inlineStr">
        <is>
          <t>Reno11 F 8-256GB 5G</t>
        </is>
      </c>
      <c r="D554" s="8" t="inlineStr">
        <is>
          <t>-</t>
        </is>
      </c>
      <c r="E554" s="9" t="n">
        <v>0</v>
      </c>
      <c r="F554" s="9" t="inlineStr">
        <is>
          <t>0.00</t>
        </is>
      </c>
      <c r="G554" s="9" t="inlineStr">
        <is>
          <t>Outstock</t>
        </is>
      </c>
      <c r="H554" s="9">
        <f>F554+0</f>
        <v/>
      </c>
      <c r="I554" s="9" t="n"/>
      <c r="J554" s="9">
        <f>IF(I554&lt;&gt;"",I554,H554)</f>
        <v/>
      </c>
      <c r="K554" s="9">
        <f>E554/(1+M554)</f>
        <v/>
      </c>
      <c r="L554" s="10" t="inlineStr">
        <is>
          <t>PLN</t>
        </is>
      </c>
      <c r="M554" s="11" t="n">
        <v>0.23</v>
      </c>
      <c r="N554" s="9">
        <f>K554*VLOOKUP(L554,'Exchange rate'!A:B,2,0)</f>
        <v/>
      </c>
      <c r="O554" s="8" t="inlineStr">
        <is>
          <t>Komputronik</t>
        </is>
      </c>
      <c r="P554" s="8" t="inlineStr">
        <is>
          <t>Komputronik</t>
        </is>
      </c>
      <c r="Q554" s="8" t="inlineStr">
        <is>
          <t>Poland</t>
        </is>
      </c>
      <c r="R554" s="12" t="inlineStr">
        <is>
          <t>https://www.komputronik.pl/product/902223/telefon-oppo-reno-11f-5g-8-256gb-niebieski.html</t>
        </is>
      </c>
      <c r="S554" s="13" t="inlineStr">
        <is>
          <t>Handset</t>
        </is>
      </c>
      <c r="T554" s="13" t="n">
        <v>1</v>
      </c>
      <c r="U554" s="12" t="inlineStr">
        <is>
          <t>https://drive.google.com/uc?export=view&amp;id=1b7PR0FGkSp_wy89WH5ITu69oq4Vbfyk9</t>
        </is>
      </c>
      <c r="V554" t="inlineStr">
        <is>
          <t>20250424</t>
        </is>
      </c>
    </row>
    <row r="555" ht="15" customHeight="1">
      <c r="A555" s="7" t="inlineStr">
        <is>
          <t>BN2009427</t>
        </is>
      </c>
      <c r="B555" s="8" t="inlineStr">
        <is>
          <t>Oppo</t>
        </is>
      </c>
      <c r="C555" s="8" t="inlineStr">
        <is>
          <t>Reno12 12-256GB 5G</t>
        </is>
      </c>
      <c r="D555" s="8" t="inlineStr">
        <is>
          <t>-</t>
        </is>
      </c>
      <c r="E555" s="9" t="n">
        <v>0</v>
      </c>
      <c r="F555" s="9" t="inlineStr">
        <is>
          <t>0.00</t>
        </is>
      </c>
      <c r="G555" s="9" t="inlineStr">
        <is>
          <t>Outstock</t>
        </is>
      </c>
      <c r="H555" s="9">
        <f>F555+0</f>
        <v/>
      </c>
      <c r="I555" s="9" t="n"/>
      <c r="J555" s="9">
        <f>IF(I555&lt;&gt;"",I555,H555)</f>
        <v/>
      </c>
      <c r="K555" s="9">
        <f>E555/(1+M555)</f>
        <v/>
      </c>
      <c r="L555" s="10" t="inlineStr">
        <is>
          <t>PLN</t>
        </is>
      </c>
      <c r="M555" s="11" t="n">
        <v>0.23</v>
      </c>
      <c r="N555" s="9">
        <f>K555*VLOOKUP(L555,'Exchange rate'!A:B,2,0)</f>
        <v/>
      </c>
      <c r="O555" s="8" t="inlineStr">
        <is>
          <t>Komputronik</t>
        </is>
      </c>
      <c r="P555" s="8" t="inlineStr">
        <is>
          <t>Komputronik</t>
        </is>
      </c>
      <c r="Q555" s="8" t="inlineStr">
        <is>
          <t>Poland</t>
        </is>
      </c>
      <c r="R555" s="12" t="inlineStr">
        <is>
          <t>https://www.komputronik.pl/product/915125/telefon-oppo-reno-12-12-256gb-silver.html</t>
        </is>
      </c>
      <c r="S555" s="13" t="inlineStr">
        <is>
          <t>Handset</t>
        </is>
      </c>
      <c r="T555" s="13" t="n">
        <v>1</v>
      </c>
      <c r="U555" s="12" t="inlineStr">
        <is>
          <t>https://drive.google.com/uc?export=view&amp;id=1ayrK38l7NPmqLMvjRqLY7Vt6P5uSF03c</t>
        </is>
      </c>
      <c r="V555" t="inlineStr">
        <is>
          <t>20250424</t>
        </is>
      </c>
    </row>
    <row r="556" ht="15" customHeight="1">
      <c r="A556" s="7" t="inlineStr">
        <is>
          <t>BN2009428</t>
        </is>
      </c>
      <c r="B556" s="8" t="inlineStr">
        <is>
          <t>Oppo</t>
        </is>
      </c>
      <c r="C556" s="8" t="inlineStr">
        <is>
          <t>Reno12 FS 12-512GB 5G</t>
        </is>
      </c>
      <c r="D556" s="8" t="inlineStr">
        <is>
          <t>-</t>
        </is>
      </c>
      <c r="E556" s="9" t="n">
        <v>0</v>
      </c>
      <c r="F556" s="9" t="inlineStr">
        <is>
          <t>0.00</t>
        </is>
      </c>
      <c r="G556" s="9" t="inlineStr">
        <is>
          <t>Outstock</t>
        </is>
      </c>
      <c r="H556" s="9">
        <f>F556+0</f>
        <v/>
      </c>
      <c r="I556" s="9" t="n"/>
      <c r="J556" s="9">
        <f>IF(I556&lt;&gt;"",I556,H556)</f>
        <v/>
      </c>
      <c r="K556" s="9">
        <f>E556/(1+M556)</f>
        <v/>
      </c>
      <c r="L556" s="10" t="inlineStr">
        <is>
          <t>PLN</t>
        </is>
      </c>
      <c r="M556" s="11" t="n">
        <v>0.23</v>
      </c>
      <c r="N556" s="9">
        <f>K556*VLOOKUP(L556,'Exchange rate'!A:B,2,0)</f>
        <v/>
      </c>
      <c r="O556" s="8" t="inlineStr">
        <is>
          <t>Komputronik</t>
        </is>
      </c>
      <c r="P556" s="8" t="inlineStr">
        <is>
          <t>Komputronik</t>
        </is>
      </c>
      <c r="Q556" s="8" t="inlineStr">
        <is>
          <t>Poland</t>
        </is>
      </c>
      <c r="R556" s="12" t="inlineStr">
        <is>
          <t>https://www.komputronik.pl/product/920175/telefon-oppo-reno-12-fs-5g-12-512gb-green.html</t>
        </is>
      </c>
      <c r="S556" s="13" t="inlineStr">
        <is>
          <t>Handset</t>
        </is>
      </c>
      <c r="T556" s="13" t="n">
        <v>1</v>
      </c>
      <c r="U556" s="12" t="inlineStr">
        <is>
          <t>https://drive.google.com/uc?export=view&amp;id=1aLdv104E0US4XDxRbdAB3S1upC3rjVBx</t>
        </is>
      </c>
      <c r="V556" t="inlineStr">
        <is>
          <t>20250424</t>
        </is>
      </c>
    </row>
    <row r="557" ht="15" customHeight="1">
      <c r="A557" s="7" t="inlineStr">
        <is>
          <t>BN2009282</t>
        </is>
      </c>
      <c r="B557" s="8" t="inlineStr">
        <is>
          <t>Oppo</t>
        </is>
      </c>
      <c r="C557" s="8" t="inlineStr">
        <is>
          <t>Reno12 Pro 12-512GB 5G</t>
        </is>
      </c>
      <c r="D557" s="8" t="inlineStr">
        <is>
          <t>-</t>
        </is>
      </c>
      <c r="E557" s="9" t="n">
        <v>0</v>
      </c>
      <c r="F557" s="9" t="inlineStr">
        <is>
          <t>0.00</t>
        </is>
      </c>
      <c r="G557" s="9" t="inlineStr">
        <is>
          <t>Outstock</t>
        </is>
      </c>
      <c r="H557" s="9">
        <f>F557+0</f>
        <v/>
      </c>
      <c r="I557" s="9" t="n"/>
      <c r="J557" s="9">
        <f>IF(I557&lt;&gt;"",I557,H557)</f>
        <v/>
      </c>
      <c r="K557" s="9">
        <f>E557/(1+M557)</f>
        <v/>
      </c>
      <c r="L557" s="10" t="inlineStr">
        <is>
          <t>PLN</t>
        </is>
      </c>
      <c r="M557" s="11" t="n">
        <v>0.23</v>
      </c>
      <c r="N557" s="9">
        <f>K557*VLOOKUP(L557,'Exchange rate'!A:B,2,0)</f>
        <v/>
      </c>
      <c r="O557" s="8" t="inlineStr">
        <is>
          <t>Komputronik</t>
        </is>
      </c>
      <c r="P557" s="8" t="inlineStr">
        <is>
          <t>Komputronik</t>
        </is>
      </c>
      <c r="Q557" s="8" t="inlineStr">
        <is>
          <t>Poland</t>
        </is>
      </c>
      <c r="R557" s="12" t="inlineStr">
        <is>
          <t>https://www.komputronik.pl/product/915122/telefon-oppo-reno-12-pro-12-512gb-black.html</t>
        </is>
      </c>
      <c r="S557" s="13" t="inlineStr">
        <is>
          <t>Handset</t>
        </is>
      </c>
      <c r="T557" s="13" t="n">
        <v>1</v>
      </c>
      <c r="U557" s="12" t="inlineStr">
        <is>
          <t>https://drive.google.com/uc?export=view&amp;id=1aoJDGemVYsu7NhSFiJTnMjHFBvLwTT4O</t>
        </is>
      </c>
      <c r="V557" t="inlineStr">
        <is>
          <t>20250424</t>
        </is>
      </c>
    </row>
    <row r="558" ht="15" customHeight="1">
      <c r="A558" s="7" t="inlineStr">
        <is>
          <t>AN00000114</t>
        </is>
      </c>
      <c r="B558" s="8" t="inlineStr">
        <is>
          <t>Philips</t>
        </is>
      </c>
      <c r="C558" s="8" t="inlineStr">
        <is>
          <t>Philips TV 43PFS5507/12</t>
        </is>
      </c>
      <c r="D558" s="8" t="inlineStr">
        <is>
          <t>-</t>
        </is>
      </c>
      <c r="E558" s="9" t="n">
        <v>989</v>
      </c>
      <c r="F558" s="9" t="inlineStr">
        <is>
          <t>0.00</t>
        </is>
      </c>
      <c r="G558" s="9" t="inlineStr">
        <is>
          <t>Outstock</t>
        </is>
      </c>
      <c r="H558" s="9">
        <f>F558+0</f>
        <v/>
      </c>
      <c r="I558" s="9" t="n"/>
      <c r="J558" s="9">
        <f>IF(I558&lt;&gt;"",I558,H558)</f>
        <v/>
      </c>
      <c r="K558" s="9">
        <f>E558/(1+M558)</f>
        <v/>
      </c>
      <c r="L558" s="10" t="inlineStr">
        <is>
          <t>PLN</t>
        </is>
      </c>
      <c r="M558" s="11" t="n">
        <v>0.23</v>
      </c>
      <c r="N558" s="9">
        <f>K558*VLOOKUP(L558,'Exchange rate'!A:B,2,0)</f>
        <v/>
      </c>
      <c r="O558" s="8" t="inlineStr">
        <is>
          <t>Komputronik</t>
        </is>
      </c>
      <c r="P558" s="8" t="inlineStr">
        <is>
          <t>Komputronik</t>
        </is>
      </c>
      <c r="Q558" s="8" t="inlineStr">
        <is>
          <t>Poland</t>
        </is>
      </c>
      <c r="R558" s="12" t="inlineStr">
        <is>
          <t>https://www.komputronik.pl/product/804710/philips-43pfs5507-12.html</t>
        </is>
      </c>
      <c r="S558" s="13" t="inlineStr">
        <is>
          <t>TV</t>
        </is>
      </c>
      <c r="T558" s="13" t="n"/>
      <c r="U558" s="12" t="inlineStr">
        <is>
          <t>https://drive.google.com/uc?export=view&amp;id=1_Tj5g8W-7FS1PNDT7L8Qcr-P-qkf6JAn</t>
        </is>
      </c>
      <c r="V558" t="inlineStr">
        <is>
          <t>20250424</t>
        </is>
      </c>
    </row>
    <row r="559" ht="15" customHeight="1">
      <c r="A559" s="7" t="inlineStr">
        <is>
          <t>AN00000174</t>
        </is>
      </c>
      <c r="B559" s="8" t="inlineStr">
        <is>
          <t>Realme</t>
        </is>
      </c>
      <c r="C559" s="8" t="inlineStr">
        <is>
          <t>Realme 11 5G 8/256GB</t>
        </is>
      </c>
      <c r="D559" s="8" t="inlineStr">
        <is>
          <t>-</t>
        </is>
      </c>
      <c r="E559" s="9" t="n">
        <v>0</v>
      </c>
      <c r="F559" s="9" t="inlineStr">
        <is>
          <t>0.00</t>
        </is>
      </c>
      <c r="G559" s="9" t="inlineStr">
        <is>
          <t>Outstock</t>
        </is>
      </c>
      <c r="H559" s="9">
        <f>F559+0</f>
        <v/>
      </c>
      <c r="I559" s="9" t="n"/>
      <c r="J559" s="9">
        <f>IF(I559&lt;&gt;"",I559,H559)</f>
        <v/>
      </c>
      <c r="K559" s="9">
        <f>E559/(1+M559)</f>
        <v/>
      </c>
      <c r="L559" s="10" t="inlineStr">
        <is>
          <t>PLN</t>
        </is>
      </c>
      <c r="M559" s="11" t="n">
        <v>0.23</v>
      </c>
      <c r="N559" s="9">
        <f>K559*VLOOKUP(L559,'Exchange rate'!A:B,2,0)</f>
        <v/>
      </c>
      <c r="O559" s="8" t="inlineStr">
        <is>
          <t>Komputronik</t>
        </is>
      </c>
      <c r="P559" s="8" t="inlineStr">
        <is>
          <t>Komputronik</t>
        </is>
      </c>
      <c r="Q559" s="8" t="inlineStr">
        <is>
          <t>Poland</t>
        </is>
      </c>
      <c r="R559" s="12" t="inlineStr">
        <is>
          <t>https://www.komputronik.pl/product/865881/telefon-realme-11-5g-8-256gb-glory-gold.html</t>
        </is>
      </c>
      <c r="S559" s="13" t="inlineStr">
        <is>
          <t>Handset</t>
        </is>
      </c>
      <c r="T559" s="13" t="n">
        <v>1</v>
      </c>
      <c r="U559" s="12" t="inlineStr">
        <is>
          <t>https://drive.google.com/uc?export=view&amp;id=1ahKkUgBhMI28eKdgXj2MYcDzxsLL67Y-</t>
        </is>
      </c>
      <c r="V559" t="inlineStr">
        <is>
          <t>20250424</t>
        </is>
      </c>
    </row>
    <row r="560" ht="15" customHeight="1">
      <c r="A560" s="7" t="inlineStr">
        <is>
          <t>AN00000251</t>
        </is>
      </c>
      <c r="B560" s="8" t="inlineStr">
        <is>
          <t>Realme</t>
        </is>
      </c>
      <c r="C560" s="8" t="inlineStr">
        <is>
          <t>Realme 12 5G 8/256GB</t>
        </is>
      </c>
      <c r="D560" s="8" t="inlineStr">
        <is>
          <t>-</t>
        </is>
      </c>
      <c r="E560" s="9" t="n">
        <v>0</v>
      </c>
      <c r="F560" s="9" t="inlineStr">
        <is>
          <t>0.00</t>
        </is>
      </c>
      <c r="G560" s="9" t="inlineStr">
        <is>
          <t>Outstock</t>
        </is>
      </c>
      <c r="H560" s="9">
        <f>F560+0</f>
        <v/>
      </c>
      <c r="I560" s="9" t="n"/>
      <c r="J560" s="9">
        <f>IF(I560&lt;&gt;"",I560,H560)</f>
        <v/>
      </c>
      <c r="K560" s="9">
        <f>E560/(1+M560)</f>
        <v/>
      </c>
      <c r="L560" s="10" t="inlineStr">
        <is>
          <t>PLN</t>
        </is>
      </c>
      <c r="M560" s="11" t="n">
        <v>0.23</v>
      </c>
      <c r="N560" s="9">
        <f>K560*VLOOKUP(L560,'Exchange rate'!A:B,2,0)</f>
        <v/>
      </c>
      <c r="O560" s="8" t="inlineStr">
        <is>
          <t>Komputronik</t>
        </is>
      </c>
      <c r="P560" s="8" t="inlineStr">
        <is>
          <t>Komputronik</t>
        </is>
      </c>
      <c r="Q560" s="8" t="inlineStr">
        <is>
          <t>Poland</t>
        </is>
      </c>
      <c r="R560" s="12" t="inlineStr">
        <is>
          <t>https://www.komputronik.pl/product/907472/telefon-realme-12-5g-8-256gb-woodland-green.html</t>
        </is>
      </c>
      <c r="S560" s="13" t="inlineStr">
        <is>
          <t>Handset</t>
        </is>
      </c>
      <c r="T560" s="13" t="n">
        <v>1</v>
      </c>
      <c r="U560" s="12" t="inlineStr">
        <is>
          <t>https://drive.google.com/uc?export=view&amp;id=1bMCu171D0b6c0TeBSaC0EH1YSU_VsmdB</t>
        </is>
      </c>
      <c r="V560" t="inlineStr">
        <is>
          <t>20250424</t>
        </is>
      </c>
    </row>
    <row r="561" ht="15" customHeight="1">
      <c r="A561" s="7" t="inlineStr">
        <is>
          <t>BN2009564</t>
        </is>
      </c>
      <c r="B561" s="8" t="inlineStr">
        <is>
          <t>Realme</t>
        </is>
      </c>
      <c r="C561" s="8" t="inlineStr">
        <is>
          <t>Realme 12 Pro 12-256GB 5G</t>
        </is>
      </c>
      <c r="D561" s="8" t="inlineStr">
        <is>
          <t>-</t>
        </is>
      </c>
      <c r="E561" s="9" t="n">
        <v>0</v>
      </c>
      <c r="F561" s="9" t="inlineStr">
        <is>
          <t>0.00</t>
        </is>
      </c>
      <c r="G561" s="9" t="inlineStr">
        <is>
          <t>Outstock</t>
        </is>
      </c>
      <c r="H561" s="9">
        <f>F561+0</f>
        <v/>
      </c>
      <c r="I561" s="9" t="n"/>
      <c r="J561" s="9">
        <f>IF(I561&lt;&gt;"",I561,H561)</f>
        <v/>
      </c>
      <c r="K561" s="9">
        <f>E561/(1+M561)</f>
        <v/>
      </c>
      <c r="L561" s="10" t="inlineStr">
        <is>
          <t>PLN</t>
        </is>
      </c>
      <c r="M561" s="11" t="n">
        <v>0.23</v>
      </c>
      <c r="N561" s="9">
        <f>K561*VLOOKUP(L561,'Exchange rate'!A:B,2,0)</f>
        <v/>
      </c>
      <c r="O561" s="8" t="inlineStr">
        <is>
          <t>Komputronik</t>
        </is>
      </c>
      <c r="P561" s="8" t="inlineStr">
        <is>
          <t>Komputronik</t>
        </is>
      </c>
      <c r="Q561" s="8" t="inlineStr">
        <is>
          <t>Poland</t>
        </is>
      </c>
      <c r="R561" s="12" t="inlineStr">
        <is>
          <t>https://www.komputronik.pl/product/896523/telefon-realme-12-pro-5g-12-256gb-submarine-blue.html</t>
        </is>
      </c>
      <c r="S561" s="13" t="inlineStr">
        <is>
          <t>Handset</t>
        </is>
      </c>
      <c r="T561" s="13" t="n">
        <v>1</v>
      </c>
      <c r="U561" s="12" t="inlineStr">
        <is>
          <t>https://drive.google.com/uc?export=view&amp;id=1bBKr5OQWTBYIWG7Hto7OGo4wzQ-_Vd4Y</t>
        </is>
      </c>
      <c r="V561" t="inlineStr">
        <is>
          <t>20250424</t>
        </is>
      </c>
    </row>
    <row r="562" ht="15" customHeight="1">
      <c r="A562" s="7" t="inlineStr">
        <is>
          <t>BN2009180</t>
        </is>
      </c>
      <c r="B562" s="8" t="inlineStr">
        <is>
          <t>Realme</t>
        </is>
      </c>
      <c r="C562" s="8" t="inlineStr">
        <is>
          <t>Realme 12 Pro+ 12-512GB 5G</t>
        </is>
      </c>
      <c r="D562" s="8" t="inlineStr">
        <is>
          <t>-</t>
        </is>
      </c>
      <c r="E562" s="9" t="n">
        <v>0</v>
      </c>
      <c r="F562" s="9" t="inlineStr">
        <is>
          <t>0.00</t>
        </is>
      </c>
      <c r="G562" s="9" t="inlineStr">
        <is>
          <t>Outstock</t>
        </is>
      </c>
      <c r="H562" s="9">
        <f>F562+0</f>
        <v/>
      </c>
      <c r="I562" s="9" t="n"/>
      <c r="J562" s="9">
        <f>IF(I562&lt;&gt;"",I562,H562)</f>
        <v/>
      </c>
      <c r="K562" s="9">
        <f>E562/(1+M562)</f>
        <v/>
      </c>
      <c r="L562" s="10" t="inlineStr">
        <is>
          <t>PLN</t>
        </is>
      </c>
      <c r="M562" s="11" t="n">
        <v>0.23</v>
      </c>
      <c r="N562" s="9">
        <f>K562*VLOOKUP(L562,'Exchange rate'!A:B,2,0)</f>
        <v/>
      </c>
      <c r="O562" s="8" t="inlineStr">
        <is>
          <t>Komputronik</t>
        </is>
      </c>
      <c r="P562" s="8" t="inlineStr">
        <is>
          <t>Komputronik</t>
        </is>
      </c>
      <c r="Q562" s="8" t="inlineStr">
        <is>
          <t>Poland</t>
        </is>
      </c>
      <c r="R562" s="12" t="inlineStr">
        <is>
          <t>https://www.komputronik.pl/product/896530/telefon-realme-12-pro-5g-12-512gb-submarine-blue.html</t>
        </is>
      </c>
      <c r="S562" s="13" t="inlineStr">
        <is>
          <t>Handset</t>
        </is>
      </c>
      <c r="T562" s="13" t="n">
        <v>1</v>
      </c>
      <c r="U562" s="12" t="inlineStr">
        <is>
          <t>https://drive.google.com/uc?export=view&amp;id=1_ijAKoO56sWAVJchBKxumTlBgyrjVxmS</t>
        </is>
      </c>
      <c r="V562" t="inlineStr">
        <is>
          <t>20250424</t>
        </is>
      </c>
    </row>
    <row r="563" ht="15" customHeight="1">
      <c r="A563" s="7" t="inlineStr">
        <is>
          <t>AN00000253</t>
        </is>
      </c>
      <c r="B563" s="8" t="inlineStr">
        <is>
          <t>Realme</t>
        </is>
      </c>
      <c r="C563" s="8" t="inlineStr">
        <is>
          <t>Realme 14 Pro 5G 8/256GB</t>
        </is>
      </c>
      <c r="D563" s="8" t="inlineStr">
        <is>
          <t>-</t>
        </is>
      </c>
      <c r="E563" s="9" t="n">
        <v>1799</v>
      </c>
      <c r="F563" s="9" t="inlineStr">
        <is>
          <t>0.00</t>
        </is>
      </c>
      <c r="G563" s="9" t="inlineStr">
        <is>
          <t>Outstock</t>
        </is>
      </c>
      <c r="H563" s="9">
        <f>F563+0</f>
        <v/>
      </c>
      <c r="I563" s="9" t="n"/>
      <c r="J563" s="9">
        <f>IF(I563&lt;&gt;"",I563,H563)</f>
        <v/>
      </c>
      <c r="K563" s="9">
        <f>E563/(1+M563)</f>
        <v/>
      </c>
      <c r="L563" s="10" t="inlineStr">
        <is>
          <t>PLN</t>
        </is>
      </c>
      <c r="M563" s="11" t="n">
        <v>0.23</v>
      </c>
      <c r="N563" s="9">
        <f>K563*VLOOKUP(L563,'Exchange rate'!A:B,2,0)</f>
        <v/>
      </c>
      <c r="O563" s="8" t="inlineStr">
        <is>
          <t>Komputronik</t>
        </is>
      </c>
      <c r="P563" s="8" t="inlineStr">
        <is>
          <t>Komputronik</t>
        </is>
      </c>
      <c r="Q563" s="8" t="inlineStr">
        <is>
          <t>Poland</t>
        </is>
      </c>
      <c r="R563" s="12" t="inlineStr">
        <is>
          <t>https://www.komputronik.pl/product/959356/telefon-realme-14-pro-5g-8-256gb-suede-grey.html</t>
        </is>
      </c>
      <c r="S563" s="13" t="inlineStr">
        <is>
          <t>Handset</t>
        </is>
      </c>
      <c r="T563" s="13" t="n"/>
      <c r="U563" s="12" t="inlineStr">
        <is>
          <t>https://drive.google.com/uc?export=view&amp;id=1_ic5lnZdySIcQbeecT7zAzhdLxk6hqOl</t>
        </is>
      </c>
      <c r="V563" t="inlineStr">
        <is>
          <t>20250424</t>
        </is>
      </c>
    </row>
    <row r="564" ht="15" customHeight="1">
      <c r="A564" s="7" t="inlineStr">
        <is>
          <t>AN00000260</t>
        </is>
      </c>
      <c r="B564" s="8" t="inlineStr">
        <is>
          <t>Realme</t>
        </is>
      </c>
      <c r="C564" s="8" t="inlineStr">
        <is>
          <t>realme 14 Pro+ 5G 12/512GB</t>
        </is>
      </c>
      <c r="D564" s="8" t="inlineStr">
        <is>
          <t>-</t>
        </is>
      </c>
      <c r="E564" s="9" t="n">
        <v>0</v>
      </c>
      <c r="F564" s="9" t="inlineStr">
        <is>
          <t>0.00</t>
        </is>
      </c>
      <c r="G564" s="9" t="inlineStr">
        <is>
          <t>Outstock</t>
        </is>
      </c>
      <c r="H564" s="9">
        <f>F564+0</f>
        <v/>
      </c>
      <c r="I564" s="9" t="n"/>
      <c r="J564" s="9">
        <f>IF(I564&lt;&gt;"",I564,H564)</f>
        <v/>
      </c>
      <c r="K564" s="9">
        <f>E564/(1+M564)</f>
        <v/>
      </c>
      <c r="L564" s="10" t="inlineStr">
        <is>
          <t>PLN</t>
        </is>
      </c>
      <c r="M564" s="11" t="n">
        <v>0.23</v>
      </c>
      <c r="N564" s="9">
        <f>K564*VLOOKUP(L564,'Exchange rate'!A:B,2,0)</f>
        <v/>
      </c>
      <c r="O564" s="8" t="inlineStr">
        <is>
          <t>Komputronik</t>
        </is>
      </c>
      <c r="P564" s="8" t="inlineStr">
        <is>
          <t>Komputronik</t>
        </is>
      </c>
      <c r="Q564" s="8" t="inlineStr">
        <is>
          <t>Poland</t>
        </is>
      </c>
      <c r="R564" s="12" t="inlineStr">
        <is>
          <t>https://www.komputronik.pl/product/959361/telefon-realme-14-pro-5g-12-512gb-suede-grey.html</t>
        </is>
      </c>
      <c r="S564" s="13" t="inlineStr">
        <is>
          <t>Handset</t>
        </is>
      </c>
      <c r="T564" s="13" t="inlineStr">
        <is>
          <t>x</t>
        </is>
      </c>
      <c r="U564" s="12" t="inlineStr">
        <is>
          <t>https://drive.google.com/uc?export=view&amp;id=1aXJsv3uAL5bfAQY7EDEiqyyaSRPg6IDW</t>
        </is>
      </c>
      <c r="V564" t="inlineStr">
        <is>
          <t>20250424</t>
        </is>
      </c>
    </row>
    <row r="565" ht="15" customHeight="1">
      <c r="A565" s="7" t="inlineStr">
        <is>
          <t>BN2008847</t>
        </is>
      </c>
      <c r="B565" s="8" t="inlineStr">
        <is>
          <t>Realme</t>
        </is>
      </c>
      <c r="C565" s="8" t="inlineStr">
        <is>
          <t>Realme C51 4-128GB LTE</t>
        </is>
      </c>
      <c r="D565" s="8" t="inlineStr">
        <is>
          <t>-</t>
        </is>
      </c>
      <c r="E565" s="9" t="n">
        <v>0</v>
      </c>
      <c r="F565" s="9" t="inlineStr">
        <is>
          <t>0.00</t>
        </is>
      </c>
      <c r="G565" s="9" t="inlineStr">
        <is>
          <t>Outstock</t>
        </is>
      </c>
      <c r="H565" s="9">
        <f>F565+0</f>
        <v/>
      </c>
      <c r="I565" s="9" t="n"/>
      <c r="J565" s="9">
        <f>IF(I565&lt;&gt;"",I565,H565)</f>
        <v/>
      </c>
      <c r="K565" s="9">
        <f>E565/(1+M565)</f>
        <v/>
      </c>
      <c r="L565" s="10" t="inlineStr">
        <is>
          <t>PLN</t>
        </is>
      </c>
      <c r="M565" s="11" t="n">
        <v>0.23</v>
      </c>
      <c r="N565" s="9">
        <f>K565*VLOOKUP(L565,'Exchange rate'!A:B,2,0)</f>
        <v/>
      </c>
      <c r="O565" s="8" t="inlineStr">
        <is>
          <t>Komputronik</t>
        </is>
      </c>
      <c r="P565" s="8" t="inlineStr">
        <is>
          <t>Komputronik</t>
        </is>
      </c>
      <c r="Q565" s="8" t="inlineStr">
        <is>
          <t>Poland</t>
        </is>
      </c>
      <c r="R565" s="12" t="inlineStr">
        <is>
          <t>https://www.komputronik.pl/product/849369/realme-c51-4-128gb-czarny.html</t>
        </is>
      </c>
      <c r="S565" s="13" t="inlineStr">
        <is>
          <t>Handset</t>
        </is>
      </c>
      <c r="T565" s="13" t="n">
        <v>1</v>
      </c>
      <c r="U565" s="12" t="inlineStr">
        <is>
          <t>https://drive.google.com/uc?export=view&amp;id=1ajKgJatT3WvSgf6O3fA4BCY69CTZz5Ba</t>
        </is>
      </c>
      <c r="V565" t="inlineStr">
        <is>
          <t>20250424</t>
        </is>
      </c>
    </row>
    <row r="566" ht="15" customHeight="1">
      <c r="A566" s="7" t="inlineStr">
        <is>
          <t>BN2009388</t>
        </is>
      </c>
      <c r="B566" s="8" t="inlineStr">
        <is>
          <t>Realme</t>
        </is>
      </c>
      <c r="C566" s="8" t="inlineStr">
        <is>
          <t>Realme C67 6-128GB LTE</t>
        </is>
      </c>
      <c r="D566" s="8" t="inlineStr">
        <is>
          <t>-</t>
        </is>
      </c>
      <c r="E566" s="9" t="n">
        <v>0</v>
      </c>
      <c r="F566" s="9" t="inlineStr">
        <is>
          <t>0.00</t>
        </is>
      </c>
      <c r="G566" s="9" t="inlineStr">
        <is>
          <t>Outstock</t>
        </is>
      </c>
      <c r="H566" s="9">
        <f>F566+0</f>
        <v/>
      </c>
      <c r="I566" s="9" t="n"/>
      <c r="J566" s="9">
        <f>IF(I566&lt;&gt;"",I566,H566)</f>
        <v/>
      </c>
      <c r="K566" s="9">
        <f>E566/(1+M566)</f>
        <v/>
      </c>
      <c r="L566" s="10" t="inlineStr">
        <is>
          <t>PLN</t>
        </is>
      </c>
      <c r="M566" s="11" t="n">
        <v>0.23</v>
      </c>
      <c r="N566" s="9">
        <f>K566*VLOOKUP(L566,'Exchange rate'!A:B,2,0)</f>
        <v/>
      </c>
      <c r="O566" s="8" t="inlineStr">
        <is>
          <t>Komputronik</t>
        </is>
      </c>
      <c r="P566" s="8" t="inlineStr">
        <is>
          <t>Komputronik</t>
        </is>
      </c>
      <c r="Q566" s="8" t="inlineStr">
        <is>
          <t>Poland</t>
        </is>
      </c>
      <c r="R566" s="12" t="inlineStr">
        <is>
          <t>https://www.komputronik.pl/product/891040/telefon-realme-c67-6-128gb-czarny.html</t>
        </is>
      </c>
      <c r="S566" s="13" t="inlineStr">
        <is>
          <t>Handset</t>
        </is>
      </c>
      <c r="T566" s="13" t="n">
        <v>1</v>
      </c>
      <c r="U566" s="12" t="inlineStr">
        <is>
          <t>https://drive.google.com/uc?export=view&amp;id=1btSh5MjHhAWgShvrCvXXbAyhQSmHC2Wx</t>
        </is>
      </c>
      <c r="V566" t="inlineStr">
        <is>
          <t>20250424</t>
        </is>
      </c>
    </row>
    <row r="567" ht="15" customHeight="1">
      <c r="A567" s="7" t="inlineStr">
        <is>
          <t>BN2009183</t>
        </is>
      </c>
      <c r="B567" s="8" t="inlineStr">
        <is>
          <t>Realme</t>
        </is>
      </c>
      <c r="C567" s="8" t="inlineStr">
        <is>
          <t>Realme C67 8-256GB LTE</t>
        </is>
      </c>
      <c r="D567" s="8" t="inlineStr">
        <is>
          <t>-</t>
        </is>
      </c>
      <c r="E567" s="9" t="n">
        <v>0</v>
      </c>
      <c r="F567" s="9" t="inlineStr">
        <is>
          <t>0.00</t>
        </is>
      </c>
      <c r="G567" s="9" t="inlineStr">
        <is>
          <t>Outstock</t>
        </is>
      </c>
      <c r="H567" s="9">
        <f>F567+0</f>
        <v/>
      </c>
      <c r="I567" s="9" t="n"/>
      <c r="J567" s="9">
        <f>IF(I567&lt;&gt;"",I567,H567)</f>
        <v/>
      </c>
      <c r="K567" s="9">
        <f>E567/(1+M567)</f>
        <v/>
      </c>
      <c r="L567" s="10" t="inlineStr">
        <is>
          <t>PLN</t>
        </is>
      </c>
      <c r="M567" s="11" t="n">
        <v>0.23</v>
      </c>
      <c r="N567" s="9">
        <f>K567*VLOOKUP(L567,'Exchange rate'!A:B,2,0)</f>
        <v/>
      </c>
      <c r="O567" s="8" t="inlineStr">
        <is>
          <t>Komputronik</t>
        </is>
      </c>
      <c r="P567" s="8" t="inlineStr">
        <is>
          <t>Komputronik</t>
        </is>
      </c>
      <c r="Q567" s="8" t="inlineStr">
        <is>
          <t>Poland</t>
        </is>
      </c>
      <c r="R567" s="12" t="inlineStr">
        <is>
          <t>https://www.komputronik.pl/product/891015/telefon-realme-c67-8-256gb-czarny.html</t>
        </is>
      </c>
      <c r="S567" s="13" t="inlineStr">
        <is>
          <t>Handset</t>
        </is>
      </c>
      <c r="T567" s="13" t="n">
        <v>1</v>
      </c>
      <c r="U567" s="12" t="inlineStr">
        <is>
          <t>https://drive.google.com/uc?export=view&amp;id=1bJLGVLalsor_cEk08MX_iAjxXBL95weD</t>
        </is>
      </c>
      <c r="V567" t="inlineStr">
        <is>
          <t>20250424</t>
        </is>
      </c>
    </row>
    <row r="568" ht="15" customHeight="1">
      <c r="A568" s="7" t="inlineStr">
        <is>
          <t>BN2009650</t>
        </is>
      </c>
      <c r="B568" s="8" t="inlineStr">
        <is>
          <t>Realme</t>
        </is>
      </c>
      <c r="C568" s="8" t="inlineStr">
        <is>
          <t>realme GT6 16-512GB 5G</t>
        </is>
      </c>
      <c r="D568" s="8" t="inlineStr">
        <is>
          <t>-</t>
        </is>
      </c>
      <c r="E568" s="9" t="n">
        <v>0</v>
      </c>
      <c r="F568" s="9" t="inlineStr">
        <is>
          <t>0.00</t>
        </is>
      </c>
      <c r="G568" s="9" t="inlineStr">
        <is>
          <t>Outstock</t>
        </is>
      </c>
      <c r="H568" s="9">
        <f>F568+0</f>
        <v/>
      </c>
      <c r="I568" s="9" t="n"/>
      <c r="J568" s="9">
        <f>IF(I568&lt;&gt;"",I568,H568)</f>
        <v/>
      </c>
      <c r="K568" s="9">
        <f>E568/(1+M568)</f>
        <v/>
      </c>
      <c r="L568" s="10" t="inlineStr">
        <is>
          <t>PLN</t>
        </is>
      </c>
      <c r="M568" s="11" t="n">
        <v>0.23</v>
      </c>
      <c r="N568" s="9">
        <f>K568*VLOOKUP(L568,'Exchange rate'!A:B,2,0)</f>
        <v/>
      </c>
      <c r="O568" s="8" t="inlineStr">
        <is>
          <t>Komputronik</t>
        </is>
      </c>
      <c r="P568" s="8" t="inlineStr">
        <is>
          <t>Komputronik</t>
        </is>
      </c>
      <c r="Q568" s="8" t="inlineStr">
        <is>
          <t>Poland</t>
        </is>
      </c>
      <c r="R568" s="12" t="inlineStr">
        <is>
          <t>https://www.komputronik.pl/product/915100/telefon-realme-gt6-16-512gb-razor-green.html</t>
        </is>
      </c>
      <c r="S568" s="13" t="inlineStr">
        <is>
          <t>Handset</t>
        </is>
      </c>
      <c r="T568" s="13" t="n">
        <v>1</v>
      </c>
      <c r="U568" s="12" t="inlineStr">
        <is>
          <t>https://drive.google.com/uc?export=view&amp;id=1ay8NcD1yVdXLOiDeu9Bk3LgqfSTF0Wnk</t>
        </is>
      </c>
      <c r="V568" t="inlineStr">
        <is>
          <t>20250424</t>
        </is>
      </c>
    </row>
    <row r="569" ht="15" customHeight="1">
      <c r="A569" s="7" t="inlineStr">
        <is>
          <t>AN00000239</t>
        </is>
      </c>
      <c r="B569" s="8" t="inlineStr">
        <is>
          <t>Realme</t>
        </is>
      </c>
      <c r="C569" s="8" t="inlineStr">
        <is>
          <t>Realme GT7 Pro 5G 12/512GB</t>
        </is>
      </c>
      <c r="D569" s="8" t="inlineStr">
        <is>
          <t>-</t>
        </is>
      </c>
      <c r="E569" s="9" t="n">
        <v>0</v>
      </c>
      <c r="F569" s="9" t="inlineStr">
        <is>
          <t>0.00</t>
        </is>
      </c>
      <c r="G569" s="9" t="inlineStr">
        <is>
          <t>Outstock</t>
        </is>
      </c>
      <c r="H569" s="9">
        <f>F569+0</f>
        <v/>
      </c>
      <c r="I569" s="9" t="n"/>
      <c r="J569" s="9">
        <f>IF(I569&lt;&gt;"",I569,H569)</f>
        <v/>
      </c>
      <c r="K569" s="9">
        <f>E569/(1+M569)</f>
        <v/>
      </c>
      <c r="L569" s="10" t="inlineStr">
        <is>
          <t>PLN</t>
        </is>
      </c>
      <c r="M569" s="11" t="n">
        <v>0.23</v>
      </c>
      <c r="N569" s="9">
        <f>K569*VLOOKUP(L569,'Exchange rate'!A:B,2,0)</f>
        <v/>
      </c>
      <c r="O569" s="8" t="inlineStr">
        <is>
          <t>Komputronik</t>
        </is>
      </c>
      <c r="P569" s="8" t="inlineStr">
        <is>
          <t>Komputronik</t>
        </is>
      </c>
      <c r="Q569" s="8" t="inlineStr">
        <is>
          <t>Poland</t>
        </is>
      </c>
      <c r="R569" s="12" t="inlineStr">
        <is>
          <t>https://www.komputronik.pl/product/944741/telefon-realme-gt-7-pro-12-512gb-szary.html</t>
        </is>
      </c>
      <c r="S569" s="13" t="inlineStr">
        <is>
          <t>Handset</t>
        </is>
      </c>
      <c r="T569" s="13" t="inlineStr">
        <is>
          <t>v</t>
        </is>
      </c>
      <c r="U569" s="12" t="inlineStr">
        <is>
          <t>https://drive.google.com/uc?export=view&amp;id=1_tVr7Y2NGbRwhCULdGh8t7etKTuUrtfE</t>
        </is>
      </c>
      <c r="V569" t="inlineStr">
        <is>
          <t>20250424</t>
        </is>
      </c>
    </row>
    <row r="570" ht="15" customHeight="1">
      <c r="A570" s="7" t="inlineStr">
        <is>
          <t>BN2009563</t>
        </is>
      </c>
      <c r="B570" s="8" t="inlineStr">
        <is>
          <t>Realme</t>
        </is>
      </c>
      <c r="C570" s="8" t="inlineStr">
        <is>
          <t>Realme Note 50 3-64GB LTE</t>
        </is>
      </c>
      <c r="D570" s="8" t="inlineStr">
        <is>
          <t>-</t>
        </is>
      </c>
      <c r="E570" s="9" t="n">
        <v>399</v>
      </c>
      <c r="F570" s="9" t="inlineStr">
        <is>
          <t>0.00</t>
        </is>
      </c>
      <c r="G570" s="9" t="inlineStr">
        <is>
          <t>Outstock</t>
        </is>
      </c>
      <c r="H570" s="9">
        <f>F570+0</f>
        <v/>
      </c>
      <c r="I570" s="9" t="n"/>
      <c r="J570" s="9">
        <f>IF(I570&lt;&gt;"",I570,H570)</f>
        <v/>
      </c>
      <c r="K570" s="9">
        <f>E570/(1+M570)</f>
        <v/>
      </c>
      <c r="L570" s="10" t="inlineStr">
        <is>
          <t>PLN</t>
        </is>
      </c>
      <c r="M570" s="11" t="n">
        <v>0.23</v>
      </c>
      <c r="N570" s="9">
        <f>K570*VLOOKUP(L570,'Exchange rate'!A:B,2,0)</f>
        <v/>
      </c>
      <c r="O570" s="8" t="inlineStr">
        <is>
          <t>Komputronik</t>
        </is>
      </c>
      <c r="P570" s="8" t="inlineStr">
        <is>
          <t>Komputronik</t>
        </is>
      </c>
      <c r="Q570" s="8" t="inlineStr">
        <is>
          <t>Poland</t>
        </is>
      </c>
      <c r="R570" s="12" t="inlineStr">
        <is>
          <t>https://www.komputronik.pl/product/898960/telefon-realme-note-50-3-64gb-czarny.html</t>
        </is>
      </c>
      <c r="S570" s="13" t="inlineStr">
        <is>
          <t>Handset</t>
        </is>
      </c>
      <c r="T570" s="13" t="n"/>
      <c r="U570" s="12" t="inlineStr">
        <is>
          <t>https://drive.google.com/uc?export=view&amp;id=1_vHKpf0VOTFkYoUlfiLvYKaBhdgKwYYX</t>
        </is>
      </c>
      <c r="V570" t="inlineStr">
        <is>
          <t>20250424</t>
        </is>
      </c>
    </row>
    <row r="571" ht="15" customHeight="1">
      <c r="A571" s="7" t="inlineStr">
        <is>
          <t>BN2008971</t>
        </is>
      </c>
      <c r="B571" s="8" t="inlineStr">
        <is>
          <t>Samsung</t>
        </is>
      </c>
      <c r="C571" s="8" t="inlineStr">
        <is>
          <t>Galaxy A05s 4-128GB LTE</t>
        </is>
      </c>
      <c r="D571" s="8" t="inlineStr">
        <is>
          <t>-</t>
        </is>
      </c>
      <c r="E571" s="9" t="n">
        <v>449</v>
      </c>
      <c r="F571" s="9" t="inlineStr">
        <is>
          <t>0.00</t>
        </is>
      </c>
      <c r="G571" s="9" t="inlineStr">
        <is>
          <t>Outstock</t>
        </is>
      </c>
      <c r="H571" s="9">
        <f>F571+0</f>
        <v/>
      </c>
      <c r="I571" s="9" t="n"/>
      <c r="J571" s="9">
        <f>IF(I571&lt;&gt;"",I571,H571)</f>
        <v/>
      </c>
      <c r="K571" s="9">
        <f>E571/(1+M571)</f>
        <v/>
      </c>
      <c r="L571" s="10" t="inlineStr">
        <is>
          <t>PLN</t>
        </is>
      </c>
      <c r="M571" s="11" t="n">
        <v>0.23</v>
      </c>
      <c r="N571" s="9">
        <f>K571*VLOOKUP(L571,'Exchange rate'!A:B,2,0)</f>
        <v/>
      </c>
      <c r="O571" s="8" t="inlineStr">
        <is>
          <t>Komputronik</t>
        </is>
      </c>
      <c r="P571" s="8" t="inlineStr">
        <is>
          <t>Komputronik</t>
        </is>
      </c>
      <c r="Q571" s="8" t="inlineStr">
        <is>
          <t>Poland</t>
        </is>
      </c>
      <c r="R571" s="12" t="inlineStr">
        <is>
          <t>https://www.komputronik.pl/product/941714/telefon-samsung-galaxy-a05s-128gb-dual-sim-czarny-a145-.html</t>
        </is>
      </c>
      <c r="S571" s="13" t="inlineStr">
        <is>
          <t>Handset</t>
        </is>
      </c>
      <c r="T571" s="13" t="n"/>
      <c r="U571" s="12" t="inlineStr">
        <is>
          <t>https://drive.google.com/uc?export=view&amp;id=1bZPmxUvddNxBVS5BRcFxmnvm52OS_epK</t>
        </is>
      </c>
      <c r="V571" t="inlineStr">
        <is>
          <t>20250424</t>
        </is>
      </c>
    </row>
    <row r="572" ht="15" customHeight="1">
      <c r="A572" s="7" t="inlineStr">
        <is>
          <t>BN2008970</t>
        </is>
      </c>
      <c r="B572" s="8" t="inlineStr">
        <is>
          <t>Samsung</t>
        </is>
      </c>
      <c r="C572" s="8" t="inlineStr">
        <is>
          <t>Galaxy A05s 4-64GB LTE</t>
        </is>
      </c>
      <c r="D572" s="8" t="inlineStr">
        <is>
          <t>-</t>
        </is>
      </c>
      <c r="E572" s="9" t="n">
        <v>0</v>
      </c>
      <c r="F572" s="9" t="inlineStr">
        <is>
          <t>0.00</t>
        </is>
      </c>
      <c r="G572" s="9" t="inlineStr">
        <is>
          <t>Outstock</t>
        </is>
      </c>
      <c r="H572" s="9">
        <f>F572+0</f>
        <v/>
      </c>
      <c r="I572" s="9" t="n"/>
      <c r="J572" s="9">
        <f>IF(I572&lt;&gt;"",I572,H572)</f>
        <v/>
      </c>
      <c r="K572" s="9">
        <f>E572/(1+M572)</f>
        <v/>
      </c>
      <c r="L572" s="10" t="inlineStr">
        <is>
          <t>PLN</t>
        </is>
      </c>
      <c r="M572" s="11" t="n">
        <v>0.23</v>
      </c>
      <c r="N572" s="9">
        <f>K572*VLOOKUP(L572,'Exchange rate'!A:B,2,0)</f>
        <v/>
      </c>
      <c r="O572" s="8" t="inlineStr">
        <is>
          <t>Komputronik</t>
        </is>
      </c>
      <c r="P572" s="8" t="inlineStr">
        <is>
          <t>Komputronik</t>
        </is>
      </c>
      <c r="Q572" s="8" t="inlineStr">
        <is>
          <t>Poland</t>
        </is>
      </c>
      <c r="R572" s="12" t="inlineStr">
        <is>
          <t>https://www.komputronik.pl/product/942703/telefon-samsung-galaxy-a05s-64gb-dual-sim-czarny-a145-.html</t>
        </is>
      </c>
      <c r="S572" s="13" t="inlineStr">
        <is>
          <t>Handset</t>
        </is>
      </c>
      <c r="T572" s="13" t="n">
        <v>1</v>
      </c>
      <c r="U572" s="12" t="inlineStr">
        <is>
          <t>https://drive.google.com/uc?export=view&amp;id=1au3dY_B3gS95k39F_OBzHUlEs4Fowa7t</t>
        </is>
      </c>
      <c r="V572" t="inlineStr">
        <is>
          <t>20250424</t>
        </is>
      </c>
    </row>
    <row r="573" ht="15" customHeight="1">
      <c r="A573" s="7" t="inlineStr">
        <is>
          <t>BN2008553</t>
        </is>
      </c>
      <c r="B573" s="8" t="inlineStr">
        <is>
          <t>Samsung</t>
        </is>
      </c>
      <c r="C573" s="8" t="inlineStr">
        <is>
          <t>Galaxy A14 4-64GB LTE</t>
        </is>
      </c>
      <c r="D573" s="8" t="inlineStr">
        <is>
          <t>-</t>
        </is>
      </c>
      <c r="E573" s="9" t="n">
        <v>0</v>
      </c>
      <c r="F573" s="9" t="inlineStr">
        <is>
          <t>0.00</t>
        </is>
      </c>
      <c r="G573" s="9" t="inlineStr">
        <is>
          <t>Outstock</t>
        </is>
      </c>
      <c r="H573" s="9">
        <f>F573+0</f>
        <v/>
      </c>
      <c r="I573" s="9" t="n"/>
      <c r="J573" s="9">
        <f>IF(I573&lt;&gt;"",I573,H573)</f>
        <v/>
      </c>
      <c r="K573" s="9">
        <f>E573/(1+M573)</f>
        <v/>
      </c>
      <c r="L573" s="10" t="inlineStr">
        <is>
          <t>PLN</t>
        </is>
      </c>
      <c r="M573" s="11" t="n">
        <v>0.23</v>
      </c>
      <c r="N573" s="9">
        <f>K573*VLOOKUP(L573,'Exchange rate'!A:B,2,0)</f>
        <v/>
      </c>
      <c r="O573" s="8" t="inlineStr">
        <is>
          <t>Komputronik</t>
        </is>
      </c>
      <c r="P573" s="8" t="inlineStr">
        <is>
          <t>Komputronik</t>
        </is>
      </c>
      <c r="Q573" s="8" t="inlineStr">
        <is>
          <t>Poland</t>
        </is>
      </c>
      <c r="R573" s="12" t="inlineStr">
        <is>
          <t>https://www.komputronik.pl/product/819011/samsung-galaxy-a14-64gb-dual-sim-czarny-a145-.html</t>
        </is>
      </c>
      <c r="S573" s="13" t="inlineStr">
        <is>
          <t>Handset</t>
        </is>
      </c>
      <c r="T573" s="13" t="n">
        <v>1</v>
      </c>
      <c r="U573" s="12" t="inlineStr">
        <is>
          <t>https://drive.google.com/uc?export=view&amp;id=1aIjHziYwwiSFfHWbXj7r_InOhHsapdsI</t>
        </is>
      </c>
      <c r="V573" t="inlineStr">
        <is>
          <t>20250424</t>
        </is>
      </c>
    </row>
    <row r="574" ht="15" customHeight="1">
      <c r="A574" s="7" t="inlineStr">
        <is>
          <t>BN2009107</t>
        </is>
      </c>
      <c r="B574" s="8" t="inlineStr">
        <is>
          <t>Samsung</t>
        </is>
      </c>
      <c r="C574" s="8" t="inlineStr">
        <is>
          <t>Galaxy A15 4-128GB LTE</t>
        </is>
      </c>
      <c r="D574" s="8" t="inlineStr">
        <is>
          <t>-</t>
        </is>
      </c>
      <c r="E574" s="9" t="n">
        <v>0</v>
      </c>
      <c r="F574" s="9" t="inlineStr">
        <is>
          <t>0.00</t>
        </is>
      </c>
      <c r="G574" s="9" t="inlineStr">
        <is>
          <t>Outstock</t>
        </is>
      </c>
      <c r="H574" s="9">
        <f>F574+0</f>
        <v/>
      </c>
      <c r="I574" s="9" t="n"/>
      <c r="J574" s="9">
        <f>IF(I574&lt;&gt;"",I574,H574)</f>
        <v/>
      </c>
      <c r="K574" s="9">
        <f>E574/(1+M574)</f>
        <v/>
      </c>
      <c r="L574" s="10" t="inlineStr">
        <is>
          <t>PLN</t>
        </is>
      </c>
      <c r="M574" s="11" t="n">
        <v>0.23</v>
      </c>
      <c r="N574" s="9">
        <f>K574*VLOOKUP(L574,'Exchange rate'!A:B,2,0)</f>
        <v/>
      </c>
      <c r="O574" s="8" t="inlineStr">
        <is>
          <t>Komputronik</t>
        </is>
      </c>
      <c r="P574" s="8" t="inlineStr">
        <is>
          <t>Komputronik</t>
        </is>
      </c>
      <c r="Q574" s="8" t="inlineStr">
        <is>
          <t>Poland</t>
        </is>
      </c>
      <c r="R574" s="12" t="inlineStr">
        <is>
          <t>https://www.komputronik.pl/product/889426/telefon-samsung-galaxy-a15-128gb-dual-sim-czarny-a155-.html</t>
        </is>
      </c>
      <c r="S574" s="13" t="inlineStr">
        <is>
          <t>Handset</t>
        </is>
      </c>
      <c r="T574" s="13" t="n">
        <v>1</v>
      </c>
      <c r="U574" s="12" t="inlineStr">
        <is>
          <t>https://drive.google.com/uc?export=view&amp;id=1bSl_IzSHNOKGTpWGiWnGNcw-0f9TkxLM</t>
        </is>
      </c>
      <c r="V574" t="inlineStr">
        <is>
          <t>20250424</t>
        </is>
      </c>
    </row>
    <row r="575" ht="15" customHeight="1">
      <c r="A575" s="7" t="inlineStr">
        <is>
          <t>BN2009662</t>
        </is>
      </c>
      <c r="B575" s="8" t="inlineStr">
        <is>
          <t>Samsung</t>
        </is>
      </c>
      <c r="C575" s="8" t="inlineStr">
        <is>
          <t>Galaxy A16 4-128GB 5G</t>
        </is>
      </c>
      <c r="D575" s="8" t="inlineStr">
        <is>
          <t>-</t>
        </is>
      </c>
      <c r="E575" s="9" t="n">
        <v>999</v>
      </c>
      <c r="F575" s="9" t="inlineStr">
        <is>
          <t>0.00</t>
        </is>
      </c>
      <c r="G575" s="9" t="inlineStr">
        <is>
          <t>Outstock</t>
        </is>
      </c>
      <c r="H575" s="9">
        <f>F575+0</f>
        <v/>
      </c>
      <c r="I575" s="9" t="n"/>
      <c r="J575" s="9">
        <f>IF(I575&lt;&gt;"",I575,H575)</f>
        <v/>
      </c>
      <c r="K575" s="9">
        <f>E575/(1+M575)</f>
        <v/>
      </c>
      <c r="L575" s="10" t="inlineStr">
        <is>
          <t>PLN</t>
        </is>
      </c>
      <c r="M575" s="11" t="n">
        <v>0.23</v>
      </c>
      <c r="N575" s="9">
        <f>K575*VLOOKUP(L575,'Exchange rate'!A:B,2,0)</f>
        <v/>
      </c>
      <c r="O575" s="8" t="inlineStr">
        <is>
          <t>Komputronik</t>
        </is>
      </c>
      <c r="P575" s="8" t="inlineStr">
        <is>
          <t>Komputronik</t>
        </is>
      </c>
      <c r="Q575" s="8" t="inlineStr">
        <is>
          <t>Poland</t>
        </is>
      </c>
      <c r="R575" s="12" t="inlineStr">
        <is>
          <t>https://www.komputronik.pl/product/957204/telefon-samsung-galaxy-a16-128gb-5g-dual-sim-czarny-a166-.html</t>
        </is>
      </c>
      <c r="S575" s="13" t="inlineStr">
        <is>
          <t>Handset</t>
        </is>
      </c>
      <c r="T575" s="13" t="n"/>
      <c r="U575" s="12" t="inlineStr">
        <is>
          <t>https://drive.google.com/uc?export=view&amp;id=1awgVTLq43JqCJ1BPKTzTV1_Mg_Ptfdq7</t>
        </is>
      </c>
      <c r="V575" t="inlineStr">
        <is>
          <t>20250424</t>
        </is>
      </c>
    </row>
    <row r="576" ht="15" customHeight="1">
      <c r="A576" s="7" t="inlineStr">
        <is>
          <t>BN2009660</t>
        </is>
      </c>
      <c r="B576" s="8" t="inlineStr">
        <is>
          <t>Samsung</t>
        </is>
      </c>
      <c r="C576" s="8" t="inlineStr">
        <is>
          <t>Galaxy A16 4-128GB LTE</t>
        </is>
      </c>
      <c r="D576" s="8" t="inlineStr">
        <is>
          <t>-</t>
        </is>
      </c>
      <c r="E576" s="9" t="n">
        <v>699</v>
      </c>
      <c r="F576" s="9" t="inlineStr">
        <is>
          <t>0.00</t>
        </is>
      </c>
      <c r="G576" s="9" t="inlineStr">
        <is>
          <t>Outstock</t>
        </is>
      </c>
      <c r="H576" s="9">
        <f>F576+0</f>
        <v/>
      </c>
      <c r="I576" s="9" t="n"/>
      <c r="J576" s="9">
        <f>IF(I576&lt;&gt;"",I576,H576)</f>
        <v/>
      </c>
      <c r="K576" s="9">
        <f>E576/(1+M576)</f>
        <v/>
      </c>
      <c r="L576" s="10" t="inlineStr">
        <is>
          <t>PLN</t>
        </is>
      </c>
      <c r="M576" s="11" t="n">
        <v>0.23</v>
      </c>
      <c r="N576" s="9">
        <f>K576*VLOOKUP(L576,'Exchange rate'!A:B,2,0)</f>
        <v/>
      </c>
      <c r="O576" s="8" t="inlineStr">
        <is>
          <t>Komputronik</t>
        </is>
      </c>
      <c r="P576" s="8" t="inlineStr">
        <is>
          <t>Komputronik</t>
        </is>
      </c>
      <c r="Q576" s="8" t="inlineStr">
        <is>
          <t>Poland</t>
        </is>
      </c>
      <c r="R576" s="12" t="inlineStr">
        <is>
          <t>https://www.komputronik.pl/product/954566/telefon-samsung-galaxy-a16-128gb-dual-sim-szary-a165-.html</t>
        </is>
      </c>
      <c r="S576" s="13" t="inlineStr">
        <is>
          <t>Handset</t>
        </is>
      </c>
      <c r="T576" s="13" t="n"/>
      <c r="U576" s="12" t="inlineStr">
        <is>
          <t>https://drive.google.com/uc?export=view&amp;id=1b7ZhGeRj_hWsR_iaH3nAowL1VmcSN6ub</t>
        </is>
      </c>
      <c r="V576" t="inlineStr">
        <is>
          <t>20250424</t>
        </is>
      </c>
    </row>
    <row r="577" ht="15" customHeight="1">
      <c r="A577" s="7" t="inlineStr">
        <is>
          <t>BN2008917</t>
        </is>
      </c>
      <c r="B577" s="8" t="inlineStr">
        <is>
          <t>Samsung</t>
        </is>
      </c>
      <c r="C577" s="8" t="inlineStr">
        <is>
          <t>Galaxy A25 6-128GB 5G</t>
        </is>
      </c>
      <c r="D577" s="8" t="inlineStr">
        <is>
          <t>-</t>
        </is>
      </c>
      <c r="E577" s="9" t="n">
        <v>0</v>
      </c>
      <c r="F577" s="9" t="inlineStr">
        <is>
          <t>0.00</t>
        </is>
      </c>
      <c r="G577" s="9" t="inlineStr">
        <is>
          <t>Outstock</t>
        </is>
      </c>
      <c r="H577" s="9">
        <f>F577+0</f>
        <v/>
      </c>
      <c r="I577" s="9" t="n"/>
      <c r="J577" s="9">
        <f>IF(I577&lt;&gt;"",I577,H577)</f>
        <v/>
      </c>
      <c r="K577" s="9">
        <f>E577/(1+M577)</f>
        <v/>
      </c>
      <c r="L577" s="10" t="inlineStr">
        <is>
          <t>PLN</t>
        </is>
      </c>
      <c r="M577" s="11" t="n">
        <v>0.23</v>
      </c>
      <c r="N577" s="9">
        <f>K577*VLOOKUP(L577,'Exchange rate'!A:B,2,0)</f>
        <v/>
      </c>
      <c r="O577" s="8" t="inlineStr">
        <is>
          <t>Komputronik</t>
        </is>
      </c>
      <c r="P577" s="8" t="inlineStr">
        <is>
          <t>Komputronik</t>
        </is>
      </c>
      <c r="Q577" s="8" t="inlineStr">
        <is>
          <t>Poland</t>
        </is>
      </c>
      <c r="R577" s="12" t="inlineStr">
        <is>
          <t>https://www.komputronik.pl/product/886126/telefon-samsung-galaxy-a25-128gb-5g-dual-sim-czarny-a256-.html</t>
        </is>
      </c>
      <c r="S577" s="13" t="inlineStr">
        <is>
          <t>Handset</t>
        </is>
      </c>
      <c r="T577" s="13" t="n">
        <v>1</v>
      </c>
      <c r="U577" s="12" t="inlineStr">
        <is>
          <t>https://drive.google.com/uc?export=view&amp;id=1aEo336IxI0DDzqE4KGBlfhtk3DfJO3c6</t>
        </is>
      </c>
      <c r="V577" t="inlineStr">
        <is>
          <t>20250424</t>
        </is>
      </c>
    </row>
    <row r="578" ht="15" customHeight="1">
      <c r="A578" s="7" t="inlineStr">
        <is>
          <t>BN2008665</t>
        </is>
      </c>
      <c r="B578" s="8" t="inlineStr">
        <is>
          <t>Samsung</t>
        </is>
      </c>
      <c r="C578" s="8" t="inlineStr">
        <is>
          <t>Galaxy A34 6-128GB 5G</t>
        </is>
      </c>
      <c r="D578" s="8" t="inlineStr">
        <is>
          <t>-</t>
        </is>
      </c>
      <c r="E578" s="9" t="n">
        <v>999</v>
      </c>
      <c r="F578" s="9" t="inlineStr">
        <is>
          <t>0.00</t>
        </is>
      </c>
      <c r="G578" s="9" t="inlineStr">
        <is>
          <t>Outstock</t>
        </is>
      </c>
      <c r="H578" s="9">
        <f>F578+0</f>
        <v/>
      </c>
      <c r="I578" s="9" t="n"/>
      <c r="J578" s="9">
        <f>IF(I578&lt;&gt;"",I578,H578)</f>
        <v/>
      </c>
      <c r="K578" s="9">
        <f>E578/(1+M578)</f>
        <v/>
      </c>
      <c r="L578" s="10" t="inlineStr">
        <is>
          <t>PLN</t>
        </is>
      </c>
      <c r="M578" s="11" t="n">
        <v>0.23</v>
      </c>
      <c r="N578" s="9">
        <f>K578*VLOOKUP(L578,'Exchange rate'!A:B,2,0)</f>
        <v/>
      </c>
      <c r="O578" s="8" t="inlineStr">
        <is>
          <t>Komputronik</t>
        </is>
      </c>
      <c r="P578" s="8" t="inlineStr">
        <is>
          <t>Komputronik</t>
        </is>
      </c>
      <c r="Q578" s="8" t="inlineStr">
        <is>
          <t>Poland</t>
        </is>
      </c>
      <c r="R578" s="12" t="inlineStr">
        <is>
          <t>https://www.komputronik.pl/product/819013/samsung-galaxy-a34-128gb-5g-dual-sim-czarny-a346-.html</t>
        </is>
      </c>
      <c r="S578" s="13" t="inlineStr">
        <is>
          <t>Handset</t>
        </is>
      </c>
      <c r="T578" s="13" t="n"/>
      <c r="U578" s="12" t="inlineStr">
        <is>
          <t>https://drive.google.com/uc?export=view&amp;id=1bWqzMsCl-a56GtE-NidycuCybpwMLNwG</t>
        </is>
      </c>
      <c r="V578" t="inlineStr">
        <is>
          <t>20250424</t>
        </is>
      </c>
    </row>
    <row r="579" ht="15" customHeight="1">
      <c r="A579" s="7" t="inlineStr">
        <is>
          <t>BN2009233</t>
        </is>
      </c>
      <c r="B579" s="8" t="inlineStr">
        <is>
          <t>Samsung</t>
        </is>
      </c>
      <c r="C579" s="8" t="inlineStr">
        <is>
          <t>Galaxy A35 6-128GB 5G</t>
        </is>
      </c>
      <c r="D579" s="8" t="inlineStr">
        <is>
          <t>-</t>
        </is>
      </c>
      <c r="E579" s="9" t="n">
        <v>0</v>
      </c>
      <c r="F579" s="9" t="inlineStr">
        <is>
          <t>0.00</t>
        </is>
      </c>
      <c r="G579" s="9" t="inlineStr">
        <is>
          <t>Outstock</t>
        </is>
      </c>
      <c r="H579" s="9">
        <f>F579+0</f>
        <v/>
      </c>
      <c r="I579" s="9" t="n"/>
      <c r="J579" s="9">
        <f>IF(I579&lt;&gt;"",I579,H579)</f>
        <v/>
      </c>
      <c r="K579" s="9">
        <f>E579/(1+M579)</f>
        <v/>
      </c>
      <c r="L579" s="10" t="inlineStr">
        <is>
          <t>PLN</t>
        </is>
      </c>
      <c r="M579" s="11" t="n">
        <v>0.23</v>
      </c>
      <c r="N579" s="9">
        <f>K579*VLOOKUP(L579,'Exchange rate'!A:B,2,0)</f>
        <v/>
      </c>
      <c r="O579" s="8" t="inlineStr">
        <is>
          <t>Komputronik</t>
        </is>
      </c>
      <c r="P579" s="8" t="inlineStr">
        <is>
          <t>Komputronik</t>
        </is>
      </c>
      <c r="Q579" s="8" t="inlineStr">
        <is>
          <t>Poland</t>
        </is>
      </c>
      <c r="R579" s="12" t="inlineStr">
        <is>
          <t>https://www.komputronik.pl/product/898508/telefon-samsung-galaxy-a35-128gb-5g-dual-sim-czarny-a356-.html</t>
        </is>
      </c>
      <c r="S579" s="13" t="inlineStr">
        <is>
          <t>Handset</t>
        </is>
      </c>
      <c r="T579" s="13" t="n">
        <v>1</v>
      </c>
      <c r="U579" s="12" t="inlineStr">
        <is>
          <t>https://drive.google.com/uc?export=view&amp;id=1_SRhFLI8JYRVGKFCKE7tYAiBtzxd7yBR</t>
        </is>
      </c>
      <c r="V579" t="inlineStr">
        <is>
          <t>20250424</t>
        </is>
      </c>
    </row>
    <row r="580" ht="15" customHeight="1">
      <c r="A580" s="7" t="inlineStr">
        <is>
          <t>BN2009234</t>
        </is>
      </c>
      <c r="B580" s="8" t="inlineStr">
        <is>
          <t>Samsung</t>
        </is>
      </c>
      <c r="C580" s="8" t="inlineStr">
        <is>
          <t>Galaxy A35 8-256GB 5G</t>
        </is>
      </c>
      <c r="D580" s="8" t="inlineStr">
        <is>
          <t>-</t>
        </is>
      </c>
      <c r="E580" s="9" t="n">
        <v>0</v>
      </c>
      <c r="F580" s="9" t="inlineStr">
        <is>
          <t>0.00</t>
        </is>
      </c>
      <c r="G580" s="9" t="inlineStr">
        <is>
          <t>Outstock</t>
        </is>
      </c>
      <c r="H580" s="9">
        <f>F580+0</f>
        <v/>
      </c>
      <c r="I580" s="9" t="n"/>
      <c r="J580" s="9">
        <f>IF(I580&lt;&gt;"",I580,H580)</f>
        <v/>
      </c>
      <c r="K580" s="9">
        <f>E580/(1+M580)</f>
        <v/>
      </c>
      <c r="L580" s="10" t="inlineStr">
        <is>
          <t>PLN</t>
        </is>
      </c>
      <c r="M580" s="11" t="n">
        <v>0.23</v>
      </c>
      <c r="N580" s="9">
        <f>K580*VLOOKUP(L580,'Exchange rate'!A:B,2,0)</f>
        <v/>
      </c>
      <c r="O580" s="8" t="inlineStr">
        <is>
          <t>Komputronik</t>
        </is>
      </c>
      <c r="P580" s="8" t="inlineStr">
        <is>
          <t>Komputronik</t>
        </is>
      </c>
      <c r="Q580" s="8" t="inlineStr">
        <is>
          <t>Poland</t>
        </is>
      </c>
      <c r="R580" s="12" t="inlineStr">
        <is>
          <t>https://www.komputronik.pl/product/936432/telefon-samsung-galaxy-a35-256gb-5g-dual-sim-granatowy-a356-.html</t>
        </is>
      </c>
      <c r="S580" s="13" t="inlineStr">
        <is>
          <t>Handset</t>
        </is>
      </c>
      <c r="T580" s="13" t="n">
        <v>1</v>
      </c>
      <c r="U580" s="12" t="inlineStr">
        <is>
          <t>https://drive.google.com/uc?export=view&amp;id=1aEmy042PmSgTkDrG1eajmO2b4NTI2Xj2</t>
        </is>
      </c>
      <c r="V580" t="inlineStr">
        <is>
          <t>20250424</t>
        </is>
      </c>
    </row>
    <row r="581" ht="15" customHeight="1">
      <c r="A581" s="7" t="inlineStr">
        <is>
          <t>BN2009895</t>
        </is>
      </c>
      <c r="B581" s="8" t="inlineStr">
        <is>
          <t>Samsung</t>
        </is>
      </c>
      <c r="C581" s="8" t="inlineStr">
        <is>
          <t>Galaxy A36 6-128GB 5G</t>
        </is>
      </c>
      <c r="D581" s="8" t="inlineStr">
        <is>
          <t>-</t>
        </is>
      </c>
      <c r="E581" s="9" t="n">
        <v>1399</v>
      </c>
      <c r="F581" s="9" t="inlineStr">
        <is>
          <t>0.00</t>
        </is>
      </c>
      <c r="G581" s="9" t="inlineStr">
        <is>
          <t>Outstock</t>
        </is>
      </c>
      <c r="H581" s="9">
        <f>F581+0</f>
        <v/>
      </c>
      <c r="I581" s="9" t="n"/>
      <c r="J581" s="9">
        <f>IF(I581&lt;&gt;"",I581,H581)</f>
        <v/>
      </c>
      <c r="K581" s="9">
        <f>E581/(1+M581)</f>
        <v/>
      </c>
      <c r="L581" s="10" t="inlineStr">
        <is>
          <t>PLN</t>
        </is>
      </c>
      <c r="M581" s="11" t="n">
        <v>0.23</v>
      </c>
      <c r="N581" s="9">
        <f>K581*VLOOKUP(L581,'Exchange rate'!A:B,2,0)</f>
        <v/>
      </c>
      <c r="O581" s="8" t="inlineStr">
        <is>
          <t>Komputronik</t>
        </is>
      </c>
      <c r="P581" s="8" t="inlineStr">
        <is>
          <t>Komputronik</t>
        </is>
      </c>
      <c r="Q581" s="8" t="inlineStr">
        <is>
          <t>Poland</t>
        </is>
      </c>
      <c r="R581" s="12" t="inlineStr">
        <is>
          <t>https://www.komputronik.pl/product/958935/telefon-samsung-galaxy-a36-128gb-5g-dual-sim-czarny-a366-.html</t>
        </is>
      </c>
      <c r="S581" s="13" t="inlineStr">
        <is>
          <t>Handset</t>
        </is>
      </c>
      <c r="T581" s="13" t="n"/>
      <c r="U581" s="12" t="inlineStr">
        <is>
          <t>https://drive.google.com/uc?export=view&amp;id=1bwrob2__0nffFL5hQH4xfTs_5smbotM9</t>
        </is>
      </c>
      <c r="V581" t="inlineStr">
        <is>
          <t>20250424</t>
        </is>
      </c>
    </row>
    <row r="582" ht="15" customHeight="1">
      <c r="A582" s="7" t="inlineStr">
        <is>
          <t>BN2009896</t>
        </is>
      </c>
      <c r="B582" s="8" t="inlineStr">
        <is>
          <t>Samsung</t>
        </is>
      </c>
      <c r="C582" s="8" t="inlineStr">
        <is>
          <t>Galaxy A36 8-256GB 5G</t>
        </is>
      </c>
      <c r="D582" s="8" t="inlineStr">
        <is>
          <t>-</t>
        </is>
      </c>
      <c r="E582" s="9" t="n">
        <v>1699</v>
      </c>
      <c r="F582" s="9" t="inlineStr">
        <is>
          <t>0.00</t>
        </is>
      </c>
      <c r="G582" s="9" t="inlineStr">
        <is>
          <t>Outstock</t>
        </is>
      </c>
      <c r="H582" s="9">
        <f>F582+0</f>
        <v/>
      </c>
      <c r="I582" s="9" t="n"/>
      <c r="J582" s="9">
        <f>IF(I582&lt;&gt;"",I582,H582)</f>
        <v/>
      </c>
      <c r="K582" s="9">
        <f>E582/(1+M582)</f>
        <v/>
      </c>
      <c r="L582" s="10" t="inlineStr">
        <is>
          <t>PLN</t>
        </is>
      </c>
      <c r="M582" s="11" t="n">
        <v>0.23</v>
      </c>
      <c r="N582" s="9">
        <f>K582*VLOOKUP(L582,'Exchange rate'!A:B,2,0)</f>
        <v/>
      </c>
      <c r="O582" s="8" t="inlineStr">
        <is>
          <t>Komputronik</t>
        </is>
      </c>
      <c r="P582" s="8" t="inlineStr">
        <is>
          <t>Komputronik</t>
        </is>
      </c>
      <c r="Q582" s="8" t="inlineStr">
        <is>
          <t>Poland</t>
        </is>
      </c>
      <c r="R582" s="12" t="inlineStr">
        <is>
          <t>https://www.komputronik.pl/product/958932/telefon-samsung-galaxy-a36-256gb-5g-dual-sim-fioletowy-a366-.html</t>
        </is>
      </c>
      <c r="S582" s="13" t="inlineStr">
        <is>
          <t>Handset</t>
        </is>
      </c>
      <c r="T582" s="13" t="n"/>
      <c r="U582" s="12" t="inlineStr">
        <is>
          <t>https://drive.google.com/uc?export=view&amp;id=1aKIwPfu4qAm3c-fbly9twgVXT3VNv8q8</t>
        </is>
      </c>
      <c r="V582" t="inlineStr">
        <is>
          <t>20250424</t>
        </is>
      </c>
    </row>
    <row r="583" ht="15" customHeight="1">
      <c r="A583" s="7" t="inlineStr">
        <is>
          <t>BN2007937</t>
        </is>
      </c>
      <c r="B583" s="8" t="inlineStr">
        <is>
          <t>Samsung</t>
        </is>
      </c>
      <c r="C583" s="8" t="inlineStr">
        <is>
          <t>Galaxy A52s 128GB 5G</t>
        </is>
      </c>
      <c r="D583" s="8" t="inlineStr">
        <is>
          <t>-</t>
        </is>
      </c>
      <c r="E583" s="9" t="n">
        <v>0</v>
      </c>
      <c r="F583" s="9" t="inlineStr">
        <is>
          <t>0.00</t>
        </is>
      </c>
      <c r="G583" s="9" t="inlineStr">
        <is>
          <t>Outstock</t>
        </is>
      </c>
      <c r="H583" s="9">
        <f>F583+0</f>
        <v/>
      </c>
      <c r="I583" s="9" t="n"/>
      <c r="J583" s="9">
        <f>IF(I583&lt;&gt;"",I583,H583)</f>
        <v/>
      </c>
      <c r="K583" s="9">
        <f>E583/(1+M583)</f>
        <v/>
      </c>
      <c r="L583" s="10" t="inlineStr">
        <is>
          <t>PLN</t>
        </is>
      </c>
      <c r="M583" s="11" t="n">
        <v>0.23</v>
      </c>
      <c r="N583" s="9">
        <f>K583*VLOOKUP(L583,'Exchange rate'!A:B,2,0)</f>
        <v/>
      </c>
      <c r="O583" s="8" t="inlineStr">
        <is>
          <t>Komputronik</t>
        </is>
      </c>
      <c r="P583" s="8" t="inlineStr">
        <is>
          <t>Komputronik</t>
        </is>
      </c>
      <c r="Q583" s="8" t="inlineStr">
        <is>
          <t>Poland</t>
        </is>
      </c>
      <c r="R583" s="12" t="inlineStr">
        <is>
          <t>https://www.komputronik.pl/product/732765/samsung-galaxy-a52s-5g-128gb-dual-sim-fioletowy-a528-.html</t>
        </is>
      </c>
      <c r="S583" s="13" t="inlineStr">
        <is>
          <t>Handset</t>
        </is>
      </c>
      <c r="T583" s="13" t="n">
        <v>1</v>
      </c>
      <c r="U583" s="12" t="inlineStr">
        <is>
          <t>https://drive.google.com/uc?export=view&amp;id=1bYd4lED1ApuI3LmjBX3LkmCWycs7W7Wo</t>
        </is>
      </c>
      <c r="V583" t="inlineStr">
        <is>
          <t>20250424</t>
        </is>
      </c>
    </row>
    <row r="584" ht="15" customHeight="1">
      <c r="A584" s="7" t="inlineStr">
        <is>
          <t>BN2008677</t>
        </is>
      </c>
      <c r="B584" s="8" t="inlineStr">
        <is>
          <t>Samsung</t>
        </is>
      </c>
      <c r="C584" s="8" t="inlineStr">
        <is>
          <t>Galaxy A54 8-128GB 5G</t>
        </is>
      </c>
      <c r="D584" s="8" t="inlineStr">
        <is>
          <t>-</t>
        </is>
      </c>
      <c r="E584" s="9" t="n">
        <v>0</v>
      </c>
      <c r="F584" s="9" t="inlineStr">
        <is>
          <t>0.00</t>
        </is>
      </c>
      <c r="G584" s="9" t="inlineStr">
        <is>
          <t>Outstock</t>
        </is>
      </c>
      <c r="H584" s="9">
        <f>F584+0</f>
        <v/>
      </c>
      <c r="I584" s="9" t="n"/>
      <c r="J584" s="9">
        <f>IF(I584&lt;&gt;"",I584,H584)</f>
        <v/>
      </c>
      <c r="K584" s="9">
        <f>E584/(1+M584)</f>
        <v/>
      </c>
      <c r="L584" s="10" t="inlineStr">
        <is>
          <t>PLN</t>
        </is>
      </c>
      <c r="M584" s="11" t="n">
        <v>0.23</v>
      </c>
      <c r="N584" s="9">
        <f>K584*VLOOKUP(L584,'Exchange rate'!A:B,2,0)</f>
        <v/>
      </c>
      <c r="O584" s="8" t="inlineStr">
        <is>
          <t>Komputronik</t>
        </is>
      </c>
      <c r="P584" s="8" t="inlineStr">
        <is>
          <t>Komputronik</t>
        </is>
      </c>
      <c r="Q584" s="8" t="inlineStr">
        <is>
          <t>Poland</t>
        </is>
      </c>
      <c r="R584" s="12" t="inlineStr">
        <is>
          <t>https://www.komputronik.pl/product/819020/samsung-galaxy-a54-128gb-5g-dual-sim-czarny-a546-.html</t>
        </is>
      </c>
      <c r="S584" s="13" t="inlineStr">
        <is>
          <t>Handset</t>
        </is>
      </c>
      <c r="T584" s="13" t="n">
        <v>1</v>
      </c>
      <c r="U584" s="12" t="inlineStr">
        <is>
          <t>https://drive.google.com/uc?export=view&amp;id=1_Z3YdQNT1rJrldDVsbRcqyO1ul9Ghopl</t>
        </is>
      </c>
      <c r="V584" t="inlineStr">
        <is>
          <t>20250424</t>
        </is>
      </c>
    </row>
    <row r="585" ht="15" customHeight="1">
      <c r="A585" s="7" t="inlineStr">
        <is>
          <t>BN2009231</t>
        </is>
      </c>
      <c r="B585" s="8" t="inlineStr">
        <is>
          <t>Samsung</t>
        </is>
      </c>
      <c r="C585" s="8" t="inlineStr">
        <is>
          <t>Galaxy A55 8-128GB 5G</t>
        </is>
      </c>
      <c r="D585" s="8" t="inlineStr">
        <is>
          <t>-</t>
        </is>
      </c>
      <c r="E585" s="9" t="n">
        <v>1499</v>
      </c>
      <c r="F585" s="9" t="inlineStr">
        <is>
          <t>0.00</t>
        </is>
      </c>
      <c r="G585" s="9" t="inlineStr">
        <is>
          <t>Outstock</t>
        </is>
      </c>
      <c r="H585" s="9">
        <f>F585+0</f>
        <v/>
      </c>
      <c r="I585" s="9" t="n"/>
      <c r="J585" s="9">
        <f>IF(I585&lt;&gt;"",I585,H585)</f>
        <v/>
      </c>
      <c r="K585" s="9">
        <f>E585/(1+M585)</f>
        <v/>
      </c>
      <c r="L585" s="10" t="inlineStr">
        <is>
          <t>PLN</t>
        </is>
      </c>
      <c r="M585" s="11" t="n">
        <v>0.23</v>
      </c>
      <c r="N585" s="9">
        <f>K585*VLOOKUP(L585,'Exchange rate'!A:B,2,0)</f>
        <v/>
      </c>
      <c r="O585" s="8" t="inlineStr">
        <is>
          <t>Komputronik</t>
        </is>
      </c>
      <c r="P585" s="8" t="inlineStr">
        <is>
          <t>Komputronik</t>
        </is>
      </c>
      <c r="Q585" s="8" t="inlineStr">
        <is>
          <t>Poland</t>
        </is>
      </c>
      <c r="R585" s="12" t="inlineStr">
        <is>
          <t>https://www.komputronik.pl/product/898514/telefon-samsung-galaxy-a55-128gb-5g-dual-sim-zolty-a556-.html</t>
        </is>
      </c>
      <c r="S585" s="13" t="inlineStr">
        <is>
          <t>Handset</t>
        </is>
      </c>
      <c r="T585" s="13" t="n"/>
      <c r="U585" s="12" t="inlineStr">
        <is>
          <t>https://drive.google.com/uc?export=view&amp;id=1b_EEyLawWdxG0okmFikqm9YhATEbi34w</t>
        </is>
      </c>
      <c r="V585" t="inlineStr">
        <is>
          <t>20250424</t>
        </is>
      </c>
    </row>
    <row r="586" ht="15" customHeight="1">
      <c r="A586" s="7" t="inlineStr">
        <is>
          <t>BN2009232</t>
        </is>
      </c>
      <c r="B586" s="8" t="inlineStr">
        <is>
          <t>Samsung</t>
        </is>
      </c>
      <c r="C586" s="8" t="inlineStr">
        <is>
          <t>Galaxy A55 8-256GB 5G</t>
        </is>
      </c>
      <c r="D586" s="8" t="inlineStr">
        <is>
          <t>-</t>
        </is>
      </c>
      <c r="E586" s="9" t="n">
        <v>0</v>
      </c>
      <c r="F586" s="9" t="inlineStr">
        <is>
          <t>0.00</t>
        </is>
      </c>
      <c r="G586" s="9" t="inlineStr">
        <is>
          <t>Outstock</t>
        </is>
      </c>
      <c r="H586" s="9">
        <f>F586+0</f>
        <v/>
      </c>
      <c r="I586" s="9" t="n"/>
      <c r="J586" s="9">
        <f>IF(I586&lt;&gt;"",I586,H586)</f>
        <v/>
      </c>
      <c r="K586" s="9">
        <f>E586/(1+M586)</f>
        <v/>
      </c>
      <c r="L586" s="10" t="inlineStr">
        <is>
          <t>PLN</t>
        </is>
      </c>
      <c r="M586" s="11" t="n">
        <v>0.23</v>
      </c>
      <c r="N586" s="9">
        <f>K586*VLOOKUP(L586,'Exchange rate'!A:B,2,0)</f>
        <v/>
      </c>
      <c r="O586" s="8" t="inlineStr">
        <is>
          <t>Komputronik</t>
        </is>
      </c>
      <c r="P586" s="8" t="inlineStr">
        <is>
          <t>Komputronik</t>
        </is>
      </c>
      <c r="Q586" s="8" t="inlineStr">
        <is>
          <t>Poland</t>
        </is>
      </c>
      <c r="R586" s="12" t="inlineStr">
        <is>
          <t>https://www.komputronik.pl/product/925547/telefon-samsung-galaxy-a55-256gb-5g-dual-sim-czarny-a556-.html</t>
        </is>
      </c>
      <c r="S586" s="13" t="inlineStr">
        <is>
          <t>Handset</t>
        </is>
      </c>
      <c r="T586" s="13" t="n">
        <v>1</v>
      </c>
      <c r="U586" s="12" t="inlineStr">
        <is>
          <t>https://drive.google.com/uc?export=view&amp;id=1bAAEefRdAUa1xTFzYJsfLGvSTBhGRMoa</t>
        </is>
      </c>
      <c r="V586" t="inlineStr">
        <is>
          <t>20250424</t>
        </is>
      </c>
    </row>
    <row r="587" ht="15" customHeight="1">
      <c r="A587" s="7" t="inlineStr">
        <is>
          <t>BN2009795</t>
        </is>
      </c>
      <c r="B587" s="8" t="inlineStr">
        <is>
          <t>Samsung</t>
        </is>
      </c>
      <c r="C587" s="8" t="inlineStr">
        <is>
          <t>Galaxy A56 8-128GB 5G</t>
        </is>
      </c>
      <c r="D587" s="8" t="inlineStr">
        <is>
          <t>-</t>
        </is>
      </c>
      <c r="E587" s="9" t="n">
        <v>1999</v>
      </c>
      <c r="F587" s="9" t="inlineStr">
        <is>
          <t>0.00</t>
        </is>
      </c>
      <c r="G587" s="9" t="inlineStr">
        <is>
          <t>Outstock</t>
        </is>
      </c>
      <c r="H587" s="9">
        <f>F587+0</f>
        <v/>
      </c>
      <c r="I587" s="9" t="n"/>
      <c r="J587" s="9">
        <f>IF(I587&lt;&gt;"",I587,H587)</f>
        <v/>
      </c>
      <c r="K587" s="9">
        <f>E587/(1+M587)</f>
        <v/>
      </c>
      <c r="L587" s="10" t="inlineStr">
        <is>
          <t>PLN</t>
        </is>
      </c>
      <c r="M587" s="11" t="n">
        <v>0.23</v>
      </c>
      <c r="N587" s="9">
        <f>K587*VLOOKUP(L587,'Exchange rate'!A:B,2,0)</f>
        <v/>
      </c>
      <c r="O587" s="8" t="inlineStr">
        <is>
          <t>Komputronik</t>
        </is>
      </c>
      <c r="P587" s="8" t="inlineStr">
        <is>
          <t>Komputronik</t>
        </is>
      </c>
      <c r="Q587" s="8" t="inlineStr">
        <is>
          <t>Poland</t>
        </is>
      </c>
      <c r="R587" s="12" t="inlineStr">
        <is>
          <t>https://www.komputronik.pl/product/958943/telefon-samsung-galaxy-a56-128gb-5g-dual-sim-grafitowy-a566-.html</t>
        </is>
      </c>
      <c r="S587" s="13" t="inlineStr">
        <is>
          <t>Handset</t>
        </is>
      </c>
      <c r="T587" s="13" t="n"/>
      <c r="U587" s="12" t="inlineStr">
        <is>
          <t>https://drive.google.com/uc?export=view&amp;id=1_v4x1iRRC3wTGttD5GYlExn8Dngfn7G1</t>
        </is>
      </c>
      <c r="V587" t="inlineStr">
        <is>
          <t>20250424</t>
        </is>
      </c>
    </row>
    <row r="588" ht="15" customHeight="1">
      <c r="A588" s="7" t="inlineStr">
        <is>
          <t>BN2009848</t>
        </is>
      </c>
      <c r="B588" s="8" t="inlineStr">
        <is>
          <t>Samsung</t>
        </is>
      </c>
      <c r="C588" s="8" t="inlineStr">
        <is>
          <t>Galaxy A56 8-256GB 5G</t>
        </is>
      </c>
      <c r="D588" s="8" t="inlineStr">
        <is>
          <t>-</t>
        </is>
      </c>
      <c r="E588" s="9" t="n">
        <v>1999</v>
      </c>
      <c r="F588" s="9" t="inlineStr">
        <is>
          <t>0.00</t>
        </is>
      </c>
      <c r="G588" s="9" t="inlineStr">
        <is>
          <t>Outstock</t>
        </is>
      </c>
      <c r="H588" s="9">
        <f>F588+0</f>
        <v/>
      </c>
      <c r="I588" s="9" t="n"/>
      <c r="J588" s="9">
        <f>IF(I588&lt;&gt;"",I588,H588)</f>
        <v/>
      </c>
      <c r="K588" s="9">
        <f>E588/(1+M588)</f>
        <v/>
      </c>
      <c r="L588" s="10" t="inlineStr">
        <is>
          <t>PLN</t>
        </is>
      </c>
      <c r="M588" s="11" t="n">
        <v>0.23</v>
      </c>
      <c r="N588" s="9">
        <f>K588*VLOOKUP(L588,'Exchange rate'!A:B,2,0)</f>
        <v/>
      </c>
      <c r="O588" s="8" t="inlineStr">
        <is>
          <t>Komputronik</t>
        </is>
      </c>
      <c r="P588" s="8" t="inlineStr">
        <is>
          <t>Komputronik</t>
        </is>
      </c>
      <c r="Q588" s="8" t="inlineStr">
        <is>
          <t>Poland</t>
        </is>
      </c>
      <c r="R588" s="12" t="inlineStr">
        <is>
          <t>https://www.komputronik.pl/product/958944/telefon-samsung-galaxy-a56-256gb-5g-dual-sim-grafitowy-a566-.html</t>
        </is>
      </c>
      <c r="S588" s="13" t="inlineStr">
        <is>
          <t>Handset</t>
        </is>
      </c>
      <c r="T588" s="13" t="n"/>
      <c r="U588" s="12" t="inlineStr">
        <is>
          <t>https://drive.google.com/uc?export=view&amp;id=1_TCoW055sI4nN-S5pWW3aa2Xxpg-0gbG</t>
        </is>
      </c>
      <c r="V588" t="inlineStr">
        <is>
          <t>20250424</t>
        </is>
      </c>
    </row>
    <row r="589" ht="15" customHeight="1">
      <c r="A589" s="7" t="inlineStr">
        <is>
          <t>BN2009334</t>
        </is>
      </c>
      <c r="B589" s="8" t="inlineStr">
        <is>
          <t>Samsung</t>
        </is>
      </c>
      <c r="C589" s="8" t="inlineStr">
        <is>
          <t>Galaxy Fit 3</t>
        </is>
      </c>
      <c r="D589" s="8" t="inlineStr">
        <is>
          <t>-</t>
        </is>
      </c>
      <c r="E589" s="9" t="n">
        <v>159</v>
      </c>
      <c r="F589" s="9" t="inlineStr">
        <is>
          <t>0.00</t>
        </is>
      </c>
      <c r="G589" s="9" t="inlineStr">
        <is>
          <t>Outstock</t>
        </is>
      </c>
      <c r="H589" s="9">
        <f>F589+0</f>
        <v/>
      </c>
      <c r="I589" s="9" t="n"/>
      <c r="J589" s="9">
        <f>IF(I589&lt;&gt;"",I589,H589)</f>
        <v/>
      </c>
      <c r="K589" s="9">
        <f>E589/(1+M589)</f>
        <v/>
      </c>
      <c r="L589" s="10" t="inlineStr">
        <is>
          <t>PLN</t>
        </is>
      </c>
      <c r="M589" s="11" t="n">
        <v>0.23</v>
      </c>
      <c r="N589" s="9">
        <f>K589*VLOOKUP(L589,'Exchange rate'!A:B,2,0)</f>
        <v/>
      </c>
      <c r="O589" s="8" t="inlineStr">
        <is>
          <t>Komputronik</t>
        </is>
      </c>
      <c r="P589" s="8" t="inlineStr">
        <is>
          <t>Komputronik</t>
        </is>
      </c>
      <c r="Q589" s="8" t="inlineStr">
        <is>
          <t>Poland</t>
        </is>
      </c>
      <c r="R589" s="12" t="inlineStr">
        <is>
          <t>https://www.komputronik.pl/product/892117/zegarek-smartwatch-samsung-galaxy-watch-fit3-rozowo-zloty-r390-.html</t>
        </is>
      </c>
      <c r="S589" s="13" t="inlineStr">
        <is>
          <t>Smart Watch</t>
        </is>
      </c>
      <c r="T589" s="13" t="n"/>
      <c r="U589" s="12" t="inlineStr">
        <is>
          <t>https://drive.google.com/uc?export=view&amp;id=1ak0NINGOw0G7W99QAQNBMtyaZ52szeQk</t>
        </is>
      </c>
      <c r="V589" t="inlineStr">
        <is>
          <t>20250424</t>
        </is>
      </c>
    </row>
    <row r="590" ht="15" customHeight="1">
      <c r="A590" s="7" t="inlineStr">
        <is>
          <t>BN2007845</t>
        </is>
      </c>
      <c r="B590" s="8" t="inlineStr">
        <is>
          <t>Samsung</t>
        </is>
      </c>
      <c r="C590" s="8" t="inlineStr">
        <is>
          <t>Galaxy S21 FE 128GB 5G</t>
        </is>
      </c>
      <c r="D590" s="8" t="inlineStr">
        <is>
          <t>-</t>
        </is>
      </c>
      <c r="E590" s="9" t="n">
        <v>0</v>
      </c>
      <c r="F590" s="9" t="inlineStr">
        <is>
          <t>0.00</t>
        </is>
      </c>
      <c r="G590" s="9" t="inlineStr">
        <is>
          <t>Outstock</t>
        </is>
      </c>
      <c r="H590" s="9">
        <f>F590+0</f>
        <v/>
      </c>
      <c r="I590" s="9" t="n"/>
      <c r="J590" s="9">
        <f>IF(I590&lt;&gt;"",I590,H590)</f>
        <v/>
      </c>
      <c r="K590" s="9">
        <f>E590/(1+M590)</f>
        <v/>
      </c>
      <c r="L590" s="10" t="inlineStr">
        <is>
          <t>PLN</t>
        </is>
      </c>
      <c r="M590" s="11" t="n">
        <v>0.23</v>
      </c>
      <c r="N590" s="9">
        <f>K590*VLOOKUP(L590,'Exchange rate'!A:B,2,0)</f>
        <v/>
      </c>
      <c r="O590" s="8" t="inlineStr">
        <is>
          <t>Komputronik</t>
        </is>
      </c>
      <c r="P590" s="8" t="inlineStr">
        <is>
          <t>Komputronik</t>
        </is>
      </c>
      <c r="Q590" s="8" t="inlineStr">
        <is>
          <t>Poland</t>
        </is>
      </c>
      <c r="R590" s="12" t="inlineStr">
        <is>
          <t>https://www.komputronik.pl/product/777285/samsung-galaxy-s21-fe-5g-128gb-dual-sim-grafitowy-g990-.html</t>
        </is>
      </c>
      <c r="S590" s="13" t="inlineStr">
        <is>
          <t>Handset</t>
        </is>
      </c>
      <c r="T590" s="13" t="n">
        <v>1</v>
      </c>
      <c r="U590" s="12" t="inlineStr">
        <is>
          <t>https://drive.google.com/uc?export=view&amp;id=1_rDba4ltGUz9L5buOMJEyU7gcX6uIUGd</t>
        </is>
      </c>
      <c r="V590" t="inlineStr">
        <is>
          <t>20250424</t>
        </is>
      </c>
    </row>
    <row r="591" ht="15" customHeight="1">
      <c r="A591" s="7" t="inlineStr">
        <is>
          <t>BN2008088</t>
        </is>
      </c>
      <c r="B591" s="8" t="inlineStr">
        <is>
          <t>Samsung</t>
        </is>
      </c>
      <c r="C591" s="8" t="inlineStr">
        <is>
          <t>Galaxy S22 128GB 5G</t>
        </is>
      </c>
      <c r="D591" s="8" t="inlineStr">
        <is>
          <t>-</t>
        </is>
      </c>
      <c r="E591" s="9" t="n">
        <v>0</v>
      </c>
      <c r="F591" s="9" t="inlineStr">
        <is>
          <t>0.00</t>
        </is>
      </c>
      <c r="G591" s="9" t="inlineStr">
        <is>
          <t>Outstock</t>
        </is>
      </c>
      <c r="H591" s="9">
        <f>F591+0</f>
        <v/>
      </c>
      <c r="I591" s="9" t="n"/>
      <c r="J591" s="9">
        <f>IF(I591&lt;&gt;"",I591,H591)</f>
        <v/>
      </c>
      <c r="K591" s="9">
        <f>E591/(1+M591)</f>
        <v/>
      </c>
      <c r="L591" s="10" t="inlineStr">
        <is>
          <t>PLN</t>
        </is>
      </c>
      <c r="M591" s="11" t="n">
        <v>0.23</v>
      </c>
      <c r="N591" s="9">
        <f>K591*VLOOKUP(L591,'Exchange rate'!A:B,2,0)</f>
        <v/>
      </c>
      <c r="O591" s="8" t="inlineStr">
        <is>
          <t>Komputronik</t>
        </is>
      </c>
      <c r="P591" s="8" t="inlineStr">
        <is>
          <t>Komputronik</t>
        </is>
      </c>
      <c r="Q591" s="8" t="inlineStr">
        <is>
          <t>Poland</t>
        </is>
      </c>
      <c r="R591" s="12" t="inlineStr">
        <is>
          <t>https://www.komputronik.pl/product/745958/samsung-galaxy-s22-5g-128gb-dual-sim-bialy-s901-.html</t>
        </is>
      </c>
      <c r="S591" s="13" t="inlineStr">
        <is>
          <t>Handset</t>
        </is>
      </c>
      <c r="T591" s="13" t="n">
        <v>1</v>
      </c>
      <c r="U591" s="12" t="inlineStr">
        <is>
          <t>https://drive.google.com/uc?export=view&amp;id=1bowL_w8sCPA0LoycnIqja7fNAB2-LW8v</t>
        </is>
      </c>
      <c r="V591" t="inlineStr">
        <is>
          <t>20250424</t>
        </is>
      </c>
    </row>
    <row r="592" ht="15" customHeight="1">
      <c r="A592" s="7" t="inlineStr">
        <is>
          <t>BN2008581</t>
        </is>
      </c>
      <c r="B592" s="8" t="inlineStr">
        <is>
          <t>Samsung</t>
        </is>
      </c>
      <c r="C592" s="8" t="inlineStr">
        <is>
          <t>Galaxy S23 8-128GB 5G</t>
        </is>
      </c>
      <c r="D592" s="8" t="inlineStr">
        <is>
          <t>-</t>
        </is>
      </c>
      <c r="E592" s="9" t="n">
        <v>0</v>
      </c>
      <c r="F592" s="9" t="inlineStr">
        <is>
          <t>0.00</t>
        </is>
      </c>
      <c r="G592" s="9" t="inlineStr">
        <is>
          <t>Outstock</t>
        </is>
      </c>
      <c r="H592" s="9">
        <f>F592+0</f>
        <v/>
      </c>
      <c r="I592" s="9" t="n"/>
      <c r="J592" s="9">
        <f>IF(I592&lt;&gt;"",I592,H592)</f>
        <v/>
      </c>
      <c r="K592" s="9">
        <f>E592/(1+M592)</f>
        <v/>
      </c>
      <c r="L592" s="10" t="inlineStr">
        <is>
          <t>PLN</t>
        </is>
      </c>
      <c r="M592" s="11" t="n">
        <v>0.23</v>
      </c>
      <c r="N592" s="9">
        <f>K592*VLOOKUP(L592,'Exchange rate'!A:B,2,0)</f>
        <v/>
      </c>
      <c r="O592" s="8" t="inlineStr">
        <is>
          <t>Komputronik</t>
        </is>
      </c>
      <c r="P592" s="8" t="inlineStr">
        <is>
          <t>Komputronik</t>
        </is>
      </c>
      <c r="Q592" s="8" t="inlineStr">
        <is>
          <t>Poland</t>
        </is>
      </c>
      <c r="R592" s="12" t="inlineStr">
        <is>
          <t>https://www.komputronik.pl/product/805856/samsung-galaxy-s23-5g-8-128gb-dual-sim-czarny-s911-.html</t>
        </is>
      </c>
      <c r="S592" s="13" t="inlineStr">
        <is>
          <t>Handset</t>
        </is>
      </c>
      <c r="T592" s="13" t="n">
        <v>1</v>
      </c>
      <c r="U592" s="12" t="inlineStr">
        <is>
          <t>https://drive.google.com/uc?export=view&amp;id=1aCqbN0INNt3Rsmz2SNFg1sCiyb6mbLpB</t>
        </is>
      </c>
      <c r="V592" t="inlineStr">
        <is>
          <t>20250424</t>
        </is>
      </c>
    </row>
    <row r="593" ht="15" customHeight="1">
      <c r="A593" s="7" t="inlineStr">
        <is>
          <t>BN2008582</t>
        </is>
      </c>
      <c r="B593" s="8" t="inlineStr">
        <is>
          <t>Samsung</t>
        </is>
      </c>
      <c r="C593" s="8" t="inlineStr">
        <is>
          <t>Galaxy S23 8-256GB 5G</t>
        </is>
      </c>
      <c r="D593" s="8" t="inlineStr">
        <is>
          <t>-</t>
        </is>
      </c>
      <c r="E593" s="9" t="n">
        <v>2699</v>
      </c>
      <c r="F593" s="9" t="inlineStr">
        <is>
          <t>0.00</t>
        </is>
      </c>
      <c r="G593" s="9" t="inlineStr">
        <is>
          <t>Outstock</t>
        </is>
      </c>
      <c r="H593" s="9">
        <f>F593+0</f>
        <v/>
      </c>
      <c r="I593" s="9" t="n"/>
      <c r="J593" s="9">
        <f>IF(I593&lt;&gt;"",I593,H593)</f>
        <v/>
      </c>
      <c r="K593" s="9">
        <f>E593/(1+M593)</f>
        <v/>
      </c>
      <c r="L593" s="10" t="inlineStr">
        <is>
          <t>PLN</t>
        </is>
      </c>
      <c r="M593" s="11" t="n">
        <v>0.23</v>
      </c>
      <c r="N593" s="9">
        <f>K593*VLOOKUP(L593,'Exchange rate'!A:B,2,0)</f>
        <v/>
      </c>
      <c r="O593" s="8" t="inlineStr">
        <is>
          <t>Komputronik</t>
        </is>
      </c>
      <c r="P593" s="8" t="inlineStr">
        <is>
          <t>Komputronik</t>
        </is>
      </c>
      <c r="Q593" s="8" t="inlineStr">
        <is>
          <t>Poland</t>
        </is>
      </c>
      <c r="R593" s="12" t="inlineStr">
        <is>
          <t>https://www.komputronik.pl/product/805859/samsung-galaxy-s23-5g-8256gb-dual-sim-zielony-s911-.html</t>
        </is>
      </c>
      <c r="S593" s="13" t="inlineStr">
        <is>
          <t>Handset</t>
        </is>
      </c>
      <c r="T593" s="13" t="n"/>
      <c r="U593" s="12" t="inlineStr">
        <is>
          <t>https://drive.google.com/uc?export=view&amp;id=1_gB4-WWNHdiHcx_hq603ZK4fcQXKTMtZ</t>
        </is>
      </c>
      <c r="V593" t="inlineStr">
        <is>
          <t>20250424</t>
        </is>
      </c>
    </row>
    <row r="594" ht="15" customHeight="1">
      <c r="A594" s="7" t="inlineStr">
        <is>
          <t>BN2009085</t>
        </is>
      </c>
      <c r="B594" s="8" t="inlineStr">
        <is>
          <t>Samsung</t>
        </is>
      </c>
      <c r="C594" s="8" t="inlineStr">
        <is>
          <t>Galaxy S23 FE 8-128GB 5G</t>
        </is>
      </c>
      <c r="D594" s="8" t="inlineStr">
        <is>
          <t>-</t>
        </is>
      </c>
      <c r="E594" s="9" t="n">
        <v>0</v>
      </c>
      <c r="F594" s="9" t="inlineStr">
        <is>
          <t>0.00</t>
        </is>
      </c>
      <c r="G594" s="9" t="inlineStr">
        <is>
          <t>Outstock</t>
        </is>
      </c>
      <c r="H594" s="9">
        <f>F594+0</f>
        <v/>
      </c>
      <c r="I594" s="9" t="n"/>
      <c r="J594" s="9">
        <f>IF(I594&lt;&gt;"",I594,H594)</f>
        <v/>
      </c>
      <c r="K594" s="9">
        <f>E594/(1+M594)</f>
        <v/>
      </c>
      <c r="L594" s="10" t="inlineStr">
        <is>
          <t>PLN</t>
        </is>
      </c>
      <c r="M594" s="11" t="n">
        <v>0.23</v>
      </c>
      <c r="N594" s="9">
        <f>K594*VLOOKUP(L594,'Exchange rate'!A:B,2,0)</f>
        <v/>
      </c>
      <c r="O594" s="8" t="inlineStr">
        <is>
          <t>Komputronik</t>
        </is>
      </c>
      <c r="P594" s="8" t="inlineStr">
        <is>
          <t>Komputronik</t>
        </is>
      </c>
      <c r="Q594" s="8" t="inlineStr">
        <is>
          <t>Poland</t>
        </is>
      </c>
      <c r="R594" s="12" t="inlineStr">
        <is>
          <t>https://www.komputronik.pl/product/881379/telefon-samsung-galaxy-s23-fe-5g-8-128gb-dual-sim-grafitowy-s711-.html</t>
        </is>
      </c>
      <c r="S594" s="13" t="inlineStr">
        <is>
          <t>Handset</t>
        </is>
      </c>
      <c r="T594" s="13" t="n">
        <v>1</v>
      </c>
      <c r="U594" s="12" t="inlineStr">
        <is>
          <t>https://drive.google.com/uc?export=view&amp;id=1_sytOLxTUuj7rFXRSxU-_JpNpwZR0GUd</t>
        </is>
      </c>
      <c r="V594" t="inlineStr">
        <is>
          <t>20250424</t>
        </is>
      </c>
    </row>
    <row r="595" ht="15" customHeight="1">
      <c r="A595" s="7" t="inlineStr">
        <is>
          <t>BN2008586</t>
        </is>
      </c>
      <c r="B595" s="8" t="inlineStr">
        <is>
          <t>Samsung</t>
        </is>
      </c>
      <c r="C595" s="8" t="inlineStr">
        <is>
          <t>Galaxy S23 Ultra 8-256GB 5G</t>
        </is>
      </c>
      <c r="D595" s="8" t="inlineStr">
        <is>
          <t>-</t>
        </is>
      </c>
      <c r="E595" s="9" t="n">
        <v>4299</v>
      </c>
      <c r="F595" s="9" t="inlineStr">
        <is>
          <t>0.00</t>
        </is>
      </c>
      <c r="G595" s="9" t="inlineStr">
        <is>
          <t>Outstock</t>
        </is>
      </c>
      <c r="H595" s="9">
        <f>F595+0</f>
        <v/>
      </c>
      <c r="I595" s="9" t="n"/>
      <c r="J595" s="9">
        <f>IF(I595&lt;&gt;"",I595,H595)</f>
        <v/>
      </c>
      <c r="K595" s="9">
        <f>E595/(1+M595)</f>
        <v/>
      </c>
      <c r="L595" s="10" t="inlineStr">
        <is>
          <t>PLN</t>
        </is>
      </c>
      <c r="M595" s="11" t="n">
        <v>0.23</v>
      </c>
      <c r="N595" s="9">
        <f>K595*VLOOKUP(L595,'Exchange rate'!A:B,2,0)</f>
        <v/>
      </c>
      <c r="O595" s="8" t="inlineStr">
        <is>
          <t>Komputronik</t>
        </is>
      </c>
      <c r="P595" s="8" t="inlineStr">
        <is>
          <t>Komputronik</t>
        </is>
      </c>
      <c r="Q595" s="8" t="inlineStr">
        <is>
          <t>Poland</t>
        </is>
      </c>
      <c r="R595" s="12" t="inlineStr">
        <is>
          <t>https://www.komputronik.pl/product/805871/samsung-galaxy-s23-ultra-5g-8-256gb-dual-sim-czarny-s918-.html</t>
        </is>
      </c>
      <c r="S595" s="13" t="inlineStr">
        <is>
          <t>Handset</t>
        </is>
      </c>
      <c r="T595" s="13" t="n"/>
      <c r="U595" s="12" t="inlineStr">
        <is>
          <t>https://drive.google.com/uc?export=view&amp;id=1bLHF3SWapvt2zN7lRoIE5ahscJ5P9zi3</t>
        </is>
      </c>
      <c r="V595" t="inlineStr">
        <is>
          <t>20250424</t>
        </is>
      </c>
    </row>
    <row r="596" ht="15" customHeight="1">
      <c r="A596" s="7" t="inlineStr">
        <is>
          <t>BN2009166</t>
        </is>
      </c>
      <c r="B596" s="8" t="inlineStr">
        <is>
          <t>Samsung</t>
        </is>
      </c>
      <c r="C596" s="8" t="inlineStr">
        <is>
          <t>Galaxy S24 8-128GB 5G</t>
        </is>
      </c>
      <c r="D596" s="8" t="inlineStr">
        <is>
          <t>-</t>
        </is>
      </c>
      <c r="E596" s="9" t="n">
        <v>2799</v>
      </c>
      <c r="F596" s="9" t="inlineStr">
        <is>
          <t>0.00</t>
        </is>
      </c>
      <c r="G596" s="9" t="inlineStr">
        <is>
          <t>Outstock</t>
        </is>
      </c>
      <c r="H596" s="9">
        <f>F596+0</f>
        <v/>
      </c>
      <c r="I596" s="9" t="n"/>
      <c r="J596" s="9">
        <f>IF(I596&lt;&gt;"",I596,H596)</f>
        <v/>
      </c>
      <c r="K596" s="9">
        <f>E596/(1+M596)</f>
        <v/>
      </c>
      <c r="L596" s="10" t="inlineStr">
        <is>
          <t>PLN</t>
        </is>
      </c>
      <c r="M596" s="11" t="n">
        <v>0.23</v>
      </c>
      <c r="N596" s="9">
        <f>K596*VLOOKUP(L596,'Exchange rate'!A:B,2,0)</f>
        <v/>
      </c>
      <c r="O596" s="8" t="inlineStr">
        <is>
          <t>Komputronik</t>
        </is>
      </c>
      <c r="P596" s="8" t="inlineStr">
        <is>
          <t>Komputronik</t>
        </is>
      </c>
      <c r="Q596" s="8" t="inlineStr">
        <is>
          <t>Poland</t>
        </is>
      </c>
      <c r="R596" s="12" t="inlineStr">
        <is>
          <t>https://www.komputronik.pl/product/886612/telefon-samsung-galaxy-s24-5g-8-128gb-dual-sim-czarny-s911-.html</t>
        </is>
      </c>
      <c r="S596" s="13" t="inlineStr">
        <is>
          <t>Handset</t>
        </is>
      </c>
      <c r="T596" s="13" t="n"/>
      <c r="U596" s="12" t="inlineStr">
        <is>
          <t>https://drive.google.com/uc?export=view&amp;id=1blwbDn-L52jtuqz83uS-I65NLu6O2QE1</t>
        </is>
      </c>
      <c r="V596" t="inlineStr">
        <is>
          <t>20250424</t>
        </is>
      </c>
    </row>
    <row r="597" ht="15" customHeight="1">
      <c r="A597" s="7" t="inlineStr">
        <is>
          <t>BN2009167</t>
        </is>
      </c>
      <c r="B597" s="8" t="inlineStr">
        <is>
          <t>Samsung</t>
        </is>
      </c>
      <c r="C597" s="8" t="inlineStr">
        <is>
          <t>Galaxy S24 8-256GB 5G</t>
        </is>
      </c>
      <c r="D597" s="8" t="inlineStr">
        <is>
          <t>-</t>
        </is>
      </c>
      <c r="E597" s="9" t="n">
        <v>2999</v>
      </c>
      <c r="F597" s="9" t="inlineStr">
        <is>
          <t>0.00</t>
        </is>
      </c>
      <c r="G597" s="9" t="inlineStr">
        <is>
          <t>Outstock</t>
        </is>
      </c>
      <c r="H597" s="9">
        <f>F597+0</f>
        <v/>
      </c>
      <c r="I597" s="9" t="n"/>
      <c r="J597" s="9">
        <f>IF(I597&lt;&gt;"",I597,H597)</f>
        <v/>
      </c>
      <c r="K597" s="9">
        <f>E597/(1+M597)</f>
        <v/>
      </c>
      <c r="L597" s="10" t="inlineStr">
        <is>
          <t>PLN</t>
        </is>
      </c>
      <c r="M597" s="11" t="n">
        <v>0.23</v>
      </c>
      <c r="N597" s="9">
        <f>K597*VLOOKUP(L597,'Exchange rate'!A:B,2,0)</f>
        <v/>
      </c>
      <c r="O597" s="8" t="inlineStr">
        <is>
          <t>Komputronik</t>
        </is>
      </c>
      <c r="P597" s="8" t="inlineStr">
        <is>
          <t>Komputronik</t>
        </is>
      </c>
      <c r="Q597" s="8" t="inlineStr">
        <is>
          <t>Poland</t>
        </is>
      </c>
      <c r="R597" s="12" t="inlineStr">
        <is>
          <t>https://www.komputronik.pl/product/886623/telefon-samsung-galaxy-s24-5g-8-256gb-dual-sim-czarny-s911-.html</t>
        </is>
      </c>
      <c r="S597" s="13" t="inlineStr">
        <is>
          <t>Handset</t>
        </is>
      </c>
      <c r="T597" s="13" t="n"/>
      <c r="U597" s="12" t="inlineStr">
        <is>
          <t>https://drive.google.com/uc?export=view&amp;id=1bkFG_xWD6zrfe3Ez3mtwZy44RR7LagB3</t>
        </is>
      </c>
      <c r="V597" t="inlineStr">
        <is>
          <t>20250424</t>
        </is>
      </c>
    </row>
    <row r="598" ht="15" customHeight="1">
      <c r="A598" s="7" t="inlineStr">
        <is>
          <t>BN2009488</t>
        </is>
      </c>
      <c r="B598" s="8" t="inlineStr">
        <is>
          <t>Samsung</t>
        </is>
      </c>
      <c r="C598" s="8" t="inlineStr">
        <is>
          <t>Galaxy S24 FE 8-128GB 5G</t>
        </is>
      </c>
      <c r="D598" s="8" t="inlineStr">
        <is>
          <t>-</t>
        </is>
      </c>
      <c r="E598" s="9" t="n">
        <v>2499</v>
      </c>
      <c r="F598" s="9" t="inlineStr">
        <is>
          <t>0.00</t>
        </is>
      </c>
      <c r="G598" s="9" t="inlineStr">
        <is>
          <t>Outstock</t>
        </is>
      </c>
      <c r="H598" s="9">
        <f>F598+0</f>
        <v/>
      </c>
      <c r="I598" s="9" t="n"/>
      <c r="J598" s="9">
        <f>IF(I598&lt;&gt;"",I598,H598)</f>
        <v/>
      </c>
      <c r="K598" s="9">
        <f>E598/(1+M598)</f>
        <v/>
      </c>
      <c r="L598" s="10" t="inlineStr">
        <is>
          <t>PLN</t>
        </is>
      </c>
      <c r="M598" s="11" t="n">
        <v>0.23</v>
      </c>
      <c r="N598" s="9">
        <f>K598*VLOOKUP(L598,'Exchange rate'!A:B,2,0)</f>
        <v/>
      </c>
      <c r="O598" s="8" t="inlineStr">
        <is>
          <t>Komputronik</t>
        </is>
      </c>
      <c r="P598" s="8" t="inlineStr">
        <is>
          <t>Komputronik</t>
        </is>
      </c>
      <c r="Q598" s="8" t="inlineStr">
        <is>
          <t>Poland</t>
        </is>
      </c>
      <c r="R598" s="12" t="inlineStr">
        <is>
          <t>https://www.komputronik.pl/product/933742/telefon-samsung-galaxy-s24-fe-5g-8-128gb-dual-sim-grafitowy-s721-.html</t>
        </is>
      </c>
      <c r="S598" s="13" t="inlineStr">
        <is>
          <t>Handset</t>
        </is>
      </c>
      <c r="T598" s="13" t="n"/>
      <c r="U598" s="12" t="inlineStr">
        <is>
          <t>https://drive.google.com/uc?export=view&amp;id=1b6b2f5PQBpBN0dvOwELkI3XoavwPbRZI</t>
        </is>
      </c>
      <c r="V598" t="inlineStr">
        <is>
          <t>20250424</t>
        </is>
      </c>
    </row>
    <row r="599" ht="15" customHeight="1">
      <c r="A599" s="7" t="inlineStr">
        <is>
          <t>BN2009489</t>
        </is>
      </c>
      <c r="B599" s="8" t="inlineStr">
        <is>
          <t>Samsung</t>
        </is>
      </c>
      <c r="C599" s="8" t="inlineStr">
        <is>
          <t>Galaxy S24 FE 8-256GB 5G</t>
        </is>
      </c>
      <c r="D599" s="8" t="inlineStr">
        <is>
          <t>-</t>
        </is>
      </c>
      <c r="E599" s="9" t="n">
        <v>2958.15</v>
      </c>
      <c r="F599" s="9" t="inlineStr">
        <is>
          <t>0.00</t>
        </is>
      </c>
      <c r="G599" s="9" t="inlineStr">
        <is>
          <t>Outstock</t>
        </is>
      </c>
      <c r="H599" s="9">
        <f>F599+0</f>
        <v/>
      </c>
      <c r="I599" s="9" t="n"/>
      <c r="J599" s="9">
        <f>IF(I599&lt;&gt;"",I599,H599)</f>
        <v/>
      </c>
      <c r="K599" s="9">
        <f>E599/(1+M599)</f>
        <v/>
      </c>
      <c r="L599" s="10" t="inlineStr">
        <is>
          <t>PLN</t>
        </is>
      </c>
      <c r="M599" s="11" t="n">
        <v>0.23</v>
      </c>
      <c r="N599" s="9">
        <f>K599*VLOOKUP(L599,'Exchange rate'!A:B,2,0)</f>
        <v/>
      </c>
      <c r="O599" s="8" t="inlineStr">
        <is>
          <t>Komputronik</t>
        </is>
      </c>
      <c r="P599" s="8" t="inlineStr">
        <is>
          <t>Komputronik</t>
        </is>
      </c>
      <c r="Q599" s="8" t="inlineStr">
        <is>
          <t>Poland</t>
        </is>
      </c>
      <c r="R599" s="12" t="inlineStr">
        <is>
          <t>https://www.komputronik.pl/product/933746/telefon-samsung-galaxy-s24-fe-5g-8-256gb-dual-sim-grafitowy-s721-.html</t>
        </is>
      </c>
      <c r="S599" s="13" t="inlineStr">
        <is>
          <t>Handset</t>
        </is>
      </c>
      <c r="T599" s="13" t="n"/>
      <c r="U599" s="12" t="inlineStr">
        <is>
          <t>https://drive.google.com/uc?export=view&amp;id=1_YEFViYwVI9I_VkniXUY6MXnkugR6VXT</t>
        </is>
      </c>
      <c r="V599" t="inlineStr">
        <is>
          <t>20250424</t>
        </is>
      </c>
    </row>
    <row r="600" ht="15" customHeight="1">
      <c r="A600" s="7" t="inlineStr">
        <is>
          <t>BN2009173</t>
        </is>
      </c>
      <c r="B600" s="8" t="inlineStr">
        <is>
          <t>Samsung</t>
        </is>
      </c>
      <c r="C600" s="8" t="inlineStr">
        <is>
          <t>Galaxy S24 Ultra 12-1TB 5G</t>
        </is>
      </c>
      <c r="D600" s="8" t="inlineStr">
        <is>
          <t>-</t>
        </is>
      </c>
      <c r="E600" s="9" t="n">
        <v>0</v>
      </c>
      <c r="F600" s="9" t="inlineStr">
        <is>
          <t>0.00</t>
        </is>
      </c>
      <c r="G600" s="9" t="inlineStr">
        <is>
          <t>Outstock</t>
        </is>
      </c>
      <c r="H600" s="9">
        <f>F600+0</f>
        <v/>
      </c>
      <c r="I600" s="9" t="n"/>
      <c r="J600" s="9">
        <f>IF(I600&lt;&gt;"",I600,H600)</f>
        <v/>
      </c>
      <c r="K600" s="9">
        <f>E600/(1+M600)</f>
        <v/>
      </c>
      <c r="L600" s="10" t="inlineStr">
        <is>
          <t>PLN</t>
        </is>
      </c>
      <c r="M600" s="11" t="n">
        <v>0.23</v>
      </c>
      <c r="N600" s="9">
        <f>K600*VLOOKUP(L600,'Exchange rate'!A:B,2,0)</f>
        <v/>
      </c>
      <c r="O600" s="8" t="inlineStr">
        <is>
          <t>Komputronik</t>
        </is>
      </c>
      <c r="P600" s="8" t="inlineStr">
        <is>
          <t>Komputronik</t>
        </is>
      </c>
      <c r="Q600" s="8" t="inlineStr">
        <is>
          <t>Poland</t>
        </is>
      </c>
      <c r="R600" s="12" t="inlineStr">
        <is>
          <t>https://www.komputronik.pl/product/886640/telefon-samsung-galaxy-s24-ultra-5g-12-1tb-dual-sim-tytan-czarny-s918-.html</t>
        </is>
      </c>
      <c r="S600" s="13" t="inlineStr">
        <is>
          <t>Handset</t>
        </is>
      </c>
      <c r="T600" s="13" t="n">
        <v>1</v>
      </c>
      <c r="U600" s="12" t="inlineStr">
        <is>
          <t>https://drive.google.com/uc?export=view&amp;id=1aMB-I5U8k7NJ7SsImBhxvlzUVWNuSvZ0</t>
        </is>
      </c>
      <c r="V600" t="inlineStr">
        <is>
          <t>20250424</t>
        </is>
      </c>
    </row>
    <row r="601" ht="15" customHeight="1">
      <c r="A601" s="7" t="inlineStr">
        <is>
          <t>BN2009171</t>
        </is>
      </c>
      <c r="B601" s="8" t="inlineStr">
        <is>
          <t>Samsung</t>
        </is>
      </c>
      <c r="C601" s="8" t="inlineStr">
        <is>
          <t>Galaxy S24 Ultra 12-256GB 5G</t>
        </is>
      </c>
      <c r="D601" s="8" t="inlineStr">
        <is>
          <t>-</t>
        </is>
      </c>
      <c r="E601" s="9" t="n">
        <v>0</v>
      </c>
      <c r="F601" s="9" t="inlineStr">
        <is>
          <t>0.00</t>
        </is>
      </c>
      <c r="G601" s="9" t="inlineStr">
        <is>
          <t>Outstock</t>
        </is>
      </c>
      <c r="H601" s="9">
        <f>F601+0</f>
        <v/>
      </c>
      <c r="I601" s="9" t="n"/>
      <c r="J601" s="9">
        <f>IF(I601&lt;&gt;"",I601,H601)</f>
        <v/>
      </c>
      <c r="K601" s="9">
        <f>E601/(1+M601)</f>
        <v/>
      </c>
      <c r="L601" s="10" t="inlineStr">
        <is>
          <t>PLN</t>
        </is>
      </c>
      <c r="M601" s="11" t="n">
        <v>0.23</v>
      </c>
      <c r="N601" s="9">
        <f>K601*VLOOKUP(L601,'Exchange rate'!A:B,2,0)</f>
        <v/>
      </c>
      <c r="O601" s="8" t="inlineStr">
        <is>
          <t>Komputronik</t>
        </is>
      </c>
      <c r="P601" s="8" t="inlineStr">
        <is>
          <t>Komputronik</t>
        </is>
      </c>
      <c r="Q601" s="8" t="inlineStr">
        <is>
          <t>Poland</t>
        </is>
      </c>
      <c r="R601" s="12" t="inlineStr">
        <is>
          <t>https://www.komputronik.pl/product/886632/telefon-samsung-galaxy-s24-ultra-5g-8-256gb-dual-sim-tytan-czarny-s918-.html</t>
        </is>
      </c>
      <c r="S601" s="13" t="inlineStr">
        <is>
          <t>Handset</t>
        </is>
      </c>
      <c r="T601" s="13" t="n">
        <v>1</v>
      </c>
      <c r="U601" s="12" t="inlineStr">
        <is>
          <t>https://drive.google.com/uc?export=view&amp;id=1_klz0s6Cwvh1lSzQGEBSmOnBLDiHlgwg</t>
        </is>
      </c>
      <c r="V601" t="inlineStr">
        <is>
          <t>20250424</t>
        </is>
      </c>
    </row>
    <row r="602" ht="15" customHeight="1">
      <c r="A602" s="7" t="inlineStr">
        <is>
          <t>BN2009172</t>
        </is>
      </c>
      <c r="B602" s="8" t="inlineStr">
        <is>
          <t>Samsung</t>
        </is>
      </c>
      <c r="C602" s="8" t="inlineStr">
        <is>
          <t>Galaxy S24 Ultra 12-512GB 5G</t>
        </is>
      </c>
      <c r="D602" s="8" t="inlineStr">
        <is>
          <t>-</t>
        </is>
      </c>
      <c r="E602" s="9" t="n">
        <v>5699</v>
      </c>
      <c r="F602" s="9" t="inlineStr">
        <is>
          <t>0.00</t>
        </is>
      </c>
      <c r="G602" s="9" t="inlineStr">
        <is>
          <t>Outstock</t>
        </is>
      </c>
      <c r="H602" s="9">
        <f>F602+0</f>
        <v/>
      </c>
      <c r="I602" s="9" t="n"/>
      <c r="J602" s="9">
        <f>IF(I602&lt;&gt;"",I602,H602)</f>
        <v/>
      </c>
      <c r="K602" s="9">
        <f>E602/(1+M602)</f>
        <v/>
      </c>
      <c r="L602" s="10" t="inlineStr">
        <is>
          <t>PLN</t>
        </is>
      </c>
      <c r="M602" s="11" t="n">
        <v>0.23</v>
      </c>
      <c r="N602" s="9">
        <f>K602*VLOOKUP(L602,'Exchange rate'!A:B,2,0)</f>
        <v/>
      </c>
      <c r="O602" s="8" t="inlineStr">
        <is>
          <t>Komputronik</t>
        </is>
      </c>
      <c r="P602" s="8" t="inlineStr">
        <is>
          <t>Komputronik</t>
        </is>
      </c>
      <c r="Q602" s="8" t="inlineStr">
        <is>
          <t>Poland</t>
        </is>
      </c>
      <c r="R602" s="12" t="inlineStr">
        <is>
          <t>https://www.komputronik.pl/product/886636/telefon-samsung-galaxy-s24-ultra-5g-12-512gb-dual-sim-tytan-czarny-s918-.html</t>
        </is>
      </c>
      <c r="S602" s="13" t="inlineStr">
        <is>
          <t>Handset</t>
        </is>
      </c>
      <c r="T602" s="13" t="n"/>
      <c r="U602" s="12" t="inlineStr">
        <is>
          <t>https://drive.google.com/uc?export=view&amp;id=1aNJH0Q2FgIX_lZlLBZ48XVjG6_VfrgVa</t>
        </is>
      </c>
      <c r="V602" t="inlineStr">
        <is>
          <t>20250424</t>
        </is>
      </c>
    </row>
    <row r="603" ht="15" customHeight="1">
      <c r="A603" s="7" t="inlineStr">
        <is>
          <t>BN2009169</t>
        </is>
      </c>
      <c r="B603" s="8" t="inlineStr">
        <is>
          <t>Samsung</t>
        </is>
      </c>
      <c r="C603" s="8" t="inlineStr">
        <is>
          <t>Galaxy S24+ 12-256GB 5G</t>
        </is>
      </c>
      <c r="D603" s="8" t="inlineStr">
        <is>
          <t>-</t>
        </is>
      </c>
      <c r="E603" s="9" t="n">
        <v>3699</v>
      </c>
      <c r="F603" s="9" t="inlineStr">
        <is>
          <t>0.00</t>
        </is>
      </c>
      <c r="G603" s="9" t="inlineStr">
        <is>
          <t>Outstock</t>
        </is>
      </c>
      <c r="H603" s="9">
        <f>F603+0</f>
        <v/>
      </c>
      <c r="I603" s="9" t="n"/>
      <c r="J603" s="9">
        <f>IF(I603&lt;&gt;"",I603,H603)</f>
        <v/>
      </c>
      <c r="K603" s="9">
        <f>E603/(1+M603)</f>
        <v/>
      </c>
      <c r="L603" s="10" t="inlineStr">
        <is>
          <t>PLN</t>
        </is>
      </c>
      <c r="M603" s="11" t="n">
        <v>0.23</v>
      </c>
      <c r="N603" s="9">
        <f>K603*VLOOKUP(L603,'Exchange rate'!A:B,2,0)</f>
        <v/>
      </c>
      <c r="O603" s="8" t="inlineStr">
        <is>
          <t>Komputronik</t>
        </is>
      </c>
      <c r="P603" s="8" t="inlineStr">
        <is>
          <t>Komputronik</t>
        </is>
      </c>
      <c r="Q603" s="8" t="inlineStr">
        <is>
          <t>Poland</t>
        </is>
      </c>
      <c r="R603" s="12" t="inlineStr">
        <is>
          <t>https://www.komputronik.pl/product/886627/telefon-samsung-galaxy-s24-5g-12-256gb-dual-sim-czarny-s916-.html</t>
        </is>
      </c>
      <c r="S603" s="13" t="inlineStr">
        <is>
          <t>Handset</t>
        </is>
      </c>
      <c r="T603" s="13" t="n"/>
      <c r="U603" s="12" t="inlineStr">
        <is>
          <t>https://drive.google.com/uc?export=view&amp;id=1aj4fUJNcz9jF9RlW1ONkQAuwGwOoIxO_</t>
        </is>
      </c>
      <c r="V603" t="inlineStr">
        <is>
          <t>20250424</t>
        </is>
      </c>
    </row>
    <row r="604" ht="15" customHeight="1">
      <c r="A604" s="7" t="inlineStr">
        <is>
          <t>BN2009170</t>
        </is>
      </c>
      <c r="B604" s="8" t="inlineStr">
        <is>
          <t>Samsung</t>
        </is>
      </c>
      <c r="C604" s="8" t="inlineStr">
        <is>
          <t>Galaxy S24+ 12-512GB 5G</t>
        </is>
      </c>
      <c r="D604" s="8" t="inlineStr">
        <is>
          <t>-</t>
        </is>
      </c>
      <c r="E604" s="9" t="n">
        <v>3999</v>
      </c>
      <c r="F604" s="9" t="inlineStr">
        <is>
          <t>0.00</t>
        </is>
      </c>
      <c r="G604" s="9" t="inlineStr">
        <is>
          <t>Outstock</t>
        </is>
      </c>
      <c r="H604" s="9">
        <f>F604+0</f>
        <v/>
      </c>
      <c r="I604" s="9" t="n"/>
      <c r="J604" s="9">
        <f>IF(I604&lt;&gt;"",I604,H604)</f>
        <v/>
      </c>
      <c r="K604" s="9">
        <f>E604/(1+M604)</f>
        <v/>
      </c>
      <c r="L604" s="10" t="inlineStr">
        <is>
          <t>PLN</t>
        </is>
      </c>
      <c r="M604" s="11" t="n">
        <v>0.23</v>
      </c>
      <c r="N604" s="9">
        <f>K604*VLOOKUP(L604,'Exchange rate'!A:B,2,0)</f>
        <v/>
      </c>
      <c r="O604" s="8" t="inlineStr">
        <is>
          <t>Komputronik</t>
        </is>
      </c>
      <c r="P604" s="8" t="inlineStr">
        <is>
          <t>Komputronik</t>
        </is>
      </c>
      <c r="Q604" s="8" t="inlineStr">
        <is>
          <t>Poland</t>
        </is>
      </c>
      <c r="R604" s="12" t="inlineStr">
        <is>
          <t>https://www.komputronik.pl/product/886631/telefon-samsung-galaxy-s24-5g-12-512gb-dual-sim-czarny-s916-.html</t>
        </is>
      </c>
      <c r="S604" s="13" t="inlineStr">
        <is>
          <t>Handset</t>
        </is>
      </c>
      <c r="T604" s="13" t="n"/>
      <c r="U604" s="12" t="inlineStr">
        <is>
          <t>https://drive.google.com/uc?export=view&amp;id=1aeLU-0SJLXki9LBKalry0WusqDZ-kD59</t>
        </is>
      </c>
      <c r="V604" t="inlineStr">
        <is>
          <t>20250424</t>
        </is>
      </c>
    </row>
    <row r="605" ht="15" customHeight="1">
      <c r="A605" s="7" t="inlineStr">
        <is>
          <t>BN2009796</t>
        </is>
      </c>
      <c r="B605" s="8" t="inlineStr">
        <is>
          <t>Samsung</t>
        </is>
      </c>
      <c r="C605" s="8" t="inlineStr">
        <is>
          <t>Galaxy S25 12-128GB 5G</t>
        </is>
      </c>
      <c r="D605" s="8" t="inlineStr">
        <is>
          <t>-</t>
        </is>
      </c>
      <c r="E605" s="9" t="n">
        <v>3689</v>
      </c>
      <c r="F605" s="9" t="inlineStr">
        <is>
          <t>0.00</t>
        </is>
      </c>
      <c r="G605" s="9" t="inlineStr">
        <is>
          <t>Outstock</t>
        </is>
      </c>
      <c r="H605" s="9">
        <f>F605+0</f>
        <v/>
      </c>
      <c r="I605" s="9" t="n"/>
      <c r="J605" s="9">
        <f>IF(I605&lt;&gt;"",I605,H605)</f>
        <v/>
      </c>
      <c r="K605" s="9">
        <f>E605/(1+M605)</f>
        <v/>
      </c>
      <c r="L605" s="10" t="inlineStr">
        <is>
          <t>PLN</t>
        </is>
      </c>
      <c r="M605" s="11" t="n">
        <v>0.23</v>
      </c>
      <c r="N605" s="9">
        <f>K605*VLOOKUP(L605,'Exchange rate'!A:B,2,0)</f>
        <v/>
      </c>
      <c r="O605" s="8" t="inlineStr">
        <is>
          <t>Komputronik</t>
        </is>
      </c>
      <c r="P605" s="8" t="inlineStr">
        <is>
          <t>Komputronik</t>
        </is>
      </c>
      <c r="Q605" s="8" t="inlineStr">
        <is>
          <t>Poland</t>
        </is>
      </c>
      <c r="R605" s="12" t="inlineStr">
        <is>
          <t>https://www.komputronik.pl/product/951561/telefon-samsung-galaxy-s25-5g-12-128gb-dual-sim-niebieski-s931-.html</t>
        </is>
      </c>
      <c r="S605" s="13" t="inlineStr">
        <is>
          <t>Handset</t>
        </is>
      </c>
      <c r="T605" s="13" t="n"/>
      <c r="U605" s="12" t="inlineStr">
        <is>
          <t>https://drive.google.com/uc?export=view&amp;id=1_UMq_pGFumCPWH5CA36__ab2i3Nkxyi4</t>
        </is>
      </c>
      <c r="V605" t="inlineStr">
        <is>
          <t>20250424</t>
        </is>
      </c>
    </row>
    <row r="606" ht="15" customHeight="1">
      <c r="A606" s="7" t="inlineStr">
        <is>
          <t>BN2009900</t>
        </is>
      </c>
      <c r="B606" s="8" t="inlineStr">
        <is>
          <t>Samsung</t>
        </is>
      </c>
      <c r="C606" s="8" t="inlineStr">
        <is>
          <t>Galaxy S25 12-256GB 5G</t>
        </is>
      </c>
      <c r="D606" s="8" t="inlineStr">
        <is>
          <t>-</t>
        </is>
      </c>
      <c r="E606" s="9" t="n">
        <v>3899</v>
      </c>
      <c r="F606" s="9" t="inlineStr">
        <is>
          <t>0.00</t>
        </is>
      </c>
      <c r="G606" s="9" t="inlineStr">
        <is>
          <t>Outstock</t>
        </is>
      </c>
      <c r="H606" s="9">
        <f>F606+0</f>
        <v/>
      </c>
      <c r="I606" s="9" t="n"/>
      <c r="J606" s="9">
        <f>IF(I606&lt;&gt;"",I606,H606)</f>
        <v/>
      </c>
      <c r="K606" s="9">
        <f>E606/(1+M606)</f>
        <v/>
      </c>
      <c r="L606" s="10" t="inlineStr">
        <is>
          <t>PLN</t>
        </is>
      </c>
      <c r="M606" s="11" t="n">
        <v>0.23</v>
      </c>
      <c r="N606" s="9">
        <f>K606*VLOOKUP(L606,'Exchange rate'!A:B,2,0)</f>
        <v/>
      </c>
      <c r="O606" s="8" t="inlineStr">
        <is>
          <t>Komputronik</t>
        </is>
      </c>
      <c r="P606" s="8" t="inlineStr">
        <is>
          <t>Komputronik</t>
        </is>
      </c>
      <c r="Q606" s="8" t="inlineStr">
        <is>
          <t>Poland</t>
        </is>
      </c>
      <c r="R606" s="12" t="inlineStr">
        <is>
          <t>https://www.komputronik.pl/product/951562/telefon-samsung-galaxy-s25-5g-12-256gb-dual-sim-niebieski-s931-.html</t>
        </is>
      </c>
      <c r="S606" s="13" t="inlineStr">
        <is>
          <t>Handset</t>
        </is>
      </c>
      <c r="T606" s="13" t="n"/>
      <c r="U606" s="12" t="inlineStr">
        <is>
          <t>https://drive.google.com/uc?export=view&amp;id=1bqAo-IATzTIt5V8jF-SsRM7NO2aBulQp</t>
        </is>
      </c>
      <c r="V606" t="inlineStr">
        <is>
          <t>20250424</t>
        </is>
      </c>
    </row>
    <row r="607" ht="15" customHeight="1">
      <c r="A607" s="7" t="inlineStr">
        <is>
          <t>BN2009849</t>
        </is>
      </c>
      <c r="B607" s="8" t="inlineStr">
        <is>
          <t>Samsung</t>
        </is>
      </c>
      <c r="C607" s="8" t="inlineStr">
        <is>
          <t>Galaxy S25 12-512GB 5G</t>
        </is>
      </c>
      <c r="D607" s="8" t="inlineStr">
        <is>
          <t>-</t>
        </is>
      </c>
      <c r="E607" s="9" t="n">
        <v>4099</v>
      </c>
      <c r="F607" s="9" t="inlineStr">
        <is>
          <t>0.00</t>
        </is>
      </c>
      <c r="G607" s="9" t="inlineStr">
        <is>
          <t>Outstock</t>
        </is>
      </c>
      <c r="H607" s="9">
        <f>F607+0</f>
        <v/>
      </c>
      <c r="I607" s="9" t="n"/>
      <c r="J607" s="9">
        <f>IF(I607&lt;&gt;"",I607,H607)</f>
        <v/>
      </c>
      <c r="K607" s="9">
        <f>E607/(1+M607)</f>
        <v/>
      </c>
      <c r="L607" s="10" t="inlineStr">
        <is>
          <t>PLN</t>
        </is>
      </c>
      <c r="M607" s="11" t="n">
        <v>0.23</v>
      </c>
      <c r="N607" s="9">
        <f>K607*VLOOKUP(L607,'Exchange rate'!A:B,2,0)</f>
        <v/>
      </c>
      <c r="O607" s="8" t="inlineStr">
        <is>
          <t>Komputronik</t>
        </is>
      </c>
      <c r="P607" s="8" t="inlineStr">
        <is>
          <t>Komputronik</t>
        </is>
      </c>
      <c r="Q607" s="8" t="inlineStr">
        <is>
          <t>Poland</t>
        </is>
      </c>
      <c r="R607" s="12" t="inlineStr">
        <is>
          <t>https://www.komputronik.pl/product/951572/telefon-samsung-galaxy-s25-5g-12-512gb-dual-sim-srebrny-s931-.html</t>
        </is>
      </c>
      <c r="S607" s="13" t="inlineStr">
        <is>
          <t>Handset</t>
        </is>
      </c>
      <c r="T607" s="13" t="n"/>
      <c r="U607" s="12" t="inlineStr">
        <is>
          <t>https://drive.google.com/uc?export=view&amp;id=1asPMOo5eWZbdOnz3_SjOl2YMAj3XyQys</t>
        </is>
      </c>
      <c r="V607" t="inlineStr">
        <is>
          <t>20250424</t>
        </is>
      </c>
    </row>
    <row r="608" ht="15" customHeight="1">
      <c r="A608" s="7" t="inlineStr">
        <is>
          <t>BN2009851</t>
        </is>
      </c>
      <c r="B608" s="8" t="inlineStr">
        <is>
          <t>Samsung</t>
        </is>
      </c>
      <c r="C608" s="8" t="inlineStr">
        <is>
          <t>Galaxy S25 Ultra 12-1TB 5G</t>
        </is>
      </c>
      <c r="D608" s="8" t="inlineStr">
        <is>
          <t>-</t>
        </is>
      </c>
      <c r="E608" s="9" t="n">
        <v>7599</v>
      </c>
      <c r="F608" s="9" t="inlineStr">
        <is>
          <t>0.00</t>
        </is>
      </c>
      <c r="G608" s="9" t="inlineStr">
        <is>
          <t>Outstock</t>
        </is>
      </c>
      <c r="H608" s="9">
        <f>F608+0</f>
        <v/>
      </c>
      <c r="I608" s="9" t="n"/>
      <c r="J608" s="9">
        <f>IF(I608&lt;&gt;"",I608,H608)</f>
        <v/>
      </c>
      <c r="K608" s="9">
        <f>E608/(1+M608)</f>
        <v/>
      </c>
      <c r="L608" s="10" t="inlineStr">
        <is>
          <t>PLN</t>
        </is>
      </c>
      <c r="M608" s="11" t="n">
        <v>0.23</v>
      </c>
      <c r="N608" s="9">
        <f>K608*VLOOKUP(L608,'Exchange rate'!A:B,2,0)</f>
        <v/>
      </c>
      <c r="O608" s="8" t="inlineStr">
        <is>
          <t>Komputronik</t>
        </is>
      </c>
      <c r="P608" s="8" t="inlineStr">
        <is>
          <t>Komputronik</t>
        </is>
      </c>
      <c r="Q608" s="8" t="inlineStr">
        <is>
          <t>Poland</t>
        </is>
      </c>
      <c r="R608" s="12" t="inlineStr">
        <is>
          <t>https://www.komputronik.pl/product/951581/telefon-samsung-galaxy-s25-ultra-5g-12-1tb-dual-sim-tytan-czarny-s938-.html</t>
        </is>
      </c>
      <c r="S608" s="13" t="inlineStr">
        <is>
          <t>Handset</t>
        </is>
      </c>
      <c r="T608" s="13" t="n"/>
      <c r="U608" s="12" t="inlineStr">
        <is>
          <t>https://drive.google.com/uc?export=view&amp;id=1bxYbBocYep_ufoSHJefhxj3oLegkBsXY</t>
        </is>
      </c>
      <c r="V608" t="inlineStr">
        <is>
          <t>20250424</t>
        </is>
      </c>
    </row>
    <row r="609" ht="15" customHeight="1">
      <c r="A609" s="7" t="inlineStr">
        <is>
          <t>BN2009798</t>
        </is>
      </c>
      <c r="B609" s="8" t="inlineStr">
        <is>
          <t>Samsung</t>
        </is>
      </c>
      <c r="C609" s="8" t="inlineStr">
        <is>
          <t>Galaxy S25 Ultra 12-256GB 5G</t>
        </is>
      </c>
      <c r="D609" s="8" t="inlineStr">
        <is>
          <t>-</t>
        </is>
      </c>
      <c r="E609" s="9" t="n">
        <v>5999</v>
      </c>
      <c r="F609" s="9" t="inlineStr">
        <is>
          <t>0.00</t>
        </is>
      </c>
      <c r="G609" s="9" t="inlineStr">
        <is>
          <t>Outstock</t>
        </is>
      </c>
      <c r="H609" s="9">
        <f>F609+0</f>
        <v/>
      </c>
      <c r="I609" s="9" t="n"/>
      <c r="J609" s="9">
        <f>IF(I609&lt;&gt;"",I609,H609)</f>
        <v/>
      </c>
      <c r="K609" s="9">
        <f>E609/(1+M609)</f>
        <v/>
      </c>
      <c r="L609" s="10" t="inlineStr">
        <is>
          <t>PLN</t>
        </is>
      </c>
      <c r="M609" s="11" t="n">
        <v>0.23</v>
      </c>
      <c r="N609" s="9">
        <f>K609*VLOOKUP(L609,'Exchange rate'!A:B,2,0)</f>
        <v/>
      </c>
      <c r="O609" s="8" t="inlineStr">
        <is>
          <t>Komputronik</t>
        </is>
      </c>
      <c r="P609" s="8" t="inlineStr">
        <is>
          <t>Komputronik</t>
        </is>
      </c>
      <c r="Q609" s="8" t="inlineStr">
        <is>
          <t>Poland</t>
        </is>
      </c>
      <c r="R609" s="12" t="inlineStr">
        <is>
          <t>https://www.komputronik.pl/product/951583/telefon-samsung-galaxy-s25-ultra-5g-12-256gb-dual-sim-tytan-czarny-s938-.html</t>
        </is>
      </c>
      <c r="S609" s="13" t="inlineStr">
        <is>
          <t>Handset</t>
        </is>
      </c>
      <c r="T609" s="13" t="n"/>
      <c r="U609" s="12" t="inlineStr">
        <is>
          <t>https://drive.google.com/uc?export=view&amp;id=1bt16lIWVjDayWc8e31JWYyrZ4ByakWJU</t>
        </is>
      </c>
      <c r="V609" t="inlineStr">
        <is>
          <t>20250424</t>
        </is>
      </c>
    </row>
    <row r="610" ht="15" customHeight="1">
      <c r="A610" s="7" t="inlineStr">
        <is>
          <t>BN2009852</t>
        </is>
      </c>
      <c r="B610" s="8" t="inlineStr">
        <is>
          <t>Samsung</t>
        </is>
      </c>
      <c r="C610" s="8" t="inlineStr">
        <is>
          <t>Galaxy S25 Ultra 12-512GB 5G</t>
        </is>
      </c>
      <c r="D610" s="8" t="inlineStr">
        <is>
          <t>-</t>
        </is>
      </c>
      <c r="E610" s="9" t="n">
        <v>6499</v>
      </c>
      <c r="F610" s="9" t="inlineStr">
        <is>
          <t>0.00</t>
        </is>
      </c>
      <c r="G610" s="9" t="inlineStr">
        <is>
          <t>Outstock</t>
        </is>
      </c>
      <c r="H610" s="9">
        <f>F610+0</f>
        <v/>
      </c>
      <c r="I610" s="9" t="n"/>
      <c r="J610" s="9">
        <f>IF(I610&lt;&gt;"",I610,H610)</f>
        <v/>
      </c>
      <c r="K610" s="9">
        <f>E610/(1+M610)</f>
        <v/>
      </c>
      <c r="L610" s="10" t="inlineStr">
        <is>
          <t>PLN</t>
        </is>
      </c>
      <c r="M610" s="11" t="n">
        <v>0.23</v>
      </c>
      <c r="N610" s="9">
        <f>K610*VLOOKUP(L610,'Exchange rate'!A:B,2,0)</f>
        <v/>
      </c>
      <c r="O610" s="8" t="inlineStr">
        <is>
          <t>Komputronik</t>
        </is>
      </c>
      <c r="P610" s="8" t="inlineStr">
        <is>
          <t>Komputronik</t>
        </is>
      </c>
      <c r="Q610" s="8" t="inlineStr">
        <is>
          <t>Poland</t>
        </is>
      </c>
      <c r="R610" s="12" t="inlineStr">
        <is>
          <t>https://www.komputronik.pl/product/951584/telefon-samsung-galaxy-s25-ultra-5g-12-512gb-dual-sim-tytan-czarny-s938-.html</t>
        </is>
      </c>
      <c r="S610" s="13" t="inlineStr">
        <is>
          <t>Handset</t>
        </is>
      </c>
      <c r="T610" s="13" t="n"/>
      <c r="U610" s="12" t="inlineStr">
        <is>
          <t>https://drive.google.com/uc?export=view&amp;id=1axeGE9NxLI4WLPWo7lOEDi62hmWOaKvu</t>
        </is>
      </c>
      <c r="V610" t="inlineStr">
        <is>
          <t>20250424</t>
        </is>
      </c>
    </row>
    <row r="611" ht="15" customHeight="1">
      <c r="A611" s="7" t="inlineStr">
        <is>
          <t>BN2009797</t>
        </is>
      </c>
      <c r="B611" s="8" t="inlineStr">
        <is>
          <t>Samsung</t>
        </is>
      </c>
      <c r="C611" s="8" t="inlineStr">
        <is>
          <t>Galaxy S25+ 12-256GB 5G</t>
        </is>
      </c>
      <c r="D611" s="8" t="inlineStr">
        <is>
          <t>-</t>
        </is>
      </c>
      <c r="E611" s="9" t="n">
        <v>4699</v>
      </c>
      <c r="F611" s="9" t="inlineStr">
        <is>
          <t>0.00</t>
        </is>
      </c>
      <c r="G611" s="9" t="inlineStr">
        <is>
          <t>Outstock</t>
        </is>
      </c>
      <c r="H611" s="9">
        <f>F611+0</f>
        <v/>
      </c>
      <c r="I611" s="9" t="n"/>
      <c r="J611" s="9">
        <f>IF(I611&lt;&gt;"",I611,H611)</f>
        <v/>
      </c>
      <c r="K611" s="9">
        <f>E611/(1+M611)</f>
        <v/>
      </c>
      <c r="L611" s="10" t="inlineStr">
        <is>
          <t>PLN</t>
        </is>
      </c>
      <c r="M611" s="11" t="n">
        <v>0.23</v>
      </c>
      <c r="N611" s="9">
        <f>K611*VLOOKUP(L611,'Exchange rate'!A:B,2,0)</f>
        <v/>
      </c>
      <c r="O611" s="8" t="inlineStr">
        <is>
          <t>Komputronik</t>
        </is>
      </c>
      <c r="P611" s="8" t="inlineStr">
        <is>
          <t>Komputronik</t>
        </is>
      </c>
      <c r="Q611" s="8" t="inlineStr">
        <is>
          <t>Poland</t>
        </is>
      </c>
      <c r="R611" s="12" t="inlineStr">
        <is>
          <t>https://www.komputronik.pl/product/951575/telefon-samsung-galaxy-s25-5g-12-256gb-dual-sim-zielony-s938-.html</t>
        </is>
      </c>
      <c r="S611" s="13" t="inlineStr">
        <is>
          <t>Handset</t>
        </is>
      </c>
      <c r="T611" s="13" t="n"/>
      <c r="U611" s="12" t="inlineStr">
        <is>
          <t>https://drive.google.com/uc?export=view&amp;id=1_S9bsBylMlm7krqDnoG07kJyGRoZN4Du</t>
        </is>
      </c>
      <c r="V611" t="inlineStr">
        <is>
          <t>20250424</t>
        </is>
      </c>
    </row>
    <row r="612" ht="15" customHeight="1">
      <c r="A612" s="7" t="inlineStr">
        <is>
          <t>BN2009850</t>
        </is>
      </c>
      <c r="B612" s="8" t="inlineStr">
        <is>
          <t>Samsung</t>
        </is>
      </c>
      <c r="C612" s="8" t="inlineStr">
        <is>
          <t>Galaxy S25+ 12-512GB 5G</t>
        </is>
      </c>
      <c r="D612" s="8" t="inlineStr">
        <is>
          <t>-</t>
        </is>
      </c>
      <c r="E612" s="9" t="n">
        <v>5199</v>
      </c>
      <c r="F612" s="9" t="inlineStr">
        <is>
          <t>0.00</t>
        </is>
      </c>
      <c r="G612" s="9" t="inlineStr">
        <is>
          <t>Outstock</t>
        </is>
      </c>
      <c r="H612" s="9">
        <f>F612+0</f>
        <v/>
      </c>
      <c r="I612" s="9" t="n"/>
      <c r="J612" s="9">
        <f>IF(I612&lt;&gt;"",I612,H612)</f>
        <v/>
      </c>
      <c r="K612" s="9">
        <f>E612/(1+M612)</f>
        <v/>
      </c>
      <c r="L612" s="10" t="inlineStr">
        <is>
          <t>PLN</t>
        </is>
      </c>
      <c r="M612" s="11" t="n">
        <v>0.23</v>
      </c>
      <c r="N612" s="9">
        <f>K612*VLOOKUP(L612,'Exchange rate'!A:B,2,0)</f>
        <v/>
      </c>
      <c r="O612" s="8" t="inlineStr">
        <is>
          <t>Komputronik</t>
        </is>
      </c>
      <c r="P612" s="8" t="inlineStr">
        <is>
          <t>Komputronik</t>
        </is>
      </c>
      <c r="Q612" s="8" t="inlineStr">
        <is>
          <t>Poland</t>
        </is>
      </c>
      <c r="R612" s="12" t="inlineStr">
        <is>
          <t>https://www.komputronik.pl/product/951580/telefon-samsung-galaxy-s25-5g-12-512gb-dual-sim-srebrny-s938-.html</t>
        </is>
      </c>
      <c r="S612" s="13" t="inlineStr">
        <is>
          <t>Handset</t>
        </is>
      </c>
      <c r="T612" s="13" t="n"/>
      <c r="U612" s="12" t="inlineStr">
        <is>
          <t>https://drive.google.com/uc?export=view&amp;id=1bVS0Pptp4QnbodyI4Uac9bzSiEtqv0q5</t>
        </is>
      </c>
      <c r="V612" t="inlineStr">
        <is>
          <t>20250424</t>
        </is>
      </c>
    </row>
    <row r="613" ht="15" customHeight="1">
      <c r="A613" s="7" t="inlineStr">
        <is>
          <t>BN2009046</t>
        </is>
      </c>
      <c r="B613" s="8" t="inlineStr">
        <is>
          <t>Samsung</t>
        </is>
      </c>
      <c r="C613" s="8" t="inlineStr">
        <is>
          <t>Galaxy Tab A9 4-64GB WiFi</t>
        </is>
      </c>
      <c r="D613" s="8" t="inlineStr">
        <is>
          <t>-</t>
        </is>
      </c>
      <c r="E613" s="9" t="n">
        <v>499</v>
      </c>
      <c r="F613" s="9" t="inlineStr">
        <is>
          <t>0.00</t>
        </is>
      </c>
      <c r="G613" s="9" t="inlineStr">
        <is>
          <t>Outstock</t>
        </is>
      </c>
      <c r="H613" s="9">
        <f>F613+0</f>
        <v/>
      </c>
      <c r="I613" s="9" t="n"/>
      <c r="J613" s="9">
        <f>IF(I613&lt;&gt;"",I613,H613)</f>
        <v/>
      </c>
      <c r="K613" s="9">
        <f>E613/(1+M613)</f>
        <v/>
      </c>
      <c r="L613" s="10" t="inlineStr">
        <is>
          <t>PLN</t>
        </is>
      </c>
      <c r="M613" s="11" t="n">
        <v>0.23</v>
      </c>
      <c r="N613" s="9">
        <f>K613*VLOOKUP(L613,'Exchange rate'!A:B,2,0)</f>
        <v/>
      </c>
      <c r="O613" s="8" t="inlineStr">
        <is>
          <t>Komputronik</t>
        </is>
      </c>
      <c r="P613" s="8" t="inlineStr">
        <is>
          <t>Komputronik</t>
        </is>
      </c>
      <c r="Q613" s="8" t="inlineStr">
        <is>
          <t>Poland</t>
        </is>
      </c>
      <c r="R613" s="12" t="inlineStr">
        <is>
          <t>https://www.komputronik.pl/product/878620/samsung-galaxy-tab-a9-8-7-64gb-szary-x110-.html</t>
        </is>
      </c>
      <c r="S613" s="13" t="inlineStr">
        <is>
          <t>Tablet</t>
        </is>
      </c>
      <c r="T613" s="13" t="n"/>
      <c r="U613" s="12" t="inlineStr">
        <is>
          <t>https://drive.google.com/uc?export=view&amp;id=1b9pUbrpl7IIEVfQ8CO2lTTWEMWvihtJb</t>
        </is>
      </c>
      <c r="V613" t="inlineStr">
        <is>
          <t>20250424</t>
        </is>
      </c>
    </row>
    <row r="614" ht="15" customHeight="1">
      <c r="A614" s="7" t="inlineStr">
        <is>
          <t>BN2009043</t>
        </is>
      </c>
      <c r="B614" s="8" t="inlineStr">
        <is>
          <t>Samsung</t>
        </is>
      </c>
      <c r="C614" s="8" t="inlineStr">
        <is>
          <t>Galaxy Tab A9 8-128GB LTE</t>
        </is>
      </c>
      <c r="D614" s="8" t="inlineStr">
        <is>
          <t>-</t>
        </is>
      </c>
      <c r="E614" s="9" t="n">
        <v>899</v>
      </c>
      <c r="F614" s="9" t="inlineStr">
        <is>
          <t>0.00</t>
        </is>
      </c>
      <c r="G614" s="9" t="inlineStr">
        <is>
          <t>Outstock</t>
        </is>
      </c>
      <c r="H614" s="9">
        <f>F614+0</f>
        <v/>
      </c>
      <c r="I614" s="9" t="n"/>
      <c r="J614" s="9">
        <f>IF(I614&lt;&gt;"",I614,H614)</f>
        <v/>
      </c>
      <c r="K614" s="9">
        <f>E614/(1+M614)</f>
        <v/>
      </c>
      <c r="L614" s="10" t="inlineStr">
        <is>
          <t>PLN</t>
        </is>
      </c>
      <c r="M614" s="11" t="n">
        <v>0.23</v>
      </c>
      <c r="N614" s="9">
        <f>K614*VLOOKUP(L614,'Exchange rate'!A:B,2,0)</f>
        <v/>
      </c>
      <c r="O614" s="8" t="inlineStr">
        <is>
          <t>Komputronik</t>
        </is>
      </c>
      <c r="P614" s="8" t="inlineStr">
        <is>
          <t>Komputronik</t>
        </is>
      </c>
      <c r="Q614" s="8" t="inlineStr">
        <is>
          <t>Poland</t>
        </is>
      </c>
      <c r="R614" s="12" t="inlineStr">
        <is>
          <t>https://www.komputronik.pl/product/878622/samsung-galaxy-tab-a9-8-7-128gb-szary-x115-.html</t>
        </is>
      </c>
      <c r="S614" s="13" t="inlineStr">
        <is>
          <t>Tablet</t>
        </is>
      </c>
      <c r="T614" s="13" t="n"/>
      <c r="U614" s="12" t="inlineStr">
        <is>
          <t>https://drive.google.com/uc?export=view&amp;id=1_WtbQKJ8BrPvzyYk1xLCNsV14m1DCC2B</t>
        </is>
      </c>
      <c r="V614" t="inlineStr">
        <is>
          <t>20250424</t>
        </is>
      </c>
    </row>
    <row r="615" ht="15" customHeight="1">
      <c r="A615" s="7" t="inlineStr">
        <is>
          <t>BN2008981</t>
        </is>
      </c>
      <c r="B615" s="8" t="inlineStr">
        <is>
          <t>Samsung</t>
        </is>
      </c>
      <c r="C615" s="8" t="inlineStr">
        <is>
          <t>Galaxy Tab A9+ 4-64GB 5G</t>
        </is>
      </c>
      <c r="D615" s="8" t="inlineStr">
        <is>
          <t>-</t>
        </is>
      </c>
      <c r="E615" s="9" t="n">
        <v>949</v>
      </c>
      <c r="F615" s="9" t="inlineStr">
        <is>
          <t>0.00</t>
        </is>
      </c>
      <c r="G615" s="9" t="inlineStr">
        <is>
          <t>Outstock</t>
        </is>
      </c>
      <c r="H615" s="9">
        <f>F615+0</f>
        <v/>
      </c>
      <c r="I615" s="9" t="n"/>
      <c r="J615" s="9">
        <f>IF(I615&lt;&gt;"",I615,H615)</f>
        <v/>
      </c>
      <c r="K615" s="9">
        <f>E615/(1+M615)</f>
        <v/>
      </c>
      <c r="L615" s="10" t="inlineStr">
        <is>
          <t>PLN</t>
        </is>
      </c>
      <c r="M615" s="11" t="n">
        <v>0.23</v>
      </c>
      <c r="N615" s="9">
        <f>K615*VLOOKUP(L615,'Exchange rate'!A:B,2,0)</f>
        <v/>
      </c>
      <c r="O615" s="8" t="inlineStr">
        <is>
          <t>Komputronik</t>
        </is>
      </c>
      <c r="P615" s="8" t="inlineStr">
        <is>
          <t>Komputronik</t>
        </is>
      </c>
      <c r="Q615" s="8" t="inlineStr">
        <is>
          <t>Poland</t>
        </is>
      </c>
      <c r="R615" s="12" t="inlineStr">
        <is>
          <t>https://www.komputronik.pl/product/921479/tablet-samsung-galaxy-tab-a9-11-0-64gb-5g-szary-x216-.html</t>
        </is>
      </c>
      <c r="S615" s="13" t="inlineStr">
        <is>
          <t>Tablet</t>
        </is>
      </c>
      <c r="T615" s="13" t="n"/>
      <c r="U615" s="12" t="inlineStr">
        <is>
          <t>https://drive.google.com/uc?export=view&amp;id=1aLsbzSbTlGuN7Rk5-DAVSoPUoq-sKnM0</t>
        </is>
      </c>
      <c r="V615" t="inlineStr">
        <is>
          <t>20250424</t>
        </is>
      </c>
    </row>
    <row r="616" ht="15" customHeight="1">
      <c r="A616" s="7" t="inlineStr">
        <is>
          <t>BN2008983</t>
        </is>
      </c>
      <c r="B616" s="8" t="inlineStr">
        <is>
          <t>Samsung</t>
        </is>
      </c>
      <c r="C616" s="8" t="inlineStr">
        <is>
          <t>Galaxy Tab A9+ 4-64GB WiFi</t>
        </is>
      </c>
      <c r="D616" s="8" t="inlineStr">
        <is>
          <t>-</t>
        </is>
      </c>
      <c r="E616" s="9" t="n">
        <v>0</v>
      </c>
      <c r="F616" s="9" t="inlineStr">
        <is>
          <t>0.00</t>
        </is>
      </c>
      <c r="G616" s="9" t="inlineStr">
        <is>
          <t>Outstock</t>
        </is>
      </c>
      <c r="H616" s="9">
        <f>F616+0</f>
        <v/>
      </c>
      <c r="I616" s="9" t="n"/>
      <c r="J616" s="9">
        <f>IF(I616&lt;&gt;"",I616,H616)</f>
        <v/>
      </c>
      <c r="K616" s="9">
        <f>E616/(1+M616)</f>
        <v/>
      </c>
      <c r="L616" s="10" t="inlineStr">
        <is>
          <t>PLN</t>
        </is>
      </c>
      <c r="M616" s="11" t="n">
        <v>0.23</v>
      </c>
      <c r="N616" s="9">
        <f>K616*VLOOKUP(L616,'Exchange rate'!A:B,2,0)</f>
        <v/>
      </c>
      <c r="O616" s="8" t="inlineStr">
        <is>
          <t>Komputronik</t>
        </is>
      </c>
      <c r="P616" s="8" t="inlineStr">
        <is>
          <t>Komputronik</t>
        </is>
      </c>
      <c r="Q616" s="8" t="inlineStr">
        <is>
          <t>Poland</t>
        </is>
      </c>
      <c r="R616" s="12" t="inlineStr">
        <is>
          <t>https://www.komputronik.pl/product/878623/samsung-galaxy-tab-a9-11-0-64gb-szary-x210-.html</t>
        </is>
      </c>
      <c r="S616" s="13" t="inlineStr">
        <is>
          <t>Tablet</t>
        </is>
      </c>
      <c r="T616" s="13" t="n">
        <v>1</v>
      </c>
      <c r="U616" s="12" t="inlineStr">
        <is>
          <t>https://drive.google.com/uc?export=view&amp;id=1bQS21k6a0d_aS2JvYQFVetM2F4uKJ4Al</t>
        </is>
      </c>
      <c r="V616" t="inlineStr">
        <is>
          <t>20250424</t>
        </is>
      </c>
    </row>
    <row r="617" ht="15" customHeight="1">
      <c r="A617" s="7" t="inlineStr">
        <is>
          <t>BN2008980</t>
        </is>
      </c>
      <c r="B617" s="8" t="inlineStr">
        <is>
          <t>Samsung</t>
        </is>
      </c>
      <c r="C617" s="8" t="inlineStr">
        <is>
          <t>Galaxy Tab A9+ 8-128GB 5G</t>
        </is>
      </c>
      <c r="D617" s="8" t="inlineStr">
        <is>
          <t>-</t>
        </is>
      </c>
      <c r="E617" s="9" t="n">
        <v>1149</v>
      </c>
      <c r="F617" s="9" t="inlineStr">
        <is>
          <t>0.00</t>
        </is>
      </c>
      <c r="G617" s="9" t="inlineStr">
        <is>
          <t>Outstock</t>
        </is>
      </c>
      <c r="H617" s="9">
        <f>F617+0</f>
        <v/>
      </c>
      <c r="I617" s="9" t="n"/>
      <c r="J617" s="9">
        <f>IF(I617&lt;&gt;"",I617,H617)</f>
        <v/>
      </c>
      <c r="K617" s="9">
        <f>E617/(1+M617)</f>
        <v/>
      </c>
      <c r="L617" s="10" t="inlineStr">
        <is>
          <t>PLN</t>
        </is>
      </c>
      <c r="M617" s="11" t="n">
        <v>0.23</v>
      </c>
      <c r="N617" s="9">
        <f>K617*VLOOKUP(L617,'Exchange rate'!A:B,2,0)</f>
        <v/>
      </c>
      <c r="O617" s="8" t="inlineStr">
        <is>
          <t>Komputronik</t>
        </is>
      </c>
      <c r="P617" s="8" t="inlineStr">
        <is>
          <t>Komputronik</t>
        </is>
      </c>
      <c r="Q617" s="8" t="inlineStr">
        <is>
          <t>Poland</t>
        </is>
      </c>
      <c r="R617" s="12" t="inlineStr">
        <is>
          <t>https://www.komputronik.pl/product/878625/samsung-galaxy-tab-a9-11-0-128gb-5g-szary-x216-.html</t>
        </is>
      </c>
      <c r="S617" s="13" t="inlineStr">
        <is>
          <t>Tablet</t>
        </is>
      </c>
      <c r="T617" s="13" t="n"/>
      <c r="U617" s="12" t="inlineStr">
        <is>
          <t>https://drive.google.com/uc?export=view&amp;id=1aAjDgzt-AdsfGfkNt-liMrkNGnkGFD1i</t>
        </is>
      </c>
      <c r="V617" t="inlineStr">
        <is>
          <t>20250424</t>
        </is>
      </c>
    </row>
    <row r="618" ht="15" customHeight="1">
      <c r="A618" s="7" t="inlineStr">
        <is>
          <t>BN2008930</t>
        </is>
      </c>
      <c r="B618" s="8" t="inlineStr">
        <is>
          <t>Samsung</t>
        </is>
      </c>
      <c r="C618" s="8" t="inlineStr">
        <is>
          <t>Galaxy Tab S9 11.0 12-256GB 5G</t>
        </is>
      </c>
      <c r="D618" s="8" t="inlineStr">
        <is>
          <t>-</t>
        </is>
      </c>
      <c r="E618" s="9" t="n">
        <v>0</v>
      </c>
      <c r="F618" s="9" t="inlineStr">
        <is>
          <t>0.00</t>
        </is>
      </c>
      <c r="G618" s="9" t="inlineStr">
        <is>
          <t>Outstock</t>
        </is>
      </c>
      <c r="H618" s="9">
        <f>F618+0</f>
        <v/>
      </c>
      <c r="I618" s="9" t="n"/>
      <c r="J618" s="9">
        <f>IF(I618&lt;&gt;"",I618,H618)</f>
        <v/>
      </c>
      <c r="K618" s="9">
        <f>E618/(1+M618)</f>
        <v/>
      </c>
      <c r="L618" s="10" t="inlineStr">
        <is>
          <t>PLN</t>
        </is>
      </c>
      <c r="M618" s="11" t="n">
        <v>0.23</v>
      </c>
      <c r="N618" s="9">
        <f>K618*VLOOKUP(L618,'Exchange rate'!A:B,2,0)</f>
        <v/>
      </c>
      <c r="O618" s="8" t="inlineStr">
        <is>
          <t>Komputronik</t>
        </is>
      </c>
      <c r="P618" s="8" t="inlineStr">
        <is>
          <t>Komputronik</t>
        </is>
      </c>
      <c r="Q618" s="8" t="inlineStr">
        <is>
          <t>Poland</t>
        </is>
      </c>
      <c r="R618" s="12" t="inlineStr">
        <is>
          <t>https://www.komputronik.pl/product/842440/samsung-galaxy-tab-s9-11-0-5g-256gb-szary-x716-.html</t>
        </is>
      </c>
      <c r="S618" s="13" t="inlineStr">
        <is>
          <t>Tablet</t>
        </is>
      </c>
      <c r="T618" s="13" t="n">
        <v>1</v>
      </c>
      <c r="U618" s="12" t="inlineStr">
        <is>
          <t>https://drive.google.com/uc?export=view&amp;id=1bSpq8wpu0aWv2AWCecjRi1OF8sDv9gER</t>
        </is>
      </c>
      <c r="V618" t="inlineStr">
        <is>
          <t>20250424</t>
        </is>
      </c>
    </row>
    <row r="619" ht="15" customHeight="1">
      <c r="A619" s="7" t="inlineStr">
        <is>
          <t>BN2008936</t>
        </is>
      </c>
      <c r="B619" s="8" t="inlineStr">
        <is>
          <t>Samsung</t>
        </is>
      </c>
      <c r="C619" s="8" t="inlineStr">
        <is>
          <t>Galaxy Tab S9 BT 11.0 8-128GB WiFi</t>
        </is>
      </c>
      <c r="D619" s="8" t="inlineStr">
        <is>
          <t>-</t>
        </is>
      </c>
      <c r="E619" s="9" t="n">
        <v>3499</v>
      </c>
      <c r="F619" s="9" t="inlineStr">
        <is>
          <t>0.00</t>
        </is>
      </c>
      <c r="G619" s="9" t="inlineStr">
        <is>
          <t>Outstock</t>
        </is>
      </c>
      <c r="H619" s="9">
        <f>F619+0</f>
        <v/>
      </c>
      <c r="I619" s="9" t="n"/>
      <c r="J619" s="9">
        <f>IF(I619&lt;&gt;"",I619,H619)</f>
        <v/>
      </c>
      <c r="K619" s="9">
        <f>E619/(1+M619)</f>
        <v/>
      </c>
      <c r="L619" s="10" t="inlineStr">
        <is>
          <t>PLN</t>
        </is>
      </c>
      <c r="M619" s="11" t="n">
        <v>0.23</v>
      </c>
      <c r="N619" s="9">
        <f>K619*VLOOKUP(L619,'Exchange rate'!A:B,2,0)</f>
        <v/>
      </c>
      <c r="O619" s="8" t="inlineStr">
        <is>
          <t>Komputronik</t>
        </is>
      </c>
      <c r="P619" s="8" t="inlineStr">
        <is>
          <t>Komputronik</t>
        </is>
      </c>
      <c r="Q619" s="8" t="inlineStr">
        <is>
          <t>Poland</t>
        </is>
      </c>
      <c r="R619" s="12" t="inlineStr">
        <is>
          <t>https://www.komputronik.pl/product/842434/samsung-galaxy-tab-s9-11-0-wifi-128gb-szary-x710-.html</t>
        </is>
      </c>
      <c r="S619" s="13" t="inlineStr">
        <is>
          <t>Tablet</t>
        </is>
      </c>
      <c r="T619" s="13" t="inlineStr">
        <is>
          <t>new</t>
        </is>
      </c>
      <c r="U619" s="12" t="inlineStr">
        <is>
          <t>https://drive.google.com/uc?export=view&amp;id=1aJDF7TlOJ8FCnaiJPvvkNw60kjk7VcfO</t>
        </is>
      </c>
      <c r="V619" t="inlineStr">
        <is>
          <t>20250424</t>
        </is>
      </c>
    </row>
    <row r="620" ht="15" customHeight="1">
      <c r="A620" s="7" t="inlineStr">
        <is>
          <t>BN2008977</t>
        </is>
      </c>
      <c r="B620" s="8" t="inlineStr">
        <is>
          <t>Samsung</t>
        </is>
      </c>
      <c r="C620" s="8" t="inlineStr">
        <is>
          <t>Galaxy Tab S9 FE 6-128GB 5G</t>
        </is>
      </c>
      <c r="D620" s="8" t="inlineStr">
        <is>
          <t>-</t>
        </is>
      </c>
      <c r="E620" s="9" t="n">
        <v>1899</v>
      </c>
      <c r="F620" s="9" t="inlineStr">
        <is>
          <t>0.00</t>
        </is>
      </c>
      <c r="G620" s="9" t="inlineStr">
        <is>
          <t>Outstock</t>
        </is>
      </c>
      <c r="H620" s="9">
        <f>F620+0</f>
        <v/>
      </c>
      <c r="I620" s="9" t="n"/>
      <c r="J620" s="9">
        <f>IF(I620&lt;&gt;"",I620,H620)</f>
        <v/>
      </c>
      <c r="K620" s="9">
        <f>E620/(1+M620)</f>
        <v/>
      </c>
      <c r="L620" s="10" t="inlineStr">
        <is>
          <t>PLN</t>
        </is>
      </c>
      <c r="M620" s="11" t="n">
        <v>0.23</v>
      </c>
      <c r="N620" s="9">
        <f>K620*VLOOKUP(L620,'Exchange rate'!A:B,2,0)</f>
        <v/>
      </c>
      <c r="O620" s="8" t="inlineStr">
        <is>
          <t>Komputronik</t>
        </is>
      </c>
      <c r="P620" s="8" t="inlineStr">
        <is>
          <t>Komputronik</t>
        </is>
      </c>
      <c r="Q620" s="8" t="inlineStr">
        <is>
          <t>Poland</t>
        </is>
      </c>
      <c r="R620" s="12" t="inlineStr">
        <is>
          <t>https://www.komputronik.pl/product/864703/samsung-galaxy-tab-s9-fe-10-9-5g-128gb-szary-x516-.html</t>
        </is>
      </c>
      <c r="S620" s="13" t="inlineStr">
        <is>
          <t>Tablet</t>
        </is>
      </c>
      <c r="T620" s="13" t="n"/>
      <c r="U620" s="12" t="inlineStr">
        <is>
          <t>https://drive.google.com/uc?export=view&amp;id=1_iWcuv0efVOgSMJsgAcU5LInc3sRjHTY</t>
        </is>
      </c>
      <c r="V620" t="inlineStr">
        <is>
          <t>20250424</t>
        </is>
      </c>
    </row>
    <row r="621" ht="15" customHeight="1">
      <c r="A621" s="7" t="inlineStr">
        <is>
          <t>BN2008979</t>
        </is>
      </c>
      <c r="B621" s="8" t="inlineStr">
        <is>
          <t>Samsung</t>
        </is>
      </c>
      <c r="C621" s="8" t="inlineStr">
        <is>
          <t>Galaxy Tab S9 FE 6-128GB WiFi</t>
        </is>
      </c>
      <c r="D621" s="8" t="inlineStr">
        <is>
          <t>-</t>
        </is>
      </c>
      <c r="E621" s="9" t="n">
        <v>0</v>
      </c>
      <c r="F621" s="9" t="inlineStr">
        <is>
          <t>0.00</t>
        </is>
      </c>
      <c r="G621" s="9" t="inlineStr">
        <is>
          <t>Outstock</t>
        </is>
      </c>
      <c r="H621" s="9">
        <f>F621+0</f>
        <v/>
      </c>
      <c r="I621" s="9" t="n"/>
      <c r="J621" s="9">
        <f>IF(I621&lt;&gt;"",I621,H621)</f>
        <v/>
      </c>
      <c r="K621" s="9">
        <f>E621/(1+M621)</f>
        <v/>
      </c>
      <c r="L621" s="10" t="inlineStr">
        <is>
          <t>PLN</t>
        </is>
      </c>
      <c r="M621" s="11" t="n">
        <v>0.23</v>
      </c>
      <c r="N621" s="9">
        <f>K621*VLOOKUP(L621,'Exchange rate'!A:B,2,0)</f>
        <v/>
      </c>
      <c r="O621" s="8" t="inlineStr">
        <is>
          <t>Komputronik</t>
        </is>
      </c>
      <c r="P621" s="8" t="inlineStr">
        <is>
          <t>Komputronik</t>
        </is>
      </c>
      <c r="Q621" s="8" t="inlineStr">
        <is>
          <t>Poland</t>
        </is>
      </c>
      <c r="R621" s="12" t="inlineStr">
        <is>
          <t>https://www.komputronik.pl/product/864701/samsung-galaxy-tab-s9-fe-10-9-wifi-128gb-szary-x510-.html</t>
        </is>
      </c>
      <c r="S621" s="13" t="inlineStr">
        <is>
          <t>Tablet</t>
        </is>
      </c>
      <c r="T621" s="13" t="n">
        <v>1</v>
      </c>
      <c r="U621" s="12" t="inlineStr">
        <is>
          <t>https://drive.google.com/uc?export=view&amp;id=1ayk2L73Le8APNWuljhwCD5i5LnwnbRqq</t>
        </is>
      </c>
      <c r="V621" t="inlineStr">
        <is>
          <t>20250424</t>
        </is>
      </c>
    </row>
    <row r="622" ht="15" customHeight="1">
      <c r="A622" s="7" t="inlineStr">
        <is>
          <t>BN2008976</t>
        </is>
      </c>
      <c r="B622" s="8" t="inlineStr">
        <is>
          <t>Samsung</t>
        </is>
      </c>
      <c r="C622" s="8" t="inlineStr">
        <is>
          <t>Galaxy Tab S9 FE 8-256GB 5G</t>
        </is>
      </c>
      <c r="D622" s="8" t="inlineStr">
        <is>
          <t>-</t>
        </is>
      </c>
      <c r="E622" s="9" t="n">
        <v>0</v>
      </c>
      <c r="F622" s="9" t="inlineStr">
        <is>
          <t>0.00</t>
        </is>
      </c>
      <c r="G622" s="9" t="inlineStr">
        <is>
          <t>Outstock</t>
        </is>
      </c>
      <c r="H622" s="9">
        <f>F622+0</f>
        <v/>
      </c>
      <c r="I622" s="9" t="n"/>
      <c r="J622" s="9">
        <f>IF(I622&lt;&gt;"",I622,H622)</f>
        <v/>
      </c>
      <c r="K622" s="9">
        <f>E622/(1+M622)</f>
        <v/>
      </c>
      <c r="L622" s="10" t="inlineStr">
        <is>
          <t>PLN</t>
        </is>
      </c>
      <c r="M622" s="11" t="n">
        <v>0.23</v>
      </c>
      <c r="N622" s="9">
        <f>K622*VLOOKUP(L622,'Exchange rate'!A:B,2,0)</f>
        <v/>
      </c>
      <c r="O622" s="8" t="inlineStr">
        <is>
          <t>Komputronik</t>
        </is>
      </c>
      <c r="P622" s="8" t="inlineStr">
        <is>
          <t>Komputronik</t>
        </is>
      </c>
      <c r="Q622" s="8" t="inlineStr">
        <is>
          <t>Poland</t>
        </is>
      </c>
      <c r="R622" s="12" t="inlineStr">
        <is>
          <t>https://www.komputronik.pl/product/864704/samsung-galaxy-tab-s9-fe-10-9-5g-256gb-szary-x516-.html</t>
        </is>
      </c>
      <c r="S622" s="13" t="inlineStr">
        <is>
          <t>Tablet</t>
        </is>
      </c>
      <c r="T622" s="13" t="n">
        <v>1</v>
      </c>
      <c r="U622" s="12" t="inlineStr">
        <is>
          <t>https://drive.google.com/uc?export=view&amp;id=1_UnmfCajCNIzmWeR7aU8yAV3Z-Pyq55P</t>
        </is>
      </c>
      <c r="V622" t="inlineStr">
        <is>
          <t>20250424</t>
        </is>
      </c>
    </row>
    <row r="623" ht="15" customHeight="1">
      <c r="A623" s="7" t="inlineStr">
        <is>
          <t>BN2008978</t>
        </is>
      </c>
      <c r="B623" s="8" t="inlineStr">
        <is>
          <t>Samsung</t>
        </is>
      </c>
      <c r="C623" s="8" t="inlineStr">
        <is>
          <t>Galaxy Tab S9 FE 8-256GB WiFi</t>
        </is>
      </c>
      <c r="D623" s="8" t="inlineStr">
        <is>
          <t>-</t>
        </is>
      </c>
      <c r="E623" s="9" t="n">
        <v>0</v>
      </c>
      <c r="F623" s="9" t="inlineStr">
        <is>
          <t>0.00</t>
        </is>
      </c>
      <c r="G623" s="9" t="inlineStr">
        <is>
          <t>Outstock</t>
        </is>
      </c>
      <c r="H623" s="9">
        <f>F623+0</f>
        <v/>
      </c>
      <c r="I623" s="9" t="n"/>
      <c r="J623" s="9">
        <f>IF(I623&lt;&gt;"",I623,H623)</f>
        <v/>
      </c>
      <c r="K623" s="9">
        <f>E623/(1+M623)</f>
        <v/>
      </c>
      <c r="L623" s="10" t="inlineStr">
        <is>
          <t>PLN</t>
        </is>
      </c>
      <c r="M623" s="11" t="n">
        <v>0.23</v>
      </c>
      <c r="N623" s="9">
        <f>K623*VLOOKUP(L623,'Exchange rate'!A:B,2,0)</f>
        <v/>
      </c>
      <c r="O623" s="8" t="inlineStr">
        <is>
          <t>Komputronik</t>
        </is>
      </c>
      <c r="P623" s="8" t="inlineStr">
        <is>
          <t>Komputronik</t>
        </is>
      </c>
      <c r="Q623" s="8" t="inlineStr">
        <is>
          <t>Poland</t>
        </is>
      </c>
      <c r="R623" s="12" t="inlineStr">
        <is>
          <t>https://www.komputronik.pl/product/864702/samsung-galaxy-tab-s9-fe-10-9-wifi-256gb-szary-x510-.html</t>
        </is>
      </c>
      <c r="S623" s="13" t="inlineStr">
        <is>
          <t>Tablet</t>
        </is>
      </c>
      <c r="T623" s="13" t="inlineStr">
        <is>
          <t>x</t>
        </is>
      </c>
      <c r="U623" s="12" t="inlineStr">
        <is>
          <t>https://drive.google.com/uc?export=view&amp;id=1bQiZLoEwLUzSPkQ8O04bsk0V0Px5ntmq</t>
        </is>
      </c>
      <c r="V623" t="inlineStr">
        <is>
          <t>20250424</t>
        </is>
      </c>
    </row>
    <row r="624" ht="15" customHeight="1">
      <c r="A624" s="7" t="inlineStr">
        <is>
          <t>BN4000701</t>
        </is>
      </c>
      <c r="B624" s="8" t="inlineStr">
        <is>
          <t>Samsung</t>
        </is>
      </c>
      <c r="C624" s="8" t="inlineStr">
        <is>
          <t>Galaxy Watch6 Classic 40mm LTE</t>
        </is>
      </c>
      <c r="D624" s="8" t="inlineStr">
        <is>
          <t>-</t>
        </is>
      </c>
      <c r="E624" s="9" t="n">
        <v>0</v>
      </c>
      <c r="F624" s="9" t="inlineStr">
        <is>
          <t>0.00</t>
        </is>
      </c>
      <c r="G624" s="9" t="inlineStr">
        <is>
          <t>Outstock</t>
        </is>
      </c>
      <c r="H624" s="9">
        <f>F624+0</f>
        <v/>
      </c>
      <c r="I624" s="9" t="n"/>
      <c r="J624" s="9">
        <f>IF(I624&lt;&gt;"",I624,H624)</f>
        <v/>
      </c>
      <c r="K624" s="9">
        <f>E624/(1+M624)</f>
        <v/>
      </c>
      <c r="L624" s="10" t="inlineStr">
        <is>
          <t>PLN</t>
        </is>
      </c>
      <c r="M624" s="11" t="n">
        <v>0.23</v>
      </c>
      <c r="N624" s="9">
        <f>K624*VLOOKUP(L624,'Exchange rate'!A:B,2,0)</f>
        <v/>
      </c>
      <c r="O624" s="8" t="inlineStr">
        <is>
          <t>Komputronik</t>
        </is>
      </c>
      <c r="P624" s="8" t="inlineStr">
        <is>
          <t>Komputronik</t>
        </is>
      </c>
      <c r="Q624" s="8" t="inlineStr">
        <is>
          <t>Poland</t>
        </is>
      </c>
      <c r="R624" s="12" t="inlineStr">
        <is>
          <t>https://www.komputronik.pl/product/842421/samsung-galaxy-watch-6-lte-40mm-zloty-r935-.html</t>
        </is>
      </c>
      <c r="S624" s="13" t="inlineStr">
        <is>
          <t>Smartwatch</t>
        </is>
      </c>
      <c r="T624" s="13" t="n">
        <v>1</v>
      </c>
      <c r="U624" s="12" t="inlineStr">
        <is>
          <t>https://drive.google.com/uc?export=view&amp;id=1a2y-kSuuBwI-wSTuITdzZrBgQVBpbfk5</t>
        </is>
      </c>
      <c r="V624" t="inlineStr">
        <is>
          <t>20250424</t>
        </is>
      </c>
    </row>
    <row r="625" ht="15" customHeight="1">
      <c r="A625" s="7" t="inlineStr">
        <is>
          <t>BN4000699</t>
        </is>
      </c>
      <c r="B625" s="8" t="inlineStr">
        <is>
          <t>Samsung</t>
        </is>
      </c>
      <c r="C625" s="8" t="inlineStr">
        <is>
          <t>Galaxy Watch6 Classic 43mm LTE</t>
        </is>
      </c>
      <c r="D625" s="8" t="inlineStr">
        <is>
          <t>-</t>
        </is>
      </c>
      <c r="E625" s="9" t="n">
        <v>0</v>
      </c>
      <c r="F625" s="9" t="inlineStr">
        <is>
          <t>0.00</t>
        </is>
      </c>
      <c r="G625" s="9" t="inlineStr">
        <is>
          <t>Outstock</t>
        </is>
      </c>
      <c r="H625" s="9">
        <f>F625+0</f>
        <v/>
      </c>
      <c r="I625" s="9" t="n"/>
      <c r="J625" s="9">
        <f>IF(I625&lt;&gt;"",I625,H625)</f>
        <v/>
      </c>
      <c r="K625" s="9">
        <f>E625/(1+M625)</f>
        <v/>
      </c>
      <c r="L625" s="10" t="inlineStr">
        <is>
          <t>PLN</t>
        </is>
      </c>
      <c r="M625" s="11" t="n">
        <v>0.23</v>
      </c>
      <c r="N625" s="9">
        <f>K625*VLOOKUP(L625,'Exchange rate'!A:B,2,0)</f>
        <v/>
      </c>
      <c r="O625" s="8" t="inlineStr">
        <is>
          <t>Komputronik</t>
        </is>
      </c>
      <c r="P625" s="8" t="inlineStr">
        <is>
          <t>Komputronik</t>
        </is>
      </c>
      <c r="Q625" s="8" t="inlineStr">
        <is>
          <t>Poland</t>
        </is>
      </c>
      <c r="R625" s="12" t="inlineStr">
        <is>
          <t>https://www.komputronik.pl/product/842431/samsung-galaxy-watch-6-pro-lte-43mm-srebrny-r955-.html</t>
        </is>
      </c>
      <c r="S625" s="13" t="inlineStr">
        <is>
          <t>Smart Watch</t>
        </is>
      </c>
      <c r="T625" s="13" t="n">
        <v>1</v>
      </c>
      <c r="U625" s="12" t="inlineStr">
        <is>
          <t>https://drive.google.com/uc?export=view&amp;id=1aa0TbGTBUg01ljmd3DYmwnR6TeWjcAoo</t>
        </is>
      </c>
      <c r="V625" t="inlineStr">
        <is>
          <t>20250424</t>
        </is>
      </c>
    </row>
    <row r="626" ht="15" customHeight="1">
      <c r="A626" s="7" t="inlineStr">
        <is>
          <t>BN4000698</t>
        </is>
      </c>
      <c r="B626" s="8" t="inlineStr">
        <is>
          <t>Samsung</t>
        </is>
      </c>
      <c r="C626" s="8" t="inlineStr">
        <is>
          <t>Galaxy Watch6 Classic 47mm LTE</t>
        </is>
      </c>
      <c r="D626" s="8" t="inlineStr">
        <is>
          <t>-</t>
        </is>
      </c>
      <c r="E626" s="9" t="n">
        <v>0</v>
      </c>
      <c r="F626" s="9" t="inlineStr">
        <is>
          <t>0.00</t>
        </is>
      </c>
      <c r="G626" s="9" t="inlineStr">
        <is>
          <t>Outstock</t>
        </is>
      </c>
      <c r="H626" s="9">
        <f>F626+0</f>
        <v/>
      </c>
      <c r="I626" s="9" t="n"/>
      <c r="J626" s="9">
        <f>IF(I626&lt;&gt;"",I626,H626)</f>
        <v/>
      </c>
      <c r="K626" s="9">
        <f>E626/(1+M626)</f>
        <v/>
      </c>
      <c r="L626" s="10" t="inlineStr">
        <is>
          <t>PLN</t>
        </is>
      </c>
      <c r="M626" s="11" t="n">
        <v>0.23</v>
      </c>
      <c r="N626" s="9">
        <f>K626*VLOOKUP(L626,'Exchange rate'!A:B,2,0)</f>
        <v/>
      </c>
      <c r="O626" s="8" t="inlineStr">
        <is>
          <t>Komputronik</t>
        </is>
      </c>
      <c r="P626" s="8" t="inlineStr">
        <is>
          <t>Komputronik</t>
        </is>
      </c>
      <c r="Q626" s="8" t="inlineStr">
        <is>
          <t>Poland</t>
        </is>
      </c>
      <c r="R626" s="12" t="inlineStr">
        <is>
          <t>https://www.komputronik.pl/product/842427/samsung-galaxy-watch-6-pro-lte-47mm-czarny-r965-.html</t>
        </is>
      </c>
      <c r="S626" s="13" t="inlineStr">
        <is>
          <t>Smartwatch</t>
        </is>
      </c>
      <c r="T626" s="13" t="n">
        <v>1</v>
      </c>
      <c r="U626" s="12" t="inlineStr">
        <is>
          <t>https://drive.google.com/uc?export=view&amp;id=1bmrDDNNMyM6R-plA-X9Z-Ss_B933xxGK</t>
        </is>
      </c>
      <c r="V626" t="inlineStr">
        <is>
          <t>20250424</t>
        </is>
      </c>
    </row>
    <row r="627" ht="15" customHeight="1">
      <c r="A627" s="7" t="inlineStr">
        <is>
          <t>BN2009406</t>
        </is>
      </c>
      <c r="B627" s="8" t="inlineStr">
        <is>
          <t>Samsung</t>
        </is>
      </c>
      <c r="C627" s="8" t="inlineStr">
        <is>
          <t>Galaxy Watch7 40mm LTE</t>
        </is>
      </c>
      <c r="D627" s="8" t="inlineStr">
        <is>
          <t>-</t>
        </is>
      </c>
      <c r="E627" s="9" t="n">
        <v>999</v>
      </c>
      <c r="F627" s="9" t="inlineStr">
        <is>
          <t>0.00</t>
        </is>
      </c>
      <c r="G627" s="9" t="inlineStr">
        <is>
          <t>Outstock</t>
        </is>
      </c>
      <c r="H627" s="9">
        <f>F627+0</f>
        <v/>
      </c>
      <c r="I627" s="9" t="n"/>
      <c r="J627" s="9">
        <f>IF(I627&lt;&gt;"",I627,H627)</f>
        <v/>
      </c>
      <c r="K627" s="9">
        <f>E627/(1+M627)</f>
        <v/>
      </c>
      <c r="L627" s="10" t="inlineStr">
        <is>
          <t>PLN</t>
        </is>
      </c>
      <c r="M627" s="11" t="n">
        <v>0.23</v>
      </c>
      <c r="N627" s="9">
        <f>K627*VLOOKUP(L627,'Exchange rate'!A:B,2,0)</f>
        <v/>
      </c>
      <c r="O627" s="8" t="inlineStr">
        <is>
          <t>Komputronik</t>
        </is>
      </c>
      <c r="P627" s="8" t="inlineStr">
        <is>
          <t>Komputronik</t>
        </is>
      </c>
      <c r="Q627" s="8" t="inlineStr">
        <is>
          <t>Poland</t>
        </is>
      </c>
      <c r="R627" s="12" t="inlineStr">
        <is>
          <t>https://www.komputronik.pl/product/920597/zegarek-smartwatch-samsung-galaxy-watch-7-lte-40mm-kremowy-l305-.html</t>
        </is>
      </c>
      <c r="S627" s="13" t="inlineStr">
        <is>
          <t>Smart Watch</t>
        </is>
      </c>
      <c r="T627" s="13" t="n"/>
      <c r="U627" s="12" t="inlineStr">
        <is>
          <t>https://drive.google.com/uc?export=view&amp;id=1bOpIy4KUMLrew2Kc4rvMmvTSI4kf6c6_</t>
        </is>
      </c>
      <c r="V627" t="inlineStr">
        <is>
          <t>20250424</t>
        </is>
      </c>
    </row>
    <row r="628" ht="15" customHeight="1">
      <c r="A628" s="7" t="inlineStr">
        <is>
          <t>BN2009404</t>
        </is>
      </c>
      <c r="B628" s="8" t="inlineStr">
        <is>
          <t>Samsung</t>
        </is>
      </c>
      <c r="C628" s="8" t="inlineStr">
        <is>
          <t>Galaxy Watch7 44mm LTE</t>
        </is>
      </c>
      <c r="D628" s="8" t="inlineStr">
        <is>
          <t>-</t>
        </is>
      </c>
      <c r="E628" s="9" t="n">
        <v>1099</v>
      </c>
      <c r="F628" s="9" t="inlineStr">
        <is>
          <t>0.00</t>
        </is>
      </c>
      <c r="G628" s="9" t="inlineStr">
        <is>
          <t>Outstock</t>
        </is>
      </c>
      <c r="H628" s="9">
        <f>F628+0</f>
        <v/>
      </c>
      <c r="I628" s="9" t="n"/>
      <c r="J628" s="9">
        <f>IF(I628&lt;&gt;"",I628,H628)</f>
        <v/>
      </c>
      <c r="K628" s="9">
        <f>E628/(1+M628)</f>
        <v/>
      </c>
      <c r="L628" s="10" t="inlineStr">
        <is>
          <t>PLN</t>
        </is>
      </c>
      <c r="M628" s="11" t="n">
        <v>0.23</v>
      </c>
      <c r="N628" s="9">
        <f>K628*VLOOKUP(L628,'Exchange rate'!A:B,2,0)</f>
        <v/>
      </c>
      <c r="O628" s="8" t="inlineStr">
        <is>
          <t>Komputronik</t>
        </is>
      </c>
      <c r="P628" s="8" t="inlineStr">
        <is>
          <t>Komputronik</t>
        </is>
      </c>
      <c r="Q628" s="8" t="inlineStr">
        <is>
          <t>Poland</t>
        </is>
      </c>
      <c r="R628" s="12" t="inlineStr">
        <is>
          <t>https://www.komputronik.pl/product/920595/zegarek-smartwatch-samsung-galaxy-watch-7-lte-44mm-srebrny-l315-.html</t>
        </is>
      </c>
      <c r="S628" s="13" t="inlineStr">
        <is>
          <t>Smart Watch</t>
        </is>
      </c>
      <c r="T628" s="13" t="n"/>
      <c r="U628" s="12" t="inlineStr">
        <is>
          <t>https://drive.google.com/uc?export=view&amp;id=1brFlaWaArXckajFPeZmUiO_HPL5nTk67</t>
        </is>
      </c>
      <c r="V628" t="inlineStr">
        <is>
          <t>20250424</t>
        </is>
      </c>
    </row>
    <row r="629" ht="15" customHeight="1">
      <c r="A629" s="7" t="inlineStr">
        <is>
          <t>BN2009163</t>
        </is>
      </c>
      <c r="B629" s="8" t="inlineStr">
        <is>
          <t>Samsung</t>
        </is>
      </c>
      <c r="C629" s="8" t="inlineStr">
        <is>
          <t>Galaxy Xcover 7 6-128GB 5G</t>
        </is>
      </c>
      <c r="D629" s="8" t="inlineStr">
        <is>
          <t>-</t>
        </is>
      </c>
      <c r="E629" s="9" t="n">
        <v>1299</v>
      </c>
      <c r="F629" s="9" t="inlineStr">
        <is>
          <t>0.00</t>
        </is>
      </c>
      <c r="G629" s="9" t="inlineStr">
        <is>
          <t>Outstock</t>
        </is>
      </c>
      <c r="H629" s="9">
        <f>F629+0</f>
        <v/>
      </c>
      <c r="I629" s="9" t="n"/>
      <c r="J629" s="9">
        <f>IF(I629&lt;&gt;"",I629,H629)</f>
        <v/>
      </c>
      <c r="K629" s="9">
        <f>E629/(1+M629)</f>
        <v/>
      </c>
      <c r="L629" s="10" t="inlineStr">
        <is>
          <t>PLN</t>
        </is>
      </c>
      <c r="M629" s="11" t="n">
        <v>0.23</v>
      </c>
      <c r="N629" s="9">
        <f>K629*VLOOKUP(L629,'Exchange rate'!A:B,2,0)</f>
        <v/>
      </c>
      <c r="O629" s="8" t="inlineStr">
        <is>
          <t>Komputronik</t>
        </is>
      </c>
      <c r="P629" s="8" t="inlineStr">
        <is>
          <t>Komputronik</t>
        </is>
      </c>
      <c r="Q629" s="8" t="inlineStr">
        <is>
          <t>Poland</t>
        </is>
      </c>
      <c r="R629" s="12" t="inlineStr">
        <is>
          <t>https://www.komputronik.pl/product/916485/telefon-samsung-galaxy-xcover-7-128gb-dual-sim-czarny-g556-.html</t>
        </is>
      </c>
      <c r="S629" s="13" t="inlineStr">
        <is>
          <t>Handset</t>
        </is>
      </c>
      <c r="T629" s="13" t="n"/>
      <c r="U629" s="12" t="inlineStr">
        <is>
          <t>https://drive.google.com/uc?export=view&amp;id=1aGnDhJmJlLzKfkhYMZ6BzsFQMfQhdTXc</t>
        </is>
      </c>
      <c r="V629" t="inlineStr">
        <is>
          <t>20250424</t>
        </is>
      </c>
    </row>
    <row r="630" ht="15" customHeight="1">
      <c r="A630" s="7" t="inlineStr">
        <is>
          <t>BN2009474</t>
        </is>
      </c>
      <c r="B630" s="8" t="inlineStr">
        <is>
          <t>Samsung</t>
        </is>
      </c>
      <c r="C630" s="8" t="inlineStr">
        <is>
          <t>Galaxy Z Flip6 12-256GB 5G</t>
        </is>
      </c>
      <c r="D630" s="8" t="inlineStr">
        <is>
          <t>-</t>
        </is>
      </c>
      <c r="E630" s="9" t="n">
        <v>0</v>
      </c>
      <c r="F630" s="9" t="inlineStr">
        <is>
          <t>0.00</t>
        </is>
      </c>
      <c r="G630" s="9" t="inlineStr">
        <is>
          <t>Outstock</t>
        </is>
      </c>
      <c r="H630" s="9">
        <f>F630+0</f>
        <v/>
      </c>
      <c r="I630" s="9" t="n"/>
      <c r="J630" s="9">
        <f>IF(I630&lt;&gt;"",I630,H630)</f>
        <v/>
      </c>
      <c r="K630" s="9">
        <f>E630/(1+M630)</f>
        <v/>
      </c>
      <c r="L630" s="10" t="inlineStr">
        <is>
          <t>PLN</t>
        </is>
      </c>
      <c r="M630" s="11" t="n">
        <v>0.23</v>
      </c>
      <c r="N630" s="9">
        <f>K630*VLOOKUP(L630,'Exchange rate'!A:B,2,0)</f>
        <v/>
      </c>
      <c r="O630" s="8" t="inlineStr">
        <is>
          <t>Komputronik</t>
        </is>
      </c>
      <c r="P630" s="8" t="inlineStr">
        <is>
          <t>Komputronik</t>
        </is>
      </c>
      <c r="Q630" s="8" t="inlineStr">
        <is>
          <t>Poland</t>
        </is>
      </c>
      <c r="R630" s="12" t="inlineStr">
        <is>
          <t>https://www.komputronik.pl/product/920518/telefon-samsung-galaxy-z-flip-6-5g-12-256gb-niebieski-f741-.html</t>
        </is>
      </c>
      <c r="S630" s="13" t="inlineStr">
        <is>
          <t>Handset</t>
        </is>
      </c>
      <c r="T630" s="13" t="n">
        <v>1</v>
      </c>
      <c r="U630" s="12" t="inlineStr">
        <is>
          <t>https://drive.google.com/uc?export=view&amp;id=1bqbEcLvbNBfqDlmsk6kjAs9BOSGh0jDy</t>
        </is>
      </c>
      <c r="V630" t="inlineStr">
        <is>
          <t>20250424</t>
        </is>
      </c>
    </row>
    <row r="631" ht="15" customHeight="1">
      <c r="A631" s="7" t="inlineStr">
        <is>
          <t>BN2009475</t>
        </is>
      </c>
      <c r="B631" s="8" t="inlineStr">
        <is>
          <t>Samsung</t>
        </is>
      </c>
      <c r="C631" s="8" t="inlineStr">
        <is>
          <t>Galaxy Z Flip6 12-512GB 5G</t>
        </is>
      </c>
      <c r="D631" s="8" t="inlineStr">
        <is>
          <t>-</t>
        </is>
      </c>
      <c r="E631" s="9" t="n">
        <v>0</v>
      </c>
      <c r="F631" s="9" t="inlineStr">
        <is>
          <t>0.00</t>
        </is>
      </c>
      <c r="G631" s="9" t="inlineStr">
        <is>
          <t>Outstock</t>
        </is>
      </c>
      <c r="H631" s="9">
        <f>F631+0</f>
        <v/>
      </c>
      <c r="I631" s="9" t="n"/>
      <c r="J631" s="9">
        <f>IF(I631&lt;&gt;"",I631,H631)</f>
        <v/>
      </c>
      <c r="K631" s="9">
        <f>E631/(1+M631)</f>
        <v/>
      </c>
      <c r="L631" s="10" t="inlineStr">
        <is>
          <t>PLN</t>
        </is>
      </c>
      <c r="M631" s="11" t="n">
        <v>0.23</v>
      </c>
      <c r="N631" s="9">
        <f>K631*VLOOKUP(L631,'Exchange rate'!A:B,2,0)</f>
        <v/>
      </c>
      <c r="O631" s="8" t="inlineStr">
        <is>
          <t>Komputronik</t>
        </is>
      </c>
      <c r="P631" s="8" t="inlineStr">
        <is>
          <t>Komputronik</t>
        </is>
      </c>
      <c r="Q631" s="8" t="inlineStr">
        <is>
          <t>Poland</t>
        </is>
      </c>
      <c r="R631" s="12" t="inlineStr">
        <is>
          <t>https://www.komputronik.pl/product/920523/telefon-samsung-galaxy-z-flip-6-5g-12-512gb-szary-f741-.html</t>
        </is>
      </c>
      <c r="S631" s="13" t="inlineStr">
        <is>
          <t>Handset</t>
        </is>
      </c>
      <c r="T631" s="13" t="n">
        <v>1</v>
      </c>
      <c r="U631" s="12" t="inlineStr">
        <is>
          <t>https://drive.google.com/uc?export=view&amp;id=1aTihpzcwcUJ5ld1FyT2bV7Hw2fZiRYTf</t>
        </is>
      </c>
      <c r="V631" t="inlineStr">
        <is>
          <t>20250424</t>
        </is>
      </c>
    </row>
    <row r="632" ht="15" customHeight="1">
      <c r="A632" s="7" t="inlineStr">
        <is>
          <t>BN2009476</t>
        </is>
      </c>
      <c r="B632" s="8" t="inlineStr">
        <is>
          <t>Samsung</t>
        </is>
      </c>
      <c r="C632" s="8" t="inlineStr">
        <is>
          <t>Galaxy Z Fold6 12-1TB 5G</t>
        </is>
      </c>
      <c r="D632" s="8" t="inlineStr">
        <is>
          <t>-</t>
        </is>
      </c>
      <c r="E632" s="9" t="n">
        <v>0</v>
      </c>
      <c r="F632" s="9" t="inlineStr">
        <is>
          <t>0.00</t>
        </is>
      </c>
      <c r="G632" s="9" t="inlineStr">
        <is>
          <t>Outstock</t>
        </is>
      </c>
      <c r="H632" s="9">
        <f>F632+0</f>
        <v/>
      </c>
      <c r="I632" s="9" t="n"/>
      <c r="J632" s="9">
        <f>IF(I632&lt;&gt;"",I632,H632)</f>
        <v/>
      </c>
      <c r="K632" s="9">
        <f>E632/(1+M632)</f>
        <v/>
      </c>
      <c r="L632" s="10" t="inlineStr">
        <is>
          <t>PLN</t>
        </is>
      </c>
      <c r="M632" s="11" t="n">
        <v>0.23</v>
      </c>
      <c r="N632" s="9">
        <f>K632*VLOOKUP(L632,'Exchange rate'!A:B,2,0)</f>
        <v/>
      </c>
      <c r="O632" s="8" t="inlineStr">
        <is>
          <t>Komputronik</t>
        </is>
      </c>
      <c r="P632" s="8" t="inlineStr">
        <is>
          <t>Komputronik</t>
        </is>
      </c>
      <c r="Q632" s="8" t="inlineStr">
        <is>
          <t>Poland</t>
        </is>
      </c>
      <c r="R632" s="12" t="inlineStr">
        <is>
          <t>https://www.komputronik.pl/product/920470/telefon-samsung-galaxy-z-fold-6-5g-12-1tb-granatowy-f956-.html</t>
        </is>
      </c>
      <c r="S632" s="13" t="inlineStr">
        <is>
          <t>Handset</t>
        </is>
      </c>
      <c r="T632" s="13" t="n">
        <v>1</v>
      </c>
      <c r="U632" s="12" t="inlineStr">
        <is>
          <t>https://drive.google.com/uc?export=view&amp;id=1aXJvO3q4yzX8WB7Z-Lx4fB5gBnU2Mznb</t>
        </is>
      </c>
      <c r="V632" t="inlineStr">
        <is>
          <t>20250424</t>
        </is>
      </c>
    </row>
    <row r="633" ht="15" customHeight="1">
      <c r="A633" s="7" t="inlineStr">
        <is>
          <t>BN2009477</t>
        </is>
      </c>
      <c r="B633" s="8" t="inlineStr">
        <is>
          <t>Samsung</t>
        </is>
      </c>
      <c r="C633" s="8" t="inlineStr">
        <is>
          <t>Galaxy Z Fold6 12-256GB 5G</t>
        </is>
      </c>
      <c r="D633" s="8" t="inlineStr">
        <is>
          <t>-</t>
        </is>
      </c>
      <c r="E633" s="9" t="n">
        <v>0</v>
      </c>
      <c r="F633" s="9" t="inlineStr">
        <is>
          <t>0.00</t>
        </is>
      </c>
      <c r="G633" s="9" t="inlineStr">
        <is>
          <t>Outstock</t>
        </is>
      </c>
      <c r="H633" s="9">
        <f>F633+0</f>
        <v/>
      </c>
      <c r="I633" s="9" t="n"/>
      <c r="J633" s="9">
        <f>IF(I633&lt;&gt;"",I633,H633)</f>
        <v/>
      </c>
      <c r="K633" s="9">
        <f>E633/(1+M633)</f>
        <v/>
      </c>
      <c r="L633" s="10" t="inlineStr">
        <is>
          <t>PLN</t>
        </is>
      </c>
      <c r="M633" s="11" t="n">
        <v>0.23</v>
      </c>
      <c r="N633" s="9">
        <f>K633*VLOOKUP(L633,'Exchange rate'!A:B,2,0)</f>
        <v/>
      </c>
      <c r="O633" s="8" t="inlineStr">
        <is>
          <t>Komputronik</t>
        </is>
      </c>
      <c r="P633" s="8" t="inlineStr">
        <is>
          <t>Komputronik</t>
        </is>
      </c>
      <c r="Q633" s="8" t="inlineStr">
        <is>
          <t>Poland</t>
        </is>
      </c>
      <c r="R633" s="12" t="inlineStr">
        <is>
          <t>https://www.komputronik.pl/product/920478/telefon-samsung-galaxy-z-fold-6-5g-12-256gb-szary-f956-.html</t>
        </is>
      </c>
      <c r="S633" s="13" t="inlineStr">
        <is>
          <t>Handset</t>
        </is>
      </c>
      <c r="T633" s="13" t="n">
        <v>1</v>
      </c>
      <c r="U633" s="12" t="inlineStr">
        <is>
          <t>https://drive.google.com/uc?export=view&amp;id=1apZn5s1FwLHlvlJ8Y08HpiO7bRU_1j79</t>
        </is>
      </c>
      <c r="V633" t="inlineStr">
        <is>
          <t>20250424</t>
        </is>
      </c>
    </row>
    <row r="634" ht="15" customHeight="1">
      <c r="A634" s="7" t="inlineStr">
        <is>
          <t>BN2009478</t>
        </is>
      </c>
      <c r="B634" s="8" t="inlineStr">
        <is>
          <t>Samsung</t>
        </is>
      </c>
      <c r="C634" s="8" t="inlineStr">
        <is>
          <t>Galaxy Z Fold6 12-512GB 5G</t>
        </is>
      </c>
      <c r="D634" s="8" t="inlineStr">
        <is>
          <t>-</t>
        </is>
      </c>
      <c r="E634" s="9" t="n">
        <v>0</v>
      </c>
      <c r="F634" s="9" t="inlineStr">
        <is>
          <t>0.00</t>
        </is>
      </c>
      <c r="G634" s="9" t="inlineStr">
        <is>
          <t>Outstock</t>
        </is>
      </c>
      <c r="H634" s="9">
        <f>F634+0</f>
        <v/>
      </c>
      <c r="I634" s="9" t="n"/>
      <c r="J634" s="9">
        <f>IF(I634&lt;&gt;"",I634,H634)</f>
        <v/>
      </c>
      <c r="K634" s="9">
        <f>E634/(1+M634)</f>
        <v/>
      </c>
      <c r="L634" s="10" t="inlineStr">
        <is>
          <t>PLN</t>
        </is>
      </c>
      <c r="M634" s="11" t="n">
        <v>0.23</v>
      </c>
      <c r="N634" s="9">
        <f>K634*VLOOKUP(L634,'Exchange rate'!A:B,2,0)</f>
        <v/>
      </c>
      <c r="O634" s="8" t="inlineStr">
        <is>
          <t>Komputronik</t>
        </is>
      </c>
      <c r="P634" s="8" t="inlineStr">
        <is>
          <t>Komputronik</t>
        </is>
      </c>
      <c r="Q634" s="8" t="inlineStr">
        <is>
          <t>Poland</t>
        </is>
      </c>
      <c r="R634" s="12" t="inlineStr">
        <is>
          <t>https://www.komputronik.pl/product/920479/telefon-samsung-galaxy-z-fold-6-5g-12-512gb-szary-f956-.html</t>
        </is>
      </c>
      <c r="S634" s="13" t="inlineStr">
        <is>
          <t>Handset</t>
        </is>
      </c>
      <c r="T634" s="13" t="n">
        <v>1</v>
      </c>
      <c r="U634" s="12" t="inlineStr">
        <is>
          <t>https://drive.google.com/uc?export=view&amp;id=1azLur53BpAy6zWZpI-1ZnyEXh8snxhII</t>
        </is>
      </c>
      <c r="V634" t="inlineStr">
        <is>
          <t>20250424</t>
        </is>
      </c>
    </row>
    <row r="635" ht="15" customHeight="1">
      <c r="A635" s="7" t="inlineStr">
        <is>
          <t>AN00000255</t>
        </is>
      </c>
      <c r="B635" s="8" t="inlineStr">
        <is>
          <t>Samsung</t>
        </is>
      </c>
      <c r="C635" s="8" t="inlineStr">
        <is>
          <t>Samsung Galaxy A26 5G 6/128GB</t>
        </is>
      </c>
      <c r="D635" s="8" t="inlineStr">
        <is>
          <t>-</t>
        </is>
      </c>
      <c r="E635" s="9" t="n">
        <v>1249</v>
      </c>
      <c r="F635" s="9" t="inlineStr">
        <is>
          <t>0.00</t>
        </is>
      </c>
      <c r="G635" s="9" t="inlineStr">
        <is>
          <t>Outstock</t>
        </is>
      </c>
      <c r="H635" s="9">
        <f>F635+0</f>
        <v/>
      </c>
      <c r="I635" s="9" t="n"/>
      <c r="J635" s="9">
        <f>IF(I635&lt;&gt;"",I635,H635)</f>
        <v/>
      </c>
      <c r="K635" s="9">
        <f>E635/(1+M635)</f>
        <v/>
      </c>
      <c r="L635" s="10" t="inlineStr">
        <is>
          <t>PLN</t>
        </is>
      </c>
      <c r="M635" s="11" t="n">
        <v>0.23</v>
      </c>
      <c r="N635" s="9">
        <f>K635*VLOOKUP(L635,'Exchange rate'!A:B,2,0)</f>
        <v/>
      </c>
      <c r="O635" s="8" t="inlineStr">
        <is>
          <t>Komputronik</t>
        </is>
      </c>
      <c r="P635" s="8" t="inlineStr">
        <is>
          <t>Komputronik</t>
        </is>
      </c>
      <c r="Q635" s="8" t="inlineStr">
        <is>
          <t>Poland</t>
        </is>
      </c>
      <c r="R635" s="12" t="inlineStr">
        <is>
          <t>https://www.komputronik.pl/product/958947/telefon-samsung-galaxy-a26-128gb-5g-dual-sim-czarny-a266-.html</t>
        </is>
      </c>
      <c r="S635" s="13" t="inlineStr">
        <is>
          <t>Handset</t>
        </is>
      </c>
      <c r="T635" s="13" t="n"/>
      <c r="U635" s="12" t="inlineStr">
        <is>
          <t>https://drive.google.com/uc?export=view&amp;id=1af5PS_gL2HAEw5fziLqXcb_HBUNjYfqB</t>
        </is>
      </c>
      <c r="V635" t="inlineStr">
        <is>
          <t>20250424</t>
        </is>
      </c>
    </row>
    <row r="636" ht="15" customHeight="1">
      <c r="A636" s="7" t="inlineStr">
        <is>
          <t>AN00000202</t>
        </is>
      </c>
      <c r="B636" s="8" t="inlineStr">
        <is>
          <t>Samsung</t>
        </is>
      </c>
      <c r="C636" s="8" t="inlineStr">
        <is>
          <t>Samsung Galaxy Buds 3</t>
        </is>
      </c>
      <c r="D636" s="8" t="inlineStr">
        <is>
          <t>-</t>
        </is>
      </c>
      <c r="E636" s="9" t="n">
        <v>449</v>
      </c>
      <c r="F636" s="9" t="inlineStr">
        <is>
          <t>0.00</t>
        </is>
      </c>
      <c r="G636" s="9" t="inlineStr">
        <is>
          <t>Outstock</t>
        </is>
      </c>
      <c r="H636" s="9">
        <f>F636+0</f>
        <v/>
      </c>
      <c r="I636" s="9" t="n"/>
      <c r="J636" s="9">
        <f>IF(I636&lt;&gt;"",I636,H636)</f>
        <v/>
      </c>
      <c r="K636" s="9">
        <f>E636/(1+M636)</f>
        <v/>
      </c>
      <c r="L636" s="10" t="inlineStr">
        <is>
          <t>PLN</t>
        </is>
      </c>
      <c r="M636" s="11" t="n">
        <v>0.23</v>
      </c>
      <c r="N636" s="9">
        <f>K636*VLOOKUP(L636,'Exchange rate'!A:B,2,0)</f>
        <v/>
      </c>
      <c r="O636" s="8" t="inlineStr">
        <is>
          <t>Komputronik</t>
        </is>
      </c>
      <c r="P636" s="8" t="inlineStr">
        <is>
          <t>Komputronik</t>
        </is>
      </c>
      <c r="Q636" s="8" t="inlineStr">
        <is>
          <t>Poland</t>
        </is>
      </c>
      <c r="R636" s="12" t="inlineStr">
        <is>
          <t>https://www.komputronik.pl/product/919834/sluchawki-samsung-galaxy-buds3-srebrne.html</t>
        </is>
      </c>
      <c r="S636" s="13" t="inlineStr">
        <is>
          <t>Other</t>
        </is>
      </c>
      <c r="T636" s="13" t="n"/>
      <c r="U636" s="12" t="inlineStr">
        <is>
          <t>https://drive.google.com/uc?export=view&amp;id=1azzXnqRtnv8CmK73qLT9GaMgQ1Zd6ZeQ</t>
        </is>
      </c>
      <c r="V636" t="inlineStr">
        <is>
          <t>20250424</t>
        </is>
      </c>
    </row>
    <row r="637" ht="15" customHeight="1">
      <c r="A637" s="7" t="inlineStr">
        <is>
          <t>AN00000203</t>
        </is>
      </c>
      <c r="B637" s="8" t="inlineStr">
        <is>
          <t>Samsung</t>
        </is>
      </c>
      <c r="C637" s="8" t="inlineStr">
        <is>
          <t>Samsung Galaxy Buds 3 Pro</t>
        </is>
      </c>
      <c r="D637" s="8" t="inlineStr">
        <is>
          <t>-</t>
        </is>
      </c>
      <c r="E637" s="9" t="n">
        <v>699</v>
      </c>
      <c r="F637" s="9" t="inlineStr">
        <is>
          <t>0.00</t>
        </is>
      </c>
      <c r="G637" s="9" t="inlineStr">
        <is>
          <t>Outstock</t>
        </is>
      </c>
      <c r="H637" s="9">
        <f>F637+0</f>
        <v/>
      </c>
      <c r="I637" s="9" t="n"/>
      <c r="J637" s="9">
        <f>IF(I637&lt;&gt;"",I637,H637)</f>
        <v/>
      </c>
      <c r="K637" s="9">
        <f>E637/(1+M637)</f>
        <v/>
      </c>
      <c r="L637" s="10" t="inlineStr">
        <is>
          <t>PLN</t>
        </is>
      </c>
      <c r="M637" s="11" t="n">
        <v>0.23</v>
      </c>
      <c r="N637" s="9">
        <f>K637*VLOOKUP(L637,'Exchange rate'!A:B,2,0)</f>
        <v/>
      </c>
      <c r="O637" s="8" t="inlineStr">
        <is>
          <t>Komputronik</t>
        </is>
      </c>
      <c r="P637" s="8" t="inlineStr">
        <is>
          <t>Komputronik</t>
        </is>
      </c>
      <c r="Q637" s="8" t="inlineStr">
        <is>
          <t>Poland</t>
        </is>
      </c>
      <c r="R637" s="12" t="inlineStr">
        <is>
          <t>https://www.komputronik.pl/product/919833/sluchawki-samsung-galaxy-buds3-pro-biale.html</t>
        </is>
      </c>
      <c r="S637" s="13" t="inlineStr">
        <is>
          <t>Other</t>
        </is>
      </c>
      <c r="T637" s="13" t="n"/>
      <c r="U637" s="12" t="inlineStr">
        <is>
          <t>https://drive.google.com/uc?export=view&amp;id=1aTdBQwiLSXTEMNaa9c9qE-_Wzq79w6BF</t>
        </is>
      </c>
      <c r="V637" t="inlineStr">
        <is>
          <t>20250424</t>
        </is>
      </c>
    </row>
    <row r="638" ht="15" customHeight="1">
      <c r="A638" s="7" t="inlineStr">
        <is>
          <t>AN00000247</t>
        </is>
      </c>
      <c r="B638" s="8" t="inlineStr">
        <is>
          <t>Samsung</t>
        </is>
      </c>
      <c r="C638" s="8" t="inlineStr">
        <is>
          <t>Samsung Galaxy Tab S10 Ultra 5G 12/512GB</t>
        </is>
      </c>
      <c r="D638" s="8" t="inlineStr">
        <is>
          <t>-</t>
        </is>
      </c>
      <c r="E638" s="9" t="n">
        <v>0</v>
      </c>
      <c r="F638" s="9" t="inlineStr">
        <is>
          <t>0.00</t>
        </is>
      </c>
      <c r="G638" s="9" t="inlineStr">
        <is>
          <t>Outstock</t>
        </is>
      </c>
      <c r="H638" s="9">
        <f>F638+0</f>
        <v/>
      </c>
      <c r="I638" s="9" t="n"/>
      <c r="J638" s="9">
        <f>IF(I638&lt;&gt;"",I638,H638)</f>
        <v/>
      </c>
      <c r="K638" s="9">
        <f>E638/(1+M638)</f>
        <v/>
      </c>
      <c r="L638" s="10" t="inlineStr">
        <is>
          <t>PLN</t>
        </is>
      </c>
      <c r="M638" s="11" t="n">
        <v>0.23</v>
      </c>
      <c r="N638" s="9">
        <f>K638*VLOOKUP(L638,'Exchange rate'!A:B,2,0)</f>
        <v/>
      </c>
      <c r="O638" s="8" t="inlineStr">
        <is>
          <t>Komputronik</t>
        </is>
      </c>
      <c r="P638" s="8" t="inlineStr">
        <is>
          <t>Komputronik</t>
        </is>
      </c>
      <c r="Q638" s="8" t="inlineStr">
        <is>
          <t>Poland</t>
        </is>
      </c>
      <c r="R638" s="12" t="inlineStr">
        <is>
          <t>https://www.komputronik.pl/product/933640/tablet-samsung-galaxy-tab-s10-ultra-12-0-5g-512gb-grafitowy-x926-rysik-s-pen.html</t>
        </is>
      </c>
      <c r="S638" s="13" t="inlineStr">
        <is>
          <t>Tablet</t>
        </is>
      </c>
      <c r="T638" s="13" t="n">
        <v>1</v>
      </c>
      <c r="U638" s="12" t="inlineStr">
        <is>
          <t>https://drive.google.com/uc?export=view&amp;id=1bm5C5n8rBd-diQhK7v1jDF4wRylpE8qy</t>
        </is>
      </c>
      <c r="V638" t="inlineStr">
        <is>
          <t>20250424</t>
        </is>
      </c>
    </row>
    <row r="639" ht="15" customHeight="1">
      <c r="A639" s="7" t="inlineStr">
        <is>
          <t>AN00000246</t>
        </is>
      </c>
      <c r="B639" s="8" t="inlineStr">
        <is>
          <t>Samsung</t>
        </is>
      </c>
      <c r="C639" s="8" t="inlineStr">
        <is>
          <t>Samsung Galaxy Tab S10+ 5G 12/512GB</t>
        </is>
      </c>
      <c r="D639" s="8" t="inlineStr">
        <is>
          <t>-</t>
        </is>
      </c>
      <c r="E639" s="9" t="n">
        <v>0</v>
      </c>
      <c r="F639" s="9" t="inlineStr">
        <is>
          <t>0.00</t>
        </is>
      </c>
      <c r="G639" s="9" t="inlineStr">
        <is>
          <t>Outstock</t>
        </is>
      </c>
      <c r="H639" s="9">
        <f>F639+0</f>
        <v/>
      </c>
      <c r="I639" s="9" t="n"/>
      <c r="J639" s="9">
        <f>IF(I639&lt;&gt;"",I639,H639)</f>
        <v/>
      </c>
      <c r="K639" s="9">
        <f>E639/(1+M639)</f>
        <v/>
      </c>
      <c r="L639" s="10" t="inlineStr">
        <is>
          <t>PLN</t>
        </is>
      </c>
      <c r="M639" s="11" t="n">
        <v>0.23</v>
      </c>
      <c r="N639" s="9">
        <f>K639*VLOOKUP(L639,'Exchange rate'!A:B,2,0)</f>
        <v/>
      </c>
      <c r="O639" s="8" t="inlineStr">
        <is>
          <t>Komputronik</t>
        </is>
      </c>
      <c r="P639" s="8" t="inlineStr">
        <is>
          <t>Komputronik</t>
        </is>
      </c>
      <c r="Q639" s="8" t="inlineStr">
        <is>
          <t>Poland</t>
        </is>
      </c>
      <c r="R639" s="12" t="inlineStr">
        <is>
          <t>https://www.komputronik.pl/product/933654/tablet-samsung-galaxy-tab-s10-12-0-5g-512gb-srebrny-x826-rysik-s-pen.html</t>
        </is>
      </c>
      <c r="S639" s="13" t="inlineStr">
        <is>
          <t>Tablet</t>
        </is>
      </c>
      <c r="T639" s="13" t="n">
        <v>1</v>
      </c>
      <c r="U639" s="12" t="inlineStr">
        <is>
          <t>https://drive.google.com/uc?export=view&amp;id=1bdiLk-aOoeuaPbN7R7_uDfGByvz_dJrx</t>
        </is>
      </c>
      <c r="V639" t="inlineStr">
        <is>
          <t>20250424</t>
        </is>
      </c>
    </row>
    <row r="640" ht="15" customHeight="1">
      <c r="A640" s="7" t="inlineStr">
        <is>
          <t>BN2009402</t>
        </is>
      </c>
      <c r="B640" s="8" t="inlineStr">
        <is>
          <t>Samsung</t>
        </is>
      </c>
      <c r="C640" s="8" t="inlineStr">
        <is>
          <t>Samsung Galaxy Watch Ultra LTE</t>
        </is>
      </c>
      <c r="D640" s="8" t="inlineStr">
        <is>
          <t>-</t>
        </is>
      </c>
      <c r="E640" s="9" t="n">
        <v>2299</v>
      </c>
      <c r="F640" s="9" t="inlineStr">
        <is>
          <t>0.00</t>
        </is>
      </c>
      <c r="G640" s="9" t="inlineStr">
        <is>
          <t>Outstock</t>
        </is>
      </c>
      <c r="H640" s="9">
        <f>F640+0</f>
        <v/>
      </c>
      <c r="I640" s="9" t="n"/>
      <c r="J640" s="9">
        <f>IF(I640&lt;&gt;"",I640,H640)</f>
        <v/>
      </c>
      <c r="K640" s="9">
        <f>E640/(1+M640)</f>
        <v/>
      </c>
      <c r="L640" s="10" t="inlineStr">
        <is>
          <t>PLN</t>
        </is>
      </c>
      <c r="M640" s="11" t="n">
        <v>0.23</v>
      </c>
      <c r="N640" s="9">
        <f>K640*VLOOKUP(L640,'Exchange rate'!A:B,2,0)</f>
        <v/>
      </c>
      <c r="O640" s="8" t="inlineStr">
        <is>
          <t>Komputronik</t>
        </is>
      </c>
      <c r="P640" s="8" t="inlineStr">
        <is>
          <t>Komputronik</t>
        </is>
      </c>
      <c r="Q640" s="8" t="inlineStr">
        <is>
          <t>Poland</t>
        </is>
      </c>
      <c r="R640" s="12" t="inlineStr">
        <is>
          <t>https://www.komputronik.pl/product/920592/zegarek-smartwatch-samsung-galaxy-watch-ultra-lte-47mm-tytanowy-bialy-l705-.html</t>
        </is>
      </c>
      <c r="S640" s="13" t="inlineStr">
        <is>
          <t>Smart Watch</t>
        </is>
      </c>
      <c r="T640" s="13" t="n"/>
      <c r="U640" s="12" t="inlineStr">
        <is>
          <t>https://drive.google.com/uc?export=view&amp;id=1bfPwKtwCf8bxTptIjo4O6PQbdI0yQ1FA</t>
        </is>
      </c>
      <c r="V640" t="inlineStr">
        <is>
          <t>20250424</t>
        </is>
      </c>
    </row>
    <row r="641" ht="15" customHeight="1">
      <c r="A641" s="7" t="inlineStr">
        <is>
          <t>BN4000618</t>
        </is>
      </c>
      <c r="B641" s="8" t="inlineStr">
        <is>
          <t>Samsung</t>
        </is>
      </c>
      <c r="C641" s="8" t="inlineStr">
        <is>
          <t>Watch 4 40mm BT</t>
        </is>
      </c>
      <c r="D641" s="8" t="inlineStr">
        <is>
          <t>-</t>
        </is>
      </c>
      <c r="E641" s="9" t="n">
        <v>0</v>
      </c>
      <c r="F641" s="9" t="inlineStr">
        <is>
          <t>0.00</t>
        </is>
      </c>
      <c r="G641" s="9" t="inlineStr">
        <is>
          <t>Outstock</t>
        </is>
      </c>
      <c r="H641" s="9">
        <f>F641+0</f>
        <v/>
      </c>
      <c r="I641" s="9" t="n"/>
      <c r="J641" s="9">
        <f>IF(I641&lt;&gt;"",I641,H641)</f>
        <v/>
      </c>
      <c r="K641" s="9">
        <f>E641/(1+M641)</f>
        <v/>
      </c>
      <c r="L641" s="10" t="inlineStr">
        <is>
          <t>PLN</t>
        </is>
      </c>
      <c r="M641" s="11" t="n">
        <v>0.23</v>
      </c>
      <c r="N641" s="9">
        <f>K641*VLOOKUP(L641,'Exchange rate'!A:B,2,0)</f>
        <v/>
      </c>
      <c r="O641" s="8" t="inlineStr">
        <is>
          <t>Komputronik</t>
        </is>
      </c>
      <c r="P641" s="8" t="inlineStr">
        <is>
          <t>Komputronik</t>
        </is>
      </c>
      <c r="Q641" s="8" t="inlineStr">
        <is>
          <t>Poland</t>
        </is>
      </c>
      <c r="R641" s="12" t="inlineStr">
        <is>
          <t>https://www.komputronik.pl/product/729839/samsung-galaxy-watch-4-40mm-rozowo-zloty-r860-.html</t>
        </is>
      </c>
      <c r="S641" s="13" t="inlineStr">
        <is>
          <t>Smart Watch</t>
        </is>
      </c>
      <c r="T641" s="13" t="n">
        <v>1</v>
      </c>
      <c r="U641" s="12" t="inlineStr">
        <is>
          <t>https://drive.google.com/uc?export=view&amp;id=1bKQqOud3BLld5ww0hc8qcA-83Qq5nILw</t>
        </is>
      </c>
      <c r="V641" t="inlineStr">
        <is>
          <t>20250424</t>
        </is>
      </c>
    </row>
    <row r="642" ht="15" customHeight="1">
      <c r="A642" s="7" t="inlineStr">
        <is>
          <t>BN2009491</t>
        </is>
      </c>
      <c r="B642" s="8" t="inlineStr">
        <is>
          <t>Samsung</t>
        </is>
      </c>
      <c r="C642" s="8" t="inlineStr">
        <is>
          <t>Watch FE BT</t>
        </is>
      </c>
      <c r="D642" s="8" t="inlineStr">
        <is>
          <t>-</t>
        </is>
      </c>
      <c r="E642" s="9" t="n">
        <v>599</v>
      </c>
      <c r="F642" s="9" t="inlineStr">
        <is>
          <t>0.00</t>
        </is>
      </c>
      <c r="G642" s="9" t="inlineStr">
        <is>
          <t>Outstock</t>
        </is>
      </c>
      <c r="H642" s="9">
        <f>F642+0</f>
        <v/>
      </c>
      <c r="I642" s="9" t="n"/>
      <c r="J642" s="9">
        <f>IF(I642&lt;&gt;"",I642,H642)</f>
        <v/>
      </c>
      <c r="K642" s="9">
        <f>E642/(1+M642)</f>
        <v/>
      </c>
      <c r="L642" s="10" t="inlineStr">
        <is>
          <t>PLN</t>
        </is>
      </c>
      <c r="M642" s="11" t="n">
        <v>0.23</v>
      </c>
      <c r="N642" s="9">
        <f>K642*VLOOKUP(L642,'Exchange rate'!A:B,2,0)</f>
        <v/>
      </c>
      <c r="O642" s="8" t="inlineStr">
        <is>
          <t>Komputronik</t>
        </is>
      </c>
      <c r="P642" s="8" t="inlineStr">
        <is>
          <t>Komputronik</t>
        </is>
      </c>
      <c r="Q642" s="8" t="inlineStr">
        <is>
          <t>Poland</t>
        </is>
      </c>
      <c r="R642" s="12" t="inlineStr">
        <is>
          <t>https://www.komputronik.pl/product/915832/zegarek-smartwatch-samsung-galaxy-watch-fe-4-40mm-rozowo-zloty-r861-.html</t>
        </is>
      </c>
      <c r="S642" s="13" t="inlineStr">
        <is>
          <t>Smart Watch</t>
        </is>
      </c>
      <c r="T642" s="13" t="n"/>
      <c r="U642" s="12" t="inlineStr">
        <is>
          <t>https://drive.google.com/uc?export=view&amp;id=1_grMT-Z1w_hOGH6dzpzLJKXhoKi71f2O</t>
        </is>
      </c>
      <c r="V642" t="inlineStr">
        <is>
          <t>20250424</t>
        </is>
      </c>
    </row>
    <row r="643" ht="15" customHeight="1">
      <c r="A643" s="7" t="inlineStr">
        <is>
          <t>AN00000242</t>
        </is>
      </c>
      <c r="B643" s="8" t="inlineStr">
        <is>
          <t>Sony</t>
        </is>
      </c>
      <c r="C643" s="8" t="inlineStr">
        <is>
          <t>Sony PlayStation 5 Pro</t>
        </is>
      </c>
      <c r="D643" s="8" t="inlineStr">
        <is>
          <t>-</t>
        </is>
      </c>
      <c r="E643" s="9" t="n">
        <v>3499</v>
      </c>
      <c r="F643" s="9" t="inlineStr">
        <is>
          <t>0.00</t>
        </is>
      </c>
      <c r="G643" s="9" t="inlineStr">
        <is>
          <t>Outstock</t>
        </is>
      </c>
      <c r="H643" s="9">
        <f>F643+0</f>
        <v/>
      </c>
      <c r="I643" s="9" t="n"/>
      <c r="J643" s="9">
        <f>IF(I643&lt;&gt;"",I643,H643)</f>
        <v/>
      </c>
      <c r="K643" s="9">
        <f>E643/(1+M643)</f>
        <v/>
      </c>
      <c r="L643" s="10" t="inlineStr">
        <is>
          <t>PLN</t>
        </is>
      </c>
      <c r="M643" s="11" t="n">
        <v>0.23</v>
      </c>
      <c r="N643" s="9">
        <f>K643*VLOOKUP(L643,'Exchange rate'!A:B,2,0)</f>
        <v/>
      </c>
      <c r="O643" s="8" t="inlineStr">
        <is>
          <t>Komputronik</t>
        </is>
      </c>
      <c r="P643" s="8" t="inlineStr">
        <is>
          <t>Komputronik</t>
        </is>
      </c>
      <c r="Q643" s="8" t="inlineStr">
        <is>
          <t>Poland</t>
        </is>
      </c>
      <c r="R643" s="12" t="inlineStr">
        <is>
          <t>https://www.komputronik.pl/product/942646/sony-playstation-5-pro.html</t>
        </is>
      </c>
      <c r="S643" s="13" t="inlineStr">
        <is>
          <t>Other</t>
        </is>
      </c>
      <c r="T643" s="13" t="n"/>
      <c r="U643" s="12" t="inlineStr">
        <is>
          <t>https://drive.google.com/uc?export=view&amp;id=1b6mFsNqZnyAn7LzrNCXaSGRtYaujGoVo</t>
        </is>
      </c>
      <c r="V643" t="inlineStr">
        <is>
          <t>20250424</t>
        </is>
      </c>
    </row>
    <row r="644" ht="15" customHeight="1">
      <c r="A644" s="7" t="inlineStr">
        <is>
          <t>BN2009392</t>
        </is>
      </c>
      <c r="B644" s="8" t="inlineStr">
        <is>
          <t>Xiaomi</t>
        </is>
      </c>
      <c r="C644" s="8" t="inlineStr">
        <is>
          <t>Poco C65 6-128GB LTE</t>
        </is>
      </c>
      <c r="D644" s="8" t="inlineStr">
        <is>
          <t>-</t>
        </is>
      </c>
      <c r="E644" s="9" t="n">
        <v>0</v>
      </c>
      <c r="F644" s="9" t="inlineStr">
        <is>
          <t>0.00</t>
        </is>
      </c>
      <c r="G644" s="9" t="inlineStr">
        <is>
          <t>Outstock</t>
        </is>
      </c>
      <c r="H644" s="9">
        <f>F644+0</f>
        <v/>
      </c>
      <c r="I644" s="9" t="n"/>
      <c r="J644" s="9">
        <f>IF(I644&lt;&gt;"",I644,H644)</f>
        <v/>
      </c>
      <c r="K644" s="9">
        <f>E644/(1+M644)</f>
        <v/>
      </c>
      <c r="L644" s="10" t="inlineStr">
        <is>
          <t>PLN</t>
        </is>
      </c>
      <c r="M644" s="11" t="n">
        <v>0.23</v>
      </c>
      <c r="N644" s="9">
        <f>K644*VLOOKUP(L644,'Exchange rate'!A:B,2,0)</f>
        <v/>
      </c>
      <c r="O644" s="8" t="inlineStr">
        <is>
          <t>Komputronik</t>
        </is>
      </c>
      <c r="P644" s="8" t="inlineStr">
        <is>
          <t>Komputronik</t>
        </is>
      </c>
      <c r="Q644" s="8" t="inlineStr">
        <is>
          <t>Poland</t>
        </is>
      </c>
      <c r="R644" s="12" t="inlineStr">
        <is>
          <t>https://www.komputronik.pl/product/879641/telefon-poco-c65-6-128gb-czarny.html</t>
        </is>
      </c>
      <c r="S644" s="13" t="inlineStr">
        <is>
          <t>Handset</t>
        </is>
      </c>
      <c r="T644" s="13" t="n">
        <v>1</v>
      </c>
      <c r="U644" s="12" t="inlineStr">
        <is>
          <t>https://drive.google.com/uc?export=view&amp;id=1bnaILIcRQoOB3q3ZgHZSmdoqtdKOZw6o</t>
        </is>
      </c>
      <c r="V644" t="inlineStr">
        <is>
          <t>20250424</t>
        </is>
      </c>
    </row>
    <row r="645" ht="15" customHeight="1">
      <c r="A645" s="7" t="inlineStr">
        <is>
          <t>BN2009393</t>
        </is>
      </c>
      <c r="B645" s="8" t="inlineStr">
        <is>
          <t>Xiaomi</t>
        </is>
      </c>
      <c r="C645" s="8" t="inlineStr">
        <is>
          <t>Poco C65 8-256GB LTE</t>
        </is>
      </c>
      <c r="D645" s="8" t="inlineStr">
        <is>
          <t>-</t>
        </is>
      </c>
      <c r="E645" s="9" t="n">
        <v>0</v>
      </c>
      <c r="F645" s="9" t="inlineStr">
        <is>
          <t>0.00</t>
        </is>
      </c>
      <c r="G645" s="9" t="inlineStr">
        <is>
          <t>Outstock</t>
        </is>
      </c>
      <c r="H645" s="9">
        <f>F645+0</f>
        <v/>
      </c>
      <c r="I645" s="9" t="n"/>
      <c r="J645" s="9">
        <f>IF(I645&lt;&gt;"",I645,H645)</f>
        <v/>
      </c>
      <c r="K645" s="9">
        <f>E645/(1+M645)</f>
        <v/>
      </c>
      <c r="L645" s="10" t="inlineStr">
        <is>
          <t>PLN</t>
        </is>
      </c>
      <c r="M645" s="11" t="n">
        <v>0.23</v>
      </c>
      <c r="N645" s="9">
        <f>K645*VLOOKUP(L645,'Exchange rate'!A:B,2,0)</f>
        <v/>
      </c>
      <c r="O645" s="8" t="inlineStr">
        <is>
          <t>Komputronik</t>
        </is>
      </c>
      <c r="P645" s="8" t="inlineStr">
        <is>
          <t>Komputronik</t>
        </is>
      </c>
      <c r="Q645" s="8" t="inlineStr">
        <is>
          <t>Poland</t>
        </is>
      </c>
      <c r="R645" s="12" t="inlineStr">
        <is>
          <t>https://www.komputronik.pl/product/879644/telefon-poco-c65-8-256gb-czarny.html</t>
        </is>
      </c>
      <c r="S645" s="13" t="inlineStr">
        <is>
          <t>Handset</t>
        </is>
      </c>
      <c r="T645" s="13" t="n">
        <v>1</v>
      </c>
      <c r="U645" s="12" t="inlineStr">
        <is>
          <t>https://drive.google.com/uc?export=view&amp;id=1aLTequiQTl1yTSYLzlK2kaP-EFdW92P8</t>
        </is>
      </c>
      <c r="V645" t="inlineStr">
        <is>
          <t>20250424</t>
        </is>
      </c>
    </row>
    <row r="646" ht="15" customHeight="1">
      <c r="A646" s="7" t="inlineStr">
        <is>
          <t>BN2009751</t>
        </is>
      </c>
      <c r="B646" s="8" t="inlineStr">
        <is>
          <t>Xiaomi</t>
        </is>
      </c>
      <c r="C646" s="8" t="inlineStr">
        <is>
          <t>Poco F6 12-512GB 5G</t>
        </is>
      </c>
      <c r="D646" s="8" t="inlineStr">
        <is>
          <t>-</t>
        </is>
      </c>
      <c r="E646" s="9" t="n">
        <v>0</v>
      </c>
      <c r="F646" s="9" t="inlineStr">
        <is>
          <t>0.00</t>
        </is>
      </c>
      <c r="G646" s="9" t="inlineStr">
        <is>
          <t>Outstock</t>
        </is>
      </c>
      <c r="H646" s="9">
        <f>F646+0</f>
        <v/>
      </c>
      <c r="I646" s="9" t="n"/>
      <c r="J646" s="9">
        <f>IF(I646&lt;&gt;"",I646,H646)</f>
        <v/>
      </c>
      <c r="K646" s="9">
        <f>E646/(1+M646)</f>
        <v/>
      </c>
      <c r="L646" s="10" t="inlineStr">
        <is>
          <t>PLN</t>
        </is>
      </c>
      <c r="M646" s="11" t="n">
        <v>0.23</v>
      </c>
      <c r="N646" s="9">
        <f>K646*VLOOKUP(L646,'Exchange rate'!A:B,2,0)</f>
        <v/>
      </c>
      <c r="O646" s="8" t="inlineStr">
        <is>
          <t>Komputronik</t>
        </is>
      </c>
      <c r="P646" s="8" t="inlineStr">
        <is>
          <t>Komputronik</t>
        </is>
      </c>
      <c r="Q646" s="8" t="inlineStr">
        <is>
          <t>Poland</t>
        </is>
      </c>
      <c r="R646" s="12" t="inlineStr">
        <is>
          <t>https://www.komputronik.pl/product/912369/telefon-poco-f6-12-512gb-zielony.html</t>
        </is>
      </c>
      <c r="S646" s="13" t="inlineStr">
        <is>
          <t>Handset</t>
        </is>
      </c>
      <c r="T646" s="13" t="n">
        <v>1</v>
      </c>
      <c r="U646" s="12" t="inlineStr">
        <is>
          <t>https://drive.google.com/uc?export=view&amp;id=1_sRHJpXk4o_ym5jv2SnJJOFqoHJdaxEQ</t>
        </is>
      </c>
      <c r="V646" t="inlineStr">
        <is>
          <t>20250424</t>
        </is>
      </c>
    </row>
    <row r="647" ht="15" customHeight="1">
      <c r="A647" s="7" t="inlineStr">
        <is>
          <t>BN2009752</t>
        </is>
      </c>
      <c r="B647" s="8" t="inlineStr">
        <is>
          <t>Xiaomi</t>
        </is>
      </c>
      <c r="C647" s="8" t="inlineStr">
        <is>
          <t>Poco F6 Pro 12-512GB 5G</t>
        </is>
      </c>
      <c r="D647" s="8" t="inlineStr">
        <is>
          <t>-</t>
        </is>
      </c>
      <c r="E647" s="9" t="n">
        <v>0</v>
      </c>
      <c r="F647" s="9" t="inlineStr">
        <is>
          <t>0.00</t>
        </is>
      </c>
      <c r="G647" s="9" t="inlineStr">
        <is>
          <t>Outstock</t>
        </is>
      </c>
      <c r="H647" s="9">
        <f>F647+0</f>
        <v/>
      </c>
      <c r="I647" s="9" t="n"/>
      <c r="J647" s="9">
        <f>IF(I647&lt;&gt;"",I647,H647)</f>
        <v/>
      </c>
      <c r="K647" s="9">
        <f>E647/(1+M647)</f>
        <v/>
      </c>
      <c r="L647" s="10" t="inlineStr">
        <is>
          <t>PLN</t>
        </is>
      </c>
      <c r="M647" s="11" t="n">
        <v>0.23</v>
      </c>
      <c r="N647" s="9">
        <f>K647*VLOOKUP(L647,'Exchange rate'!A:B,2,0)</f>
        <v/>
      </c>
      <c r="O647" s="8" t="inlineStr">
        <is>
          <t>Komputronik</t>
        </is>
      </c>
      <c r="P647" s="8" t="inlineStr">
        <is>
          <t>Komputronik</t>
        </is>
      </c>
      <c r="Q647" s="8" t="inlineStr">
        <is>
          <t>Poland</t>
        </is>
      </c>
      <c r="R647" s="12" t="inlineStr">
        <is>
          <t>https://www.komputronik.pl/product/912367/telefon-poco-f6-pro-12-512gb-bialy.html</t>
        </is>
      </c>
      <c r="S647" s="13" t="inlineStr">
        <is>
          <t>Handset</t>
        </is>
      </c>
      <c r="T647" s="13" t="n">
        <v>1</v>
      </c>
      <c r="U647" s="12" t="inlineStr">
        <is>
          <t>https://drive.google.com/uc?export=view&amp;id=1aT5t2b2OpSxtnFr1zv125UlfxsEuwZ9E</t>
        </is>
      </c>
      <c r="V647" t="inlineStr">
        <is>
          <t>20250424</t>
        </is>
      </c>
    </row>
    <row r="648" ht="15" customHeight="1">
      <c r="A648" s="7" t="inlineStr">
        <is>
          <t>BN2009755</t>
        </is>
      </c>
      <c r="B648" s="8" t="inlineStr">
        <is>
          <t>Xiaomi</t>
        </is>
      </c>
      <c r="C648" s="8" t="inlineStr">
        <is>
          <t>Poco F6 Pro 16GB-1TB 5G</t>
        </is>
      </c>
      <c r="D648" s="8" t="inlineStr">
        <is>
          <t>-</t>
        </is>
      </c>
      <c r="E648" s="9" t="n">
        <v>0</v>
      </c>
      <c r="F648" s="9" t="inlineStr">
        <is>
          <t>0.00</t>
        </is>
      </c>
      <c r="G648" s="9" t="inlineStr">
        <is>
          <t>Outstock</t>
        </is>
      </c>
      <c r="H648" s="9">
        <f>F648+0</f>
        <v/>
      </c>
      <c r="I648" s="9" t="n"/>
      <c r="J648" s="9">
        <f>IF(I648&lt;&gt;"",I648,H648)</f>
        <v/>
      </c>
      <c r="K648" s="9">
        <f>E648/(1+M648)</f>
        <v/>
      </c>
      <c r="L648" s="10" t="inlineStr">
        <is>
          <t>PLN</t>
        </is>
      </c>
      <c r="M648" s="11" t="n">
        <v>0.23</v>
      </c>
      <c r="N648" s="9">
        <f>K648*VLOOKUP(L648,'Exchange rate'!A:B,2,0)</f>
        <v/>
      </c>
      <c r="O648" s="8" t="inlineStr">
        <is>
          <t>Komputronik</t>
        </is>
      </c>
      <c r="P648" s="8" t="inlineStr">
        <is>
          <t>Komputronik</t>
        </is>
      </c>
      <c r="Q648" s="8" t="inlineStr">
        <is>
          <t>Poland</t>
        </is>
      </c>
      <c r="R648" s="12" t="inlineStr">
        <is>
          <t>https://www.komputronik.pl/product/912364/telefon-poco-f6-pro-16-1024gb-czarny.html</t>
        </is>
      </c>
      <c r="S648" s="13" t="inlineStr">
        <is>
          <t>Handset</t>
        </is>
      </c>
      <c r="T648" s="13" t="n">
        <v>1</v>
      </c>
      <c r="U648" s="12" t="inlineStr">
        <is>
          <t>https://drive.google.com/uc?export=view&amp;id=1_k3kaL9eIcilyv1Es4UDOnw2lPDqsNls</t>
        </is>
      </c>
      <c r="V648" t="inlineStr">
        <is>
          <t>20250424</t>
        </is>
      </c>
    </row>
    <row r="649" ht="15" customHeight="1">
      <c r="A649" s="7" t="inlineStr">
        <is>
          <t>BN2009379</t>
        </is>
      </c>
      <c r="B649" s="8" t="inlineStr">
        <is>
          <t>Xiaomi</t>
        </is>
      </c>
      <c r="C649" s="8" t="inlineStr">
        <is>
          <t>Poco M6 Pro 12-512GB</t>
        </is>
      </c>
      <c r="D649" s="8" t="inlineStr">
        <is>
          <t>-</t>
        </is>
      </c>
      <c r="E649" s="9" t="n">
        <v>1299</v>
      </c>
      <c r="F649" s="9" t="inlineStr">
        <is>
          <t>0.00</t>
        </is>
      </c>
      <c r="G649" s="9" t="inlineStr">
        <is>
          <t>Outstock</t>
        </is>
      </c>
      <c r="H649" s="9">
        <f>F649+0</f>
        <v/>
      </c>
      <c r="I649" s="9" t="n"/>
      <c r="J649" s="9">
        <f>IF(I649&lt;&gt;"",I649,H649)</f>
        <v/>
      </c>
      <c r="K649" s="9">
        <f>E649/(1+M649)</f>
        <v/>
      </c>
      <c r="L649" s="10" t="inlineStr">
        <is>
          <t>PLN</t>
        </is>
      </c>
      <c r="M649" s="11" t="n">
        <v>0.23</v>
      </c>
      <c r="N649" s="9">
        <f>K649*VLOOKUP(L649,'Exchange rate'!A:B,2,0)</f>
        <v/>
      </c>
      <c r="O649" s="8" t="inlineStr">
        <is>
          <t>Komputronik</t>
        </is>
      </c>
      <c r="P649" s="8" t="inlineStr">
        <is>
          <t>Komputronik</t>
        </is>
      </c>
      <c r="Q649" s="8" t="inlineStr">
        <is>
          <t>Poland</t>
        </is>
      </c>
      <c r="R649" s="12" t="inlineStr">
        <is>
          <t>https://www.komputronik.pl/product/885649/telefon-poco-m6-pro-12-512gb-czarny.html</t>
        </is>
      </c>
      <c r="S649" s="13" t="inlineStr">
        <is>
          <t>Handset</t>
        </is>
      </c>
      <c r="T649" s="13" t="n"/>
      <c r="U649" s="12" t="inlineStr">
        <is>
          <t>https://drive.google.com/uc?export=view&amp;id=1a30VB0VG6uYZv6Y2zIVddV8jGfC0KMiO</t>
        </is>
      </c>
      <c r="V649" t="inlineStr">
        <is>
          <t>20250424</t>
        </is>
      </c>
    </row>
    <row r="650" ht="15" customHeight="1">
      <c r="A650" s="7" t="inlineStr">
        <is>
          <t>BN2009384</t>
        </is>
      </c>
      <c r="B650" s="8" t="inlineStr">
        <is>
          <t>Xiaomi</t>
        </is>
      </c>
      <c r="C650" s="8" t="inlineStr">
        <is>
          <t>Poco X6 12-256GB 5G</t>
        </is>
      </c>
      <c r="D650" s="8" t="inlineStr">
        <is>
          <t>-</t>
        </is>
      </c>
      <c r="E650" s="9" t="n">
        <v>1359.15</v>
      </c>
      <c r="F650" s="9" t="inlineStr">
        <is>
          <t>0.00</t>
        </is>
      </c>
      <c r="G650" s="9" t="inlineStr">
        <is>
          <t>Outstock</t>
        </is>
      </c>
      <c r="H650" s="9">
        <f>F650+0</f>
        <v/>
      </c>
      <c r="I650" s="9" t="n"/>
      <c r="J650" s="9">
        <f>IF(I650&lt;&gt;"",I650,H650)</f>
        <v/>
      </c>
      <c r="K650" s="9">
        <f>E650/(1+M650)</f>
        <v/>
      </c>
      <c r="L650" s="10" t="inlineStr">
        <is>
          <t>PLN</t>
        </is>
      </c>
      <c r="M650" s="11" t="n">
        <v>0.23</v>
      </c>
      <c r="N650" s="9">
        <f>K650*VLOOKUP(L650,'Exchange rate'!A:B,2,0)</f>
        <v/>
      </c>
      <c r="O650" s="8" t="inlineStr">
        <is>
          <t>Komputronik</t>
        </is>
      </c>
      <c r="P650" s="8" t="inlineStr">
        <is>
          <t>Komputronik</t>
        </is>
      </c>
      <c r="Q650" s="8" t="inlineStr">
        <is>
          <t>Poland</t>
        </is>
      </c>
      <c r="R650" s="12" t="inlineStr">
        <is>
          <t>https://www.komputronik.pl/product/885652/telefon-poco-x6-5g-12-256gb-czarny.html</t>
        </is>
      </c>
      <c r="S650" s="13" t="inlineStr">
        <is>
          <t>Handset</t>
        </is>
      </c>
      <c r="T650" s="13" t="n"/>
      <c r="U650" s="12" t="inlineStr">
        <is>
          <t>https://drive.google.com/uc?export=view&amp;id=1ak8tiUS19T-3SGB--6EtFX4v7IE4lAhG</t>
        </is>
      </c>
      <c r="V650" t="inlineStr">
        <is>
          <t>20250424</t>
        </is>
      </c>
    </row>
    <row r="651" ht="15" customHeight="1">
      <c r="A651" s="7" t="inlineStr">
        <is>
          <t>BN2009385</t>
        </is>
      </c>
      <c r="B651" s="8" t="inlineStr">
        <is>
          <t>Xiaomi</t>
        </is>
      </c>
      <c r="C651" s="8" t="inlineStr">
        <is>
          <t>Poco X6 Pro 12-512GB 5G</t>
        </is>
      </c>
      <c r="D651" s="8" t="inlineStr">
        <is>
          <t>-</t>
        </is>
      </c>
      <c r="E651" s="9" t="n">
        <v>1733</v>
      </c>
      <c r="F651" s="9" t="inlineStr">
        <is>
          <t>0.00</t>
        </is>
      </c>
      <c r="G651" s="9" t="inlineStr">
        <is>
          <t>Outstock</t>
        </is>
      </c>
      <c r="H651" s="9">
        <f>F651+0</f>
        <v/>
      </c>
      <c r="I651" s="9" t="n"/>
      <c r="J651" s="9">
        <f>IF(I651&lt;&gt;"",I651,H651)</f>
        <v/>
      </c>
      <c r="K651" s="9">
        <f>E651/(1+M651)</f>
        <v/>
      </c>
      <c r="L651" s="10" t="inlineStr">
        <is>
          <t>PLN</t>
        </is>
      </c>
      <c r="M651" s="11" t="n">
        <v>0.23</v>
      </c>
      <c r="N651" s="9">
        <f>K651*VLOOKUP(L651,'Exchange rate'!A:B,2,0)</f>
        <v/>
      </c>
      <c r="O651" s="8" t="inlineStr">
        <is>
          <t>Komputronik</t>
        </is>
      </c>
      <c r="P651" s="8" t="inlineStr">
        <is>
          <t>Komputronik</t>
        </is>
      </c>
      <c r="Q651" s="8" t="inlineStr">
        <is>
          <t>Poland</t>
        </is>
      </c>
      <c r="R651" s="12" t="inlineStr">
        <is>
          <t>https://www.komputronik.pl/product/885656/telefon-poco-x6-pro-5g-12-512gb-szary.html</t>
        </is>
      </c>
      <c r="S651" s="13" t="inlineStr">
        <is>
          <t>Handset</t>
        </is>
      </c>
      <c r="T651" s="13" t="n"/>
      <c r="U651" s="12" t="inlineStr">
        <is>
          <t>https://drive.google.com/uc?export=view&amp;id=1afLmDpq6H_Ocb4_MVc2JeJRin2KbQR6e</t>
        </is>
      </c>
      <c r="V651" t="inlineStr">
        <is>
          <t>20250424</t>
        </is>
      </c>
    </row>
    <row r="652" ht="15" customHeight="1">
      <c r="A652" s="7" t="inlineStr">
        <is>
          <t>BN2009328</t>
        </is>
      </c>
      <c r="B652" s="8" t="inlineStr">
        <is>
          <t>Xiaomi</t>
        </is>
      </c>
      <c r="C652" s="8" t="inlineStr">
        <is>
          <t>Redmi 13 6-128GB LTE</t>
        </is>
      </c>
      <c r="D652" s="8" t="inlineStr">
        <is>
          <t>-</t>
        </is>
      </c>
      <c r="E652" s="9" t="n">
        <v>439</v>
      </c>
      <c r="F652" s="9" t="inlineStr">
        <is>
          <t>0.00</t>
        </is>
      </c>
      <c r="G652" s="9" t="inlineStr">
        <is>
          <t>Outstock</t>
        </is>
      </c>
      <c r="H652" s="9">
        <f>F652+0</f>
        <v/>
      </c>
      <c r="I652" s="9" t="n"/>
      <c r="J652" s="9">
        <f>IF(I652&lt;&gt;"",I652,H652)</f>
        <v/>
      </c>
      <c r="K652" s="9">
        <f>E652/(1+M652)</f>
        <v/>
      </c>
      <c r="L652" s="10" t="inlineStr">
        <is>
          <t>PLN</t>
        </is>
      </c>
      <c r="M652" s="11" t="n">
        <v>0.23</v>
      </c>
      <c r="N652" s="9">
        <f>K652*VLOOKUP(L652,'Exchange rate'!A:B,2,0)</f>
        <v/>
      </c>
      <c r="O652" s="8" t="inlineStr">
        <is>
          <t>Komputronik</t>
        </is>
      </c>
      <c r="P652" s="8" t="inlineStr">
        <is>
          <t>Komputronik</t>
        </is>
      </c>
      <c r="Q652" s="8" t="inlineStr">
        <is>
          <t>Poland</t>
        </is>
      </c>
      <c r="R652" s="12" t="inlineStr">
        <is>
          <t>https://www.komputronik.pl/product/913542/telefon-xiaomi-redmi-13-6-128gb-black.html</t>
        </is>
      </c>
      <c r="S652" s="13" t="inlineStr">
        <is>
          <t>Handset</t>
        </is>
      </c>
      <c r="T652" s="13" t="n"/>
      <c r="U652" s="12" t="inlineStr">
        <is>
          <t>https://drive.google.com/uc?export=view&amp;id=1baU0HcpvKQfJ_s8WySJasAvxSnKQg8U0</t>
        </is>
      </c>
      <c r="V652" t="inlineStr">
        <is>
          <t>20250424</t>
        </is>
      </c>
    </row>
    <row r="653" ht="15" customHeight="1">
      <c r="A653" s="7" t="inlineStr">
        <is>
          <t>BN2009331</t>
        </is>
      </c>
      <c r="B653" s="8" t="inlineStr">
        <is>
          <t>Xiaomi</t>
        </is>
      </c>
      <c r="C653" s="8" t="inlineStr">
        <is>
          <t>Redmi 13 8-256GB LTE</t>
        </is>
      </c>
      <c r="D653" s="8" t="inlineStr">
        <is>
          <t>-</t>
        </is>
      </c>
      <c r="E653" s="9" t="n">
        <v>498</v>
      </c>
      <c r="F653" s="9" t="inlineStr">
        <is>
          <t>0.00</t>
        </is>
      </c>
      <c r="G653" s="9" t="inlineStr">
        <is>
          <t>Outstock</t>
        </is>
      </c>
      <c r="H653" s="9">
        <f>F653+0</f>
        <v/>
      </c>
      <c r="I653" s="9" t="n"/>
      <c r="J653" s="9">
        <f>IF(I653&lt;&gt;"",I653,H653)</f>
        <v/>
      </c>
      <c r="K653" s="9">
        <f>E653/(1+M653)</f>
        <v/>
      </c>
      <c r="L653" s="10" t="inlineStr">
        <is>
          <t>PLN</t>
        </is>
      </c>
      <c r="M653" s="11" t="n">
        <v>0.23</v>
      </c>
      <c r="N653" s="9">
        <f>K653*VLOOKUP(L653,'Exchange rate'!A:B,2,0)</f>
        <v/>
      </c>
      <c r="O653" s="8" t="inlineStr">
        <is>
          <t>Komputronik</t>
        </is>
      </c>
      <c r="P653" s="8" t="inlineStr">
        <is>
          <t>Komputronik</t>
        </is>
      </c>
      <c r="Q653" s="8" t="inlineStr">
        <is>
          <t>Poland</t>
        </is>
      </c>
      <c r="R653" s="12" t="inlineStr">
        <is>
          <t>https://www.komputronik.pl/product/913577/telefon-xiaomi-redmi-13-8-256gb-pink.html</t>
        </is>
      </c>
      <c r="S653" s="13" t="inlineStr">
        <is>
          <t>Handset</t>
        </is>
      </c>
      <c r="T653" s="13" t="n"/>
      <c r="U653" s="12" t="inlineStr">
        <is>
          <t>https://drive.google.com/uc?export=view&amp;id=1beNVwUqoNgH_NQNfSu3yYGItcniLik6W</t>
        </is>
      </c>
      <c r="V653" t="inlineStr">
        <is>
          <t>20250424</t>
        </is>
      </c>
    </row>
    <row r="654" ht="15" customHeight="1">
      <c r="A654" s="7" t="inlineStr">
        <is>
          <t>BN2009087</t>
        </is>
      </c>
      <c r="B654" s="8" t="inlineStr">
        <is>
          <t>Xiaomi</t>
        </is>
      </c>
      <c r="C654" s="8" t="inlineStr">
        <is>
          <t>Redmi 13C 4-128GB LTE</t>
        </is>
      </c>
      <c r="D654" s="8" t="inlineStr">
        <is>
          <t>-</t>
        </is>
      </c>
      <c r="E654" s="9" t="n">
        <v>0</v>
      </c>
      <c r="F654" s="9" t="inlineStr">
        <is>
          <t>0.00</t>
        </is>
      </c>
      <c r="G654" s="9" t="inlineStr">
        <is>
          <t>Outstock</t>
        </is>
      </c>
      <c r="H654" s="9">
        <f>F654+0</f>
        <v/>
      </c>
      <c r="I654" s="9" t="n"/>
      <c r="J654" s="9">
        <f>IF(I654&lt;&gt;"",I654,H654)</f>
        <v/>
      </c>
      <c r="K654" s="9">
        <f>E654/(1+M654)</f>
        <v/>
      </c>
      <c r="L654" s="10" t="inlineStr">
        <is>
          <t>PLN</t>
        </is>
      </c>
      <c r="M654" s="11" t="n">
        <v>0.23</v>
      </c>
      <c r="N654" s="9">
        <f>K654*VLOOKUP(L654,'Exchange rate'!A:B,2,0)</f>
        <v/>
      </c>
      <c r="O654" s="8" t="inlineStr">
        <is>
          <t>Komputronik</t>
        </is>
      </c>
      <c r="P654" s="8" t="inlineStr">
        <is>
          <t>Komputronik</t>
        </is>
      </c>
      <c r="Q654" s="8" t="inlineStr">
        <is>
          <t>Poland</t>
        </is>
      </c>
      <c r="R654" s="12" t="inlineStr">
        <is>
          <t>https://www.komputronik.pl/product/884173/telefon-xiaomi-redmi-13c-4-128gb-navy-blue.html</t>
        </is>
      </c>
      <c r="S654" s="13" t="inlineStr">
        <is>
          <t>Handset</t>
        </is>
      </c>
      <c r="T654" s="13" t="n">
        <v>1</v>
      </c>
      <c r="U654" s="12" t="inlineStr">
        <is>
          <t>https://drive.google.com/uc?export=view&amp;id=1av-IZZNvCNyloJ7Fs8s6BjkwCE_DaThV</t>
        </is>
      </c>
      <c r="V654" t="inlineStr">
        <is>
          <t>20250424</t>
        </is>
      </c>
    </row>
    <row r="655" ht="15" customHeight="1">
      <c r="A655" s="7" t="inlineStr">
        <is>
          <t>BN2009088</t>
        </is>
      </c>
      <c r="B655" s="8" t="inlineStr">
        <is>
          <t>Xiaomi</t>
        </is>
      </c>
      <c r="C655" s="8" t="inlineStr">
        <is>
          <t>Redmi 13C 8-256GB LTE</t>
        </is>
      </c>
      <c r="D655" s="8" t="inlineStr">
        <is>
          <t>-</t>
        </is>
      </c>
      <c r="E655" s="9" t="n">
        <v>0</v>
      </c>
      <c r="F655" s="9" t="inlineStr">
        <is>
          <t>0.00</t>
        </is>
      </c>
      <c r="G655" s="9" t="inlineStr">
        <is>
          <t>Outstock</t>
        </is>
      </c>
      <c r="H655" s="9">
        <f>F655+0</f>
        <v/>
      </c>
      <c r="I655" s="9" t="n"/>
      <c r="J655" s="9">
        <f>IF(I655&lt;&gt;"",I655,H655)</f>
        <v/>
      </c>
      <c r="K655" s="9">
        <f>E655/(1+M655)</f>
        <v/>
      </c>
      <c r="L655" s="10" t="inlineStr">
        <is>
          <t>PLN</t>
        </is>
      </c>
      <c r="M655" s="11" t="n">
        <v>0.23</v>
      </c>
      <c r="N655" s="9">
        <f>K655*VLOOKUP(L655,'Exchange rate'!A:B,2,0)</f>
        <v/>
      </c>
      <c r="O655" s="8" t="inlineStr">
        <is>
          <t>Komputronik</t>
        </is>
      </c>
      <c r="P655" s="8" t="inlineStr">
        <is>
          <t>Komputronik</t>
        </is>
      </c>
      <c r="Q655" s="8" t="inlineStr">
        <is>
          <t>Poland</t>
        </is>
      </c>
      <c r="R655" s="12" t="inlineStr">
        <is>
          <t>https://www.komputronik.pl/product/884175/telefon-xiaomi-redmi-13c-8-256gb-midnight-black.html</t>
        </is>
      </c>
      <c r="S655" s="13" t="inlineStr">
        <is>
          <t>Handset</t>
        </is>
      </c>
      <c r="T655" s="13" t="n">
        <v>1</v>
      </c>
      <c r="U655" s="12" t="inlineStr">
        <is>
          <t>https://drive.google.com/uc?export=view&amp;id=1_sYhKL2IaUiSyWo_RT4EdOEzKj6LZ2o4</t>
        </is>
      </c>
      <c r="V655" t="inlineStr">
        <is>
          <t>20250424</t>
        </is>
      </c>
    </row>
    <row r="656" ht="15" customHeight="1">
      <c r="A656" s="7" t="inlineStr">
        <is>
          <t>BN2009638</t>
        </is>
      </c>
      <c r="B656" s="8" t="inlineStr">
        <is>
          <t>Xiaomi</t>
        </is>
      </c>
      <c r="C656" s="8" t="inlineStr">
        <is>
          <t>Redmi 14C 4-128GB LTE</t>
        </is>
      </c>
      <c r="D656" s="8" t="inlineStr">
        <is>
          <t>-</t>
        </is>
      </c>
      <c r="E656" s="9" t="n">
        <v>349</v>
      </c>
      <c r="F656" s="9" t="inlineStr">
        <is>
          <t>0.00</t>
        </is>
      </c>
      <c r="G656" s="9" t="inlineStr">
        <is>
          <t>Outstock</t>
        </is>
      </c>
      <c r="H656" s="9">
        <f>F656+0</f>
        <v/>
      </c>
      <c r="I656" s="9" t="n"/>
      <c r="J656" s="9">
        <f>IF(I656&lt;&gt;"",I656,H656)</f>
        <v/>
      </c>
      <c r="K656" s="9">
        <f>E656/(1+M656)</f>
        <v/>
      </c>
      <c r="L656" s="10" t="inlineStr">
        <is>
          <t>PLN</t>
        </is>
      </c>
      <c r="M656" s="11" t="n">
        <v>0.23</v>
      </c>
      <c r="N656" s="9">
        <f>K656*VLOOKUP(L656,'Exchange rate'!A:B,2,0)</f>
        <v/>
      </c>
      <c r="O656" s="8" t="inlineStr">
        <is>
          <t>Komputronik</t>
        </is>
      </c>
      <c r="P656" s="8" t="inlineStr">
        <is>
          <t>Komputronik</t>
        </is>
      </c>
      <c r="Q656" s="8" t="inlineStr">
        <is>
          <t>Poland</t>
        </is>
      </c>
      <c r="R656" s="12" t="inlineStr">
        <is>
          <t>https://www.komputronik.pl/product/930880/telefon-xiaomi-redmi-14c-4-128gb-midnight-black.html</t>
        </is>
      </c>
      <c r="S656" s="13" t="inlineStr">
        <is>
          <t>Handset</t>
        </is>
      </c>
      <c r="T656" s="13" t="n"/>
      <c r="U656" s="12" t="inlineStr">
        <is>
          <t>https://drive.google.com/uc?export=view&amp;id=1an4WhD6JDGcRQUdN_FjDBqFcXEMm1uLo</t>
        </is>
      </c>
      <c r="V656" t="inlineStr">
        <is>
          <t>20250424</t>
        </is>
      </c>
    </row>
    <row r="657" ht="15" customHeight="1">
      <c r="A657" s="7" t="inlineStr">
        <is>
          <t>BN2009278</t>
        </is>
      </c>
      <c r="B657" s="8" t="inlineStr">
        <is>
          <t>Xiaomi</t>
        </is>
      </c>
      <c r="C657" s="8" t="inlineStr">
        <is>
          <t>Redmi A3 3-64GB LTE</t>
        </is>
      </c>
      <c r="D657" s="8" t="inlineStr">
        <is>
          <t>-</t>
        </is>
      </c>
      <c r="E657" s="9" t="n">
        <v>0</v>
      </c>
      <c r="F657" s="9" t="inlineStr">
        <is>
          <t>0.00</t>
        </is>
      </c>
      <c r="G657" s="9" t="inlineStr">
        <is>
          <t>Outstock</t>
        </is>
      </c>
      <c r="H657" s="9">
        <f>F657+0</f>
        <v/>
      </c>
      <c r="I657" s="9" t="n"/>
      <c r="J657" s="9">
        <f>IF(I657&lt;&gt;"",I657,H657)</f>
        <v/>
      </c>
      <c r="K657" s="9">
        <f>E657/(1+M657)</f>
        <v/>
      </c>
      <c r="L657" s="10" t="inlineStr">
        <is>
          <t>PLN</t>
        </is>
      </c>
      <c r="M657" s="11" t="n">
        <v>0.23</v>
      </c>
      <c r="N657" s="9">
        <f>K657*VLOOKUP(L657,'Exchange rate'!A:B,2,0)</f>
        <v/>
      </c>
      <c r="O657" s="8" t="inlineStr">
        <is>
          <t>Komputronik</t>
        </is>
      </c>
      <c r="P657" s="8" t="inlineStr">
        <is>
          <t>Komputronik</t>
        </is>
      </c>
      <c r="Q657" s="8" t="inlineStr">
        <is>
          <t>Poland</t>
        </is>
      </c>
      <c r="R657" s="12" t="inlineStr">
        <is>
          <t>https://www.komputronik.pl/product/897329/telefon-xiaomi-redmi-a3-3-64gb-niebieski.html</t>
        </is>
      </c>
      <c r="S657" s="13" t="inlineStr">
        <is>
          <t>Handset</t>
        </is>
      </c>
      <c r="T657" s="13" t="n">
        <v>1</v>
      </c>
      <c r="U657" s="12" t="inlineStr">
        <is>
          <t>https://drive.google.com/uc?export=view&amp;id=1ay5TwYtxFE4S_lJX3pQNgWZcCNqMbflo</t>
        </is>
      </c>
      <c r="V657" t="inlineStr">
        <is>
          <t>20250424</t>
        </is>
      </c>
    </row>
    <row r="658" ht="15" customHeight="1">
      <c r="A658" s="7" t="inlineStr">
        <is>
          <t>BN2008771</t>
        </is>
      </c>
      <c r="B658" s="8" t="inlineStr">
        <is>
          <t>Xiaomi</t>
        </is>
      </c>
      <c r="C658" s="8" t="inlineStr">
        <is>
          <t>Redmi Note 12S 8-256GB LTE</t>
        </is>
      </c>
      <c r="D658" s="8" t="inlineStr">
        <is>
          <t>-</t>
        </is>
      </c>
      <c r="E658" s="9" t="n">
        <v>0</v>
      </c>
      <c r="F658" s="9" t="inlineStr">
        <is>
          <t>0.00</t>
        </is>
      </c>
      <c r="G658" s="9" t="inlineStr">
        <is>
          <t>Outstock</t>
        </is>
      </c>
      <c r="H658" s="9">
        <f>F658+0</f>
        <v/>
      </c>
      <c r="I658" s="9" t="n"/>
      <c r="J658" s="9">
        <f>IF(I658&lt;&gt;"",I658,H658)</f>
        <v/>
      </c>
      <c r="K658" s="9">
        <f>E658/(1+M658)</f>
        <v/>
      </c>
      <c r="L658" s="10" t="inlineStr">
        <is>
          <t>PLN</t>
        </is>
      </c>
      <c r="M658" s="11" t="n">
        <v>0.23</v>
      </c>
      <c r="N658" s="9">
        <f>K658*VLOOKUP(L658,'Exchange rate'!A:B,2,0)</f>
        <v/>
      </c>
      <c r="O658" s="8" t="inlineStr">
        <is>
          <t>Komputronik</t>
        </is>
      </c>
      <c r="P658" s="8" t="inlineStr">
        <is>
          <t>Komputronik</t>
        </is>
      </c>
      <c r="Q658" s="8" t="inlineStr">
        <is>
          <t>Poland</t>
        </is>
      </c>
      <c r="R658" s="12" t="inlineStr">
        <is>
          <t>https://www.komputronik.pl/product/826977/xiaomi-redmi-note-12s-8-256gb-czarny-onyx-black-.html</t>
        </is>
      </c>
      <c r="S658" s="13" t="inlineStr">
        <is>
          <t>Handset</t>
        </is>
      </c>
      <c r="T658" s="13" t="n">
        <v>1</v>
      </c>
      <c r="U658" s="12" t="inlineStr">
        <is>
          <t>https://drive.google.com/uc?export=view&amp;id=1_k75y7hrlRusRJ9DsmMks1SlhIDwtfbX</t>
        </is>
      </c>
      <c r="V658" t="inlineStr">
        <is>
          <t>20250424</t>
        </is>
      </c>
    </row>
    <row r="659" ht="15" customHeight="1">
      <c r="A659" s="7" t="inlineStr">
        <is>
          <t>BN2009387</t>
        </is>
      </c>
      <c r="B659" s="8" t="inlineStr">
        <is>
          <t>Xiaomi</t>
        </is>
      </c>
      <c r="C659" s="8" t="inlineStr">
        <is>
          <t>Redmi Note 13 6-128GB 5G</t>
        </is>
      </c>
      <c r="D659" s="8" t="inlineStr">
        <is>
          <t>-</t>
        </is>
      </c>
      <c r="E659" s="9" t="n">
        <v>0</v>
      </c>
      <c r="F659" s="9" t="inlineStr">
        <is>
          <t>0.00</t>
        </is>
      </c>
      <c r="G659" s="9" t="inlineStr">
        <is>
          <t>Outstock</t>
        </is>
      </c>
      <c r="H659" s="9">
        <f>F659+0</f>
        <v/>
      </c>
      <c r="I659" s="9" t="n"/>
      <c r="J659" s="9">
        <f>IF(I659&lt;&gt;"",I659,H659)</f>
        <v/>
      </c>
      <c r="K659" s="9">
        <f>E659/(1+M659)</f>
        <v/>
      </c>
      <c r="L659" s="10" t="inlineStr">
        <is>
          <t>PLN</t>
        </is>
      </c>
      <c r="M659" s="11" t="n">
        <v>0.23</v>
      </c>
      <c r="N659" s="9">
        <f>K659*VLOOKUP(L659,'Exchange rate'!A:B,2,0)</f>
        <v/>
      </c>
      <c r="O659" s="8" t="inlineStr">
        <is>
          <t>Komputronik</t>
        </is>
      </c>
      <c r="P659" s="8" t="inlineStr">
        <is>
          <t>Komputronik</t>
        </is>
      </c>
      <c r="Q659" s="8" t="inlineStr">
        <is>
          <t>Poland</t>
        </is>
      </c>
      <c r="R659" s="12" t="inlineStr">
        <is>
          <t>https://www.komputronik.pl/product/886721/telefon-xiaomi-redmi-note-13-5g-6-128gb-ocean-teal.html</t>
        </is>
      </c>
      <c r="S659" s="13" t="inlineStr">
        <is>
          <t>Handset</t>
        </is>
      </c>
      <c r="T659" s="13" t="n">
        <v>1</v>
      </c>
      <c r="U659" s="12" t="inlineStr">
        <is>
          <t>https://drive.google.com/uc?export=view&amp;id=1aQ3ZaOq8hXE7NyBK7vomG99cAIrFMAuc</t>
        </is>
      </c>
      <c r="V659" t="inlineStr">
        <is>
          <t>20250424</t>
        </is>
      </c>
    </row>
    <row r="660" ht="15" customHeight="1">
      <c r="A660" s="7" t="inlineStr">
        <is>
          <t>BN2009089</t>
        </is>
      </c>
      <c r="B660" s="8" t="inlineStr">
        <is>
          <t>Xiaomi</t>
        </is>
      </c>
      <c r="C660" s="8" t="inlineStr">
        <is>
          <t>Redmi Note 13 6-128GB LTE</t>
        </is>
      </c>
      <c r="D660" s="8" t="inlineStr">
        <is>
          <t>-</t>
        </is>
      </c>
      <c r="E660" s="9" t="n">
        <v>0</v>
      </c>
      <c r="F660" s="9" t="inlineStr">
        <is>
          <t>0.00</t>
        </is>
      </c>
      <c r="G660" s="9" t="inlineStr">
        <is>
          <t>Outstock</t>
        </is>
      </c>
      <c r="H660" s="9">
        <f>F660+0</f>
        <v/>
      </c>
      <c r="I660" s="9" t="n"/>
      <c r="J660" s="9">
        <f>IF(I660&lt;&gt;"",I660,H660)</f>
        <v/>
      </c>
      <c r="K660" s="9">
        <f>E660/(1+M660)</f>
        <v/>
      </c>
      <c r="L660" s="10" t="inlineStr">
        <is>
          <t>PLN</t>
        </is>
      </c>
      <c r="M660" s="11" t="n">
        <v>0.23</v>
      </c>
      <c r="N660" s="9">
        <f>K660*VLOOKUP(L660,'Exchange rate'!A:B,2,0)</f>
        <v/>
      </c>
      <c r="O660" s="8" t="inlineStr">
        <is>
          <t>Komputronik</t>
        </is>
      </c>
      <c r="P660" s="8" t="inlineStr">
        <is>
          <t>Komputronik</t>
        </is>
      </c>
      <c r="Q660" s="8" t="inlineStr">
        <is>
          <t>Poland</t>
        </is>
      </c>
      <c r="R660" s="12" t="inlineStr">
        <is>
          <t>https://www.komputronik.pl/product/886719/telefon-xiaomi-redmi-note-13-6-128gb-mint-green.html</t>
        </is>
      </c>
      <c r="S660" s="13" t="inlineStr">
        <is>
          <t>Handset</t>
        </is>
      </c>
      <c r="T660" s="13" t="n">
        <v>1</v>
      </c>
      <c r="U660" s="12" t="inlineStr">
        <is>
          <t>https://drive.google.com/uc?export=view&amp;id=1c2keXL1rIqNQEIUtGD8Rdl1h2dDO1_R1</t>
        </is>
      </c>
      <c r="V660" t="inlineStr">
        <is>
          <t>20250424</t>
        </is>
      </c>
    </row>
    <row r="661" ht="15" customHeight="1">
      <c r="A661" s="7" t="inlineStr">
        <is>
          <t>BN2009090</t>
        </is>
      </c>
      <c r="B661" s="8" t="inlineStr">
        <is>
          <t>Xiaomi</t>
        </is>
      </c>
      <c r="C661" s="8" t="inlineStr">
        <is>
          <t>Redmi Note 13 8-256GB LTE</t>
        </is>
      </c>
      <c r="D661" s="8" t="inlineStr">
        <is>
          <t>-</t>
        </is>
      </c>
      <c r="E661" s="9" t="n">
        <v>799</v>
      </c>
      <c r="F661" s="9" t="inlineStr">
        <is>
          <t>0.00</t>
        </is>
      </c>
      <c r="G661" s="9" t="inlineStr">
        <is>
          <t>Outstock</t>
        </is>
      </c>
      <c r="H661" s="9">
        <f>F661+0</f>
        <v/>
      </c>
      <c r="I661" s="9" t="n"/>
      <c r="J661" s="9">
        <f>IF(I661&lt;&gt;"",I661,H661)</f>
        <v/>
      </c>
      <c r="K661" s="9">
        <f>E661/(1+M661)</f>
        <v/>
      </c>
      <c r="L661" s="10" t="inlineStr">
        <is>
          <t>PLN</t>
        </is>
      </c>
      <c r="M661" s="11" t="n">
        <v>0.23</v>
      </c>
      <c r="N661" s="9">
        <f>K661*VLOOKUP(L661,'Exchange rate'!A:B,2,0)</f>
        <v/>
      </c>
      <c r="O661" s="8" t="inlineStr">
        <is>
          <t>Komputronik</t>
        </is>
      </c>
      <c r="P661" s="8" t="inlineStr">
        <is>
          <t>Komputronik</t>
        </is>
      </c>
      <c r="Q661" s="8" t="inlineStr">
        <is>
          <t>Poland</t>
        </is>
      </c>
      <c r="R661" s="12" t="inlineStr">
        <is>
          <t>https://www.komputronik.pl/product/886715/telefon-xiaomi-redmi-note-13-8-256gb-ice-blue.html</t>
        </is>
      </c>
      <c r="S661" s="13" t="inlineStr">
        <is>
          <t>Handset</t>
        </is>
      </c>
      <c r="T661" s="13" t="n"/>
      <c r="U661" s="12" t="inlineStr">
        <is>
          <t>https://drive.google.com/uc?export=view&amp;id=1aLGazVuLPHCsr3KmrXGxr6Y40XdIstqf</t>
        </is>
      </c>
      <c r="V661" t="inlineStr">
        <is>
          <t>20250424</t>
        </is>
      </c>
    </row>
    <row r="662" ht="15" customHeight="1">
      <c r="A662" s="7" t="inlineStr">
        <is>
          <t>BN2009091</t>
        </is>
      </c>
      <c r="B662" s="8" t="inlineStr">
        <is>
          <t>Xiaomi</t>
        </is>
      </c>
      <c r="C662" s="8" t="inlineStr">
        <is>
          <t>Redmi Note 13 Pro 8-256GB 5G</t>
        </is>
      </c>
      <c r="D662" s="8" t="inlineStr">
        <is>
          <t>-</t>
        </is>
      </c>
      <c r="E662" s="9" t="n">
        <v>0</v>
      </c>
      <c r="F662" s="9" t="inlineStr">
        <is>
          <t>0.00</t>
        </is>
      </c>
      <c r="G662" s="9" t="inlineStr">
        <is>
          <t>Outstock</t>
        </is>
      </c>
      <c r="H662" s="9">
        <f>F662+0</f>
        <v/>
      </c>
      <c r="I662" s="9" t="n"/>
      <c r="J662" s="9">
        <f>IF(I662&lt;&gt;"",I662,H662)</f>
        <v/>
      </c>
      <c r="K662" s="9">
        <f>E662/(1+M662)</f>
        <v/>
      </c>
      <c r="L662" s="10" t="inlineStr">
        <is>
          <t>PLN</t>
        </is>
      </c>
      <c r="M662" s="11" t="n">
        <v>0.23</v>
      </c>
      <c r="N662" s="9">
        <f>K662*VLOOKUP(L662,'Exchange rate'!A:B,2,0)</f>
        <v/>
      </c>
      <c r="O662" s="8" t="inlineStr">
        <is>
          <t>Komputronik</t>
        </is>
      </c>
      <c r="P662" s="8" t="inlineStr">
        <is>
          <t>Komputronik</t>
        </is>
      </c>
      <c r="Q662" s="8" t="inlineStr">
        <is>
          <t>Poland</t>
        </is>
      </c>
      <c r="R662" s="12" t="inlineStr">
        <is>
          <t>https://www.komputronik.pl/product/886729/telefon-xiaomi-redmi-note-13-pro-5g-8-256gb-ocean-teal.html</t>
        </is>
      </c>
      <c r="S662" s="13" t="inlineStr">
        <is>
          <t>Handset</t>
        </is>
      </c>
      <c r="T662" s="13" t="n">
        <v>1</v>
      </c>
      <c r="U662" s="12" t="inlineStr">
        <is>
          <t>https://drive.google.com/uc?export=view&amp;id=1aBqqfVBMXhTKX6wL_cOqJ7b0Xge6oM6y</t>
        </is>
      </c>
      <c r="V662" t="inlineStr">
        <is>
          <t>20250424</t>
        </is>
      </c>
    </row>
    <row r="663" ht="15" customHeight="1">
      <c r="A663" s="7" t="inlineStr">
        <is>
          <t>BN2009248</t>
        </is>
      </c>
      <c r="B663" s="8" t="inlineStr">
        <is>
          <t>Xiaomi</t>
        </is>
      </c>
      <c r="C663" s="8" t="inlineStr">
        <is>
          <t>Redmi Note 13 Pro 8-256GB LTE</t>
        </is>
      </c>
      <c r="D663" s="8" t="inlineStr">
        <is>
          <t>-</t>
        </is>
      </c>
      <c r="E663" s="9" t="n">
        <v>1599</v>
      </c>
      <c r="F663" s="9" t="inlineStr">
        <is>
          <t>0.00</t>
        </is>
      </c>
      <c r="G663" s="9" t="inlineStr">
        <is>
          <t>Outstock</t>
        </is>
      </c>
      <c r="H663" s="9">
        <f>F663+0</f>
        <v/>
      </c>
      <c r="I663" s="9" t="n"/>
      <c r="J663" s="9">
        <f>IF(I663&lt;&gt;"",I663,H663)</f>
        <v/>
      </c>
      <c r="K663" s="9">
        <f>E663/(1+M663)</f>
        <v/>
      </c>
      <c r="L663" s="10" t="inlineStr">
        <is>
          <t>PLN</t>
        </is>
      </c>
      <c r="M663" s="11" t="n">
        <v>0.23</v>
      </c>
      <c r="N663" s="9">
        <f>K663*VLOOKUP(L663,'Exchange rate'!A:B,2,0)</f>
        <v/>
      </c>
      <c r="O663" s="8" t="inlineStr">
        <is>
          <t>Komputronik</t>
        </is>
      </c>
      <c r="P663" s="8" t="inlineStr">
        <is>
          <t>Komputronik</t>
        </is>
      </c>
      <c r="Q663" s="8" t="inlineStr">
        <is>
          <t>Poland</t>
        </is>
      </c>
      <c r="R663" s="12" t="inlineStr">
        <is>
          <t>https://www.komputronik.pl/product/886723/telefon-xiaomi-redmi-note-13-pro-8-256gb-midnight-black.html</t>
        </is>
      </c>
      <c r="S663" s="13" t="inlineStr">
        <is>
          <t>Handset</t>
        </is>
      </c>
      <c r="T663" s="13" t="n"/>
      <c r="U663" s="12" t="inlineStr">
        <is>
          <t>https://drive.google.com/uc?export=view&amp;id=1arKnrNBxwROCOtx1qmptKn9ca_C83aHZ</t>
        </is>
      </c>
      <c r="V663" t="inlineStr">
        <is>
          <t>20250424</t>
        </is>
      </c>
    </row>
    <row r="664" ht="15" customHeight="1">
      <c r="A664" s="7" t="inlineStr">
        <is>
          <t>BN2009111</t>
        </is>
      </c>
      <c r="B664" s="8" t="inlineStr">
        <is>
          <t>Xiaomi</t>
        </is>
      </c>
      <c r="C664" s="8" t="inlineStr">
        <is>
          <t>Redmi Note 13 Pro+ 12-512GB 5G</t>
        </is>
      </c>
      <c r="D664" s="8" t="inlineStr">
        <is>
          <t>-</t>
        </is>
      </c>
      <c r="E664" s="9" t="n">
        <v>0</v>
      </c>
      <c r="F664" s="9" t="inlineStr">
        <is>
          <t>0.00</t>
        </is>
      </c>
      <c r="G664" s="9" t="inlineStr">
        <is>
          <t>Outstock</t>
        </is>
      </c>
      <c r="H664" s="9">
        <f>F664+0</f>
        <v/>
      </c>
      <c r="I664" s="9" t="n"/>
      <c r="J664" s="9">
        <f>IF(I664&lt;&gt;"",I664,H664)</f>
        <v/>
      </c>
      <c r="K664" s="9">
        <f>E664/(1+M664)</f>
        <v/>
      </c>
      <c r="L664" s="10" t="inlineStr">
        <is>
          <t>PLN</t>
        </is>
      </c>
      <c r="M664" s="11" t="n">
        <v>0.23</v>
      </c>
      <c r="N664" s="9">
        <f>K664*VLOOKUP(L664,'Exchange rate'!A:B,2,0)</f>
        <v/>
      </c>
      <c r="O664" s="8" t="inlineStr">
        <is>
          <t>Komputronik</t>
        </is>
      </c>
      <c r="P664" s="8" t="inlineStr">
        <is>
          <t>Komputronik</t>
        </is>
      </c>
      <c r="Q664" s="8" t="inlineStr">
        <is>
          <t>Poland</t>
        </is>
      </c>
      <c r="R664" s="12" t="inlineStr">
        <is>
          <t>https://www.komputronik.pl/product/886732/telefon-xiaomi-redmi-note-13-pro-5g-12-512gb-aurora-purple.html</t>
        </is>
      </c>
      <c r="S664" s="13" t="inlineStr">
        <is>
          <t>Handset</t>
        </is>
      </c>
      <c r="T664" s="13" t="n">
        <v>1</v>
      </c>
      <c r="U664" s="12" t="inlineStr">
        <is>
          <t>https://drive.google.com/uc?export=view&amp;id=1b-WWL5MAAt9BBdvdQG5tAFNyC3ui0llN</t>
        </is>
      </c>
      <c r="V664" t="inlineStr">
        <is>
          <t>20250424</t>
        </is>
      </c>
    </row>
    <row r="665" ht="15" customHeight="1">
      <c r="A665" s="7" t="inlineStr">
        <is>
          <t>BN2009810</t>
        </is>
      </c>
      <c r="B665" s="8" t="inlineStr">
        <is>
          <t>Xiaomi</t>
        </is>
      </c>
      <c r="C665" s="8" t="inlineStr">
        <is>
          <t>Redmi Note 14 8-256GB 5G</t>
        </is>
      </c>
      <c r="D665" s="8" t="inlineStr">
        <is>
          <t>-</t>
        </is>
      </c>
      <c r="E665" s="9" t="n">
        <v>749</v>
      </c>
      <c r="F665" s="9" t="inlineStr">
        <is>
          <t>0.00</t>
        </is>
      </c>
      <c r="G665" s="9" t="inlineStr">
        <is>
          <t>Outstock</t>
        </is>
      </c>
      <c r="H665" s="9">
        <f>F665+0</f>
        <v/>
      </c>
      <c r="I665" s="9" t="n"/>
      <c r="J665" s="9">
        <f>IF(I665&lt;&gt;"",I665,H665)</f>
        <v/>
      </c>
      <c r="K665" s="9">
        <f>E665/(1+M665)</f>
        <v/>
      </c>
      <c r="L665" s="10" t="inlineStr">
        <is>
          <t>PLN</t>
        </is>
      </c>
      <c r="M665" s="11" t="n">
        <v>0.23</v>
      </c>
      <c r="N665" s="9">
        <f>K665*VLOOKUP(L665,'Exchange rate'!A:B,2,0)</f>
        <v/>
      </c>
      <c r="O665" s="8" t="inlineStr">
        <is>
          <t>Komputronik</t>
        </is>
      </c>
      <c r="P665" s="8" t="inlineStr">
        <is>
          <t>Komputronik</t>
        </is>
      </c>
      <c r="Q665" s="8" t="inlineStr">
        <is>
          <t>Poland</t>
        </is>
      </c>
      <c r="R665" s="12" t="inlineStr">
        <is>
          <t>https://www.komputronik.pl/product/949117/telefon-xiaomi-redmi-note-14-8-256gb-ocean-blue.html</t>
        </is>
      </c>
      <c r="S665" s="13" t="inlineStr">
        <is>
          <t>Handset</t>
        </is>
      </c>
      <c r="T665" s="13" t="n"/>
      <c r="U665" s="12" t="inlineStr">
        <is>
          <t>https://drive.google.com/uc?export=view&amp;id=1aqWi1m58B2cPN0oJaOPrvg34ZMiRRbqy</t>
        </is>
      </c>
      <c r="V665" t="inlineStr">
        <is>
          <t>20250424</t>
        </is>
      </c>
    </row>
    <row r="666" ht="15" customHeight="1">
      <c r="A666" s="7" t="inlineStr">
        <is>
          <t>BN2009812</t>
        </is>
      </c>
      <c r="B666" s="8" t="inlineStr">
        <is>
          <t>Xiaomi</t>
        </is>
      </c>
      <c r="C666" s="8" t="inlineStr">
        <is>
          <t>Redmi Note 14 Pro 8-256GB 5G</t>
        </is>
      </c>
      <c r="D666" s="8" t="inlineStr">
        <is>
          <t>-</t>
        </is>
      </c>
      <c r="E666" s="9" t="n">
        <v>1399</v>
      </c>
      <c r="F666" s="9" t="inlineStr">
        <is>
          <t>0.00</t>
        </is>
      </c>
      <c r="G666" s="9" t="inlineStr">
        <is>
          <t>Outstock</t>
        </is>
      </c>
      <c r="H666" s="9">
        <f>F666+0</f>
        <v/>
      </c>
      <c r="I666" s="9" t="n"/>
      <c r="J666" s="9">
        <f>IF(I666&lt;&gt;"",I666,H666)</f>
        <v/>
      </c>
      <c r="K666" s="9">
        <f>E666/(1+M666)</f>
        <v/>
      </c>
      <c r="L666" s="10" t="inlineStr">
        <is>
          <t>PLN</t>
        </is>
      </c>
      <c r="M666" s="11" t="n">
        <v>0.23</v>
      </c>
      <c r="N666" s="9">
        <f>K666*VLOOKUP(L666,'Exchange rate'!A:B,2,0)</f>
        <v/>
      </c>
      <c r="O666" s="8" t="inlineStr">
        <is>
          <t>Komputronik</t>
        </is>
      </c>
      <c r="P666" s="8" t="inlineStr">
        <is>
          <t>Komputronik</t>
        </is>
      </c>
      <c r="Q666" s="8" t="inlineStr">
        <is>
          <t>Poland</t>
        </is>
      </c>
      <c r="R666" s="12" t="inlineStr">
        <is>
          <t>https://www.komputronik.pl/product/949112/telefon-xiaomi-redmi-note-14-pro-5g-8-256gb-coral-green.html</t>
        </is>
      </c>
      <c r="S666" s="13" t="inlineStr">
        <is>
          <t>Handset</t>
        </is>
      </c>
      <c r="T666" s="13" t="n"/>
      <c r="U666" s="12" t="inlineStr">
        <is>
          <t>https://drive.google.com/uc?export=view&amp;id=1c2_AKSWu8--5ayYbdiJiG8wTBv0qJP1K</t>
        </is>
      </c>
      <c r="V666" t="inlineStr">
        <is>
          <t>20250424</t>
        </is>
      </c>
    </row>
    <row r="667" ht="15" customHeight="1">
      <c r="A667" s="7" t="inlineStr">
        <is>
          <t>AN00000173</t>
        </is>
      </c>
      <c r="B667" s="8" t="inlineStr">
        <is>
          <t>Xiaomi</t>
        </is>
      </c>
      <c r="C667" s="8" t="inlineStr">
        <is>
          <t>Redmi Watch 3 Active</t>
        </is>
      </c>
      <c r="D667" s="8" t="inlineStr">
        <is>
          <t>-</t>
        </is>
      </c>
      <c r="E667" s="9" t="n">
        <v>0</v>
      </c>
      <c r="F667" s="9" t="inlineStr">
        <is>
          <t>0.00</t>
        </is>
      </c>
      <c r="G667" s="9" t="inlineStr">
        <is>
          <t>Outstock</t>
        </is>
      </c>
      <c r="H667" s="9">
        <f>F667+0</f>
        <v/>
      </c>
      <c r="I667" s="9" t="n"/>
      <c r="J667" s="9">
        <f>IF(I667&lt;&gt;"",I667,H667)</f>
        <v/>
      </c>
      <c r="K667" s="9">
        <f>E667/(1+M667)</f>
        <v/>
      </c>
      <c r="L667" s="10" t="inlineStr">
        <is>
          <t>PLN</t>
        </is>
      </c>
      <c r="M667" s="11" t="n">
        <v>0.23</v>
      </c>
      <c r="N667" s="9">
        <f>K667*VLOOKUP(L667,'Exchange rate'!A:B,2,0)</f>
        <v/>
      </c>
      <c r="O667" s="8" t="inlineStr">
        <is>
          <t>Komputronik</t>
        </is>
      </c>
      <c r="P667" s="8" t="inlineStr">
        <is>
          <t>Komputronik</t>
        </is>
      </c>
      <c r="Q667" s="8" t="inlineStr">
        <is>
          <t>Poland</t>
        </is>
      </c>
      <c r="R667" s="12" t="inlineStr">
        <is>
          <t>https://www.komputronik.pl/product/834437/xiaomi-redmi-watch-3-active-szary.html</t>
        </is>
      </c>
      <c r="S667" s="13" t="inlineStr">
        <is>
          <t>Smart Watch</t>
        </is>
      </c>
      <c r="T667" s="13" t="n">
        <v>1</v>
      </c>
      <c r="U667" s="12" t="inlineStr">
        <is>
          <t>https://drive.google.com/uc?export=view&amp;id=1_hnw80bHEzLgnXjRZvKoR9_klVwcos-b</t>
        </is>
      </c>
      <c r="V667" t="inlineStr">
        <is>
          <t>20250424</t>
        </is>
      </c>
    </row>
    <row r="668" ht="15" customHeight="1">
      <c r="A668" s="7" t="inlineStr">
        <is>
          <t>BN2009160</t>
        </is>
      </c>
      <c r="B668" s="8" t="inlineStr">
        <is>
          <t>Xiaomi</t>
        </is>
      </c>
      <c r="C668" s="8" t="inlineStr">
        <is>
          <t>Redmi Watch 4 BT</t>
        </is>
      </c>
      <c r="D668" s="8" t="inlineStr">
        <is>
          <t>-</t>
        </is>
      </c>
      <c r="E668" s="9" t="n">
        <v>299</v>
      </c>
      <c r="F668" s="9" t="inlineStr">
        <is>
          <t>0.00</t>
        </is>
      </c>
      <c r="G668" s="9" t="inlineStr">
        <is>
          <t>Outstock</t>
        </is>
      </c>
      <c r="H668" s="9">
        <f>F668+0</f>
        <v/>
      </c>
      <c r="I668" s="9" t="n"/>
      <c r="J668" s="9">
        <f>IF(I668&lt;&gt;"",I668,H668)</f>
        <v/>
      </c>
      <c r="K668" s="9">
        <f>E668/(1+M668)</f>
        <v/>
      </c>
      <c r="L668" s="10" t="inlineStr">
        <is>
          <t>PLN</t>
        </is>
      </c>
      <c r="M668" s="11" t="n">
        <v>0.23</v>
      </c>
      <c r="N668" s="9">
        <f>K668*VLOOKUP(L668,'Exchange rate'!A:B,2,0)</f>
        <v/>
      </c>
      <c r="O668" s="8" t="inlineStr">
        <is>
          <t>Komputronik</t>
        </is>
      </c>
      <c r="P668" s="8" t="inlineStr">
        <is>
          <t>Komputronik</t>
        </is>
      </c>
      <c r="Q668" s="8" t="inlineStr">
        <is>
          <t>Poland</t>
        </is>
      </c>
      <c r="R668" s="12" t="inlineStr">
        <is>
          <t>https://www.komputronik.pl/product/890696/zegarek-smartwatch-xiaomi-redmi-watch-4-czarny.html</t>
        </is>
      </c>
      <c r="S668" s="13" t="inlineStr">
        <is>
          <t>Smart Watch</t>
        </is>
      </c>
      <c r="T668" s="13" t="n"/>
      <c r="U668" s="12" t="inlineStr">
        <is>
          <t>https://drive.google.com/uc?export=view&amp;id=1_cisifpq_Wux96HE-WhstkuZ_k0L7yqM</t>
        </is>
      </c>
      <c r="V668" t="inlineStr">
        <is>
          <t>20250424</t>
        </is>
      </c>
    </row>
    <row r="669" ht="15" customHeight="1">
      <c r="A669" s="7" t="inlineStr">
        <is>
          <t>BN4000677</t>
        </is>
      </c>
      <c r="B669" s="8" t="inlineStr">
        <is>
          <t>Xiaomi</t>
        </is>
      </c>
      <c r="C669" s="8" t="inlineStr">
        <is>
          <t>Watch 2 Pro LTE eSIM</t>
        </is>
      </c>
      <c r="D669" s="8" t="inlineStr">
        <is>
          <t>-</t>
        </is>
      </c>
      <c r="E669" s="9" t="n">
        <v>0</v>
      </c>
      <c r="F669" s="9" t="inlineStr">
        <is>
          <t>0.00</t>
        </is>
      </c>
      <c r="G669" s="9" t="inlineStr">
        <is>
          <t>Outstock</t>
        </is>
      </c>
      <c r="H669" s="9">
        <f>F669+0</f>
        <v/>
      </c>
      <c r="I669" s="9" t="n"/>
      <c r="J669" s="9">
        <f>IF(I669&lt;&gt;"",I669,H669)</f>
        <v/>
      </c>
      <c r="K669" s="9">
        <f>E669/(1+M669)</f>
        <v/>
      </c>
      <c r="L669" s="10" t="inlineStr">
        <is>
          <t>PLN</t>
        </is>
      </c>
      <c r="M669" s="11" t="n">
        <v>0.23</v>
      </c>
      <c r="N669" s="9">
        <f>K669*VLOOKUP(L669,'Exchange rate'!A:B,2,0)</f>
        <v/>
      </c>
      <c r="O669" s="8" t="inlineStr">
        <is>
          <t>Komputronik</t>
        </is>
      </c>
      <c r="P669" s="8" t="inlineStr">
        <is>
          <t>Komputronik</t>
        </is>
      </c>
      <c r="Q669" s="8" t="inlineStr">
        <is>
          <t>Poland</t>
        </is>
      </c>
      <c r="R669" s="12" t="inlineStr">
        <is>
          <t>https://www.komputronik.pl/product/862783/xiaomi-watch-2-pro-lte-srebrny.html</t>
        </is>
      </c>
      <c r="S669" s="13" t="inlineStr">
        <is>
          <t>Smart Watch</t>
        </is>
      </c>
      <c r="T669" s="13" t="n">
        <v>1</v>
      </c>
      <c r="U669" s="12" t="inlineStr">
        <is>
          <t>https://drive.google.com/uc?export=view&amp;id=1bT-GfJl7fjwZIiCOQIC4GXtRNmY5nC3-</t>
        </is>
      </c>
      <c r="V669" t="inlineStr">
        <is>
          <t>20250424</t>
        </is>
      </c>
    </row>
    <row r="670" ht="15" customHeight="1">
      <c r="A670" s="7" t="inlineStr">
        <is>
          <t>BN2007930</t>
        </is>
      </c>
      <c r="B670" s="8" t="inlineStr">
        <is>
          <t>Xiaomi</t>
        </is>
      </c>
      <c r="C670" s="8" t="inlineStr">
        <is>
          <t>Xiaomi 11 Lite 8-256GB 5G NE</t>
        </is>
      </c>
      <c r="D670" s="8" t="inlineStr">
        <is>
          <t>-</t>
        </is>
      </c>
      <c r="E670" s="9" t="n">
        <v>0</v>
      </c>
      <c r="F670" s="9" t="inlineStr">
        <is>
          <t>0.00</t>
        </is>
      </c>
      <c r="G670" s="9" t="inlineStr">
        <is>
          <t>Outstock</t>
        </is>
      </c>
      <c r="H670" s="9">
        <f>F670+0</f>
        <v/>
      </c>
      <c r="I670" s="9" t="n"/>
      <c r="J670" s="9">
        <f>IF(I670&lt;&gt;"",I670,H670)</f>
        <v/>
      </c>
      <c r="K670" s="9">
        <f>E670/(1+M670)</f>
        <v/>
      </c>
      <c r="L670" s="10" t="inlineStr">
        <is>
          <t>PLN</t>
        </is>
      </c>
      <c r="M670" s="11" t="n">
        <v>0.23</v>
      </c>
      <c r="N670" s="9">
        <f>K670*VLOOKUP(L670,'Exchange rate'!A:B,2,0)</f>
        <v/>
      </c>
      <c r="O670" s="8" t="inlineStr">
        <is>
          <t>Komputronik</t>
        </is>
      </c>
      <c r="P670" s="8" t="inlineStr">
        <is>
          <t>Komputronik</t>
        </is>
      </c>
      <c r="Q670" s="8" t="inlineStr">
        <is>
          <t>Poland</t>
        </is>
      </c>
      <c r="R670" s="12" t="inlineStr">
        <is>
          <t>https://www.komputronik.pl/product/736142/xiaomi-11-lite-5g-ne-8-256gb-bialy-snowflake-white-.html</t>
        </is>
      </c>
      <c r="S670" s="13" t="inlineStr">
        <is>
          <t>Handset</t>
        </is>
      </c>
      <c r="T670" s="13" t="n">
        <v>1</v>
      </c>
      <c r="U670" s="12" t="inlineStr">
        <is>
          <t>https://drive.google.com/uc?export=view&amp;id=1c4774WVdWmqJ3Su_lUZMh22jiqvBOoge</t>
        </is>
      </c>
      <c r="V670" t="inlineStr">
        <is>
          <t>20250424</t>
        </is>
      </c>
    </row>
    <row r="671" ht="15" customHeight="1">
      <c r="A671" s="7" t="inlineStr">
        <is>
          <t>BN2008852</t>
        </is>
      </c>
      <c r="B671" s="8" t="inlineStr">
        <is>
          <t>Xiaomi</t>
        </is>
      </c>
      <c r="C671" s="8" t="inlineStr">
        <is>
          <t>Xiaomi 13T 8-256GB 5G</t>
        </is>
      </c>
      <c r="D671" s="8" t="inlineStr">
        <is>
          <t>-</t>
        </is>
      </c>
      <c r="E671" s="9" t="n">
        <v>0</v>
      </c>
      <c r="F671" s="9" t="inlineStr">
        <is>
          <t>0.00</t>
        </is>
      </c>
      <c r="G671" s="9" t="inlineStr">
        <is>
          <t>Outstock</t>
        </is>
      </c>
      <c r="H671" s="9">
        <f>F671+0</f>
        <v/>
      </c>
      <c r="I671" s="9" t="n"/>
      <c r="J671" s="9">
        <f>IF(I671&lt;&gt;"",I671,H671)</f>
        <v/>
      </c>
      <c r="K671" s="9">
        <f>E671/(1+M671)</f>
        <v/>
      </c>
      <c r="L671" s="10" t="inlineStr">
        <is>
          <t>PLN</t>
        </is>
      </c>
      <c r="M671" s="11" t="n">
        <v>0.23</v>
      </c>
      <c r="N671" s="9">
        <f>K671*VLOOKUP(L671,'Exchange rate'!A:B,2,0)</f>
        <v/>
      </c>
      <c r="O671" s="8" t="inlineStr">
        <is>
          <t>Komputronik</t>
        </is>
      </c>
      <c r="P671" s="8" t="inlineStr">
        <is>
          <t>Komputronik</t>
        </is>
      </c>
      <c r="Q671" s="8" t="inlineStr">
        <is>
          <t>Poland</t>
        </is>
      </c>
      <c r="R671" s="12" t="inlineStr">
        <is>
          <t>https://www.komputronik.pl/product/860691/telefon-xiaomi-13t-8-256gb-black.html</t>
        </is>
      </c>
      <c r="S671" s="13" t="inlineStr">
        <is>
          <t>Handset</t>
        </is>
      </c>
      <c r="T671" s="13" t="n">
        <v>1</v>
      </c>
      <c r="U671" s="12" t="inlineStr">
        <is>
          <t>https://drive.google.com/uc?export=view&amp;id=1_e14CXb78BZVlhqY44zSoxetpuzfo7sQ</t>
        </is>
      </c>
      <c r="V671" t="inlineStr">
        <is>
          <t>20250424</t>
        </is>
      </c>
    </row>
    <row r="672" ht="15" customHeight="1">
      <c r="A672" s="7" t="inlineStr">
        <is>
          <t>BN2008861</t>
        </is>
      </c>
      <c r="B672" s="8" t="inlineStr">
        <is>
          <t>Xiaomi</t>
        </is>
      </c>
      <c r="C672" s="8" t="inlineStr">
        <is>
          <t>Xiaomi 13T Pro 12-512GB 5G</t>
        </is>
      </c>
      <c r="D672" s="8" t="inlineStr">
        <is>
          <t>-</t>
        </is>
      </c>
      <c r="E672" s="9" t="n">
        <v>0</v>
      </c>
      <c r="F672" s="9" t="inlineStr">
        <is>
          <t>0.00</t>
        </is>
      </c>
      <c r="G672" s="9" t="inlineStr">
        <is>
          <t>Outstock</t>
        </is>
      </c>
      <c r="H672" s="9">
        <f>F672+0</f>
        <v/>
      </c>
      <c r="I672" s="9" t="n"/>
      <c r="J672" s="9">
        <f>IF(I672&lt;&gt;"",I672,H672)</f>
        <v/>
      </c>
      <c r="K672" s="9">
        <f>E672/(1+M672)</f>
        <v/>
      </c>
      <c r="L672" s="10" t="inlineStr">
        <is>
          <t>PLN</t>
        </is>
      </c>
      <c r="M672" s="11" t="n">
        <v>0.23</v>
      </c>
      <c r="N672" s="9">
        <f>K672*VLOOKUP(L672,'Exchange rate'!A:B,2,0)</f>
        <v/>
      </c>
      <c r="O672" s="8" t="inlineStr">
        <is>
          <t>Komputronik</t>
        </is>
      </c>
      <c r="P672" s="8" t="inlineStr">
        <is>
          <t>Komputronik</t>
        </is>
      </c>
      <c r="Q672" s="8" t="inlineStr">
        <is>
          <t>Poland</t>
        </is>
      </c>
      <c r="R672" s="12" t="inlineStr">
        <is>
          <t>https://www.komputronik.pl/product/860694/telefon-xiaomi-13t-pro-12-512gb-black.html</t>
        </is>
      </c>
      <c r="S672" s="13" t="inlineStr">
        <is>
          <t>Handset</t>
        </is>
      </c>
      <c r="T672" s="13" t="n">
        <v>1</v>
      </c>
      <c r="U672" s="12" t="inlineStr">
        <is>
          <t>https://drive.google.com/uc?export=view&amp;id=1aAKlIXt9_sPNrVPKC01wuNu6jnjqJWZw</t>
        </is>
      </c>
      <c r="V672" t="inlineStr">
        <is>
          <t>20250424</t>
        </is>
      </c>
    </row>
    <row r="673" ht="15" customHeight="1">
      <c r="A673" s="7" t="inlineStr">
        <is>
          <t>BN2009094</t>
        </is>
      </c>
      <c r="B673" s="8" t="inlineStr">
        <is>
          <t>Xiaomi</t>
        </is>
      </c>
      <c r="C673" s="8" t="inlineStr">
        <is>
          <t>Xiaomi 14 12-512GB 5G</t>
        </is>
      </c>
      <c r="D673" s="8" t="inlineStr">
        <is>
          <t>-</t>
        </is>
      </c>
      <c r="E673" s="9" t="n">
        <v>3199</v>
      </c>
      <c r="F673" s="9" t="inlineStr">
        <is>
          <t>0.00</t>
        </is>
      </c>
      <c r="G673" s="9" t="inlineStr">
        <is>
          <t>Outstock</t>
        </is>
      </c>
      <c r="H673" s="9">
        <f>F673+0</f>
        <v/>
      </c>
      <c r="I673" s="9" t="n"/>
      <c r="J673" s="9">
        <f>IF(I673&lt;&gt;"",I673,H673)</f>
        <v/>
      </c>
      <c r="K673" s="9">
        <f>E673/(1+M673)</f>
        <v/>
      </c>
      <c r="L673" s="10" t="inlineStr">
        <is>
          <t>PLN</t>
        </is>
      </c>
      <c r="M673" s="11" t="n">
        <v>0.23</v>
      </c>
      <c r="N673" s="9">
        <f>K673*VLOOKUP(L673,'Exchange rate'!A:B,2,0)</f>
        <v/>
      </c>
      <c r="O673" s="8" t="inlineStr">
        <is>
          <t>Komputronik</t>
        </is>
      </c>
      <c r="P673" s="8" t="inlineStr">
        <is>
          <t>Komputronik</t>
        </is>
      </c>
      <c r="Q673" s="8" t="inlineStr">
        <is>
          <t>Poland</t>
        </is>
      </c>
      <c r="R673" s="12" t="inlineStr">
        <is>
          <t>https://www.komputronik.pl/product/895402/telefon-xiaomi-14-12-512gb-white.html</t>
        </is>
      </c>
      <c r="S673" s="13" t="inlineStr">
        <is>
          <t>Handset</t>
        </is>
      </c>
      <c r="T673" s="13" t="n"/>
      <c r="U673" s="12" t="inlineStr">
        <is>
          <t>https://drive.google.com/uc?export=view&amp;id=1_T0fpRF-dMqx0jSgZ4XnuQlLDyjsF4tF</t>
        </is>
      </c>
      <c r="V673" t="inlineStr">
        <is>
          <t>20250424</t>
        </is>
      </c>
    </row>
    <row r="674" ht="15" customHeight="1">
      <c r="A674" s="7" t="inlineStr">
        <is>
          <t>BN2009303</t>
        </is>
      </c>
      <c r="B674" s="8" t="inlineStr">
        <is>
          <t>Xiaomi</t>
        </is>
      </c>
      <c r="C674" s="8" t="inlineStr">
        <is>
          <t>Xiaomi 14 Ultra 16-512GB 5G</t>
        </is>
      </c>
      <c r="D674" s="8" t="inlineStr">
        <is>
          <t>-</t>
        </is>
      </c>
      <c r="E674" s="9" t="n">
        <v>5499</v>
      </c>
      <c r="F674" s="9" t="inlineStr">
        <is>
          <t>0.00</t>
        </is>
      </c>
      <c r="G674" s="9" t="inlineStr">
        <is>
          <t>Outstock</t>
        </is>
      </c>
      <c r="H674" s="9">
        <f>F674+0</f>
        <v/>
      </c>
      <c r="I674" s="9" t="n"/>
      <c r="J674" s="9">
        <f>IF(I674&lt;&gt;"",I674,H674)</f>
        <v/>
      </c>
      <c r="K674" s="9">
        <f>E674/(1+M674)</f>
        <v/>
      </c>
      <c r="L674" s="10" t="inlineStr">
        <is>
          <t>PLN</t>
        </is>
      </c>
      <c r="M674" s="11" t="n">
        <v>0.23</v>
      </c>
      <c r="N674" s="9">
        <f>K674*VLOOKUP(L674,'Exchange rate'!A:B,2,0)</f>
        <v/>
      </c>
      <c r="O674" s="8" t="inlineStr">
        <is>
          <t>Komputronik</t>
        </is>
      </c>
      <c r="P674" s="8" t="inlineStr">
        <is>
          <t>Komputronik</t>
        </is>
      </c>
      <c r="Q674" s="8" t="inlineStr">
        <is>
          <t>Poland</t>
        </is>
      </c>
      <c r="R674" s="12" t="inlineStr">
        <is>
          <t>https://www.komputronik.pl/product/895404/telefon-xiaomi-14-ultra-16-512gb-white.html</t>
        </is>
      </c>
      <c r="S674" s="13" t="inlineStr">
        <is>
          <t>Handset</t>
        </is>
      </c>
      <c r="T674" s="13" t="n"/>
      <c r="U674" s="12" t="inlineStr">
        <is>
          <t>https://drive.google.com/uc?export=view&amp;id=1bdOaWALo4gfI7SkqTo7RDiTpiLI2shJB</t>
        </is>
      </c>
      <c r="V674" t="inlineStr">
        <is>
          <t>20250424</t>
        </is>
      </c>
    </row>
    <row r="675" ht="15" customHeight="1">
      <c r="A675" s="7" t="inlineStr">
        <is>
          <t>BN2009425</t>
        </is>
      </c>
      <c r="B675" s="8" t="inlineStr">
        <is>
          <t>Xiaomi</t>
        </is>
      </c>
      <c r="C675" s="8" t="inlineStr">
        <is>
          <t>Xiaomi 14T 12-256GB 5G</t>
        </is>
      </c>
      <c r="D675" s="8" t="inlineStr">
        <is>
          <t>-</t>
        </is>
      </c>
      <c r="E675" s="9" t="n">
        <v>1899</v>
      </c>
      <c r="F675" s="9" t="inlineStr">
        <is>
          <t>0.00</t>
        </is>
      </c>
      <c r="G675" s="9" t="inlineStr">
        <is>
          <t>Outstock</t>
        </is>
      </c>
      <c r="H675" s="9">
        <f>F675+0</f>
        <v/>
      </c>
      <c r="I675" s="9" t="n"/>
      <c r="J675" s="9">
        <f>IF(I675&lt;&gt;"",I675,H675)</f>
        <v/>
      </c>
      <c r="K675" s="9">
        <f>E675/(1+M675)</f>
        <v/>
      </c>
      <c r="L675" s="10" t="inlineStr">
        <is>
          <t>PLN</t>
        </is>
      </c>
      <c r="M675" s="11" t="n">
        <v>0.23</v>
      </c>
      <c r="N675" s="9">
        <f>K675*VLOOKUP(L675,'Exchange rate'!A:B,2,0)</f>
        <v/>
      </c>
      <c r="O675" s="8" t="inlineStr">
        <is>
          <t>Komputronik</t>
        </is>
      </c>
      <c r="P675" s="8" t="inlineStr">
        <is>
          <t>Komputronik</t>
        </is>
      </c>
      <c r="Q675" s="8" t="inlineStr">
        <is>
          <t>Poland</t>
        </is>
      </c>
      <c r="R675" s="12" t="inlineStr">
        <is>
          <t>https://www.komputronik.pl/product/930888/telefon-xiaomi-14t-12-256gb-titan-gray.html</t>
        </is>
      </c>
      <c r="S675" s="13" t="inlineStr">
        <is>
          <t>Handset</t>
        </is>
      </c>
      <c r="T675" s="13" t="n"/>
      <c r="U675" s="12" t="inlineStr">
        <is>
          <t>https://drive.google.com/uc?export=view&amp;id=1_WsxIVVYFIUXSr1v2YWUICuimD2qOTEj</t>
        </is>
      </c>
      <c r="V675" t="inlineStr">
        <is>
          <t>20250424</t>
        </is>
      </c>
    </row>
    <row r="676" ht="15" customHeight="1">
      <c r="A676" s="7" t="inlineStr">
        <is>
          <t>BN2009446</t>
        </is>
      </c>
      <c r="B676" s="8" t="inlineStr">
        <is>
          <t>Xiaomi</t>
        </is>
      </c>
      <c r="C676" s="8" t="inlineStr">
        <is>
          <t>Xiaomi 14T Pro 12-512GB 5G</t>
        </is>
      </c>
      <c r="D676" s="8" t="inlineStr">
        <is>
          <t>-</t>
        </is>
      </c>
      <c r="E676" s="9" t="n">
        <v>2699</v>
      </c>
      <c r="F676" s="9" t="inlineStr">
        <is>
          <t>0.00</t>
        </is>
      </c>
      <c r="G676" s="9" t="inlineStr">
        <is>
          <t>Outstock</t>
        </is>
      </c>
      <c r="H676" s="9">
        <f>F676+0</f>
        <v/>
      </c>
      <c r="I676" s="9" t="n"/>
      <c r="J676" s="9">
        <f>IF(I676&lt;&gt;"",I676,H676)</f>
        <v/>
      </c>
      <c r="K676" s="9">
        <f>E676/(1+M676)</f>
        <v/>
      </c>
      <c r="L676" s="10" t="inlineStr">
        <is>
          <t>PLN</t>
        </is>
      </c>
      <c r="M676" s="11" t="n">
        <v>0.23</v>
      </c>
      <c r="N676" s="9">
        <f>K676*VLOOKUP(L676,'Exchange rate'!A:B,2,0)</f>
        <v/>
      </c>
      <c r="O676" s="8" t="inlineStr">
        <is>
          <t>Komputronik</t>
        </is>
      </c>
      <c r="P676" s="8" t="inlineStr">
        <is>
          <t>Komputronik</t>
        </is>
      </c>
      <c r="Q676" s="8" t="inlineStr">
        <is>
          <t>Poland</t>
        </is>
      </c>
      <c r="R676" s="12" t="inlineStr">
        <is>
          <t>https://www.komputronik.pl/product/930903/telefon-xiaomi-14t-pro-12-512gb-titan-gray.html</t>
        </is>
      </c>
      <c r="S676" s="13" t="inlineStr">
        <is>
          <t>Handset</t>
        </is>
      </c>
      <c r="T676" s="13" t="n"/>
      <c r="U676" s="12" t="inlineStr">
        <is>
          <t>https://drive.google.com/uc?export=view&amp;id=1_SSdtAv2Q-6lGw5fIQuoqTv3XfJ4JyZ8</t>
        </is>
      </c>
      <c r="V676" t="inlineStr">
        <is>
          <t>20250424</t>
        </is>
      </c>
    </row>
    <row r="677" ht="15" customHeight="1">
      <c r="A677" s="7" t="inlineStr">
        <is>
          <t>BN2009814</t>
        </is>
      </c>
      <c r="B677" s="8" t="inlineStr">
        <is>
          <t>Xiaomi</t>
        </is>
      </c>
      <c r="C677" s="8" t="inlineStr">
        <is>
          <t>Xiaomi 15 12-256GB 5G</t>
        </is>
      </c>
      <c r="D677" s="8" t="inlineStr">
        <is>
          <t>-</t>
        </is>
      </c>
      <c r="E677" s="9" t="n">
        <v>4199</v>
      </c>
      <c r="F677" s="9" t="inlineStr">
        <is>
          <t>0.00</t>
        </is>
      </c>
      <c r="G677" s="9" t="inlineStr">
        <is>
          <t>Outstock</t>
        </is>
      </c>
      <c r="H677" s="9">
        <f>F677+0</f>
        <v/>
      </c>
      <c r="I677" s="9" t="n"/>
      <c r="J677" s="9">
        <f>IF(I677&lt;&gt;"",I677,H677)</f>
        <v/>
      </c>
      <c r="K677" s="9">
        <f>E677/(1+M677)</f>
        <v/>
      </c>
      <c r="L677" s="10" t="inlineStr">
        <is>
          <t>PLN</t>
        </is>
      </c>
      <c r="M677" s="11" t="n">
        <v>0.23</v>
      </c>
      <c r="N677" s="9">
        <f>K677*VLOOKUP(L677,'Exchange rate'!A:B,2,0)</f>
        <v/>
      </c>
      <c r="O677" s="8" t="inlineStr">
        <is>
          <t>Komputronik</t>
        </is>
      </c>
      <c r="P677" s="8" t="inlineStr">
        <is>
          <t>Komputronik</t>
        </is>
      </c>
      <c r="Q677" s="8" t="inlineStr">
        <is>
          <t>Poland</t>
        </is>
      </c>
      <c r="R677" s="12" t="inlineStr">
        <is>
          <t>https://www.komputronik.pl/product/957381/telefon-xiaomi-15-12-256gb-green.html</t>
        </is>
      </c>
      <c r="S677" s="13" t="inlineStr">
        <is>
          <t>Handset</t>
        </is>
      </c>
      <c r="T677" s="13" t="n"/>
      <c r="U677" s="12" t="inlineStr">
        <is>
          <t>https://drive.google.com/uc?export=view&amp;id=1aBSimZOa35TOiMD86se1iKcf2OGUaKE0</t>
        </is>
      </c>
      <c r="V677" t="inlineStr">
        <is>
          <t>20250424</t>
        </is>
      </c>
    </row>
    <row r="678" ht="15" customHeight="1">
      <c r="A678" s="7" t="inlineStr">
        <is>
          <t>BN2009815</t>
        </is>
      </c>
      <c r="B678" s="8" t="inlineStr">
        <is>
          <t>Xiaomi</t>
        </is>
      </c>
      <c r="C678" s="8" t="inlineStr">
        <is>
          <t>Xiaomi 15 Ultra 16-512GB 5G</t>
        </is>
      </c>
      <c r="D678" s="8" t="inlineStr">
        <is>
          <t>-</t>
        </is>
      </c>
      <c r="E678" s="9" t="n">
        <v>6299</v>
      </c>
      <c r="F678" s="9" t="inlineStr">
        <is>
          <t>0.00</t>
        </is>
      </c>
      <c r="G678" s="9" t="inlineStr">
        <is>
          <t>Outstock</t>
        </is>
      </c>
      <c r="H678" s="9">
        <f>F678+0</f>
        <v/>
      </c>
      <c r="I678" s="9" t="n"/>
      <c r="J678" s="9">
        <f>IF(I678&lt;&gt;"",I678,H678)</f>
        <v/>
      </c>
      <c r="K678" s="9">
        <f>E678/(1+M678)</f>
        <v/>
      </c>
      <c r="L678" s="10" t="inlineStr">
        <is>
          <t>PLN</t>
        </is>
      </c>
      <c r="M678" s="11" t="n">
        <v>0.23</v>
      </c>
      <c r="N678" s="9">
        <f>K678*VLOOKUP(L678,'Exchange rate'!A:B,2,0)</f>
        <v/>
      </c>
      <c r="O678" s="8" t="inlineStr">
        <is>
          <t>Komputronik</t>
        </is>
      </c>
      <c r="P678" s="8" t="inlineStr">
        <is>
          <t>Komputronik</t>
        </is>
      </c>
      <c r="Q678" s="8" t="inlineStr">
        <is>
          <t>Poland</t>
        </is>
      </c>
      <c r="R678" s="12" t="inlineStr">
        <is>
          <t>https://www.komputronik.pl/product/957383/telefon-xiaomi-15-ultra-16-512gb-silver.html</t>
        </is>
      </c>
      <c r="S678" s="13" t="inlineStr">
        <is>
          <t>Handset</t>
        </is>
      </c>
      <c r="T678" s="13" t="n"/>
      <c r="U678" s="12" t="inlineStr">
        <is>
          <t>https://drive.google.com/uc?export=view&amp;id=1_hCneBiOubPbuVI0T6Jc4rPX7xjzo1cF</t>
        </is>
      </c>
      <c r="V678" t="inlineStr">
        <is>
          <t>20250424</t>
        </is>
      </c>
    </row>
    <row r="679" ht="15" customHeight="1">
      <c r="A679" s="7" t="inlineStr">
        <is>
          <t>AN00000234</t>
        </is>
      </c>
      <c r="B679" s="8" t="inlineStr">
        <is>
          <t>Xiaomi</t>
        </is>
      </c>
      <c r="C679" s="8" t="inlineStr">
        <is>
          <t>Xiaomi MIX Flip 5G 12/512GB</t>
        </is>
      </c>
      <c r="D679" s="8" t="inlineStr">
        <is>
          <t>-</t>
        </is>
      </c>
      <c r="E679" s="9" t="n">
        <v>4399</v>
      </c>
      <c r="F679" s="9" t="inlineStr">
        <is>
          <t>0.00</t>
        </is>
      </c>
      <c r="G679" s="9" t="inlineStr">
        <is>
          <t>Outstock</t>
        </is>
      </c>
      <c r="H679" s="9">
        <f>F679+0</f>
        <v/>
      </c>
      <c r="I679" s="9" t="n"/>
      <c r="J679" s="9">
        <f>IF(I679&lt;&gt;"",I679,H679)</f>
        <v/>
      </c>
      <c r="K679" s="9">
        <f>E679/(1+M679)</f>
        <v/>
      </c>
      <c r="L679" s="10" t="inlineStr">
        <is>
          <t>PLN</t>
        </is>
      </c>
      <c r="M679" s="11" t="n">
        <v>0.23</v>
      </c>
      <c r="N679" s="9">
        <f>K679*VLOOKUP(L679,'Exchange rate'!A:B,2,0)</f>
        <v/>
      </c>
      <c r="O679" s="8" t="inlineStr">
        <is>
          <t>Komputronik</t>
        </is>
      </c>
      <c r="P679" s="8" t="inlineStr">
        <is>
          <t>Komputronik</t>
        </is>
      </c>
      <c r="Q679" s="8" t="inlineStr">
        <is>
          <t>Poland</t>
        </is>
      </c>
      <c r="R679" s="12" t="inlineStr">
        <is>
          <t>https://www.komputronik.pl/product/930916/telefon-xiaomi-mix-flip-12-512gb-black.html</t>
        </is>
      </c>
      <c r="S679" s="13" t="inlineStr">
        <is>
          <t>Handset</t>
        </is>
      </c>
      <c r="T679" s="13" t="n"/>
      <c r="U679" s="12" t="inlineStr">
        <is>
          <t>https://drive.google.com/uc?export=view&amp;id=1_thOZxw47wIyAp7kWxZyhitDf23bfH98</t>
        </is>
      </c>
      <c r="V679" t="inlineStr">
        <is>
          <t>20250424</t>
        </is>
      </c>
    </row>
    <row r="680" ht="15" customHeight="1">
      <c r="A680" s="7" t="inlineStr">
        <is>
          <t>AN00000248</t>
        </is>
      </c>
      <c r="B680" s="8" t="inlineStr">
        <is>
          <t>Xiaomi</t>
        </is>
      </c>
      <c r="C680" s="8" t="inlineStr">
        <is>
          <t>Xiaomi Redmi Note 14 8/256GB</t>
        </is>
      </c>
      <c r="D680" s="8" t="inlineStr">
        <is>
          <t>-</t>
        </is>
      </c>
      <c r="E680" s="9" t="n">
        <v>749</v>
      </c>
      <c r="F680" s="9" t="inlineStr">
        <is>
          <t>0.00</t>
        </is>
      </c>
      <c r="G680" s="9" t="inlineStr">
        <is>
          <t>Outstock</t>
        </is>
      </c>
      <c r="H680" s="9">
        <f>F680+0</f>
        <v/>
      </c>
      <c r="I680" s="9" t="n"/>
      <c r="J680" s="9">
        <f>IF(I680&lt;&gt;"",I680,H680)</f>
        <v/>
      </c>
      <c r="K680" s="9">
        <f>E680/(1+M680)</f>
        <v/>
      </c>
      <c r="L680" s="10" t="inlineStr">
        <is>
          <t>PLN</t>
        </is>
      </c>
      <c r="M680" s="11" t="n">
        <v>0.23</v>
      </c>
      <c r="N680" s="9">
        <f>K680*VLOOKUP(L680,'Exchange rate'!A:B,2,0)</f>
        <v/>
      </c>
      <c r="O680" s="8" t="inlineStr">
        <is>
          <t>Komputronik</t>
        </is>
      </c>
      <c r="P680" s="8" t="inlineStr">
        <is>
          <t>Komputronik</t>
        </is>
      </c>
      <c r="Q680" s="8" t="inlineStr">
        <is>
          <t>Poland</t>
        </is>
      </c>
      <c r="R680" s="12" t="inlineStr">
        <is>
          <t>https://www.komputronik.pl/product/949116/telefon-xiaomi-redmi-note-14-8-256gb-midnight-black.html</t>
        </is>
      </c>
      <c r="S680" s="13" t="inlineStr">
        <is>
          <t>Handset</t>
        </is>
      </c>
      <c r="T680" s="13" t="n"/>
      <c r="U680" s="12" t="inlineStr">
        <is>
          <t>https://drive.google.com/uc?export=view&amp;id=1a1qcB1bb_BBnNnNHTiB3I6BffPI368EV</t>
        </is>
      </c>
      <c r="V680" t="inlineStr">
        <is>
          <t>20250424</t>
        </is>
      </c>
    </row>
    <row r="681" ht="15" customHeight="1">
      <c r="A681" s="7" t="inlineStr">
        <is>
          <t>AN00000249</t>
        </is>
      </c>
      <c r="B681" s="8" t="inlineStr">
        <is>
          <t>Xiaomi</t>
        </is>
      </c>
      <c r="C681" s="8" t="inlineStr">
        <is>
          <t>Xiaomi Redmi Note 14 Pro+ 5G 12/512GB</t>
        </is>
      </c>
      <c r="D681" s="8" t="inlineStr">
        <is>
          <t>-</t>
        </is>
      </c>
      <c r="E681" s="9" t="n">
        <v>1999</v>
      </c>
      <c r="F681" s="9" t="inlineStr">
        <is>
          <t>0.00</t>
        </is>
      </c>
      <c r="G681" s="9" t="inlineStr">
        <is>
          <t>Outstock</t>
        </is>
      </c>
      <c r="H681" s="9">
        <f>F681+0</f>
        <v/>
      </c>
      <c r="I681" s="9" t="n"/>
      <c r="J681" s="9">
        <f>IF(I681&lt;&gt;"",I681,H681)</f>
        <v/>
      </c>
      <c r="K681" s="9">
        <f>E681/(1+M681)</f>
        <v/>
      </c>
      <c r="L681" s="10" t="inlineStr">
        <is>
          <t>PLN</t>
        </is>
      </c>
      <c r="M681" s="11" t="n">
        <v>0.23</v>
      </c>
      <c r="N681" s="9">
        <f>K681*VLOOKUP(L681,'Exchange rate'!A:B,2,0)</f>
        <v/>
      </c>
      <c r="O681" s="8" t="inlineStr">
        <is>
          <t>Komputronik</t>
        </is>
      </c>
      <c r="P681" s="8" t="inlineStr">
        <is>
          <t>Komputronik</t>
        </is>
      </c>
      <c r="Q681" s="8" t="inlineStr">
        <is>
          <t>Poland</t>
        </is>
      </c>
      <c r="R681" s="12" t="inlineStr">
        <is>
          <t>https://www.komputronik.pl/product/949107/telefon-xiaomi-redmi-note-14-pro-5g-12-512gb-midnight-black.html</t>
        </is>
      </c>
      <c r="S681" s="13" t="inlineStr">
        <is>
          <t>Handset</t>
        </is>
      </c>
      <c r="T681" s="13" t="n"/>
      <c r="U681" s="12" t="inlineStr">
        <is>
          <t>https://drive.google.com/uc?export=view&amp;id=1_c8Q3mPfUGH1vbJm1bdlJDdKqpRHBnkn</t>
        </is>
      </c>
      <c r="V681" t="inlineStr">
        <is>
          <t>20250424</t>
        </is>
      </c>
    </row>
    <row r="682" ht="15" customHeight="1">
      <c r="A682" s="7" t="inlineStr">
        <is>
          <t>AN00000252</t>
        </is>
      </c>
      <c r="B682" s="8" t="inlineStr">
        <is>
          <t>Xiaomi</t>
        </is>
      </c>
      <c r="C682" s="8" t="inlineStr">
        <is>
          <t>Xiaomi Redmi Watch 5</t>
        </is>
      </c>
      <c r="D682" s="8" t="inlineStr">
        <is>
          <t>-</t>
        </is>
      </c>
      <c r="E682" s="9" t="n">
        <v>391</v>
      </c>
      <c r="F682" s="9" t="inlineStr">
        <is>
          <t>0.00</t>
        </is>
      </c>
      <c r="G682" s="9" t="inlineStr">
        <is>
          <t>Outstock</t>
        </is>
      </c>
      <c r="H682" s="9">
        <f>F682+0</f>
        <v/>
      </c>
      <c r="I682" s="9" t="n"/>
      <c r="J682" s="9">
        <f>IF(I682&lt;&gt;"",I682,H682)</f>
        <v/>
      </c>
      <c r="K682" s="9">
        <f>E682/(1+M682)</f>
        <v/>
      </c>
      <c r="L682" s="10" t="inlineStr">
        <is>
          <t>PLN</t>
        </is>
      </c>
      <c r="M682" s="11" t="n">
        <v>0.23</v>
      </c>
      <c r="N682" s="9">
        <f>K682*VLOOKUP(L682,'Exchange rate'!A:B,2,0)</f>
        <v/>
      </c>
      <c r="O682" s="8" t="inlineStr">
        <is>
          <t>Komputronik</t>
        </is>
      </c>
      <c r="P682" s="8" t="inlineStr">
        <is>
          <t>Komputronik</t>
        </is>
      </c>
      <c r="Q682" s="8" t="inlineStr">
        <is>
          <t>Poland</t>
        </is>
      </c>
      <c r="R682" s="12" t="inlineStr">
        <is>
          <t>https://www.komputronik.pl/product/952146/zegarek-smartwatch-xiaomi-redmi-watch-5-czarny.html</t>
        </is>
      </c>
      <c r="S682" s="13" t="inlineStr">
        <is>
          <t>Smart Watch</t>
        </is>
      </c>
      <c r="T682" s="13" t="n"/>
      <c r="U682" s="12" t="inlineStr">
        <is>
          <t>https://drive.google.com/uc?export=view&amp;id=1aph6a17YmNVoCnSp0hJ_TT5LrOIVILx4</t>
        </is>
      </c>
      <c r="V682" t="inlineStr">
        <is>
          <t>20250424</t>
        </is>
      </c>
    </row>
    <row r="683" ht="15" customHeight="1">
      <c r="A683" s="7" t="inlineStr">
        <is>
          <t>BN2009158</t>
        </is>
      </c>
      <c r="B683" s="8" t="inlineStr">
        <is>
          <t>Xiaomi</t>
        </is>
      </c>
      <c r="C683" s="8" t="inlineStr">
        <is>
          <t>Xiaomi Watch 2 BT</t>
        </is>
      </c>
      <c r="D683" s="8" t="inlineStr">
        <is>
          <t>-</t>
        </is>
      </c>
      <c r="E683" s="9" t="n">
        <v>0</v>
      </c>
      <c r="F683" s="9" t="inlineStr">
        <is>
          <t>0.00</t>
        </is>
      </c>
      <c r="G683" s="9" t="inlineStr">
        <is>
          <t>Outstock</t>
        </is>
      </c>
      <c r="H683" s="9">
        <f>F683+0</f>
        <v/>
      </c>
      <c r="I683" s="9" t="n"/>
      <c r="J683" s="9">
        <f>IF(I683&lt;&gt;"",I683,H683)</f>
        <v/>
      </c>
      <c r="K683" s="9">
        <f>E683/(1+M683)</f>
        <v/>
      </c>
      <c r="L683" s="10" t="inlineStr">
        <is>
          <t>PLN</t>
        </is>
      </c>
      <c r="M683" s="11" t="n">
        <v>0.23</v>
      </c>
      <c r="N683" s="9">
        <f>K683*VLOOKUP(L683,'Exchange rate'!A:B,2,0)</f>
        <v/>
      </c>
      <c r="O683" s="8" t="inlineStr">
        <is>
          <t>Komputronik</t>
        </is>
      </c>
      <c r="P683" s="8" t="inlineStr">
        <is>
          <t>Komputronik</t>
        </is>
      </c>
      <c r="Q683" s="8" t="inlineStr">
        <is>
          <t>Poland</t>
        </is>
      </c>
      <c r="R683" s="12" t="inlineStr">
        <is>
          <t>https://www.komputronik.pl/product/895696/zegarek-smartwatch-xiaomi-watch-2-szary.html</t>
        </is>
      </c>
      <c r="S683" s="13" t="inlineStr">
        <is>
          <t>Smart Watch</t>
        </is>
      </c>
      <c r="T683" s="13" t="n">
        <v>1</v>
      </c>
      <c r="U683" s="12" t="inlineStr">
        <is>
          <t>https://drive.google.com/uc?export=view&amp;id=1bi2Jto62eTC5uqCeNPfN8-FD-rom2XXE</t>
        </is>
      </c>
      <c r="V683" t="inlineStr">
        <is>
          <t>20250424</t>
        </is>
      </c>
    </row>
    <row r="684" ht="15" customHeight="1">
      <c r="A684" s="7" t="inlineStr">
        <is>
          <t>AN00000183</t>
        </is>
      </c>
      <c r="B684" s="8" t="inlineStr">
        <is>
          <t>Xiaomi</t>
        </is>
      </c>
      <c r="C684" s="8" t="inlineStr">
        <is>
          <t>Xiaomi Watch S3</t>
        </is>
      </c>
      <c r="D684" s="8" t="inlineStr">
        <is>
          <t>-</t>
        </is>
      </c>
      <c r="E684" s="9" t="n">
        <v>0</v>
      </c>
      <c r="F684" s="9" t="inlineStr">
        <is>
          <t>0.00</t>
        </is>
      </c>
      <c r="G684" s="9" t="inlineStr">
        <is>
          <t>Outstock</t>
        </is>
      </c>
      <c r="H684" s="9">
        <f>F684+0</f>
        <v/>
      </c>
      <c r="I684" s="9" t="n"/>
      <c r="J684" s="9">
        <f>IF(I684&lt;&gt;"",I684,H684)</f>
        <v/>
      </c>
      <c r="K684" s="9">
        <f>E684/(1+M684)</f>
        <v/>
      </c>
      <c r="L684" s="10" t="inlineStr">
        <is>
          <t>PLN</t>
        </is>
      </c>
      <c r="M684" s="11" t="n">
        <v>0.23</v>
      </c>
      <c r="N684" s="9">
        <f>K684*VLOOKUP(L684,'Exchange rate'!A:B,2,0)</f>
        <v/>
      </c>
      <c r="O684" s="8" t="inlineStr">
        <is>
          <t>Komputronik</t>
        </is>
      </c>
      <c r="P684" s="8" t="inlineStr">
        <is>
          <t>Komputronik</t>
        </is>
      </c>
      <c r="Q684" s="8" t="inlineStr">
        <is>
          <t>Poland</t>
        </is>
      </c>
      <c r="R684" s="12" t="inlineStr">
        <is>
          <t>https://www.komputronik.pl/product/895698/zegarek-smartwatch-xiaomi-watch-s3-srebrny.html</t>
        </is>
      </c>
      <c r="S684" s="13" t="inlineStr">
        <is>
          <t>Smart Watch</t>
        </is>
      </c>
      <c r="T684" s="13" t="n">
        <v>1</v>
      </c>
      <c r="U684" s="12" t="inlineStr">
        <is>
          <t>https://drive.google.com/uc?export=view&amp;id=1_XoAXJ4sqk-W_iMNNH365n-jWb-iSt8y</t>
        </is>
      </c>
      <c r="V684" t="inlineStr">
        <is>
          <t>20250424</t>
        </is>
      </c>
    </row>
    <row r="685" ht="15" customHeight="1">
      <c r="A685" s="7" t="inlineStr">
        <is>
          <t>BN2007108</t>
        </is>
      </c>
      <c r="B685" s="8" t="inlineStr">
        <is>
          <t>ZTE</t>
        </is>
      </c>
      <c r="C685" s="8" t="inlineStr">
        <is>
          <t>MC801A 5G</t>
        </is>
      </c>
      <c r="D685" s="8" t="inlineStr">
        <is>
          <t>-</t>
        </is>
      </c>
      <c r="E685" s="9" t="n">
        <v>0</v>
      </c>
      <c r="F685" s="9" t="inlineStr">
        <is>
          <t>0.00</t>
        </is>
      </c>
      <c r="G685" s="9" t="inlineStr">
        <is>
          <t>Outstock</t>
        </is>
      </c>
      <c r="H685" s="9">
        <f>F685+0</f>
        <v/>
      </c>
      <c r="I685" s="9" t="n"/>
      <c r="J685" s="9">
        <f>IF(I685&lt;&gt;"",I685,H685)</f>
        <v/>
      </c>
      <c r="K685" s="9">
        <f>E685/(1+M685)</f>
        <v/>
      </c>
      <c r="L685" s="10" t="inlineStr">
        <is>
          <t>PLN</t>
        </is>
      </c>
      <c r="M685" s="11" t="n">
        <v>0.23</v>
      </c>
      <c r="N685" s="9">
        <f>K685*VLOOKUP(L685,'Exchange rate'!A:B,2,0)</f>
        <v/>
      </c>
      <c r="O685" s="8" t="inlineStr">
        <is>
          <t>Komputronik</t>
        </is>
      </c>
      <c r="P685" s="8" t="inlineStr">
        <is>
          <t>Komputronik</t>
        </is>
      </c>
      <c r="Q685" s="8" t="inlineStr">
        <is>
          <t>Poland</t>
        </is>
      </c>
      <c r="R685" s="12" t="inlineStr">
        <is>
          <t>https://www.komputronik.pl/product/771008/zte-mc801a.html</t>
        </is>
      </c>
      <c r="S685" s="13" t="inlineStr">
        <is>
          <t>MBB</t>
        </is>
      </c>
      <c r="T685" s="13" t="n">
        <v>1</v>
      </c>
      <c r="U685" s="12" t="inlineStr">
        <is>
          <t>https://drive.google.com/uc?export=view&amp;id=1b4CX7MSeQEJqmByGBJ6dT9ZcQUR8fFw3</t>
        </is>
      </c>
      <c r="V685" t="inlineStr">
        <is>
          <t>20250424</t>
        </is>
      </c>
    </row>
    <row r="686" ht="15" customHeight="1">
      <c r="A686" s="7" t="inlineStr">
        <is>
          <t>BN2008691</t>
        </is>
      </c>
      <c r="B686" s="8" t="inlineStr">
        <is>
          <t>ZTE</t>
        </is>
      </c>
      <c r="C686" s="8" t="inlineStr">
        <is>
          <t>MC888</t>
        </is>
      </c>
      <c r="D686" s="8" t="inlineStr">
        <is>
          <t>-</t>
        </is>
      </c>
      <c r="E686" s="9" t="n">
        <v>899</v>
      </c>
      <c r="F686" s="9" t="inlineStr">
        <is>
          <t>0.00</t>
        </is>
      </c>
      <c r="G686" s="9" t="inlineStr">
        <is>
          <t>Outstock</t>
        </is>
      </c>
      <c r="H686" s="9">
        <f>F686+0</f>
        <v/>
      </c>
      <c r="I686" s="9" t="n"/>
      <c r="J686" s="9">
        <f>IF(I686&lt;&gt;"",I686,H686)</f>
        <v/>
      </c>
      <c r="K686" s="9">
        <f>E686/(1+M686)</f>
        <v/>
      </c>
      <c r="L686" s="10" t="inlineStr">
        <is>
          <t>PLN</t>
        </is>
      </c>
      <c r="M686" s="11" t="n">
        <v>0.23</v>
      </c>
      <c r="N686" s="9">
        <f>K686*VLOOKUP(L686,'Exchange rate'!A:B,2,0)</f>
        <v/>
      </c>
      <c r="O686" s="8" t="inlineStr">
        <is>
          <t>Komputronik</t>
        </is>
      </c>
      <c r="P686" s="8" t="inlineStr">
        <is>
          <t>Komputronik</t>
        </is>
      </c>
      <c r="Q686" s="8" t="inlineStr">
        <is>
          <t>Poland</t>
        </is>
      </c>
      <c r="R686" s="12" t="inlineStr">
        <is>
          <t>https://www.komputronik.pl/product/909300/router-zte-mc888d-5g.html</t>
        </is>
      </c>
      <c r="S686" s="13" t="inlineStr">
        <is>
          <t>MBB</t>
        </is>
      </c>
      <c r="T686" s="13" t="n"/>
      <c r="U686" s="12" t="inlineStr">
        <is>
          <t>https://drive.google.com/uc?export=view&amp;id=1_dsmrVUSNh883iXndMbjwq1ZSDOGFuyn</t>
        </is>
      </c>
      <c r="V686" t="inlineStr">
        <is>
          <t>20250424</t>
        </is>
      </c>
    </row>
    <row r="687" ht="15" customHeight="1">
      <c r="A687" s="7" t="inlineStr">
        <is>
          <t>BN2008146</t>
        </is>
      </c>
      <c r="B687" s="8" t="inlineStr">
        <is>
          <t>ZTE</t>
        </is>
      </c>
      <c r="C687" s="8" t="inlineStr">
        <is>
          <t>MC888 Pro 5G</t>
        </is>
      </c>
      <c r="D687" s="8" t="inlineStr">
        <is>
          <t>-</t>
        </is>
      </c>
      <c r="E687" s="9" t="n">
        <v>1189.99</v>
      </c>
      <c r="F687" s="9" t="inlineStr">
        <is>
          <t>0.00</t>
        </is>
      </c>
      <c r="G687" s="9" t="inlineStr">
        <is>
          <t>Outstock</t>
        </is>
      </c>
      <c r="H687" s="9">
        <f>F687+0</f>
        <v/>
      </c>
      <c r="I687" s="9" t="n"/>
      <c r="J687" s="9">
        <f>IF(I687&lt;&gt;"",I687,H687)</f>
        <v/>
      </c>
      <c r="K687" s="9">
        <f>E687/(1+M687)</f>
        <v/>
      </c>
      <c r="L687" s="10" t="inlineStr">
        <is>
          <t>PLN</t>
        </is>
      </c>
      <c r="M687" s="11" t="n">
        <v>0.23</v>
      </c>
      <c r="N687" s="9">
        <f>K687*VLOOKUP(L687,'Exchange rate'!A:B,2,0)</f>
        <v/>
      </c>
      <c r="O687" s="8" t="inlineStr">
        <is>
          <t>Komputronik</t>
        </is>
      </c>
      <c r="P687" s="8" t="inlineStr">
        <is>
          <t>Komputronik</t>
        </is>
      </c>
      <c r="Q687" s="8" t="inlineStr">
        <is>
          <t>Poland</t>
        </is>
      </c>
      <c r="R687" s="12" t="inlineStr">
        <is>
          <t>https://www.komputronik.pl/product/865358/zte-mc888-pro-5g.html</t>
        </is>
      </c>
      <c r="S687" s="13" t="inlineStr">
        <is>
          <t>MBB</t>
        </is>
      </c>
      <c r="T687" s="13" t="n"/>
      <c r="U687" s="12" t="inlineStr">
        <is>
          <t>https://drive.google.com/uc?export=view&amp;id=1a4nPX8l6XyDwD9SRBjlA2x-oRamW2Mnw</t>
        </is>
      </c>
      <c r="V687" t="inlineStr">
        <is>
          <t>20250424</t>
        </is>
      </c>
    </row>
    <row r="688" ht="15" customHeight="1">
      <c r="A688" s="7" t="inlineStr">
        <is>
          <t>BN2006816</t>
        </is>
      </c>
      <c r="B688" s="8" t="inlineStr">
        <is>
          <t>ZTE</t>
        </is>
      </c>
      <c r="C688" s="8" t="inlineStr">
        <is>
          <t>MF289F</t>
        </is>
      </c>
      <c r="D688" s="8" t="inlineStr">
        <is>
          <t>-</t>
        </is>
      </c>
      <c r="E688" s="9" t="n">
        <v>589</v>
      </c>
      <c r="F688" s="9" t="inlineStr">
        <is>
          <t>0.00</t>
        </is>
      </c>
      <c r="G688" s="9" t="inlineStr">
        <is>
          <t>Outstock</t>
        </is>
      </c>
      <c r="H688" s="9">
        <f>F688+0</f>
        <v/>
      </c>
      <c r="I688" s="9" t="n"/>
      <c r="J688" s="9">
        <f>IF(I688&lt;&gt;"",I688,H688)</f>
        <v/>
      </c>
      <c r="K688" s="9">
        <f>E688/(1+M688)</f>
        <v/>
      </c>
      <c r="L688" s="10" t="inlineStr">
        <is>
          <t>PLN</t>
        </is>
      </c>
      <c r="M688" s="11" t="n">
        <v>0.23</v>
      </c>
      <c r="N688" s="9">
        <f>K688*VLOOKUP(L688,'Exchange rate'!A:B,2,0)</f>
        <v/>
      </c>
      <c r="O688" s="8" t="inlineStr">
        <is>
          <t>Komputronik</t>
        </is>
      </c>
      <c r="P688" s="8" t="inlineStr">
        <is>
          <t>Komputronik</t>
        </is>
      </c>
      <c r="Q688" s="8" t="inlineStr">
        <is>
          <t>Poland</t>
        </is>
      </c>
      <c r="R688" s="12" t="inlineStr">
        <is>
          <t>https://www.komputronik.pl/product/882005/zte-mf289f.html</t>
        </is>
      </c>
      <c r="S688" s="13" t="inlineStr">
        <is>
          <t>MBB</t>
        </is>
      </c>
      <c r="T688" s="13" t="n"/>
      <c r="U688" s="12" t="inlineStr">
        <is>
          <t>https://drive.google.com/uc?export=view&amp;id=1_hwxHW8FAIw0_uzwmfJnvhO3a-qX-fSz</t>
        </is>
      </c>
      <c r="V688" t="inlineStr">
        <is>
          <t>20250424</t>
        </is>
      </c>
    </row>
    <row r="689" ht="15" customHeight="1">
      <c r="A689" s="7" t="inlineStr">
        <is>
          <t>BN2008406</t>
        </is>
      </c>
      <c r="B689" s="8" t="inlineStr">
        <is>
          <t>ZTE</t>
        </is>
      </c>
      <c r="C689" s="8" t="inlineStr">
        <is>
          <t>MF297D1</t>
        </is>
      </c>
      <c r="D689" s="8" t="inlineStr">
        <is>
          <t>-</t>
        </is>
      </c>
      <c r="E689" s="9" t="n">
        <v>549</v>
      </c>
      <c r="F689" s="9" t="inlineStr">
        <is>
          <t>0.00</t>
        </is>
      </c>
      <c r="G689" s="9" t="inlineStr">
        <is>
          <t>Outstock</t>
        </is>
      </c>
      <c r="H689" s="9">
        <f>F689+0</f>
        <v/>
      </c>
      <c r="I689" s="9" t="n"/>
      <c r="J689" s="9">
        <f>IF(I689&lt;&gt;"",I689,H689)</f>
        <v/>
      </c>
      <c r="K689" s="9">
        <f>E689/(1+M689)</f>
        <v/>
      </c>
      <c r="L689" s="10" t="inlineStr">
        <is>
          <t>PLN</t>
        </is>
      </c>
      <c r="M689" s="11" t="n">
        <v>0.23</v>
      </c>
      <c r="N689" s="9">
        <f>K689*VLOOKUP(L689,'Exchange rate'!A:B,2,0)</f>
        <v/>
      </c>
      <c r="O689" s="8" t="inlineStr">
        <is>
          <t>Komputronik</t>
        </is>
      </c>
      <c r="P689" s="8" t="inlineStr">
        <is>
          <t>Komputronik</t>
        </is>
      </c>
      <c r="Q689" s="8" t="inlineStr">
        <is>
          <t>Poland</t>
        </is>
      </c>
      <c r="R689" s="12" t="inlineStr">
        <is>
          <t>https://www.komputronik.pl/product/882003/zte-mf297d.html</t>
        </is>
      </c>
      <c r="S689" s="13" t="inlineStr">
        <is>
          <t>MBB</t>
        </is>
      </c>
      <c r="T689" s="13" t="n"/>
      <c r="U689" s="12" t="inlineStr">
        <is>
          <t>https://drive.google.com/uc?export=view&amp;id=1bLmrf8Lwoycre09hkmyi8F6o2IJ58gX6</t>
        </is>
      </c>
      <c r="V689" t="inlineStr">
        <is>
          <t>20250424</t>
        </is>
      </c>
    </row>
    <row r="690" ht="15" customHeight="1">
      <c r="A690" s="7" t="inlineStr">
        <is>
          <t>BN2008801</t>
        </is>
      </c>
      <c r="B690" s="8" t="inlineStr">
        <is>
          <t>ZTE</t>
        </is>
      </c>
      <c r="C690" s="8" t="inlineStr">
        <is>
          <t>MF889</t>
        </is>
      </c>
      <c r="D690" s="8" t="inlineStr">
        <is>
          <t>-</t>
        </is>
      </c>
      <c r="E690" s="9" t="n">
        <v>1406.21</v>
      </c>
      <c r="F690" s="9" t="inlineStr">
        <is>
          <t>0.00</t>
        </is>
      </c>
      <c r="G690" s="9" t="inlineStr">
        <is>
          <t>Outstock</t>
        </is>
      </c>
      <c r="H690" s="9">
        <f>F690+0</f>
        <v/>
      </c>
      <c r="I690" s="9" t="n"/>
      <c r="J690" s="9">
        <f>IF(I690&lt;&gt;"",I690,H690)</f>
        <v/>
      </c>
      <c r="K690" s="9">
        <f>E690/(1+M690)</f>
        <v/>
      </c>
      <c r="L690" s="10" t="inlineStr">
        <is>
          <t>PLN</t>
        </is>
      </c>
      <c r="M690" s="11" t="n">
        <v>0.23</v>
      </c>
      <c r="N690" s="9">
        <f>K690*VLOOKUP(L690,'Exchange rate'!A:B,2,0)</f>
        <v/>
      </c>
      <c r="O690" s="8" t="inlineStr">
        <is>
          <t>Komputronik</t>
        </is>
      </c>
      <c r="P690" s="8" t="inlineStr">
        <is>
          <t>Komputronik</t>
        </is>
      </c>
      <c r="Q690" s="8" t="inlineStr">
        <is>
          <t>Poland</t>
        </is>
      </c>
      <c r="R690" s="12" t="inlineStr">
        <is>
          <t>https://www.komputronik.pl/product/882018/zte-mc889-odu-5g.html</t>
        </is>
      </c>
      <c r="S690" s="13" t="inlineStr">
        <is>
          <t>MBB</t>
        </is>
      </c>
      <c r="T690" s="13" t="n"/>
      <c r="U690" s="12" t="inlineStr">
        <is>
          <t>https://drive.google.com/uc?export=view&amp;id=1blMnD7ptUyjxhbWLxtoIvA7EABqBAGv0</t>
        </is>
      </c>
      <c r="V690" t="inlineStr">
        <is>
          <t>20250424</t>
        </is>
      </c>
    </row>
    <row r="691" ht="15" customHeight="1">
      <c r="A691" s="7" t="inlineStr">
        <is>
          <t>AN00000124</t>
        </is>
      </c>
      <c r="B691" s="8" t="inlineStr">
        <is>
          <t>Acer</t>
        </is>
      </c>
      <c r="C691" s="8" t="inlineStr">
        <is>
          <t>Acer Aspire 5 (i5 8/512GB)</t>
        </is>
      </c>
      <c r="D691" s="8" t="inlineStr">
        <is>
          <t>-</t>
        </is>
      </c>
      <c r="E691" s="9" t="n">
        <v>0</v>
      </c>
      <c r="F691" s="9" t="inlineStr">
        <is>
          <t>0.00</t>
        </is>
      </c>
      <c r="G691" s="9" t="inlineStr">
        <is>
          <t>Outstock</t>
        </is>
      </c>
      <c r="H691" s="9">
        <f>F691+0</f>
        <v/>
      </c>
      <c r="I691" s="9" t="n"/>
      <c r="J691" s="9">
        <f>IF(I691&lt;&gt;"",I691,H691)</f>
        <v/>
      </c>
      <c r="K691" s="9">
        <f>E691/(1+M691)</f>
        <v/>
      </c>
      <c r="L691" s="10" t="inlineStr">
        <is>
          <t>PLN</t>
        </is>
      </c>
      <c r="M691" s="11" t="n">
        <v>0.23</v>
      </c>
      <c r="N691" s="9">
        <f>K691*VLOOKUP(L691,'Exchange rate'!A:B,2,0)</f>
        <v/>
      </c>
      <c r="O691" s="8" t="inlineStr">
        <is>
          <t>Media Expert</t>
        </is>
      </c>
      <c r="P691" s="8" t="inlineStr">
        <is>
          <t>Media Expert</t>
        </is>
      </c>
      <c r="Q691" s="8" t="inlineStr">
        <is>
          <t>Poland</t>
        </is>
      </c>
      <c r="R691" s="12" t="inlineStr">
        <is>
          <t>https://www.mediaexpert.pl/komputery-i-tablety/laptopy-i-ultrabooki/laptopy/laptop-acer-aspire-5-a515-56-15-6-ips-i5-1135g7-8gb-ram-512gb-ssd-windows-11-home</t>
        </is>
      </c>
      <c r="S691" s="13" t="inlineStr">
        <is>
          <t>Laptop</t>
        </is>
      </c>
      <c r="T691" s="13" t="inlineStr">
        <is>
          <t>x</t>
        </is>
      </c>
      <c r="U691" s="12" t="inlineStr">
        <is>
          <t>https://drive.google.com/uc?export=view&amp;id=1c5VwGELcJbarVkJNunouVtLE42FQ3_pP</t>
        </is>
      </c>
      <c r="V691" t="inlineStr">
        <is>
          <t>20250424</t>
        </is>
      </c>
    </row>
    <row r="692" ht="15" customHeight="1">
      <c r="A692" s="7" t="inlineStr">
        <is>
          <t>AN00000054</t>
        </is>
      </c>
      <c r="B692" s="8" t="inlineStr">
        <is>
          <t>Acer</t>
        </is>
      </c>
      <c r="C692" s="8" t="inlineStr">
        <is>
          <t>Acer Nitro 5 AN517-54 (i5 16/512 GB)</t>
        </is>
      </c>
      <c r="D692" s="8" t="inlineStr">
        <is>
          <t>-</t>
        </is>
      </c>
      <c r="E692" s="9" t="n">
        <v>0</v>
      </c>
      <c r="F692" s="9" t="inlineStr">
        <is>
          <t>4179.99</t>
        </is>
      </c>
      <c r="G692" s="9" t="inlineStr">
        <is>
          <t>Instock</t>
        </is>
      </c>
      <c r="H692" s="9">
        <f>F692+0</f>
        <v/>
      </c>
      <c r="I692" s="9" t="n"/>
      <c r="J692" s="9">
        <f>IF(I692&lt;&gt;"",I692,H692)</f>
        <v/>
      </c>
      <c r="K692" s="9">
        <f>E692/(1+M692)</f>
        <v/>
      </c>
      <c r="L692" s="10" t="inlineStr">
        <is>
          <t>PLN</t>
        </is>
      </c>
      <c r="M692" s="11" t="n">
        <v>0.23</v>
      </c>
      <c r="N692" s="9">
        <f>K692*VLOOKUP(L692,'Exchange rate'!A:B,2,0)</f>
        <v/>
      </c>
      <c r="O692" s="8" t="inlineStr">
        <is>
          <t>Media Expert</t>
        </is>
      </c>
      <c r="P692" s="8" t="inlineStr">
        <is>
          <t>Media Expert</t>
        </is>
      </c>
      <c r="Q692" s="8" t="inlineStr">
        <is>
          <t>Poland</t>
        </is>
      </c>
      <c r="R692" s="12" t="inlineStr">
        <is>
          <t>https://www.mediaexpert.pl/komputery-i-tablety/laptopy-i-ultrabooki/laptopy/laptop-acer-nitro-5-an515-58-15-6-ips-144hz-i5-12450h-16gb-ram-512gb-ssd-geforce-rtx3050-windows-11-home</t>
        </is>
      </c>
      <c r="S692" s="13" t="inlineStr">
        <is>
          <t>Laptop</t>
        </is>
      </c>
      <c r="T692" s="13" t="n">
        <v>1</v>
      </c>
      <c r="U692" s="12" t="inlineStr">
        <is>
          <t>https://drive.google.com/uc?export=view&amp;id=1cpII0gX5VPBN0tPegMo3HZj4_QKN_Jfl</t>
        </is>
      </c>
      <c r="V692" t="inlineStr">
        <is>
          <t>20250424</t>
        </is>
      </c>
    </row>
    <row r="693" ht="15" customHeight="1">
      <c r="A693" s="7" t="inlineStr">
        <is>
          <t>BN2007274</t>
        </is>
      </c>
      <c r="B693" s="8" t="inlineStr">
        <is>
          <t>Alcatel</t>
        </is>
      </c>
      <c r="C693" s="8" t="inlineStr">
        <is>
          <t>30.82 128MB LTE</t>
        </is>
      </c>
      <c r="D693" s="8" t="inlineStr">
        <is>
          <t>-</t>
        </is>
      </c>
      <c r="E693" s="9" t="n">
        <v>269.99</v>
      </c>
      <c r="F693" s="9" t="inlineStr">
        <is>
          <t>269.99</t>
        </is>
      </c>
      <c r="G693" s="9" t="inlineStr">
        <is>
          <t>Instock</t>
        </is>
      </c>
      <c r="H693" s="9">
        <f>F693+0</f>
        <v/>
      </c>
      <c r="I693" s="9" t="n"/>
      <c r="J693" s="9">
        <f>IF(I693&lt;&gt;"",I693,H693)</f>
        <v/>
      </c>
      <c r="K693" s="9">
        <f>E693/(1+M693)</f>
        <v/>
      </c>
      <c r="L693" s="10" t="inlineStr">
        <is>
          <t>PLN</t>
        </is>
      </c>
      <c r="M693" s="11" t="n">
        <v>0.23</v>
      </c>
      <c r="N693" s="9">
        <f>K693*VLOOKUP(L693,'Exchange rate'!A:B,2,0)</f>
        <v/>
      </c>
      <c r="O693" s="8" t="inlineStr">
        <is>
          <t>Media Expert</t>
        </is>
      </c>
      <c r="P693" s="8" t="inlineStr">
        <is>
          <t>Media Expert</t>
        </is>
      </c>
      <c r="Q693" s="8" t="inlineStr">
        <is>
          <t>Poland</t>
        </is>
      </c>
      <c r="R693" s="12" t="inlineStr">
        <is>
          <t>https://www.mediaexpert.pl/smartfony-i-zegarki/smartfony/telefon-gsm-alcatel-3082-4g-szary</t>
        </is>
      </c>
      <c r="S693" s="13" t="inlineStr">
        <is>
          <t>Handset</t>
        </is>
      </c>
      <c r="T693" s="13" t="n"/>
      <c r="U693" s="12" t="inlineStr">
        <is>
          <t>https://drive.google.com/uc?export=view&amp;id=1c7V1U0rTJpr51ya0LelZ1DE_wc8vD7tu</t>
        </is>
      </c>
      <c r="V693" t="inlineStr">
        <is>
          <t>20250424</t>
        </is>
      </c>
    </row>
    <row r="694" ht="15" customHeight="1">
      <c r="A694" s="7" t="inlineStr">
        <is>
          <t>BN2007402</t>
        </is>
      </c>
      <c r="B694" s="8" t="inlineStr">
        <is>
          <t>Alcatel</t>
        </is>
      </c>
      <c r="C694" s="8" t="inlineStr">
        <is>
          <t>IK41</t>
        </is>
      </c>
      <c r="D694" s="8" t="inlineStr">
        <is>
          <t>-</t>
        </is>
      </c>
      <c r="E694" s="9" t="n">
        <v>139.99</v>
      </c>
      <c r="F694" s="9" t="inlineStr">
        <is>
          <t>139.99</t>
        </is>
      </c>
      <c r="G694" s="9" t="inlineStr">
        <is>
          <t>Instock</t>
        </is>
      </c>
      <c r="H694" s="9">
        <f>F694+0</f>
        <v/>
      </c>
      <c r="I694" s="9" t="n"/>
      <c r="J694" s="9">
        <f>IF(I694&lt;&gt;"",I694,H694)</f>
        <v/>
      </c>
      <c r="K694" s="9">
        <f>E694/(1+M694)</f>
        <v/>
      </c>
      <c r="L694" s="10" t="inlineStr">
        <is>
          <t>PLN</t>
        </is>
      </c>
      <c r="M694" s="11" t="n">
        <v>0.23</v>
      </c>
      <c r="N694" s="9">
        <f>K694*VLOOKUP(L694,'Exchange rate'!A:B,2,0)</f>
        <v/>
      </c>
      <c r="O694" s="8" t="inlineStr">
        <is>
          <t>Media Expert</t>
        </is>
      </c>
      <c r="P694" s="8" t="inlineStr">
        <is>
          <t>Media Expert</t>
        </is>
      </c>
      <c r="Q694" s="8" t="inlineStr">
        <is>
          <t>Poland</t>
        </is>
      </c>
      <c r="R694" s="12" t="inlineStr">
        <is>
          <t>https://www.mediaexpert.pl/komputery-i-tablety/urzadzenia-sieciowe/modemy/modem-alcatel-link-key-4g-lte-ik41ve1</t>
        </is>
      </c>
      <c r="S694" s="13" t="inlineStr">
        <is>
          <t>MBB</t>
        </is>
      </c>
      <c r="T694" s="13" t="n"/>
      <c r="U694" s="12" t="inlineStr">
        <is>
          <t>https://drive.google.com/uc?export=view&amp;id=1dRyrdbmkziQBuUeHMpbcjJ_TrbnvvV9x</t>
        </is>
      </c>
      <c r="V694" t="inlineStr">
        <is>
          <t>20250424</t>
        </is>
      </c>
    </row>
    <row r="695" ht="15" customHeight="1">
      <c r="A695" s="7" t="inlineStr">
        <is>
          <t>BN2009344</t>
        </is>
      </c>
      <c r="B695" s="8" t="inlineStr">
        <is>
          <t>Alcatel</t>
        </is>
      </c>
      <c r="C695" s="8" t="inlineStr">
        <is>
          <t>TCL 40 NXTPaper 8-256GB LTE</t>
        </is>
      </c>
      <c r="D695" s="8" t="inlineStr">
        <is>
          <t>-</t>
        </is>
      </c>
      <c r="E695" s="9" t="n">
        <v>699.99</v>
      </c>
      <c r="F695" s="9" t="inlineStr">
        <is>
          <t>699.99</t>
        </is>
      </c>
      <c r="G695" s="9" t="inlineStr">
        <is>
          <t>Instock</t>
        </is>
      </c>
      <c r="H695" s="9">
        <f>F695+0</f>
        <v/>
      </c>
      <c r="I695" s="9" t="n"/>
      <c r="J695" s="9">
        <f>IF(I695&lt;&gt;"",I695,H695)</f>
        <v/>
      </c>
      <c r="K695" s="9">
        <f>E695/(1+M695)</f>
        <v/>
      </c>
      <c r="L695" s="10" t="inlineStr">
        <is>
          <t>PLN</t>
        </is>
      </c>
      <c r="M695" s="11" t="n">
        <v>0.23</v>
      </c>
      <c r="N695" s="9">
        <f>K695*VLOOKUP(L695,'Exchange rate'!A:B,2,0)</f>
        <v/>
      </c>
      <c r="O695" s="8" t="inlineStr">
        <is>
          <t>Media Expert</t>
        </is>
      </c>
      <c r="P695" s="8" t="inlineStr">
        <is>
          <t>Media Expert</t>
        </is>
      </c>
      <c r="Q695" s="8" t="inlineStr">
        <is>
          <t>Poland</t>
        </is>
      </c>
      <c r="R695" s="12" t="inlineStr">
        <is>
          <t>https://www.mediaexpert.pl/smartfony-i-zegarki/smartfony/smartfon-tcl-40-nxtpaper-8-256gb-6-78-90hz-niebieski</t>
        </is>
      </c>
      <c r="S695" s="13" t="inlineStr">
        <is>
          <t>Handset</t>
        </is>
      </c>
      <c r="T695" s="13" t="n"/>
      <c r="U695" s="12" t="inlineStr">
        <is>
          <t>https://drive.google.com/uc?export=view&amp;id=1d2ljkV4Aq-_iLcDzxzPWRex5PihVsfHJ</t>
        </is>
      </c>
      <c r="V695" t="inlineStr">
        <is>
          <t>20250424</t>
        </is>
      </c>
    </row>
    <row r="696" ht="15" customHeight="1">
      <c r="A696" s="7" t="inlineStr">
        <is>
          <t>BN2009367</t>
        </is>
      </c>
      <c r="B696" s="8" t="inlineStr">
        <is>
          <t>Alcatel</t>
        </is>
      </c>
      <c r="C696" s="8" t="inlineStr">
        <is>
          <t>TCL 4022S - 2G</t>
        </is>
      </c>
      <c r="D696" s="8" t="inlineStr">
        <is>
          <t>-</t>
        </is>
      </c>
      <c r="E696" s="9" t="n">
        <v>132.41</v>
      </c>
      <c r="F696" s="9" t="inlineStr">
        <is>
          <t>132.41</t>
        </is>
      </c>
      <c r="G696" s="9" t="inlineStr">
        <is>
          <t>Instock</t>
        </is>
      </c>
      <c r="H696" s="9">
        <f>F696+0</f>
        <v/>
      </c>
      <c r="I696" s="9" t="n"/>
      <c r="J696" s="9">
        <f>IF(I696&lt;&gt;"",I696,H696)</f>
        <v/>
      </c>
      <c r="K696" s="9">
        <f>E696/(1+M696)</f>
        <v/>
      </c>
      <c r="L696" s="10" t="inlineStr">
        <is>
          <t>PLN</t>
        </is>
      </c>
      <c r="M696" s="11" t="n">
        <v>0.23</v>
      </c>
      <c r="N696" s="9">
        <f>K696*VLOOKUP(L696,'Exchange rate'!A:B,2,0)</f>
        <v/>
      </c>
      <c r="O696" s="8" t="inlineStr">
        <is>
          <t>Media Expert</t>
        </is>
      </c>
      <c r="P696" s="8" t="inlineStr">
        <is>
          <t>Media Expert</t>
        </is>
      </c>
      <c r="Q696" s="8" t="inlineStr">
        <is>
          <t>Poland</t>
        </is>
      </c>
      <c r="R696" s="12" t="inlineStr">
        <is>
          <t>https://www.mediaexpert.pl/smartfony-i-zegarki/smartfony/telefon-tcl-onetouch-4022s-szary</t>
        </is>
      </c>
      <c r="S696" s="13" t="inlineStr">
        <is>
          <t>Handset</t>
        </is>
      </c>
      <c r="T696" s="13" t="n"/>
      <c r="U696" s="12" t="inlineStr">
        <is>
          <t>https://drive.google.com/uc?export=view&amp;id=1cR0mV-pReFAczyrdmNzi7-3_vlK39MMv</t>
        </is>
      </c>
      <c r="V696" t="inlineStr">
        <is>
          <t>20250424</t>
        </is>
      </c>
    </row>
    <row r="697" ht="15" customHeight="1">
      <c r="A697" s="7" t="inlineStr">
        <is>
          <t>BN2008834</t>
        </is>
      </c>
      <c r="B697" s="8" t="inlineStr">
        <is>
          <t>Alcatel</t>
        </is>
      </c>
      <c r="C697" s="8" t="inlineStr">
        <is>
          <t>TCL 4042S 48-128MB LTE</t>
        </is>
      </c>
      <c r="D697" s="8" t="inlineStr">
        <is>
          <t>-</t>
        </is>
      </c>
      <c r="E697" s="9" t="n">
        <v>199</v>
      </c>
      <c r="F697" s="9" t="inlineStr">
        <is>
          <t>199.00</t>
        </is>
      </c>
      <c r="G697" s="9" t="inlineStr">
        <is>
          <t>Instock</t>
        </is>
      </c>
      <c r="H697" s="9">
        <f>F697+0</f>
        <v/>
      </c>
      <c r="I697" s="9" t="n"/>
      <c r="J697" s="9">
        <f>IF(I697&lt;&gt;"",I697,H697)</f>
        <v/>
      </c>
      <c r="K697" s="9">
        <f>E697/(1+M697)</f>
        <v/>
      </c>
      <c r="L697" s="10" t="inlineStr">
        <is>
          <t>PLN</t>
        </is>
      </c>
      <c r="M697" s="11" t="n">
        <v>0.23</v>
      </c>
      <c r="N697" s="9">
        <f>K697*VLOOKUP(L697,'Exchange rate'!A:B,2,0)</f>
        <v/>
      </c>
      <c r="O697" s="8" t="inlineStr">
        <is>
          <t>Media Expert</t>
        </is>
      </c>
      <c r="P697" s="8" t="inlineStr">
        <is>
          <t>Media Expert</t>
        </is>
      </c>
      <c r="Q697" s="8" t="inlineStr">
        <is>
          <t>Poland</t>
        </is>
      </c>
      <c r="R697" s="12" t="inlineStr">
        <is>
          <t>https://www.mediaexpert.pl/smartfony-i-zegarki/smartfony/telefon-tcl-4042s-szary</t>
        </is>
      </c>
      <c r="S697" s="13" t="inlineStr">
        <is>
          <t>Handset</t>
        </is>
      </c>
      <c r="T697" s="13" t="n"/>
      <c r="U697" s="12" t="inlineStr">
        <is>
          <t>https://drive.google.com/uc?export=view&amp;id=1ctXUC2YrbZzEf277HUVf1TrjoijoR_cF</t>
        </is>
      </c>
      <c r="V697" t="inlineStr">
        <is>
          <t>20250424</t>
        </is>
      </c>
    </row>
    <row r="698" ht="15" customHeight="1">
      <c r="A698" s="7" t="inlineStr">
        <is>
          <t>BN2009333</t>
        </is>
      </c>
      <c r="B698" s="8" t="inlineStr">
        <is>
          <t>Alcatel</t>
        </is>
      </c>
      <c r="C698" s="8" t="inlineStr">
        <is>
          <t>TCL 4043</t>
        </is>
      </c>
      <c r="D698" s="8" t="inlineStr">
        <is>
          <t>-</t>
        </is>
      </c>
      <c r="E698" s="9" t="n">
        <v>279</v>
      </c>
      <c r="F698" s="9" t="inlineStr">
        <is>
          <t>279.00</t>
        </is>
      </c>
      <c r="G698" s="9" t="inlineStr">
        <is>
          <t>Instock</t>
        </is>
      </c>
      <c r="H698" s="9">
        <f>F698+0</f>
        <v/>
      </c>
      <c r="I698" s="9" t="n"/>
      <c r="J698" s="9">
        <f>IF(I698&lt;&gt;"",I698,H698)</f>
        <v/>
      </c>
      <c r="K698" s="9">
        <f>E698/(1+M698)</f>
        <v/>
      </c>
      <c r="L698" s="10" t="inlineStr">
        <is>
          <t>PLN</t>
        </is>
      </c>
      <c r="M698" s="11" t="n">
        <v>0.23</v>
      </c>
      <c r="N698" s="9">
        <f>K698*VLOOKUP(L698,'Exchange rate'!A:B,2,0)</f>
        <v/>
      </c>
      <c r="O698" s="8" t="inlineStr">
        <is>
          <t>Media Expert</t>
        </is>
      </c>
      <c r="P698" s="8" t="inlineStr">
        <is>
          <t>Media Expert</t>
        </is>
      </c>
      <c r="Q698" s="8" t="inlineStr">
        <is>
          <t>Poland</t>
        </is>
      </c>
      <c r="R698" s="12" t="inlineStr">
        <is>
          <t>https://www.mediaexpert.pl/smartfony-i-zegarki/smartfony/telefon-tcl-onetouch-4043-szary</t>
        </is>
      </c>
      <c r="S698" s="13" t="inlineStr">
        <is>
          <t>Handset</t>
        </is>
      </c>
      <c r="T698" s="13" t="n"/>
      <c r="U698" s="12" t="inlineStr">
        <is>
          <t>https://drive.google.com/uc?export=view&amp;id=1cimqrcE3mqJeFllI21KSxZkIpOMruk33</t>
        </is>
      </c>
      <c r="V698" t="inlineStr">
        <is>
          <t>20250424</t>
        </is>
      </c>
    </row>
    <row r="699" ht="15" customHeight="1">
      <c r="A699" s="7" t="inlineStr">
        <is>
          <t>AN00000235</t>
        </is>
      </c>
      <c r="B699" s="8" t="inlineStr">
        <is>
          <t>Alcatel</t>
        </is>
      </c>
      <c r="C699" s="8" t="inlineStr">
        <is>
          <t>TCL 50 Pro NXTPAPER 5G 8/512GB</t>
        </is>
      </c>
      <c r="D699" s="8" t="inlineStr">
        <is>
          <t>-</t>
        </is>
      </c>
      <c r="E699" s="9" t="n">
        <v>1199</v>
      </c>
      <c r="F699" s="9" t="inlineStr">
        <is>
          <t>1199.00</t>
        </is>
      </c>
      <c r="G699" s="9" t="inlineStr">
        <is>
          <t>Instock</t>
        </is>
      </c>
      <c r="H699" s="9">
        <f>F699+0</f>
        <v/>
      </c>
      <c r="I699" s="9" t="n"/>
      <c r="J699" s="9">
        <f>IF(I699&lt;&gt;"",I699,H699)</f>
        <v/>
      </c>
      <c r="K699" s="9">
        <f>E699/(1+M699)</f>
        <v/>
      </c>
      <c r="L699" s="10" t="inlineStr">
        <is>
          <t>PLN</t>
        </is>
      </c>
      <c r="M699" s="11" t="n">
        <v>0.23</v>
      </c>
      <c r="N699" s="9">
        <f>K699*VLOOKUP(L699,'Exchange rate'!A:B,2,0)</f>
        <v/>
      </c>
      <c r="O699" s="8" t="inlineStr">
        <is>
          <t>Media Expert</t>
        </is>
      </c>
      <c r="P699" s="8" t="inlineStr">
        <is>
          <t>Media Expert</t>
        </is>
      </c>
      <c r="Q699" s="8" t="inlineStr">
        <is>
          <t>Poland</t>
        </is>
      </c>
      <c r="R699" s="12" t="inlineStr">
        <is>
          <t>https://www.mediaexpert.pl/smartfony-i-zegarki/smartfony/smartfon-tcl-50-pro-nxtpaper-5g-8-512gb-6-8-120hz-grafitowy</t>
        </is>
      </c>
      <c r="S699" s="13" t="inlineStr">
        <is>
          <t>Handset</t>
        </is>
      </c>
      <c r="T699" s="13" t="n"/>
      <c r="U699" s="12" t="inlineStr">
        <is>
          <t>https://drive.google.com/uc?export=view&amp;id=1dQcewiLfJ-I9FDC7jXSvak3s-i0RSLNm</t>
        </is>
      </c>
      <c r="V699" t="inlineStr">
        <is>
          <t>20250424</t>
        </is>
      </c>
    </row>
    <row r="700" ht="15" customHeight="1">
      <c r="A700" s="7" t="inlineStr">
        <is>
          <t>BN2009076</t>
        </is>
      </c>
      <c r="B700" s="8" t="inlineStr">
        <is>
          <t>Alcatel</t>
        </is>
      </c>
      <c r="C700" s="8" t="inlineStr">
        <is>
          <t>TCL 50 SE 6-256GB LTE</t>
        </is>
      </c>
      <c r="D700" s="8" t="inlineStr">
        <is>
          <t>-</t>
        </is>
      </c>
      <c r="E700" s="9" t="n">
        <v>529</v>
      </c>
      <c r="F700" s="9" t="inlineStr">
        <is>
          <t>529.00</t>
        </is>
      </c>
      <c r="G700" s="9" t="inlineStr">
        <is>
          <t>Instock</t>
        </is>
      </c>
      <c r="H700" s="9">
        <f>F700+0</f>
        <v/>
      </c>
      <c r="I700" s="9" t="n"/>
      <c r="J700" s="9">
        <f>IF(I700&lt;&gt;"",I700,H700)</f>
        <v/>
      </c>
      <c r="K700" s="9">
        <f>E700/(1+M700)</f>
        <v/>
      </c>
      <c r="L700" s="10" t="inlineStr">
        <is>
          <t>PLN</t>
        </is>
      </c>
      <c r="M700" s="11" t="n">
        <v>0.23</v>
      </c>
      <c r="N700" s="9">
        <f>K700*VLOOKUP(L700,'Exchange rate'!A:B,2,0)</f>
        <v/>
      </c>
      <c r="O700" s="8" t="inlineStr">
        <is>
          <t>Media Expert</t>
        </is>
      </c>
      <c r="P700" s="8" t="inlineStr">
        <is>
          <t>Media Expert</t>
        </is>
      </c>
      <c r="Q700" s="8" t="inlineStr">
        <is>
          <t>Poland</t>
        </is>
      </c>
      <c r="R700" s="12" t="inlineStr">
        <is>
          <t>https://www.mediaexpert.pl/smartfony-i-zegarki/smartfony/smartfon-tcl-50se-6-256gb-6-78-90hz-niebieski-t611b1</t>
        </is>
      </c>
      <c r="S700" s="13" t="inlineStr">
        <is>
          <t>Handset</t>
        </is>
      </c>
      <c r="T700" s="13" t="n"/>
      <c r="U700" s="12" t="inlineStr">
        <is>
          <t>https://drive.google.com/uc?export=view&amp;id=1dGHU1-LjDwB8ewFR9Iu1vs9mJ7K9Ul4q</t>
        </is>
      </c>
      <c r="V700" t="inlineStr">
        <is>
          <t>20250424</t>
        </is>
      </c>
    </row>
    <row r="701" ht="15" customHeight="1">
      <c r="A701" s="7" t="inlineStr">
        <is>
          <t>BN2009296</t>
        </is>
      </c>
      <c r="B701" s="8" t="inlineStr">
        <is>
          <t>Alcatel</t>
        </is>
      </c>
      <c r="C701" s="8" t="inlineStr">
        <is>
          <t>TCL 501 2-32GB LTE</t>
        </is>
      </c>
      <c r="D701" s="8" t="inlineStr">
        <is>
          <t>-</t>
        </is>
      </c>
      <c r="E701" s="9" t="n">
        <v>213</v>
      </c>
      <c r="F701" s="9" t="inlineStr">
        <is>
          <t>213.00</t>
        </is>
      </c>
      <c r="G701" s="9" t="inlineStr">
        <is>
          <t>Instock</t>
        </is>
      </c>
      <c r="H701" s="9">
        <f>F701+0</f>
        <v/>
      </c>
      <c r="I701" s="9" t="n"/>
      <c r="J701" s="9">
        <f>IF(I701&lt;&gt;"",I701,H701)</f>
        <v/>
      </c>
      <c r="K701" s="9">
        <f>E701/(1+M701)</f>
        <v/>
      </c>
      <c r="L701" s="10" t="inlineStr">
        <is>
          <t>PLN</t>
        </is>
      </c>
      <c r="M701" s="11" t="n">
        <v>0.23</v>
      </c>
      <c r="N701" s="9">
        <f>K701*VLOOKUP(L701,'Exchange rate'!A:B,2,0)</f>
        <v/>
      </c>
      <c r="O701" s="8" t="inlineStr">
        <is>
          <t>Media Expert</t>
        </is>
      </c>
      <c r="P701" s="8" t="inlineStr">
        <is>
          <t>Media Expert</t>
        </is>
      </c>
      <c r="Q701" s="8" t="inlineStr">
        <is>
          <t>Poland</t>
        </is>
      </c>
      <c r="R701" s="12" t="inlineStr">
        <is>
          <t>https://www.mediaexpert.pl/smartfony-i-zegarki/smartfony/smartfon-tcl-501-2-32gb-6-0-czarny-t433d</t>
        </is>
      </c>
      <c r="S701" s="13" t="inlineStr">
        <is>
          <t>Handset</t>
        </is>
      </c>
      <c r="T701" s="13" t="n"/>
      <c r="U701" s="12" t="inlineStr">
        <is>
          <t>https://drive.google.com/uc?export=view&amp;id=1cs053VgGe1hL5y2malONQP1Lm5esZLpi</t>
        </is>
      </c>
      <c r="V701" t="inlineStr">
        <is>
          <t>20250424</t>
        </is>
      </c>
    </row>
    <row r="702" ht="15" customHeight="1">
      <c r="A702" s="7" t="inlineStr">
        <is>
          <t>BN2009357</t>
        </is>
      </c>
      <c r="B702" s="8" t="inlineStr">
        <is>
          <t>Alcatel</t>
        </is>
      </c>
      <c r="C702" s="8" t="inlineStr">
        <is>
          <t>TCL 505 4-128GB LTE</t>
        </is>
      </c>
      <c r="D702" s="8" t="inlineStr">
        <is>
          <t>-</t>
        </is>
      </c>
      <c r="E702" s="9" t="n">
        <v>299</v>
      </c>
      <c r="F702" s="9" t="inlineStr">
        <is>
          <t>299.00</t>
        </is>
      </c>
      <c r="G702" s="9" t="inlineStr">
        <is>
          <t>Instock</t>
        </is>
      </c>
      <c r="H702" s="9">
        <f>F702+0</f>
        <v/>
      </c>
      <c r="I702" s="9" t="n"/>
      <c r="J702" s="9">
        <f>IF(I702&lt;&gt;"",I702,H702)</f>
        <v/>
      </c>
      <c r="K702" s="9">
        <f>E702/(1+M702)</f>
        <v/>
      </c>
      <c r="L702" s="10" t="inlineStr">
        <is>
          <t>PLN</t>
        </is>
      </c>
      <c r="M702" s="11" t="n">
        <v>0.23</v>
      </c>
      <c r="N702" s="9">
        <f>K702*VLOOKUP(L702,'Exchange rate'!A:B,2,0)</f>
        <v/>
      </c>
      <c r="O702" s="8" t="inlineStr">
        <is>
          <t>Media Expert</t>
        </is>
      </c>
      <c r="P702" s="8" t="inlineStr">
        <is>
          <t>Media Expert</t>
        </is>
      </c>
      <c r="Q702" s="8" t="inlineStr">
        <is>
          <t>Poland</t>
        </is>
      </c>
      <c r="R702" s="12" t="inlineStr">
        <is>
          <t>https://www.mediaexpert.pl/smartfony-i-zegarki/smartfony/smartfon-tcl-505-4-128gb-6-75-90hz-czarny</t>
        </is>
      </c>
      <c r="S702" s="13" t="inlineStr">
        <is>
          <t>Handset</t>
        </is>
      </c>
      <c r="T702" s="13" t="n"/>
      <c r="U702" s="12" t="inlineStr">
        <is>
          <t>https://drive.google.com/uc?export=view&amp;id=1eBBbtcF93Xq9xYVPdXTgNWG8L8icyvpy</t>
        </is>
      </c>
      <c r="V702" t="inlineStr">
        <is>
          <t>20250424</t>
        </is>
      </c>
    </row>
    <row r="703" ht="15" customHeight="1">
      <c r="A703" s="7" t="inlineStr">
        <is>
          <t>BN2008728</t>
        </is>
      </c>
      <c r="B703" s="8" t="inlineStr">
        <is>
          <t>Alcatel</t>
        </is>
      </c>
      <c r="C703" s="8" t="inlineStr">
        <is>
          <t>TCL NXTPAPER 11 4-128GB WiFi</t>
        </is>
      </c>
      <c r="D703" s="8" t="inlineStr">
        <is>
          <t>-</t>
        </is>
      </c>
      <c r="E703" s="9" t="n">
        <v>1049</v>
      </c>
      <c r="F703" s="9" t="inlineStr">
        <is>
          <t>1049.00</t>
        </is>
      </c>
      <c r="G703" s="9" t="inlineStr">
        <is>
          <t>Instock</t>
        </is>
      </c>
      <c r="H703" s="9">
        <f>F703+0</f>
        <v/>
      </c>
      <c r="I703" s="9" t="n"/>
      <c r="J703" s="9">
        <f>IF(I703&lt;&gt;"",I703,H703)</f>
        <v/>
      </c>
      <c r="K703" s="9">
        <f>E703/(1+M703)</f>
        <v/>
      </c>
      <c r="L703" s="10" t="inlineStr">
        <is>
          <t>PLN</t>
        </is>
      </c>
      <c r="M703" s="11" t="n">
        <v>0.23</v>
      </c>
      <c r="N703" s="9">
        <f>K703*VLOOKUP(L703,'Exchange rate'!A:B,2,0)</f>
        <v/>
      </c>
      <c r="O703" s="8" t="inlineStr">
        <is>
          <t>Media Expert</t>
        </is>
      </c>
      <c r="P703" s="8" t="inlineStr">
        <is>
          <t>Media Expert</t>
        </is>
      </c>
      <c r="Q703" s="8" t="inlineStr">
        <is>
          <t>Poland</t>
        </is>
      </c>
      <c r="R703" s="12" t="inlineStr">
        <is>
          <t>https://www.mediaexpert.pl/komputery-i-tablety/tablety-i-e-booki/tablety/tablet-tcl-nxtpaper-11-11-4-128-gb-wi-fi-szary</t>
        </is>
      </c>
      <c r="S703" s="13" t="inlineStr">
        <is>
          <t>Tablet</t>
        </is>
      </c>
      <c r="T703" s="13" t="n"/>
      <c r="U703" s="12" t="inlineStr">
        <is>
          <t>https://drive.google.com/uc?export=view&amp;id=1dzyfAQrtG3uKX0SVzokIlKQyL0l2KUbr</t>
        </is>
      </c>
      <c r="V703" t="inlineStr">
        <is>
          <t>20250424</t>
        </is>
      </c>
    </row>
    <row r="704" ht="15" customHeight="1">
      <c r="A704" s="7" t="inlineStr">
        <is>
          <t>AN00000120</t>
        </is>
      </c>
      <c r="B704" s="8" t="inlineStr">
        <is>
          <t>Amazfit</t>
        </is>
      </c>
      <c r="C704" s="8" t="inlineStr">
        <is>
          <t>Amazfit BIP 3 PRO</t>
        </is>
      </c>
      <c r="D704" s="8" t="inlineStr">
        <is>
          <t>-</t>
        </is>
      </c>
      <c r="E704" s="9" t="n">
        <v>199.97</v>
      </c>
      <c r="F704" s="9" t="inlineStr">
        <is>
          <t>199.97</t>
        </is>
      </c>
      <c r="G704" s="9" t="inlineStr">
        <is>
          <t>Instock</t>
        </is>
      </c>
      <c r="H704" s="9">
        <f>F704+0</f>
        <v/>
      </c>
      <c r="I704" s="9" t="n"/>
      <c r="J704" s="9">
        <f>IF(I704&lt;&gt;"",I704,H704)</f>
        <v/>
      </c>
      <c r="K704" s="9">
        <f>E704/(1+M704)</f>
        <v/>
      </c>
      <c r="L704" s="10" t="inlineStr">
        <is>
          <t>PLN</t>
        </is>
      </c>
      <c r="M704" s="11" t="n">
        <v>0.23</v>
      </c>
      <c r="N704" s="9">
        <f>K704*VLOOKUP(L704,'Exchange rate'!A:B,2,0)</f>
        <v/>
      </c>
      <c r="O704" s="8" t="inlineStr">
        <is>
          <t>Media Expert</t>
        </is>
      </c>
      <c r="P704" s="8" t="inlineStr">
        <is>
          <t>Media Expert</t>
        </is>
      </c>
      <c r="Q704" s="8" t="inlineStr">
        <is>
          <t>Poland</t>
        </is>
      </c>
      <c r="R704" s="12" t="inlineStr">
        <is>
          <t>https://www.mediaexpert.pl/smartfony-i-zegarki/smartwatche-i-zegarki/smartwatche/smartwatch-amazfit-bip-3-pro-pink</t>
        </is>
      </c>
      <c r="S704" s="13" t="inlineStr">
        <is>
          <t>Smart Watch</t>
        </is>
      </c>
      <c r="T704" s="13" t="n"/>
      <c r="U704" s="12" t="inlineStr">
        <is>
          <t>https://drive.google.com/uc?export=view&amp;id=1d00-o5PExGDy2BdhXgT_W2pcR9h_76fN</t>
        </is>
      </c>
      <c r="V704" t="inlineStr">
        <is>
          <t>20250424</t>
        </is>
      </c>
    </row>
    <row r="705" ht="15" customHeight="1">
      <c r="A705" s="7" t="inlineStr">
        <is>
          <t>AN00000007</t>
        </is>
      </c>
      <c r="B705" s="8" t="inlineStr">
        <is>
          <t>Apple</t>
        </is>
      </c>
      <c r="C705" s="8" t="inlineStr">
        <is>
          <t>AirPods Max</t>
        </is>
      </c>
      <c r="D705" s="8" t="inlineStr">
        <is>
          <t>-</t>
        </is>
      </c>
      <c r="E705" s="9" t="n">
        <v>2215.07</v>
      </c>
      <c r="F705" s="9" t="inlineStr">
        <is>
          <t>2215.07</t>
        </is>
      </c>
      <c r="G705" s="9" t="inlineStr">
        <is>
          <t>Instock</t>
        </is>
      </c>
      <c r="H705" s="9">
        <f>F705+0</f>
        <v/>
      </c>
      <c r="I705" s="9" t="n"/>
      <c r="J705" s="9">
        <f>IF(I705&lt;&gt;"",I705,H705)</f>
        <v/>
      </c>
      <c r="K705" s="9">
        <f>E705/(1+M705)</f>
        <v/>
      </c>
      <c r="L705" s="10" t="inlineStr">
        <is>
          <t>PLN</t>
        </is>
      </c>
      <c r="M705" s="11" t="n">
        <v>0.23</v>
      </c>
      <c r="N705" s="9">
        <f>K705*VLOOKUP(L705,'Exchange rate'!A:B,2,0)</f>
        <v/>
      </c>
      <c r="O705" s="8" t="inlineStr">
        <is>
          <t>Media Expert</t>
        </is>
      </c>
      <c r="P705" s="8" t="inlineStr">
        <is>
          <t>Media Expert</t>
        </is>
      </c>
      <c r="Q705" s="8" t="inlineStr">
        <is>
          <t>Poland</t>
        </is>
      </c>
      <c r="R705" s="12" t="inlineStr">
        <is>
          <t>https://www.mediaexpert.pl/telewizory-i-rtv/sluchawki/wszystkie-sluchawki/sluchawki-apple-airpods-max-nauszne-orange-1</t>
        </is>
      </c>
      <c r="S705" s="13" t="inlineStr">
        <is>
          <t>Other</t>
        </is>
      </c>
      <c r="T705" s="13" t="n"/>
      <c r="U705" s="12" t="inlineStr">
        <is>
          <t>https://drive.google.com/uc?export=view&amp;id=1cENe1CzOEjWx5zc8g9ulrSoJbDDMsKvP</t>
        </is>
      </c>
      <c r="V705" t="inlineStr">
        <is>
          <t>20250424</t>
        </is>
      </c>
    </row>
    <row r="706" ht="15" customHeight="1">
      <c r="A706" s="7" t="inlineStr">
        <is>
          <t>AN00000008</t>
        </is>
      </c>
      <c r="B706" s="8" t="inlineStr">
        <is>
          <t>Apple</t>
        </is>
      </c>
      <c r="C706" s="8" t="inlineStr">
        <is>
          <t>Apple Pencil (2nd Generation)</t>
        </is>
      </c>
      <c r="D706" s="8" t="inlineStr">
        <is>
          <t>-</t>
        </is>
      </c>
      <c r="E706" s="9" t="n">
        <v>599</v>
      </c>
      <c r="F706" s="9" t="inlineStr">
        <is>
          <t>599.00</t>
        </is>
      </c>
      <c r="G706" s="9" t="inlineStr">
        <is>
          <t>Instock</t>
        </is>
      </c>
      <c r="H706" s="9">
        <f>F706+0</f>
        <v/>
      </c>
      <c r="I706" s="9" t="n"/>
      <c r="J706" s="9">
        <f>IF(I706&lt;&gt;"",I706,H706)</f>
        <v/>
      </c>
      <c r="K706" s="9">
        <f>E706/(1+M706)</f>
        <v/>
      </c>
      <c r="L706" s="10" t="inlineStr">
        <is>
          <t>PLN</t>
        </is>
      </c>
      <c r="M706" s="11" t="n">
        <v>0.23</v>
      </c>
      <c r="N706" s="9">
        <f>K706*VLOOKUP(L706,'Exchange rate'!A:B,2,0)</f>
        <v/>
      </c>
      <c r="O706" s="8" t="inlineStr">
        <is>
          <t>Media Expert</t>
        </is>
      </c>
      <c r="P706" s="8" t="inlineStr">
        <is>
          <t>Media Expert</t>
        </is>
      </c>
      <c r="Q706" s="8" t="inlineStr">
        <is>
          <t>Poland</t>
        </is>
      </c>
      <c r="R706" s="12" t="inlineStr">
        <is>
          <t>https://www.mediaexpert.pl/komputery-i-tablety/tablety-i-e-booki/rysiki-do-tabletow/rysik-apple-mu8f2zm-a</t>
        </is>
      </c>
      <c r="S706" s="13" t="inlineStr">
        <is>
          <t>Other</t>
        </is>
      </c>
      <c r="T706" s="13" t="n"/>
      <c r="U706" s="12" t="inlineStr">
        <is>
          <t>https://drive.google.com/uc?export=view&amp;id=1eKBV9NtzIAnYg48TAcavMF2DSPmBMjzn</t>
        </is>
      </c>
      <c r="V706" t="inlineStr">
        <is>
          <t>20250424</t>
        </is>
      </c>
    </row>
    <row r="707" ht="15" customHeight="1">
      <c r="A707" s="7" t="inlineStr">
        <is>
          <t>AN00000219</t>
        </is>
      </c>
      <c r="B707" s="8" t="inlineStr">
        <is>
          <t>Apple</t>
        </is>
      </c>
      <c r="C707" s="8" t="inlineStr">
        <is>
          <t>Apple Watch Series 10 LTE 42mm</t>
        </is>
      </c>
      <c r="D707" s="8" t="inlineStr">
        <is>
          <t>-</t>
        </is>
      </c>
      <c r="E707" s="9" t="n">
        <v>2249</v>
      </c>
      <c r="F707" s="9" t="inlineStr">
        <is>
          <t>2249.00</t>
        </is>
      </c>
      <c r="G707" s="9" t="inlineStr">
        <is>
          <t>Instock</t>
        </is>
      </c>
      <c r="H707" s="9">
        <f>F707+0</f>
        <v/>
      </c>
      <c r="I707" s="9" t="n"/>
      <c r="J707" s="9">
        <f>IF(I707&lt;&gt;"",I707,H707)</f>
        <v/>
      </c>
      <c r="K707" s="9">
        <f>E707/(1+M707)</f>
        <v/>
      </c>
      <c r="L707" s="10" t="inlineStr">
        <is>
          <t>PLN</t>
        </is>
      </c>
      <c r="M707" s="11" t="n">
        <v>0.23</v>
      </c>
      <c r="N707" s="9">
        <f>K707*VLOOKUP(L707,'Exchange rate'!A:B,2,0)</f>
        <v/>
      </c>
      <c r="O707" s="8" t="inlineStr">
        <is>
          <t>Media Expert</t>
        </is>
      </c>
      <c r="P707" s="8" t="inlineStr">
        <is>
          <t>Media Expert</t>
        </is>
      </c>
      <c r="Q707" s="8" t="inlineStr">
        <is>
          <t>Poland</t>
        </is>
      </c>
      <c r="R707" s="12" t="inlineStr">
        <is>
          <t>https://www.mediaexpert.pl/smartfony-i-zegarki/smartwatche-i-zegarki/smartwatche/smartwatch-apple-watch-10-42-jb-al-bk-sb-sm-cel-ell</t>
        </is>
      </c>
      <c r="S707" s="13" t="inlineStr">
        <is>
          <t>Smart Watch</t>
        </is>
      </c>
      <c r="T707" s="13" t="n"/>
      <c r="U707" s="12" t="inlineStr">
        <is>
          <t>https://drive.google.com/uc?export=view&amp;id=1cvFlJd1rxwHXfP7XPM7v-iFnlfNn73fD</t>
        </is>
      </c>
      <c r="V707" t="inlineStr">
        <is>
          <t>20250424</t>
        </is>
      </c>
    </row>
    <row r="708" ht="15" customHeight="1">
      <c r="A708" s="7" t="inlineStr">
        <is>
          <t>AN00000220</t>
        </is>
      </c>
      <c r="B708" s="8" t="inlineStr">
        <is>
          <t>Apple</t>
        </is>
      </c>
      <c r="C708" s="8" t="inlineStr">
        <is>
          <t>Apple Watch Series 10 LTE 46mm</t>
        </is>
      </c>
      <c r="D708" s="8" t="inlineStr">
        <is>
          <t>-</t>
        </is>
      </c>
      <c r="E708" s="9" t="n">
        <v>2449</v>
      </c>
      <c r="F708" s="9" t="inlineStr">
        <is>
          <t>2449.00</t>
        </is>
      </c>
      <c r="G708" s="9" t="inlineStr">
        <is>
          <t>Instock</t>
        </is>
      </c>
      <c r="H708" s="9">
        <f>F708+0</f>
        <v/>
      </c>
      <c r="I708" s="9" t="n"/>
      <c r="J708" s="9">
        <f>IF(I708&lt;&gt;"",I708,H708)</f>
        <v/>
      </c>
      <c r="K708" s="9">
        <f>E708/(1+M708)</f>
        <v/>
      </c>
      <c r="L708" s="10" t="inlineStr">
        <is>
          <t>PLN</t>
        </is>
      </c>
      <c r="M708" s="11" t="n">
        <v>0.23</v>
      </c>
      <c r="N708" s="9">
        <f>K708*VLOOKUP(L708,'Exchange rate'!A:B,2,0)</f>
        <v/>
      </c>
      <c r="O708" s="8" t="inlineStr">
        <is>
          <t>Media Expert</t>
        </is>
      </c>
      <c r="P708" s="8" t="inlineStr">
        <is>
          <t>Media Expert</t>
        </is>
      </c>
      <c r="Q708" s="8" t="inlineStr">
        <is>
          <t>Poland</t>
        </is>
      </c>
      <c r="R708" s="12" t="inlineStr">
        <is>
          <t>https://www.mediaexpert.pl/smartfony-i-zegarki/smartwatche-i-zegarki/smartwatche/smartwatch-apple-watch-10-46-si-al-dn-sb-ml-cel-ell</t>
        </is>
      </c>
      <c r="S708" s="13" t="inlineStr">
        <is>
          <t>Smart Watch</t>
        </is>
      </c>
      <c r="T708" s="13" t="n"/>
      <c r="U708" s="12" t="inlineStr">
        <is>
          <t>https://drive.google.com/uc?export=view&amp;id=1e5c_tQH31CvTIGakco-Ngohrti14MNYI</t>
        </is>
      </c>
      <c r="V708" t="inlineStr">
        <is>
          <t>20250424</t>
        </is>
      </c>
    </row>
    <row r="709" ht="15" customHeight="1">
      <c r="A709" s="7" t="inlineStr">
        <is>
          <t>BN2007993</t>
        </is>
      </c>
      <c r="B709" s="8" t="inlineStr">
        <is>
          <t>Apple</t>
        </is>
      </c>
      <c r="C709" s="8" t="inlineStr">
        <is>
          <t>iPad (2021) 256GB WiFi</t>
        </is>
      </c>
      <c r="D709" s="8" t="inlineStr">
        <is>
          <t>-</t>
        </is>
      </c>
      <c r="E709" s="9" t="n">
        <v>2699.99</v>
      </c>
      <c r="F709" s="9" t="inlineStr">
        <is>
          <t>2699.99</t>
        </is>
      </c>
      <c r="G709" s="9" t="inlineStr">
        <is>
          <t>Instock</t>
        </is>
      </c>
      <c r="H709" s="9">
        <f>F709+0</f>
        <v/>
      </c>
      <c r="I709" s="9" t="n"/>
      <c r="J709" s="9">
        <f>IF(I709&lt;&gt;"",I709,H709)</f>
        <v/>
      </c>
      <c r="K709" s="9">
        <f>E709/(1+M709)</f>
        <v/>
      </c>
      <c r="L709" s="10" t="inlineStr">
        <is>
          <t>PLN</t>
        </is>
      </c>
      <c r="M709" s="11" t="n">
        <v>0.23</v>
      </c>
      <c r="N709" s="9">
        <f>K709*VLOOKUP(L709,'Exchange rate'!A:B,2,0)</f>
        <v/>
      </c>
      <c r="O709" s="8" t="inlineStr">
        <is>
          <t>Media Expert</t>
        </is>
      </c>
      <c r="P709" s="8" t="inlineStr">
        <is>
          <t>Media Expert</t>
        </is>
      </c>
      <c r="Q709" s="8" t="inlineStr">
        <is>
          <t>Poland</t>
        </is>
      </c>
      <c r="R709" s="12" t="inlineStr">
        <is>
          <t>https://www.mediaexpert.pl/komputery-i-tablety/tablety-i-e-booki/tablety/tablet-apple-ipad-10-2-2021-mk2n3fd-a-a13-8gb-256gb-wifi-10-2-ipados-grey</t>
        </is>
      </c>
      <c r="S709" s="13" t="inlineStr">
        <is>
          <t>Tablet</t>
        </is>
      </c>
      <c r="T709" s="13" t="n"/>
      <c r="U709" s="12" t="inlineStr">
        <is>
          <t>https://drive.google.com/uc?export=view&amp;id=1e8LzJiOydISERf14uBEgTZ1YTq7wRKp2</t>
        </is>
      </c>
      <c r="V709" t="inlineStr">
        <is>
          <t>20250424</t>
        </is>
      </c>
    </row>
    <row r="710" ht="15" customHeight="1">
      <c r="A710" s="7" t="inlineStr">
        <is>
          <t>BN2007991</t>
        </is>
      </c>
      <c r="B710" s="8" t="inlineStr">
        <is>
          <t>Apple</t>
        </is>
      </c>
      <c r="C710" s="8" t="inlineStr">
        <is>
          <t>iPad (2021) 256GB WiFi + Cellular</t>
        </is>
      </c>
      <c r="D710" s="8" t="inlineStr">
        <is>
          <t>-</t>
        </is>
      </c>
      <c r="E710" s="9" t="n">
        <v>3479.99</v>
      </c>
      <c r="F710" s="9" t="inlineStr">
        <is>
          <t>3479.99</t>
        </is>
      </c>
      <c r="G710" s="9" t="inlineStr">
        <is>
          <t>Instock</t>
        </is>
      </c>
      <c r="H710" s="9">
        <f>F710+0</f>
        <v/>
      </c>
      <c r="I710" s="9" t="n"/>
      <c r="J710" s="9">
        <f>IF(I710&lt;&gt;"",I710,H710)</f>
        <v/>
      </c>
      <c r="K710" s="9">
        <f>E710/(1+M710)</f>
        <v/>
      </c>
      <c r="L710" s="10" t="inlineStr">
        <is>
          <t>PLN</t>
        </is>
      </c>
      <c r="M710" s="11" t="n">
        <v>0.23</v>
      </c>
      <c r="N710" s="9">
        <f>K710*VLOOKUP(L710,'Exchange rate'!A:B,2,0)</f>
        <v/>
      </c>
      <c r="O710" s="8" t="inlineStr">
        <is>
          <t>Media Expert</t>
        </is>
      </c>
      <c r="P710" s="8" t="inlineStr">
        <is>
          <t>Media Expert</t>
        </is>
      </c>
      <c r="Q710" s="8" t="inlineStr">
        <is>
          <t>Poland</t>
        </is>
      </c>
      <c r="R710" s="12" t="inlineStr">
        <is>
          <t>https://www.mediaexpert.pl/komputery-i-tablety/tablety-i-e-booki/tablety/tablet-apple-ipad-10-2-2021-mk4e3fd-a-a13-8gb-256gb-lte-10-2-ipados-grey</t>
        </is>
      </c>
      <c r="S710" s="13" t="inlineStr">
        <is>
          <t>Tablet</t>
        </is>
      </c>
      <c r="T710" s="13" t="n"/>
      <c r="U710" s="12" t="inlineStr">
        <is>
          <t>https://drive.google.com/uc?export=view&amp;id=1ckNyhHZ5AIzv3KZDxyofahmyLLv8Jrog</t>
        </is>
      </c>
      <c r="V710" t="inlineStr">
        <is>
          <t>20250424</t>
        </is>
      </c>
    </row>
    <row r="711" ht="15" customHeight="1">
      <c r="A711" s="7" t="inlineStr">
        <is>
          <t>BN2007992</t>
        </is>
      </c>
      <c r="B711" s="8" t="inlineStr">
        <is>
          <t>Apple</t>
        </is>
      </c>
      <c r="C711" s="8" t="inlineStr">
        <is>
          <t>iPad (2021) 64GB WiFi</t>
        </is>
      </c>
      <c r="D711" s="8" t="inlineStr">
        <is>
          <t>-</t>
        </is>
      </c>
      <c r="E711" s="9" t="n">
        <v>1299.99</v>
      </c>
      <c r="F711" s="9" t="inlineStr">
        <is>
          <t>1299.99</t>
        </is>
      </c>
      <c r="G711" s="9" t="inlineStr">
        <is>
          <t>Instock</t>
        </is>
      </c>
      <c r="H711" s="9">
        <f>F711+0</f>
        <v/>
      </c>
      <c r="I711" s="9" t="n"/>
      <c r="J711" s="9">
        <f>IF(I711&lt;&gt;"",I711,H711)</f>
        <v/>
      </c>
      <c r="K711" s="9">
        <f>E711/(1+M711)</f>
        <v/>
      </c>
      <c r="L711" s="10" t="inlineStr">
        <is>
          <t>PLN</t>
        </is>
      </c>
      <c r="M711" s="11" t="n">
        <v>0.23</v>
      </c>
      <c r="N711" s="9">
        <f>K711*VLOOKUP(L711,'Exchange rate'!A:B,2,0)</f>
        <v/>
      </c>
      <c r="O711" s="8" t="inlineStr">
        <is>
          <t>Media Expert</t>
        </is>
      </c>
      <c r="P711" s="8" t="inlineStr">
        <is>
          <t>Media Expert</t>
        </is>
      </c>
      <c r="Q711" s="8" t="inlineStr">
        <is>
          <t>Poland</t>
        </is>
      </c>
      <c r="R711" s="12" t="inlineStr">
        <is>
          <t>https://www.mediaexpert.pl/komputery-i-tablety/tablety-i-e-booki/tablety/tablet-apple-ipad-10-2-2021-mk2k3fd-a-a13-8gb-64gb-wifi-10-2-ipados-grey</t>
        </is>
      </c>
      <c r="S711" s="13" t="inlineStr">
        <is>
          <t>Tablet</t>
        </is>
      </c>
      <c r="T711" s="13" t="n"/>
      <c r="U711" s="12" t="inlineStr">
        <is>
          <t>https://drive.google.com/uc?export=view&amp;id=1e-9zEnYuBOmhQ-48OiLnsw540nPjfhLx</t>
        </is>
      </c>
      <c r="V711" t="inlineStr">
        <is>
          <t>20250424</t>
        </is>
      </c>
    </row>
    <row r="712" ht="15" customHeight="1">
      <c r="A712" s="7" t="inlineStr">
        <is>
          <t>BN2008639</t>
        </is>
      </c>
      <c r="B712" s="8" t="inlineStr">
        <is>
          <t>Apple</t>
        </is>
      </c>
      <c r="C712" s="8" t="inlineStr">
        <is>
          <t>iPad (2022) 10.9 WiFi + Cellular 64GB</t>
        </is>
      </c>
      <c r="D712" s="8" t="inlineStr">
        <is>
          <t>-</t>
        </is>
      </c>
      <c r="E712" s="9" t="n">
        <v>0</v>
      </c>
      <c r="F712" s="9" t="inlineStr">
        <is>
          <t>0.00</t>
        </is>
      </c>
      <c r="G712" s="9" t="inlineStr">
        <is>
          <t>Outstock</t>
        </is>
      </c>
      <c r="H712" s="9">
        <f>F712+0</f>
        <v/>
      </c>
      <c r="I712" s="9" t="n"/>
      <c r="J712" s="9">
        <f>IF(I712&lt;&gt;"",I712,H712)</f>
        <v/>
      </c>
      <c r="K712" s="9">
        <f>E712/(1+M712)</f>
        <v/>
      </c>
      <c r="L712" s="10" t="inlineStr">
        <is>
          <t>PLN</t>
        </is>
      </c>
      <c r="M712" s="11" t="n">
        <v>0.23</v>
      </c>
      <c r="N712" s="9">
        <f>K712*VLOOKUP(L712,'Exchange rate'!A:B,2,0)</f>
        <v/>
      </c>
      <c r="O712" s="8" t="inlineStr">
        <is>
          <t>Media Expert</t>
        </is>
      </c>
      <c r="P712" s="8" t="inlineStr">
        <is>
          <t>Media Expert</t>
        </is>
      </c>
      <c r="Q712" s="8" t="inlineStr">
        <is>
          <t>Poland</t>
        </is>
      </c>
      <c r="R712" s="12" t="inlineStr">
        <is>
          <t>https://www.mediaexpert.pl/komputery-i-tablety/tablety-i-e-booki/tablety/tablet-apple-ipad-10-9-2024-mcmj4hc-a-a14-64gb-10-9-5g-silver</t>
        </is>
      </c>
      <c r="S712" s="13" t="inlineStr">
        <is>
          <t>Tablet</t>
        </is>
      </c>
      <c r="T712" s="13" t="n">
        <v>1</v>
      </c>
      <c r="U712" s="12" t="inlineStr">
        <is>
          <t>https://drive.google.com/uc?export=view&amp;id=1dMaykYTz-RipI17QEChRYnHM9NKX939-</t>
        </is>
      </c>
      <c r="V712" t="inlineStr">
        <is>
          <t>20250424</t>
        </is>
      </c>
    </row>
    <row r="713" ht="15" customHeight="1">
      <c r="A713" s="7" t="inlineStr">
        <is>
          <t>BN2008651</t>
        </is>
      </c>
      <c r="B713" s="8" t="inlineStr">
        <is>
          <t>Apple</t>
        </is>
      </c>
      <c r="C713" s="8" t="inlineStr">
        <is>
          <t>iPad (2022) 10.9 WiFi 64GB</t>
        </is>
      </c>
      <c r="D713" s="8" t="inlineStr">
        <is>
          <t>-</t>
        </is>
      </c>
      <c r="E713" s="9" t="n">
        <v>1799.99</v>
      </c>
      <c r="F713" s="9" t="inlineStr">
        <is>
          <t>1799.99</t>
        </is>
      </c>
      <c r="G713" s="9" t="inlineStr">
        <is>
          <t>Instock</t>
        </is>
      </c>
      <c r="H713" s="9">
        <f>F713+0</f>
        <v/>
      </c>
      <c r="I713" s="9" t="n"/>
      <c r="J713" s="9">
        <f>IF(I713&lt;&gt;"",I713,H713)</f>
        <v/>
      </c>
      <c r="K713" s="9">
        <f>E713/(1+M713)</f>
        <v/>
      </c>
      <c r="L713" s="10" t="inlineStr">
        <is>
          <t>PLN</t>
        </is>
      </c>
      <c r="M713" s="11" t="n">
        <v>0.23</v>
      </c>
      <c r="N713" s="9">
        <f>K713*VLOOKUP(L713,'Exchange rate'!A:B,2,0)</f>
        <v/>
      </c>
      <c r="O713" s="8" t="inlineStr">
        <is>
          <t>Media Expert</t>
        </is>
      </c>
      <c r="P713" s="8" t="inlineStr">
        <is>
          <t>Media Expert</t>
        </is>
      </c>
      <c r="Q713" s="8" t="inlineStr">
        <is>
          <t>Poland</t>
        </is>
      </c>
      <c r="R713" s="12" t="inlineStr">
        <is>
          <t>https://www.mediaexpert.pl/komputery-i-tablety/tablety-i-e-booki/tablety/tablet-apple-ipad-10-9-2022-a14-64gb-wifi-10-9-ipados-blue-mpq13fd-a</t>
        </is>
      </c>
      <c r="S713" s="13" t="inlineStr">
        <is>
          <t>Tablet</t>
        </is>
      </c>
      <c r="T713" s="13" t="n"/>
      <c r="U713" s="12" t="inlineStr">
        <is>
          <t>https://drive.google.com/uc?export=view&amp;id=1ctPTXCGeRHbxK7yBi4LJVZKm4v4ibtLZ</t>
        </is>
      </c>
      <c r="V713" t="inlineStr">
        <is>
          <t>20250424</t>
        </is>
      </c>
    </row>
    <row r="714" ht="15" customHeight="1">
      <c r="A714" s="7" t="inlineStr">
        <is>
          <t>BN2010111</t>
        </is>
      </c>
      <c r="B714" s="8" t="inlineStr">
        <is>
          <t>Apple</t>
        </is>
      </c>
      <c r="C714" s="8" t="inlineStr">
        <is>
          <t>iPad 11th generation 2025 128GB WiFi</t>
        </is>
      </c>
      <c r="D714" s="8" t="inlineStr">
        <is>
          <t>-</t>
        </is>
      </c>
      <c r="E714" s="9" t="n">
        <v>1799</v>
      </c>
      <c r="F714" s="9" t="inlineStr">
        <is>
          <t>1722.00</t>
        </is>
      </c>
      <c r="G714" s="9" t="inlineStr">
        <is>
          <t>Instock</t>
        </is>
      </c>
      <c r="H714" s="9">
        <f>F714+0</f>
        <v/>
      </c>
      <c r="I714" s="9" t="n"/>
      <c r="J714" s="9">
        <f>IF(I714&lt;&gt;"",I714,H714)</f>
        <v/>
      </c>
      <c r="K714" s="9">
        <f>E714/(1+M714)</f>
        <v/>
      </c>
      <c r="L714" s="10" t="inlineStr">
        <is>
          <t>PLN</t>
        </is>
      </c>
      <c r="M714" s="11" t="n">
        <v>0.23</v>
      </c>
      <c r="N714" s="9">
        <f>K714*VLOOKUP(L714,'Exchange rate'!A:B,2,0)</f>
        <v/>
      </c>
      <c r="O714" s="8" t="inlineStr">
        <is>
          <t>Media Expert</t>
        </is>
      </c>
      <c r="P714" s="8" t="inlineStr">
        <is>
          <t>Media Expert</t>
        </is>
      </c>
      <c r="Q714" s="8" t="inlineStr">
        <is>
          <t>Poland</t>
        </is>
      </c>
      <c r="R714" s="12" t="inlineStr">
        <is>
          <t>https://www.mediaexpert.pl/komputery-i-tablety/tablety-i-e-booki/tablety/tablet-ipad-11-2025-md3y4hc-a-a16-128gb-11-wifi-silver</t>
        </is>
      </c>
      <c r="S714" s="13" t="inlineStr">
        <is>
          <t>Tablet</t>
        </is>
      </c>
      <c r="T714" s="13" t="n"/>
      <c r="U714" s="12" t="inlineStr">
        <is>
          <t>https://drive.google.com/uc?export=view&amp;id=1e-pilhK41Z8xtnDoTHLv6iGWWXYk8KvH</t>
        </is>
      </c>
      <c r="V714" t="inlineStr">
        <is>
          <t>20250424</t>
        </is>
      </c>
    </row>
    <row r="715" ht="15" customHeight="1">
      <c r="A715" s="7" t="inlineStr">
        <is>
          <t>BN2010112</t>
        </is>
      </c>
      <c r="B715" s="8" t="inlineStr">
        <is>
          <t>Apple</t>
        </is>
      </c>
      <c r="C715" s="8" t="inlineStr">
        <is>
          <t>iPad 11th generation 2025 256GB WiFi</t>
        </is>
      </c>
      <c r="D715" s="8" t="inlineStr">
        <is>
          <t>-</t>
        </is>
      </c>
      <c r="E715" s="9" t="n">
        <v>2299</v>
      </c>
      <c r="F715" s="9" t="inlineStr">
        <is>
          <t>2299.00</t>
        </is>
      </c>
      <c r="G715" s="9" t="inlineStr">
        <is>
          <t>Instock</t>
        </is>
      </c>
      <c r="H715" s="9">
        <f>F715+0</f>
        <v/>
      </c>
      <c r="I715" s="9" t="n"/>
      <c r="J715" s="9">
        <f>IF(I715&lt;&gt;"",I715,H715)</f>
        <v/>
      </c>
      <c r="K715" s="9">
        <f>E715/(1+M715)</f>
        <v/>
      </c>
      <c r="L715" s="10" t="inlineStr">
        <is>
          <t>PLN</t>
        </is>
      </c>
      <c r="M715" s="11" t="n">
        <v>0.23</v>
      </c>
      <c r="N715" s="9">
        <f>K715*VLOOKUP(L715,'Exchange rate'!A:B,2,0)</f>
        <v/>
      </c>
      <c r="O715" s="8" t="inlineStr">
        <is>
          <t>Media Expert</t>
        </is>
      </c>
      <c r="P715" s="8" t="inlineStr">
        <is>
          <t>Media Expert</t>
        </is>
      </c>
      <c r="Q715" s="8" t="inlineStr">
        <is>
          <t>Poland</t>
        </is>
      </c>
      <c r="R715" s="12" t="inlineStr">
        <is>
          <t>https://www.mediaexpert.pl/komputery-i-tablety/tablety-i-e-booki/tablety/tablet-ipad-11-2025-md4g4hc-a-a16-256gb-11-wifi-silver</t>
        </is>
      </c>
      <c r="S715" s="13" t="inlineStr">
        <is>
          <t>Tablet</t>
        </is>
      </c>
      <c r="T715" s="13" t="n"/>
      <c r="U715" s="12" t="inlineStr">
        <is>
          <t>https://drive.google.com/uc?export=view&amp;id=1cLuRTsyWCqc6PBvPZr7HiUnEPYNzZ9ZM</t>
        </is>
      </c>
      <c r="V715" t="inlineStr">
        <is>
          <t>20250424</t>
        </is>
      </c>
    </row>
    <row r="716" ht="15" customHeight="1">
      <c r="A716" s="7" t="inlineStr">
        <is>
          <t>BN2010115</t>
        </is>
      </c>
      <c r="B716" s="8" t="inlineStr">
        <is>
          <t>Apple</t>
        </is>
      </c>
      <c r="C716" s="8" t="inlineStr">
        <is>
          <t>iPad 11th generation 2025 256GB WiFi + Cellular 5G</t>
        </is>
      </c>
      <c r="D716" s="8" t="inlineStr">
        <is>
          <t>-</t>
        </is>
      </c>
      <c r="E716" s="9" t="n">
        <v>3099</v>
      </c>
      <c r="F716" s="9" t="inlineStr">
        <is>
          <t>0.00</t>
        </is>
      </c>
      <c r="G716" s="9" t="inlineStr">
        <is>
          <t>Outstock</t>
        </is>
      </c>
      <c r="H716" s="9">
        <f>F716+0</f>
        <v/>
      </c>
      <c r="I716" s="9" t="n"/>
      <c r="J716" s="9">
        <f>IF(I716&lt;&gt;"",I716,H716)</f>
        <v/>
      </c>
      <c r="K716" s="9">
        <f>E716/(1+M716)</f>
        <v/>
      </c>
      <c r="L716" s="10" t="inlineStr">
        <is>
          <t>PLN</t>
        </is>
      </c>
      <c r="M716" s="11" t="n">
        <v>0.23</v>
      </c>
      <c r="N716" s="9">
        <f>K716*VLOOKUP(L716,'Exchange rate'!A:B,2,0)</f>
        <v/>
      </c>
      <c r="O716" s="8" t="inlineStr">
        <is>
          <t>Media Expert</t>
        </is>
      </c>
      <c r="P716" s="8" t="inlineStr">
        <is>
          <t>Media Expert</t>
        </is>
      </c>
      <c r="Q716" s="8" t="inlineStr">
        <is>
          <t>Poland</t>
        </is>
      </c>
      <c r="R716" s="12" t="inlineStr">
        <is>
          <t>https://www.mediaexpert.pl/komputery-i-tablety/tablety-i-e-booki/tablety/tablet-ipad-11-2025-md7m4hc-a-a16-256gb-11-5g-yellow</t>
        </is>
      </c>
      <c r="S716" s="13" t="inlineStr">
        <is>
          <t>Tablet</t>
        </is>
      </c>
      <c r="T716" s="13" t="inlineStr">
        <is>
          <t>c</t>
        </is>
      </c>
      <c r="U716" s="12" t="inlineStr">
        <is>
          <t>https://drive.google.com/uc?export=view&amp;id=1dhplckEV2slN8YRBQXzF13nijmJK8tX1</t>
        </is>
      </c>
      <c r="V716" t="inlineStr">
        <is>
          <t>20250424</t>
        </is>
      </c>
    </row>
    <row r="717" ht="15" customHeight="1">
      <c r="A717" s="7" t="inlineStr">
        <is>
          <t>BN2008378</t>
        </is>
      </c>
      <c r="B717" s="8" t="inlineStr">
        <is>
          <t>Apple</t>
        </is>
      </c>
      <c r="C717" s="8" t="inlineStr">
        <is>
          <t>iPad Air (2022) 10.9 256GB 5G</t>
        </is>
      </c>
      <c r="D717" s="8" t="inlineStr">
        <is>
          <t>-</t>
        </is>
      </c>
      <c r="E717" s="9" t="n">
        <v>5099.99</v>
      </c>
      <c r="F717" s="9" t="inlineStr">
        <is>
          <t>5099.99</t>
        </is>
      </c>
      <c r="G717" s="9" t="inlineStr">
        <is>
          <t>Instock</t>
        </is>
      </c>
      <c r="H717" s="9">
        <f>F717+0</f>
        <v/>
      </c>
      <c r="I717" s="9" t="n"/>
      <c r="J717" s="9">
        <f>IF(I717&lt;&gt;"",I717,H717)</f>
        <v/>
      </c>
      <c r="K717" s="9">
        <f>E717/(1+M717)</f>
        <v/>
      </c>
      <c r="L717" s="10" t="inlineStr">
        <is>
          <t>PLN</t>
        </is>
      </c>
      <c r="M717" s="11" t="n">
        <v>0.23</v>
      </c>
      <c r="N717" s="9">
        <f>K717*VLOOKUP(L717,'Exchange rate'!A:B,2,0)</f>
        <v/>
      </c>
      <c r="O717" s="8" t="inlineStr">
        <is>
          <t>Media Expert</t>
        </is>
      </c>
      <c r="P717" s="8" t="inlineStr">
        <is>
          <t>Media Expert</t>
        </is>
      </c>
      <c r="Q717" s="8" t="inlineStr">
        <is>
          <t>Poland</t>
        </is>
      </c>
      <c r="R717" s="12" t="inlineStr">
        <is>
          <t>https://www.mediaexpert.pl/komputery-i-tablety/tablety-i-e-booki/tablety/tablet-apple-ipad-air-m1-8x-8gb-256gb-10-9-5g-starlight-ipados15</t>
        </is>
      </c>
      <c r="S717" s="13" t="inlineStr">
        <is>
          <t>Tablet</t>
        </is>
      </c>
      <c r="T717" s="13" t="n"/>
      <c r="U717" s="12" t="inlineStr">
        <is>
          <t>https://drive.google.com/uc?export=view&amp;id=1diOkYyUyj3LRQ1lG_dZECSaW4G7omNTe</t>
        </is>
      </c>
      <c r="V717" t="inlineStr">
        <is>
          <t>20250424</t>
        </is>
      </c>
    </row>
    <row r="718" ht="15" customHeight="1">
      <c r="A718" s="7" t="inlineStr">
        <is>
          <t>BN2009589</t>
        </is>
      </c>
      <c r="B718" s="8" t="inlineStr">
        <is>
          <t>Apple</t>
        </is>
      </c>
      <c r="C718" s="8" t="inlineStr">
        <is>
          <t>iPad Air 11 - 2024 (6th gen) 8-128GB WiFi</t>
        </is>
      </c>
      <c r="D718" s="8" t="inlineStr">
        <is>
          <t>-</t>
        </is>
      </c>
      <c r="E718" s="9" t="n">
        <v>2699.99</v>
      </c>
      <c r="F718" s="9" t="inlineStr">
        <is>
          <t>0.00</t>
        </is>
      </c>
      <c r="G718" s="9" t="inlineStr">
        <is>
          <t>Outstock</t>
        </is>
      </c>
      <c r="H718" s="9">
        <f>F718+0</f>
        <v/>
      </c>
      <c r="I718" s="9" t="n"/>
      <c r="J718" s="9">
        <f>IF(I718&lt;&gt;"",I718,H718)</f>
        <v/>
      </c>
      <c r="K718" s="9">
        <f>E718/(1+M718)</f>
        <v/>
      </c>
      <c r="L718" s="10" t="inlineStr">
        <is>
          <t>PLN</t>
        </is>
      </c>
      <c r="M718" s="11" t="n">
        <v>0.23</v>
      </c>
      <c r="N718" s="9">
        <f>K718*VLOOKUP(L718,'Exchange rate'!A:B,2,0)</f>
        <v/>
      </c>
      <c r="O718" s="8" t="inlineStr">
        <is>
          <t>Media Expert</t>
        </is>
      </c>
      <c r="P718" s="8" t="inlineStr">
        <is>
          <t>Media Expert</t>
        </is>
      </c>
      <c r="Q718" s="8" t="inlineStr">
        <is>
          <t>Poland</t>
        </is>
      </c>
      <c r="R718" s="12" t="inlineStr">
        <is>
          <t>https://www.mediaexpert.pl/komputery-i-tablety/tablety-i-e-booki/tablety/tablet-apple-ipad-air-2024-m2-8gb-128gb-11-wifi-blue</t>
        </is>
      </c>
      <c r="S718" s="13" t="inlineStr">
        <is>
          <t>Tablet</t>
        </is>
      </c>
      <c r="T718" s="13" t="n"/>
      <c r="U718" s="12" t="inlineStr">
        <is>
          <t>https://drive.google.com/uc?export=view&amp;id=1cqE52Wq6Lx7dhV-60g73xjn6WoxgC4jt</t>
        </is>
      </c>
      <c r="V718" t="inlineStr">
        <is>
          <t>20250424</t>
        </is>
      </c>
    </row>
    <row r="719" ht="15" customHeight="1">
      <c r="A719" s="7" t="inlineStr">
        <is>
          <t>BN2009584</t>
        </is>
      </c>
      <c r="B719" s="8" t="inlineStr">
        <is>
          <t>Apple</t>
        </is>
      </c>
      <c r="C719" s="8" t="inlineStr">
        <is>
          <t>iPad Air 11 - 2024 (6th gen) 8-1TB 5G</t>
        </is>
      </c>
      <c r="D719" s="8" t="inlineStr">
        <is>
          <t>-</t>
        </is>
      </c>
      <c r="E719" s="9" t="n">
        <v>5999</v>
      </c>
      <c r="F719" s="9" t="inlineStr">
        <is>
          <t>5999.00</t>
        </is>
      </c>
      <c r="G719" s="9" t="inlineStr">
        <is>
          <t>Instock</t>
        </is>
      </c>
      <c r="H719" s="9">
        <f>F719+0</f>
        <v/>
      </c>
      <c r="I719" s="9" t="n"/>
      <c r="J719" s="9">
        <f>IF(I719&lt;&gt;"",I719,H719)</f>
        <v/>
      </c>
      <c r="K719" s="9">
        <f>E719/(1+M719)</f>
        <v/>
      </c>
      <c r="L719" s="10" t="inlineStr">
        <is>
          <t>PLN</t>
        </is>
      </c>
      <c r="M719" s="11" t="n">
        <v>0.23</v>
      </c>
      <c r="N719" s="9">
        <f>K719*VLOOKUP(L719,'Exchange rate'!A:B,2,0)</f>
        <v/>
      </c>
      <c r="O719" s="8" t="inlineStr">
        <is>
          <t>Media Expert</t>
        </is>
      </c>
      <c r="P719" s="8" t="inlineStr">
        <is>
          <t>Media Expert</t>
        </is>
      </c>
      <c r="Q719" s="8" t="inlineStr">
        <is>
          <t>Poland</t>
        </is>
      </c>
      <c r="R719" s="12" t="inlineStr">
        <is>
          <t>https://www.mediaexpert.pl/komputery-i-tablety/tablety-i-e-booki/tablety/tablet-apple-ipad-air-2024-m2-8gb-1tb-11-5g-starlight</t>
        </is>
      </c>
      <c r="S719" s="13" t="inlineStr">
        <is>
          <t>Tablet</t>
        </is>
      </c>
      <c r="T719" s="13" t="n"/>
      <c r="U719" s="12" t="inlineStr">
        <is>
          <t>https://drive.google.com/uc?export=view&amp;id=1dO8vNOCz1MuMweQFop5Ak2RVHJxuzSbC</t>
        </is>
      </c>
      <c r="V719" t="inlineStr">
        <is>
          <t>20250424</t>
        </is>
      </c>
    </row>
    <row r="720" ht="15" customHeight="1">
      <c r="A720" s="7" t="inlineStr">
        <is>
          <t>BN2009582</t>
        </is>
      </c>
      <c r="B720" s="8" t="inlineStr">
        <is>
          <t>Apple</t>
        </is>
      </c>
      <c r="C720" s="8" t="inlineStr">
        <is>
          <t>iPad Air 11 - 2024 (6th gen) 8-256GB 5G</t>
        </is>
      </c>
      <c r="D720" s="8" t="inlineStr">
        <is>
          <t>-</t>
        </is>
      </c>
      <c r="E720" s="9" t="n">
        <v>0</v>
      </c>
      <c r="F720" s="9" t="inlineStr">
        <is>
          <t>0.00</t>
        </is>
      </c>
      <c r="G720" s="9" t="inlineStr">
        <is>
          <t>Outstock</t>
        </is>
      </c>
      <c r="H720" s="9">
        <f>F720+0</f>
        <v/>
      </c>
      <c r="I720" s="9" t="n"/>
      <c r="J720" s="9">
        <f>IF(I720&lt;&gt;"",I720,H720)</f>
        <v/>
      </c>
      <c r="K720" s="9">
        <f>E720/(1+M720)</f>
        <v/>
      </c>
      <c r="L720" s="10" t="inlineStr">
        <is>
          <t>PLN</t>
        </is>
      </c>
      <c r="M720" s="11" t="n">
        <v>0.23</v>
      </c>
      <c r="N720" s="9">
        <f>K720*VLOOKUP(L720,'Exchange rate'!A:B,2,0)</f>
        <v/>
      </c>
      <c r="O720" s="8" t="inlineStr">
        <is>
          <t>Media Expert</t>
        </is>
      </c>
      <c r="P720" s="8" t="inlineStr">
        <is>
          <t>Media Expert</t>
        </is>
      </c>
      <c r="Q720" s="8" t="inlineStr">
        <is>
          <t>Poland</t>
        </is>
      </c>
      <c r="R720" s="12" t="inlineStr">
        <is>
          <t>https://www.mediaexpert.pl/komputery-i-tablety/tablety-i-e-booki/tablety/tablet-apple-ipad-air-2024-m2-8gb-256gb-11-5g-purple</t>
        </is>
      </c>
      <c r="S720" s="13" t="inlineStr">
        <is>
          <t>Tablet</t>
        </is>
      </c>
      <c r="T720" s="13" t="n">
        <v>1</v>
      </c>
      <c r="U720" s="12" t="inlineStr">
        <is>
          <t>https://drive.google.com/uc?export=view&amp;id=1eF0HwGUnLRb1BOuTMo4fJizFjbcyizKN</t>
        </is>
      </c>
      <c r="V720" t="inlineStr">
        <is>
          <t>20250424</t>
        </is>
      </c>
    </row>
    <row r="721" ht="15" customHeight="1">
      <c r="A721" s="7" t="inlineStr">
        <is>
          <t>BN2009588</t>
        </is>
      </c>
      <c r="B721" s="8" t="inlineStr">
        <is>
          <t>Apple</t>
        </is>
      </c>
      <c r="C721" s="8" t="inlineStr">
        <is>
          <t>iPad Air 11 - 2024 (6th gen) 8-256GB WiFi</t>
        </is>
      </c>
      <c r="D721" s="8" t="inlineStr">
        <is>
          <t>-</t>
        </is>
      </c>
      <c r="E721" s="9" t="n">
        <v>0</v>
      </c>
      <c r="F721" s="9" t="inlineStr">
        <is>
          <t>0.00</t>
        </is>
      </c>
      <c r="G721" s="9" t="inlineStr">
        <is>
          <t>Outstock</t>
        </is>
      </c>
      <c r="H721" s="9">
        <f>F721+0</f>
        <v/>
      </c>
      <c r="I721" s="9" t="n"/>
      <c r="J721" s="9">
        <f>IF(I721&lt;&gt;"",I721,H721)</f>
        <v/>
      </c>
      <c r="K721" s="9">
        <f>E721/(1+M721)</f>
        <v/>
      </c>
      <c r="L721" s="10" t="inlineStr">
        <is>
          <t>PLN</t>
        </is>
      </c>
      <c r="M721" s="11" t="n">
        <v>0.23</v>
      </c>
      <c r="N721" s="9">
        <f>K721*VLOOKUP(L721,'Exchange rate'!A:B,2,0)</f>
        <v/>
      </c>
      <c r="O721" s="8" t="inlineStr">
        <is>
          <t>Media Expert</t>
        </is>
      </c>
      <c r="P721" s="8" t="inlineStr">
        <is>
          <t>Media Expert</t>
        </is>
      </c>
      <c r="Q721" s="8" t="inlineStr">
        <is>
          <t>Poland</t>
        </is>
      </c>
      <c r="R721" s="12" t="inlineStr">
        <is>
          <t>https://www.mediaexpert.pl/komputery-i-tablety/tablety-i-e-booki/tablety/tablet-apple-ipad-air-2024-m2-8gb-256gb-11-wifi-blue</t>
        </is>
      </c>
      <c r="S721" s="13" t="inlineStr">
        <is>
          <t>Tablet</t>
        </is>
      </c>
      <c r="T721" s="13" t="n">
        <v>1</v>
      </c>
      <c r="U721" s="12" t="inlineStr">
        <is>
          <t>https://drive.google.com/uc?export=view&amp;id=1e6EOP6F0Usut-YMyVa09FxVNMshbrlNR</t>
        </is>
      </c>
      <c r="V721" t="inlineStr">
        <is>
          <t>20250424</t>
        </is>
      </c>
    </row>
    <row r="722" ht="15" customHeight="1">
      <c r="A722" s="7" t="inlineStr">
        <is>
          <t>BN2009583</t>
        </is>
      </c>
      <c r="B722" s="8" t="inlineStr">
        <is>
          <t>Apple</t>
        </is>
      </c>
      <c r="C722" s="8" t="inlineStr">
        <is>
          <t>iPad Air 11 - 2024 (6th gen) 8-512GB 5G</t>
        </is>
      </c>
      <c r="D722" s="8" t="inlineStr">
        <is>
          <t>-</t>
        </is>
      </c>
      <c r="E722" s="9" t="n">
        <v>4999</v>
      </c>
      <c r="F722" s="9" t="inlineStr">
        <is>
          <t>4999.00</t>
        </is>
      </c>
      <c r="G722" s="9" t="inlineStr">
        <is>
          <t>Instock</t>
        </is>
      </c>
      <c r="H722" s="9">
        <f>F722+0</f>
        <v/>
      </c>
      <c r="I722" s="9" t="n"/>
      <c r="J722" s="9">
        <f>IF(I722&lt;&gt;"",I722,H722)</f>
        <v/>
      </c>
      <c r="K722" s="9">
        <f>E722/(1+M722)</f>
        <v/>
      </c>
      <c r="L722" s="10" t="inlineStr">
        <is>
          <t>PLN</t>
        </is>
      </c>
      <c r="M722" s="11" t="n">
        <v>0.23</v>
      </c>
      <c r="N722" s="9">
        <f>K722*VLOOKUP(L722,'Exchange rate'!A:B,2,0)</f>
        <v/>
      </c>
      <c r="O722" s="8" t="inlineStr">
        <is>
          <t>Media Expert</t>
        </is>
      </c>
      <c r="P722" s="8" t="inlineStr">
        <is>
          <t>Media Expert</t>
        </is>
      </c>
      <c r="Q722" s="8" t="inlineStr">
        <is>
          <t>Poland</t>
        </is>
      </c>
      <c r="R722" s="12" t="inlineStr">
        <is>
          <t>https://www.mediaexpert.pl/komputery-i-tablety/tablety-i-e-booki/tablety/tablet-apple-ipad-air-2024-m2-8gb-512gb-11-5g-blue</t>
        </is>
      </c>
      <c r="S722" s="13" t="inlineStr">
        <is>
          <t>Tablet</t>
        </is>
      </c>
      <c r="T722" s="13" t="n"/>
      <c r="U722" s="12" t="inlineStr">
        <is>
          <t>https://drive.google.com/uc?export=view&amp;id=1dIITVhkgH6bQEPil6GmBt46l_YhRAkZs</t>
        </is>
      </c>
      <c r="V722" t="inlineStr">
        <is>
          <t>20250424</t>
        </is>
      </c>
    </row>
    <row r="723" ht="15" customHeight="1">
      <c r="A723" s="7" t="inlineStr">
        <is>
          <t>BN2010117</t>
        </is>
      </c>
      <c r="B723" s="8" t="inlineStr">
        <is>
          <t>Apple</t>
        </is>
      </c>
      <c r="C723" s="8" t="inlineStr">
        <is>
          <t>iPad Air 11 7th generation 2025 128GB WiFi</t>
        </is>
      </c>
      <c r="D723" s="8" t="inlineStr">
        <is>
          <t>-</t>
        </is>
      </c>
      <c r="E723" s="9" t="n">
        <v>2999</v>
      </c>
      <c r="F723" s="9" t="inlineStr">
        <is>
          <t>2999.00</t>
        </is>
      </c>
      <c r="G723" s="9" t="inlineStr">
        <is>
          <t>Instock</t>
        </is>
      </c>
      <c r="H723" s="9">
        <f>F723+0</f>
        <v/>
      </c>
      <c r="I723" s="9" t="n"/>
      <c r="J723" s="9">
        <f>IF(I723&lt;&gt;"",I723,H723)</f>
        <v/>
      </c>
      <c r="K723" s="9">
        <f>E723/(1+M723)</f>
        <v/>
      </c>
      <c r="L723" s="10" t="inlineStr">
        <is>
          <t>PLN</t>
        </is>
      </c>
      <c r="M723" s="11" t="n">
        <v>0.23</v>
      </c>
      <c r="N723" s="9">
        <f>K723*VLOOKUP(L723,'Exchange rate'!A:B,2,0)</f>
        <v/>
      </c>
      <c r="O723" s="8" t="inlineStr">
        <is>
          <t>Media Expert</t>
        </is>
      </c>
      <c r="P723" s="8" t="inlineStr">
        <is>
          <t>Media Expert</t>
        </is>
      </c>
      <c r="Q723" s="8" t="inlineStr">
        <is>
          <t>Poland</t>
        </is>
      </c>
      <c r="R723" s="12" t="inlineStr">
        <is>
          <t>https://www.mediaexpert.pl/komputery-i-tablety/tablety-i-e-booki/tablety/tablet-apple-ipad-air-2025-mc9w4hc-a-m3-128gb-11-wifi-gray</t>
        </is>
      </c>
      <c r="S723" s="13" t="inlineStr">
        <is>
          <t>Tablet</t>
        </is>
      </c>
      <c r="T723" s="13" t="n"/>
      <c r="U723" s="12" t="inlineStr">
        <is>
          <t>https://drive.google.com/uc?export=view&amp;id=1cMZsYjrwSsQHU0JnpI-hfWh8QumTHEO8</t>
        </is>
      </c>
      <c r="V723" t="inlineStr">
        <is>
          <t>20250424</t>
        </is>
      </c>
    </row>
    <row r="724" ht="15" customHeight="1">
      <c r="A724" s="7" t="inlineStr">
        <is>
          <t>BN2010121</t>
        </is>
      </c>
      <c r="B724" s="8" t="inlineStr">
        <is>
          <t>Apple</t>
        </is>
      </c>
      <c r="C724" s="8" t="inlineStr">
        <is>
          <t>iPad Air 11 7th generation 2025 128GB WiFi + Cellular 5G</t>
        </is>
      </c>
      <c r="D724" s="8" t="inlineStr">
        <is>
          <t>-</t>
        </is>
      </c>
      <c r="E724" s="9" t="n">
        <v>3799</v>
      </c>
      <c r="F724" s="9" t="inlineStr">
        <is>
          <t>3799.00</t>
        </is>
      </c>
      <c r="G724" s="9" t="inlineStr">
        <is>
          <t>Instock</t>
        </is>
      </c>
      <c r="H724" s="9">
        <f>F724+0</f>
        <v/>
      </c>
      <c r="I724" s="9" t="n"/>
      <c r="J724" s="9">
        <f>IF(I724&lt;&gt;"",I724,H724)</f>
        <v/>
      </c>
      <c r="K724" s="9">
        <f>E724/(1+M724)</f>
        <v/>
      </c>
      <c r="L724" s="10" t="inlineStr">
        <is>
          <t>PLN</t>
        </is>
      </c>
      <c r="M724" s="11" t="n">
        <v>0.23</v>
      </c>
      <c r="N724" s="9">
        <f>K724*VLOOKUP(L724,'Exchange rate'!A:B,2,0)</f>
        <v/>
      </c>
      <c r="O724" s="8" t="inlineStr">
        <is>
          <t>Media Expert</t>
        </is>
      </c>
      <c r="P724" s="8" t="inlineStr">
        <is>
          <t>Media Expert</t>
        </is>
      </c>
      <c r="Q724" s="8" t="inlineStr">
        <is>
          <t>Poland</t>
        </is>
      </c>
      <c r="R724" s="12" t="inlineStr">
        <is>
          <t>https://www.mediaexpert.pl/komputery-i-tablety/tablety-i-e-booki/tablety/tablet-apple-ipad-air-2025-mcfv4hc-a-m3-128gb-11-5g-gray</t>
        </is>
      </c>
      <c r="S724" s="13" t="inlineStr">
        <is>
          <t>Tablet</t>
        </is>
      </c>
      <c r="T724" s="13" t="n"/>
      <c r="U724" s="12" t="inlineStr">
        <is>
          <t>https://drive.google.com/uc?export=view&amp;id=1eD1tr5LHjNQJbTw9EB0YpP3dkftvYXUy</t>
        </is>
      </c>
      <c r="V724" t="inlineStr">
        <is>
          <t>20250424</t>
        </is>
      </c>
    </row>
    <row r="725" ht="15" customHeight="1">
      <c r="A725" s="7" t="inlineStr">
        <is>
          <t>BN2010118</t>
        </is>
      </c>
      <c r="B725" s="8" t="inlineStr">
        <is>
          <t>Apple</t>
        </is>
      </c>
      <c r="C725" s="8" t="inlineStr">
        <is>
          <t>iPad Air 11 7th generation 2025 256GB WiFi</t>
        </is>
      </c>
      <c r="D725" s="8" t="inlineStr">
        <is>
          <t>-</t>
        </is>
      </c>
      <c r="E725" s="9" t="n">
        <v>3499</v>
      </c>
      <c r="F725" s="9" t="inlineStr">
        <is>
          <t>3499.00</t>
        </is>
      </c>
      <c r="G725" s="9" t="inlineStr">
        <is>
          <t>Instock</t>
        </is>
      </c>
      <c r="H725" s="9">
        <f>F725+0</f>
        <v/>
      </c>
      <c r="I725" s="9" t="n"/>
      <c r="J725" s="9">
        <f>IF(I725&lt;&gt;"",I725,H725)</f>
        <v/>
      </c>
      <c r="K725" s="9">
        <f>E725/(1+M725)</f>
        <v/>
      </c>
      <c r="L725" s="10" t="inlineStr">
        <is>
          <t>PLN</t>
        </is>
      </c>
      <c r="M725" s="11" t="n">
        <v>0.23</v>
      </c>
      <c r="N725" s="9">
        <f>K725*VLOOKUP(L725,'Exchange rate'!A:B,2,0)</f>
        <v/>
      </c>
      <c r="O725" s="8" t="inlineStr">
        <is>
          <t>Media Expert</t>
        </is>
      </c>
      <c r="P725" s="8" t="inlineStr">
        <is>
          <t>Media Expert</t>
        </is>
      </c>
      <c r="Q725" s="8" t="inlineStr">
        <is>
          <t>Poland</t>
        </is>
      </c>
      <c r="R725" s="12" t="inlineStr">
        <is>
          <t>https://www.mediaexpert.pl/komputery-i-tablety/tablety-i-e-booki/tablety/tablet-apple-ipad-air-2025-mca14hc-a-m3-256gb-11-wifi-gray</t>
        </is>
      </c>
      <c r="S725" s="13" t="inlineStr">
        <is>
          <t>Tablet</t>
        </is>
      </c>
      <c r="T725" s="13" t="n"/>
      <c r="U725" s="12" t="inlineStr">
        <is>
          <t>https://drive.google.com/uc?export=view&amp;id=1cbs8CzZ0Q1NV1Za40nZPXRwnMyFfmq-S</t>
        </is>
      </c>
      <c r="V725" t="inlineStr">
        <is>
          <t>20250424</t>
        </is>
      </c>
    </row>
    <row r="726" ht="15" customHeight="1">
      <c r="A726" s="7" t="inlineStr">
        <is>
          <t>BN2010122</t>
        </is>
      </c>
      <c r="B726" s="8" t="inlineStr">
        <is>
          <t>Apple</t>
        </is>
      </c>
      <c r="C726" s="8" t="inlineStr">
        <is>
          <t>iPad Air 11 7th generation 2025 256GB WiFi + Cellular 5G</t>
        </is>
      </c>
      <c r="D726" s="8" t="inlineStr">
        <is>
          <t>-</t>
        </is>
      </c>
      <c r="E726" s="9" t="n">
        <v>4299</v>
      </c>
      <c r="F726" s="9" t="inlineStr">
        <is>
          <t>4299.00</t>
        </is>
      </c>
      <c r="G726" s="9" t="inlineStr">
        <is>
          <t>Instock</t>
        </is>
      </c>
      <c r="H726" s="9">
        <f>F726+0</f>
        <v/>
      </c>
      <c r="I726" s="9" t="n"/>
      <c r="J726" s="9">
        <f>IF(I726&lt;&gt;"",I726,H726)</f>
        <v/>
      </c>
      <c r="K726" s="9">
        <f>E726/(1+M726)</f>
        <v/>
      </c>
      <c r="L726" s="10" t="inlineStr">
        <is>
          <t>PLN</t>
        </is>
      </c>
      <c r="M726" s="11" t="n">
        <v>0.23</v>
      </c>
      <c r="N726" s="9">
        <f>K726*VLOOKUP(L726,'Exchange rate'!A:B,2,0)</f>
        <v/>
      </c>
      <c r="O726" s="8" t="inlineStr">
        <is>
          <t>Media Expert</t>
        </is>
      </c>
      <c r="P726" s="8" t="inlineStr">
        <is>
          <t>Media Expert</t>
        </is>
      </c>
      <c r="Q726" s="8" t="inlineStr">
        <is>
          <t>Poland</t>
        </is>
      </c>
      <c r="R726" s="12" t="inlineStr">
        <is>
          <t>https://www.mediaexpert.pl/komputery-i-tablety/tablety-i-e-booki/tablety/tablet-apple-ipad-air-2025-mcg14hc-a-m3-256gb-11-5g-blue</t>
        </is>
      </c>
      <c r="S726" s="13" t="inlineStr">
        <is>
          <t>Tablet</t>
        </is>
      </c>
      <c r="T726" s="13" t="n"/>
      <c r="U726" s="12" t="inlineStr">
        <is>
          <t>https://drive.google.com/uc?export=view&amp;id=1eF_3iD7Z7BD4BO6ogOaD1HKU0aEHLH4O</t>
        </is>
      </c>
      <c r="V726" t="inlineStr">
        <is>
          <t>20250424</t>
        </is>
      </c>
    </row>
    <row r="727" ht="15" customHeight="1">
      <c r="A727" s="7" t="inlineStr">
        <is>
          <t>BN2009579</t>
        </is>
      </c>
      <c r="B727" s="8" t="inlineStr">
        <is>
          <t>Apple</t>
        </is>
      </c>
      <c r="C727" s="8" t="inlineStr">
        <is>
          <t>iPad Air 13 - 2024 8-128GB 5G</t>
        </is>
      </c>
      <c r="D727" s="8" t="inlineStr">
        <is>
          <t>-</t>
        </is>
      </c>
      <c r="E727" s="9" t="n">
        <v>4499.99</v>
      </c>
      <c r="F727" s="9" t="inlineStr">
        <is>
          <t>4089.53</t>
        </is>
      </c>
      <c r="G727" s="9" t="inlineStr">
        <is>
          <t>Instock</t>
        </is>
      </c>
      <c r="H727" s="9">
        <f>F727+0</f>
        <v/>
      </c>
      <c r="I727" s="9" t="n"/>
      <c r="J727" s="9">
        <f>IF(I727&lt;&gt;"",I727,H727)</f>
        <v/>
      </c>
      <c r="K727" s="9">
        <f>E727/(1+M727)</f>
        <v/>
      </c>
      <c r="L727" s="10" t="inlineStr">
        <is>
          <t>PLN</t>
        </is>
      </c>
      <c r="M727" s="11" t="n">
        <v>0.23</v>
      </c>
      <c r="N727" s="9">
        <f>K727*VLOOKUP(L727,'Exchange rate'!A:B,2,0)</f>
        <v/>
      </c>
      <c r="O727" s="8" t="inlineStr">
        <is>
          <t>Media Expert</t>
        </is>
      </c>
      <c r="P727" s="8" t="inlineStr">
        <is>
          <t>Media Expert</t>
        </is>
      </c>
      <c r="Q727" s="8" t="inlineStr">
        <is>
          <t>Poland</t>
        </is>
      </c>
      <c r="R727" s="12" t="inlineStr">
        <is>
          <t>https://www.mediaexpert.pl/komputery-i-tablety/tablety-i-e-booki/tablety/tablet-apple-ipad-air-2024-m2-8gb-128gb-13-5g-blue</t>
        </is>
      </c>
      <c r="S727" s="13" t="inlineStr">
        <is>
          <t>Tablet</t>
        </is>
      </c>
      <c r="T727" s="13" t="n"/>
      <c r="U727" s="12" t="inlineStr">
        <is>
          <t>https://drive.google.com/uc?export=view&amp;id=1cNJGaBiVPFPqgOXkUB_kefrI4QJ4WRze</t>
        </is>
      </c>
      <c r="V727" t="inlineStr">
        <is>
          <t>20250424</t>
        </is>
      </c>
    </row>
    <row r="728" ht="15" customHeight="1">
      <c r="A728" s="7" t="inlineStr">
        <is>
          <t>BN2009597</t>
        </is>
      </c>
      <c r="B728" s="8" t="inlineStr">
        <is>
          <t>Apple</t>
        </is>
      </c>
      <c r="C728" s="8" t="inlineStr">
        <is>
          <t>iPad Air 13 - 2024 8-128GB WiFi</t>
        </is>
      </c>
      <c r="D728" s="8" t="inlineStr">
        <is>
          <t>-</t>
        </is>
      </c>
      <c r="E728" s="9" t="n">
        <v>0</v>
      </c>
      <c r="F728" s="9" t="inlineStr">
        <is>
          <t>0.00</t>
        </is>
      </c>
      <c r="G728" s="9" t="inlineStr">
        <is>
          <t>Outstock</t>
        </is>
      </c>
      <c r="H728" s="9">
        <f>F728+0</f>
        <v/>
      </c>
      <c r="I728" s="9" t="n"/>
      <c r="J728" s="9">
        <f>IF(I728&lt;&gt;"",I728,H728)</f>
        <v/>
      </c>
      <c r="K728" s="9">
        <f>E728/(1+M728)</f>
        <v/>
      </c>
      <c r="L728" s="10" t="inlineStr">
        <is>
          <t>PLN</t>
        </is>
      </c>
      <c r="M728" s="11" t="n">
        <v>0.23</v>
      </c>
      <c r="N728" s="9">
        <f>K728*VLOOKUP(L728,'Exchange rate'!A:B,2,0)</f>
        <v/>
      </c>
      <c r="O728" s="8" t="inlineStr">
        <is>
          <t>Media Expert</t>
        </is>
      </c>
      <c r="P728" s="8" t="inlineStr">
        <is>
          <t>Media Expert</t>
        </is>
      </c>
      <c r="Q728" s="8" t="inlineStr">
        <is>
          <t>Poland</t>
        </is>
      </c>
      <c r="R728" s="12" t="inlineStr">
        <is>
          <t>https://www.mediaexpert.pl/komputery-i-tablety/tablety-i-e-booki/tablety/tablet-apple-ipad-air-2024-m2-8gb-128gb-13-wifi-gray</t>
        </is>
      </c>
      <c r="S728" s="13" t="inlineStr">
        <is>
          <t>Tablet</t>
        </is>
      </c>
      <c r="T728" s="13" t="n">
        <v>1</v>
      </c>
      <c r="U728" s="12" t="inlineStr">
        <is>
          <t>https://drive.google.com/uc?export=view&amp;id=1cn_Dw9mhkiW-a2pdlLbX1gpmC_0daGbI</t>
        </is>
      </c>
      <c r="V728" t="inlineStr">
        <is>
          <t>20250424</t>
        </is>
      </c>
    </row>
    <row r="729" ht="15" customHeight="1">
      <c r="A729" s="7" t="inlineStr">
        <is>
          <t>BN2009592</t>
        </is>
      </c>
      <c r="B729" s="8" t="inlineStr">
        <is>
          <t>Apple</t>
        </is>
      </c>
      <c r="C729" s="8" t="inlineStr">
        <is>
          <t>iPad Air 13 - 2024 8-1TB 5G</t>
        </is>
      </c>
      <c r="D729" s="8" t="inlineStr">
        <is>
          <t>-</t>
        </is>
      </c>
      <c r="E729" s="9" t="n">
        <v>6417.94</v>
      </c>
      <c r="F729" s="9" t="inlineStr">
        <is>
          <t>6417.94</t>
        </is>
      </c>
      <c r="G729" s="9" t="inlineStr">
        <is>
          <t>Instock</t>
        </is>
      </c>
      <c r="H729" s="9">
        <f>F729+0</f>
        <v/>
      </c>
      <c r="I729" s="9" t="n"/>
      <c r="J729" s="9">
        <f>IF(I729&lt;&gt;"",I729,H729)</f>
        <v/>
      </c>
      <c r="K729" s="9">
        <f>E729/(1+M729)</f>
        <v/>
      </c>
      <c r="L729" s="10" t="inlineStr">
        <is>
          <t>PLN</t>
        </is>
      </c>
      <c r="M729" s="11" t="n">
        <v>0.23</v>
      </c>
      <c r="N729" s="9">
        <f>K729*VLOOKUP(L729,'Exchange rate'!A:B,2,0)</f>
        <v/>
      </c>
      <c r="O729" s="8" t="inlineStr">
        <is>
          <t>Media Expert</t>
        </is>
      </c>
      <c r="P729" s="8" t="inlineStr">
        <is>
          <t>Media Expert</t>
        </is>
      </c>
      <c r="Q729" s="8" t="inlineStr">
        <is>
          <t>Poland</t>
        </is>
      </c>
      <c r="R729" s="12" t="inlineStr">
        <is>
          <t>https://www.mediaexpert.pl/komputery-i-tablety/tablety-i-e-booki/tablety/tablet-apple-ipad-air-2024-m2-8gb-1tb-13-5g-blue</t>
        </is>
      </c>
      <c r="S729" s="13" t="inlineStr">
        <is>
          <t>Tablet</t>
        </is>
      </c>
      <c r="T729" s="13" t="n"/>
      <c r="U729" s="12" t="inlineStr">
        <is>
          <t>https://drive.google.com/uc?export=view&amp;id=1cdMbqfflwLJlVs8rJ2N9VbQLZ8SbrjLl</t>
        </is>
      </c>
      <c r="V729" t="inlineStr">
        <is>
          <t>20250424</t>
        </is>
      </c>
    </row>
    <row r="730" ht="15" customHeight="1">
      <c r="A730" s="7" t="inlineStr">
        <is>
          <t>BN2009591</t>
        </is>
      </c>
      <c r="B730" s="8" t="inlineStr">
        <is>
          <t>Apple</t>
        </is>
      </c>
      <c r="C730" s="8" t="inlineStr">
        <is>
          <t>iPad Air 13 - 2024 8-512GB 5G</t>
        </is>
      </c>
      <c r="D730" s="8" t="inlineStr">
        <is>
          <t>-</t>
        </is>
      </c>
      <c r="E730" s="9" t="n">
        <v>5999.99</v>
      </c>
      <c r="F730" s="9" t="inlineStr">
        <is>
          <t>5999.99</t>
        </is>
      </c>
      <c r="G730" s="9" t="inlineStr">
        <is>
          <t>Instock</t>
        </is>
      </c>
      <c r="H730" s="9">
        <f>F730+0</f>
        <v/>
      </c>
      <c r="I730" s="9" t="n"/>
      <c r="J730" s="9">
        <f>IF(I730&lt;&gt;"",I730,H730)</f>
        <v/>
      </c>
      <c r="K730" s="9">
        <f>E730/(1+M730)</f>
        <v/>
      </c>
      <c r="L730" s="10" t="inlineStr">
        <is>
          <t>PLN</t>
        </is>
      </c>
      <c r="M730" s="11" t="n">
        <v>0.23</v>
      </c>
      <c r="N730" s="9">
        <f>K730*VLOOKUP(L730,'Exchange rate'!A:B,2,0)</f>
        <v/>
      </c>
      <c r="O730" s="8" t="inlineStr">
        <is>
          <t>Media Expert</t>
        </is>
      </c>
      <c r="P730" s="8" t="inlineStr">
        <is>
          <t>Media Expert</t>
        </is>
      </c>
      <c r="Q730" s="8" t="inlineStr">
        <is>
          <t>Poland</t>
        </is>
      </c>
      <c r="R730" s="12" t="inlineStr">
        <is>
          <t>https://www.mediaexpert.pl/komputery-i-tablety/tablety-i-e-booki/tablety/tablet-apple-ipad-air-2024-m2-8gb-512gb-13-5g-blue</t>
        </is>
      </c>
      <c r="S730" s="13" t="inlineStr">
        <is>
          <t>Tablet</t>
        </is>
      </c>
      <c r="T730" s="13" t="n"/>
      <c r="U730" s="12" t="inlineStr">
        <is>
          <t>https://drive.google.com/uc?export=view&amp;id=1dwmQ8ooAQjRPifYoCwOk1CUDJ9RLHMvE</t>
        </is>
      </c>
      <c r="V730" t="inlineStr">
        <is>
          <t>20250424</t>
        </is>
      </c>
    </row>
    <row r="731" ht="15" customHeight="1">
      <c r="A731" s="7" t="inlineStr">
        <is>
          <t>BN2009596</t>
        </is>
      </c>
      <c r="B731" s="8" t="inlineStr">
        <is>
          <t>Apple</t>
        </is>
      </c>
      <c r="C731" s="8" t="inlineStr">
        <is>
          <t>iPad Air 13 - 2024 WiFi 8-256GB WiFi</t>
        </is>
      </c>
      <c r="D731" s="8" t="inlineStr">
        <is>
          <t>-</t>
        </is>
      </c>
      <c r="E731" s="9" t="n">
        <v>4199</v>
      </c>
      <c r="F731" s="9" t="inlineStr">
        <is>
          <t>4199.00</t>
        </is>
      </c>
      <c r="G731" s="9" t="inlineStr">
        <is>
          <t>Instock</t>
        </is>
      </c>
      <c r="H731" s="9">
        <f>F731+0</f>
        <v/>
      </c>
      <c r="I731" s="9" t="n"/>
      <c r="J731" s="9">
        <f>IF(I731&lt;&gt;"",I731,H731)</f>
        <v/>
      </c>
      <c r="K731" s="9">
        <f>E731/(1+M731)</f>
        <v/>
      </c>
      <c r="L731" s="10" t="inlineStr">
        <is>
          <t>PLN</t>
        </is>
      </c>
      <c r="M731" s="11" t="n">
        <v>0.23</v>
      </c>
      <c r="N731" s="9">
        <f>K731*VLOOKUP(L731,'Exchange rate'!A:B,2,0)</f>
        <v/>
      </c>
      <c r="O731" s="8" t="inlineStr">
        <is>
          <t>Media Expert</t>
        </is>
      </c>
      <c r="P731" s="8" t="inlineStr">
        <is>
          <t>Media Expert</t>
        </is>
      </c>
      <c r="Q731" s="8" t="inlineStr">
        <is>
          <t>Poland</t>
        </is>
      </c>
      <c r="R731" s="12" t="inlineStr">
        <is>
          <t>https://www.mediaexpert.pl/komputery-i-tablety/tablety-i-e-booki/tablety/tablet-apple-ipad-air-2024-m2-8gb-256gb-13-wifi-starlight</t>
        </is>
      </c>
      <c r="S731" s="13" t="inlineStr">
        <is>
          <t>Tablet</t>
        </is>
      </c>
      <c r="T731" s="13" t="n"/>
      <c r="U731" s="12" t="inlineStr">
        <is>
          <t>https://drive.google.com/uc?export=view&amp;id=1dWmwKPn1SXr9MswZY2t5j_li7b1JVSc0</t>
        </is>
      </c>
      <c r="V731" t="inlineStr">
        <is>
          <t>20250424</t>
        </is>
      </c>
    </row>
    <row r="732" ht="15" customHeight="1">
      <c r="A732" s="7" t="inlineStr">
        <is>
          <t>BN2010125</t>
        </is>
      </c>
      <c r="B732" s="8" t="inlineStr">
        <is>
          <t>Apple</t>
        </is>
      </c>
      <c r="C732" s="8" t="inlineStr">
        <is>
          <t>iPad Air 13 2nd generation 2025 128GB WiFi</t>
        </is>
      </c>
      <c r="D732" s="8" t="inlineStr">
        <is>
          <t>-</t>
        </is>
      </c>
      <c r="E732" s="9" t="n">
        <v>3868</v>
      </c>
      <c r="F732" s="9" t="inlineStr">
        <is>
          <t>3868.00</t>
        </is>
      </c>
      <c r="G732" s="9" t="inlineStr">
        <is>
          <t>Instock</t>
        </is>
      </c>
      <c r="H732" s="9">
        <f>F732+0</f>
        <v/>
      </c>
      <c r="I732" s="9" t="n"/>
      <c r="J732" s="9">
        <f>IF(I732&lt;&gt;"",I732,H732)</f>
        <v/>
      </c>
      <c r="K732" s="9">
        <f>E732/(1+M732)</f>
        <v/>
      </c>
      <c r="L732" s="10" t="inlineStr">
        <is>
          <t>PLN</t>
        </is>
      </c>
      <c r="M732" s="11" t="n">
        <v>0.23</v>
      </c>
      <c r="N732" s="9">
        <f>K732*VLOOKUP(L732,'Exchange rate'!A:B,2,0)</f>
        <v/>
      </c>
      <c r="O732" s="8" t="inlineStr">
        <is>
          <t>Media Expert</t>
        </is>
      </c>
      <c r="P732" s="8" t="inlineStr">
        <is>
          <t>Media Expert</t>
        </is>
      </c>
      <c r="Q732" s="8" t="inlineStr">
        <is>
          <t>Poland</t>
        </is>
      </c>
      <c r="R732" s="12" t="inlineStr">
        <is>
          <t>https://www.mediaexpert.pl/komputery-i-tablety/tablety-i-e-booki/tablety/tablet-apple-ipad-air-2025-mcnh4hc-a-m3-128gb-13-wifi-gray</t>
        </is>
      </c>
      <c r="S732" s="13" t="inlineStr">
        <is>
          <t>Tablet</t>
        </is>
      </c>
      <c r="T732" s="13" t="n"/>
      <c r="U732" s="12" t="inlineStr">
        <is>
          <t>https://drive.google.com/uc?export=view&amp;id=1cbrmRG2-rICi5kl6vrA32DCMZEol3OhE</t>
        </is>
      </c>
      <c r="V732" t="inlineStr">
        <is>
          <t>20250424</t>
        </is>
      </c>
    </row>
    <row r="733" ht="15" customHeight="1">
      <c r="A733" s="7" t="inlineStr">
        <is>
          <t>BN2010129</t>
        </is>
      </c>
      <c r="B733" s="8" t="inlineStr">
        <is>
          <t>Apple</t>
        </is>
      </c>
      <c r="C733" s="8" t="inlineStr">
        <is>
          <t>iPad Air 13 2nd generation 2025 128GB WiFi + Cellular 5G</t>
        </is>
      </c>
      <c r="D733" s="8" t="inlineStr">
        <is>
          <t>-</t>
        </is>
      </c>
      <c r="E733" s="9" t="n">
        <v>4799</v>
      </c>
      <c r="F733" s="9" t="inlineStr">
        <is>
          <t>4799.00</t>
        </is>
      </c>
      <c r="G733" s="9" t="inlineStr">
        <is>
          <t>Instock</t>
        </is>
      </c>
      <c r="H733" s="9">
        <f>F733+0</f>
        <v/>
      </c>
      <c r="I733" s="9" t="n"/>
      <c r="J733" s="9">
        <f>IF(I733&lt;&gt;"",I733,H733)</f>
        <v/>
      </c>
      <c r="K733" s="9">
        <f>E733/(1+M733)</f>
        <v/>
      </c>
      <c r="L733" s="10" t="inlineStr">
        <is>
          <t>PLN</t>
        </is>
      </c>
      <c r="M733" s="11" t="n">
        <v>0.23</v>
      </c>
      <c r="N733" s="9">
        <f>K733*VLOOKUP(L733,'Exchange rate'!A:B,2,0)</f>
        <v/>
      </c>
      <c r="O733" s="8" t="inlineStr">
        <is>
          <t>Media Expert</t>
        </is>
      </c>
      <c r="P733" s="8" t="inlineStr">
        <is>
          <t>Media Expert</t>
        </is>
      </c>
      <c r="Q733" s="8" t="inlineStr">
        <is>
          <t>Poland</t>
        </is>
      </c>
      <c r="R733" s="12" t="inlineStr">
        <is>
          <t>https://www.mediaexpert.pl/komputery-i-tablety/tablety-i-e-booki/tablety/tablet-apple-ipad-air-2025-mcj14hc-a-m3-128gb-13-5g-gray</t>
        </is>
      </c>
      <c r="S733" s="13" t="inlineStr">
        <is>
          <t>Tablet</t>
        </is>
      </c>
      <c r="T733" s="13" t="n"/>
      <c r="U733" s="12" t="inlineStr">
        <is>
          <t>https://drive.google.com/uc?export=view&amp;id=1e5pUUifXG3Wknq0Wpjmdmo3VqtZM8y43</t>
        </is>
      </c>
      <c r="V733" t="inlineStr">
        <is>
          <t>20250424</t>
        </is>
      </c>
    </row>
    <row r="734" ht="15" customHeight="1">
      <c r="A734" s="7" t="inlineStr">
        <is>
          <t>BN2010126</t>
        </is>
      </c>
      <c r="B734" s="8" t="inlineStr">
        <is>
          <t>Apple</t>
        </is>
      </c>
      <c r="C734" s="8" t="inlineStr">
        <is>
          <t>iPad Air 13 2nd generation 2025 256GB WiFi</t>
        </is>
      </c>
      <c r="D734" s="8" t="inlineStr">
        <is>
          <t>-</t>
        </is>
      </c>
      <c r="E734" s="9" t="n">
        <v>4499</v>
      </c>
      <c r="F734" s="9" t="inlineStr">
        <is>
          <t>4499.00</t>
        </is>
      </c>
      <c r="G734" s="9" t="inlineStr">
        <is>
          <t>Instock</t>
        </is>
      </c>
      <c r="H734" s="9">
        <f>F734+0</f>
        <v/>
      </c>
      <c r="I734" s="9" t="n"/>
      <c r="J734" s="9">
        <f>IF(I734&lt;&gt;"",I734,H734)</f>
        <v/>
      </c>
      <c r="K734" s="9">
        <f>E734/(1+M734)</f>
        <v/>
      </c>
      <c r="L734" s="10" t="inlineStr">
        <is>
          <t>PLN</t>
        </is>
      </c>
      <c r="M734" s="11" t="n">
        <v>0.23</v>
      </c>
      <c r="N734" s="9">
        <f>K734*VLOOKUP(L734,'Exchange rate'!A:B,2,0)</f>
        <v/>
      </c>
      <c r="O734" s="8" t="inlineStr">
        <is>
          <t>Media Expert</t>
        </is>
      </c>
      <c r="P734" s="8" t="inlineStr">
        <is>
          <t>Media Expert</t>
        </is>
      </c>
      <c r="Q734" s="8" t="inlineStr">
        <is>
          <t>Poland</t>
        </is>
      </c>
      <c r="R734" s="12" t="inlineStr">
        <is>
          <t>https://www.mediaexpert.pl/komputery-i-tablety/tablety-i-e-booki/tablety/tablet-apple-ipad-air-2025-mcnn4hc-a-m3-256gb-13-wifi-gray</t>
        </is>
      </c>
      <c r="S734" s="13" t="inlineStr">
        <is>
          <t>Tablet</t>
        </is>
      </c>
      <c r="T734" s="13" t="n"/>
      <c r="U734" s="12" t="inlineStr">
        <is>
          <t>https://drive.google.com/uc?export=view&amp;id=1cS97hmls24k-xEuVFkGKOfWPaHq_jmLi</t>
        </is>
      </c>
      <c r="V734" t="inlineStr">
        <is>
          <t>20250424</t>
        </is>
      </c>
    </row>
    <row r="735" ht="15" customHeight="1">
      <c r="A735" s="7" t="inlineStr">
        <is>
          <t>BN2010130</t>
        </is>
      </c>
      <c r="B735" s="8" t="inlineStr">
        <is>
          <t>Apple</t>
        </is>
      </c>
      <c r="C735" s="8" t="inlineStr">
        <is>
          <t>iPad Air 13 2nd generation 2025 256GB WiFi + Cellular 5G</t>
        </is>
      </c>
      <c r="D735" s="8" t="inlineStr">
        <is>
          <t>-</t>
        </is>
      </c>
      <c r="E735" s="9" t="n">
        <v>5299</v>
      </c>
      <c r="F735" s="9" t="inlineStr">
        <is>
          <t>5299.00</t>
        </is>
      </c>
      <c r="G735" s="9" t="inlineStr">
        <is>
          <t>Instock</t>
        </is>
      </c>
      <c r="H735" s="9">
        <f>F735+0</f>
        <v/>
      </c>
      <c r="I735" s="9" t="n"/>
      <c r="J735" s="9">
        <f>IF(I735&lt;&gt;"",I735,H735)</f>
        <v/>
      </c>
      <c r="K735" s="9">
        <f>E735/(1+M735)</f>
        <v/>
      </c>
      <c r="L735" s="10" t="inlineStr">
        <is>
          <t>PLN</t>
        </is>
      </c>
      <c r="M735" s="11" t="n">
        <v>0.23</v>
      </c>
      <c r="N735" s="9">
        <f>K735*VLOOKUP(L735,'Exchange rate'!A:B,2,0)</f>
        <v/>
      </c>
      <c r="O735" s="8" t="inlineStr">
        <is>
          <t>Media Expert</t>
        </is>
      </c>
      <c r="P735" s="8" t="inlineStr">
        <is>
          <t>Media Expert</t>
        </is>
      </c>
      <c r="Q735" s="8" t="inlineStr">
        <is>
          <t>Poland</t>
        </is>
      </c>
      <c r="R735" s="12" t="inlineStr">
        <is>
          <t>https://www.mediaexpert.pl/komputery-i-tablety/tablety-i-e-booki/tablety/tablet-apple-ipad-air-2025-mcj64hc-a-m3-256gb-13-5g-blue</t>
        </is>
      </c>
      <c r="S735" s="13" t="inlineStr">
        <is>
          <t>Tablet</t>
        </is>
      </c>
      <c r="T735" s="13" t="n"/>
      <c r="U735" s="12" t="inlineStr">
        <is>
          <t>https://drive.google.com/uc?export=view&amp;id=1dzNV1j4l10TdHivcSgOETmt5wNWjcCaE</t>
        </is>
      </c>
      <c r="V735" t="inlineStr">
        <is>
          <t>20250424</t>
        </is>
      </c>
    </row>
    <row r="736" ht="15" customHeight="1">
      <c r="A736" s="7" t="inlineStr">
        <is>
          <t>BN2009599</t>
        </is>
      </c>
      <c r="B736" s="8" t="inlineStr">
        <is>
          <t>Apple</t>
        </is>
      </c>
      <c r="C736" s="8" t="inlineStr">
        <is>
          <t>iPad Pro 11 - 2024 (5th gen) 16-1TB 5G</t>
        </is>
      </c>
      <c r="D736" s="8" t="inlineStr">
        <is>
          <t>-</t>
        </is>
      </c>
      <c r="E736" s="9" t="n">
        <v>0</v>
      </c>
      <c r="F736" s="9" t="inlineStr">
        <is>
          <t>0.00</t>
        </is>
      </c>
      <c r="G736" s="9" t="inlineStr">
        <is>
          <t>Outstock</t>
        </is>
      </c>
      <c r="H736" s="9">
        <f>F736+0</f>
        <v/>
      </c>
      <c r="I736" s="9" t="n"/>
      <c r="J736" s="9">
        <f>IF(I736&lt;&gt;"",I736,H736)</f>
        <v/>
      </c>
      <c r="K736" s="9">
        <f>E736/(1+M736)</f>
        <v/>
      </c>
      <c r="L736" s="10" t="inlineStr">
        <is>
          <t>PLN</t>
        </is>
      </c>
      <c r="M736" s="11" t="n">
        <v>0.23</v>
      </c>
      <c r="N736" s="9">
        <f>K736*VLOOKUP(L736,'Exchange rate'!A:B,2,0)</f>
        <v/>
      </c>
      <c r="O736" s="8" t="inlineStr">
        <is>
          <t>Media Expert</t>
        </is>
      </c>
      <c r="P736" s="8" t="inlineStr">
        <is>
          <t>Media Expert</t>
        </is>
      </c>
      <c r="Q736" s="8" t="inlineStr">
        <is>
          <t>Poland</t>
        </is>
      </c>
      <c r="R736" s="12" t="inlineStr">
        <is>
          <t>https://www.mediaexpert.pl/komputery-i-tablety/tablety-i-e-booki/tablety/tablet-apple-ipad-pro-2024-m4-10x-1tb-11-retina-5g-srebrny</t>
        </is>
      </c>
      <c r="S736" s="13" t="inlineStr">
        <is>
          <t>Tablet</t>
        </is>
      </c>
      <c r="T736" s="13" t="n">
        <v>1</v>
      </c>
      <c r="U736" s="12" t="inlineStr">
        <is>
          <t>https://drive.google.com/uc?export=view&amp;id=1eN7S1HOZUjbuYLHGgUtyDeQhUeSkjpEN</t>
        </is>
      </c>
      <c r="V736" t="inlineStr">
        <is>
          <t>20250424</t>
        </is>
      </c>
    </row>
    <row r="737" ht="15" customHeight="1">
      <c r="A737" s="7" t="inlineStr">
        <is>
          <t>BN2009580</t>
        </is>
      </c>
      <c r="B737" s="8" t="inlineStr">
        <is>
          <t>Apple</t>
        </is>
      </c>
      <c r="C737" s="8" t="inlineStr">
        <is>
          <t>iPad Pro 11 - 2024 (5th gen) 8-256GB 5G</t>
        </is>
      </c>
      <c r="D737" s="8" t="inlineStr">
        <is>
          <t>-</t>
        </is>
      </c>
      <c r="E737" s="9" t="n">
        <v>0</v>
      </c>
      <c r="F737" s="9" t="inlineStr">
        <is>
          <t>0.00</t>
        </is>
      </c>
      <c r="G737" s="9" t="inlineStr">
        <is>
          <t>Outstock</t>
        </is>
      </c>
      <c r="H737" s="9">
        <f>F737+0</f>
        <v/>
      </c>
      <c r="I737" s="9" t="n"/>
      <c r="J737" s="9">
        <f>IF(I737&lt;&gt;"",I737,H737)</f>
        <v/>
      </c>
      <c r="K737" s="9">
        <f>E737/(1+M737)</f>
        <v/>
      </c>
      <c r="L737" s="10" t="inlineStr">
        <is>
          <t>PLN</t>
        </is>
      </c>
      <c r="M737" s="11" t="n">
        <v>0.23</v>
      </c>
      <c r="N737" s="9">
        <f>K737*VLOOKUP(L737,'Exchange rate'!A:B,2,0)</f>
        <v/>
      </c>
      <c r="O737" s="8" t="inlineStr">
        <is>
          <t>Media Expert</t>
        </is>
      </c>
      <c r="P737" s="8" t="inlineStr">
        <is>
          <t>Media Expert</t>
        </is>
      </c>
      <c r="Q737" s="8" t="inlineStr">
        <is>
          <t>Poland</t>
        </is>
      </c>
      <c r="R737" s="12" t="inlineStr">
        <is>
          <t>https://www.mediaexpert.pl/komputery-i-tablety/tablety-i-e-booki/tablety/tablet-apple-ipad-pro-2024-m4-10x-256gb-11-retina-5g-srebrny</t>
        </is>
      </c>
      <c r="S737" s="13" t="inlineStr">
        <is>
          <t>Tablet</t>
        </is>
      </c>
      <c r="T737" s="13" t="n">
        <v>1</v>
      </c>
      <c r="U737" s="12" t="inlineStr">
        <is>
          <t>https://drive.google.com/uc?export=view&amp;id=1dh4B0KblXVtS1l7GuozX_ywmCh2bQ4aF</t>
        </is>
      </c>
      <c r="V737" t="inlineStr">
        <is>
          <t>20250424</t>
        </is>
      </c>
    </row>
    <row r="738" ht="15" customHeight="1">
      <c r="A738" s="7" t="inlineStr">
        <is>
          <t>BN2009605</t>
        </is>
      </c>
      <c r="B738" s="8" t="inlineStr">
        <is>
          <t>Apple</t>
        </is>
      </c>
      <c r="C738" s="8" t="inlineStr">
        <is>
          <t>iPad Pro 11 - 2024 (5th gen) 8-256GB WiFi</t>
        </is>
      </c>
      <c r="D738" s="8" t="inlineStr">
        <is>
          <t>-</t>
        </is>
      </c>
      <c r="E738" s="9" t="n">
        <v>4999</v>
      </c>
      <c r="F738" s="9" t="inlineStr">
        <is>
          <t>4999.00</t>
        </is>
      </c>
      <c r="G738" s="9" t="inlineStr">
        <is>
          <t>Instock</t>
        </is>
      </c>
      <c r="H738" s="9">
        <f>F738+0</f>
        <v/>
      </c>
      <c r="I738" s="9" t="n"/>
      <c r="J738" s="9">
        <f>IF(I738&lt;&gt;"",I738,H738)</f>
        <v/>
      </c>
      <c r="K738" s="9">
        <f>E738/(1+M738)</f>
        <v/>
      </c>
      <c r="L738" s="10" t="inlineStr">
        <is>
          <t>PLN</t>
        </is>
      </c>
      <c r="M738" s="11" t="n">
        <v>0.23</v>
      </c>
      <c r="N738" s="9">
        <f>K738*VLOOKUP(L738,'Exchange rate'!A:B,2,0)</f>
        <v/>
      </c>
      <c r="O738" s="8" t="inlineStr">
        <is>
          <t>Media Expert</t>
        </is>
      </c>
      <c r="P738" s="8" t="inlineStr">
        <is>
          <t>Media Expert</t>
        </is>
      </c>
      <c r="Q738" s="8" t="inlineStr">
        <is>
          <t>Poland</t>
        </is>
      </c>
      <c r="R738" s="12" t="inlineStr">
        <is>
          <t>https://www.mediaexpert.pl/komputery-i-tablety/tablety-i-e-booki/tablety/tablet-apple-ipad-pro-2024-m4-10x-256gb-11-retina-wifi-czarny</t>
        </is>
      </c>
      <c r="S738" s="13" t="inlineStr">
        <is>
          <t>Tablet</t>
        </is>
      </c>
      <c r="T738" s="13" t="n"/>
      <c r="U738" s="12" t="inlineStr">
        <is>
          <t>https://drive.google.com/uc?export=view&amp;id=1dSp4GKp1XwwxkeTikZop29_nkjmZ6Wu_</t>
        </is>
      </c>
      <c r="V738" t="inlineStr">
        <is>
          <t>20250424</t>
        </is>
      </c>
    </row>
    <row r="739" ht="15" customHeight="1">
      <c r="A739" s="7" t="inlineStr">
        <is>
          <t>BN2009598</t>
        </is>
      </c>
      <c r="B739" s="8" t="inlineStr">
        <is>
          <t>Apple</t>
        </is>
      </c>
      <c r="C739" s="8" t="inlineStr">
        <is>
          <t>iPad Pro 11 - 2024 (5th gen) 8-512GB 5G</t>
        </is>
      </c>
      <c r="D739" s="8" t="inlineStr">
        <is>
          <t>-</t>
        </is>
      </c>
      <c r="E739" s="9" t="n">
        <v>6779</v>
      </c>
      <c r="F739" s="9" t="inlineStr">
        <is>
          <t>7299.00</t>
        </is>
      </c>
      <c r="G739" s="9" t="inlineStr">
        <is>
          <t>Instock</t>
        </is>
      </c>
      <c r="H739" s="9">
        <f>F739+0</f>
        <v/>
      </c>
      <c r="I739" s="9" t="n"/>
      <c r="J739" s="9">
        <f>IF(I739&lt;&gt;"",I739,H739)</f>
        <v/>
      </c>
      <c r="K739" s="9">
        <f>E739/(1+M739)</f>
        <v/>
      </c>
      <c r="L739" s="10" t="inlineStr">
        <is>
          <t>PLN</t>
        </is>
      </c>
      <c r="M739" s="11" t="n">
        <v>0.23</v>
      </c>
      <c r="N739" s="9">
        <f>K739*VLOOKUP(L739,'Exchange rate'!A:B,2,0)</f>
        <v/>
      </c>
      <c r="O739" s="8" t="inlineStr">
        <is>
          <t>Media Expert</t>
        </is>
      </c>
      <c r="P739" s="8" t="inlineStr">
        <is>
          <t>Media Expert</t>
        </is>
      </c>
      <c r="Q739" s="8" t="inlineStr">
        <is>
          <t>Poland</t>
        </is>
      </c>
      <c r="R739" s="12" t="inlineStr">
        <is>
          <t>https://www.mediaexpert.pl/komputery-i-tablety/tablety-i-e-booki/tablety/tablet-apple-ipad-pro-2024-m4-10x-512gb-11-retina-5g-srebrny</t>
        </is>
      </c>
      <c r="S739" s="13" t="inlineStr">
        <is>
          <t>Tablet</t>
        </is>
      </c>
      <c r="T739" s="13" t="n"/>
      <c r="U739" s="12" t="inlineStr">
        <is>
          <t>https://drive.google.com/uc?export=view&amp;id=1c782CbTIw8IH0IyguYkXdGwgkN-4LFs7</t>
        </is>
      </c>
      <c r="V739" t="inlineStr">
        <is>
          <t>20250424</t>
        </is>
      </c>
    </row>
    <row r="740" ht="15" customHeight="1">
      <c r="A740" s="7" t="inlineStr">
        <is>
          <t>BN2008661</t>
        </is>
      </c>
      <c r="B740" s="8" t="inlineStr">
        <is>
          <t>Apple</t>
        </is>
      </c>
      <c r="C740" s="8" t="inlineStr">
        <is>
          <t>iPad Pro 12.9 2022 (6th-gen) 12.9 WiFi 512GB</t>
        </is>
      </c>
      <c r="D740" s="8" t="inlineStr">
        <is>
          <t>-</t>
        </is>
      </c>
      <c r="E740" s="9" t="n">
        <v>8099.99</v>
      </c>
      <c r="F740" s="9" t="inlineStr">
        <is>
          <t>8099.99</t>
        </is>
      </c>
      <c r="G740" s="9" t="inlineStr">
        <is>
          <t>Instock</t>
        </is>
      </c>
      <c r="H740" s="9">
        <f>F740+0</f>
        <v/>
      </c>
      <c r="I740" s="9" t="n"/>
      <c r="J740" s="9">
        <f>IF(I740&lt;&gt;"",I740,H740)</f>
        <v/>
      </c>
      <c r="K740" s="9">
        <f>E740/(1+M740)</f>
        <v/>
      </c>
      <c r="L740" s="10" t="inlineStr">
        <is>
          <t>PLN</t>
        </is>
      </c>
      <c r="M740" s="11" t="n">
        <v>0.23</v>
      </c>
      <c r="N740" s="9">
        <f>K740*VLOOKUP(L740,'Exchange rate'!A:B,2,0)</f>
        <v/>
      </c>
      <c r="O740" s="8" t="inlineStr">
        <is>
          <t>Media Expert</t>
        </is>
      </c>
      <c r="P740" s="8" t="inlineStr">
        <is>
          <t>Media Expert</t>
        </is>
      </c>
      <c r="Q740" s="8" t="inlineStr">
        <is>
          <t>Poland</t>
        </is>
      </c>
      <c r="R740" s="12" t="inlineStr">
        <is>
          <t>https://www.mediaexpert.pl/komputery-i-tablety/tablety-i-e-booki/tablety/tablet-apple-ipad-pro-12-9-2022-m2-8gb-512gb-wifi-srebrny-mnxv3fd-a</t>
        </is>
      </c>
      <c r="S740" s="13" t="inlineStr">
        <is>
          <t>Tablet</t>
        </is>
      </c>
      <c r="T740" s="13" t="n"/>
      <c r="U740" s="12" t="inlineStr">
        <is>
          <t>https://drive.google.com/uc?export=view&amp;id=1eTc1PpK9q0WMXxQsDTCOUhy0F-BYC91t</t>
        </is>
      </c>
      <c r="V740" t="inlineStr">
        <is>
          <t>20250424</t>
        </is>
      </c>
    </row>
    <row r="741" ht="15" customHeight="1">
      <c r="A741" s="7" t="inlineStr">
        <is>
          <t>BN2009607</t>
        </is>
      </c>
      <c r="B741" s="8" t="inlineStr">
        <is>
          <t>Apple</t>
        </is>
      </c>
      <c r="C741" s="8" t="inlineStr">
        <is>
          <t>iPad Pro 13 - 2024 (7th gen) 16-1TB 5G</t>
        </is>
      </c>
      <c r="D741" s="8" t="inlineStr">
        <is>
          <t>-</t>
        </is>
      </c>
      <c r="E741" s="9" t="n">
        <v>0</v>
      </c>
      <c r="F741" s="9" t="inlineStr">
        <is>
          <t>0.00</t>
        </is>
      </c>
      <c r="G741" s="9" t="inlineStr">
        <is>
          <t>Outstock</t>
        </is>
      </c>
      <c r="H741" s="9">
        <f>F741+0</f>
        <v/>
      </c>
      <c r="I741" s="9" t="n"/>
      <c r="J741" s="9">
        <f>IF(I741&lt;&gt;"",I741,H741)</f>
        <v/>
      </c>
      <c r="K741" s="9">
        <f>E741/(1+M741)</f>
        <v/>
      </c>
      <c r="L741" s="10" t="inlineStr">
        <is>
          <t>PLN</t>
        </is>
      </c>
      <c r="M741" s="11" t="n">
        <v>0.23</v>
      </c>
      <c r="N741" s="9">
        <f>K741*VLOOKUP(L741,'Exchange rate'!A:B,2,0)</f>
        <v/>
      </c>
      <c r="O741" s="8" t="inlineStr">
        <is>
          <t>Media Expert</t>
        </is>
      </c>
      <c r="P741" s="8" t="inlineStr">
        <is>
          <t>Media Expert</t>
        </is>
      </c>
      <c r="Q741" s="8" t="inlineStr">
        <is>
          <t>Poland</t>
        </is>
      </c>
      <c r="R741" s="12" t="inlineStr">
        <is>
          <t>https://www.mediaexpert.pl/komputery-i-tablety/tablety-i-e-booki/tablety/tablet-apple-ipad-pro-2024-m4-10x-1tb-13-retina-5g-srebrny</t>
        </is>
      </c>
      <c r="S741" s="13" t="inlineStr">
        <is>
          <t>Tablet</t>
        </is>
      </c>
      <c r="T741" s="13" t="n">
        <v>1</v>
      </c>
      <c r="U741" s="12" t="inlineStr">
        <is>
          <t>https://drive.google.com/uc?export=view&amp;id=1clls_IkIRCseZi4dIMFKxmMYd7ktGXkL</t>
        </is>
      </c>
      <c r="V741" t="inlineStr">
        <is>
          <t>20250424</t>
        </is>
      </c>
    </row>
    <row r="742" ht="15" customHeight="1">
      <c r="A742" s="7" t="inlineStr">
        <is>
          <t>BN2009581</t>
        </is>
      </c>
      <c r="B742" s="8" t="inlineStr">
        <is>
          <t>Apple</t>
        </is>
      </c>
      <c r="C742" s="8" t="inlineStr">
        <is>
          <t>iPad Pro 13 - 2024 (7th gen) 8-256GB 5G</t>
        </is>
      </c>
      <c r="D742" s="8" t="inlineStr">
        <is>
          <t>-</t>
        </is>
      </c>
      <c r="E742" s="9" t="n">
        <v>7999.99</v>
      </c>
      <c r="F742" s="9" t="inlineStr">
        <is>
          <t>7999.99</t>
        </is>
      </c>
      <c r="G742" s="9" t="inlineStr">
        <is>
          <t>Instock</t>
        </is>
      </c>
      <c r="H742" s="9">
        <f>F742+0</f>
        <v/>
      </c>
      <c r="I742" s="9" t="n"/>
      <c r="J742" s="9">
        <f>IF(I742&lt;&gt;"",I742,H742)</f>
        <v/>
      </c>
      <c r="K742" s="9">
        <f>E742/(1+M742)</f>
        <v/>
      </c>
      <c r="L742" s="10" t="inlineStr">
        <is>
          <t>PLN</t>
        </is>
      </c>
      <c r="M742" s="11" t="n">
        <v>0.23</v>
      </c>
      <c r="N742" s="9">
        <f>K742*VLOOKUP(L742,'Exchange rate'!A:B,2,0)</f>
        <v/>
      </c>
      <c r="O742" s="8" t="inlineStr">
        <is>
          <t>Media Expert</t>
        </is>
      </c>
      <c r="P742" s="8" t="inlineStr">
        <is>
          <t>Media Expert</t>
        </is>
      </c>
      <c r="Q742" s="8" t="inlineStr">
        <is>
          <t>Poland</t>
        </is>
      </c>
      <c r="R742" s="12" t="inlineStr">
        <is>
          <t>https://www.mediaexpert.pl/komputery-i-tablety/tablety-i-e-booki/tablety/tablet-apple-ipad-pro-2024-m4-10x-256gb-13-retina-5g-czarny</t>
        </is>
      </c>
      <c r="S742" s="13" t="inlineStr">
        <is>
          <t>Tablet</t>
        </is>
      </c>
      <c r="T742" s="13" t="n"/>
      <c r="U742" s="12" t="inlineStr">
        <is>
          <t>https://drive.google.com/uc?export=view&amp;id=1ebacVuaUIiwZNL3gRx_ATAF3UVpaKA9Z</t>
        </is>
      </c>
      <c r="V742" t="inlineStr">
        <is>
          <t>20250424</t>
        </is>
      </c>
    </row>
    <row r="743" ht="15" customHeight="1">
      <c r="A743" s="7" t="inlineStr">
        <is>
          <t>BN2009613</t>
        </is>
      </c>
      <c r="B743" s="8" t="inlineStr">
        <is>
          <t>Apple</t>
        </is>
      </c>
      <c r="C743" s="8" t="inlineStr">
        <is>
          <t>iPad Pro 13 - 2024 (7th gen) 8-256GB WiFi</t>
        </is>
      </c>
      <c r="D743" s="8" t="inlineStr">
        <is>
          <t>-</t>
        </is>
      </c>
      <c r="E743" s="9" t="n">
        <v>6399</v>
      </c>
      <c r="F743" s="9" t="inlineStr">
        <is>
          <t>6399.00</t>
        </is>
      </c>
      <c r="G743" s="9" t="inlineStr">
        <is>
          <t>Instock</t>
        </is>
      </c>
      <c r="H743" s="9">
        <f>F743+0</f>
        <v/>
      </c>
      <c r="I743" s="9" t="n"/>
      <c r="J743" s="9">
        <f>IF(I743&lt;&gt;"",I743,H743)</f>
        <v/>
      </c>
      <c r="K743" s="9">
        <f>E743/(1+M743)</f>
        <v/>
      </c>
      <c r="L743" s="10" t="inlineStr">
        <is>
          <t>PLN</t>
        </is>
      </c>
      <c r="M743" s="11" t="n">
        <v>0.23</v>
      </c>
      <c r="N743" s="9">
        <f>K743*VLOOKUP(L743,'Exchange rate'!A:B,2,0)</f>
        <v/>
      </c>
      <c r="O743" s="8" t="inlineStr">
        <is>
          <t>Media Expert</t>
        </is>
      </c>
      <c r="P743" s="8" t="inlineStr">
        <is>
          <t>Media Expert</t>
        </is>
      </c>
      <c r="Q743" s="8" t="inlineStr">
        <is>
          <t>Poland</t>
        </is>
      </c>
      <c r="R743" s="12" t="inlineStr">
        <is>
          <t>https://www.mediaexpert.pl/komputery-i-tablety/tablety-i-e-booki/tablety/tablet-apple-ipad-pro-2024-m4-10x-256gb-13-retina-wifi-czarny</t>
        </is>
      </c>
      <c r="S743" s="13" t="inlineStr">
        <is>
          <t>Tablet</t>
        </is>
      </c>
      <c r="T743" s="13" t="n"/>
      <c r="U743" s="12" t="inlineStr">
        <is>
          <t>https://drive.google.com/uc?export=view&amp;id=1cPwmqMWwM9Up991DOxzj4JM9DzoQdZVy</t>
        </is>
      </c>
      <c r="V743" t="inlineStr">
        <is>
          <t>20250424</t>
        </is>
      </c>
    </row>
    <row r="744" ht="15" customHeight="1">
      <c r="A744" s="7" t="inlineStr">
        <is>
          <t>BN2009606</t>
        </is>
      </c>
      <c r="B744" s="8" t="inlineStr">
        <is>
          <t>Apple</t>
        </is>
      </c>
      <c r="C744" s="8" t="inlineStr">
        <is>
          <t>iPad Pro 13 - 2024 (7th gen) 8-512GB 5G</t>
        </is>
      </c>
      <c r="D744" s="8" t="inlineStr">
        <is>
          <t>-</t>
        </is>
      </c>
      <c r="E744" s="9" t="n">
        <v>0</v>
      </c>
      <c r="F744" s="9" t="inlineStr">
        <is>
          <t>0.00</t>
        </is>
      </c>
      <c r="G744" s="9" t="inlineStr">
        <is>
          <t>Outstock</t>
        </is>
      </c>
      <c r="H744" s="9">
        <f>F744+0</f>
        <v/>
      </c>
      <c r="I744" s="9" t="n"/>
      <c r="J744" s="9">
        <f>IF(I744&lt;&gt;"",I744,H744)</f>
        <v/>
      </c>
      <c r="K744" s="9">
        <f>E744/(1+M744)</f>
        <v/>
      </c>
      <c r="L744" s="10" t="inlineStr">
        <is>
          <t>PLN</t>
        </is>
      </c>
      <c r="M744" s="11" t="n">
        <v>0.23</v>
      </c>
      <c r="N744" s="9">
        <f>K744*VLOOKUP(L744,'Exchange rate'!A:B,2,0)</f>
        <v/>
      </c>
      <c r="O744" s="8" t="inlineStr">
        <is>
          <t>Media Expert</t>
        </is>
      </c>
      <c r="P744" s="8" t="inlineStr">
        <is>
          <t>Media Expert</t>
        </is>
      </c>
      <c r="Q744" s="8" t="inlineStr">
        <is>
          <t>Poland</t>
        </is>
      </c>
      <c r="R744" s="12" t="inlineStr">
        <is>
          <t>https://www.mediaexpert.pl/komputery-i-tablety/tablety-i-e-booki/tablety/tablet-apple-ipad-pro-2024-m4-10x-512gb-13-retina-wifi-srebrny</t>
        </is>
      </c>
      <c r="S744" s="13" t="inlineStr">
        <is>
          <t>Tablet</t>
        </is>
      </c>
      <c r="T744" s="13" t="n">
        <v>1</v>
      </c>
      <c r="U744" s="12" t="inlineStr">
        <is>
          <t>https://drive.google.com/uc?export=view&amp;id=1dglCU-ucLyW2KSTChls-7r1vI20aA1kL</t>
        </is>
      </c>
      <c r="V744" t="inlineStr">
        <is>
          <t>20250424</t>
        </is>
      </c>
    </row>
    <row r="745" ht="15" customHeight="1">
      <c r="A745" s="7" t="inlineStr">
        <is>
          <t>BN2006935</t>
        </is>
      </c>
      <c r="B745" s="8" t="inlineStr">
        <is>
          <t>Apple</t>
        </is>
      </c>
      <c r="C745" s="8" t="inlineStr">
        <is>
          <t>iPhone 11 64GB LTE</t>
        </is>
      </c>
      <c r="D745" s="8" t="inlineStr">
        <is>
          <t>-</t>
        </is>
      </c>
      <c r="E745" s="9" t="n">
        <v>1599.99</v>
      </c>
      <c r="F745" s="9" t="inlineStr">
        <is>
          <t>1599.99</t>
        </is>
      </c>
      <c r="G745" s="9" t="inlineStr">
        <is>
          <t>Instock</t>
        </is>
      </c>
      <c r="H745" s="9">
        <f>F745+0</f>
        <v/>
      </c>
      <c r="I745" s="9" t="n"/>
      <c r="J745" s="9">
        <f>IF(I745&lt;&gt;"",I745,H745)</f>
        <v/>
      </c>
      <c r="K745" s="9">
        <f>E745/(1+M745)</f>
        <v/>
      </c>
      <c r="L745" s="10" t="inlineStr">
        <is>
          <t>PLN</t>
        </is>
      </c>
      <c r="M745" s="11" t="n">
        <v>0.23</v>
      </c>
      <c r="N745" s="9">
        <f>K745*VLOOKUP(L745,'Exchange rate'!A:B,2,0)</f>
        <v/>
      </c>
      <c r="O745" s="8" t="inlineStr">
        <is>
          <t>Media Expert</t>
        </is>
      </c>
      <c r="P745" s="8" t="inlineStr">
        <is>
          <t>Media Expert</t>
        </is>
      </c>
      <c r="Q745" s="8" t="inlineStr">
        <is>
          <t>Poland</t>
        </is>
      </c>
      <c r="R745" s="12" t="inlineStr">
        <is>
          <t>https://www.mediaexpert.pl/smartfony-i-zegarki/smartfony/smartfon-apple-iphone-11-black-64gb-1</t>
        </is>
      </c>
      <c r="S745" s="13" t="inlineStr">
        <is>
          <t>Handset</t>
        </is>
      </c>
      <c r="T745" s="13" t="n"/>
      <c r="U745" s="12" t="inlineStr">
        <is>
          <t>https://drive.google.com/uc?export=view&amp;id=1cWNr_Wpi-UxwPgJwbYAm83ZxSjYQ3D8y</t>
        </is>
      </c>
      <c r="V745" t="inlineStr">
        <is>
          <t>20250424</t>
        </is>
      </c>
    </row>
    <row r="746" ht="15" customHeight="1">
      <c r="A746" s="7" t="inlineStr">
        <is>
          <t>BN2007613</t>
        </is>
      </c>
      <c r="B746" s="8" t="inlineStr">
        <is>
          <t>Apple</t>
        </is>
      </c>
      <c r="C746" s="8" t="inlineStr">
        <is>
          <t>iPhone 12 128GB</t>
        </is>
      </c>
      <c r="D746" s="8" t="inlineStr">
        <is>
          <t>-</t>
        </is>
      </c>
      <c r="E746" s="9" t="n">
        <v>2249.99</v>
      </c>
      <c r="F746" s="9" t="inlineStr">
        <is>
          <t>2249.99</t>
        </is>
      </c>
      <c r="G746" s="9" t="inlineStr">
        <is>
          <t>Instock</t>
        </is>
      </c>
      <c r="H746" s="9">
        <f>F746+0</f>
        <v/>
      </c>
      <c r="I746" s="9" t="n"/>
      <c r="J746" s="9">
        <f>IF(I746&lt;&gt;"",I746,H746)</f>
        <v/>
      </c>
      <c r="K746" s="9">
        <f>E746/(1+M746)</f>
        <v/>
      </c>
      <c r="L746" s="10" t="inlineStr">
        <is>
          <t>PLN</t>
        </is>
      </c>
      <c r="M746" s="11" t="n">
        <v>0.23</v>
      </c>
      <c r="N746" s="9">
        <f>K746*VLOOKUP(L746,'Exchange rate'!A:B,2,0)</f>
        <v/>
      </c>
      <c r="O746" s="8" t="inlineStr">
        <is>
          <t>Media Expert</t>
        </is>
      </c>
      <c r="P746" s="8" t="inlineStr">
        <is>
          <t>Media Expert</t>
        </is>
      </c>
      <c r="Q746" s="8" t="inlineStr">
        <is>
          <t>Poland</t>
        </is>
      </c>
      <c r="R746" s="12" t="inlineStr">
        <is>
          <t>https://www.mediaexpert.pl/smartfony-i-zegarki/smartfony/smartfon-apple-iphone-12-5g-black-128gb</t>
        </is>
      </c>
      <c r="S746" s="13" t="inlineStr">
        <is>
          <t>Handset</t>
        </is>
      </c>
      <c r="T746" s="13" t="n"/>
      <c r="U746" s="12" t="inlineStr">
        <is>
          <t>https://drive.google.com/uc?export=view&amp;id=1cjxBClahKeH5JE4HuEIMUu51X_zI5qnL</t>
        </is>
      </c>
      <c r="V746" t="inlineStr">
        <is>
          <t>20250424</t>
        </is>
      </c>
    </row>
    <row r="747" ht="15" customHeight="1">
      <c r="A747" s="7" t="inlineStr">
        <is>
          <t>BN2007612</t>
        </is>
      </c>
      <c r="B747" s="8" t="inlineStr">
        <is>
          <t>Apple</t>
        </is>
      </c>
      <c r="C747" s="8" t="inlineStr">
        <is>
          <t>iPhone 12 64GB</t>
        </is>
      </c>
      <c r="D747" s="8" t="inlineStr">
        <is>
          <t>-</t>
        </is>
      </c>
      <c r="E747" s="9" t="n">
        <v>1999.99</v>
      </c>
      <c r="F747" s="9" t="inlineStr">
        <is>
          <t>1999.99</t>
        </is>
      </c>
      <c r="G747" s="9" t="inlineStr">
        <is>
          <t>Instock</t>
        </is>
      </c>
      <c r="H747" s="9">
        <f>F747+0</f>
        <v/>
      </c>
      <c r="I747" s="9" t="n"/>
      <c r="J747" s="9">
        <f>IF(I747&lt;&gt;"",I747,H747)</f>
        <v/>
      </c>
      <c r="K747" s="9">
        <f>E747/(1+M747)</f>
        <v/>
      </c>
      <c r="L747" s="10" t="inlineStr">
        <is>
          <t>PLN</t>
        </is>
      </c>
      <c r="M747" s="11" t="n">
        <v>0.23</v>
      </c>
      <c r="N747" s="9">
        <f>K747*VLOOKUP(L747,'Exchange rate'!A:B,2,0)</f>
        <v/>
      </c>
      <c r="O747" s="8" t="inlineStr">
        <is>
          <t>Media Expert</t>
        </is>
      </c>
      <c r="P747" s="8" t="inlineStr">
        <is>
          <t>Media Expert</t>
        </is>
      </c>
      <c r="Q747" s="8" t="inlineStr">
        <is>
          <t>Poland</t>
        </is>
      </c>
      <c r="R747" s="12" t="inlineStr">
        <is>
          <t>https://www.mediaexpert.pl/smartfony-i-zegarki/smartfony/smartfon-apple-iphone-12-5g-white-64gb</t>
        </is>
      </c>
      <c r="S747" s="13" t="inlineStr">
        <is>
          <t>Handset</t>
        </is>
      </c>
      <c r="T747" s="13" t="n"/>
      <c r="U747" s="12" t="inlineStr">
        <is>
          <t>https://drive.google.com/uc?export=view&amp;id=1dnicSJD1_FDWmHSVdowiuBSiDCgSzHGL</t>
        </is>
      </c>
      <c r="V747" t="inlineStr">
        <is>
          <t>20250424</t>
        </is>
      </c>
    </row>
    <row r="748" ht="15" customHeight="1">
      <c r="A748" s="7" t="inlineStr">
        <is>
          <t>BN2007979</t>
        </is>
      </c>
      <c r="B748" s="8" t="inlineStr">
        <is>
          <t>Apple</t>
        </is>
      </c>
      <c r="C748" s="8" t="inlineStr">
        <is>
          <t>iPhone 13 128GB 5G</t>
        </is>
      </c>
      <c r="D748" s="8" t="inlineStr">
        <is>
          <t>-</t>
        </is>
      </c>
      <c r="E748" s="9" t="n">
        <v>2249</v>
      </c>
      <c r="F748" s="9" t="inlineStr">
        <is>
          <t>2249.00</t>
        </is>
      </c>
      <c r="G748" s="9" t="inlineStr">
        <is>
          <t>Instock</t>
        </is>
      </c>
      <c r="H748" s="9">
        <f>F748+0</f>
        <v/>
      </c>
      <c r="I748" s="9" t="n"/>
      <c r="J748" s="9">
        <f>IF(I748&lt;&gt;"",I748,H748)</f>
        <v/>
      </c>
      <c r="K748" s="9">
        <f>E748/(1+M748)</f>
        <v/>
      </c>
      <c r="L748" s="10" t="inlineStr">
        <is>
          <t>PLN</t>
        </is>
      </c>
      <c r="M748" s="11" t="n">
        <v>0.23</v>
      </c>
      <c r="N748" s="9">
        <f>K748*VLOOKUP(L748,'Exchange rate'!A:B,2,0)</f>
        <v/>
      </c>
      <c r="O748" s="8" t="inlineStr">
        <is>
          <t>Media Expert</t>
        </is>
      </c>
      <c r="P748" s="8" t="inlineStr">
        <is>
          <t>Media Expert</t>
        </is>
      </c>
      <c r="Q748" s="8" t="inlineStr">
        <is>
          <t>Poland</t>
        </is>
      </c>
      <c r="R748" s="12" t="inlineStr">
        <is>
          <t>https://www.mediaexpert.pl/smartfony-i-zegarki/smartfony/smartfon-apple-iphone-13-128gb-5g-6-1-bialy-mlpg3pm-a</t>
        </is>
      </c>
      <c r="S748" s="13" t="inlineStr">
        <is>
          <t>Handset</t>
        </is>
      </c>
      <c r="T748" s="13" t="n"/>
      <c r="U748" s="12" t="inlineStr">
        <is>
          <t>https://drive.google.com/uc?export=view&amp;id=1cWnJUL_-epV2c6PVBfak3WrpBe5M5WN3</t>
        </is>
      </c>
      <c r="V748" t="inlineStr">
        <is>
          <t>20250424</t>
        </is>
      </c>
    </row>
    <row r="749" ht="15" customHeight="1">
      <c r="A749" s="7" t="inlineStr">
        <is>
          <t>BN2007980</t>
        </is>
      </c>
      <c r="B749" s="8" t="inlineStr">
        <is>
          <t>Apple</t>
        </is>
      </c>
      <c r="C749" s="8" t="inlineStr">
        <is>
          <t>iPhone 13 256GB 5G</t>
        </is>
      </c>
      <c r="D749" s="8" t="inlineStr">
        <is>
          <t>-</t>
        </is>
      </c>
      <c r="E749" s="9" t="n">
        <v>0</v>
      </c>
      <c r="F749" s="9" t="inlineStr">
        <is>
          <t>0.00</t>
        </is>
      </c>
      <c r="G749" s="9" t="inlineStr">
        <is>
          <t>Outstock</t>
        </is>
      </c>
      <c r="H749" s="9">
        <f>F749+0</f>
        <v/>
      </c>
      <c r="I749" s="9" t="n"/>
      <c r="J749" s="9">
        <f>IF(I749&lt;&gt;"",I749,H749)</f>
        <v/>
      </c>
      <c r="K749" s="9">
        <f>E749/(1+M749)</f>
        <v/>
      </c>
      <c r="L749" s="10" t="inlineStr">
        <is>
          <t>PLN</t>
        </is>
      </c>
      <c r="M749" s="11" t="n">
        <v>0.23</v>
      </c>
      <c r="N749" s="9">
        <f>K749*VLOOKUP(L749,'Exchange rate'!A:B,2,0)</f>
        <v/>
      </c>
      <c r="O749" s="8" t="inlineStr">
        <is>
          <t>Media Expert</t>
        </is>
      </c>
      <c r="P749" s="8" t="inlineStr">
        <is>
          <t>Media Expert</t>
        </is>
      </c>
      <c r="Q749" s="8" t="inlineStr">
        <is>
          <t>Poland</t>
        </is>
      </c>
      <c r="R749" s="12" t="inlineStr">
        <is>
          <t>https://www.mediaexpert.pl/smartfony-i-zegarki/smartfony/smartfon-apple-iphone-13-256gb-5g-6-1-czerwony-mlq93pm-a</t>
        </is>
      </c>
      <c r="S749" s="13" t="inlineStr">
        <is>
          <t>Handset</t>
        </is>
      </c>
      <c r="T749" s="13" t="n">
        <v>1</v>
      </c>
      <c r="U749" s="12" t="inlineStr">
        <is>
          <t>https://drive.google.com/uc?export=view&amp;id=1cgYi87ybMGo1xbuhhGHxh45hJ2B23xkY</t>
        </is>
      </c>
      <c r="V749" t="inlineStr">
        <is>
          <t>20250424</t>
        </is>
      </c>
    </row>
    <row r="750" ht="15" customHeight="1">
      <c r="A750" s="7" t="inlineStr">
        <is>
          <t>BN2007981</t>
        </is>
      </c>
      <c r="B750" s="8" t="inlineStr">
        <is>
          <t>Apple</t>
        </is>
      </c>
      <c r="C750" s="8" t="inlineStr">
        <is>
          <t>iPhone 13 512GB 5G</t>
        </is>
      </c>
      <c r="D750" s="8" t="inlineStr">
        <is>
          <t>-</t>
        </is>
      </c>
      <c r="E750" s="9" t="n">
        <v>4099.99</v>
      </c>
      <c r="F750" s="9" t="inlineStr">
        <is>
          <t>4099.99</t>
        </is>
      </c>
      <c r="G750" s="9" t="inlineStr">
        <is>
          <t>Instock</t>
        </is>
      </c>
      <c r="H750" s="9">
        <f>F750+0</f>
        <v/>
      </c>
      <c r="I750" s="9" t="n"/>
      <c r="J750" s="9">
        <f>IF(I750&lt;&gt;"",I750,H750)</f>
        <v/>
      </c>
      <c r="K750" s="9">
        <f>E750/(1+M750)</f>
        <v/>
      </c>
      <c r="L750" s="10" t="inlineStr">
        <is>
          <t>PLN</t>
        </is>
      </c>
      <c r="M750" s="11" t="n">
        <v>0.23</v>
      </c>
      <c r="N750" s="9">
        <f>K750*VLOOKUP(L750,'Exchange rate'!A:B,2,0)</f>
        <v/>
      </c>
      <c r="O750" s="8" t="inlineStr">
        <is>
          <t>Media Expert</t>
        </is>
      </c>
      <c r="P750" s="8" t="inlineStr">
        <is>
          <t>Media Expert</t>
        </is>
      </c>
      <c r="Q750" s="8" t="inlineStr">
        <is>
          <t>Poland</t>
        </is>
      </c>
      <c r="R750" s="12" t="inlineStr">
        <is>
          <t>https://www.mediaexpert.pl/smartfony-i-zegarki/smartfony/smartfon-apple-iphone-13-512gb-5g-6-1-bialy-mlqd3pm-a</t>
        </is>
      </c>
      <c r="S750" s="13" t="inlineStr">
        <is>
          <t>Handset</t>
        </is>
      </c>
      <c r="T750" s="13" t="n"/>
      <c r="U750" s="12" t="inlineStr">
        <is>
          <t>https://drive.google.com/uc?export=view&amp;id=1chPyBZayJG4bnxYZRVkgYN-KwLklTF8P</t>
        </is>
      </c>
      <c r="V750" t="inlineStr">
        <is>
          <t>20250424</t>
        </is>
      </c>
    </row>
    <row r="751" ht="15" customHeight="1">
      <c r="A751" s="7" t="inlineStr">
        <is>
          <t>BN2008517</t>
        </is>
      </c>
      <c r="B751" s="8" t="inlineStr">
        <is>
          <t>Apple</t>
        </is>
      </c>
      <c r="C751" s="8" t="inlineStr">
        <is>
          <t>iPhone 14 128GB 5G</t>
        </is>
      </c>
      <c r="D751" s="8" t="inlineStr">
        <is>
          <t>-</t>
        </is>
      </c>
      <c r="E751" s="9" t="n">
        <v>0</v>
      </c>
      <c r="F751" s="9" t="inlineStr">
        <is>
          <t>0.00</t>
        </is>
      </c>
      <c r="G751" s="9" t="inlineStr">
        <is>
          <t>Outstock</t>
        </is>
      </c>
      <c r="H751" s="9">
        <f>F751+0</f>
        <v/>
      </c>
      <c r="I751" s="9" t="n"/>
      <c r="J751" s="9">
        <f>IF(I751&lt;&gt;"",I751,H751)</f>
        <v/>
      </c>
      <c r="K751" s="9">
        <f>E751/(1+M751)</f>
        <v/>
      </c>
      <c r="L751" s="10" t="inlineStr">
        <is>
          <t>PLN</t>
        </is>
      </c>
      <c r="M751" s="11" t="n">
        <v>0.23</v>
      </c>
      <c r="N751" s="9">
        <f>K751*VLOOKUP(L751,'Exchange rate'!A:B,2,0)</f>
        <v/>
      </c>
      <c r="O751" s="8" t="inlineStr">
        <is>
          <t>Media Expert</t>
        </is>
      </c>
      <c r="P751" s="8" t="inlineStr">
        <is>
          <t>Media Expert</t>
        </is>
      </c>
      <c r="Q751" s="8" t="inlineStr">
        <is>
          <t>Poland</t>
        </is>
      </c>
      <c r="R751" s="12" t="inlineStr">
        <is>
          <t>https://www.mediaexpert.pl/smartfony-i-zegarki/smartfony/smartfon-apple-iphone-14-5g-starlight-128gb</t>
        </is>
      </c>
      <c r="S751" s="13" t="inlineStr">
        <is>
          <t>Handset</t>
        </is>
      </c>
      <c r="T751" s="13" t="n">
        <v>1</v>
      </c>
      <c r="U751" s="12" t="inlineStr">
        <is>
          <t>https://drive.google.com/uc?export=view&amp;id=1cX4dbw_kpR03uCE5oeIBgda25yN9ZGjN</t>
        </is>
      </c>
      <c r="V751" t="inlineStr">
        <is>
          <t>20250424</t>
        </is>
      </c>
    </row>
    <row r="752" ht="15" customHeight="1">
      <c r="A752" s="7" t="inlineStr">
        <is>
          <t>BN2008518</t>
        </is>
      </c>
      <c r="B752" s="8" t="inlineStr">
        <is>
          <t>Apple</t>
        </is>
      </c>
      <c r="C752" s="8" t="inlineStr">
        <is>
          <t>iPhone 14 256GB 5G</t>
        </is>
      </c>
      <c r="D752" s="8" t="inlineStr">
        <is>
          <t>-</t>
        </is>
      </c>
      <c r="E752" s="9" t="n">
        <v>3799.99</v>
      </c>
      <c r="F752" s="9" t="inlineStr">
        <is>
          <t>3799.99</t>
        </is>
      </c>
      <c r="G752" s="9" t="inlineStr">
        <is>
          <t>Instock</t>
        </is>
      </c>
      <c r="H752" s="9">
        <f>F752+0</f>
        <v/>
      </c>
      <c r="I752" s="9" t="n"/>
      <c r="J752" s="9">
        <f>IF(I752&lt;&gt;"",I752,H752)</f>
        <v/>
      </c>
      <c r="K752" s="9">
        <f>E752/(1+M752)</f>
        <v/>
      </c>
      <c r="L752" s="10" t="inlineStr">
        <is>
          <t>PLN</t>
        </is>
      </c>
      <c r="M752" s="11" t="n">
        <v>0.23</v>
      </c>
      <c r="N752" s="9">
        <f>K752*VLOOKUP(L752,'Exchange rate'!A:B,2,0)</f>
        <v/>
      </c>
      <c r="O752" s="8" t="inlineStr">
        <is>
          <t>Media Expert</t>
        </is>
      </c>
      <c r="P752" s="8" t="inlineStr">
        <is>
          <t>Media Expert</t>
        </is>
      </c>
      <c r="Q752" s="8" t="inlineStr">
        <is>
          <t>Poland</t>
        </is>
      </c>
      <c r="R752" s="12" t="inlineStr">
        <is>
          <t>https://www.mediaexpert.pl/smartfony-i-zegarki/smartfony/smartfon-apple-iphone-14-5g-midnight-256gb</t>
        </is>
      </c>
      <c r="S752" s="13" t="inlineStr">
        <is>
          <t>Handset</t>
        </is>
      </c>
      <c r="T752" s="13" t="n"/>
      <c r="U752" s="12" t="inlineStr">
        <is>
          <t>https://drive.google.com/uc?export=view&amp;id=1cnZOagtnUvH2kToLQ807DY_OoLNlFLuP</t>
        </is>
      </c>
      <c r="V752" t="inlineStr">
        <is>
          <t>20250424</t>
        </is>
      </c>
    </row>
    <row r="753" ht="15" customHeight="1">
      <c r="A753" s="7" t="inlineStr">
        <is>
          <t>BN2008519</t>
        </is>
      </c>
      <c r="B753" s="8" t="inlineStr">
        <is>
          <t>Apple</t>
        </is>
      </c>
      <c r="C753" s="8" t="inlineStr">
        <is>
          <t>iPhone 14 512GB 5G</t>
        </is>
      </c>
      <c r="D753" s="8" t="inlineStr">
        <is>
          <t>-</t>
        </is>
      </c>
      <c r="E753" s="9" t="n">
        <v>4499.99</v>
      </c>
      <c r="F753" s="9" t="inlineStr">
        <is>
          <t>4499.99</t>
        </is>
      </c>
      <c r="G753" s="9" t="inlineStr">
        <is>
          <t>Instock</t>
        </is>
      </c>
      <c r="H753" s="9">
        <f>F753+0</f>
        <v/>
      </c>
      <c r="I753" s="9" t="n"/>
      <c r="J753" s="9">
        <f>IF(I753&lt;&gt;"",I753,H753)</f>
        <v/>
      </c>
      <c r="K753" s="9">
        <f>E753/(1+M753)</f>
        <v/>
      </c>
      <c r="L753" s="10" t="inlineStr">
        <is>
          <t>PLN</t>
        </is>
      </c>
      <c r="M753" s="11" t="n">
        <v>0.23</v>
      </c>
      <c r="N753" s="9">
        <f>K753*VLOOKUP(L753,'Exchange rate'!A:B,2,0)</f>
        <v/>
      </c>
      <c r="O753" s="8" t="inlineStr">
        <is>
          <t>Media Expert</t>
        </is>
      </c>
      <c r="P753" s="8" t="inlineStr">
        <is>
          <t>Media Expert</t>
        </is>
      </c>
      <c r="Q753" s="8" t="inlineStr">
        <is>
          <t>Poland</t>
        </is>
      </c>
      <c r="R753" s="12" t="inlineStr">
        <is>
          <t>https://www.mediaexpert.pl/smartfony-i-zegarki/smartfony/smartfon-apple-iphone-14-5g-blue-512gb</t>
        </is>
      </c>
      <c r="S753" s="13" t="inlineStr">
        <is>
          <t>Handset</t>
        </is>
      </c>
      <c r="T753" s="13" t="n"/>
      <c r="U753" s="12" t="inlineStr">
        <is>
          <t>https://drive.google.com/uc?export=view&amp;id=1dlHRy0BYn3wA03596jPi0bAFS6Bn8uMn</t>
        </is>
      </c>
      <c r="V753" t="inlineStr">
        <is>
          <t>20250424</t>
        </is>
      </c>
    </row>
    <row r="754" ht="15" customHeight="1">
      <c r="A754" s="7" t="inlineStr">
        <is>
          <t>BN2008514</t>
        </is>
      </c>
      <c r="B754" s="8" t="inlineStr">
        <is>
          <t>Apple</t>
        </is>
      </c>
      <c r="C754" s="8" t="inlineStr">
        <is>
          <t>iPhone 14 Plus 128GB 5G</t>
        </is>
      </c>
      <c r="D754" s="8" t="inlineStr">
        <is>
          <t>-</t>
        </is>
      </c>
      <c r="E754" s="9" t="n">
        <v>3499.99</v>
      </c>
      <c r="F754" s="9" t="inlineStr">
        <is>
          <t>3499.99</t>
        </is>
      </c>
      <c r="G754" s="9" t="inlineStr">
        <is>
          <t>Instock</t>
        </is>
      </c>
      <c r="H754" s="9">
        <f>F754+0</f>
        <v/>
      </c>
      <c r="I754" s="9" t="n"/>
      <c r="J754" s="9">
        <f>IF(I754&lt;&gt;"",I754,H754)</f>
        <v/>
      </c>
      <c r="K754" s="9">
        <f>E754/(1+M754)</f>
        <v/>
      </c>
      <c r="L754" s="10" t="inlineStr">
        <is>
          <t>PLN</t>
        </is>
      </c>
      <c r="M754" s="11" t="n">
        <v>0.23</v>
      </c>
      <c r="N754" s="9">
        <f>K754*VLOOKUP(L754,'Exchange rate'!A:B,2,0)</f>
        <v/>
      </c>
      <c r="O754" s="8" t="inlineStr">
        <is>
          <t>Media Expert</t>
        </is>
      </c>
      <c r="P754" s="8" t="inlineStr">
        <is>
          <t>Media Expert</t>
        </is>
      </c>
      <c r="Q754" s="8" t="inlineStr">
        <is>
          <t>Poland</t>
        </is>
      </c>
      <c r="R754" s="12" t="inlineStr">
        <is>
          <t>https://www.mediaexpert.pl/smartfony-i-zegarki/smartfony/smartfon-apple-iphone-14-plus-5g-midnight-128gb</t>
        </is>
      </c>
      <c r="S754" s="13" t="inlineStr">
        <is>
          <t>Handset</t>
        </is>
      </c>
      <c r="T754" s="13" t="n"/>
      <c r="U754" s="12" t="inlineStr">
        <is>
          <t>https://drive.google.com/uc?export=view&amp;id=1c_xRxU4Tjy5gplYUbI_b0yDNSdfyX6ce</t>
        </is>
      </c>
      <c r="V754" t="inlineStr">
        <is>
          <t>20250424</t>
        </is>
      </c>
    </row>
    <row r="755" ht="15" customHeight="1">
      <c r="A755" s="7" t="inlineStr">
        <is>
          <t>BN2008515</t>
        </is>
      </c>
      <c r="B755" s="8" t="inlineStr">
        <is>
          <t>Apple</t>
        </is>
      </c>
      <c r="C755" s="8" t="inlineStr">
        <is>
          <t>iPhone 14 Plus 256GB 5G</t>
        </is>
      </c>
      <c r="D755" s="8" t="inlineStr">
        <is>
          <t>-</t>
        </is>
      </c>
      <c r="E755" s="9" t="n">
        <v>3999.99</v>
      </c>
      <c r="F755" s="9" t="inlineStr">
        <is>
          <t>3999.99</t>
        </is>
      </c>
      <c r="G755" s="9" t="inlineStr">
        <is>
          <t>Instock</t>
        </is>
      </c>
      <c r="H755" s="9">
        <f>F755+0</f>
        <v/>
      </c>
      <c r="I755" s="9" t="n"/>
      <c r="J755" s="9">
        <f>IF(I755&lt;&gt;"",I755,H755)</f>
        <v/>
      </c>
      <c r="K755" s="9">
        <f>E755/(1+M755)</f>
        <v/>
      </c>
      <c r="L755" s="10" t="inlineStr">
        <is>
          <t>PLN</t>
        </is>
      </c>
      <c r="M755" s="11" t="n">
        <v>0.23</v>
      </c>
      <c r="N755" s="9">
        <f>K755*VLOOKUP(L755,'Exchange rate'!A:B,2,0)</f>
        <v/>
      </c>
      <c r="O755" s="8" t="inlineStr">
        <is>
          <t>Media Expert</t>
        </is>
      </c>
      <c r="P755" s="8" t="inlineStr">
        <is>
          <t>Media Expert</t>
        </is>
      </c>
      <c r="Q755" s="8" t="inlineStr">
        <is>
          <t>Poland</t>
        </is>
      </c>
      <c r="R755" s="12" t="inlineStr">
        <is>
          <t>https://www.mediaexpert.pl/smartfony-i-zegarki/smartfony/smartfon-apple-iphone-14-plus-5g-purple-256gb</t>
        </is>
      </c>
      <c r="S755" s="13" t="inlineStr">
        <is>
          <t>Handset</t>
        </is>
      </c>
      <c r="T755" s="13" t="n"/>
      <c r="U755" s="12" t="inlineStr">
        <is>
          <t>https://drive.google.com/uc?export=view&amp;id=1e42lGpXCdwzekdaaaA6pZcIpl21CPwHf</t>
        </is>
      </c>
      <c r="V755" t="inlineStr">
        <is>
          <t>20250424</t>
        </is>
      </c>
    </row>
    <row r="756" ht="15" customHeight="1">
      <c r="A756" s="7" t="inlineStr">
        <is>
          <t>BN2008516</t>
        </is>
      </c>
      <c r="B756" s="8" t="inlineStr">
        <is>
          <t>Apple</t>
        </is>
      </c>
      <c r="C756" s="8" t="inlineStr">
        <is>
          <t>iPhone 14 Plus 512GB 5G</t>
        </is>
      </c>
      <c r="D756" s="8" t="inlineStr">
        <is>
          <t>-</t>
        </is>
      </c>
      <c r="E756" s="9" t="n">
        <v>4999.99</v>
      </c>
      <c r="F756" s="9" t="inlineStr">
        <is>
          <t>4999.99</t>
        </is>
      </c>
      <c r="G756" s="9" t="inlineStr">
        <is>
          <t>Instock</t>
        </is>
      </c>
      <c r="H756" s="9">
        <f>F756+0</f>
        <v/>
      </c>
      <c r="I756" s="9" t="n"/>
      <c r="J756" s="9">
        <f>IF(I756&lt;&gt;"",I756,H756)</f>
        <v/>
      </c>
      <c r="K756" s="9">
        <f>E756/(1+M756)</f>
        <v/>
      </c>
      <c r="L756" s="10" t="inlineStr">
        <is>
          <t>PLN</t>
        </is>
      </c>
      <c r="M756" s="11" t="n">
        <v>0.23</v>
      </c>
      <c r="N756" s="9">
        <f>K756*VLOOKUP(L756,'Exchange rate'!A:B,2,0)</f>
        <v/>
      </c>
      <c r="O756" s="8" t="inlineStr">
        <is>
          <t>Media Expert</t>
        </is>
      </c>
      <c r="P756" s="8" t="inlineStr">
        <is>
          <t>Media Expert</t>
        </is>
      </c>
      <c r="Q756" s="8" t="inlineStr">
        <is>
          <t>Poland</t>
        </is>
      </c>
      <c r="R756" s="12" t="inlineStr">
        <is>
          <t>https://www.mediaexpert.pl/smartfony-i-zegarki/smartfony/smartfon-apple-iphone-14-plus-5g-yellow-512gb</t>
        </is>
      </c>
      <c r="S756" s="13" t="inlineStr">
        <is>
          <t>Handset</t>
        </is>
      </c>
      <c r="T756" s="13" t="n"/>
      <c r="U756" s="12" t="inlineStr">
        <is>
          <t>https://drive.google.com/uc?export=view&amp;id=1cEqMGl4K2QSoj_Rg9RkUTEYhuGOHBEyS</t>
        </is>
      </c>
      <c r="V756" t="inlineStr">
        <is>
          <t>20250424</t>
        </is>
      </c>
    </row>
    <row r="757" ht="15" customHeight="1">
      <c r="A757" s="7" t="inlineStr">
        <is>
          <t>BN2009133</t>
        </is>
      </c>
      <c r="B757" s="8" t="inlineStr">
        <is>
          <t>Apple</t>
        </is>
      </c>
      <c r="C757" s="8" t="inlineStr">
        <is>
          <t>iPhone 15 128GB 5G</t>
        </is>
      </c>
      <c r="D757" s="8" t="inlineStr">
        <is>
          <t>-</t>
        </is>
      </c>
      <c r="E757" s="9" t="n">
        <v>3149</v>
      </c>
      <c r="F757" s="9" t="inlineStr">
        <is>
          <t>3149.00</t>
        </is>
      </c>
      <c r="G757" s="9" t="inlineStr">
        <is>
          <t>Instock</t>
        </is>
      </c>
      <c r="H757" s="9">
        <f>F757+0</f>
        <v/>
      </c>
      <c r="I757" s="9" t="n"/>
      <c r="J757" s="9">
        <f>IF(I757&lt;&gt;"",I757,H757)</f>
        <v/>
      </c>
      <c r="K757" s="9">
        <f>E757/(1+M757)</f>
        <v/>
      </c>
      <c r="L757" s="10" t="inlineStr">
        <is>
          <t>PLN</t>
        </is>
      </c>
      <c r="M757" s="11" t="n">
        <v>0.23</v>
      </c>
      <c r="N757" s="9">
        <f>K757*VLOOKUP(L757,'Exchange rate'!A:B,2,0)</f>
        <v/>
      </c>
      <c r="O757" s="8" t="inlineStr">
        <is>
          <t>Media Expert</t>
        </is>
      </c>
      <c r="P757" s="8" t="inlineStr">
        <is>
          <t>Media Expert</t>
        </is>
      </c>
      <c r="Q757" s="8" t="inlineStr">
        <is>
          <t>Poland</t>
        </is>
      </c>
      <c r="R757" s="12" t="inlineStr">
        <is>
          <t>https://www.mediaexpert.pl/smartfony-i-zegarki/smartfony/smartfon-apple-iphone-15-5g-green-128gb</t>
        </is>
      </c>
      <c r="S757" s="13" t="inlineStr">
        <is>
          <t>Handset</t>
        </is>
      </c>
      <c r="T757" s="13" t="n"/>
      <c r="U757" s="12" t="inlineStr">
        <is>
          <t>https://drive.google.com/uc?export=view&amp;id=1dYHvBz904AYDqnDjLBLes2MeL5yZzeAO</t>
        </is>
      </c>
      <c r="V757" t="inlineStr">
        <is>
          <t>20250424</t>
        </is>
      </c>
    </row>
    <row r="758" ht="15" customHeight="1">
      <c r="A758" s="7" t="inlineStr">
        <is>
          <t>BN2009142</t>
        </is>
      </c>
      <c r="B758" s="8" t="inlineStr">
        <is>
          <t>Apple</t>
        </is>
      </c>
      <c r="C758" s="8" t="inlineStr">
        <is>
          <t>iPhone 15 256GB 5G</t>
        </is>
      </c>
      <c r="D758" s="8" t="inlineStr">
        <is>
          <t>-</t>
        </is>
      </c>
      <c r="E758" s="9" t="n">
        <v>3799</v>
      </c>
      <c r="F758" s="9" t="inlineStr">
        <is>
          <t>0.00</t>
        </is>
      </c>
      <c r="G758" s="9" t="inlineStr">
        <is>
          <t>Outstock</t>
        </is>
      </c>
      <c r="H758" s="9">
        <f>F758+0</f>
        <v/>
      </c>
      <c r="I758" s="9" t="n"/>
      <c r="J758" s="9">
        <f>IF(I758&lt;&gt;"",I758,H758)</f>
        <v/>
      </c>
      <c r="K758" s="9">
        <f>E758/(1+M758)</f>
        <v/>
      </c>
      <c r="L758" s="10" t="inlineStr">
        <is>
          <t>PLN</t>
        </is>
      </c>
      <c r="M758" s="11" t="n">
        <v>0.23</v>
      </c>
      <c r="N758" s="9">
        <f>K758*VLOOKUP(L758,'Exchange rate'!A:B,2,0)</f>
        <v/>
      </c>
      <c r="O758" s="8" t="inlineStr">
        <is>
          <t>Media Expert</t>
        </is>
      </c>
      <c r="P758" s="8" t="inlineStr">
        <is>
          <t>Media Expert</t>
        </is>
      </c>
      <c r="Q758" s="8" t="inlineStr">
        <is>
          <t>Poland</t>
        </is>
      </c>
      <c r="R758" s="12" t="inlineStr">
        <is>
          <t>https://www.mediaexpert.pl/smartfony-i-zegarki/smartfony/smartfon-apple-iphone-15-5g-black-256gb</t>
        </is>
      </c>
      <c r="S758" s="13" t="inlineStr">
        <is>
          <t>Handset</t>
        </is>
      </c>
      <c r="T758" s="13" t="n"/>
      <c r="U758" s="12" t="inlineStr">
        <is>
          <t>https://drive.google.com/uc?export=view&amp;id=1eKfYo5UgjcYHLfdZZG5i0mMIu1gfkqwI</t>
        </is>
      </c>
      <c r="V758" t="inlineStr">
        <is>
          <t>20250424</t>
        </is>
      </c>
    </row>
    <row r="759" ht="15" customHeight="1">
      <c r="A759" s="7" t="inlineStr">
        <is>
          <t>BN2009143</t>
        </is>
      </c>
      <c r="B759" s="8" t="inlineStr">
        <is>
          <t>Apple</t>
        </is>
      </c>
      <c r="C759" s="8" t="inlineStr">
        <is>
          <t>iPhone 15 512GB 5G</t>
        </is>
      </c>
      <c r="D759" s="8" t="inlineStr">
        <is>
          <t>-</t>
        </is>
      </c>
      <c r="E759" s="9" t="n">
        <v>4999</v>
      </c>
      <c r="F759" s="9" t="inlineStr">
        <is>
          <t>4999.00</t>
        </is>
      </c>
      <c r="G759" s="9" t="inlineStr">
        <is>
          <t>Instock</t>
        </is>
      </c>
      <c r="H759" s="9">
        <f>F759+0</f>
        <v/>
      </c>
      <c r="I759" s="9" t="n"/>
      <c r="J759" s="9">
        <f>IF(I759&lt;&gt;"",I759,H759)</f>
        <v/>
      </c>
      <c r="K759" s="9">
        <f>E759/(1+M759)</f>
        <v/>
      </c>
      <c r="L759" s="10" t="inlineStr">
        <is>
          <t>PLN</t>
        </is>
      </c>
      <c r="M759" s="11" t="n">
        <v>0.23</v>
      </c>
      <c r="N759" s="9">
        <f>K759*VLOOKUP(L759,'Exchange rate'!A:B,2,0)</f>
        <v/>
      </c>
      <c r="O759" s="8" t="inlineStr">
        <is>
          <t>Media Expert</t>
        </is>
      </c>
      <c r="P759" s="8" t="inlineStr">
        <is>
          <t>Media Expert</t>
        </is>
      </c>
      <c r="Q759" s="8" t="inlineStr">
        <is>
          <t>Poland</t>
        </is>
      </c>
      <c r="R759" s="12" t="inlineStr">
        <is>
          <t>https://www.mediaexpert.pl/smartfony-i-zegarki/smartfony/smartfon-apple-iphone-15-5g-black-512gb</t>
        </is>
      </c>
      <c r="S759" s="13" t="inlineStr">
        <is>
          <t>Handset</t>
        </is>
      </c>
      <c r="T759" s="13" t="n"/>
      <c r="U759" s="12" t="inlineStr">
        <is>
          <t>https://drive.google.com/uc?export=view&amp;id=1d8rEOvXRjSzaYbsTf7NLdxLfkzV-kfqr</t>
        </is>
      </c>
      <c r="V759" t="inlineStr">
        <is>
          <t>20250424</t>
        </is>
      </c>
    </row>
    <row r="760" ht="15" customHeight="1">
      <c r="A760" s="7" t="inlineStr">
        <is>
          <t>BN2009134</t>
        </is>
      </c>
      <c r="B760" s="8" t="inlineStr">
        <is>
          <t>Apple</t>
        </is>
      </c>
      <c r="C760" s="8" t="inlineStr">
        <is>
          <t>iPhone 15 Plus 128GB 5G</t>
        </is>
      </c>
      <c r="D760" s="8" t="inlineStr">
        <is>
          <t>-</t>
        </is>
      </c>
      <c r="E760" s="9" t="n">
        <v>0</v>
      </c>
      <c r="F760" s="9" t="inlineStr">
        <is>
          <t>3999.99</t>
        </is>
      </c>
      <c r="G760" s="9" t="inlineStr">
        <is>
          <t>Instock</t>
        </is>
      </c>
      <c r="H760" s="9">
        <f>F760+0</f>
        <v/>
      </c>
      <c r="I760" s="9" t="n"/>
      <c r="J760" s="9">
        <f>IF(I760&lt;&gt;"",I760,H760)</f>
        <v/>
      </c>
      <c r="K760" s="9">
        <f>E760/(1+M760)</f>
        <v/>
      </c>
      <c r="L760" s="10" t="inlineStr">
        <is>
          <t>PLN</t>
        </is>
      </c>
      <c r="M760" s="11" t="n">
        <v>0.23</v>
      </c>
      <c r="N760" s="9">
        <f>K760*VLOOKUP(L760,'Exchange rate'!A:B,2,0)</f>
        <v/>
      </c>
      <c r="O760" s="8" t="inlineStr">
        <is>
          <t>Media Expert</t>
        </is>
      </c>
      <c r="P760" s="8" t="inlineStr">
        <is>
          <t>Media Expert</t>
        </is>
      </c>
      <c r="Q760" s="8" t="inlineStr">
        <is>
          <t>Poland</t>
        </is>
      </c>
      <c r="R760" s="12" t="inlineStr">
        <is>
          <t>https://www.mediaexpert.pl/smartfony-i-zegarki/smartfony/smartfon-apple-iphone-15-plus-128gb-5g-6-7-czarny</t>
        </is>
      </c>
      <c r="S760" s="13" t="inlineStr">
        <is>
          <t>Handset</t>
        </is>
      </c>
      <c r="T760" s="13" t="n">
        <v>1</v>
      </c>
      <c r="U760" s="12" t="inlineStr">
        <is>
          <t>https://drive.google.com/uc?export=view&amp;id=1cBOV4JrI59PT8GEylogvihE7Dm6UeL2c</t>
        </is>
      </c>
      <c r="V760" t="inlineStr">
        <is>
          <t>20250424</t>
        </is>
      </c>
    </row>
    <row r="761" ht="15" customHeight="1">
      <c r="A761" s="7" t="inlineStr">
        <is>
          <t>BN2009144</t>
        </is>
      </c>
      <c r="B761" s="8" t="inlineStr">
        <is>
          <t>Apple</t>
        </is>
      </c>
      <c r="C761" s="8" t="inlineStr">
        <is>
          <t>iPhone 15 Plus 256GB 5G</t>
        </is>
      </c>
      <c r="D761" s="8" t="inlineStr">
        <is>
          <t>-</t>
        </is>
      </c>
      <c r="E761" s="9" t="n">
        <v>4499</v>
      </c>
      <c r="F761" s="9" t="inlineStr">
        <is>
          <t>4499.00</t>
        </is>
      </c>
      <c r="G761" s="9" t="inlineStr">
        <is>
          <t>Instock</t>
        </is>
      </c>
      <c r="H761" s="9">
        <f>F761+0</f>
        <v/>
      </c>
      <c r="I761" s="9" t="n"/>
      <c r="J761" s="9">
        <f>IF(I761&lt;&gt;"",I761,H761)</f>
        <v/>
      </c>
      <c r="K761" s="9">
        <f>E761/(1+M761)</f>
        <v/>
      </c>
      <c r="L761" s="10" t="inlineStr">
        <is>
          <t>PLN</t>
        </is>
      </c>
      <c r="M761" s="11" t="n">
        <v>0.23</v>
      </c>
      <c r="N761" s="9">
        <f>K761*VLOOKUP(L761,'Exchange rate'!A:B,2,0)</f>
        <v/>
      </c>
      <c r="O761" s="8" t="inlineStr">
        <is>
          <t>Media Expert</t>
        </is>
      </c>
      <c r="P761" s="8" t="inlineStr">
        <is>
          <t>Media Expert</t>
        </is>
      </c>
      <c r="Q761" s="8" t="inlineStr">
        <is>
          <t>Poland</t>
        </is>
      </c>
      <c r="R761" s="12" t="inlineStr">
        <is>
          <t>https://www.mediaexpert.pl/smartfony-i-zegarki/smartfony/smartfon-apple-iphone-15-plus-256gb-5g-6-7-zielony</t>
        </is>
      </c>
      <c r="S761" s="13" t="inlineStr">
        <is>
          <t>Handset</t>
        </is>
      </c>
      <c r="T761" s="13" t="n"/>
      <c r="U761" s="12" t="inlineStr">
        <is>
          <t>https://drive.google.com/uc?export=view&amp;id=1d7uC0K_WO9vRTCIoj2yhSzZ1zahBlagy</t>
        </is>
      </c>
      <c r="V761" t="inlineStr">
        <is>
          <t>20250424</t>
        </is>
      </c>
    </row>
    <row r="762" ht="15" customHeight="1">
      <c r="A762" s="7" t="inlineStr">
        <is>
          <t>BN2009145</t>
        </is>
      </c>
      <c r="B762" s="8" t="inlineStr">
        <is>
          <t>Apple</t>
        </is>
      </c>
      <c r="C762" s="8" t="inlineStr">
        <is>
          <t>iPhone 15 Plus 512GB 5G</t>
        </is>
      </c>
      <c r="D762" s="8" t="inlineStr">
        <is>
          <t>-</t>
        </is>
      </c>
      <c r="E762" s="9" t="n">
        <v>5499</v>
      </c>
      <c r="F762" s="9" t="inlineStr">
        <is>
          <t>5499.00</t>
        </is>
      </c>
      <c r="G762" s="9" t="inlineStr">
        <is>
          <t>Instock</t>
        </is>
      </c>
      <c r="H762" s="9">
        <f>F762+0</f>
        <v/>
      </c>
      <c r="I762" s="9" t="n"/>
      <c r="J762" s="9">
        <f>IF(I762&lt;&gt;"",I762,H762)</f>
        <v/>
      </c>
      <c r="K762" s="9">
        <f>E762/(1+M762)</f>
        <v/>
      </c>
      <c r="L762" s="10" t="inlineStr">
        <is>
          <t>PLN</t>
        </is>
      </c>
      <c r="M762" s="11" t="n">
        <v>0.23</v>
      </c>
      <c r="N762" s="9">
        <f>K762*VLOOKUP(L762,'Exchange rate'!A:B,2,0)</f>
        <v/>
      </c>
      <c r="O762" s="8" t="inlineStr">
        <is>
          <t>Media Expert</t>
        </is>
      </c>
      <c r="P762" s="8" t="inlineStr">
        <is>
          <t>Media Expert</t>
        </is>
      </c>
      <c r="Q762" s="8" t="inlineStr">
        <is>
          <t>Poland</t>
        </is>
      </c>
      <c r="R762" s="12" t="inlineStr">
        <is>
          <t>https://www.mediaexpert.pl/smartfony-i-zegarki/smartfony/smartfon-apple-iphone-15-plus-512gb-5g-6-7-rozowy</t>
        </is>
      </c>
      <c r="S762" s="13" t="inlineStr">
        <is>
          <t>Handset</t>
        </is>
      </c>
      <c r="T762" s="13" t="n"/>
      <c r="U762" s="12" t="inlineStr">
        <is>
          <t>https://drive.google.com/uc?export=view&amp;id=1da-4-4byPUY1bHItYeRYxeYnLZ9I5qwC</t>
        </is>
      </c>
      <c r="V762" t="inlineStr">
        <is>
          <t>20250424</t>
        </is>
      </c>
    </row>
    <row r="763" ht="15" customHeight="1">
      <c r="A763" s="7" t="inlineStr">
        <is>
          <t>BN2009135</t>
        </is>
      </c>
      <c r="B763" s="8" t="inlineStr">
        <is>
          <t>Apple</t>
        </is>
      </c>
      <c r="C763" s="8" t="inlineStr">
        <is>
          <t>iPhone 15 Pro 128GB 5G</t>
        </is>
      </c>
      <c r="D763" s="8" t="inlineStr">
        <is>
          <t>-</t>
        </is>
      </c>
      <c r="E763" s="9" t="n">
        <v>0</v>
      </c>
      <c r="F763" s="9" t="inlineStr">
        <is>
          <t>0.00</t>
        </is>
      </c>
      <c r="G763" s="9" t="inlineStr">
        <is>
          <t>Outstock</t>
        </is>
      </c>
      <c r="H763" s="9">
        <f>F763+0</f>
        <v/>
      </c>
      <c r="I763" s="9" t="n"/>
      <c r="J763" s="9">
        <f>IF(I763&lt;&gt;"",I763,H763)</f>
        <v/>
      </c>
      <c r="K763" s="9">
        <f>E763/(1+M763)</f>
        <v/>
      </c>
      <c r="L763" s="10" t="inlineStr">
        <is>
          <t>PLN</t>
        </is>
      </c>
      <c r="M763" s="11" t="n">
        <v>0.23</v>
      </c>
      <c r="N763" s="9">
        <f>K763*VLOOKUP(L763,'Exchange rate'!A:B,2,0)</f>
        <v/>
      </c>
      <c r="O763" s="8" t="inlineStr">
        <is>
          <t>Media Expert</t>
        </is>
      </c>
      <c r="P763" s="8" t="inlineStr">
        <is>
          <t>Media Expert</t>
        </is>
      </c>
      <c r="Q763" s="8" t="inlineStr">
        <is>
          <t>Poland</t>
        </is>
      </c>
      <c r="R763" s="12" t="inlineStr">
        <is>
          <t>https://www.mediaexpert.pl/smartfony-i-zegarki/smartfony/smartfon-apple-iphone-15-pro-128gb-5g-6-1-120hz-tytan-czarny</t>
        </is>
      </c>
      <c r="S763" s="13" t="inlineStr">
        <is>
          <t>Handset</t>
        </is>
      </c>
      <c r="T763" s="13" t="n">
        <v>1</v>
      </c>
      <c r="U763" s="12" t="inlineStr">
        <is>
          <t>https://drive.google.com/uc?export=view&amp;id=1dJN0wu_DC3r-kelXiIq5ER-qTD42XSDQ</t>
        </is>
      </c>
      <c r="V763" t="inlineStr">
        <is>
          <t>20250424</t>
        </is>
      </c>
    </row>
    <row r="764" ht="15" customHeight="1">
      <c r="A764" s="7" t="inlineStr">
        <is>
          <t>BN2009146</t>
        </is>
      </c>
      <c r="B764" s="8" t="inlineStr">
        <is>
          <t>Apple</t>
        </is>
      </c>
      <c r="C764" s="8" t="inlineStr">
        <is>
          <t>iPhone 15 Pro 256GB 5G</t>
        </is>
      </c>
      <c r="D764" s="8" t="inlineStr">
        <is>
          <t>-</t>
        </is>
      </c>
      <c r="E764" s="9" t="n">
        <v>0</v>
      </c>
      <c r="F764" s="9" t="inlineStr">
        <is>
          <t>5499.99</t>
        </is>
      </c>
      <c r="G764" s="9" t="inlineStr">
        <is>
          <t>Instock</t>
        </is>
      </c>
      <c r="H764" s="9">
        <f>F764+0</f>
        <v/>
      </c>
      <c r="I764" s="9" t="n"/>
      <c r="J764" s="9">
        <f>IF(I764&lt;&gt;"",I764,H764)</f>
        <v/>
      </c>
      <c r="K764" s="9">
        <f>E764/(1+M764)</f>
        <v/>
      </c>
      <c r="L764" s="10" t="inlineStr">
        <is>
          <t>PLN</t>
        </is>
      </c>
      <c r="M764" s="11" t="n">
        <v>0.23</v>
      </c>
      <c r="N764" s="9">
        <f>K764*VLOOKUP(L764,'Exchange rate'!A:B,2,0)</f>
        <v/>
      </c>
      <c r="O764" s="8" t="inlineStr">
        <is>
          <t>Media Expert</t>
        </is>
      </c>
      <c r="P764" s="8" t="inlineStr">
        <is>
          <t>Media Expert</t>
        </is>
      </c>
      <c r="Q764" s="8" t="inlineStr">
        <is>
          <t>Poland</t>
        </is>
      </c>
      <c r="R764" s="12" t="inlineStr">
        <is>
          <t>https://www.mediaexpert.pl/smartfony-i-zegarki/smartfony/smartfon-apple-iphone-15-pro-256gb-5g-6-1-120hz-tytan-blekitny</t>
        </is>
      </c>
      <c r="S764" s="13" t="inlineStr">
        <is>
          <t>Handset</t>
        </is>
      </c>
      <c r="T764" s="13" t="n">
        <v>1</v>
      </c>
      <c r="U764" s="12" t="inlineStr">
        <is>
          <t>https://drive.google.com/uc?export=view&amp;id=1duwSftKaLDR3b356LeZRcXiYWSRoDFDB</t>
        </is>
      </c>
      <c r="V764" t="inlineStr">
        <is>
          <t>20250424</t>
        </is>
      </c>
    </row>
    <row r="765" ht="15" customHeight="1">
      <c r="A765" s="7" t="inlineStr">
        <is>
          <t>BN2009151</t>
        </is>
      </c>
      <c r="B765" s="8" t="inlineStr">
        <is>
          <t>Apple</t>
        </is>
      </c>
      <c r="C765" s="8" t="inlineStr">
        <is>
          <t>iPhone 15 Pro Max 1TB 5G</t>
        </is>
      </c>
      <c r="D765" s="8" t="inlineStr">
        <is>
          <t>-</t>
        </is>
      </c>
      <c r="E765" s="9" t="n">
        <v>0</v>
      </c>
      <c r="F765" s="9" t="inlineStr">
        <is>
          <t>0.00</t>
        </is>
      </c>
      <c r="G765" s="9" t="inlineStr">
        <is>
          <t>Outstock</t>
        </is>
      </c>
      <c r="H765" s="9">
        <f>F765+0</f>
        <v/>
      </c>
      <c r="I765" s="9" t="n"/>
      <c r="J765" s="9">
        <f>IF(I765&lt;&gt;"",I765,H765)</f>
        <v/>
      </c>
      <c r="K765" s="9">
        <f>E765/(1+M765)</f>
        <v/>
      </c>
      <c r="L765" s="10" t="inlineStr">
        <is>
          <t>PLN</t>
        </is>
      </c>
      <c r="M765" s="11" t="n">
        <v>0.23</v>
      </c>
      <c r="N765" s="9">
        <f>K765*VLOOKUP(L765,'Exchange rate'!A:B,2,0)</f>
        <v/>
      </c>
      <c r="O765" s="8" t="inlineStr">
        <is>
          <t>Media Expert</t>
        </is>
      </c>
      <c r="P765" s="8" t="inlineStr">
        <is>
          <t>Media Expert</t>
        </is>
      </c>
      <c r="Q765" s="8" t="inlineStr">
        <is>
          <t>Poland</t>
        </is>
      </c>
      <c r="R765" s="12" t="inlineStr">
        <is>
          <t>https://www.mediaexpert.pl/smartfony-i-zegarki/smartfony/smartfon-apple-iphone-15-pro-max-1tb-5g-6-7-120hz-tytan-czarny</t>
        </is>
      </c>
      <c r="S765" s="13" t="inlineStr">
        <is>
          <t>Handset</t>
        </is>
      </c>
      <c r="T765" s="13" t="n">
        <v>1</v>
      </c>
      <c r="U765" s="12" t="inlineStr">
        <is>
          <t>https://drive.google.com/uc?export=view&amp;id=1cj5N-tVg9WIyYg_4zQbYB-LM1ejyc93k</t>
        </is>
      </c>
      <c r="V765" t="inlineStr">
        <is>
          <t>20250424</t>
        </is>
      </c>
    </row>
    <row r="766" ht="15" customHeight="1">
      <c r="A766" s="7" t="inlineStr">
        <is>
          <t>BN2009136</t>
        </is>
      </c>
      <c r="B766" s="8" t="inlineStr">
        <is>
          <t>Apple</t>
        </is>
      </c>
      <c r="C766" s="8" t="inlineStr">
        <is>
          <t>iPhone 15 Pro Max 256GB 5G</t>
        </is>
      </c>
      <c r="D766" s="8" t="inlineStr">
        <is>
          <t>-</t>
        </is>
      </c>
      <c r="E766" s="9" t="n">
        <v>0</v>
      </c>
      <c r="F766" s="9" t="inlineStr">
        <is>
          <t>0.00</t>
        </is>
      </c>
      <c r="G766" s="9" t="inlineStr">
        <is>
          <t>Outstock</t>
        </is>
      </c>
      <c r="H766" s="9">
        <f>F766+0</f>
        <v/>
      </c>
      <c r="I766" s="9" t="n"/>
      <c r="J766" s="9">
        <f>IF(I766&lt;&gt;"",I766,H766)</f>
        <v/>
      </c>
      <c r="K766" s="9">
        <f>E766/(1+M766)</f>
        <v/>
      </c>
      <c r="L766" s="10" t="inlineStr">
        <is>
          <t>PLN</t>
        </is>
      </c>
      <c r="M766" s="11" t="n">
        <v>0.23</v>
      </c>
      <c r="N766" s="9">
        <f>K766*VLOOKUP(L766,'Exchange rate'!A:B,2,0)</f>
        <v/>
      </c>
      <c r="O766" s="8" t="inlineStr">
        <is>
          <t>Media Expert</t>
        </is>
      </c>
      <c r="P766" s="8" t="inlineStr">
        <is>
          <t>Media Expert</t>
        </is>
      </c>
      <c r="Q766" s="8" t="inlineStr">
        <is>
          <t>Poland</t>
        </is>
      </c>
      <c r="R766" s="12" t="inlineStr">
        <is>
          <t>https://www.mediaexpert.pl/smartfony-i-zegarki/smartfony/smartfon-apple-iphone-15-pro-max-256gb-5g-6-7-120hz-tytan-czarny</t>
        </is>
      </c>
      <c r="S766" s="13" t="inlineStr">
        <is>
          <t>Handset</t>
        </is>
      </c>
      <c r="T766" s="13" t="n">
        <v>1</v>
      </c>
      <c r="U766" s="12" t="inlineStr">
        <is>
          <t>https://drive.google.com/uc?export=view&amp;id=1e0kGOLe7SLV-ZG7leP3ThLg6d8_tf_fV</t>
        </is>
      </c>
      <c r="V766" t="inlineStr">
        <is>
          <t>20250424</t>
        </is>
      </c>
    </row>
    <row r="767" ht="15" customHeight="1">
      <c r="A767" s="7" t="inlineStr">
        <is>
          <t>BN2009150</t>
        </is>
      </c>
      <c r="B767" s="8" t="inlineStr">
        <is>
          <t>Apple</t>
        </is>
      </c>
      <c r="C767" s="8" t="inlineStr">
        <is>
          <t>iPhone 15 Pro Max 512GB 5G</t>
        </is>
      </c>
      <c r="D767" s="8" t="inlineStr">
        <is>
          <t>-</t>
        </is>
      </c>
      <c r="E767" s="9" t="n">
        <v>6799</v>
      </c>
      <c r="F767" s="9" t="inlineStr">
        <is>
          <t>6999.99</t>
        </is>
      </c>
      <c r="G767" s="9" t="inlineStr">
        <is>
          <t>Instock</t>
        </is>
      </c>
      <c r="H767" s="9">
        <f>F767+0</f>
        <v/>
      </c>
      <c r="I767" s="9" t="n"/>
      <c r="J767" s="9">
        <f>IF(I767&lt;&gt;"",I767,H767)</f>
        <v/>
      </c>
      <c r="K767" s="9">
        <f>E767/(1+M767)</f>
        <v/>
      </c>
      <c r="L767" s="10" t="inlineStr">
        <is>
          <t>PLN</t>
        </is>
      </c>
      <c r="M767" s="11" t="n">
        <v>0.23</v>
      </c>
      <c r="N767" s="9">
        <f>K767*VLOOKUP(L767,'Exchange rate'!A:B,2,0)</f>
        <v/>
      </c>
      <c r="O767" s="8" t="inlineStr">
        <is>
          <t>Media Expert</t>
        </is>
      </c>
      <c r="P767" s="8" t="inlineStr">
        <is>
          <t>Media Expert</t>
        </is>
      </c>
      <c r="Q767" s="8" t="inlineStr">
        <is>
          <t>Poland</t>
        </is>
      </c>
      <c r="R767" s="12" t="inlineStr">
        <is>
          <t>https://www.mediaexpert.pl/smartfony-i-zegarki/smartfony/smartfon-apple-iphone-15-pro-max-512gb-5g-6-7-120hz-tytan-blekitny</t>
        </is>
      </c>
      <c r="S767" s="13" t="inlineStr">
        <is>
          <t>Handset</t>
        </is>
      </c>
      <c r="T767" s="13" t="n"/>
      <c r="U767" s="12" t="inlineStr">
        <is>
          <t>https://drive.google.com/uc?export=view&amp;id=1cQjCwyM3Q8_-2E6vY0-um0fjBZZJl4F0</t>
        </is>
      </c>
      <c r="V767" t="inlineStr">
        <is>
          <t>20250424</t>
        </is>
      </c>
    </row>
    <row r="768" ht="15" customHeight="1">
      <c r="A768" s="7" t="inlineStr">
        <is>
          <t>BN2009874</t>
        </is>
      </c>
      <c r="B768" s="8" t="inlineStr">
        <is>
          <t>Apple</t>
        </is>
      </c>
      <c r="C768" s="8" t="inlineStr">
        <is>
          <t>iPhone 16 128GB 5G</t>
        </is>
      </c>
      <c r="D768" s="8" t="inlineStr">
        <is>
          <t>-</t>
        </is>
      </c>
      <c r="E768" s="9" t="n">
        <v>3599</v>
      </c>
      <c r="F768" s="9" t="inlineStr">
        <is>
          <t>3599.00</t>
        </is>
      </c>
      <c r="G768" s="9" t="inlineStr">
        <is>
          <t>Instock</t>
        </is>
      </c>
      <c r="H768" s="9">
        <f>F768+0</f>
        <v/>
      </c>
      <c r="I768" s="9" t="n"/>
      <c r="J768" s="9">
        <f>IF(I768&lt;&gt;"",I768,H768)</f>
        <v/>
      </c>
      <c r="K768" s="9">
        <f>E768/(1+M768)</f>
        <v/>
      </c>
      <c r="L768" s="10" t="inlineStr">
        <is>
          <t>PLN</t>
        </is>
      </c>
      <c r="M768" s="11" t="n">
        <v>0.23</v>
      </c>
      <c r="N768" s="9">
        <f>K768*VLOOKUP(L768,'Exchange rate'!A:B,2,0)</f>
        <v/>
      </c>
      <c r="O768" s="8" t="inlineStr">
        <is>
          <t>Media Expert</t>
        </is>
      </c>
      <c r="P768" s="8" t="inlineStr">
        <is>
          <t>Media Expert</t>
        </is>
      </c>
      <c r="Q768" s="8" t="inlineStr">
        <is>
          <t>Poland</t>
        </is>
      </c>
      <c r="R768" s="12" t="inlineStr">
        <is>
          <t>https://www.mediaexpert.pl/smartfony-i-zegarki/smartfony/smartfon-apple-iphone-16-5g-black-128gb</t>
        </is>
      </c>
      <c r="S768" s="13" t="inlineStr">
        <is>
          <t>Handset</t>
        </is>
      </c>
      <c r="T768" s="13" t="n"/>
      <c r="U768" s="12" t="inlineStr">
        <is>
          <t>https://drive.google.com/uc?export=view&amp;id=1cc2v3EInwtW3y2WDx8u-A_2g9uya4SVV</t>
        </is>
      </c>
      <c r="V768" t="inlineStr">
        <is>
          <t>20250424</t>
        </is>
      </c>
    </row>
    <row r="769" ht="15" customHeight="1">
      <c r="A769" s="7" t="inlineStr">
        <is>
          <t>BN2009878</t>
        </is>
      </c>
      <c r="B769" s="8" t="inlineStr">
        <is>
          <t>Apple</t>
        </is>
      </c>
      <c r="C769" s="8" t="inlineStr">
        <is>
          <t>iPhone 16 256GB 5G</t>
        </is>
      </c>
      <c r="D769" s="8" t="inlineStr">
        <is>
          <t>-</t>
        </is>
      </c>
      <c r="E769" s="9" t="n">
        <v>4499.99</v>
      </c>
      <c r="F769" s="9" t="inlineStr">
        <is>
          <t>4499.99</t>
        </is>
      </c>
      <c r="G769" s="9" t="inlineStr">
        <is>
          <t>Instock</t>
        </is>
      </c>
      <c r="H769" s="9">
        <f>F769+0</f>
        <v/>
      </c>
      <c r="I769" s="9" t="n"/>
      <c r="J769" s="9">
        <f>IF(I769&lt;&gt;"",I769,H769)</f>
        <v/>
      </c>
      <c r="K769" s="9">
        <f>E769/(1+M769)</f>
        <v/>
      </c>
      <c r="L769" s="10" t="inlineStr">
        <is>
          <t>PLN</t>
        </is>
      </c>
      <c r="M769" s="11" t="n">
        <v>0.23</v>
      </c>
      <c r="N769" s="9">
        <f>K769*VLOOKUP(L769,'Exchange rate'!A:B,2,0)</f>
        <v/>
      </c>
      <c r="O769" s="8" t="inlineStr">
        <is>
          <t>Media Expert</t>
        </is>
      </c>
      <c r="P769" s="8" t="inlineStr">
        <is>
          <t>Media Expert</t>
        </is>
      </c>
      <c r="Q769" s="8" t="inlineStr">
        <is>
          <t>Poland</t>
        </is>
      </c>
      <c r="R769" s="12" t="inlineStr">
        <is>
          <t>https://www.mediaexpert.pl/smartfony-i-zegarki/smartfony/smartfon-apple-iphone-16-5g-black-256gb</t>
        </is>
      </c>
      <c r="S769" s="13" t="inlineStr">
        <is>
          <t>Handset</t>
        </is>
      </c>
      <c r="T769" s="13" t="n"/>
      <c r="U769" s="12" t="inlineStr">
        <is>
          <t>https://drive.google.com/uc?export=view&amp;id=1e-wO1cVxKfPaXj8yjhMoCRhqpMipjpI2</t>
        </is>
      </c>
      <c r="V769" t="inlineStr">
        <is>
          <t>20250424</t>
        </is>
      </c>
    </row>
    <row r="770" ht="15" customHeight="1">
      <c r="A770" s="7" t="inlineStr">
        <is>
          <t>BN2009879</t>
        </is>
      </c>
      <c r="B770" s="8" t="inlineStr">
        <is>
          <t>Apple</t>
        </is>
      </c>
      <c r="C770" s="8" t="inlineStr">
        <is>
          <t>iPhone 16 512GB 5G</t>
        </is>
      </c>
      <c r="D770" s="8" t="inlineStr">
        <is>
          <t>-</t>
        </is>
      </c>
      <c r="E770" s="9" t="n">
        <v>5499.99</v>
      </c>
      <c r="F770" s="9" t="inlineStr">
        <is>
          <t>5499.99</t>
        </is>
      </c>
      <c r="G770" s="9" t="inlineStr">
        <is>
          <t>Instock</t>
        </is>
      </c>
      <c r="H770" s="9">
        <f>F770+0</f>
        <v/>
      </c>
      <c r="I770" s="9" t="n"/>
      <c r="J770" s="9">
        <f>IF(I770&lt;&gt;"",I770,H770)</f>
        <v/>
      </c>
      <c r="K770" s="9">
        <f>E770/(1+M770)</f>
        <v/>
      </c>
      <c r="L770" s="10" t="inlineStr">
        <is>
          <t>PLN</t>
        </is>
      </c>
      <c r="M770" s="11" t="n">
        <v>0.23</v>
      </c>
      <c r="N770" s="9">
        <f>K770*VLOOKUP(L770,'Exchange rate'!A:B,2,0)</f>
        <v/>
      </c>
      <c r="O770" s="8" t="inlineStr">
        <is>
          <t>Media Expert</t>
        </is>
      </c>
      <c r="P770" s="8" t="inlineStr">
        <is>
          <t>Media Expert</t>
        </is>
      </c>
      <c r="Q770" s="8" t="inlineStr">
        <is>
          <t>Poland</t>
        </is>
      </c>
      <c r="R770" s="12" t="inlineStr">
        <is>
          <t>https://www.mediaexpert.pl/smartfony-i-zegarki/smartfony/smartfon-apple-iphone-16-5g-ultramarine-512gb</t>
        </is>
      </c>
      <c r="S770" s="13" t="inlineStr">
        <is>
          <t>Handset</t>
        </is>
      </c>
      <c r="T770" s="13" t="n"/>
      <c r="U770" s="12" t="inlineStr">
        <is>
          <t>https://drive.google.com/uc?export=view&amp;id=1eHOCHZWdyHheeHfpZIE6b7kPMMn-x67R</t>
        </is>
      </c>
      <c r="V770" t="inlineStr">
        <is>
          <t>20250424</t>
        </is>
      </c>
    </row>
    <row r="771" ht="15" customHeight="1">
      <c r="A771" s="7" t="inlineStr">
        <is>
          <t>BN2009875</t>
        </is>
      </c>
      <c r="B771" s="8" t="inlineStr">
        <is>
          <t>Apple</t>
        </is>
      </c>
      <c r="C771" s="8" t="inlineStr">
        <is>
          <t>iPhone 16 Plus 128GB 5G</t>
        </is>
      </c>
      <c r="D771" s="8" t="inlineStr">
        <is>
          <t>-</t>
        </is>
      </c>
      <c r="E771" s="9" t="n">
        <v>4199</v>
      </c>
      <c r="F771" s="9" t="inlineStr">
        <is>
          <t>4199.00</t>
        </is>
      </c>
      <c r="G771" s="9" t="inlineStr">
        <is>
          <t>Instock</t>
        </is>
      </c>
      <c r="H771" s="9">
        <f>F771+0</f>
        <v/>
      </c>
      <c r="I771" s="9" t="n"/>
      <c r="J771" s="9">
        <f>IF(I771&lt;&gt;"",I771,H771)</f>
        <v/>
      </c>
      <c r="K771" s="9">
        <f>E771/(1+M771)</f>
        <v/>
      </c>
      <c r="L771" s="10" t="inlineStr">
        <is>
          <t>PLN</t>
        </is>
      </c>
      <c r="M771" s="11" t="n">
        <v>0.23</v>
      </c>
      <c r="N771" s="9">
        <f>K771*VLOOKUP(L771,'Exchange rate'!A:B,2,0)</f>
        <v/>
      </c>
      <c r="O771" s="8" t="inlineStr">
        <is>
          <t>Media Expert</t>
        </is>
      </c>
      <c r="P771" s="8" t="inlineStr">
        <is>
          <t>Media Expert</t>
        </is>
      </c>
      <c r="Q771" s="8" t="inlineStr">
        <is>
          <t>Poland</t>
        </is>
      </c>
      <c r="R771" s="12" t="inlineStr">
        <is>
          <t>https://www.mediaexpert.pl/smartfony-i-zegarki/smartfony/smartfon-apple-iphone-16-plus-5g-teal-128gb</t>
        </is>
      </c>
      <c r="S771" s="13" t="inlineStr">
        <is>
          <t>Handset</t>
        </is>
      </c>
      <c r="T771" s="13" t="n"/>
      <c r="U771" s="12" t="inlineStr">
        <is>
          <t>https://drive.google.com/uc?export=view&amp;id=1eYMNlT1aSPTsnKtXCDfyFSzgL9Ksus21</t>
        </is>
      </c>
      <c r="V771" t="inlineStr">
        <is>
          <t>20250424</t>
        </is>
      </c>
    </row>
    <row r="772" ht="15" customHeight="1">
      <c r="A772" s="7" t="inlineStr">
        <is>
          <t>BN2009880</t>
        </is>
      </c>
      <c r="B772" s="8" t="inlineStr">
        <is>
          <t>Apple</t>
        </is>
      </c>
      <c r="C772" s="8" t="inlineStr">
        <is>
          <t>iPhone 16 Plus 256GB 5G</t>
        </is>
      </c>
      <c r="D772" s="8" t="inlineStr">
        <is>
          <t>-</t>
        </is>
      </c>
      <c r="E772" s="9" t="n">
        <v>4999.99</v>
      </c>
      <c r="F772" s="9" t="inlineStr">
        <is>
          <t>4999.99</t>
        </is>
      </c>
      <c r="G772" s="9" t="inlineStr">
        <is>
          <t>Instock</t>
        </is>
      </c>
      <c r="H772" s="9">
        <f>F772+0</f>
        <v/>
      </c>
      <c r="I772" s="9" t="n"/>
      <c r="J772" s="9">
        <f>IF(I772&lt;&gt;"",I772,H772)</f>
        <v/>
      </c>
      <c r="K772" s="9">
        <f>E772/(1+M772)</f>
        <v/>
      </c>
      <c r="L772" s="10" t="inlineStr">
        <is>
          <t>PLN</t>
        </is>
      </c>
      <c r="M772" s="11" t="n">
        <v>0.23</v>
      </c>
      <c r="N772" s="9">
        <f>K772*VLOOKUP(L772,'Exchange rate'!A:B,2,0)</f>
        <v/>
      </c>
      <c r="O772" s="8" t="inlineStr">
        <is>
          <t>Media Expert</t>
        </is>
      </c>
      <c r="P772" s="8" t="inlineStr">
        <is>
          <t>Media Expert</t>
        </is>
      </c>
      <c r="Q772" s="8" t="inlineStr">
        <is>
          <t>Poland</t>
        </is>
      </c>
      <c r="R772" s="12" t="inlineStr">
        <is>
          <t>https://www.mediaexpert.pl/smartfony-i-zegarki/smartfony/smartfon-apple-iphone-16-plus-5g-black-256gb</t>
        </is>
      </c>
      <c r="S772" s="13" t="inlineStr">
        <is>
          <t>Handset</t>
        </is>
      </c>
      <c r="T772" s="13" t="n"/>
      <c r="U772" s="12" t="inlineStr">
        <is>
          <t>https://drive.google.com/uc?export=view&amp;id=1eLRHe3AG-i4dzC4uxiPxC6wk3TZvTCXU</t>
        </is>
      </c>
      <c r="V772" t="inlineStr">
        <is>
          <t>20250424</t>
        </is>
      </c>
    </row>
    <row r="773" ht="15" customHeight="1">
      <c r="A773" s="7" t="inlineStr">
        <is>
          <t>BN2009881</t>
        </is>
      </c>
      <c r="B773" s="8" t="inlineStr">
        <is>
          <t>Apple</t>
        </is>
      </c>
      <c r="C773" s="8" t="inlineStr">
        <is>
          <t>iPhone 16 Plus 512GB 5G</t>
        </is>
      </c>
      <c r="D773" s="8" t="inlineStr">
        <is>
          <t>-</t>
        </is>
      </c>
      <c r="E773" s="9" t="n">
        <v>5699</v>
      </c>
      <c r="F773" s="9" t="inlineStr">
        <is>
          <t>5699.00</t>
        </is>
      </c>
      <c r="G773" s="9" t="inlineStr">
        <is>
          <t>Instock</t>
        </is>
      </c>
      <c r="H773" s="9">
        <f>F773+0</f>
        <v/>
      </c>
      <c r="I773" s="9" t="n"/>
      <c r="J773" s="9">
        <f>IF(I773&lt;&gt;"",I773,H773)</f>
        <v/>
      </c>
      <c r="K773" s="9">
        <f>E773/(1+M773)</f>
        <v/>
      </c>
      <c r="L773" s="10" t="inlineStr">
        <is>
          <t>PLN</t>
        </is>
      </c>
      <c r="M773" s="11" t="n">
        <v>0.23</v>
      </c>
      <c r="N773" s="9">
        <f>K773*VLOOKUP(L773,'Exchange rate'!A:B,2,0)</f>
        <v/>
      </c>
      <c r="O773" s="8" t="inlineStr">
        <is>
          <t>Media Expert</t>
        </is>
      </c>
      <c r="P773" s="8" t="inlineStr">
        <is>
          <t>Media Expert</t>
        </is>
      </c>
      <c r="Q773" s="8" t="inlineStr">
        <is>
          <t>Poland</t>
        </is>
      </c>
      <c r="R773" s="12" t="inlineStr">
        <is>
          <t>https://www.mediaexpert.pl/smartfony-i-zegarki/smartfony/smartfon-apple-iphone-16-plus-5g-white-512gb</t>
        </is>
      </c>
      <c r="S773" s="13" t="inlineStr">
        <is>
          <t>Handset</t>
        </is>
      </c>
      <c r="T773" s="13" t="n"/>
      <c r="U773" s="12" t="inlineStr">
        <is>
          <t>https://drive.google.com/uc?export=view&amp;id=1cHwF-Jus6YpS8h1doZ8NtLIQ558AP_JS</t>
        </is>
      </c>
      <c r="V773" t="inlineStr">
        <is>
          <t>20250424</t>
        </is>
      </c>
    </row>
    <row r="774" ht="15" customHeight="1">
      <c r="A774" s="7" t="inlineStr">
        <is>
          <t>BN2009876</t>
        </is>
      </c>
      <c r="B774" s="8" t="inlineStr">
        <is>
          <t>Apple</t>
        </is>
      </c>
      <c r="C774" s="8" t="inlineStr">
        <is>
          <t>iPhone 16 Pro 128GB 5G</t>
        </is>
      </c>
      <c r="D774" s="8" t="inlineStr">
        <is>
          <t>-</t>
        </is>
      </c>
      <c r="E774" s="9" t="n">
        <v>4647</v>
      </c>
      <c r="F774" s="9" t="inlineStr">
        <is>
          <t>4647.00</t>
        </is>
      </c>
      <c r="G774" s="9" t="inlineStr">
        <is>
          <t>Instock</t>
        </is>
      </c>
      <c r="H774" s="9">
        <f>F774+0</f>
        <v/>
      </c>
      <c r="I774" s="9" t="n"/>
      <c r="J774" s="9">
        <f>IF(I774&lt;&gt;"",I774,H774)</f>
        <v/>
      </c>
      <c r="K774" s="9">
        <f>E774/(1+M774)</f>
        <v/>
      </c>
      <c r="L774" s="10" t="inlineStr">
        <is>
          <t>PLN</t>
        </is>
      </c>
      <c r="M774" s="11" t="n">
        <v>0.23</v>
      </c>
      <c r="N774" s="9">
        <f>K774*VLOOKUP(L774,'Exchange rate'!A:B,2,0)</f>
        <v/>
      </c>
      <c r="O774" s="8" t="inlineStr">
        <is>
          <t>Media Expert</t>
        </is>
      </c>
      <c r="P774" s="8" t="inlineStr">
        <is>
          <t>Media Expert</t>
        </is>
      </c>
      <c r="Q774" s="8" t="inlineStr">
        <is>
          <t>Poland</t>
        </is>
      </c>
      <c r="R774" s="12" t="inlineStr">
        <is>
          <t>https://www.mediaexpert.pl/smartfony-i-zegarki/smartfony/smartfon-apple-iphone-16-pro-5g-natural-titanium-128gb</t>
        </is>
      </c>
      <c r="S774" s="13" t="inlineStr">
        <is>
          <t>Handset</t>
        </is>
      </c>
      <c r="T774" s="13" t="n"/>
      <c r="U774" s="12" t="inlineStr">
        <is>
          <t>https://drive.google.com/uc?export=view&amp;id=1dzyVe0odIjZp_9MxSkGWvr4NZCdDksyt</t>
        </is>
      </c>
      <c r="V774" t="inlineStr">
        <is>
          <t>20250424</t>
        </is>
      </c>
    </row>
    <row r="775" ht="15" customHeight="1">
      <c r="A775" s="7" t="inlineStr">
        <is>
          <t>BN2009884</t>
        </is>
      </c>
      <c r="B775" s="8" t="inlineStr">
        <is>
          <t>Apple</t>
        </is>
      </c>
      <c r="C775" s="8" t="inlineStr">
        <is>
          <t>iPhone 16 Pro 1TB 5G</t>
        </is>
      </c>
      <c r="D775" s="8" t="inlineStr">
        <is>
          <t>-</t>
        </is>
      </c>
      <c r="E775" s="9" t="n">
        <v>7099</v>
      </c>
      <c r="F775" s="9" t="inlineStr">
        <is>
          <t>7099.00</t>
        </is>
      </c>
      <c r="G775" s="9" t="inlineStr">
        <is>
          <t>Instock</t>
        </is>
      </c>
      <c r="H775" s="9">
        <f>F775+0</f>
        <v/>
      </c>
      <c r="I775" s="9" t="n"/>
      <c r="J775" s="9">
        <f>IF(I775&lt;&gt;"",I775,H775)</f>
        <v/>
      </c>
      <c r="K775" s="9">
        <f>E775/(1+M775)</f>
        <v/>
      </c>
      <c r="L775" s="10" t="inlineStr">
        <is>
          <t>PLN</t>
        </is>
      </c>
      <c r="M775" s="11" t="n">
        <v>0.23</v>
      </c>
      <c r="N775" s="9">
        <f>K775*VLOOKUP(L775,'Exchange rate'!A:B,2,0)</f>
        <v/>
      </c>
      <c r="O775" s="8" t="inlineStr">
        <is>
          <t>Media Expert</t>
        </is>
      </c>
      <c r="P775" s="8" t="inlineStr">
        <is>
          <t>Media Expert</t>
        </is>
      </c>
      <c r="Q775" s="8" t="inlineStr">
        <is>
          <t>Poland</t>
        </is>
      </c>
      <c r="R775" s="12" t="inlineStr">
        <is>
          <t>https://www.mediaexpert.pl/smartfony-i-zegarki/smartfony/smartfon-apple-iphone-16-pro-5g-black-titanium-1tb</t>
        </is>
      </c>
      <c r="S775" s="13" t="inlineStr">
        <is>
          <t>Handset</t>
        </is>
      </c>
      <c r="T775" s="13" t="n"/>
      <c r="U775" s="12" t="inlineStr">
        <is>
          <t>https://drive.google.com/uc?export=view&amp;id=1cD768VqA8T2pYHmsjnvlFvIqcRvHBZuT</t>
        </is>
      </c>
      <c r="V775" t="inlineStr">
        <is>
          <t>20250424</t>
        </is>
      </c>
    </row>
    <row r="776" ht="15" customHeight="1">
      <c r="A776" s="7" t="inlineStr">
        <is>
          <t>BN2009882</t>
        </is>
      </c>
      <c r="B776" s="8" t="inlineStr">
        <is>
          <t>Apple</t>
        </is>
      </c>
      <c r="C776" s="8" t="inlineStr">
        <is>
          <t>iPhone 16 Pro 256GB 5G</t>
        </is>
      </c>
      <c r="D776" s="8" t="inlineStr">
        <is>
          <t>-</t>
        </is>
      </c>
      <c r="E776" s="9" t="n">
        <v>5195</v>
      </c>
      <c r="F776" s="9" t="inlineStr">
        <is>
          <t>5149.00</t>
        </is>
      </c>
      <c r="G776" s="9" t="inlineStr">
        <is>
          <t>Instock</t>
        </is>
      </c>
      <c r="H776" s="9">
        <f>F776+0</f>
        <v/>
      </c>
      <c r="I776" s="9" t="n"/>
      <c r="J776" s="9">
        <f>IF(I776&lt;&gt;"",I776,H776)</f>
        <v/>
      </c>
      <c r="K776" s="9">
        <f>E776/(1+M776)</f>
        <v/>
      </c>
      <c r="L776" s="10" t="inlineStr">
        <is>
          <t>PLN</t>
        </is>
      </c>
      <c r="M776" s="11" t="n">
        <v>0.23</v>
      </c>
      <c r="N776" s="9">
        <f>K776*VLOOKUP(L776,'Exchange rate'!A:B,2,0)</f>
        <v/>
      </c>
      <c r="O776" s="8" t="inlineStr">
        <is>
          <t>Media Expert</t>
        </is>
      </c>
      <c r="P776" s="8" t="inlineStr">
        <is>
          <t>Media Expert</t>
        </is>
      </c>
      <c r="Q776" s="8" t="inlineStr">
        <is>
          <t>Poland</t>
        </is>
      </c>
      <c r="R776" s="12" t="inlineStr">
        <is>
          <t>https://www.mediaexpert.pl/smartfony-i-zegarki/smartfony/smartfon-apple-iphone-16-pro-5g-black-titanium-256gb</t>
        </is>
      </c>
      <c r="S776" s="13" t="inlineStr">
        <is>
          <t>Handset</t>
        </is>
      </c>
      <c r="T776" s="13" t="n"/>
      <c r="U776" s="12" t="inlineStr">
        <is>
          <t>https://drive.google.com/uc?export=view&amp;id=1cH7159T1U8TH5bKnVxZG1ftPv-p-GFeM</t>
        </is>
      </c>
      <c r="V776" t="inlineStr">
        <is>
          <t>20250424</t>
        </is>
      </c>
    </row>
    <row r="777" ht="15" customHeight="1">
      <c r="A777" s="7" t="inlineStr">
        <is>
          <t>BN2009883</t>
        </is>
      </c>
      <c r="B777" s="8" t="inlineStr">
        <is>
          <t>Apple</t>
        </is>
      </c>
      <c r="C777" s="8" t="inlineStr">
        <is>
          <t>iPhone 16 Pro 512GB 5G</t>
        </is>
      </c>
      <c r="D777" s="8" t="inlineStr">
        <is>
          <t>-</t>
        </is>
      </c>
      <c r="E777" s="9" t="n">
        <v>6169</v>
      </c>
      <c r="F777" s="9" t="inlineStr">
        <is>
          <t>6169.00</t>
        </is>
      </c>
      <c r="G777" s="9" t="inlineStr">
        <is>
          <t>Instock</t>
        </is>
      </c>
      <c r="H777" s="9">
        <f>F777+0</f>
        <v/>
      </c>
      <c r="I777" s="9" t="n"/>
      <c r="J777" s="9">
        <f>IF(I777&lt;&gt;"",I777,H777)</f>
        <v/>
      </c>
      <c r="K777" s="9">
        <f>E777/(1+M777)</f>
        <v/>
      </c>
      <c r="L777" s="10" t="inlineStr">
        <is>
          <t>PLN</t>
        </is>
      </c>
      <c r="M777" s="11" t="n">
        <v>0.23</v>
      </c>
      <c r="N777" s="9">
        <f>K777*VLOOKUP(L777,'Exchange rate'!A:B,2,0)</f>
        <v/>
      </c>
      <c r="O777" s="8" t="inlineStr">
        <is>
          <t>Media Expert</t>
        </is>
      </c>
      <c r="P777" s="8" t="inlineStr">
        <is>
          <t>Media Expert</t>
        </is>
      </c>
      <c r="Q777" s="8" t="inlineStr">
        <is>
          <t>Poland</t>
        </is>
      </c>
      <c r="R777" s="12" t="inlineStr">
        <is>
          <t>https://www.mediaexpert.pl/smartfony-i-zegarki/smartfony/smartfon-apple-iphone-16-pro-5g-black-titanium-512gb</t>
        </is>
      </c>
      <c r="S777" s="13" t="inlineStr">
        <is>
          <t>Handset</t>
        </is>
      </c>
      <c r="T777" s="13" t="n"/>
      <c r="U777" s="12" t="inlineStr">
        <is>
          <t>https://drive.google.com/uc?export=view&amp;id=1dB6OLkmYoqRCwikZ3xaJX-FBr5rCmvyp</t>
        </is>
      </c>
      <c r="V777" t="inlineStr">
        <is>
          <t>20250424</t>
        </is>
      </c>
    </row>
    <row r="778" ht="15" customHeight="1">
      <c r="A778" s="7" t="inlineStr">
        <is>
          <t>BN2009886</t>
        </is>
      </c>
      <c r="B778" s="8" t="inlineStr">
        <is>
          <t>Apple</t>
        </is>
      </c>
      <c r="C778" s="8" t="inlineStr">
        <is>
          <t>iPhone 16 Pro Max 1TB 5G</t>
        </is>
      </c>
      <c r="D778" s="8" t="inlineStr">
        <is>
          <t>-</t>
        </is>
      </c>
      <c r="E778" s="9" t="n">
        <v>7689</v>
      </c>
      <c r="F778" s="9" t="inlineStr">
        <is>
          <t>7689.00</t>
        </is>
      </c>
      <c r="G778" s="9" t="inlineStr">
        <is>
          <t>Instock</t>
        </is>
      </c>
      <c r="H778" s="9">
        <f>F778+0</f>
        <v/>
      </c>
      <c r="I778" s="9" t="n"/>
      <c r="J778" s="9">
        <f>IF(I778&lt;&gt;"",I778,H778)</f>
        <v/>
      </c>
      <c r="K778" s="9">
        <f>E778/(1+M778)</f>
        <v/>
      </c>
      <c r="L778" s="10" t="inlineStr">
        <is>
          <t>PLN</t>
        </is>
      </c>
      <c r="M778" s="11" t="n">
        <v>0.23</v>
      </c>
      <c r="N778" s="9">
        <f>K778*VLOOKUP(L778,'Exchange rate'!A:B,2,0)</f>
        <v/>
      </c>
      <c r="O778" s="8" t="inlineStr">
        <is>
          <t>Media Expert</t>
        </is>
      </c>
      <c r="P778" s="8" t="inlineStr">
        <is>
          <t>Media Expert</t>
        </is>
      </c>
      <c r="Q778" s="8" t="inlineStr">
        <is>
          <t>Poland</t>
        </is>
      </c>
      <c r="R778" s="12" t="inlineStr">
        <is>
          <t>https://www.mediaexpert.pl/smartfony-i-zegarki/smartfony/smartfon-apple-iphone-16-pro-max-5g-black-titanium-1tb</t>
        </is>
      </c>
      <c r="S778" s="13" t="inlineStr">
        <is>
          <t>Handset</t>
        </is>
      </c>
      <c r="T778" s="13" t="n"/>
      <c r="U778" s="12" t="inlineStr">
        <is>
          <t>https://drive.google.com/uc?export=view&amp;id=1e8r5_BnL3HMUOLfvqyFWFu-k9WCFoi4Q</t>
        </is>
      </c>
      <c r="V778" t="inlineStr">
        <is>
          <t>20250424</t>
        </is>
      </c>
    </row>
    <row r="779" ht="15" customHeight="1">
      <c r="A779" s="7" t="inlineStr">
        <is>
          <t>BN2009877</t>
        </is>
      </c>
      <c r="B779" s="8" t="inlineStr">
        <is>
          <t>Apple</t>
        </is>
      </c>
      <c r="C779" s="8" t="inlineStr">
        <is>
          <t>iPhone 16 Pro Max 256GB 5G</t>
        </is>
      </c>
      <c r="D779" s="8" t="inlineStr">
        <is>
          <t>-</t>
        </is>
      </c>
      <c r="E779" s="9" t="n">
        <v>5699</v>
      </c>
      <c r="F779" s="9" t="inlineStr">
        <is>
          <t>5699.00</t>
        </is>
      </c>
      <c r="G779" s="9" t="inlineStr">
        <is>
          <t>Instock</t>
        </is>
      </c>
      <c r="H779" s="9">
        <f>F779+0</f>
        <v/>
      </c>
      <c r="I779" s="9" t="n"/>
      <c r="J779" s="9">
        <f>IF(I779&lt;&gt;"",I779,H779)</f>
        <v/>
      </c>
      <c r="K779" s="9">
        <f>E779/(1+M779)</f>
        <v/>
      </c>
      <c r="L779" s="10" t="inlineStr">
        <is>
          <t>PLN</t>
        </is>
      </c>
      <c r="M779" s="11" t="n">
        <v>0.23</v>
      </c>
      <c r="N779" s="9">
        <f>K779*VLOOKUP(L779,'Exchange rate'!A:B,2,0)</f>
        <v/>
      </c>
      <c r="O779" s="8" t="inlineStr">
        <is>
          <t>Media Expert</t>
        </is>
      </c>
      <c r="P779" s="8" t="inlineStr">
        <is>
          <t>Media Expert</t>
        </is>
      </c>
      <c r="Q779" s="8" t="inlineStr">
        <is>
          <t>Poland</t>
        </is>
      </c>
      <c r="R779" s="12" t="inlineStr">
        <is>
          <t>https://www.mediaexpert.pl/smartfony-i-zegarki/smartfony/smartfon-apple-iphone-16-pro-max-5g-black-titanium-256gb</t>
        </is>
      </c>
      <c r="S779" s="13" t="inlineStr">
        <is>
          <t>Handset</t>
        </is>
      </c>
      <c r="T779" s="13" t="n"/>
      <c r="U779" s="12" t="inlineStr">
        <is>
          <t>https://drive.google.com/uc?export=view&amp;id=1d7fPJymp7nCPTSsN6D4PVc9ZxDL0QX43</t>
        </is>
      </c>
      <c r="V779" t="inlineStr">
        <is>
          <t>20250424</t>
        </is>
      </c>
    </row>
    <row r="780" ht="15" customHeight="1">
      <c r="A780" s="7" t="inlineStr">
        <is>
          <t>BN2009885</t>
        </is>
      </c>
      <c r="B780" s="8" t="inlineStr">
        <is>
          <t>Apple</t>
        </is>
      </c>
      <c r="C780" s="8" t="inlineStr">
        <is>
          <t>iPhone 16 Pro Max 512GB 5G</t>
        </is>
      </c>
      <c r="D780" s="8" t="inlineStr">
        <is>
          <t>-</t>
        </is>
      </c>
      <c r="E780" s="9" t="n">
        <v>6499</v>
      </c>
      <c r="F780" s="9" t="inlineStr">
        <is>
          <t>6499.00</t>
        </is>
      </c>
      <c r="G780" s="9" t="inlineStr">
        <is>
          <t>Instock</t>
        </is>
      </c>
      <c r="H780" s="9">
        <f>F780+0</f>
        <v/>
      </c>
      <c r="I780" s="9" t="n"/>
      <c r="J780" s="9">
        <f>IF(I780&lt;&gt;"",I780,H780)</f>
        <v/>
      </c>
      <c r="K780" s="9">
        <f>E780/(1+M780)</f>
        <v/>
      </c>
      <c r="L780" s="10" t="inlineStr">
        <is>
          <t>PLN</t>
        </is>
      </c>
      <c r="M780" s="11" t="n">
        <v>0.23</v>
      </c>
      <c r="N780" s="9">
        <f>K780*VLOOKUP(L780,'Exchange rate'!A:B,2,0)</f>
        <v/>
      </c>
      <c r="O780" s="8" t="inlineStr">
        <is>
          <t>Media Expert</t>
        </is>
      </c>
      <c r="P780" s="8" t="inlineStr">
        <is>
          <t>Media Expert</t>
        </is>
      </c>
      <c r="Q780" s="8" t="inlineStr">
        <is>
          <t>Poland</t>
        </is>
      </c>
      <c r="R780" s="12" t="inlineStr">
        <is>
          <t>https://www.mediaexpert.pl/smartfony-i-zegarki/smartfony/smartfon-apple-iphone-16-pro-max-5g-natural-titanium-512gb</t>
        </is>
      </c>
      <c r="S780" s="13" t="inlineStr">
        <is>
          <t>Handset</t>
        </is>
      </c>
      <c r="T780" s="13" t="n"/>
      <c r="U780" s="12" t="inlineStr">
        <is>
          <t>https://drive.google.com/uc?export=view&amp;id=1dbMdUvrZFSwrPRNr5g0z1Dnt1G63ZzP6</t>
        </is>
      </c>
      <c r="V780" t="inlineStr">
        <is>
          <t>20250424</t>
        </is>
      </c>
    </row>
    <row r="781" ht="15" customHeight="1">
      <c r="A781" s="7" t="inlineStr">
        <is>
          <t>BN2010109</t>
        </is>
      </c>
      <c r="B781" s="8" t="inlineStr">
        <is>
          <t>Apple</t>
        </is>
      </c>
      <c r="C781" s="8" t="inlineStr">
        <is>
          <t>iPhone 16e 128GB 5G</t>
        </is>
      </c>
      <c r="D781" s="8" t="inlineStr">
        <is>
          <t>-</t>
        </is>
      </c>
      <c r="E781" s="9" t="n">
        <v>2999.99</v>
      </c>
      <c r="F781" s="9" t="inlineStr">
        <is>
          <t>2999.99</t>
        </is>
      </c>
      <c r="G781" s="9" t="inlineStr">
        <is>
          <t>Instock</t>
        </is>
      </c>
      <c r="H781" s="9">
        <f>F781+0</f>
        <v/>
      </c>
      <c r="I781" s="9" t="n"/>
      <c r="J781" s="9">
        <f>IF(I781&lt;&gt;"",I781,H781)</f>
        <v/>
      </c>
      <c r="K781" s="9">
        <f>E781/(1+M781)</f>
        <v/>
      </c>
      <c r="L781" s="10" t="inlineStr">
        <is>
          <t>PLN</t>
        </is>
      </c>
      <c r="M781" s="11" t="n">
        <v>0.23</v>
      </c>
      <c r="N781" s="9">
        <f>K781*VLOOKUP(L781,'Exchange rate'!A:B,2,0)</f>
        <v/>
      </c>
      <c r="O781" s="8" t="inlineStr">
        <is>
          <t>Media Expert</t>
        </is>
      </c>
      <c r="P781" s="8" t="inlineStr">
        <is>
          <t>Media Expert</t>
        </is>
      </c>
      <c r="Q781" s="8" t="inlineStr">
        <is>
          <t>Poland</t>
        </is>
      </c>
      <c r="R781" s="12" t="inlineStr">
        <is>
          <t>https://www.mediaexpert.pl/smartfony-i-zegarki/smartfony/smartfon-apple-iphone-16e-black-128gb</t>
        </is>
      </c>
      <c r="S781" s="13" t="inlineStr">
        <is>
          <t>Handset</t>
        </is>
      </c>
      <c r="T781" s="13" t="n"/>
      <c r="U781" s="12" t="inlineStr">
        <is>
          <t>https://drive.google.com/uc?export=view&amp;id=1cVP40Y6PkyTnxgnGLn7JR02VMT5MvbJB</t>
        </is>
      </c>
      <c r="V781" t="inlineStr">
        <is>
          <t>20250424</t>
        </is>
      </c>
    </row>
    <row r="782" ht="15" customHeight="1">
      <c r="A782" s="7" t="inlineStr">
        <is>
          <t>BN2010110</t>
        </is>
      </c>
      <c r="B782" s="8" t="inlineStr">
        <is>
          <t>Apple</t>
        </is>
      </c>
      <c r="C782" s="8" t="inlineStr">
        <is>
          <t>iPhone 16e 256GB 5G</t>
        </is>
      </c>
      <c r="D782" s="8" t="inlineStr">
        <is>
          <t>-</t>
        </is>
      </c>
      <c r="E782" s="9" t="n">
        <v>3499</v>
      </c>
      <c r="F782" s="9" t="inlineStr">
        <is>
          <t>3499.00</t>
        </is>
      </c>
      <c r="G782" s="9" t="inlineStr">
        <is>
          <t>Instock</t>
        </is>
      </c>
      <c r="H782" s="9">
        <f>F782+0</f>
        <v/>
      </c>
      <c r="I782" s="9" t="n"/>
      <c r="J782" s="9">
        <f>IF(I782&lt;&gt;"",I782,H782)</f>
        <v/>
      </c>
      <c r="K782" s="9">
        <f>E782/(1+M782)</f>
        <v/>
      </c>
      <c r="L782" s="10" t="inlineStr">
        <is>
          <t>PLN</t>
        </is>
      </c>
      <c r="M782" s="11" t="n">
        <v>0.23</v>
      </c>
      <c r="N782" s="9">
        <f>K782*VLOOKUP(L782,'Exchange rate'!A:B,2,0)</f>
        <v/>
      </c>
      <c r="O782" s="8" t="inlineStr">
        <is>
          <t>Media Expert</t>
        </is>
      </c>
      <c r="P782" s="8" t="inlineStr">
        <is>
          <t>Media Expert</t>
        </is>
      </c>
      <c r="Q782" s="8" t="inlineStr">
        <is>
          <t>Poland</t>
        </is>
      </c>
      <c r="R782" s="12" t="inlineStr">
        <is>
          <t>https://www.mediaexpert.pl/smartfony-i-zegarki/smartfony/smartfon-apple-iphone-16e-white-256gb</t>
        </is>
      </c>
      <c r="S782" s="13" t="inlineStr">
        <is>
          <t>Handset</t>
        </is>
      </c>
      <c r="T782" s="13" t="n"/>
      <c r="U782" s="12" t="inlineStr">
        <is>
          <t>https://drive.google.com/uc?export=view&amp;id=1bzkxXjshOcbKhYpAZTqQVULQ2Z2zusBK</t>
        </is>
      </c>
      <c r="V782" t="inlineStr">
        <is>
          <t>20250424</t>
        </is>
      </c>
    </row>
    <row r="783" ht="15" customHeight="1">
      <c r="A783" s="7" t="inlineStr">
        <is>
          <t>BN2010108</t>
        </is>
      </c>
      <c r="B783" s="8" t="inlineStr">
        <is>
          <t>Apple</t>
        </is>
      </c>
      <c r="C783" s="8" t="inlineStr">
        <is>
          <t>iPhone 16e 512GB 5G</t>
        </is>
      </c>
      <c r="D783" s="8" t="inlineStr">
        <is>
          <t>-</t>
        </is>
      </c>
      <c r="E783" s="9" t="n">
        <v>4449</v>
      </c>
      <c r="F783" s="9" t="inlineStr">
        <is>
          <t>4449.00</t>
        </is>
      </c>
      <c r="G783" s="9" t="inlineStr">
        <is>
          <t>Instock</t>
        </is>
      </c>
      <c r="H783" s="9">
        <f>F783+0</f>
        <v/>
      </c>
      <c r="I783" s="9" t="n"/>
      <c r="J783" s="9">
        <f>IF(I783&lt;&gt;"",I783,H783)</f>
        <v/>
      </c>
      <c r="K783" s="9">
        <f>E783/(1+M783)</f>
        <v/>
      </c>
      <c r="L783" s="10" t="inlineStr">
        <is>
          <t>PLN</t>
        </is>
      </c>
      <c r="M783" s="11" t="n">
        <v>0.23</v>
      </c>
      <c r="N783" s="9">
        <f>K783*VLOOKUP(L783,'Exchange rate'!A:B,2,0)</f>
        <v/>
      </c>
      <c r="O783" s="8" t="inlineStr">
        <is>
          <t>Media Expert</t>
        </is>
      </c>
      <c r="P783" s="8" t="inlineStr">
        <is>
          <t>Media Expert</t>
        </is>
      </c>
      <c r="Q783" s="8" t="inlineStr">
        <is>
          <t>Poland</t>
        </is>
      </c>
      <c r="R783" s="12" t="inlineStr">
        <is>
          <t>https://www.mediaexpert.pl/smartfony-i-zegarki/smartfony/smartfon-apple-iphone-16e-black-512gb</t>
        </is>
      </c>
      <c r="S783" s="13" t="inlineStr">
        <is>
          <t>Handset</t>
        </is>
      </c>
      <c r="T783" s="13" t="n"/>
      <c r="U783" s="12" t="inlineStr">
        <is>
          <t>https://drive.google.com/uc?export=view&amp;id=1ebOZCG5jljoxPpkDuDdXfN8SFE0Ug1Fa</t>
        </is>
      </c>
      <c r="V783" t="inlineStr">
        <is>
          <t>20250424</t>
        </is>
      </c>
    </row>
    <row r="784" ht="15" customHeight="1">
      <c r="A784" s="7" t="inlineStr">
        <is>
          <t>BN2009221</t>
        </is>
      </c>
      <c r="B784" s="8" t="inlineStr">
        <is>
          <t>Apple</t>
        </is>
      </c>
      <c r="C784" s="8" t="inlineStr">
        <is>
          <t>Watch SE 2023 44mm</t>
        </is>
      </c>
      <c r="D784" s="8" t="inlineStr">
        <is>
          <t>-</t>
        </is>
      </c>
      <c r="E784" s="9" t="n">
        <v>0</v>
      </c>
      <c r="F784" s="9" t="inlineStr">
        <is>
          <t>0.00</t>
        </is>
      </c>
      <c r="G784" s="9" t="inlineStr">
        <is>
          <t>Outstock</t>
        </is>
      </c>
      <c r="H784" s="9">
        <f>F784+0</f>
        <v/>
      </c>
      <c r="I784" s="9" t="n"/>
      <c r="J784" s="9">
        <f>IF(I784&lt;&gt;"",I784,H784)</f>
        <v/>
      </c>
      <c r="K784" s="9">
        <f>E784/(1+M784)</f>
        <v/>
      </c>
      <c r="L784" s="10" t="inlineStr">
        <is>
          <t>PLN</t>
        </is>
      </c>
      <c r="M784" s="11" t="n">
        <v>0.23</v>
      </c>
      <c r="N784" s="9">
        <f>K784*VLOOKUP(L784,'Exchange rate'!A:B,2,0)</f>
        <v/>
      </c>
      <c r="O784" s="8" t="inlineStr">
        <is>
          <t>Media Expert</t>
        </is>
      </c>
      <c r="P784" s="8" t="inlineStr">
        <is>
          <t>Media Expert</t>
        </is>
      </c>
      <c r="Q784" s="8" t="inlineStr">
        <is>
          <t>Poland</t>
        </is>
      </c>
      <c r="R784" s="12" t="inlineStr">
        <is>
          <t>https://www.mediaexpert.pl/smartfony-i-zegarki/smartwatche-i-zegarki/smartwatche/smartwatch-apple-watch-se-gps-44mm-midnight-alum-midnight-sport</t>
        </is>
      </c>
      <c r="S784" s="13" t="inlineStr">
        <is>
          <t>Smart Watch</t>
        </is>
      </c>
      <c r="T784" s="13" t="n">
        <v>1</v>
      </c>
      <c r="U784" s="12" t="inlineStr">
        <is>
          <t>https://drive.google.com/uc?export=view&amp;id=1cN1Ic1eawJ69me-ISJutDslgPAeyTnbR</t>
        </is>
      </c>
      <c r="V784" t="inlineStr">
        <is>
          <t>20250424</t>
        </is>
      </c>
    </row>
    <row r="785" ht="15" customHeight="1">
      <c r="A785" s="7" t="inlineStr">
        <is>
          <t>AN00000170</t>
        </is>
      </c>
      <c r="B785" s="8" t="inlineStr">
        <is>
          <t>Apple</t>
        </is>
      </c>
      <c r="C785" s="8" t="inlineStr">
        <is>
          <t>Watch SE 2023 LTE 40mm</t>
        </is>
      </c>
      <c r="D785" s="8" t="inlineStr">
        <is>
          <t>-</t>
        </is>
      </c>
      <c r="E785" s="9" t="n">
        <v>1299</v>
      </c>
      <c r="F785" s="9" t="inlineStr">
        <is>
          <t>1299.00</t>
        </is>
      </c>
      <c r="G785" s="9" t="inlineStr">
        <is>
          <t>Instock</t>
        </is>
      </c>
      <c r="H785" s="9">
        <f>F785+0</f>
        <v/>
      </c>
      <c r="I785" s="9" t="n"/>
      <c r="J785" s="9">
        <f>IF(I785&lt;&gt;"",I785,H785)</f>
        <v/>
      </c>
      <c r="K785" s="9">
        <f>E785/(1+M785)</f>
        <v/>
      </c>
      <c r="L785" s="10" t="inlineStr">
        <is>
          <t>PLN</t>
        </is>
      </c>
      <c r="M785" s="11" t="n">
        <v>0.23</v>
      </c>
      <c r="N785" s="9">
        <f>K785*VLOOKUP(L785,'Exchange rate'!A:B,2,0)</f>
        <v/>
      </c>
      <c r="O785" s="8" t="inlineStr">
        <is>
          <t>Media Expert</t>
        </is>
      </c>
      <c r="P785" s="8" t="inlineStr">
        <is>
          <t>Media Expert</t>
        </is>
      </c>
      <c r="Q785" s="8" t="inlineStr">
        <is>
          <t>Poland</t>
        </is>
      </c>
      <c r="R785" s="12" t="inlineStr">
        <is>
          <t>https://www.mediaexpert.pl/smartfony-i-zegarki/smartwatche-i-zegarki/smartwatche/smartwatch-apple-watch-se-40-st-al-st-sb-sm-cel-ell</t>
        </is>
      </c>
      <c r="S785" s="13" t="inlineStr">
        <is>
          <t>Smart Watch</t>
        </is>
      </c>
      <c r="T785" s="13" t="n"/>
      <c r="U785" s="12" t="inlineStr">
        <is>
          <t>https://drive.google.com/uc?export=view&amp;id=1cskeip8FwSirlaec6Lx1QrtAjsMjOaGe</t>
        </is>
      </c>
      <c r="V785" t="inlineStr">
        <is>
          <t>20250424</t>
        </is>
      </c>
    </row>
    <row r="786" ht="15" customHeight="1">
      <c r="A786" s="7" t="inlineStr">
        <is>
          <t>AN00000171</t>
        </is>
      </c>
      <c r="B786" s="8" t="inlineStr">
        <is>
          <t>Apple</t>
        </is>
      </c>
      <c r="C786" s="8" t="inlineStr">
        <is>
          <t>Watch SE 2023 LTE 44mm</t>
        </is>
      </c>
      <c r="D786" s="8" t="inlineStr">
        <is>
          <t>-</t>
        </is>
      </c>
      <c r="E786" s="9" t="n">
        <v>1384.8</v>
      </c>
      <c r="F786" s="9" t="inlineStr">
        <is>
          <t>1384.80</t>
        </is>
      </c>
      <c r="G786" s="9" t="inlineStr">
        <is>
          <t>Instock</t>
        </is>
      </c>
      <c r="H786" s="9">
        <f>F786+0</f>
        <v/>
      </c>
      <c r="I786" s="9" t="n"/>
      <c r="J786" s="9">
        <f>IF(I786&lt;&gt;"",I786,H786)</f>
        <v/>
      </c>
      <c r="K786" s="9">
        <f>E786/(1+M786)</f>
        <v/>
      </c>
      <c r="L786" s="10" t="inlineStr">
        <is>
          <t>PLN</t>
        </is>
      </c>
      <c r="M786" s="11" t="n">
        <v>0.23</v>
      </c>
      <c r="N786" s="9">
        <f>K786*VLOOKUP(L786,'Exchange rate'!A:B,2,0)</f>
        <v/>
      </c>
      <c r="O786" s="8" t="inlineStr">
        <is>
          <t>Media Expert</t>
        </is>
      </c>
      <c r="P786" s="8" t="inlineStr">
        <is>
          <t>Media Expert</t>
        </is>
      </c>
      <c r="Q786" s="8" t="inlineStr">
        <is>
          <t>Poland</t>
        </is>
      </c>
      <c r="R786" s="12" t="inlineStr">
        <is>
          <t>https://www.mediaexpert.pl/smartfony-i-zegarki/smartwatche-i-zegarki/smartwatche/smartwatch-apple-watch-se-44-mi-al-mi-sb-ml-cel-ell</t>
        </is>
      </c>
      <c r="S786" s="13" t="inlineStr">
        <is>
          <t>Smart Watch</t>
        </is>
      </c>
      <c r="T786" s="13" t="n"/>
      <c r="U786" s="12" t="inlineStr">
        <is>
          <t>https://drive.google.com/uc?export=view&amp;id=1e2wk03jr7tLjYs0tkDX3vzZIoeaZVp6V</t>
        </is>
      </c>
      <c r="V786" t="inlineStr">
        <is>
          <t>20250424</t>
        </is>
      </c>
    </row>
    <row r="787" ht="15" customHeight="1">
      <c r="A787" s="7" t="inlineStr">
        <is>
          <t>BN4000655</t>
        </is>
      </c>
      <c r="B787" s="8" t="inlineStr">
        <is>
          <t>Apple</t>
        </is>
      </c>
      <c r="C787" s="8" t="inlineStr">
        <is>
          <t>Watch Series 8 GPS 45mm</t>
        </is>
      </c>
      <c r="D787" s="8" t="inlineStr">
        <is>
          <t>-</t>
        </is>
      </c>
      <c r="E787" s="9" t="n">
        <v>2049.97</v>
      </c>
      <c r="F787" s="9" t="inlineStr">
        <is>
          <t>2049.97</t>
        </is>
      </c>
      <c r="G787" s="9" t="inlineStr">
        <is>
          <t>Instock</t>
        </is>
      </c>
      <c r="H787" s="9">
        <f>F787+0</f>
        <v/>
      </c>
      <c r="I787" s="9" t="n"/>
      <c r="J787" s="9">
        <f>IF(I787&lt;&gt;"",I787,H787)</f>
        <v/>
      </c>
      <c r="K787" s="9">
        <f>E787/(1+M787)</f>
        <v/>
      </c>
      <c r="L787" s="10" t="inlineStr">
        <is>
          <t>PLN</t>
        </is>
      </c>
      <c r="M787" s="11" t="n">
        <v>0.23</v>
      </c>
      <c r="N787" s="9">
        <f>K787*VLOOKUP(L787,'Exchange rate'!A:B,2,0)</f>
        <v/>
      </c>
      <c r="O787" s="8" t="inlineStr">
        <is>
          <t>Media Expert</t>
        </is>
      </c>
      <c r="P787" s="8" t="inlineStr">
        <is>
          <t>Media Expert</t>
        </is>
      </c>
      <c r="Q787" s="8" t="inlineStr">
        <is>
          <t>Poland</t>
        </is>
      </c>
      <c r="R787" s="12" t="inlineStr">
        <is>
          <t>https://www.mediaexpert.pl/smartfony-i-zegarki/smartwatche-i-zegarki/smartwatche/smartwatch-apple-watch-series-8-gps-45mm-midnight-alum-midnight-sport</t>
        </is>
      </c>
      <c r="S787" s="13" t="inlineStr">
        <is>
          <t>Smart Watch</t>
        </is>
      </c>
      <c r="T787" s="13" t="n"/>
      <c r="U787" s="12" t="inlineStr">
        <is>
          <t>https://drive.google.com/uc?export=view&amp;id=1c64NqGBCMpGZ5e1wN7fcoI3naQZRRg96</t>
        </is>
      </c>
      <c r="V787" t="inlineStr">
        <is>
          <t>20250424</t>
        </is>
      </c>
    </row>
    <row r="788" ht="15" customHeight="1">
      <c r="A788" s="7" t="inlineStr">
        <is>
          <t>BN2009141</t>
        </is>
      </c>
      <c r="B788" s="8" t="inlineStr">
        <is>
          <t>Apple</t>
        </is>
      </c>
      <c r="C788" s="8" t="inlineStr">
        <is>
          <t>Watch Series 9 GPS 41mm</t>
        </is>
      </c>
      <c r="D788" s="8" t="inlineStr">
        <is>
          <t>-</t>
        </is>
      </c>
      <c r="E788" s="9" t="n">
        <v>2249.99</v>
      </c>
      <c r="F788" s="9" t="inlineStr">
        <is>
          <t>2249.99</t>
        </is>
      </c>
      <c r="G788" s="9" t="inlineStr">
        <is>
          <t>Instock</t>
        </is>
      </c>
      <c r="H788" s="9">
        <f>F788+0</f>
        <v/>
      </c>
      <c r="I788" s="9" t="n"/>
      <c r="J788" s="9">
        <f>IF(I788&lt;&gt;"",I788,H788)</f>
        <v/>
      </c>
      <c r="K788" s="9">
        <f>E788/(1+M788)</f>
        <v/>
      </c>
      <c r="L788" s="10" t="inlineStr">
        <is>
          <t>PLN</t>
        </is>
      </c>
      <c r="M788" s="11" t="n">
        <v>0.23</v>
      </c>
      <c r="N788" s="9">
        <f>K788*VLOOKUP(L788,'Exchange rate'!A:B,2,0)</f>
        <v/>
      </c>
      <c r="O788" s="8" t="inlineStr">
        <is>
          <t>Media Expert</t>
        </is>
      </c>
      <c r="P788" s="8" t="inlineStr">
        <is>
          <t>Media Expert</t>
        </is>
      </c>
      <c r="Q788" s="8" t="inlineStr">
        <is>
          <t>Poland</t>
        </is>
      </c>
      <c r="R788" s="12" t="inlineStr">
        <is>
          <t>https://www.mediaexpert.pl/smartfony-i-zegarki/smartwatche-i-zegarki/smartwatche/apple-watch-9-gps-41mm-koperta-z-aluminium-srebrny-pasek-sportowy-rozmiar-s-m-sztormowy-blekit</t>
        </is>
      </c>
      <c r="S788" s="13" t="inlineStr">
        <is>
          <t>Smart Watch</t>
        </is>
      </c>
      <c r="T788" s="13" t="n"/>
      <c r="U788" s="12" t="inlineStr">
        <is>
          <t>https://drive.google.com/uc?export=view&amp;id=1cWQ2KsLm6DlISCj62Pc7Q7JNgBfEzdxs</t>
        </is>
      </c>
      <c r="V788" t="inlineStr">
        <is>
          <t>20250424</t>
        </is>
      </c>
    </row>
    <row r="789" ht="15" customHeight="1">
      <c r="A789" s="7" t="inlineStr">
        <is>
          <t>BN2009140</t>
        </is>
      </c>
      <c r="B789" s="8" t="inlineStr">
        <is>
          <t>Apple</t>
        </is>
      </c>
      <c r="C789" s="8" t="inlineStr">
        <is>
          <t>Watch Series 9 GPS 45mm</t>
        </is>
      </c>
      <c r="D789" s="8" t="inlineStr">
        <is>
          <t>-</t>
        </is>
      </c>
      <c r="E789" s="9" t="n">
        <v>2449.99</v>
      </c>
      <c r="F789" s="9" t="inlineStr">
        <is>
          <t>2449.99</t>
        </is>
      </c>
      <c r="G789" s="9" t="inlineStr">
        <is>
          <t>Instock</t>
        </is>
      </c>
      <c r="H789" s="9">
        <f>F789+0</f>
        <v/>
      </c>
      <c r="I789" s="9" t="n"/>
      <c r="J789" s="9">
        <f>IF(I789&lt;&gt;"",I789,H789)</f>
        <v/>
      </c>
      <c r="K789" s="9">
        <f>E789/(1+M789)</f>
        <v/>
      </c>
      <c r="L789" s="10" t="inlineStr">
        <is>
          <t>PLN</t>
        </is>
      </c>
      <c r="M789" s="11" t="n">
        <v>0.23</v>
      </c>
      <c r="N789" s="9">
        <f>K789*VLOOKUP(L789,'Exchange rate'!A:B,2,0)</f>
        <v/>
      </c>
      <c r="O789" s="8" t="inlineStr">
        <is>
          <t>Media Expert</t>
        </is>
      </c>
      <c r="P789" s="8" t="inlineStr">
        <is>
          <t>Media Expert</t>
        </is>
      </c>
      <c r="Q789" s="8" t="inlineStr">
        <is>
          <t>Poland</t>
        </is>
      </c>
      <c r="R789" s="12" t="inlineStr">
        <is>
          <t>https://www.mediaexpert.pl/smartfony-i-zegarki/smartwatche-i-zegarki/smartwatche/apple-watch-9-gps-45mm-koperta-z-aluminium-czerwony-pasek-sportowy-s-m-czerwony</t>
        </is>
      </c>
      <c r="S789" s="13" t="inlineStr">
        <is>
          <t>Smart Watch</t>
        </is>
      </c>
      <c r="T789" s="13" t="n"/>
      <c r="U789" s="12" t="inlineStr">
        <is>
          <t>https://drive.google.com/uc?export=view&amp;id=1eVCshcckefvNFUAX8IUqlyAsMI8_bt05</t>
        </is>
      </c>
      <c r="V789" t="inlineStr">
        <is>
          <t>20250424</t>
        </is>
      </c>
    </row>
    <row r="790" ht="15" customHeight="1">
      <c r="A790" s="7" t="inlineStr">
        <is>
          <t>BN2009139</t>
        </is>
      </c>
      <c r="B790" s="8" t="inlineStr">
        <is>
          <t>Apple</t>
        </is>
      </c>
      <c r="C790" s="8" t="inlineStr">
        <is>
          <t>Watch Series 9 GPS+Cellular 41mm</t>
        </is>
      </c>
      <c r="D790" s="8" t="inlineStr">
        <is>
          <t>-</t>
        </is>
      </c>
      <c r="E790" s="9" t="n">
        <v>2749.99</v>
      </c>
      <c r="F790" s="9" t="inlineStr">
        <is>
          <t>2749.99</t>
        </is>
      </c>
      <c r="G790" s="9" t="inlineStr">
        <is>
          <t>Instock</t>
        </is>
      </c>
      <c r="H790" s="9">
        <f>F790+0</f>
        <v/>
      </c>
      <c r="I790" s="9" t="n"/>
      <c r="J790" s="9">
        <f>IF(I790&lt;&gt;"",I790,H790)</f>
        <v/>
      </c>
      <c r="K790" s="9">
        <f>E790/(1+M790)</f>
        <v/>
      </c>
      <c r="L790" s="10" t="inlineStr">
        <is>
          <t>PLN</t>
        </is>
      </c>
      <c r="M790" s="11" t="n">
        <v>0.23</v>
      </c>
      <c r="N790" s="9">
        <f>K790*VLOOKUP(L790,'Exchange rate'!A:B,2,0)</f>
        <v/>
      </c>
      <c r="O790" s="8" t="inlineStr">
        <is>
          <t>Media Expert</t>
        </is>
      </c>
      <c r="P790" s="8" t="inlineStr">
        <is>
          <t>Media Expert</t>
        </is>
      </c>
      <c r="Q790" s="8" t="inlineStr">
        <is>
          <t>Poland</t>
        </is>
      </c>
      <c r="R790" s="12" t="inlineStr">
        <is>
          <t>https://www.mediaexpert.pl/smartfony-i-zegarki/smartwatche-i-zegarki/smartwatche/apple-watch-9-gps-cellular-41mm-koperta-z-aluminium-ksiezycowa-poswiata-pasek-sportowy-rozmiar-m-l-ksiezycowa-poswiata</t>
        </is>
      </c>
      <c r="S790" s="13" t="inlineStr">
        <is>
          <t>Smart Watch</t>
        </is>
      </c>
      <c r="T790" s="13" t="n"/>
      <c r="U790" s="12" t="inlineStr">
        <is>
          <t>https://drive.google.com/uc?export=view&amp;id=1eaXP0yTIGW8KeeBFkBJYC714pp1fY3t0</t>
        </is>
      </c>
      <c r="V790" t="inlineStr">
        <is>
          <t>20250424</t>
        </is>
      </c>
    </row>
    <row r="791" ht="15" customHeight="1">
      <c r="A791" s="7" t="inlineStr">
        <is>
          <t>BN2009138</t>
        </is>
      </c>
      <c r="B791" s="8" t="inlineStr">
        <is>
          <t>Apple</t>
        </is>
      </c>
      <c r="C791" s="8" t="inlineStr">
        <is>
          <t>Watch Series 9 GPS+Cellular 45mm</t>
        </is>
      </c>
      <c r="D791" s="8" t="inlineStr">
        <is>
          <t>-</t>
        </is>
      </c>
      <c r="E791" s="9" t="n">
        <v>2649.99</v>
      </c>
      <c r="F791" s="9" t="inlineStr">
        <is>
          <t>2649.99</t>
        </is>
      </c>
      <c r="G791" s="9" t="inlineStr">
        <is>
          <t>Instock</t>
        </is>
      </c>
      <c r="H791" s="9">
        <f>F791+0</f>
        <v/>
      </c>
      <c r="I791" s="9" t="n"/>
      <c r="J791" s="9">
        <f>IF(I791&lt;&gt;"",I791,H791)</f>
        <v/>
      </c>
      <c r="K791" s="9">
        <f>E791/(1+M791)</f>
        <v/>
      </c>
      <c r="L791" s="10" t="inlineStr">
        <is>
          <t>PLN</t>
        </is>
      </c>
      <c r="M791" s="11" t="n">
        <v>0.23</v>
      </c>
      <c r="N791" s="9">
        <f>K791*VLOOKUP(L791,'Exchange rate'!A:B,2,0)</f>
        <v/>
      </c>
      <c r="O791" s="8" t="inlineStr">
        <is>
          <t>Media Expert</t>
        </is>
      </c>
      <c r="P791" s="8" t="inlineStr">
        <is>
          <t>Media Expert</t>
        </is>
      </c>
      <c r="Q791" s="8" t="inlineStr">
        <is>
          <t>Poland</t>
        </is>
      </c>
      <c r="R791" s="12" t="inlineStr">
        <is>
          <t>https://www.mediaexpert.pl/smartfony-i-zegarki/smartwatche-i-zegarki/smartwatche/smartwatch-apple-watch-series9-gps-cell-45mm-silver-alu-storm-blue-ml</t>
        </is>
      </c>
      <c r="S791" s="13" t="inlineStr">
        <is>
          <t>Smart Watch</t>
        </is>
      </c>
      <c r="T791" s="13" t="n"/>
      <c r="U791" s="12" t="inlineStr">
        <is>
          <t>https://drive.google.com/uc?export=view&amp;id=1e8_ezwRHM5ac0bmVnHhAnNG57JQINep8</t>
        </is>
      </c>
      <c r="V791" t="inlineStr">
        <is>
          <t>20250424</t>
        </is>
      </c>
    </row>
    <row r="792" ht="15" customHeight="1">
      <c r="A792" s="7" t="inlineStr">
        <is>
          <t>BN2009903</t>
        </is>
      </c>
      <c r="B792" s="8" t="inlineStr">
        <is>
          <t>Apple</t>
        </is>
      </c>
      <c r="C792" s="8" t="inlineStr">
        <is>
          <t>Watch Series10 (42mm) Aluminium LTE</t>
        </is>
      </c>
      <c r="D792" s="8" t="inlineStr">
        <is>
          <t>-</t>
        </is>
      </c>
      <c r="E792" s="9" t="n">
        <v>2249</v>
      </c>
      <c r="F792" s="9" t="inlineStr">
        <is>
          <t>2249.00</t>
        </is>
      </c>
      <c r="G792" s="9" t="inlineStr">
        <is>
          <t>Instock</t>
        </is>
      </c>
      <c r="H792" s="9">
        <f>F792+0</f>
        <v/>
      </c>
      <c r="I792" s="9" t="n"/>
      <c r="J792" s="9">
        <f>IF(I792&lt;&gt;"",I792,H792)</f>
        <v/>
      </c>
      <c r="K792" s="9">
        <f>E792/(1+M792)</f>
        <v/>
      </c>
      <c r="L792" s="10" t="inlineStr">
        <is>
          <t>PLN</t>
        </is>
      </c>
      <c r="M792" s="11" t="n">
        <v>0.23</v>
      </c>
      <c r="N792" s="9">
        <f>K792*VLOOKUP(L792,'Exchange rate'!A:B,2,0)</f>
        <v/>
      </c>
      <c r="O792" s="8" t="inlineStr">
        <is>
          <t>Media Expert</t>
        </is>
      </c>
      <c r="P792" s="8" t="inlineStr">
        <is>
          <t>Media Expert</t>
        </is>
      </c>
      <c r="Q792" s="8" t="inlineStr">
        <is>
          <t>Poland</t>
        </is>
      </c>
      <c r="R792" s="12" t="inlineStr">
        <is>
          <t>https://www.mediaexpert.pl/smartfony-i-zegarki/smartwatche-i-zegarki/smartwatche/smartwatch-apple-watch-10-42-rg-al-lb-sb-sm-cel-ell</t>
        </is>
      </c>
      <c r="S792" s="13" t="inlineStr">
        <is>
          <t>Smart Watch</t>
        </is>
      </c>
      <c r="T792" s="13" t="n"/>
      <c r="U792" s="12" t="inlineStr">
        <is>
          <t>https://drive.google.com/uc?export=view&amp;id=1cCf0JiYICil2nmjgJOB0YwQOrRhKI7LW</t>
        </is>
      </c>
      <c r="V792" t="inlineStr">
        <is>
          <t>20250424</t>
        </is>
      </c>
    </row>
    <row r="793" ht="15" customHeight="1">
      <c r="A793" s="7" t="inlineStr">
        <is>
          <t>BN2009905</t>
        </is>
      </c>
      <c r="B793" s="8" t="inlineStr">
        <is>
          <t>Apple</t>
        </is>
      </c>
      <c r="C793" s="8" t="inlineStr">
        <is>
          <t>Watch Series10 (46mm) Aluminium LTE</t>
        </is>
      </c>
      <c r="D793" s="8" t="inlineStr">
        <is>
          <t>-</t>
        </is>
      </c>
      <c r="E793" s="9" t="n">
        <v>2599</v>
      </c>
      <c r="F793" s="9" t="inlineStr">
        <is>
          <t>2599.00</t>
        </is>
      </c>
      <c r="G793" s="9" t="inlineStr">
        <is>
          <t>Instock</t>
        </is>
      </c>
      <c r="H793" s="9">
        <f>F793+0</f>
        <v/>
      </c>
      <c r="I793" s="9" t="n"/>
      <c r="J793" s="9">
        <f>IF(I793&lt;&gt;"",I793,H793)</f>
        <v/>
      </c>
      <c r="K793" s="9">
        <f>E793/(1+M793)</f>
        <v/>
      </c>
      <c r="L793" s="10" t="inlineStr">
        <is>
          <t>PLN</t>
        </is>
      </c>
      <c r="M793" s="11" t="n">
        <v>0.23</v>
      </c>
      <c r="N793" s="9">
        <f>K793*VLOOKUP(L793,'Exchange rate'!A:B,2,0)</f>
        <v/>
      </c>
      <c r="O793" s="8" t="inlineStr">
        <is>
          <t>Media Expert</t>
        </is>
      </c>
      <c r="P793" s="8" t="inlineStr">
        <is>
          <t>Media Expert</t>
        </is>
      </c>
      <c r="Q793" s="8" t="inlineStr">
        <is>
          <t>Poland</t>
        </is>
      </c>
      <c r="R793" s="12" t="inlineStr">
        <is>
          <t>https://www.mediaexpert.pl/smartfony-i-zegarki/smartwatche-i-zegarki/smartwatche/smartwatch-apple-watch-10-46-jb-al-bk-sb-ml-cel-ell</t>
        </is>
      </c>
      <c r="S793" s="13" t="inlineStr">
        <is>
          <t>Smart Watch</t>
        </is>
      </c>
      <c r="T793" s="13" t="n"/>
      <c r="U793" s="12" t="inlineStr">
        <is>
          <t>https://drive.google.com/uc?export=view&amp;id=1e5-C6HxhqUb5Zw07CY8Tta34doHPIL_k</t>
        </is>
      </c>
      <c r="V793" t="inlineStr">
        <is>
          <t>20250424</t>
        </is>
      </c>
    </row>
    <row r="794" ht="15" customHeight="1">
      <c r="A794" s="7" t="inlineStr">
        <is>
          <t>BN2009906</t>
        </is>
      </c>
      <c r="B794" s="8" t="inlineStr">
        <is>
          <t>Apple</t>
        </is>
      </c>
      <c r="C794" s="8" t="inlineStr">
        <is>
          <t>Watch Series10 (46mm) Titanium LTE</t>
        </is>
      </c>
      <c r="D794" s="8" t="inlineStr">
        <is>
          <t>-</t>
        </is>
      </c>
      <c r="E794" s="9" t="n">
        <v>3849</v>
      </c>
      <c r="F794" s="9" t="inlineStr">
        <is>
          <t>3849.00</t>
        </is>
      </c>
      <c r="G794" s="9" t="inlineStr">
        <is>
          <t>Instock</t>
        </is>
      </c>
      <c r="H794" s="9">
        <f>F794+0</f>
        <v/>
      </c>
      <c r="I794" s="9" t="n"/>
      <c r="J794" s="9">
        <f>IF(I794&lt;&gt;"",I794,H794)</f>
        <v/>
      </c>
      <c r="K794" s="9">
        <f>E794/(1+M794)</f>
        <v/>
      </c>
      <c r="L794" s="10" t="inlineStr">
        <is>
          <t>PLN</t>
        </is>
      </c>
      <c r="M794" s="11" t="n">
        <v>0.23</v>
      </c>
      <c r="N794" s="9">
        <f>K794*VLOOKUP(L794,'Exchange rate'!A:B,2,0)</f>
        <v/>
      </c>
      <c r="O794" s="8" t="inlineStr">
        <is>
          <t>Media Expert</t>
        </is>
      </c>
      <c r="P794" s="8" t="inlineStr">
        <is>
          <t>Media Expert</t>
        </is>
      </c>
      <c r="Q794" s="8" t="inlineStr">
        <is>
          <t>Poland</t>
        </is>
      </c>
      <c r="R794" s="12" t="inlineStr">
        <is>
          <t>https://www.mediaexpert.pl/smartfony-i-zegarki/smartwatche-i-zegarki/smartwatche/smartwatch-apple-watch-10-46-nt-ti-nt-ml-ml-cel-ell</t>
        </is>
      </c>
      <c r="S794" s="13" t="inlineStr">
        <is>
          <t>Smart Watch</t>
        </is>
      </c>
      <c r="T794" s="13" t="n"/>
      <c r="U794" s="12" t="inlineStr">
        <is>
          <t>https://drive.google.com/uc?export=view&amp;id=1doL2p_aYDmgJMDiCd3Rq_ZgTdLpnBCQY</t>
        </is>
      </c>
      <c r="V794" t="inlineStr">
        <is>
          <t>20250424</t>
        </is>
      </c>
    </row>
    <row r="795" ht="15" customHeight="1">
      <c r="A795" s="7" t="inlineStr">
        <is>
          <t>BN2009137</t>
        </is>
      </c>
      <c r="B795" s="8" t="inlineStr">
        <is>
          <t>Apple</t>
        </is>
      </c>
      <c r="C795" s="8" t="inlineStr">
        <is>
          <t>Watch Ultra 2 GPS+Cellular</t>
        </is>
      </c>
      <c r="D795" s="8" t="inlineStr">
        <is>
          <t>-</t>
        </is>
      </c>
      <c r="E795" s="9" t="n">
        <v>4499</v>
      </c>
      <c r="F795" s="9" t="inlineStr">
        <is>
          <t>4499.00</t>
        </is>
      </c>
      <c r="G795" s="9" t="inlineStr">
        <is>
          <t>Instock</t>
        </is>
      </c>
      <c r="H795" s="9">
        <f>F795+0</f>
        <v/>
      </c>
      <c r="I795" s="9" t="n"/>
      <c r="J795" s="9">
        <f>IF(I795&lt;&gt;"",I795,H795)</f>
        <v/>
      </c>
      <c r="K795" s="9">
        <f>E795/(1+M795)</f>
        <v/>
      </c>
      <c r="L795" s="10" t="inlineStr">
        <is>
          <t>PLN</t>
        </is>
      </c>
      <c r="M795" s="11" t="n">
        <v>0.23</v>
      </c>
      <c r="N795" s="9">
        <f>K795*VLOOKUP(L795,'Exchange rate'!A:B,2,0)</f>
        <v/>
      </c>
      <c r="O795" s="8" t="inlineStr">
        <is>
          <t>Media Expert</t>
        </is>
      </c>
      <c r="P795" s="8" t="inlineStr">
        <is>
          <t>Media Expert</t>
        </is>
      </c>
      <c r="Q795" s="8" t="inlineStr">
        <is>
          <t>Poland</t>
        </is>
      </c>
      <c r="R795" s="12" t="inlineStr">
        <is>
          <t>https://www.mediaexpert.pl/smartfony-i-zegarki/smartwatche-i-zegarki/smartwatche/smartwatch-apple-watch-ultra2-49-nt-ti-nt-tml-m-pro</t>
        </is>
      </c>
      <c r="S795" s="13" t="inlineStr">
        <is>
          <t>Smart Watch</t>
        </is>
      </c>
      <c r="T795" s="13" t="n"/>
      <c r="U795" s="12" t="inlineStr">
        <is>
          <t>https://drive.google.com/uc?export=view&amp;id=1dEIA0SsXh4Rx6ChR_pDn8DCe6HacOUR4</t>
        </is>
      </c>
      <c r="V795" t="inlineStr">
        <is>
          <t>20250424</t>
        </is>
      </c>
    </row>
    <row r="796" ht="15" customHeight="1">
      <c r="A796" s="7" t="inlineStr">
        <is>
          <t>AN00000125</t>
        </is>
      </c>
      <c r="B796" s="8" t="inlineStr">
        <is>
          <t>Asus</t>
        </is>
      </c>
      <c r="C796" s="8" t="inlineStr">
        <is>
          <t>ASUS ExpertBook B1 B1500  (i5 8/512GB)</t>
        </is>
      </c>
      <c r="D796" s="8" t="inlineStr">
        <is>
          <t>-</t>
        </is>
      </c>
      <c r="E796" s="9" t="n">
        <v>0</v>
      </c>
      <c r="F796" s="9" t="inlineStr">
        <is>
          <t>0.00</t>
        </is>
      </c>
      <c r="G796" s="9" t="inlineStr">
        <is>
          <t>Outstock</t>
        </is>
      </c>
      <c r="H796" s="9">
        <f>F796+0</f>
        <v/>
      </c>
      <c r="I796" s="9" t="n"/>
      <c r="J796" s="9">
        <f>IF(I796&lt;&gt;"",I796,H796)</f>
        <v/>
      </c>
      <c r="K796" s="9">
        <f>E796/(1+M796)</f>
        <v/>
      </c>
      <c r="L796" s="10" t="inlineStr">
        <is>
          <t>PLN</t>
        </is>
      </c>
      <c r="M796" s="11" t="n">
        <v>0.23</v>
      </c>
      <c r="N796" s="9">
        <f>K796*VLOOKUP(L796,'Exchange rate'!A:B,2,0)</f>
        <v/>
      </c>
      <c r="O796" s="8" t="inlineStr">
        <is>
          <t>Media Expert</t>
        </is>
      </c>
      <c r="P796" s="8" t="inlineStr">
        <is>
          <t>Media Expert</t>
        </is>
      </c>
      <c r="Q796" s="8" t="inlineStr">
        <is>
          <t>Poland</t>
        </is>
      </c>
      <c r="R796" s="12" t="inlineStr">
        <is>
          <t>https://www.mediaexpert.pl/komputery-i-tablety/laptopy-i-ultrabooki/laptopy/laptop-asus-expertbook-b1502cba-bq0147-15-6-i5-1235u-8gb-ram-512gb-ssd</t>
        </is>
      </c>
      <c r="S796" s="13" t="inlineStr">
        <is>
          <t>Laptop</t>
        </is>
      </c>
      <c r="T796" s="13" t="n">
        <v>1</v>
      </c>
      <c r="U796" s="12" t="inlineStr">
        <is>
          <t>https://drive.google.com/uc?export=view&amp;id=1cqg7QSlmnetCOJR_OeV07vUyNiOhgVgI</t>
        </is>
      </c>
      <c r="V796" t="inlineStr">
        <is>
          <t>20250424</t>
        </is>
      </c>
    </row>
    <row r="797" ht="15" customHeight="1">
      <c r="A797" s="7" t="inlineStr">
        <is>
          <t>AN00000123</t>
        </is>
      </c>
      <c r="B797" s="8" t="inlineStr">
        <is>
          <t>DJI</t>
        </is>
      </c>
      <c r="C797" s="8" t="inlineStr">
        <is>
          <t>DJI Osmo Mobile 6</t>
        </is>
      </c>
      <c r="D797" s="8" t="inlineStr">
        <is>
          <t>-</t>
        </is>
      </c>
      <c r="E797" s="9" t="n">
        <v>629.99</v>
      </c>
      <c r="F797" s="9" t="inlineStr">
        <is>
          <t>629.99</t>
        </is>
      </c>
      <c r="G797" s="9" t="inlineStr">
        <is>
          <t>Instock</t>
        </is>
      </c>
      <c r="H797" s="9">
        <f>F797+0</f>
        <v/>
      </c>
      <c r="I797" s="9" t="n"/>
      <c r="J797" s="9">
        <f>IF(I797&lt;&gt;"",I797,H797)</f>
        <v/>
      </c>
      <c r="K797" s="9">
        <f>E797/(1+M797)</f>
        <v/>
      </c>
      <c r="L797" s="10" t="inlineStr">
        <is>
          <t>PLN</t>
        </is>
      </c>
      <c r="M797" s="11" t="n">
        <v>0.23</v>
      </c>
      <c r="N797" s="9">
        <f>K797*VLOOKUP(L797,'Exchange rate'!A:B,2,0)</f>
        <v/>
      </c>
      <c r="O797" s="8" t="inlineStr">
        <is>
          <t>Media Expert</t>
        </is>
      </c>
      <c r="P797" s="8" t="inlineStr">
        <is>
          <t>Media Expert</t>
        </is>
      </c>
      <c r="Q797" s="8" t="inlineStr">
        <is>
          <t>Poland</t>
        </is>
      </c>
      <c r="R797" s="12" t="inlineStr">
        <is>
          <t>https://www.mediaexpert.pl/foto-i-kamery/gimbale/gimbal-dji-osmo-mobile-6</t>
        </is>
      </c>
      <c r="S797" s="13" t="inlineStr">
        <is>
          <t>Other</t>
        </is>
      </c>
      <c r="T797" s="13" t="n"/>
      <c r="U797" s="12" t="inlineStr">
        <is>
          <t>https://drive.google.com/uc?export=view&amp;id=1cBJmfWcZr_HvkcDh7mnESG6ue3vy60D8</t>
        </is>
      </c>
      <c r="V797" t="inlineStr">
        <is>
          <t>20250424</t>
        </is>
      </c>
    </row>
    <row r="798" ht="15" customHeight="1">
      <c r="A798" s="7" t="inlineStr">
        <is>
          <t>AN00000122</t>
        </is>
      </c>
      <c r="B798" s="8" t="inlineStr">
        <is>
          <t>DJI</t>
        </is>
      </c>
      <c r="C798" s="8" t="inlineStr">
        <is>
          <t>DJI Osmo Mobile SE</t>
        </is>
      </c>
      <c r="D798" s="8" t="inlineStr">
        <is>
          <t>-</t>
        </is>
      </c>
      <c r="E798" s="9" t="n">
        <v>379</v>
      </c>
      <c r="F798" s="9" t="inlineStr">
        <is>
          <t>379.00</t>
        </is>
      </c>
      <c r="G798" s="9" t="inlineStr">
        <is>
          <t>Instock</t>
        </is>
      </c>
      <c r="H798" s="9">
        <f>F798+0</f>
        <v/>
      </c>
      <c r="I798" s="9" t="n"/>
      <c r="J798" s="9">
        <f>IF(I798&lt;&gt;"",I798,H798)</f>
        <v/>
      </c>
      <c r="K798" s="9">
        <f>E798/(1+M798)</f>
        <v/>
      </c>
      <c r="L798" s="10" t="inlineStr">
        <is>
          <t>PLN</t>
        </is>
      </c>
      <c r="M798" s="11" t="n">
        <v>0.23</v>
      </c>
      <c r="N798" s="9">
        <f>K798*VLOOKUP(L798,'Exchange rate'!A:B,2,0)</f>
        <v/>
      </c>
      <c r="O798" s="8" t="inlineStr">
        <is>
          <t>Media Expert</t>
        </is>
      </c>
      <c r="P798" s="8" t="inlineStr">
        <is>
          <t>Media Expert</t>
        </is>
      </c>
      <c r="Q798" s="8" t="inlineStr">
        <is>
          <t>Poland</t>
        </is>
      </c>
      <c r="R798" s="12" t="inlineStr">
        <is>
          <t>https://www.mediaexpert.pl/foto-i-kamery/gimbale/gimbal-dji-osmo-mobile-se</t>
        </is>
      </c>
      <c r="S798" s="13" t="inlineStr">
        <is>
          <t>Other</t>
        </is>
      </c>
      <c r="T798" s="13" t="n"/>
      <c r="U798" s="12" t="inlineStr">
        <is>
          <t>https://drive.google.com/uc?export=view&amp;id=1dZUnujx95FL2ShqYVehBt1klUBy3Hf2_</t>
        </is>
      </c>
      <c r="V798" t="inlineStr">
        <is>
          <t>20250424</t>
        </is>
      </c>
    </row>
    <row r="799" ht="15" customHeight="1">
      <c r="A799" s="7" t="inlineStr">
        <is>
          <t>AN00000228</t>
        </is>
      </c>
      <c r="B799" s="8" t="inlineStr">
        <is>
          <t>Garmin</t>
        </is>
      </c>
      <c r="C799" s="8" t="inlineStr">
        <is>
          <t>Garmin fenix 7 Pro Solar 47mm</t>
        </is>
      </c>
      <c r="D799" s="8" t="inlineStr">
        <is>
          <t>-</t>
        </is>
      </c>
      <c r="E799" s="9" t="n">
        <v>2519</v>
      </c>
      <c r="F799" s="9" t="inlineStr">
        <is>
          <t>2519.00</t>
        </is>
      </c>
      <c r="G799" s="9" t="inlineStr">
        <is>
          <t>Instock</t>
        </is>
      </c>
      <c r="H799" s="9">
        <f>F799+0</f>
        <v/>
      </c>
      <c r="I799" s="9" t="n"/>
      <c r="J799" s="9">
        <f>IF(I799&lt;&gt;"",I799,H799)</f>
        <v/>
      </c>
      <c r="K799" s="9">
        <f>E799/(1+M799)</f>
        <v/>
      </c>
      <c r="L799" s="10" t="inlineStr">
        <is>
          <t>PLN</t>
        </is>
      </c>
      <c r="M799" s="11" t="n">
        <v>0.23</v>
      </c>
      <c r="N799" s="9">
        <f>K799*VLOOKUP(L799,'Exchange rate'!A:B,2,0)</f>
        <v/>
      </c>
      <c r="O799" s="8" t="inlineStr">
        <is>
          <t>Media Expert</t>
        </is>
      </c>
      <c r="P799" s="8" t="inlineStr">
        <is>
          <t>Media Expert</t>
        </is>
      </c>
      <c r="Q799" s="8" t="inlineStr">
        <is>
          <t>Poland</t>
        </is>
      </c>
      <c r="R799" s="12" t="inlineStr">
        <is>
          <t>https://www.mediaexpert.pl/smartfony-i-zegarki/smartwatche-i-zegarki/smartwatche/zegarek-sportowy-garmin-fenix-7-pro-solar-szaro-czarny</t>
        </is>
      </c>
      <c r="S799" s="13" t="inlineStr">
        <is>
          <t>Smart Watch</t>
        </is>
      </c>
      <c r="T799" s="13" t="n"/>
      <c r="U799" s="12" t="inlineStr">
        <is>
          <t>https://drive.google.com/uc?export=view&amp;id=1dRjfSeMHa0gz4hSwdX_j3BDtkg8xQdVJ</t>
        </is>
      </c>
      <c r="V799" t="inlineStr">
        <is>
          <t>20250424</t>
        </is>
      </c>
    </row>
    <row r="800" ht="15" customHeight="1">
      <c r="A800" s="7" t="inlineStr">
        <is>
          <t>AN00000195</t>
        </is>
      </c>
      <c r="B800" s="8" t="inlineStr">
        <is>
          <t>Garmin</t>
        </is>
      </c>
      <c r="C800" s="8" t="inlineStr">
        <is>
          <t>Garmin fenix 7X Pro Solar 51mm</t>
        </is>
      </c>
      <c r="D800" s="8" t="inlineStr">
        <is>
          <t>-</t>
        </is>
      </c>
      <c r="E800" s="9" t="n">
        <v>2980.57</v>
      </c>
      <c r="F800" s="9" t="inlineStr">
        <is>
          <t>2980.57</t>
        </is>
      </c>
      <c r="G800" s="9" t="inlineStr">
        <is>
          <t>Instock</t>
        </is>
      </c>
      <c r="H800" s="9">
        <f>F800+0</f>
        <v/>
      </c>
      <c r="I800" s="9" t="n"/>
      <c r="J800" s="9">
        <f>IF(I800&lt;&gt;"",I800,H800)</f>
        <v/>
      </c>
      <c r="K800" s="9">
        <f>E800/(1+M800)</f>
        <v/>
      </c>
      <c r="L800" s="10" t="inlineStr">
        <is>
          <t>PLN</t>
        </is>
      </c>
      <c r="M800" s="11" t="n">
        <v>0.23</v>
      </c>
      <c r="N800" s="9">
        <f>K800*VLOOKUP(L800,'Exchange rate'!A:B,2,0)</f>
        <v/>
      </c>
      <c r="O800" s="8" t="inlineStr">
        <is>
          <t>Media Expert</t>
        </is>
      </c>
      <c r="P800" s="8" t="inlineStr">
        <is>
          <t>Media Expert</t>
        </is>
      </c>
      <c r="Q800" s="8" t="inlineStr">
        <is>
          <t>Poland</t>
        </is>
      </c>
      <c r="R800" s="12" t="inlineStr">
        <is>
          <t>https://www.mediaexpert.pl/smartfony-i-zegarki/smartwatche-i-zegarki/smartwatche/zegarek-sportowy-garmin-fenix-7x-pro-solar-czarny</t>
        </is>
      </c>
      <c r="S800" s="13" t="inlineStr">
        <is>
          <t>Smart Watch</t>
        </is>
      </c>
      <c r="T800" s="13" t="n"/>
      <c r="U800" s="12" t="inlineStr">
        <is>
          <t>https://drive.google.com/uc?export=view&amp;id=1ePje5ny7H_xlUX9IC22LLrfSPpQSINkr</t>
        </is>
      </c>
      <c r="V800" t="inlineStr">
        <is>
          <t>20250424</t>
        </is>
      </c>
    </row>
    <row r="801" ht="15" customHeight="1">
      <c r="A801" s="7" t="inlineStr">
        <is>
          <t>AN00000236</t>
        </is>
      </c>
      <c r="B801" s="8" t="inlineStr">
        <is>
          <t>Garmin</t>
        </is>
      </c>
      <c r="C801" s="8" t="inlineStr">
        <is>
          <t>Garmin fenix 8 51mm AMOLED</t>
        </is>
      </c>
      <c r="D801" s="8" t="inlineStr">
        <is>
          <t>-</t>
        </is>
      </c>
      <c r="E801" s="9" t="n">
        <v>4148</v>
      </c>
      <c r="F801" s="9" t="inlineStr">
        <is>
          <t>4148.00</t>
        </is>
      </c>
      <c r="G801" s="9" t="inlineStr">
        <is>
          <t>Instock</t>
        </is>
      </c>
      <c r="H801" s="9">
        <f>F801+0</f>
        <v/>
      </c>
      <c r="I801" s="9" t="n"/>
      <c r="J801" s="9">
        <f>IF(I801&lt;&gt;"",I801,H801)</f>
        <v/>
      </c>
      <c r="K801" s="9">
        <f>E801/(1+M801)</f>
        <v/>
      </c>
      <c r="L801" s="10" t="inlineStr">
        <is>
          <t>PLN</t>
        </is>
      </c>
      <c r="M801" s="11" t="n">
        <v>0.23</v>
      </c>
      <c r="N801" s="9">
        <f>K801*VLOOKUP(L801,'Exchange rate'!A:B,2,0)</f>
        <v/>
      </c>
      <c r="O801" s="8" t="inlineStr">
        <is>
          <t>Media Expert</t>
        </is>
      </c>
      <c r="P801" s="8" t="inlineStr">
        <is>
          <t>Media Expert</t>
        </is>
      </c>
      <c r="Q801" s="8" t="inlineStr">
        <is>
          <t>Poland</t>
        </is>
      </c>
      <c r="R801" s="12" t="inlineStr">
        <is>
          <t>https://www.mediaexpert.pl/smartfony-i-zegarki/smartwatche-i-zegarki/smartwatche/smartwatch-garmin-fenix-8-51mm-czarny</t>
        </is>
      </c>
      <c r="S801" s="13" t="inlineStr">
        <is>
          <t>Smart Watch</t>
        </is>
      </c>
      <c r="T801" s="13" t="n"/>
      <c r="U801" s="12" t="inlineStr">
        <is>
          <t>https://drive.google.com/uc?export=view&amp;id=1ch1fqrdaWyRHt8gXphpKTMqPuiZdoPse</t>
        </is>
      </c>
      <c r="V801" t="inlineStr">
        <is>
          <t>20250424</t>
        </is>
      </c>
    </row>
    <row r="802" ht="15" customHeight="1">
      <c r="A802" s="7" t="inlineStr">
        <is>
          <t>AN00000193</t>
        </is>
      </c>
      <c r="B802" s="8" t="inlineStr">
        <is>
          <t>Garmin</t>
        </is>
      </c>
      <c r="C802" s="8" t="inlineStr">
        <is>
          <t>Garmin Forerunner 165 43mm</t>
        </is>
      </c>
      <c r="D802" s="8" t="inlineStr">
        <is>
          <t>-</t>
        </is>
      </c>
      <c r="E802" s="9" t="n">
        <v>898</v>
      </c>
      <c r="F802" s="9" t="inlineStr">
        <is>
          <t>898.00</t>
        </is>
      </c>
      <c r="G802" s="9" t="inlineStr">
        <is>
          <t>Instock</t>
        </is>
      </c>
      <c r="H802" s="9">
        <f>F802+0</f>
        <v/>
      </c>
      <c r="I802" s="9" t="n"/>
      <c r="J802" s="9">
        <f>IF(I802&lt;&gt;"",I802,H802)</f>
        <v/>
      </c>
      <c r="K802" s="9">
        <f>E802/(1+M802)</f>
        <v/>
      </c>
      <c r="L802" s="10" t="inlineStr">
        <is>
          <t>PLN</t>
        </is>
      </c>
      <c r="M802" s="11" t="n">
        <v>0.23</v>
      </c>
      <c r="N802" s="9">
        <f>K802*VLOOKUP(L802,'Exchange rate'!A:B,2,0)</f>
        <v/>
      </c>
      <c r="O802" s="8" t="inlineStr">
        <is>
          <t>Media Expert</t>
        </is>
      </c>
      <c r="P802" s="8" t="inlineStr">
        <is>
          <t>Media Expert</t>
        </is>
      </c>
      <c r="Q802" s="8" t="inlineStr">
        <is>
          <t>Poland</t>
        </is>
      </c>
      <c r="R802" s="12" t="inlineStr">
        <is>
          <t>https://www.mediaexpert.pl/smartfony-i-zegarki/smartwatche-i-zegarki/smartwatche/smartwatch-garmin-forerunner-165-czarny</t>
        </is>
      </c>
      <c r="S802" s="13" t="inlineStr">
        <is>
          <t>Smart Watch</t>
        </is>
      </c>
      <c r="T802" s="13" t="n"/>
      <c r="U802" s="12" t="inlineStr">
        <is>
          <t>https://drive.google.com/uc?export=view&amp;id=1d5SrycsNQdFKwfEu5Jn5AX_dhbIrGZKY</t>
        </is>
      </c>
      <c r="V802" t="inlineStr">
        <is>
          <t>20250424</t>
        </is>
      </c>
    </row>
    <row r="803" ht="15" customHeight="1">
      <c r="A803" s="7" t="inlineStr">
        <is>
          <t>AN00000194</t>
        </is>
      </c>
      <c r="B803" s="8" t="inlineStr">
        <is>
          <t>Garmin</t>
        </is>
      </c>
      <c r="C803" s="8" t="inlineStr">
        <is>
          <t>Garmin Venu 3S 41mm</t>
        </is>
      </c>
      <c r="D803" s="8" t="inlineStr">
        <is>
          <t>-</t>
        </is>
      </c>
      <c r="E803" s="9" t="n">
        <v>1648</v>
      </c>
      <c r="F803" s="9" t="inlineStr">
        <is>
          <t>1648.00</t>
        </is>
      </c>
      <c r="G803" s="9" t="inlineStr">
        <is>
          <t>Instock</t>
        </is>
      </c>
      <c r="H803" s="9">
        <f>F803+0</f>
        <v/>
      </c>
      <c r="I803" s="9" t="n"/>
      <c r="J803" s="9">
        <f>IF(I803&lt;&gt;"",I803,H803)</f>
        <v/>
      </c>
      <c r="K803" s="9">
        <f>E803/(1+M803)</f>
        <v/>
      </c>
      <c r="L803" s="10" t="inlineStr">
        <is>
          <t>PLN</t>
        </is>
      </c>
      <c r="M803" s="11" t="n">
        <v>0.23</v>
      </c>
      <c r="N803" s="9">
        <f>K803*VLOOKUP(L803,'Exchange rate'!A:B,2,0)</f>
        <v/>
      </c>
      <c r="O803" s="8" t="inlineStr">
        <is>
          <t>Media Expert</t>
        </is>
      </c>
      <c r="P803" s="8" t="inlineStr">
        <is>
          <t>Media Expert</t>
        </is>
      </c>
      <c r="Q803" s="8" t="inlineStr">
        <is>
          <t>Poland</t>
        </is>
      </c>
      <c r="R803" s="12" t="inlineStr">
        <is>
          <t>https://www.mediaexpert.pl/smartfony-i-zegarki/smartwatche-i-zegarki/smartwatche/smartwatch-garmin-venu-3s-pebble-gray</t>
        </is>
      </c>
      <c r="S803" s="13" t="inlineStr">
        <is>
          <t>Smart Watch</t>
        </is>
      </c>
      <c r="T803" s="13" t="n"/>
      <c r="U803" s="12" t="inlineStr">
        <is>
          <t>https://drive.google.com/uc?export=view&amp;id=1dPHZ1l3SE6UBHpWW_suK35e6uXvOoAwY</t>
        </is>
      </c>
      <c r="V803" t="inlineStr">
        <is>
          <t>20250424</t>
        </is>
      </c>
    </row>
    <row r="804" ht="15" customHeight="1">
      <c r="A804" s="7" t="inlineStr">
        <is>
          <t>AN00000257</t>
        </is>
      </c>
      <c r="B804" s="8" t="inlineStr">
        <is>
          <t>Google</t>
        </is>
      </c>
      <c r="C804" s="8" t="inlineStr">
        <is>
          <t>Google Pixel Watch 3 41mm</t>
        </is>
      </c>
      <c r="D804" s="8" t="inlineStr">
        <is>
          <t>-</t>
        </is>
      </c>
      <c r="E804" s="9" t="n">
        <v>2100</v>
      </c>
      <c r="F804" s="9" t="inlineStr">
        <is>
          <t>2100.00</t>
        </is>
      </c>
      <c r="G804" s="9" t="inlineStr">
        <is>
          <t>Instock</t>
        </is>
      </c>
      <c r="H804" s="9">
        <f>F804+0</f>
        <v/>
      </c>
      <c r="I804" s="9" t="n"/>
      <c r="J804" s="9">
        <f>IF(I804&lt;&gt;"",I804,H804)</f>
        <v/>
      </c>
      <c r="K804" s="9">
        <f>E804/(1+M804)</f>
        <v/>
      </c>
      <c r="L804" s="10" t="inlineStr">
        <is>
          <t>PLN</t>
        </is>
      </c>
      <c r="M804" s="11" t="n">
        <v>0.23</v>
      </c>
      <c r="N804" s="9">
        <f>K804*VLOOKUP(L804,'Exchange rate'!A:B,2,0)</f>
        <v/>
      </c>
      <c r="O804" s="8" t="inlineStr">
        <is>
          <t>Media Expert</t>
        </is>
      </c>
      <c r="P804" s="8" t="inlineStr">
        <is>
          <t>Media Expert</t>
        </is>
      </c>
      <c r="Q804" s="8" t="inlineStr">
        <is>
          <t>Poland</t>
        </is>
      </c>
      <c r="R804" s="12" t="inlineStr">
        <is>
          <t>https://www.mediaexpert.pl/smartfony-i-zegarki/smartwatche-i-zegarki/smartwatche/smartwatch-google-pixel-watch-3-41mm-czarny</t>
        </is>
      </c>
      <c r="S804" s="13" t="inlineStr">
        <is>
          <t>Smart Watch</t>
        </is>
      </c>
      <c r="T804" s="13" t="inlineStr">
        <is>
          <t>new</t>
        </is>
      </c>
      <c r="U804" s="12" t="inlineStr">
        <is>
          <t>https://drive.google.com/uc?export=view&amp;id=1d8iyXaGTH8RwhKP7mtoA-rWCHRRO6Mk_</t>
        </is>
      </c>
      <c r="V804" t="inlineStr">
        <is>
          <t>20250424</t>
        </is>
      </c>
    </row>
    <row r="805" ht="15" customHeight="1">
      <c r="A805" s="7" t="inlineStr">
        <is>
          <t>AN00000258</t>
        </is>
      </c>
      <c r="B805" s="8" t="inlineStr">
        <is>
          <t>Google</t>
        </is>
      </c>
      <c r="C805" s="8" t="inlineStr">
        <is>
          <t>Google Pixel Watch 3 45mm</t>
        </is>
      </c>
      <c r="D805" s="8" t="inlineStr">
        <is>
          <t>-</t>
        </is>
      </c>
      <c r="E805" s="9" t="n">
        <v>1949</v>
      </c>
      <c r="F805" s="9" t="inlineStr">
        <is>
          <t>1949.00</t>
        </is>
      </c>
      <c r="G805" s="9" t="inlineStr">
        <is>
          <t>Instock</t>
        </is>
      </c>
      <c r="H805" s="9">
        <f>F805+0</f>
        <v/>
      </c>
      <c r="I805" s="9" t="n"/>
      <c r="J805" s="9">
        <f>IF(I805&lt;&gt;"",I805,H805)</f>
        <v/>
      </c>
      <c r="K805" s="9">
        <f>E805/(1+M805)</f>
        <v/>
      </c>
      <c r="L805" s="10" t="inlineStr">
        <is>
          <t>PLN</t>
        </is>
      </c>
      <c r="M805" s="11" t="n">
        <v>0.23</v>
      </c>
      <c r="N805" s="9">
        <f>K805*VLOOKUP(L805,'Exchange rate'!A:B,2,0)</f>
        <v/>
      </c>
      <c r="O805" s="8" t="inlineStr">
        <is>
          <t>Media Expert</t>
        </is>
      </c>
      <c r="P805" s="8" t="inlineStr">
        <is>
          <t>Media Expert</t>
        </is>
      </c>
      <c r="Q805" s="8" t="inlineStr">
        <is>
          <t>Poland</t>
        </is>
      </c>
      <c r="R805" s="12" t="inlineStr">
        <is>
          <t>https://www.mediaexpert.pl/smartfony-i-zegarki/smartwatche-i-zegarki/smartwatche/smartwatch-google-pixel-watch-3-45mm-porcelanowy</t>
        </is>
      </c>
      <c r="S805" s="13" t="inlineStr">
        <is>
          <t>Smart Watch</t>
        </is>
      </c>
      <c r="T805" s="13" t="inlineStr">
        <is>
          <t>new</t>
        </is>
      </c>
      <c r="U805" s="12" t="inlineStr">
        <is>
          <t>https://drive.google.com/uc?export=view&amp;id=1cgQ4jBfB5RzCxML7T6ZeH8psNmS1rtQq</t>
        </is>
      </c>
      <c r="V805" t="inlineStr">
        <is>
          <t>20250424</t>
        </is>
      </c>
    </row>
    <row r="806" ht="15" customHeight="1">
      <c r="A806" s="7" t="inlineStr">
        <is>
          <t>BN2009218</t>
        </is>
      </c>
      <c r="B806" s="8" t="inlineStr">
        <is>
          <t>Google</t>
        </is>
      </c>
      <c r="C806" s="8" t="inlineStr">
        <is>
          <t>Pixel 8 128GB 5G</t>
        </is>
      </c>
      <c r="D806" s="8" t="inlineStr">
        <is>
          <t>-</t>
        </is>
      </c>
      <c r="E806" s="9" t="n">
        <v>2399.99</v>
      </c>
      <c r="F806" s="9" t="inlineStr">
        <is>
          <t>2399.99</t>
        </is>
      </c>
      <c r="G806" s="9" t="inlineStr">
        <is>
          <t>Instock</t>
        </is>
      </c>
      <c r="H806" s="9">
        <f>F806+0</f>
        <v/>
      </c>
      <c r="I806" s="9" t="n"/>
      <c r="J806" s="9">
        <f>IF(I806&lt;&gt;"",I806,H806)</f>
        <v/>
      </c>
      <c r="K806" s="9">
        <f>E806/(1+M806)</f>
        <v/>
      </c>
      <c r="L806" s="10" t="inlineStr">
        <is>
          <t>PLN</t>
        </is>
      </c>
      <c r="M806" s="11" t="n">
        <v>0.23</v>
      </c>
      <c r="N806" s="9">
        <f>K806*VLOOKUP(L806,'Exchange rate'!A:B,2,0)</f>
        <v/>
      </c>
      <c r="O806" s="8" t="inlineStr">
        <is>
          <t>Media Expert</t>
        </is>
      </c>
      <c r="P806" s="8" t="inlineStr">
        <is>
          <t>Media Expert</t>
        </is>
      </c>
      <c r="Q806" s="8" t="inlineStr">
        <is>
          <t>Poland</t>
        </is>
      </c>
      <c r="R806" s="12" t="inlineStr">
        <is>
          <t>https://www.mediaexpert.pl/smartfony-i-zegarki/smartfony/smartfon-google-pixel-8-8-128gb-5g-6-2-120hz-czarny</t>
        </is>
      </c>
      <c r="S806" s="13" t="inlineStr">
        <is>
          <t>Handset</t>
        </is>
      </c>
      <c r="T806" s="13" t="n"/>
      <c r="U806" s="12" t="inlineStr">
        <is>
          <t>https://drive.google.com/uc?export=view&amp;id=1dN--0nTB_MTdJTGqiyV_SmXqyFxXvWAU</t>
        </is>
      </c>
      <c r="V806" t="inlineStr">
        <is>
          <t>20250424</t>
        </is>
      </c>
    </row>
    <row r="807" ht="15" customHeight="1">
      <c r="A807" s="7" t="inlineStr">
        <is>
          <t>BN2009219</t>
        </is>
      </c>
      <c r="B807" s="8" t="inlineStr">
        <is>
          <t>Google</t>
        </is>
      </c>
      <c r="C807" s="8" t="inlineStr">
        <is>
          <t>Pixel 8 pro 128GB 5G</t>
        </is>
      </c>
      <c r="D807" s="8" t="inlineStr">
        <is>
          <t>-</t>
        </is>
      </c>
      <c r="E807" s="9" t="n">
        <v>2699.99</v>
      </c>
      <c r="F807" s="9" t="inlineStr">
        <is>
          <t>2699.99</t>
        </is>
      </c>
      <c r="G807" s="9" t="inlineStr">
        <is>
          <t>Instock</t>
        </is>
      </c>
      <c r="H807" s="9">
        <f>F807+0</f>
        <v/>
      </c>
      <c r="I807" s="9" t="n"/>
      <c r="J807" s="9">
        <f>IF(I807&lt;&gt;"",I807,H807)</f>
        <v/>
      </c>
      <c r="K807" s="9">
        <f>E807/(1+M807)</f>
        <v/>
      </c>
      <c r="L807" s="10" t="inlineStr">
        <is>
          <t>PLN</t>
        </is>
      </c>
      <c r="M807" s="11" t="n">
        <v>0.23</v>
      </c>
      <c r="N807" s="9">
        <f>K807*VLOOKUP(L807,'Exchange rate'!A:B,2,0)</f>
        <v/>
      </c>
      <c r="O807" s="8" t="inlineStr">
        <is>
          <t>Media Expert</t>
        </is>
      </c>
      <c r="P807" s="8" t="inlineStr">
        <is>
          <t>Media Expert</t>
        </is>
      </c>
      <c r="Q807" s="8" t="inlineStr">
        <is>
          <t>Poland</t>
        </is>
      </c>
      <c r="R807" s="12" t="inlineStr">
        <is>
          <t>https://www.mediaexpert.pl/smartfony-i-zegarki/smartfony/smartfon-google-pixel-8-pro-5g-12-128gb-6-7-120hz-czarny</t>
        </is>
      </c>
      <c r="S807" s="13" t="inlineStr">
        <is>
          <t>Handset</t>
        </is>
      </c>
      <c r="T807" s="13" t="n"/>
      <c r="U807" s="12" t="inlineStr">
        <is>
          <t>https://drive.google.com/uc?export=view&amp;id=1eL5L6XFCRzSL5teWH8cqnc67n04muDkR</t>
        </is>
      </c>
      <c r="V807" t="inlineStr">
        <is>
          <t>20250424</t>
        </is>
      </c>
    </row>
    <row r="808" ht="15" customHeight="1">
      <c r="A808" s="7" t="inlineStr">
        <is>
          <t>BN2009570</t>
        </is>
      </c>
      <c r="B808" s="8" t="inlineStr">
        <is>
          <t>Google</t>
        </is>
      </c>
      <c r="C808" s="8" t="inlineStr">
        <is>
          <t>Pixel 8a 8-128GB 5G</t>
        </is>
      </c>
      <c r="D808" s="8" t="inlineStr">
        <is>
          <t>-</t>
        </is>
      </c>
      <c r="E808" s="9" t="n">
        <v>1829.99</v>
      </c>
      <c r="F808" s="9" t="inlineStr">
        <is>
          <t>1829.99</t>
        </is>
      </c>
      <c r="G808" s="9" t="inlineStr">
        <is>
          <t>Instock</t>
        </is>
      </c>
      <c r="H808" s="9">
        <f>F808+0</f>
        <v/>
      </c>
      <c r="I808" s="9" t="n"/>
      <c r="J808" s="9">
        <f>IF(I808&lt;&gt;"",I808,H808)</f>
        <v/>
      </c>
      <c r="K808" s="9">
        <f>E808/(1+M808)</f>
        <v/>
      </c>
      <c r="L808" s="10" t="inlineStr">
        <is>
          <t>PLN</t>
        </is>
      </c>
      <c r="M808" s="11" t="n">
        <v>0.23</v>
      </c>
      <c r="N808" s="9">
        <f>K808*VLOOKUP(L808,'Exchange rate'!A:B,2,0)</f>
        <v/>
      </c>
      <c r="O808" s="8" t="inlineStr">
        <is>
          <t>Media Expert</t>
        </is>
      </c>
      <c r="P808" s="8" t="inlineStr">
        <is>
          <t>Media Expert</t>
        </is>
      </c>
      <c r="Q808" s="8" t="inlineStr">
        <is>
          <t>Poland</t>
        </is>
      </c>
      <c r="R808" s="12" t="inlineStr">
        <is>
          <t>https://www.mediaexpert.pl/smartfony-i-zegarki/smartfony/smartfon-google-pixel-8a-8-128gb-5g-6-1-120hz-zielony</t>
        </is>
      </c>
      <c r="S808" s="13" t="inlineStr">
        <is>
          <t>Handset</t>
        </is>
      </c>
      <c r="T808" s="13" t="n"/>
      <c r="U808" s="12" t="inlineStr">
        <is>
          <t>https://drive.google.com/uc?export=view&amp;id=1ebV_3P2BIdrpRXsfvkmKXSlkQlK-vHML</t>
        </is>
      </c>
      <c r="V808" t="inlineStr">
        <is>
          <t>20250424</t>
        </is>
      </c>
    </row>
    <row r="809" ht="15" customHeight="1">
      <c r="A809" s="7" t="inlineStr">
        <is>
          <t>BN2009616</t>
        </is>
      </c>
      <c r="B809" s="8" t="inlineStr">
        <is>
          <t>Google</t>
        </is>
      </c>
      <c r="C809" s="8" t="inlineStr">
        <is>
          <t>Pixel 8a 8-256GB 5G</t>
        </is>
      </c>
      <c r="D809" s="8" t="inlineStr">
        <is>
          <t>-</t>
        </is>
      </c>
      <c r="E809" s="9" t="n">
        <v>2129.99</v>
      </c>
      <c r="F809" s="9" t="inlineStr">
        <is>
          <t>2129.99</t>
        </is>
      </c>
      <c r="G809" s="9" t="inlineStr">
        <is>
          <t>Instock</t>
        </is>
      </c>
      <c r="H809" s="9">
        <f>F809+0</f>
        <v/>
      </c>
      <c r="I809" s="9" t="n"/>
      <c r="J809" s="9">
        <f>IF(I809&lt;&gt;"",I809,H809)</f>
        <v/>
      </c>
      <c r="K809" s="9">
        <f>E809/(1+M809)</f>
        <v/>
      </c>
      <c r="L809" s="10" t="inlineStr">
        <is>
          <t>PLN</t>
        </is>
      </c>
      <c r="M809" s="11" t="n">
        <v>0.23</v>
      </c>
      <c r="N809" s="9">
        <f>K809*VLOOKUP(L809,'Exchange rate'!A:B,2,0)</f>
        <v/>
      </c>
      <c r="O809" s="8" t="inlineStr">
        <is>
          <t>Media Expert</t>
        </is>
      </c>
      <c r="P809" s="8" t="inlineStr">
        <is>
          <t>Media Expert</t>
        </is>
      </c>
      <c r="Q809" s="8" t="inlineStr">
        <is>
          <t>Poland</t>
        </is>
      </c>
      <c r="R809" s="12" t="inlineStr">
        <is>
          <t>https://www.mediaexpert.pl/smartfony-i-zegarki/smartfony/smartfon-google-pixel-8a-8-256gb-5g-6-1-120hz-czarny</t>
        </is>
      </c>
      <c r="S809" s="13" t="inlineStr">
        <is>
          <t>Handset</t>
        </is>
      </c>
      <c r="T809" s="13" t="n"/>
      <c r="U809" s="12" t="inlineStr">
        <is>
          <t>https://drive.google.com/uc?export=view&amp;id=1d5GpxsNcxIabcDUJ4Dde41kHEbV5_nFk</t>
        </is>
      </c>
      <c r="V809" t="inlineStr">
        <is>
          <t>20250424</t>
        </is>
      </c>
    </row>
    <row r="810" ht="15" customHeight="1">
      <c r="A810" s="7" t="inlineStr">
        <is>
          <t>BN2009762</t>
        </is>
      </c>
      <c r="B810" s="8" t="inlineStr">
        <is>
          <t>Google</t>
        </is>
      </c>
      <c r="C810" s="8" t="inlineStr">
        <is>
          <t>Pixel 9 12-128GB 5G</t>
        </is>
      </c>
      <c r="D810" s="8" t="inlineStr">
        <is>
          <t>-</t>
        </is>
      </c>
      <c r="E810" s="9" t="n">
        <v>2899</v>
      </c>
      <c r="F810" s="9" t="inlineStr">
        <is>
          <t>2899.00</t>
        </is>
      </c>
      <c r="G810" s="9" t="inlineStr">
        <is>
          <t>Instock</t>
        </is>
      </c>
      <c r="H810" s="9">
        <f>F810+0</f>
        <v/>
      </c>
      <c r="I810" s="9" t="n"/>
      <c r="J810" s="9">
        <f>IF(I810&lt;&gt;"",I810,H810)</f>
        <v/>
      </c>
      <c r="K810" s="9">
        <f>E810/(1+M810)</f>
        <v/>
      </c>
      <c r="L810" s="10" t="inlineStr">
        <is>
          <t>PLN</t>
        </is>
      </c>
      <c r="M810" s="11" t="n">
        <v>0.23</v>
      </c>
      <c r="N810" s="9">
        <f>K810*VLOOKUP(L810,'Exchange rate'!A:B,2,0)</f>
        <v/>
      </c>
      <c r="O810" s="8" t="inlineStr">
        <is>
          <t>Media Expert</t>
        </is>
      </c>
      <c r="P810" s="8" t="inlineStr">
        <is>
          <t>Media Expert</t>
        </is>
      </c>
      <c r="Q810" s="8" t="inlineStr">
        <is>
          <t>Poland</t>
        </is>
      </c>
      <c r="R810" s="12" t="inlineStr">
        <is>
          <t>https://www.mediaexpert.pl/smartfony-i-zegarki/smartfony/smartfon-google-pixel-9-5g-8-128gb-6-24-120hz-obsydian</t>
        </is>
      </c>
      <c r="S810" s="13" t="inlineStr">
        <is>
          <t>Handset</t>
        </is>
      </c>
      <c r="T810" s="13" t="n"/>
      <c r="U810" s="12" t="inlineStr">
        <is>
          <t>https://drive.google.com/uc?export=view&amp;id=1eCU8DIiEiZK_IiajBS0Y56ZCFGb1haFp</t>
        </is>
      </c>
      <c r="V810" t="inlineStr">
        <is>
          <t>20250424</t>
        </is>
      </c>
    </row>
    <row r="811" ht="15" customHeight="1">
      <c r="A811" s="7" t="inlineStr">
        <is>
          <t>BN2009766</t>
        </is>
      </c>
      <c r="B811" s="8" t="inlineStr">
        <is>
          <t>Google</t>
        </is>
      </c>
      <c r="C811" s="8" t="inlineStr">
        <is>
          <t>Pixel 9 12-256GB 5G</t>
        </is>
      </c>
      <c r="D811" s="8" t="inlineStr">
        <is>
          <t>-</t>
        </is>
      </c>
      <c r="E811" s="9" t="n">
        <v>3249</v>
      </c>
      <c r="F811" s="9" t="inlineStr">
        <is>
          <t>3249.00</t>
        </is>
      </c>
      <c r="G811" s="9" t="inlineStr">
        <is>
          <t>Instock</t>
        </is>
      </c>
      <c r="H811" s="9">
        <f>F811+0</f>
        <v/>
      </c>
      <c r="I811" s="9" t="n"/>
      <c r="J811" s="9">
        <f>IF(I811&lt;&gt;"",I811,H811)</f>
        <v/>
      </c>
      <c r="K811" s="9">
        <f>E811/(1+M811)</f>
        <v/>
      </c>
      <c r="L811" s="10" t="inlineStr">
        <is>
          <t>PLN</t>
        </is>
      </c>
      <c r="M811" s="11" t="n">
        <v>0.23</v>
      </c>
      <c r="N811" s="9">
        <f>K811*VLOOKUP(L811,'Exchange rate'!A:B,2,0)</f>
        <v/>
      </c>
      <c r="O811" s="8" t="inlineStr">
        <is>
          <t>Media Expert</t>
        </is>
      </c>
      <c r="P811" s="8" t="inlineStr">
        <is>
          <t>Media Expert</t>
        </is>
      </c>
      <c r="Q811" s="8" t="inlineStr">
        <is>
          <t>Poland</t>
        </is>
      </c>
      <c r="R811" s="12" t="inlineStr">
        <is>
          <t>https://www.mediaexpert.pl/smartfony-i-zegarki/smartfony/smartfon-google-pixel-9-5g-8-256gb-6-24-120hz-obsydian</t>
        </is>
      </c>
      <c r="S811" s="13" t="inlineStr">
        <is>
          <t>Handset</t>
        </is>
      </c>
      <c r="T811" s="13" t="n"/>
      <c r="U811" s="12" t="inlineStr">
        <is>
          <t>https://drive.google.com/uc?export=view&amp;id=1ck0Rqwmkx6ewHjvmz__5uotHaN1SY3tN</t>
        </is>
      </c>
      <c r="V811" t="inlineStr">
        <is>
          <t>20250424</t>
        </is>
      </c>
    </row>
    <row r="812" ht="15" customHeight="1">
      <c r="A812" s="7" t="inlineStr">
        <is>
          <t>BN2009765</t>
        </is>
      </c>
      <c r="B812" s="8" t="inlineStr">
        <is>
          <t>Google</t>
        </is>
      </c>
      <c r="C812" s="8" t="inlineStr">
        <is>
          <t>Pixel 9 Pro 16-128GB 5G</t>
        </is>
      </c>
      <c r="D812" s="8" t="inlineStr">
        <is>
          <t>-</t>
        </is>
      </c>
      <c r="E812" s="9" t="n">
        <v>3699</v>
      </c>
      <c r="F812" s="9" t="inlineStr">
        <is>
          <t>3699.00</t>
        </is>
      </c>
      <c r="G812" s="9" t="inlineStr">
        <is>
          <t>Instock</t>
        </is>
      </c>
      <c r="H812" s="9">
        <f>F812+0</f>
        <v/>
      </c>
      <c r="I812" s="9" t="n"/>
      <c r="J812" s="9">
        <f>IF(I812&lt;&gt;"",I812,H812)</f>
        <v/>
      </c>
      <c r="K812" s="9">
        <f>E812/(1+M812)</f>
        <v/>
      </c>
      <c r="L812" s="10" t="inlineStr">
        <is>
          <t>PLN</t>
        </is>
      </c>
      <c r="M812" s="11" t="n">
        <v>0.23</v>
      </c>
      <c r="N812" s="9">
        <f>K812*VLOOKUP(L812,'Exchange rate'!A:B,2,0)</f>
        <v/>
      </c>
      <c r="O812" s="8" t="inlineStr">
        <is>
          <t>Media Expert</t>
        </is>
      </c>
      <c r="P812" s="8" t="inlineStr">
        <is>
          <t>Media Expert</t>
        </is>
      </c>
      <c r="Q812" s="8" t="inlineStr">
        <is>
          <t>Poland</t>
        </is>
      </c>
      <c r="R812" s="12" t="inlineStr">
        <is>
          <t>https://www.mediaexpert.pl/smartfony-i-zegarki/smartfony/smartfon-google-pixel-9-pro-5g-128gb-6-3-120hz-obsydian</t>
        </is>
      </c>
      <c r="S812" s="13" t="inlineStr">
        <is>
          <t>Handset</t>
        </is>
      </c>
      <c r="T812" s="13" t="n"/>
      <c r="U812" s="12" t="inlineStr">
        <is>
          <t>https://drive.google.com/uc?export=view&amp;id=1darRh2RSnI2oTIIf5KV__9KwK15zOJcz</t>
        </is>
      </c>
      <c r="V812" t="inlineStr">
        <is>
          <t>20250424</t>
        </is>
      </c>
    </row>
    <row r="813" ht="15" customHeight="1">
      <c r="A813" s="7" t="inlineStr">
        <is>
          <t>BN2009770</t>
        </is>
      </c>
      <c r="B813" s="8" t="inlineStr">
        <is>
          <t>Google</t>
        </is>
      </c>
      <c r="C813" s="8" t="inlineStr">
        <is>
          <t>Pixel 9 Pro 16-256GB 5G</t>
        </is>
      </c>
      <c r="D813" s="8" t="inlineStr">
        <is>
          <t>-</t>
        </is>
      </c>
      <c r="E813" s="9" t="n">
        <v>4099.99</v>
      </c>
      <c r="F813" s="9" t="inlineStr">
        <is>
          <t>4099.99</t>
        </is>
      </c>
      <c r="G813" s="9" t="inlineStr">
        <is>
          <t>Instock</t>
        </is>
      </c>
      <c r="H813" s="9">
        <f>F813+0</f>
        <v/>
      </c>
      <c r="I813" s="9" t="n"/>
      <c r="J813" s="9">
        <f>IF(I813&lt;&gt;"",I813,H813)</f>
        <v/>
      </c>
      <c r="K813" s="9">
        <f>E813/(1+M813)</f>
        <v/>
      </c>
      <c r="L813" s="10" t="inlineStr">
        <is>
          <t>PLN</t>
        </is>
      </c>
      <c r="M813" s="11" t="n">
        <v>0.23</v>
      </c>
      <c r="N813" s="9">
        <f>K813*VLOOKUP(L813,'Exchange rate'!A:B,2,0)</f>
        <v/>
      </c>
      <c r="O813" s="8" t="inlineStr">
        <is>
          <t>Media Expert</t>
        </is>
      </c>
      <c r="P813" s="8" t="inlineStr">
        <is>
          <t>Media Expert</t>
        </is>
      </c>
      <c r="Q813" s="8" t="inlineStr">
        <is>
          <t>Poland</t>
        </is>
      </c>
      <c r="R813" s="12" t="inlineStr">
        <is>
          <t>https://www.mediaexpert.pl/smartfony-i-zegarki/smartfony/smartfon-google-pixel-9-pro-5g-256gb-6-3-120hz-obsydian</t>
        </is>
      </c>
      <c r="S813" s="13" t="inlineStr">
        <is>
          <t>Handset</t>
        </is>
      </c>
      <c r="T813" s="13" t="n"/>
      <c r="U813" s="12" t="inlineStr">
        <is>
          <t>https://drive.google.com/uc?export=view&amp;id=1cenKwT-JKjwvOGNAcRhw4Fk1txUsR3fZ</t>
        </is>
      </c>
      <c r="V813" t="inlineStr">
        <is>
          <t>20250424</t>
        </is>
      </c>
    </row>
    <row r="814" ht="15" customHeight="1">
      <c r="A814" s="7" t="inlineStr">
        <is>
          <t>BN2009764</t>
        </is>
      </c>
      <c r="B814" s="8" t="inlineStr">
        <is>
          <t>Google</t>
        </is>
      </c>
      <c r="C814" s="8" t="inlineStr">
        <is>
          <t>Pixel 9 Pro XL 16-128GB 5G</t>
        </is>
      </c>
      <c r="D814" s="8" t="inlineStr">
        <is>
          <t>-</t>
        </is>
      </c>
      <c r="E814" s="9" t="n">
        <v>4299.99</v>
      </c>
      <c r="F814" s="9" t="inlineStr">
        <is>
          <t>4299.99</t>
        </is>
      </c>
      <c r="G814" s="9" t="inlineStr">
        <is>
          <t>Instock</t>
        </is>
      </c>
      <c r="H814" s="9">
        <f>F814+0</f>
        <v/>
      </c>
      <c r="I814" s="9" t="n"/>
      <c r="J814" s="9">
        <f>IF(I814&lt;&gt;"",I814,H814)</f>
        <v/>
      </c>
      <c r="K814" s="9">
        <f>E814/(1+M814)</f>
        <v/>
      </c>
      <c r="L814" s="10" t="inlineStr">
        <is>
          <t>PLN</t>
        </is>
      </c>
      <c r="M814" s="11" t="n">
        <v>0.23</v>
      </c>
      <c r="N814" s="9">
        <f>K814*VLOOKUP(L814,'Exchange rate'!A:B,2,0)</f>
        <v/>
      </c>
      <c r="O814" s="8" t="inlineStr">
        <is>
          <t>Media Expert</t>
        </is>
      </c>
      <c r="P814" s="8" t="inlineStr">
        <is>
          <t>Media Expert</t>
        </is>
      </c>
      <c r="Q814" s="8" t="inlineStr">
        <is>
          <t>Poland</t>
        </is>
      </c>
      <c r="R814" s="12" t="inlineStr">
        <is>
          <t>https://www.mediaexpert.pl/smartfony-i-zegarki/smartfony/smartfon-google-pixel-9-pro-xl-5g-128gb-6-8-120hz-obsydian</t>
        </is>
      </c>
      <c r="S814" s="13" t="inlineStr">
        <is>
          <t>Handset</t>
        </is>
      </c>
      <c r="T814" s="13" t="n"/>
      <c r="U814" s="12" t="inlineStr">
        <is>
          <t>https://drive.google.com/uc?export=view&amp;id=1dkY0nqUT--8rkOE51fw_1iytI4U7ax_b</t>
        </is>
      </c>
      <c r="V814" t="inlineStr">
        <is>
          <t>20250424</t>
        </is>
      </c>
    </row>
    <row r="815" ht="15" customHeight="1">
      <c r="A815" s="7" t="inlineStr">
        <is>
          <t>BN2009768</t>
        </is>
      </c>
      <c r="B815" s="8" t="inlineStr">
        <is>
          <t>Google</t>
        </is>
      </c>
      <c r="C815" s="8" t="inlineStr">
        <is>
          <t>Pixel 9 Pro XL 16-256GB 5G</t>
        </is>
      </c>
      <c r="D815" s="8" t="inlineStr">
        <is>
          <t>-</t>
        </is>
      </c>
      <c r="E815" s="9" t="n">
        <v>4699</v>
      </c>
      <c r="F815" s="9" t="inlineStr">
        <is>
          <t>4699.00</t>
        </is>
      </c>
      <c r="G815" s="9" t="inlineStr">
        <is>
          <t>Instock</t>
        </is>
      </c>
      <c r="H815" s="9">
        <f>F815+0</f>
        <v/>
      </c>
      <c r="I815" s="9" t="n"/>
      <c r="J815" s="9">
        <f>IF(I815&lt;&gt;"",I815,H815)</f>
        <v/>
      </c>
      <c r="K815" s="9">
        <f>E815/(1+M815)</f>
        <v/>
      </c>
      <c r="L815" s="10" t="inlineStr">
        <is>
          <t>PLN</t>
        </is>
      </c>
      <c r="M815" s="11" t="n">
        <v>0.23</v>
      </c>
      <c r="N815" s="9">
        <f>K815*VLOOKUP(L815,'Exchange rate'!A:B,2,0)</f>
        <v/>
      </c>
      <c r="O815" s="8" t="inlineStr">
        <is>
          <t>Media Expert</t>
        </is>
      </c>
      <c r="P815" s="8" t="inlineStr">
        <is>
          <t>Media Expert</t>
        </is>
      </c>
      <c r="Q815" s="8" t="inlineStr">
        <is>
          <t>Poland</t>
        </is>
      </c>
      <c r="R815" s="12" t="inlineStr">
        <is>
          <t>https://www.mediaexpert.pl/smartfony-i-zegarki/smartfony/smartfon-google-pixel-9-pro-xl-5g-256gb-6-8-120hz-obsydian</t>
        </is>
      </c>
      <c r="S815" s="13" t="inlineStr">
        <is>
          <t>Handset</t>
        </is>
      </c>
      <c r="T815" s="13" t="n"/>
      <c r="U815" s="12" t="inlineStr">
        <is>
          <t>https://drive.google.com/uc?export=view&amp;id=1cJgX8tCFFaZjOXdk7i9NnoCK6tbp14_a</t>
        </is>
      </c>
      <c r="V815" t="inlineStr">
        <is>
          <t>20250424</t>
        </is>
      </c>
    </row>
    <row r="816" ht="15" customHeight="1">
      <c r="A816" s="7" t="inlineStr">
        <is>
          <t>BN2009769</t>
        </is>
      </c>
      <c r="B816" s="8" t="inlineStr">
        <is>
          <t>Google</t>
        </is>
      </c>
      <c r="C816" s="8" t="inlineStr">
        <is>
          <t>Pixel 9 Pro XL 16-512GB 5G</t>
        </is>
      </c>
      <c r="D816" s="8" t="inlineStr">
        <is>
          <t>-</t>
        </is>
      </c>
      <c r="E816" s="9" t="n">
        <v>5299.99</v>
      </c>
      <c r="F816" s="9" t="inlineStr">
        <is>
          <t>5299.99</t>
        </is>
      </c>
      <c r="G816" s="9" t="inlineStr">
        <is>
          <t>Instock</t>
        </is>
      </c>
      <c r="H816" s="9">
        <f>F816+0</f>
        <v/>
      </c>
      <c r="I816" s="9" t="n"/>
      <c r="J816" s="9">
        <f>IF(I816&lt;&gt;"",I816,H816)</f>
        <v/>
      </c>
      <c r="K816" s="9">
        <f>E816/(1+M816)</f>
        <v/>
      </c>
      <c r="L816" s="10" t="inlineStr">
        <is>
          <t>PLN</t>
        </is>
      </c>
      <c r="M816" s="11" t="n">
        <v>0.23</v>
      </c>
      <c r="N816" s="9">
        <f>K816*VLOOKUP(L816,'Exchange rate'!A:B,2,0)</f>
        <v/>
      </c>
      <c r="O816" s="8" t="inlineStr">
        <is>
          <t>Media Expert</t>
        </is>
      </c>
      <c r="P816" s="8" t="inlineStr">
        <is>
          <t>Media Expert</t>
        </is>
      </c>
      <c r="Q816" s="8" t="inlineStr">
        <is>
          <t>Poland</t>
        </is>
      </c>
      <c r="R816" s="12" t="inlineStr">
        <is>
          <t>https://www.mediaexpert.pl/smartfony-i-zegarki/smartfony/smartfon-google-pixel-9-pro-xl-5g-512gb-6-8-120hz-obsydian</t>
        </is>
      </c>
      <c r="S816" s="13" t="inlineStr">
        <is>
          <t>Handset</t>
        </is>
      </c>
      <c r="T816" s="13" t="n"/>
      <c r="U816" s="12" t="inlineStr">
        <is>
          <t>https://drive.google.com/uc?export=view&amp;id=1dzAzRAXpU1OpSw3b49gzBYd4brDjmKFq</t>
        </is>
      </c>
      <c r="V816" t="inlineStr">
        <is>
          <t>20250424</t>
        </is>
      </c>
    </row>
    <row r="817" ht="15" customHeight="1">
      <c r="A817" s="7" t="inlineStr">
        <is>
          <t>BN2009065</t>
        </is>
      </c>
      <c r="B817" s="8" t="inlineStr">
        <is>
          <t>HMD</t>
        </is>
      </c>
      <c r="C817" s="8" t="inlineStr">
        <is>
          <t>Nokia 105 (2023) 2G</t>
        </is>
      </c>
      <c r="D817" s="8" t="inlineStr">
        <is>
          <t>-</t>
        </is>
      </c>
      <c r="E817" s="9" t="n">
        <v>98.98999999999999</v>
      </c>
      <c r="F817" s="9" t="inlineStr">
        <is>
          <t>83.75</t>
        </is>
      </c>
      <c r="G817" s="9" t="inlineStr">
        <is>
          <t>Instock</t>
        </is>
      </c>
      <c r="H817" s="9">
        <f>F817+0</f>
        <v/>
      </c>
      <c r="I817" s="9" t="n"/>
      <c r="J817" s="9">
        <f>IF(I817&lt;&gt;"",I817,H817)</f>
        <v/>
      </c>
      <c r="K817" s="9">
        <f>E817/(1+M817)</f>
        <v/>
      </c>
      <c r="L817" s="10" t="inlineStr">
        <is>
          <t>PLN</t>
        </is>
      </c>
      <c r="M817" s="11" t="n">
        <v>0.23</v>
      </c>
      <c r="N817" s="9">
        <f>K817*VLOOKUP(L817,'Exchange rate'!A:B,2,0)</f>
        <v/>
      </c>
      <c r="O817" s="8" t="inlineStr">
        <is>
          <t>Media Expert</t>
        </is>
      </c>
      <c r="P817" s="8" t="inlineStr">
        <is>
          <t>Media Expert</t>
        </is>
      </c>
      <c r="Q817" s="8" t="inlineStr">
        <is>
          <t>Poland</t>
        </is>
      </c>
      <c r="R817" s="12" t="inlineStr">
        <is>
          <t>https://www.mediaexpert.pl/smartfony-i-zegarki/smartfony/telefon-nokia-105-2023-dualsim-czarny</t>
        </is>
      </c>
      <c r="S817" s="13" t="inlineStr">
        <is>
          <t>Handset</t>
        </is>
      </c>
      <c r="T817" s="13" t="n"/>
      <c r="U817" s="12" t="inlineStr">
        <is>
          <t>https://drive.google.com/uc?export=view&amp;id=1cE-eC7IEbkGptm_gfNjWnfg-jwMyvISg</t>
        </is>
      </c>
      <c r="V817" t="inlineStr">
        <is>
          <t>20250424</t>
        </is>
      </c>
    </row>
    <row r="818" ht="15" customHeight="1">
      <c r="A818" s="7" t="inlineStr">
        <is>
          <t>BN2009619</t>
        </is>
      </c>
      <c r="B818" s="8" t="inlineStr">
        <is>
          <t>HMD</t>
        </is>
      </c>
      <c r="C818" s="8" t="inlineStr">
        <is>
          <t>Nokia 105 48-128MB LTE (2024)</t>
        </is>
      </c>
      <c r="D818" s="8" t="inlineStr">
        <is>
          <t>-</t>
        </is>
      </c>
      <c r="E818" s="9" t="n">
        <v>109</v>
      </c>
      <c r="F818" s="9" t="inlineStr">
        <is>
          <t>109.00</t>
        </is>
      </c>
      <c r="G818" s="9" t="inlineStr">
        <is>
          <t>Instock</t>
        </is>
      </c>
      <c r="H818" s="9">
        <f>F818+0</f>
        <v/>
      </c>
      <c r="I818" s="9" t="n"/>
      <c r="J818" s="9">
        <f>IF(I818&lt;&gt;"",I818,H818)</f>
        <v/>
      </c>
      <c r="K818" s="9">
        <f>E818/(1+M818)</f>
        <v/>
      </c>
      <c r="L818" s="10" t="inlineStr">
        <is>
          <t>PLN</t>
        </is>
      </c>
      <c r="M818" s="11" t="n">
        <v>0.23</v>
      </c>
      <c r="N818" s="9">
        <f>K818*VLOOKUP(L818,'Exchange rate'!A:B,2,0)</f>
        <v/>
      </c>
      <c r="O818" s="8" t="inlineStr">
        <is>
          <t>Media Expert</t>
        </is>
      </c>
      <c r="P818" s="8" t="inlineStr">
        <is>
          <t>Media Expert</t>
        </is>
      </c>
      <c r="Q818" s="8" t="inlineStr">
        <is>
          <t>Poland</t>
        </is>
      </c>
      <c r="R818" s="12" t="inlineStr">
        <is>
          <t>https://www.mediaexpert.pl/smartfony-i-zegarki/smartfony/telefon-hmd-nokia-105-2024-dualsim-czarny</t>
        </is>
      </c>
      <c r="S818" s="13" t="inlineStr">
        <is>
          <t>Handset</t>
        </is>
      </c>
      <c r="T818" s="13" t="n"/>
      <c r="U818" s="12" t="inlineStr">
        <is>
          <t>https://drive.google.com/uc?export=view&amp;id=1eL6635ZIIWq1Ma8on3hzqzwDs7ywZWqc</t>
        </is>
      </c>
      <c r="V818" t="inlineStr">
        <is>
          <t>20250424</t>
        </is>
      </c>
    </row>
    <row r="819" ht="15" customHeight="1">
      <c r="A819" s="7" t="inlineStr">
        <is>
          <t>BN2009571</t>
        </is>
      </c>
      <c r="B819" s="8" t="inlineStr">
        <is>
          <t>HMD</t>
        </is>
      </c>
      <c r="C819" s="8" t="inlineStr">
        <is>
          <t>Nokia 235 LTE (2024)</t>
        </is>
      </c>
      <c r="D819" s="8" t="inlineStr">
        <is>
          <t>-</t>
        </is>
      </c>
      <c r="E819" s="9" t="n">
        <v>299</v>
      </c>
      <c r="F819" s="9" t="inlineStr">
        <is>
          <t>299.00</t>
        </is>
      </c>
      <c r="G819" s="9" t="inlineStr">
        <is>
          <t>Instock</t>
        </is>
      </c>
      <c r="H819" s="9">
        <f>F819+0</f>
        <v/>
      </c>
      <c r="I819" s="9" t="n"/>
      <c r="J819" s="9">
        <f>IF(I819&lt;&gt;"",I819,H819)</f>
        <v/>
      </c>
      <c r="K819" s="9">
        <f>E819/(1+M819)</f>
        <v/>
      </c>
      <c r="L819" s="10" t="inlineStr">
        <is>
          <t>PLN</t>
        </is>
      </c>
      <c r="M819" s="11" t="n">
        <v>0.23</v>
      </c>
      <c r="N819" s="9">
        <f>K819*VLOOKUP(L819,'Exchange rate'!A:B,2,0)</f>
        <v/>
      </c>
      <c r="O819" s="8" t="inlineStr">
        <is>
          <t>Media Expert</t>
        </is>
      </c>
      <c r="P819" s="8" t="inlineStr">
        <is>
          <t>Media Expert</t>
        </is>
      </c>
      <c r="Q819" s="8" t="inlineStr">
        <is>
          <t>Poland</t>
        </is>
      </c>
      <c r="R819" s="12" t="inlineStr">
        <is>
          <t>https://www.mediaexpert.pl/smartfony-i-zegarki/smartfony/telefon-nokia-235-2024-4g-ds-fioletowy</t>
        </is>
      </c>
      <c r="S819" s="13" t="inlineStr">
        <is>
          <t>Handset</t>
        </is>
      </c>
      <c r="T819" s="13" t="n"/>
      <c r="U819" s="12" t="inlineStr">
        <is>
          <t>https://drive.google.com/uc?export=view&amp;id=1d-Ylk1qHLFTw2jLJPfpx9esaI6ENcArE</t>
        </is>
      </c>
      <c r="V819" t="inlineStr">
        <is>
          <t>20250424</t>
        </is>
      </c>
    </row>
    <row r="820" ht="15" customHeight="1">
      <c r="A820" s="7" t="inlineStr">
        <is>
          <t>BN2009572</t>
        </is>
      </c>
      <c r="B820" s="8" t="inlineStr">
        <is>
          <t>HMD</t>
        </is>
      </c>
      <c r="C820" s="8" t="inlineStr">
        <is>
          <t>Nokia 3210 LTE</t>
        </is>
      </c>
      <c r="D820" s="8" t="inlineStr">
        <is>
          <t>-</t>
        </is>
      </c>
      <c r="E820" s="9" t="n">
        <v>288.41</v>
      </c>
      <c r="F820" s="9" t="inlineStr">
        <is>
          <t>288.41</t>
        </is>
      </c>
      <c r="G820" s="9" t="inlineStr">
        <is>
          <t>Instock</t>
        </is>
      </c>
      <c r="H820" s="9">
        <f>F820+0</f>
        <v/>
      </c>
      <c r="I820" s="9" t="n"/>
      <c r="J820" s="9">
        <f>IF(I820&lt;&gt;"",I820,H820)</f>
        <v/>
      </c>
      <c r="K820" s="9">
        <f>E820/(1+M820)</f>
        <v/>
      </c>
      <c r="L820" s="10" t="inlineStr">
        <is>
          <t>PLN</t>
        </is>
      </c>
      <c r="M820" s="11" t="n">
        <v>0.23</v>
      </c>
      <c r="N820" s="9">
        <f>K820*VLOOKUP(L820,'Exchange rate'!A:B,2,0)</f>
        <v/>
      </c>
      <c r="O820" s="8" t="inlineStr">
        <is>
          <t>Media Expert</t>
        </is>
      </c>
      <c r="P820" s="8" t="inlineStr">
        <is>
          <t>Media Expert</t>
        </is>
      </c>
      <c r="Q820" s="8" t="inlineStr">
        <is>
          <t>Poland</t>
        </is>
      </c>
      <c r="R820" s="12" t="inlineStr">
        <is>
          <t>https://www.mediaexpert.pl/smartfony-i-zegarki/smartfony/telefon-nokia-3210-ds-czarny</t>
        </is>
      </c>
      <c r="S820" s="13" t="inlineStr">
        <is>
          <t>Handset</t>
        </is>
      </c>
      <c r="T820" s="13" t="n"/>
      <c r="U820" s="12" t="inlineStr">
        <is>
          <t>https://drive.google.com/uc?export=view&amp;id=1dQ8vdLZN4CTvNm2tRW2Rw4ugQ2Qlm9JJ</t>
        </is>
      </c>
      <c r="V820" t="inlineStr">
        <is>
          <t>20250424</t>
        </is>
      </c>
    </row>
    <row r="821" ht="15" customHeight="1">
      <c r="A821" s="7" t="inlineStr">
        <is>
          <t>BN2008501</t>
        </is>
      </c>
      <c r="B821" s="8" t="inlineStr">
        <is>
          <t>HMD</t>
        </is>
      </c>
      <c r="C821" s="8" t="inlineStr">
        <is>
          <t>Nokia 6310</t>
        </is>
      </c>
      <c r="D821" s="8" t="inlineStr">
        <is>
          <t>-</t>
        </is>
      </c>
      <c r="E821" s="9" t="n">
        <v>239</v>
      </c>
      <c r="F821" s="9" t="inlineStr">
        <is>
          <t>239.00</t>
        </is>
      </c>
      <c r="G821" s="9" t="inlineStr">
        <is>
          <t>Instock</t>
        </is>
      </c>
      <c r="H821" s="9">
        <f>F821+0</f>
        <v/>
      </c>
      <c r="I821" s="9" t="n"/>
      <c r="J821" s="9">
        <f>IF(I821&lt;&gt;"",I821,H821)</f>
        <v/>
      </c>
      <c r="K821" s="9">
        <f>E821/(1+M821)</f>
        <v/>
      </c>
      <c r="L821" s="10" t="inlineStr">
        <is>
          <t>PLN</t>
        </is>
      </c>
      <c r="M821" s="11" t="n">
        <v>0.23</v>
      </c>
      <c r="N821" s="9">
        <f>K821*VLOOKUP(L821,'Exchange rate'!A:B,2,0)</f>
        <v/>
      </c>
      <c r="O821" s="8" t="inlineStr">
        <is>
          <t>Media Expert</t>
        </is>
      </c>
      <c r="P821" s="8" t="inlineStr">
        <is>
          <t>Media Expert</t>
        </is>
      </c>
      <c r="Q821" s="8" t="inlineStr">
        <is>
          <t>Poland</t>
        </is>
      </c>
      <c r="R821" s="12" t="inlineStr">
        <is>
          <t>https://www.mediaexpert.pl/smartfony-i-zegarki/smartfony/telefon-gsm-nokia-6310-ds-black</t>
        </is>
      </c>
      <c r="S821" s="13" t="inlineStr">
        <is>
          <t>Handset</t>
        </is>
      </c>
      <c r="T821" s="13" t="n"/>
      <c r="U821" s="12" t="inlineStr">
        <is>
          <t>https://drive.google.com/uc?export=view&amp;id=1e8_7W_v8ZkPT07ax1-0_-sUcA9XL3bTh</t>
        </is>
      </c>
      <c r="V821" t="inlineStr">
        <is>
          <t>20250424</t>
        </is>
      </c>
    </row>
    <row r="822" ht="15" customHeight="1">
      <c r="A822" s="7" t="inlineStr">
        <is>
          <t>BN2009748</t>
        </is>
      </c>
      <c r="B822" s="8" t="inlineStr">
        <is>
          <t>HMD</t>
        </is>
      </c>
      <c r="C822" s="8" t="inlineStr">
        <is>
          <t>Nokia 6310 LTE (2024)</t>
        </is>
      </c>
      <c r="D822" s="8" t="inlineStr">
        <is>
          <t>-</t>
        </is>
      </c>
      <c r="E822" s="9" t="n">
        <v>239</v>
      </c>
      <c r="F822" s="9" t="inlineStr">
        <is>
          <t>239.00</t>
        </is>
      </c>
      <c r="G822" s="9" t="inlineStr">
        <is>
          <t>Instock</t>
        </is>
      </c>
      <c r="H822" s="9">
        <f>F822+0</f>
        <v/>
      </c>
      <c r="I822" s="9" t="n"/>
      <c r="J822" s="9">
        <f>IF(I822&lt;&gt;"",I822,H822)</f>
        <v/>
      </c>
      <c r="K822" s="9">
        <f>E822/(1+M822)</f>
        <v/>
      </c>
      <c r="L822" s="10" t="inlineStr">
        <is>
          <t>PLN</t>
        </is>
      </c>
      <c r="M822" s="11" t="n">
        <v>0.23</v>
      </c>
      <c r="N822" s="9">
        <f>K822*VLOOKUP(L822,'Exchange rate'!A:B,2,0)</f>
        <v/>
      </c>
      <c r="O822" s="8" t="inlineStr">
        <is>
          <t>Media Expert</t>
        </is>
      </c>
      <c r="P822" s="8" t="inlineStr">
        <is>
          <t>Media Expert</t>
        </is>
      </c>
      <c r="Q822" s="8" t="inlineStr">
        <is>
          <t>Poland</t>
        </is>
      </c>
      <c r="R822" s="12" t="inlineStr">
        <is>
          <t>https://www.mediaexpert.pl/smartfony-i-zegarki/smartfony/telefon-nokia-6310-2024-ds-czarny</t>
        </is>
      </c>
      <c r="S822" s="13" t="inlineStr">
        <is>
          <t>Handset</t>
        </is>
      </c>
      <c r="T822" s="13" t="n"/>
      <c r="U822" s="12" t="inlineStr">
        <is>
          <t>https://drive.google.com/uc?export=view&amp;id=1djtBtWipTKiYm2woBWQryGZZ6ttcZoZZ</t>
        </is>
      </c>
      <c r="V822" t="inlineStr">
        <is>
          <t>20250424</t>
        </is>
      </c>
    </row>
    <row r="823" ht="15" customHeight="1">
      <c r="A823" s="7" t="inlineStr">
        <is>
          <t>BN2008421</t>
        </is>
      </c>
      <c r="B823" s="8" t="inlineStr">
        <is>
          <t>HMD</t>
        </is>
      </c>
      <c r="C823" s="8" t="inlineStr">
        <is>
          <t>Nokia 8210 LTE</t>
        </is>
      </c>
      <c r="D823" s="8" t="inlineStr">
        <is>
          <t>-</t>
        </is>
      </c>
      <c r="E823" s="9" t="n">
        <v>329</v>
      </c>
      <c r="F823" s="9" t="inlineStr">
        <is>
          <t>329.00</t>
        </is>
      </c>
      <c r="G823" s="9" t="inlineStr">
        <is>
          <t>Instock</t>
        </is>
      </c>
      <c r="H823" s="9">
        <f>F823+0</f>
        <v/>
      </c>
      <c r="I823" s="9" t="n"/>
      <c r="J823" s="9">
        <f>IF(I823&lt;&gt;"",I823,H823)</f>
        <v/>
      </c>
      <c r="K823" s="9">
        <f>E823/(1+M823)</f>
        <v/>
      </c>
      <c r="L823" s="10" t="inlineStr">
        <is>
          <t>PLN</t>
        </is>
      </c>
      <c r="M823" s="11" t="n">
        <v>0.23</v>
      </c>
      <c r="N823" s="9">
        <f>K823*VLOOKUP(L823,'Exchange rate'!A:B,2,0)</f>
        <v/>
      </c>
      <c r="O823" s="8" t="inlineStr">
        <is>
          <t>Media Expert</t>
        </is>
      </c>
      <c r="P823" s="8" t="inlineStr">
        <is>
          <t>Media Expert</t>
        </is>
      </c>
      <c r="Q823" s="8" t="inlineStr">
        <is>
          <t>Poland</t>
        </is>
      </c>
      <c r="R823" s="12" t="inlineStr">
        <is>
          <t>https://www.mediaexpert.pl/smartfony-i-zegarki/smartfony/telefon-gsm-nokia-8210-4g-ds-blue</t>
        </is>
      </c>
      <c r="S823" s="13" t="inlineStr">
        <is>
          <t>Handset</t>
        </is>
      </c>
      <c r="T823" s="13" t="n"/>
      <c r="U823" s="12" t="inlineStr">
        <is>
          <t>https://drive.google.com/uc?export=view&amp;id=1cUGY9-SThBLlzIc2ymTo6p7WjcsjZsNm</t>
        </is>
      </c>
      <c r="V823" t="inlineStr">
        <is>
          <t>20250424</t>
        </is>
      </c>
    </row>
    <row r="824" ht="15" customHeight="1">
      <c r="A824" s="7" t="inlineStr">
        <is>
          <t>BN2008559</t>
        </is>
      </c>
      <c r="B824" s="8" t="inlineStr">
        <is>
          <t>HMD</t>
        </is>
      </c>
      <c r="C824" s="8" t="inlineStr">
        <is>
          <t>Nokia C32 4-64GB LTE</t>
        </is>
      </c>
      <c r="D824" s="8" t="inlineStr">
        <is>
          <t>-</t>
        </is>
      </c>
      <c r="E824" s="9" t="n">
        <v>0</v>
      </c>
      <c r="F824" s="9" t="inlineStr">
        <is>
          <t>0.00</t>
        </is>
      </c>
      <c r="G824" s="9" t="inlineStr">
        <is>
          <t>Outstock</t>
        </is>
      </c>
      <c r="H824" s="9">
        <f>F824+0</f>
        <v/>
      </c>
      <c r="I824" s="9" t="n"/>
      <c r="J824" s="9">
        <f>IF(I824&lt;&gt;"",I824,H824)</f>
        <v/>
      </c>
      <c r="K824" s="9">
        <f>E824/(1+M824)</f>
        <v/>
      </c>
      <c r="L824" s="10" t="inlineStr">
        <is>
          <t>PLN</t>
        </is>
      </c>
      <c r="M824" s="11" t="n">
        <v>0.23</v>
      </c>
      <c r="N824" s="9">
        <f>K824*VLOOKUP(L824,'Exchange rate'!A:B,2,0)</f>
        <v/>
      </c>
      <c r="O824" s="8" t="inlineStr">
        <is>
          <t>Media Expert</t>
        </is>
      </c>
      <c r="P824" s="8" t="inlineStr">
        <is>
          <t>Media Expert</t>
        </is>
      </c>
      <c r="Q824" s="8" t="inlineStr">
        <is>
          <t>Poland</t>
        </is>
      </c>
      <c r="R824" s="12" t="inlineStr">
        <is>
          <t>https://www.mediaexpert.pl/smartfony-i-zegarki/smartfony/smartfon-nokia-c32-4-64gb-charcoal</t>
        </is>
      </c>
      <c r="S824" s="13" t="inlineStr">
        <is>
          <t>Handset</t>
        </is>
      </c>
      <c r="T824" s="13" t="n">
        <v>1</v>
      </c>
      <c r="U824" s="12" t="inlineStr">
        <is>
          <t>https://drive.google.com/uc?export=view&amp;id=1dcTAmOZ-xoWXTzRqJcxgNZ3qkfrzzwYC</t>
        </is>
      </c>
      <c r="V824" t="inlineStr">
        <is>
          <t>20250424</t>
        </is>
      </c>
    </row>
    <row r="825" ht="15" customHeight="1">
      <c r="A825" s="7" t="inlineStr">
        <is>
          <t>BN2009175</t>
        </is>
      </c>
      <c r="B825" s="8" t="inlineStr">
        <is>
          <t>HMD</t>
        </is>
      </c>
      <c r="C825" s="8" t="inlineStr">
        <is>
          <t xml:space="preserve">Nokia G22 4-128GB LTE	</t>
        </is>
      </c>
      <c r="D825" s="8" t="inlineStr">
        <is>
          <t>-</t>
        </is>
      </c>
      <c r="E825" s="9" t="n">
        <v>0</v>
      </c>
      <c r="F825" s="9" t="inlineStr">
        <is>
          <t>0.00</t>
        </is>
      </c>
      <c r="G825" s="9" t="inlineStr">
        <is>
          <t>Outstock</t>
        </is>
      </c>
      <c r="H825" s="9">
        <f>F825+0</f>
        <v/>
      </c>
      <c r="I825" s="9" t="n"/>
      <c r="J825" s="9">
        <f>IF(I825&lt;&gt;"",I825,H825)</f>
        <v/>
      </c>
      <c r="K825" s="9">
        <f>E825/(1+M825)</f>
        <v/>
      </c>
      <c r="L825" s="10" t="inlineStr">
        <is>
          <t>PLN</t>
        </is>
      </c>
      <c r="M825" s="11" t="n">
        <v>0.23</v>
      </c>
      <c r="N825" s="9">
        <f>K825*VLOOKUP(L825,'Exchange rate'!A:B,2,0)</f>
        <v/>
      </c>
      <c r="O825" s="8" t="inlineStr">
        <is>
          <t>Media Expert</t>
        </is>
      </c>
      <c r="P825" s="8" t="inlineStr">
        <is>
          <t>Media Expert</t>
        </is>
      </c>
      <c r="Q825" s="8" t="inlineStr">
        <is>
          <t>Poland</t>
        </is>
      </c>
      <c r="R825" s="12" t="inlineStr">
        <is>
          <t>https://www.mediaexpert.pl/smartfony-i-zegarki/smartfony/smartfon-nokia-g22-4-128gb-blue</t>
        </is>
      </c>
      <c r="S825" s="13" t="inlineStr">
        <is>
          <t>Handset</t>
        </is>
      </c>
      <c r="T825" s="13" t="n">
        <v>1</v>
      </c>
      <c r="U825" s="12" t="inlineStr">
        <is>
          <t>https://drive.google.com/uc?export=view&amp;id=1cKSLizaVxUL0Cl_XAnzlTYpiF4GtHDCy</t>
        </is>
      </c>
      <c r="V825" t="inlineStr">
        <is>
          <t>20250424</t>
        </is>
      </c>
    </row>
    <row r="826" ht="15" customHeight="1">
      <c r="A826" s="7" t="inlineStr">
        <is>
          <t>BN2009390</t>
        </is>
      </c>
      <c r="B826" s="8" t="inlineStr">
        <is>
          <t>Honor</t>
        </is>
      </c>
      <c r="C826" s="8" t="inlineStr">
        <is>
          <t>Honor 200 8-256GB 5G</t>
        </is>
      </c>
      <c r="D826" s="8" t="inlineStr">
        <is>
          <t>-</t>
        </is>
      </c>
      <c r="E826" s="9" t="n">
        <v>1399</v>
      </c>
      <c r="F826" s="9" t="inlineStr">
        <is>
          <t>1399.00</t>
        </is>
      </c>
      <c r="G826" s="9" t="inlineStr">
        <is>
          <t>Instock</t>
        </is>
      </c>
      <c r="H826" s="9">
        <f>F826+0</f>
        <v/>
      </c>
      <c r="I826" s="9" t="n"/>
      <c r="J826" s="9">
        <f>IF(I826&lt;&gt;"",I826,H826)</f>
        <v/>
      </c>
      <c r="K826" s="9">
        <f>E826/(1+M826)</f>
        <v/>
      </c>
      <c r="L826" s="10" t="inlineStr">
        <is>
          <t>PLN</t>
        </is>
      </c>
      <c r="M826" s="11" t="n">
        <v>0.23</v>
      </c>
      <c r="N826" s="9">
        <f>K826*VLOOKUP(L826,'Exchange rate'!A:B,2,0)</f>
        <v/>
      </c>
      <c r="O826" s="8" t="inlineStr">
        <is>
          <t>Media Expert</t>
        </is>
      </c>
      <c r="P826" s="8" t="inlineStr">
        <is>
          <t>Media Expert</t>
        </is>
      </c>
      <c r="Q826" s="8" t="inlineStr">
        <is>
          <t>Poland</t>
        </is>
      </c>
      <c r="R826" s="12" t="inlineStr">
        <is>
          <t>https://www.mediaexpert.pl/smartfony-i-zegarki/smartfony/smartfon-honor-200-5g-8-256gb-6-7-120hz-czarny</t>
        </is>
      </c>
      <c r="S826" s="13" t="inlineStr">
        <is>
          <t>Handset</t>
        </is>
      </c>
      <c r="T826" s="13" t="n"/>
      <c r="U826" s="12" t="inlineStr">
        <is>
          <t>https://drive.google.com/uc?export=view&amp;id=1dmJj9xnasaHhLFPBNHEUJ-yGclZDBPJl</t>
        </is>
      </c>
      <c r="V826" t="inlineStr">
        <is>
          <t>20250424</t>
        </is>
      </c>
    </row>
    <row r="827" ht="15" customHeight="1">
      <c r="A827" s="7" t="inlineStr">
        <is>
          <t>BN2009352</t>
        </is>
      </c>
      <c r="B827" s="8" t="inlineStr">
        <is>
          <t>Honor</t>
        </is>
      </c>
      <c r="C827" s="8" t="inlineStr">
        <is>
          <t>Honor 200 Pro 12-512GB 5G</t>
        </is>
      </c>
      <c r="D827" s="8" t="inlineStr">
        <is>
          <t>-</t>
        </is>
      </c>
      <c r="E827" s="9" t="n">
        <v>2149</v>
      </c>
      <c r="F827" s="9" t="inlineStr">
        <is>
          <t>2149.00</t>
        </is>
      </c>
      <c r="G827" s="9" t="inlineStr">
        <is>
          <t>Instock</t>
        </is>
      </c>
      <c r="H827" s="9">
        <f>F827+0</f>
        <v/>
      </c>
      <c r="I827" s="9" t="n"/>
      <c r="J827" s="9">
        <f>IF(I827&lt;&gt;"",I827,H827)</f>
        <v/>
      </c>
      <c r="K827" s="9">
        <f>E827/(1+M827)</f>
        <v/>
      </c>
      <c r="L827" s="10" t="inlineStr">
        <is>
          <t>PLN</t>
        </is>
      </c>
      <c r="M827" s="11" t="n">
        <v>0.23</v>
      </c>
      <c r="N827" s="9">
        <f>K827*VLOOKUP(L827,'Exchange rate'!A:B,2,0)</f>
        <v/>
      </c>
      <c r="O827" s="8" t="inlineStr">
        <is>
          <t>Media Expert</t>
        </is>
      </c>
      <c r="P827" s="8" t="inlineStr">
        <is>
          <t>Media Expert</t>
        </is>
      </c>
      <c r="Q827" s="8" t="inlineStr">
        <is>
          <t>Poland</t>
        </is>
      </c>
      <c r="R827" s="12" t="inlineStr">
        <is>
          <t>https://www.mediaexpert.pl/smartfony-i-zegarki/smartfony/smartfon-honor-200-pro-12-512gb-5g-6-78-120hz-czarny</t>
        </is>
      </c>
      <c r="S827" s="13" t="inlineStr">
        <is>
          <t>Handset</t>
        </is>
      </c>
      <c r="T827" s="13" t="n"/>
      <c r="U827" s="12" t="inlineStr">
        <is>
          <t>https://drive.google.com/uc?export=view&amp;id=1eIG-LK83Ur0goDcDmWdNw_cytGvCewgx</t>
        </is>
      </c>
      <c r="V827" t="inlineStr">
        <is>
          <t>20250424</t>
        </is>
      </c>
    </row>
    <row r="828" ht="15" customHeight="1">
      <c r="A828" s="7" t="inlineStr">
        <is>
          <t>BN2008843</t>
        </is>
      </c>
      <c r="B828" s="8" t="inlineStr">
        <is>
          <t>Honor</t>
        </is>
      </c>
      <c r="C828" s="8" t="inlineStr">
        <is>
          <t>Honor 90 lite 8-256GB 5G</t>
        </is>
      </c>
      <c r="D828" s="8" t="inlineStr">
        <is>
          <t>-</t>
        </is>
      </c>
      <c r="E828" s="9" t="n">
        <v>449.97</v>
      </c>
      <c r="F828" s="9" t="inlineStr">
        <is>
          <t>449.97</t>
        </is>
      </c>
      <c r="G828" s="9" t="inlineStr">
        <is>
          <t>Instock</t>
        </is>
      </c>
      <c r="H828" s="9">
        <f>F828+0</f>
        <v/>
      </c>
      <c r="I828" s="9" t="n"/>
      <c r="J828" s="9">
        <f>IF(I828&lt;&gt;"",I828,H828)</f>
        <v/>
      </c>
      <c r="K828" s="9">
        <f>E828/(1+M828)</f>
        <v/>
      </c>
      <c r="L828" s="10" t="inlineStr">
        <is>
          <t>PLN</t>
        </is>
      </c>
      <c r="M828" s="11" t="n">
        <v>0.23</v>
      </c>
      <c r="N828" s="9">
        <f>K828*VLOOKUP(L828,'Exchange rate'!A:B,2,0)</f>
        <v/>
      </c>
      <c r="O828" s="8" t="inlineStr">
        <is>
          <t>Media Expert</t>
        </is>
      </c>
      <c r="P828" s="8" t="inlineStr">
        <is>
          <t>Media Expert</t>
        </is>
      </c>
      <c r="Q828" s="8" t="inlineStr">
        <is>
          <t>Poland</t>
        </is>
      </c>
      <c r="R828" s="12" t="inlineStr">
        <is>
          <t>https://www.mediaexpert.pl/smartfony-i-zegarki/smartfony/smartfon-honor-90-lite-8-256gb-5g-6-7-90hz-czarny</t>
        </is>
      </c>
      <c r="S828" s="13" t="inlineStr">
        <is>
          <t>Handset</t>
        </is>
      </c>
      <c r="T828" s="13" t="n"/>
      <c r="U828" s="12" t="inlineStr">
        <is>
          <t>https://drive.google.com/uc?export=view&amp;id=1eEK7GgyPYBWei_WcGR4Drp9y7cUzMg6t</t>
        </is>
      </c>
      <c r="V828" t="inlineStr">
        <is>
          <t>20250424</t>
        </is>
      </c>
    </row>
    <row r="829" ht="15" customHeight="1">
      <c r="A829" s="7" t="inlineStr">
        <is>
          <t>BN2009429</t>
        </is>
      </c>
      <c r="B829" s="8" t="inlineStr">
        <is>
          <t>Honor</t>
        </is>
      </c>
      <c r="C829" s="8" t="inlineStr">
        <is>
          <t>Honor Magic V3 12-512GB 5G</t>
        </is>
      </c>
      <c r="D829" s="8" t="inlineStr">
        <is>
          <t>-</t>
        </is>
      </c>
      <c r="E829" s="9" t="n">
        <v>6899</v>
      </c>
      <c r="F829" s="9" t="inlineStr">
        <is>
          <t>6899.00</t>
        </is>
      </c>
      <c r="G829" s="9" t="inlineStr">
        <is>
          <t>Instock</t>
        </is>
      </c>
      <c r="H829" s="9">
        <f>F829+0</f>
        <v/>
      </c>
      <c r="I829" s="9" t="n"/>
      <c r="J829" s="9">
        <f>IF(I829&lt;&gt;"",I829,H829)</f>
        <v/>
      </c>
      <c r="K829" s="9">
        <f>E829/(1+M829)</f>
        <v/>
      </c>
      <c r="L829" s="10" t="inlineStr">
        <is>
          <t>PLN</t>
        </is>
      </c>
      <c r="M829" s="11" t="n">
        <v>0.23</v>
      </c>
      <c r="N829" s="9">
        <f>K829*VLOOKUP(L829,'Exchange rate'!A:B,2,0)</f>
        <v/>
      </c>
      <c r="O829" s="8" t="inlineStr">
        <is>
          <t>Media Expert</t>
        </is>
      </c>
      <c r="P829" s="8" t="inlineStr">
        <is>
          <t>Media Expert</t>
        </is>
      </c>
      <c r="Q829" s="8" t="inlineStr">
        <is>
          <t>Poland</t>
        </is>
      </c>
      <c r="R829" s="12" t="inlineStr">
        <is>
          <t>https://www.mediaexpert.pl/smartfony-i-zegarki/smartfony/smartfon-honor-magic-v3-5g-12-512gb-7-92-120hz-czarny</t>
        </is>
      </c>
      <c r="S829" s="13" t="inlineStr">
        <is>
          <t>Handset</t>
        </is>
      </c>
      <c r="T829" s="13" t="n"/>
      <c r="U829" s="12" t="inlineStr">
        <is>
          <t>https://drive.google.com/uc?export=view&amp;id=1dfyOYIm7c9hmD5V7mI0P-0XWXX7Nj6wY</t>
        </is>
      </c>
      <c r="V829" t="inlineStr">
        <is>
          <t>20250424</t>
        </is>
      </c>
    </row>
    <row r="830" ht="15" customHeight="1">
      <c r="A830" s="7" t="inlineStr">
        <is>
          <t>BN2009095</t>
        </is>
      </c>
      <c r="B830" s="8" t="inlineStr">
        <is>
          <t>Honor</t>
        </is>
      </c>
      <c r="C830" s="8" t="inlineStr">
        <is>
          <t>Honor Magic6 Lite 8-256GB 5G</t>
        </is>
      </c>
      <c r="D830" s="8" t="inlineStr">
        <is>
          <t>-</t>
        </is>
      </c>
      <c r="E830" s="9" t="n">
        <v>799.97</v>
      </c>
      <c r="F830" s="9" t="inlineStr">
        <is>
          <t>799.97</t>
        </is>
      </c>
      <c r="G830" s="9" t="inlineStr">
        <is>
          <t>Instock</t>
        </is>
      </c>
      <c r="H830" s="9">
        <f>F830+0</f>
        <v/>
      </c>
      <c r="I830" s="9" t="n"/>
      <c r="J830" s="9">
        <f>IF(I830&lt;&gt;"",I830,H830)</f>
        <v/>
      </c>
      <c r="K830" s="9">
        <f>E830/(1+M830)</f>
        <v/>
      </c>
      <c r="L830" s="10" t="inlineStr">
        <is>
          <t>PLN</t>
        </is>
      </c>
      <c r="M830" s="11" t="n">
        <v>0.23</v>
      </c>
      <c r="N830" s="9">
        <f>K830*VLOOKUP(L830,'Exchange rate'!A:B,2,0)</f>
        <v/>
      </c>
      <c r="O830" s="8" t="inlineStr">
        <is>
          <t>Media Expert</t>
        </is>
      </c>
      <c r="P830" s="8" t="inlineStr">
        <is>
          <t>Media Expert</t>
        </is>
      </c>
      <c r="Q830" s="8" t="inlineStr">
        <is>
          <t>Poland</t>
        </is>
      </c>
      <c r="R830" s="12" t="inlineStr">
        <is>
          <t>https://www.mediaexpert.pl/smartfony-i-zegarki/smartfony/smartfon-honor-magic-6-lite-8-256gb-5g-6-78-120hz-zielony</t>
        </is>
      </c>
      <c r="S830" s="13" t="inlineStr">
        <is>
          <t>Handset</t>
        </is>
      </c>
      <c r="T830" s="13" t="n"/>
      <c r="U830" s="12" t="inlineStr">
        <is>
          <t>https://drive.google.com/uc?export=view&amp;id=1d6HIzW1ef4Ez-hOMxQcZdse-ZUtKffYA</t>
        </is>
      </c>
      <c r="V830" t="inlineStr">
        <is>
          <t>20250424</t>
        </is>
      </c>
    </row>
    <row r="831" ht="15" customHeight="1">
      <c r="A831" s="7" t="inlineStr">
        <is>
          <t>BN2010046</t>
        </is>
      </c>
      <c r="B831" s="8" t="inlineStr">
        <is>
          <t>Honor</t>
        </is>
      </c>
      <c r="C831" s="8" t="inlineStr">
        <is>
          <t>HONOR X6b 4-128GB LTE</t>
        </is>
      </c>
      <c r="D831" s="8" t="inlineStr">
        <is>
          <t>-</t>
        </is>
      </c>
      <c r="E831" s="9" t="n">
        <v>449</v>
      </c>
      <c r="F831" s="9" t="inlineStr">
        <is>
          <t>449.00</t>
        </is>
      </c>
      <c r="G831" s="9" t="inlineStr">
        <is>
          <t>Instock</t>
        </is>
      </c>
      <c r="H831" s="9">
        <f>F831+0</f>
        <v/>
      </c>
      <c r="I831" s="9" t="n"/>
      <c r="J831" s="9">
        <f>IF(I831&lt;&gt;"",I831,H831)</f>
        <v/>
      </c>
      <c r="K831" s="9">
        <f>E831/(1+M831)</f>
        <v/>
      </c>
      <c r="L831" s="10" t="inlineStr">
        <is>
          <t>PLN</t>
        </is>
      </c>
      <c r="M831" s="11" t="n">
        <v>0.23</v>
      </c>
      <c r="N831" s="9">
        <f>K831*VLOOKUP(L831,'Exchange rate'!A:B,2,0)</f>
        <v/>
      </c>
      <c r="O831" s="8" t="inlineStr">
        <is>
          <t>Media Expert</t>
        </is>
      </c>
      <c r="P831" s="8" t="inlineStr">
        <is>
          <t>Media Expert</t>
        </is>
      </c>
      <c r="Q831" s="8" t="inlineStr">
        <is>
          <t>Poland</t>
        </is>
      </c>
      <c r="R831" s="12" t="inlineStr">
        <is>
          <t>https://www.mediaexpert.pl/smartfony-i-zegarki/smartfony/smartfon-honor-x6b-4-128gb-6-56-90hz-zielony</t>
        </is>
      </c>
      <c r="S831" s="13" t="inlineStr">
        <is>
          <t>Handset</t>
        </is>
      </c>
      <c r="T831" s="13" t="n"/>
      <c r="U831" s="12" t="inlineStr">
        <is>
          <t>https://drive.google.com/uc?export=view&amp;id=1eMVHwCNmxwNhgFEuTRj8F4pcdT7OqGut</t>
        </is>
      </c>
      <c r="V831" t="inlineStr">
        <is>
          <t>20250424</t>
        </is>
      </c>
    </row>
    <row r="832" ht="15" customHeight="1">
      <c r="A832" s="7" t="inlineStr">
        <is>
          <t>BN4000703</t>
        </is>
      </c>
      <c r="B832" s="8" t="inlineStr">
        <is>
          <t>Honor</t>
        </is>
      </c>
      <c r="C832" s="8" t="inlineStr">
        <is>
          <t>Watch 4</t>
        </is>
      </c>
      <c r="D832" s="8" t="inlineStr">
        <is>
          <t>-</t>
        </is>
      </c>
      <c r="E832" s="9" t="n">
        <v>0</v>
      </c>
      <c r="F832" s="9" t="inlineStr">
        <is>
          <t>0.00</t>
        </is>
      </c>
      <c r="G832" s="9" t="inlineStr">
        <is>
          <t>Outstock</t>
        </is>
      </c>
      <c r="H832" s="9">
        <f>F832+0</f>
        <v/>
      </c>
      <c r="I832" s="9" t="n"/>
      <c r="J832" s="9">
        <f>IF(I832&lt;&gt;"",I832,H832)</f>
        <v/>
      </c>
      <c r="K832" s="9">
        <f>E832/(1+M832)</f>
        <v/>
      </c>
      <c r="L832" s="10" t="inlineStr">
        <is>
          <t>PLN</t>
        </is>
      </c>
      <c r="M832" s="11" t="n">
        <v>0.23</v>
      </c>
      <c r="N832" s="9">
        <f>K832*VLOOKUP(L832,'Exchange rate'!A:B,2,0)</f>
        <v/>
      </c>
      <c r="O832" s="8" t="inlineStr">
        <is>
          <t>Media Expert</t>
        </is>
      </c>
      <c r="P832" s="8" t="inlineStr">
        <is>
          <t>Media Expert</t>
        </is>
      </c>
      <c r="Q832" s="8" t="inlineStr">
        <is>
          <t>Poland</t>
        </is>
      </c>
      <c r="R832" s="12" t="inlineStr">
        <is>
          <t>https://www.mediaexpert.pl/smartfony-i-zegarki/smartwatche-i-zegarki/smartwatche/smartwatch-honor-watch-4-czarny</t>
        </is>
      </c>
      <c r="S832" s="13" t="inlineStr">
        <is>
          <t>Smart Watch</t>
        </is>
      </c>
      <c r="T832" s="13" t="n">
        <v>1</v>
      </c>
      <c r="U832" s="12" t="inlineStr">
        <is>
          <t>https://drive.google.com/uc?export=view&amp;id=1dIIPOYLgwIXsh2v4oZ2NCsSMDge4Sqco</t>
        </is>
      </c>
      <c r="V832" t="inlineStr">
        <is>
          <t>20250424</t>
        </is>
      </c>
    </row>
    <row r="833" ht="15" customHeight="1">
      <c r="A833" s="7" t="inlineStr">
        <is>
          <t>AN00000062</t>
        </is>
      </c>
      <c r="B833" s="8" t="inlineStr">
        <is>
          <t>Huawei</t>
        </is>
      </c>
      <c r="C833" s="8" t="inlineStr">
        <is>
          <t>Huawei MateBook D15</t>
        </is>
      </c>
      <c r="D833" s="8" t="inlineStr">
        <is>
          <t>-</t>
        </is>
      </c>
      <c r="E833" s="9" t="n">
        <v>0</v>
      </c>
      <c r="F833" s="9" t="inlineStr">
        <is>
          <t>0.00</t>
        </is>
      </c>
      <c r="G833" s="9" t="inlineStr">
        <is>
          <t>Outstock</t>
        </is>
      </c>
      <c r="H833" s="9">
        <f>F833+0</f>
        <v/>
      </c>
      <c r="I833" s="9" t="n"/>
      <c r="J833" s="9">
        <f>IF(I833&lt;&gt;"",I833,H833)</f>
        <v/>
      </c>
      <c r="K833" s="9">
        <f>E833/(1+M833)</f>
        <v/>
      </c>
      <c r="L833" s="10" t="inlineStr">
        <is>
          <t>PLN</t>
        </is>
      </c>
      <c r="M833" s="11" t="n">
        <v>0.23</v>
      </c>
      <c r="N833" s="9">
        <f>K833*VLOOKUP(L833,'Exchange rate'!A:B,2,0)</f>
        <v/>
      </c>
      <c r="O833" s="8" t="inlineStr">
        <is>
          <t>Media Expert</t>
        </is>
      </c>
      <c r="P833" s="8" t="inlineStr">
        <is>
          <t>Media Expert</t>
        </is>
      </c>
      <c r="Q833" s="8" t="inlineStr">
        <is>
          <t>Poland</t>
        </is>
      </c>
      <c r="R833" s="12" t="inlineStr">
        <is>
          <t>https://www.mediaexpert.pl/komputery-i-tablety/laptopy-i-ultrabooki/laptopy/laptop-huawei-matebook-d-15-15-6-ips-r7-5700u-16gb-ram-512gb-ssd-windows-11-home</t>
        </is>
      </c>
      <c r="S833" s="13" t="inlineStr">
        <is>
          <t>Laptop</t>
        </is>
      </c>
      <c r="T833" s="13" t="n">
        <v>1</v>
      </c>
      <c r="U833" s="12" t="inlineStr">
        <is>
          <t>https://drive.google.com/uc?export=view&amp;id=1eN1c2ZxjV1PpypxuIaLKcEzJC0yJBaAd</t>
        </is>
      </c>
      <c r="V833" t="inlineStr">
        <is>
          <t>20250424</t>
        </is>
      </c>
    </row>
    <row r="834" ht="15" customHeight="1">
      <c r="A834" s="7" t="inlineStr">
        <is>
          <t>AN00000126</t>
        </is>
      </c>
      <c r="B834" s="8" t="inlineStr">
        <is>
          <t>Huawei</t>
        </is>
      </c>
      <c r="C834" s="8" t="inlineStr">
        <is>
          <t>HUAWEI MateBook D15 (i5 8/512GB)</t>
        </is>
      </c>
      <c r="D834" s="8" t="inlineStr">
        <is>
          <t>-</t>
        </is>
      </c>
      <c r="E834" s="9" t="n">
        <v>0</v>
      </c>
      <c r="F834" s="9" t="inlineStr">
        <is>
          <t>0.00</t>
        </is>
      </c>
      <c r="G834" s="9" t="inlineStr">
        <is>
          <t>Outstock</t>
        </is>
      </c>
      <c r="H834" s="9">
        <f>F834+0</f>
        <v/>
      </c>
      <c r="I834" s="9" t="n"/>
      <c r="J834" s="9">
        <f>IF(I834&lt;&gt;"",I834,H834)</f>
        <v/>
      </c>
      <c r="K834" s="9">
        <f>E834/(1+M834)</f>
        <v/>
      </c>
      <c r="L834" s="10" t="inlineStr">
        <is>
          <t>PLN</t>
        </is>
      </c>
      <c r="M834" s="11" t="n">
        <v>0.23</v>
      </c>
      <c r="N834" s="9">
        <f>K834*VLOOKUP(L834,'Exchange rate'!A:B,2,0)</f>
        <v/>
      </c>
      <c r="O834" s="8" t="inlineStr">
        <is>
          <t>Media Expert</t>
        </is>
      </c>
      <c r="P834" s="8" t="inlineStr">
        <is>
          <t>Media Expert</t>
        </is>
      </c>
      <c r="Q834" s="8" t="inlineStr">
        <is>
          <t>Poland</t>
        </is>
      </c>
      <c r="R834" s="12" t="inlineStr">
        <is>
          <t>https://www.mediaexpert.pl/komputery-i-tablety/laptopy-i-ultrabooki/laptopy/laptop-huawei-matebook-d-15-15-6-ips-i5-1135g7-8gb-ssd-512gb-windows-11-home</t>
        </is>
      </c>
      <c r="S834" s="13" t="inlineStr">
        <is>
          <t>Laptop</t>
        </is>
      </c>
      <c r="T834" s="13" t="n">
        <v>1</v>
      </c>
      <c r="U834" s="12" t="inlineStr">
        <is>
          <t>https://drive.google.com/uc?export=view&amp;id=1c5u3vVo9Ry8jANajZPMOEXpvd0kgDFRB</t>
        </is>
      </c>
      <c r="V834" t="inlineStr">
        <is>
          <t>20250424</t>
        </is>
      </c>
    </row>
    <row r="835" ht="15" customHeight="1">
      <c r="A835" s="7" t="inlineStr">
        <is>
          <t>AN00000221</t>
        </is>
      </c>
      <c r="B835" s="8" t="inlineStr">
        <is>
          <t>Huawei</t>
        </is>
      </c>
      <c r="C835" s="8" t="inlineStr">
        <is>
          <t>Huawei Watch D2</t>
        </is>
      </c>
      <c r="D835" s="8" t="inlineStr">
        <is>
          <t>-</t>
        </is>
      </c>
      <c r="E835" s="9" t="n">
        <v>1499</v>
      </c>
      <c r="F835" s="9" t="inlineStr">
        <is>
          <t>1499.00</t>
        </is>
      </c>
      <c r="G835" s="9" t="inlineStr">
        <is>
          <t>Instock</t>
        </is>
      </c>
      <c r="H835" s="9">
        <f>F835+0</f>
        <v/>
      </c>
      <c r="I835" s="9" t="n"/>
      <c r="J835" s="9">
        <f>IF(I835&lt;&gt;"",I835,H835)</f>
        <v/>
      </c>
      <c r="K835" s="9">
        <f>E835/(1+M835)</f>
        <v/>
      </c>
      <c r="L835" s="10" t="inlineStr">
        <is>
          <t>PLN</t>
        </is>
      </c>
      <c r="M835" s="11" t="n">
        <v>0.23</v>
      </c>
      <c r="N835" s="9">
        <f>K835*VLOOKUP(L835,'Exchange rate'!A:B,2,0)</f>
        <v/>
      </c>
      <c r="O835" s="8" t="inlineStr">
        <is>
          <t>Media Expert</t>
        </is>
      </c>
      <c r="P835" s="8" t="inlineStr">
        <is>
          <t>Media Expert</t>
        </is>
      </c>
      <c r="Q835" s="8" t="inlineStr">
        <is>
          <t>Poland</t>
        </is>
      </c>
      <c r="R835" s="12" t="inlineStr">
        <is>
          <t>https://www.mediaexpert.pl/smartfony-i-zegarki/smartwatche-i-zegarki/smartwatche/smartwatch-huawei-watch-d2-czarny</t>
        </is>
      </c>
      <c r="S835" s="13" t="inlineStr">
        <is>
          <t>Smart Watch</t>
        </is>
      </c>
      <c r="T835" s="13" t="n"/>
      <c r="U835" s="12" t="inlineStr">
        <is>
          <t>https://drive.google.com/uc?export=view&amp;id=1eO67Pv77DPQJrkKJtw37aG-7g05eTdse</t>
        </is>
      </c>
      <c r="V835" t="inlineStr">
        <is>
          <t>20250424</t>
        </is>
      </c>
    </row>
    <row r="836" ht="15" customHeight="1">
      <c r="A836" s="7" t="inlineStr">
        <is>
          <t>AN00000222</t>
        </is>
      </c>
      <c r="B836" s="8" t="inlineStr">
        <is>
          <t>Huawei</t>
        </is>
      </c>
      <c r="C836" s="8" t="inlineStr">
        <is>
          <t>Huawei Watch GT5 41mm Classic</t>
        </is>
      </c>
      <c r="D836" s="8" t="inlineStr">
        <is>
          <t>-</t>
        </is>
      </c>
      <c r="E836" s="9" t="n">
        <v>1199</v>
      </c>
      <c r="F836" s="9" t="inlineStr">
        <is>
          <t>1199.00</t>
        </is>
      </c>
      <c r="G836" s="9" t="inlineStr">
        <is>
          <t>Instock</t>
        </is>
      </c>
      <c r="H836" s="9">
        <f>F836+0</f>
        <v/>
      </c>
      <c r="I836" s="9" t="n"/>
      <c r="J836" s="9">
        <f>IF(I836&lt;&gt;"",I836,H836)</f>
        <v/>
      </c>
      <c r="K836" s="9">
        <f>E836/(1+M836)</f>
        <v/>
      </c>
      <c r="L836" s="10" t="inlineStr">
        <is>
          <t>PLN</t>
        </is>
      </c>
      <c r="M836" s="11" t="n">
        <v>0.23</v>
      </c>
      <c r="N836" s="9">
        <f>K836*VLOOKUP(L836,'Exchange rate'!A:B,2,0)</f>
        <v/>
      </c>
      <c r="O836" s="8" t="inlineStr">
        <is>
          <t>Media Expert</t>
        </is>
      </c>
      <c r="P836" s="8" t="inlineStr">
        <is>
          <t>Media Expert</t>
        </is>
      </c>
      <c r="Q836" s="8" t="inlineStr">
        <is>
          <t>Poland</t>
        </is>
      </c>
      <c r="R836" s="12" t="inlineStr">
        <is>
          <t>https://www.mediaexpert.pl/smartfony-i-zegarki/smartwatche-i-zegarki/smartwatche/smartwatch-huawei-watch-gt-5-classic-41mm-bialy</t>
        </is>
      </c>
      <c r="S836" s="13" t="inlineStr">
        <is>
          <t>Smart Watch</t>
        </is>
      </c>
      <c r="T836" s="13" t="n"/>
      <c r="U836" s="12" t="inlineStr">
        <is>
          <t>https://drive.google.com/uc?export=view&amp;id=1c5s4f48SD1gQwV0KQ8ToM1l4zCRrj5SS</t>
        </is>
      </c>
      <c r="V836" t="inlineStr">
        <is>
          <t>20250424</t>
        </is>
      </c>
    </row>
    <row r="837" ht="15" customHeight="1">
      <c r="A837" s="7" t="inlineStr">
        <is>
          <t>AN00000223</t>
        </is>
      </c>
      <c r="B837" s="8" t="inlineStr">
        <is>
          <t>Huawei</t>
        </is>
      </c>
      <c r="C837" s="8" t="inlineStr">
        <is>
          <t>Huawei Watch GT5 41mm Elegant</t>
        </is>
      </c>
      <c r="D837" s="8" t="inlineStr">
        <is>
          <t>-</t>
        </is>
      </c>
      <c r="E837" s="9" t="n">
        <v>1299</v>
      </c>
      <c r="F837" s="9" t="inlineStr">
        <is>
          <t>1299.00</t>
        </is>
      </c>
      <c r="G837" s="9" t="inlineStr">
        <is>
          <t>Instock</t>
        </is>
      </c>
      <c r="H837" s="9">
        <f>F837+0</f>
        <v/>
      </c>
      <c r="I837" s="9" t="n"/>
      <c r="J837" s="9">
        <f>IF(I837&lt;&gt;"",I837,H837)</f>
        <v/>
      </c>
      <c r="K837" s="9">
        <f>E837/(1+M837)</f>
        <v/>
      </c>
      <c r="L837" s="10" t="inlineStr">
        <is>
          <t>PLN</t>
        </is>
      </c>
      <c r="M837" s="11" t="n">
        <v>0.23</v>
      </c>
      <c r="N837" s="9">
        <f>K837*VLOOKUP(L837,'Exchange rate'!A:B,2,0)</f>
        <v/>
      </c>
      <c r="O837" s="8" t="inlineStr">
        <is>
          <t>Media Expert</t>
        </is>
      </c>
      <c r="P837" s="8" t="inlineStr">
        <is>
          <t>Media Expert</t>
        </is>
      </c>
      <c r="Q837" s="8" t="inlineStr">
        <is>
          <t>Poland</t>
        </is>
      </c>
      <c r="R837" s="12" t="inlineStr">
        <is>
          <t>https://www.mediaexpert.pl/smartfony-i-zegarki/smartwatche-i-zegarki/smartwatche/smartwatch-huawei-watch-gt-5-elegant-41mm-zloty</t>
        </is>
      </c>
      <c r="S837" s="13" t="inlineStr">
        <is>
          <t>Smart Watch</t>
        </is>
      </c>
      <c r="T837" s="13" t="n"/>
      <c r="U837" s="12" t="inlineStr">
        <is>
          <t>https://drive.google.com/uc?export=view&amp;id=1eOnwhwV-ejbeD-i4OqOJ7p1rJg2iKJN-</t>
        </is>
      </c>
      <c r="V837" t="inlineStr">
        <is>
          <t>20250424</t>
        </is>
      </c>
    </row>
    <row r="838" ht="15" customHeight="1">
      <c r="A838" s="7" t="inlineStr">
        <is>
          <t>AN00000225</t>
        </is>
      </c>
      <c r="B838" s="8" t="inlineStr">
        <is>
          <t>Huawei</t>
        </is>
      </c>
      <c r="C838" s="8" t="inlineStr">
        <is>
          <t>Huawei Watch GT5 46mm Active</t>
        </is>
      </c>
      <c r="D838" s="8" t="inlineStr">
        <is>
          <t>-</t>
        </is>
      </c>
      <c r="E838" s="9" t="n">
        <v>1099</v>
      </c>
      <c r="F838" s="9" t="inlineStr">
        <is>
          <t>1099.00</t>
        </is>
      </c>
      <c r="G838" s="9" t="inlineStr">
        <is>
          <t>Instock</t>
        </is>
      </c>
      <c r="H838" s="9">
        <f>F838+0</f>
        <v/>
      </c>
      <c r="I838" s="9" t="n"/>
      <c r="J838" s="9">
        <f>IF(I838&lt;&gt;"",I838,H838)</f>
        <v/>
      </c>
      <c r="K838" s="9">
        <f>E838/(1+M838)</f>
        <v/>
      </c>
      <c r="L838" s="10" t="inlineStr">
        <is>
          <t>PLN</t>
        </is>
      </c>
      <c r="M838" s="11" t="n">
        <v>0.23</v>
      </c>
      <c r="N838" s="9">
        <f>K838*VLOOKUP(L838,'Exchange rate'!A:B,2,0)</f>
        <v/>
      </c>
      <c r="O838" s="8" t="inlineStr">
        <is>
          <t>Media Expert</t>
        </is>
      </c>
      <c r="P838" s="8" t="inlineStr">
        <is>
          <t>Media Expert</t>
        </is>
      </c>
      <c r="Q838" s="8" t="inlineStr">
        <is>
          <t>Poland</t>
        </is>
      </c>
      <c r="R838" s="12" t="inlineStr">
        <is>
          <t>https://www.mediaexpert.pl/smartfony-i-zegarki/smartwatche-i-zegarki/smartwatche/smartwatch-huawei-watch-gt-5-active-46mm-czarny</t>
        </is>
      </c>
      <c r="S838" s="13" t="inlineStr">
        <is>
          <t>Smart Watch</t>
        </is>
      </c>
      <c r="T838" s="13" t="n"/>
      <c r="U838" s="12" t="inlineStr">
        <is>
          <t>https://drive.google.com/uc?export=view&amp;id=1eb4YRaOb0t4tcqOsbmAR2lWsJYyMSFu8</t>
        </is>
      </c>
      <c r="V838" t="inlineStr">
        <is>
          <t>20250424</t>
        </is>
      </c>
    </row>
    <row r="839" ht="15" customHeight="1">
      <c r="A839" s="7" t="inlineStr">
        <is>
          <t>AN00000224</t>
        </is>
      </c>
      <c r="B839" s="8" t="inlineStr">
        <is>
          <t>Huawei</t>
        </is>
      </c>
      <c r="C839" s="8" t="inlineStr">
        <is>
          <t>Huawei Watch GT5 46mm Blue</t>
        </is>
      </c>
      <c r="D839" s="8" t="inlineStr">
        <is>
          <t>-</t>
        </is>
      </c>
      <c r="E839" s="9" t="n">
        <v>999</v>
      </c>
      <c r="F839" s="9" t="inlineStr">
        <is>
          <t>999.00</t>
        </is>
      </c>
      <c r="G839" s="9" t="inlineStr">
        <is>
          <t>Instock</t>
        </is>
      </c>
      <c r="H839" s="9">
        <f>F839+0</f>
        <v/>
      </c>
      <c r="I839" s="9" t="n"/>
      <c r="J839" s="9">
        <f>IF(I839&lt;&gt;"",I839,H839)</f>
        <v/>
      </c>
      <c r="K839" s="9">
        <f>E839/(1+M839)</f>
        <v/>
      </c>
      <c r="L839" s="10" t="inlineStr">
        <is>
          <t>PLN</t>
        </is>
      </c>
      <c r="M839" s="11" t="n">
        <v>0.23</v>
      </c>
      <c r="N839" s="9">
        <f>K839*VLOOKUP(L839,'Exchange rate'!A:B,2,0)</f>
        <v/>
      </c>
      <c r="O839" s="8" t="inlineStr">
        <is>
          <t>Media Expert</t>
        </is>
      </c>
      <c r="P839" s="8" t="inlineStr">
        <is>
          <t>Media Expert</t>
        </is>
      </c>
      <c r="Q839" s="8" t="inlineStr">
        <is>
          <t>Poland</t>
        </is>
      </c>
      <c r="R839" s="12" t="inlineStr">
        <is>
          <t>https://www.mediaexpert.pl/smartfony-i-zegarki/smartwatche-i-zegarki/smartwatche/smartwatch-huawei-watch-gt-5-46mm-niebieski</t>
        </is>
      </c>
      <c r="S839" s="13" t="inlineStr">
        <is>
          <t>Smart Watch</t>
        </is>
      </c>
      <c r="T839" s="13" t="n"/>
      <c r="U839" s="12" t="inlineStr">
        <is>
          <t>https://drive.google.com/uc?export=view&amp;id=1eVkVLGMqyc4kqkEMcOD_CM5sGd9yWlsH</t>
        </is>
      </c>
      <c r="V839" t="inlineStr">
        <is>
          <t>20250424</t>
        </is>
      </c>
    </row>
    <row r="840" ht="15" customHeight="1">
      <c r="A840" s="7" t="inlineStr">
        <is>
          <t>AN00000226</t>
        </is>
      </c>
      <c r="B840" s="8" t="inlineStr">
        <is>
          <t>Huawei</t>
        </is>
      </c>
      <c r="C840" s="8" t="inlineStr">
        <is>
          <t>Huawei Watch GT5 Pro 42mm Elegant</t>
        </is>
      </c>
      <c r="D840" s="8" t="inlineStr">
        <is>
          <t>-</t>
        </is>
      </c>
      <c r="E840" s="9" t="n">
        <v>2399</v>
      </c>
      <c r="F840" s="9" t="inlineStr">
        <is>
          <t>2399.00</t>
        </is>
      </c>
      <c r="G840" s="9" t="inlineStr">
        <is>
          <t>Instock</t>
        </is>
      </c>
      <c r="H840" s="9">
        <f>F840+0</f>
        <v/>
      </c>
      <c r="I840" s="9" t="n"/>
      <c r="J840" s="9">
        <f>IF(I840&lt;&gt;"",I840,H840)</f>
        <v/>
      </c>
      <c r="K840" s="9">
        <f>E840/(1+M840)</f>
        <v/>
      </c>
      <c r="L840" s="10" t="inlineStr">
        <is>
          <t>PLN</t>
        </is>
      </c>
      <c r="M840" s="11" t="n">
        <v>0.23</v>
      </c>
      <c r="N840" s="9">
        <f>K840*VLOOKUP(L840,'Exchange rate'!A:B,2,0)</f>
        <v/>
      </c>
      <c r="O840" s="8" t="inlineStr">
        <is>
          <t>Media Expert</t>
        </is>
      </c>
      <c r="P840" s="8" t="inlineStr">
        <is>
          <t>Media Expert</t>
        </is>
      </c>
      <c r="Q840" s="8" t="inlineStr">
        <is>
          <t>Poland</t>
        </is>
      </c>
      <c r="R840" s="12" t="inlineStr">
        <is>
          <t>https://www.mediaexpert.pl/smartfony-i-zegarki/smartwatche-i-zegarki/smartwatche/smartwatch-huawei-watch-gt-5-pro-elegant-42mm-bialo-zloty</t>
        </is>
      </c>
      <c r="S840" s="13" t="inlineStr">
        <is>
          <t>Smart Watch</t>
        </is>
      </c>
      <c r="T840" s="13" t="n"/>
      <c r="U840" s="12" t="inlineStr">
        <is>
          <t>https://drive.google.com/uc?export=view&amp;id=1dMX42RjB1zc4jImZ2QDMT_dIia2VvBG4</t>
        </is>
      </c>
      <c r="V840" t="inlineStr">
        <is>
          <t>20250424</t>
        </is>
      </c>
    </row>
    <row r="841" ht="15" customHeight="1">
      <c r="A841" s="7" t="inlineStr">
        <is>
          <t>AN00000237</t>
        </is>
      </c>
      <c r="B841" s="8" t="inlineStr">
        <is>
          <t>Huawei</t>
        </is>
      </c>
      <c r="C841" s="8" t="inlineStr">
        <is>
          <t>Huawei Watch GT5 Pro 46mm Active</t>
        </is>
      </c>
      <c r="D841" s="8" t="inlineStr">
        <is>
          <t>-</t>
        </is>
      </c>
      <c r="E841" s="9" t="n">
        <v>1599</v>
      </c>
      <c r="F841" s="9" t="inlineStr">
        <is>
          <t>1599.00</t>
        </is>
      </c>
      <c r="G841" s="9" t="inlineStr">
        <is>
          <t>Instock</t>
        </is>
      </c>
      <c r="H841" s="9">
        <f>F841+0</f>
        <v/>
      </c>
      <c r="I841" s="9" t="n"/>
      <c r="J841" s="9">
        <f>IF(I841&lt;&gt;"",I841,H841)</f>
        <v/>
      </c>
      <c r="K841" s="9">
        <f>E841/(1+M841)</f>
        <v/>
      </c>
      <c r="L841" s="10" t="inlineStr">
        <is>
          <t>PLN</t>
        </is>
      </c>
      <c r="M841" s="11" t="n">
        <v>0.23</v>
      </c>
      <c r="N841" s="9">
        <f>K841*VLOOKUP(L841,'Exchange rate'!A:B,2,0)</f>
        <v/>
      </c>
      <c r="O841" s="8" t="inlineStr">
        <is>
          <t>Media Expert</t>
        </is>
      </c>
      <c r="P841" s="8" t="inlineStr">
        <is>
          <t>Media Expert</t>
        </is>
      </c>
      <c r="Q841" s="8" t="inlineStr">
        <is>
          <t>Poland</t>
        </is>
      </c>
      <c r="R841" s="12" t="inlineStr">
        <is>
          <t>https://www.mediaexpert.pl/smartfony-i-zegarki/smartwatche-i-zegarki/smartwatche/smartwatch-huawei-watch-gt-5-pro-active-46mm-czarny</t>
        </is>
      </c>
      <c r="S841" s="13" t="inlineStr">
        <is>
          <t>Smart Watch</t>
        </is>
      </c>
      <c r="T841" s="13" t="n"/>
      <c r="U841" s="12" t="inlineStr">
        <is>
          <t>https://drive.google.com/uc?export=view&amp;id=1eOphtQwN6NkQiEfypVpl0RmaXGDSiwaV</t>
        </is>
      </c>
      <c r="V841" t="inlineStr">
        <is>
          <t>20250424</t>
        </is>
      </c>
    </row>
    <row r="842" ht="15" customHeight="1">
      <c r="A842" s="7" t="inlineStr">
        <is>
          <t>AN00000227</t>
        </is>
      </c>
      <c r="B842" s="8" t="inlineStr">
        <is>
          <t>Huawei</t>
        </is>
      </c>
      <c r="C842" s="8" t="inlineStr">
        <is>
          <t>Huawei Watch GT5 Pro 46mm Elite</t>
        </is>
      </c>
      <c r="D842" s="8" t="inlineStr">
        <is>
          <t>-</t>
        </is>
      </c>
      <c r="E842" s="9" t="n">
        <v>1899</v>
      </c>
      <c r="F842" s="9" t="inlineStr">
        <is>
          <t>1899.00</t>
        </is>
      </c>
      <c r="G842" s="9" t="inlineStr">
        <is>
          <t>Instock</t>
        </is>
      </c>
      <c r="H842" s="9">
        <f>F842+0</f>
        <v/>
      </c>
      <c r="I842" s="9" t="n"/>
      <c r="J842" s="9">
        <f>IF(I842&lt;&gt;"",I842,H842)</f>
        <v/>
      </c>
      <c r="K842" s="9">
        <f>E842/(1+M842)</f>
        <v/>
      </c>
      <c r="L842" s="10" t="inlineStr">
        <is>
          <t>PLN</t>
        </is>
      </c>
      <c r="M842" s="11" t="n">
        <v>0.23</v>
      </c>
      <c r="N842" s="9">
        <f>K842*VLOOKUP(L842,'Exchange rate'!A:B,2,0)</f>
        <v/>
      </c>
      <c r="O842" s="8" t="inlineStr">
        <is>
          <t>Media Expert</t>
        </is>
      </c>
      <c r="P842" s="8" t="inlineStr">
        <is>
          <t>Media Expert</t>
        </is>
      </c>
      <c r="Q842" s="8" t="inlineStr">
        <is>
          <t>Poland</t>
        </is>
      </c>
      <c r="R842" s="12" t="inlineStr">
        <is>
          <t>https://www.mediaexpert.pl/smartfony-i-zegarki/smartwatche-i-zegarki/smartwatche/smartwatch-huawei-watch-gt-5-pro-elite-46mm-srebrny</t>
        </is>
      </c>
      <c r="S842" s="13" t="inlineStr">
        <is>
          <t>Smart Watch</t>
        </is>
      </c>
      <c r="T842" s="13" t="n"/>
      <c r="U842" s="12" t="inlineStr">
        <is>
          <t>https://drive.google.com/uc?export=view&amp;id=1czBH4GVfGrT0OPkdqqPxrWNAwqhwTpf5</t>
        </is>
      </c>
      <c r="V842" t="inlineStr">
        <is>
          <t>20250424</t>
        </is>
      </c>
    </row>
    <row r="843" ht="15" customHeight="1">
      <c r="A843" s="7" t="inlineStr">
        <is>
          <t>BN2009576</t>
        </is>
      </c>
      <c r="B843" s="8" t="inlineStr">
        <is>
          <t>Huawei</t>
        </is>
      </c>
      <c r="C843" s="8" t="inlineStr">
        <is>
          <t>P70 Pro</t>
        </is>
      </c>
      <c r="D843" s="8" t="inlineStr">
        <is>
          <t>-</t>
        </is>
      </c>
      <c r="E843" s="9" t="n">
        <v>3242</v>
      </c>
      <c r="F843" s="9" t="inlineStr">
        <is>
          <t>3242.00</t>
        </is>
      </c>
      <c r="G843" s="9" t="inlineStr">
        <is>
          <t>Instock</t>
        </is>
      </c>
      <c r="H843" s="9">
        <f>F843+0</f>
        <v/>
      </c>
      <c r="I843" s="9" t="n"/>
      <c r="J843" s="9">
        <f>IF(I843&lt;&gt;"",I843,H843)</f>
        <v/>
      </c>
      <c r="K843" s="9">
        <f>E843/(1+M843)</f>
        <v/>
      </c>
      <c r="L843" s="10" t="inlineStr">
        <is>
          <t>PLN</t>
        </is>
      </c>
      <c r="M843" s="11" t="n">
        <v>0.23</v>
      </c>
      <c r="N843" s="9">
        <f>K843*VLOOKUP(L843,'Exchange rate'!A:B,2,0)</f>
        <v/>
      </c>
      <c r="O843" s="8" t="inlineStr">
        <is>
          <t>Media Expert</t>
        </is>
      </c>
      <c r="P843" s="8" t="inlineStr">
        <is>
          <t>Media Expert</t>
        </is>
      </c>
      <c r="Q843" s="8" t="inlineStr">
        <is>
          <t>Poland</t>
        </is>
      </c>
      <c r="R843" s="12" t="inlineStr">
        <is>
          <t>https://www.mediaexpert.pl/smartfony-i-zegarki/smartfony/smartfon-huawei-pura-70-pro-12-512-6-8-120hz-czarny</t>
        </is>
      </c>
      <c r="S843" s="13" t="inlineStr">
        <is>
          <t>Handset</t>
        </is>
      </c>
      <c r="T843" s="13" t="n"/>
      <c r="U843" s="12" t="inlineStr">
        <is>
          <t>https://drive.google.com/uc?export=view&amp;id=1do8qoCWFZIAnxWY8XrKsl88f8PEs6Iex</t>
        </is>
      </c>
      <c r="V843" t="inlineStr">
        <is>
          <t>20250424</t>
        </is>
      </c>
    </row>
    <row r="844" ht="15" customHeight="1">
      <c r="A844" s="7" t="inlineStr">
        <is>
          <t>BN2009056</t>
        </is>
      </c>
      <c r="B844" s="8" t="inlineStr">
        <is>
          <t>Huawei</t>
        </is>
      </c>
      <c r="C844" s="8" t="inlineStr">
        <is>
          <t>Watch 4 Pro LTE</t>
        </is>
      </c>
      <c r="D844" s="8" t="inlineStr">
        <is>
          <t>-</t>
        </is>
      </c>
      <c r="E844" s="9" t="n">
        <v>2199.99</v>
      </c>
      <c r="F844" s="9" t="inlineStr">
        <is>
          <t>2199.99</t>
        </is>
      </c>
      <c r="G844" s="9" t="inlineStr">
        <is>
          <t>Instock</t>
        </is>
      </c>
      <c r="H844" s="9">
        <f>F844+0</f>
        <v/>
      </c>
      <c r="I844" s="9" t="n"/>
      <c r="J844" s="9">
        <f>IF(I844&lt;&gt;"",I844,H844)</f>
        <v/>
      </c>
      <c r="K844" s="9">
        <f>E844/(1+M844)</f>
        <v/>
      </c>
      <c r="L844" s="10" t="inlineStr">
        <is>
          <t>PLN</t>
        </is>
      </c>
      <c r="M844" s="11" t="n">
        <v>0.23</v>
      </c>
      <c r="N844" s="9">
        <f>K844*VLOOKUP(L844,'Exchange rate'!A:B,2,0)</f>
        <v/>
      </c>
      <c r="O844" s="8" t="inlineStr">
        <is>
          <t>Media Expert</t>
        </is>
      </c>
      <c r="P844" s="8" t="inlineStr">
        <is>
          <t>Media Expert</t>
        </is>
      </c>
      <c r="Q844" s="8" t="inlineStr">
        <is>
          <t>Poland</t>
        </is>
      </c>
      <c r="R844" s="12" t="inlineStr">
        <is>
          <t>https://www.mediaexpert.pl/smartfony-i-zegarki/smartwatche-i-zegarki/smartwatche/smartwatch-huawei-watch-4-pro-niebieski</t>
        </is>
      </c>
      <c r="S844" s="13" t="inlineStr">
        <is>
          <t>Smart Watch</t>
        </is>
      </c>
      <c r="T844" s="13" t="n"/>
      <c r="U844" s="12" t="inlineStr">
        <is>
          <t>https://drive.google.com/uc?export=view&amp;id=1cl_k2qdIVJpGJEfgOji2CsN_GEV5i7tQ</t>
        </is>
      </c>
      <c r="V844" t="inlineStr">
        <is>
          <t>20250424</t>
        </is>
      </c>
    </row>
    <row r="845" ht="15" customHeight="1">
      <c r="A845" s="7" t="inlineStr">
        <is>
          <t>BN2009528</t>
        </is>
      </c>
      <c r="B845" s="8" t="inlineStr">
        <is>
          <t>Huawei</t>
        </is>
      </c>
      <c r="C845" s="8" t="inlineStr">
        <is>
          <t>Watch 4 Pro Space Edition LTE</t>
        </is>
      </c>
      <c r="D845" s="8" t="inlineStr">
        <is>
          <t>-</t>
        </is>
      </c>
      <c r="E845" s="9" t="n">
        <v>2199</v>
      </c>
      <c r="F845" s="9" t="inlineStr">
        <is>
          <t>2199.00</t>
        </is>
      </c>
      <c r="G845" s="9" t="inlineStr">
        <is>
          <t>Instock</t>
        </is>
      </c>
      <c r="H845" s="9">
        <f>F845+0</f>
        <v/>
      </c>
      <c r="I845" s="9" t="n"/>
      <c r="J845" s="9">
        <f>IF(I845&lt;&gt;"",I845,H845)</f>
        <v/>
      </c>
      <c r="K845" s="9">
        <f>E845/(1+M845)</f>
        <v/>
      </c>
      <c r="L845" s="10" t="inlineStr">
        <is>
          <t>PLN</t>
        </is>
      </c>
      <c r="M845" s="11" t="n">
        <v>0.23</v>
      </c>
      <c r="N845" s="9">
        <f>K845*VLOOKUP(L845,'Exchange rate'!A:B,2,0)</f>
        <v/>
      </c>
      <c r="O845" s="8" t="inlineStr">
        <is>
          <t>Media Expert</t>
        </is>
      </c>
      <c r="P845" s="8" t="inlineStr">
        <is>
          <t>Media Expert</t>
        </is>
      </c>
      <c r="Q845" s="8" t="inlineStr">
        <is>
          <t>Poland</t>
        </is>
      </c>
      <c r="R845" s="12" t="inlineStr">
        <is>
          <t>https://www.mediaexpert.pl/smartfony-i-zegarki/smartwatche-i-zegarki/smartwatche/smartwatch-huawei-watch-4-pro-space-edition</t>
        </is>
      </c>
      <c r="S845" s="13" t="inlineStr">
        <is>
          <t>Smart Watch</t>
        </is>
      </c>
      <c r="T845" s="13" t="n"/>
      <c r="U845" s="12" t="inlineStr">
        <is>
          <t>https://drive.google.com/uc?export=view&amp;id=1cmar2XME9vBImV0tRqhBieVP5wX_DkfK</t>
        </is>
      </c>
      <c r="V845" t="inlineStr">
        <is>
          <t>20250424</t>
        </is>
      </c>
    </row>
    <row r="846" ht="15" customHeight="1">
      <c r="A846" s="7" t="inlineStr">
        <is>
          <t>BN4000647</t>
        </is>
      </c>
      <c r="B846" s="8" t="inlineStr">
        <is>
          <t>Huawei</t>
        </is>
      </c>
      <c r="C846" s="8" t="inlineStr">
        <is>
          <t>Watch Fit 2 BT</t>
        </is>
      </c>
      <c r="D846" s="8" t="inlineStr">
        <is>
          <t>-</t>
        </is>
      </c>
      <c r="E846" s="9" t="n">
        <v>349.99</v>
      </c>
      <c r="F846" s="9" t="inlineStr">
        <is>
          <t>349.99</t>
        </is>
      </c>
      <c r="G846" s="9" t="inlineStr">
        <is>
          <t>Instock</t>
        </is>
      </c>
      <c r="H846" s="9">
        <f>F846+0</f>
        <v/>
      </c>
      <c r="I846" s="9" t="n"/>
      <c r="J846" s="9">
        <f>IF(I846&lt;&gt;"",I846,H846)</f>
        <v/>
      </c>
      <c r="K846" s="9">
        <f>E846/(1+M846)</f>
        <v/>
      </c>
      <c r="L846" s="10" t="inlineStr">
        <is>
          <t>PLN</t>
        </is>
      </c>
      <c r="M846" s="11" t="n">
        <v>0.23</v>
      </c>
      <c r="N846" s="9">
        <f>K846*VLOOKUP(L846,'Exchange rate'!A:B,2,0)</f>
        <v/>
      </c>
      <c r="O846" s="8" t="inlineStr">
        <is>
          <t>Media Expert</t>
        </is>
      </c>
      <c r="P846" s="8" t="inlineStr">
        <is>
          <t>Media Expert</t>
        </is>
      </c>
      <c r="Q846" s="8" t="inlineStr">
        <is>
          <t>Poland</t>
        </is>
      </c>
      <c r="R846" s="12" t="inlineStr">
        <is>
          <t>https://www.mediaexpert.pl/smartfony-i-zegarki/smartwatche-i-zegarki/smartwatche/smartwatch-huawei-watch-fit-2-active-czarny</t>
        </is>
      </c>
      <c r="S846" s="13" t="inlineStr">
        <is>
          <t>Smart Watch</t>
        </is>
      </c>
      <c r="T846" s="13" t="n"/>
      <c r="U846" s="12" t="inlineStr">
        <is>
          <t>https://drive.google.com/uc?export=view&amp;id=1cdlxQUm4OEAVD-q1mL4y-lR1pe181XJ1</t>
        </is>
      </c>
      <c r="V846" t="inlineStr">
        <is>
          <t>20250424</t>
        </is>
      </c>
    </row>
    <row r="847" ht="15" customHeight="1">
      <c r="A847" s="7" t="inlineStr">
        <is>
          <t>AN00000134</t>
        </is>
      </c>
      <c r="B847" s="8" t="inlineStr">
        <is>
          <t>Huawei</t>
        </is>
      </c>
      <c r="C847" s="8" t="inlineStr">
        <is>
          <t>Watch GT2 46mm</t>
        </is>
      </c>
      <c r="D847" s="8" t="inlineStr">
        <is>
          <t>-</t>
        </is>
      </c>
      <c r="E847" s="9" t="n">
        <v>0</v>
      </c>
      <c r="F847" s="9" t="inlineStr">
        <is>
          <t>0.00</t>
        </is>
      </c>
      <c r="G847" s="9" t="inlineStr">
        <is>
          <t>Outstock</t>
        </is>
      </c>
      <c r="H847" s="9">
        <f>F847+0</f>
        <v/>
      </c>
      <c r="I847" s="9" t="n"/>
      <c r="J847" s="9">
        <f>IF(I847&lt;&gt;"",I847,H847)</f>
        <v/>
      </c>
      <c r="K847" s="9">
        <f>E847/(1+M847)</f>
        <v/>
      </c>
      <c r="L847" s="10" t="inlineStr">
        <is>
          <t>PLN</t>
        </is>
      </c>
      <c r="M847" s="11" t="n">
        <v>0.23</v>
      </c>
      <c r="N847" s="9">
        <f>K847*VLOOKUP(L847,'Exchange rate'!A:B,2,0)</f>
        <v/>
      </c>
      <c r="O847" s="8" t="inlineStr">
        <is>
          <t>Media Expert</t>
        </is>
      </c>
      <c r="P847" s="8" t="inlineStr">
        <is>
          <t>Media Expert</t>
        </is>
      </c>
      <c r="Q847" s="8" t="inlineStr">
        <is>
          <t>Poland</t>
        </is>
      </c>
      <c r="R847" s="12" t="inlineStr">
        <is>
          <t>https://www.mediaexpert.pl/smartfony-i-zegarki/smartwatche-i-zegarki/smartwatche/smartwatch-huawei-watch-gt-2-sport-46mm</t>
        </is>
      </c>
      <c r="S847" s="13" t="inlineStr">
        <is>
          <t>Smart Watch</t>
        </is>
      </c>
      <c r="T847" s="13" t="n">
        <v>1</v>
      </c>
      <c r="U847" s="12" t="inlineStr">
        <is>
          <t>https://drive.google.com/uc?export=view&amp;id=1cnBW4gdpDIRHfdPeMl5wjPOKyomdc_nV</t>
        </is>
      </c>
      <c r="V847" t="inlineStr">
        <is>
          <t>20250424</t>
        </is>
      </c>
    </row>
    <row r="848" ht="15" customHeight="1">
      <c r="A848" s="7" t="inlineStr">
        <is>
          <t>AN00000164</t>
        </is>
      </c>
      <c r="B848" s="8" t="inlineStr">
        <is>
          <t>Huawei</t>
        </is>
      </c>
      <c r="C848" s="8" t="inlineStr">
        <is>
          <t>Watch GT4 41mm Classic</t>
        </is>
      </c>
      <c r="D848" s="8" t="inlineStr">
        <is>
          <t>-</t>
        </is>
      </c>
      <c r="E848" s="9" t="n">
        <v>774</v>
      </c>
      <c r="F848" s="9" t="inlineStr">
        <is>
          <t>774.00</t>
        </is>
      </c>
      <c r="G848" s="9" t="inlineStr">
        <is>
          <t>Instock</t>
        </is>
      </c>
      <c r="H848" s="9">
        <f>F848+0</f>
        <v/>
      </c>
      <c r="I848" s="9" t="n"/>
      <c r="J848" s="9">
        <f>IF(I848&lt;&gt;"",I848,H848)</f>
        <v/>
      </c>
      <c r="K848" s="9">
        <f>E848/(1+M848)</f>
        <v/>
      </c>
      <c r="L848" s="10" t="inlineStr">
        <is>
          <t>PLN</t>
        </is>
      </c>
      <c r="M848" s="11" t="n">
        <v>0.23</v>
      </c>
      <c r="N848" s="9">
        <f>K848*VLOOKUP(L848,'Exchange rate'!A:B,2,0)</f>
        <v/>
      </c>
      <c r="O848" s="8" t="inlineStr">
        <is>
          <t>Media Expert</t>
        </is>
      </c>
      <c r="P848" s="8" t="inlineStr">
        <is>
          <t>Media Expert</t>
        </is>
      </c>
      <c r="Q848" s="8" t="inlineStr">
        <is>
          <t>Poland</t>
        </is>
      </c>
      <c r="R848" s="12" t="inlineStr">
        <is>
          <t>https://www.mediaexpert.pl/smartfony-i-zegarki/smartwatche-i-zegarki/smartwatche/smartwatch-huawei-watch-gt-4-41mm-classsic</t>
        </is>
      </c>
      <c r="S848" s="13" t="inlineStr">
        <is>
          <t>Smart Watch</t>
        </is>
      </c>
      <c r="T848" s="13" t="n"/>
      <c r="U848" s="12" t="inlineStr">
        <is>
          <t>https://drive.google.com/uc?export=view&amp;id=1cszzyqkn_CTGF4DjUSE46Ogq6x6M35hL</t>
        </is>
      </c>
      <c r="V848" t="inlineStr">
        <is>
          <t>20250424</t>
        </is>
      </c>
    </row>
    <row r="849" ht="15" customHeight="1">
      <c r="A849" s="7" t="inlineStr">
        <is>
          <t>AN00000165</t>
        </is>
      </c>
      <c r="B849" s="8" t="inlineStr">
        <is>
          <t>Huawei</t>
        </is>
      </c>
      <c r="C849" s="8" t="inlineStr">
        <is>
          <t>Watch GT4 41mm Elegant</t>
        </is>
      </c>
      <c r="D849" s="8" t="inlineStr">
        <is>
          <t>-</t>
        </is>
      </c>
      <c r="E849" s="9" t="n">
        <v>899</v>
      </c>
      <c r="F849" s="9" t="inlineStr">
        <is>
          <t>899.00</t>
        </is>
      </c>
      <c r="G849" s="9" t="inlineStr">
        <is>
          <t>Instock</t>
        </is>
      </c>
      <c r="H849" s="9">
        <f>F849+0</f>
        <v/>
      </c>
      <c r="I849" s="9" t="n"/>
      <c r="J849" s="9">
        <f>IF(I849&lt;&gt;"",I849,H849)</f>
        <v/>
      </c>
      <c r="K849" s="9">
        <f>E849/(1+M849)</f>
        <v/>
      </c>
      <c r="L849" s="10" t="inlineStr">
        <is>
          <t>PLN</t>
        </is>
      </c>
      <c r="M849" s="11" t="n">
        <v>0.23</v>
      </c>
      <c r="N849" s="9">
        <f>K849*VLOOKUP(L849,'Exchange rate'!A:B,2,0)</f>
        <v/>
      </c>
      <c r="O849" s="8" t="inlineStr">
        <is>
          <t>Media Expert</t>
        </is>
      </c>
      <c r="P849" s="8" t="inlineStr">
        <is>
          <t>Media Expert</t>
        </is>
      </c>
      <c r="Q849" s="8" t="inlineStr">
        <is>
          <t>Poland</t>
        </is>
      </c>
      <c r="R849" s="12" t="inlineStr">
        <is>
          <t>https://www.mediaexpert.pl/smartfony-i-zegarki/smartwatche-i-zegarki/smartwatche/smartwatch-huawei-watch-gt-4-41mm-elegant</t>
        </is>
      </c>
      <c r="S849" s="13" t="inlineStr">
        <is>
          <t>Smart Watch</t>
        </is>
      </c>
      <c r="T849" s="13" t="n"/>
      <c r="U849" s="12" t="inlineStr">
        <is>
          <t>https://drive.google.com/uc?export=view&amp;id=1cnNw9K9WbhQzje9m8nyURGbsriCC7Fn8</t>
        </is>
      </c>
      <c r="V849" t="inlineStr">
        <is>
          <t>20250424</t>
        </is>
      </c>
    </row>
    <row r="850" ht="15" customHeight="1">
      <c r="A850" s="7" t="inlineStr">
        <is>
          <t>AN00000166</t>
        </is>
      </c>
      <c r="B850" s="8" t="inlineStr">
        <is>
          <t>Huawei</t>
        </is>
      </c>
      <c r="C850" s="8" t="inlineStr">
        <is>
          <t>Watch GT4 41mm Elite</t>
        </is>
      </c>
      <c r="D850" s="8" t="inlineStr">
        <is>
          <t>-</t>
        </is>
      </c>
      <c r="E850" s="9" t="n">
        <v>1399.99</v>
      </c>
      <c r="F850" s="9" t="inlineStr">
        <is>
          <t>1184.42</t>
        </is>
      </c>
      <c r="G850" s="9" t="inlineStr">
        <is>
          <t>Instock</t>
        </is>
      </c>
      <c r="H850" s="9">
        <f>F850+0</f>
        <v/>
      </c>
      <c r="I850" s="9" t="n"/>
      <c r="J850" s="9">
        <f>IF(I850&lt;&gt;"",I850,H850)</f>
        <v/>
      </c>
      <c r="K850" s="9">
        <f>E850/(1+M850)</f>
        <v/>
      </c>
      <c r="L850" s="10" t="inlineStr">
        <is>
          <t>PLN</t>
        </is>
      </c>
      <c r="M850" s="11" t="n">
        <v>0.23</v>
      </c>
      <c r="N850" s="9">
        <f>K850*VLOOKUP(L850,'Exchange rate'!A:B,2,0)</f>
        <v/>
      </c>
      <c r="O850" s="8" t="inlineStr">
        <is>
          <t>Media Expert</t>
        </is>
      </c>
      <c r="P850" s="8" t="inlineStr">
        <is>
          <t>Media Expert</t>
        </is>
      </c>
      <c r="Q850" s="8" t="inlineStr">
        <is>
          <t>Poland</t>
        </is>
      </c>
      <c r="R850" s="12" t="inlineStr">
        <is>
          <t>https://www.mediaexpert.pl/smartfony-i-zegarki/smartwatche-i-zegarki/smartwatche/smartwatch-huawei-watch-gt-4-41mm-elite</t>
        </is>
      </c>
      <c r="S850" s="13" t="inlineStr">
        <is>
          <t>Smart Watch</t>
        </is>
      </c>
      <c r="T850" s="13" t="n"/>
      <c r="U850" s="12" t="inlineStr">
        <is>
          <t>https://drive.google.com/uc?export=view&amp;id=1dQ8MrWwsGLyOvgFO6HNpN66avHAxYKXs</t>
        </is>
      </c>
      <c r="V850" t="inlineStr">
        <is>
          <t>20250424</t>
        </is>
      </c>
    </row>
    <row r="851" ht="15" customHeight="1">
      <c r="A851" s="7" t="inlineStr">
        <is>
          <t>AN00000167</t>
        </is>
      </c>
      <c r="B851" s="8" t="inlineStr">
        <is>
          <t>Huawei</t>
        </is>
      </c>
      <c r="C851" s="8" t="inlineStr">
        <is>
          <t>Watch GT4 46mm Active</t>
        </is>
      </c>
      <c r="D851" s="8" t="inlineStr">
        <is>
          <t>-</t>
        </is>
      </c>
      <c r="E851" s="9" t="n">
        <v>749</v>
      </c>
      <c r="F851" s="9" t="inlineStr">
        <is>
          <t>749.00</t>
        </is>
      </c>
      <c r="G851" s="9" t="inlineStr">
        <is>
          <t>Instock</t>
        </is>
      </c>
      <c r="H851" s="9">
        <f>F851+0</f>
        <v/>
      </c>
      <c r="I851" s="9" t="n"/>
      <c r="J851" s="9">
        <f>IF(I851&lt;&gt;"",I851,H851)</f>
        <v/>
      </c>
      <c r="K851" s="9">
        <f>E851/(1+M851)</f>
        <v/>
      </c>
      <c r="L851" s="10" t="inlineStr">
        <is>
          <t>PLN</t>
        </is>
      </c>
      <c r="M851" s="11" t="n">
        <v>0.23</v>
      </c>
      <c r="N851" s="9">
        <f>K851*VLOOKUP(L851,'Exchange rate'!A:B,2,0)</f>
        <v/>
      </c>
      <c r="O851" s="8" t="inlineStr">
        <is>
          <t>Media Expert</t>
        </is>
      </c>
      <c r="P851" s="8" t="inlineStr">
        <is>
          <t>Media Expert</t>
        </is>
      </c>
      <c r="Q851" s="8" t="inlineStr">
        <is>
          <t>Poland</t>
        </is>
      </c>
      <c r="R851" s="12" t="inlineStr">
        <is>
          <t>https://www.mediaexpert.pl/smartfony-i-zegarki/smartwatche-i-zegarki/smartwatche/smartwatch-huawei-watch-gt-4-46mm-active</t>
        </is>
      </c>
      <c r="S851" s="13" t="inlineStr">
        <is>
          <t>Smart Watch</t>
        </is>
      </c>
      <c r="T851" s="13" t="n"/>
      <c r="U851" s="12" t="inlineStr">
        <is>
          <t>https://drive.google.com/uc?export=view&amp;id=1cODjFWicOLMJyazBFdUDSNWLEoHbGfPf</t>
        </is>
      </c>
      <c r="V851" t="inlineStr">
        <is>
          <t>20250424</t>
        </is>
      </c>
    </row>
    <row r="852" ht="15" customHeight="1">
      <c r="A852" s="7" t="inlineStr">
        <is>
          <t>AN00000168</t>
        </is>
      </c>
      <c r="B852" s="8" t="inlineStr">
        <is>
          <t>Huawei</t>
        </is>
      </c>
      <c r="C852" s="8" t="inlineStr">
        <is>
          <t>Watch GT4 46mm Classic Edition</t>
        </is>
      </c>
      <c r="D852" s="8" t="inlineStr">
        <is>
          <t>-</t>
        </is>
      </c>
      <c r="E852" s="9" t="n">
        <v>749</v>
      </c>
      <c r="F852" s="9" t="inlineStr">
        <is>
          <t>749.00</t>
        </is>
      </c>
      <c r="G852" s="9" t="inlineStr">
        <is>
          <t>Instock</t>
        </is>
      </c>
      <c r="H852" s="9">
        <f>F852+0</f>
        <v/>
      </c>
      <c r="I852" s="9" t="n"/>
      <c r="J852" s="9">
        <f>IF(I852&lt;&gt;"",I852,H852)</f>
        <v/>
      </c>
      <c r="K852" s="9">
        <f>E852/(1+M852)</f>
        <v/>
      </c>
      <c r="L852" s="10" t="inlineStr">
        <is>
          <t>PLN</t>
        </is>
      </c>
      <c r="M852" s="11" t="n">
        <v>0.23</v>
      </c>
      <c r="N852" s="9">
        <f>K852*VLOOKUP(L852,'Exchange rate'!A:B,2,0)</f>
        <v/>
      </c>
      <c r="O852" s="8" t="inlineStr">
        <is>
          <t>Media Expert</t>
        </is>
      </c>
      <c r="P852" s="8" t="inlineStr">
        <is>
          <t>Media Expert</t>
        </is>
      </c>
      <c r="Q852" s="8" t="inlineStr">
        <is>
          <t>Poland</t>
        </is>
      </c>
      <c r="R852" s="12" t="inlineStr">
        <is>
          <t>https://www.mediaexpert.pl/smartfony-i-zegarki/smartwatche-i-zegarki/smartwatche/smartwatch-huawei-watch-gt-4-46mm-classsic</t>
        </is>
      </c>
      <c r="S852" s="13" t="inlineStr">
        <is>
          <t>Smart Watch</t>
        </is>
      </c>
      <c r="T852" s="13" t="n"/>
      <c r="U852" s="12" t="inlineStr">
        <is>
          <t>https://drive.google.com/uc?export=view&amp;id=1eX9iCuNgAOSr-Aj3GoBZTW-It3dlUTg6</t>
        </is>
      </c>
      <c r="V852" t="inlineStr">
        <is>
          <t>20250424</t>
        </is>
      </c>
    </row>
    <row r="853" ht="15" customHeight="1">
      <c r="A853" s="7" t="inlineStr">
        <is>
          <t>AN00000159</t>
        </is>
      </c>
      <c r="B853" s="8" t="inlineStr">
        <is>
          <t>Lenovo</t>
        </is>
      </c>
      <c r="C853" s="8" t="inlineStr">
        <is>
          <t>Lenovo IdeaPad Slim 3 (i5 8/512GB)</t>
        </is>
      </c>
      <c r="D853" s="8" t="inlineStr">
        <is>
          <t>-</t>
        </is>
      </c>
      <c r="E853" s="9" t="n">
        <v>2749.99</v>
      </c>
      <c r="F853" s="9" t="inlineStr">
        <is>
          <t>2749.99</t>
        </is>
      </c>
      <c r="G853" s="9" t="inlineStr">
        <is>
          <t>Instock</t>
        </is>
      </c>
      <c r="H853" s="9">
        <f>F853+0</f>
        <v/>
      </c>
      <c r="I853" s="9" t="n"/>
      <c r="J853" s="9">
        <f>IF(I853&lt;&gt;"",I853,H853)</f>
        <v/>
      </c>
      <c r="K853" s="9">
        <f>E853/(1+M853)</f>
        <v/>
      </c>
      <c r="L853" s="10" t="inlineStr">
        <is>
          <t>PLN</t>
        </is>
      </c>
      <c r="M853" s="11" t="n">
        <v>0.23</v>
      </c>
      <c r="N853" s="9">
        <f>K853*VLOOKUP(L853,'Exchange rate'!A:B,2,0)</f>
        <v/>
      </c>
      <c r="O853" s="8" t="inlineStr">
        <is>
          <t>Media Expert</t>
        </is>
      </c>
      <c r="P853" s="8" t="inlineStr">
        <is>
          <t>Media Expert</t>
        </is>
      </c>
      <c r="Q853" s="8" t="inlineStr">
        <is>
          <t>Poland</t>
        </is>
      </c>
      <c r="R853" s="12" t="inlineStr">
        <is>
          <t>https://www.mediaexpert.pl/komputery-i-tablety/laptopy-i-ultrabooki/laptopy/laptop-lenovo-ideapad-slim-3-15iah8-15-6-ips-i5-12450h-8gb-ram-512gb-ssd-windows-11-home</t>
        </is>
      </c>
      <c r="S853" s="13" t="inlineStr">
        <is>
          <t>Tablet</t>
        </is>
      </c>
      <c r="T853" s="13" t="n"/>
      <c r="U853" s="12" t="inlineStr">
        <is>
          <t>https://drive.google.com/uc?export=view&amp;id=1eYKJxvniL4O057JFsXQEsLZiJKgjLbCy</t>
        </is>
      </c>
      <c r="V853" t="inlineStr">
        <is>
          <t>20250424</t>
        </is>
      </c>
    </row>
    <row r="854" ht="15" customHeight="1">
      <c r="A854" s="7" t="inlineStr">
        <is>
          <t>BN2008455</t>
        </is>
      </c>
      <c r="B854" s="8" t="inlineStr">
        <is>
          <t>Lenovo</t>
        </is>
      </c>
      <c r="C854" s="8" t="inlineStr">
        <is>
          <t>Moto E22 4-64GB LTE</t>
        </is>
      </c>
      <c r="D854" s="8" t="inlineStr">
        <is>
          <t>-</t>
        </is>
      </c>
      <c r="E854" s="9" t="n">
        <v>0</v>
      </c>
      <c r="F854" s="9" t="inlineStr">
        <is>
          <t>0.00</t>
        </is>
      </c>
      <c r="G854" s="9" t="inlineStr">
        <is>
          <t>Outstock</t>
        </is>
      </c>
      <c r="H854" s="9">
        <f>F854+0</f>
        <v/>
      </c>
      <c r="I854" s="9" t="n"/>
      <c r="J854" s="9">
        <f>IF(I854&lt;&gt;"",I854,H854)</f>
        <v/>
      </c>
      <c r="K854" s="9">
        <f>E854/(1+M854)</f>
        <v/>
      </c>
      <c r="L854" s="10" t="inlineStr">
        <is>
          <t>PLN</t>
        </is>
      </c>
      <c r="M854" s="11" t="n">
        <v>0.23</v>
      </c>
      <c r="N854" s="9">
        <f>K854*VLOOKUP(L854,'Exchange rate'!A:B,2,0)</f>
        <v/>
      </c>
      <c r="O854" s="8" t="inlineStr">
        <is>
          <t>Media Expert</t>
        </is>
      </c>
      <c r="P854" s="8" t="inlineStr">
        <is>
          <t>Media Expert</t>
        </is>
      </c>
      <c r="Q854" s="8" t="inlineStr">
        <is>
          <t>Poland</t>
        </is>
      </c>
      <c r="R854" s="12" t="inlineStr">
        <is>
          <t>https://www.mediaexpert.pl/smartfony-i-zegarki/smartfony/smartfon-motorola-moto-e22-4-64gb-astro-black</t>
        </is>
      </c>
      <c r="S854" s="13" t="inlineStr">
        <is>
          <t>Handset</t>
        </is>
      </c>
      <c r="T854" s="13" t="n">
        <v>1</v>
      </c>
      <c r="U854" s="12" t="inlineStr">
        <is>
          <t>https://drive.google.com/uc?export=view&amp;id=1cWjxtyGooPzcFI37rO2GOe-bCsB-ZVU1</t>
        </is>
      </c>
      <c r="V854" t="inlineStr">
        <is>
          <t>20250424</t>
        </is>
      </c>
    </row>
    <row r="855" ht="15" customHeight="1">
      <c r="A855" s="7" t="inlineStr">
        <is>
          <t>BN2007822</t>
        </is>
      </c>
      <c r="B855" s="8" t="inlineStr">
        <is>
          <t>Lenovo</t>
        </is>
      </c>
      <c r="C855" s="8" t="inlineStr">
        <is>
          <t>Moto Edge 20 Lite 8-128GB 5G</t>
        </is>
      </c>
      <c r="D855" s="8" t="inlineStr">
        <is>
          <t>-</t>
        </is>
      </c>
      <c r="E855" s="9" t="n">
        <v>399.99</v>
      </c>
      <c r="F855" s="9" t="inlineStr">
        <is>
          <t>399.99</t>
        </is>
      </c>
      <c r="G855" s="9" t="inlineStr">
        <is>
          <t>Instock</t>
        </is>
      </c>
      <c r="H855" s="9">
        <f>F855+0</f>
        <v/>
      </c>
      <c r="I855" s="9" t="n"/>
      <c r="J855" s="9">
        <f>IF(I855&lt;&gt;"",I855,H855)</f>
        <v/>
      </c>
      <c r="K855" s="9">
        <f>E855/(1+M855)</f>
        <v/>
      </c>
      <c r="L855" s="10" t="inlineStr">
        <is>
          <t>PLN</t>
        </is>
      </c>
      <c r="M855" s="11" t="n">
        <v>0.23</v>
      </c>
      <c r="N855" s="9">
        <f>K855*VLOOKUP(L855,'Exchange rate'!A:B,2,0)</f>
        <v/>
      </c>
      <c r="O855" s="8" t="inlineStr">
        <is>
          <t>Media Expert</t>
        </is>
      </c>
      <c r="P855" s="8" t="inlineStr">
        <is>
          <t>Media Expert</t>
        </is>
      </c>
      <c r="Q855" s="8" t="inlineStr">
        <is>
          <t>Poland</t>
        </is>
      </c>
      <c r="R855" s="12" t="inlineStr">
        <is>
          <t>https://www.mediaexpert.pl/smartfony-i-zegarki/smartfony/smartfon-motorola-edge-20-lite-5g-8-128gb-electric-graphite</t>
        </is>
      </c>
      <c r="S855" s="13" t="inlineStr">
        <is>
          <t>Handset</t>
        </is>
      </c>
      <c r="T855" s="13" t="n"/>
      <c r="U855" s="12" t="inlineStr">
        <is>
          <t>https://drive.google.com/uc?export=view&amp;id=1e8aoUeRwjkHp8TrF0NX9OcGtHuCtolA3</t>
        </is>
      </c>
      <c r="V855" t="inlineStr">
        <is>
          <t>20250424</t>
        </is>
      </c>
    </row>
    <row r="856" ht="15" customHeight="1">
      <c r="A856" s="7" t="inlineStr">
        <is>
          <t>BN2008365</t>
        </is>
      </c>
      <c r="B856" s="8" t="inlineStr">
        <is>
          <t>Lenovo</t>
        </is>
      </c>
      <c r="C856" s="8" t="inlineStr">
        <is>
          <t>Moto Edge 30 Neo 8-128GB 5G</t>
        </is>
      </c>
      <c r="D856" s="8" t="inlineStr">
        <is>
          <t>-</t>
        </is>
      </c>
      <c r="E856" s="9" t="n">
        <v>0</v>
      </c>
      <c r="F856" s="9" t="inlineStr">
        <is>
          <t>0.00</t>
        </is>
      </c>
      <c r="G856" s="9" t="inlineStr">
        <is>
          <t>Outstock</t>
        </is>
      </c>
      <c r="H856" s="9">
        <f>F856+0</f>
        <v/>
      </c>
      <c r="I856" s="9" t="n"/>
      <c r="J856" s="9">
        <f>IF(I856&lt;&gt;"",I856,H856)</f>
        <v/>
      </c>
      <c r="K856" s="9">
        <f>E856/(1+M856)</f>
        <v/>
      </c>
      <c r="L856" s="10" t="inlineStr">
        <is>
          <t>PLN</t>
        </is>
      </c>
      <c r="M856" s="11" t="n">
        <v>0.23</v>
      </c>
      <c r="N856" s="9">
        <f>K856*VLOOKUP(L856,'Exchange rate'!A:B,2,0)</f>
        <v/>
      </c>
      <c r="O856" s="8" t="inlineStr">
        <is>
          <t>Media Expert</t>
        </is>
      </c>
      <c r="P856" s="8" t="inlineStr">
        <is>
          <t>Media Expert</t>
        </is>
      </c>
      <c r="Q856" s="8" t="inlineStr">
        <is>
          <t>Poland</t>
        </is>
      </c>
      <c r="R856" s="12" t="inlineStr">
        <is>
          <t>https://www.mediaexpert.pl/smartfony-i-zegarki/smartfony/smartfon-motorola-edge-30-neo-8-128gb-black-onyx</t>
        </is>
      </c>
      <c r="S856" s="13" t="inlineStr">
        <is>
          <t>Handset</t>
        </is>
      </c>
      <c r="T856" s="13" t="n">
        <v>1</v>
      </c>
      <c r="U856" s="12" t="inlineStr">
        <is>
          <t>https://drive.google.com/uc?export=view&amp;id=1dg-8flDCNBMcsAVyoT2G7tSVTy11ms8U</t>
        </is>
      </c>
      <c r="V856" t="inlineStr">
        <is>
          <t>20250424</t>
        </is>
      </c>
    </row>
    <row r="857" ht="15" customHeight="1">
      <c r="A857" s="7" t="inlineStr">
        <is>
          <t>BN2008969</t>
        </is>
      </c>
      <c r="B857" s="8" t="inlineStr">
        <is>
          <t>Lenovo</t>
        </is>
      </c>
      <c r="C857" s="8" t="inlineStr">
        <is>
          <t>Moto Edge 40 Neo 12-256GB 5G</t>
        </is>
      </c>
      <c r="D857" s="8" t="inlineStr">
        <is>
          <t>-</t>
        </is>
      </c>
      <c r="E857" s="9" t="n">
        <v>1099.99</v>
      </c>
      <c r="F857" s="9" t="inlineStr">
        <is>
          <t>1099.99</t>
        </is>
      </c>
      <c r="G857" s="9" t="inlineStr">
        <is>
          <t>Instock</t>
        </is>
      </c>
      <c r="H857" s="9">
        <f>F857+0</f>
        <v/>
      </c>
      <c r="I857" s="9" t="n"/>
      <c r="J857" s="9">
        <f>IF(I857&lt;&gt;"",I857,H857)</f>
        <v/>
      </c>
      <c r="K857" s="9">
        <f>E857/(1+M857)</f>
        <v/>
      </c>
      <c r="L857" s="10" t="inlineStr">
        <is>
          <t>PLN</t>
        </is>
      </c>
      <c r="M857" s="11" t="n">
        <v>0.23</v>
      </c>
      <c r="N857" s="9">
        <f>K857*VLOOKUP(L857,'Exchange rate'!A:B,2,0)</f>
        <v/>
      </c>
      <c r="O857" s="8" t="inlineStr">
        <is>
          <t>Media Expert</t>
        </is>
      </c>
      <c r="P857" s="8" t="inlineStr">
        <is>
          <t>Media Expert</t>
        </is>
      </c>
      <c r="Q857" s="8" t="inlineStr">
        <is>
          <t>Poland</t>
        </is>
      </c>
      <c r="R857" s="12" t="inlineStr">
        <is>
          <t>https://www.mediaexpert.pl/smartfony-i-zegarki/smartfony/smartfon-motorola-edge-40-neo-12-256gb-5g-6-55-144hz-czarny</t>
        </is>
      </c>
      <c r="S857" s="13" t="inlineStr">
        <is>
          <t>Handset</t>
        </is>
      </c>
      <c r="T857" s="13" t="n"/>
      <c r="U857" s="12" t="inlineStr">
        <is>
          <t>https://drive.google.com/uc?export=view&amp;id=1e9TyU9y8fdFFPjI9mXi1qUDkX-2M2jLz</t>
        </is>
      </c>
      <c r="V857" t="inlineStr">
        <is>
          <t>20250424</t>
        </is>
      </c>
    </row>
    <row r="858" ht="15" customHeight="1">
      <c r="A858" s="7" t="inlineStr">
        <is>
          <t>BN2009288</t>
        </is>
      </c>
      <c r="B858" s="8" t="inlineStr">
        <is>
          <t>Lenovo</t>
        </is>
      </c>
      <c r="C858" s="8" t="inlineStr">
        <is>
          <t>Moto Edge 50 Fusion 12-512GB 5G</t>
        </is>
      </c>
      <c r="D858" s="8" t="inlineStr">
        <is>
          <t>-</t>
        </is>
      </c>
      <c r="E858" s="9" t="n">
        <v>0</v>
      </c>
      <c r="F858" s="9" t="inlineStr">
        <is>
          <t>0.00</t>
        </is>
      </c>
      <c r="G858" s="9" t="inlineStr">
        <is>
          <t>Outstock</t>
        </is>
      </c>
      <c r="H858" s="9">
        <f>F858+0</f>
        <v/>
      </c>
      <c r="I858" s="9" t="n"/>
      <c r="J858" s="9">
        <f>IF(I858&lt;&gt;"",I858,H858)</f>
        <v/>
      </c>
      <c r="K858" s="9">
        <f>E858/(1+M858)</f>
        <v/>
      </c>
      <c r="L858" s="10" t="inlineStr">
        <is>
          <t>PLN</t>
        </is>
      </c>
      <c r="M858" s="11" t="n">
        <v>0.23</v>
      </c>
      <c r="N858" s="9">
        <f>K858*VLOOKUP(L858,'Exchange rate'!A:B,2,0)</f>
        <v/>
      </c>
      <c r="O858" s="8" t="inlineStr">
        <is>
          <t>Media Expert</t>
        </is>
      </c>
      <c r="P858" s="8" t="inlineStr">
        <is>
          <t>Media Expert</t>
        </is>
      </c>
      <c r="Q858" s="8" t="inlineStr">
        <is>
          <t>Poland</t>
        </is>
      </c>
      <c r="R858" s="12" t="inlineStr">
        <is>
          <t>https://www.mediaexpert.pl/smartfony-i-zegarki/smartfony/smartfon-motorola-edge-50-fusion-12-512gb-5g-6-67-144hz-blekitny</t>
        </is>
      </c>
      <c r="S858" s="13" t="inlineStr">
        <is>
          <t>Handset</t>
        </is>
      </c>
      <c r="T858" s="13" t="inlineStr">
        <is>
          <t>v</t>
        </is>
      </c>
      <c r="U858" s="12" t="inlineStr">
        <is>
          <t>https://drive.google.com/uc?export=view&amp;id=1dA5d3uCD04kyne1i2KY02FyMs8JkAF_A</t>
        </is>
      </c>
      <c r="V858" t="inlineStr">
        <is>
          <t>20250424</t>
        </is>
      </c>
    </row>
    <row r="859" ht="15" customHeight="1">
      <c r="A859" s="7" t="inlineStr">
        <is>
          <t>BN2009433</t>
        </is>
      </c>
      <c r="B859" s="8" t="inlineStr">
        <is>
          <t>Lenovo</t>
        </is>
      </c>
      <c r="C859" s="8" t="inlineStr">
        <is>
          <t>Moto Edge 50 Neo 12-512GB 5G</t>
        </is>
      </c>
      <c r="D859" s="8" t="inlineStr">
        <is>
          <t>-</t>
        </is>
      </c>
      <c r="E859" s="9" t="n">
        <v>1799</v>
      </c>
      <c r="F859" s="9" t="inlineStr">
        <is>
          <t>1799.00</t>
        </is>
      </c>
      <c r="G859" s="9" t="inlineStr">
        <is>
          <t>Instock</t>
        </is>
      </c>
      <c r="H859" s="9">
        <f>F859+0</f>
        <v/>
      </c>
      <c r="I859" s="9" t="n"/>
      <c r="J859" s="9">
        <f>IF(I859&lt;&gt;"",I859,H859)</f>
        <v/>
      </c>
      <c r="K859" s="9">
        <f>E859/(1+M859)</f>
        <v/>
      </c>
      <c r="L859" s="10" t="inlineStr">
        <is>
          <t>PLN</t>
        </is>
      </c>
      <c r="M859" s="11" t="n">
        <v>0.23</v>
      </c>
      <c r="N859" s="9">
        <f>K859*VLOOKUP(L859,'Exchange rate'!A:B,2,0)</f>
        <v/>
      </c>
      <c r="O859" s="8" t="inlineStr">
        <is>
          <t>Media Expert</t>
        </is>
      </c>
      <c r="P859" s="8" t="inlineStr">
        <is>
          <t>Media Expert</t>
        </is>
      </c>
      <c r="Q859" s="8" t="inlineStr">
        <is>
          <t>Poland</t>
        </is>
      </c>
      <c r="R859" s="12" t="inlineStr">
        <is>
          <t>https://www.mediaexpert.pl/smartfony-i-zegarki/smartfony/smartfon-motorola-edge-50-neo-5g-12-512gb-6-4-120hz-stalowy</t>
        </is>
      </c>
      <c r="S859" s="13" t="inlineStr">
        <is>
          <t>Handset</t>
        </is>
      </c>
      <c r="T859" s="13" t="n"/>
      <c r="U859" s="12" t="inlineStr">
        <is>
          <t>https://drive.google.com/uc?export=view&amp;id=1e2MZBkGpG2Dbu_WoRJbeEBQEMhrdoArK</t>
        </is>
      </c>
      <c r="V859" t="inlineStr">
        <is>
          <t>20250424</t>
        </is>
      </c>
    </row>
    <row r="860" ht="15" customHeight="1">
      <c r="A860" s="7" t="inlineStr">
        <is>
          <t>BN2009287</t>
        </is>
      </c>
      <c r="B860" s="8" t="inlineStr">
        <is>
          <t>Lenovo</t>
        </is>
      </c>
      <c r="C860" s="8" t="inlineStr">
        <is>
          <t>Moto Edge 50 Pro 12-512GB</t>
        </is>
      </c>
      <c r="D860" s="8" t="inlineStr">
        <is>
          <t>-</t>
        </is>
      </c>
      <c r="E860" s="9" t="n">
        <v>1899</v>
      </c>
      <c r="F860" s="9" t="inlineStr">
        <is>
          <t>1899.00</t>
        </is>
      </c>
      <c r="G860" s="9" t="inlineStr">
        <is>
          <t>Instock</t>
        </is>
      </c>
      <c r="H860" s="9">
        <f>F860+0</f>
        <v/>
      </c>
      <c r="I860" s="9" t="n"/>
      <c r="J860" s="9">
        <f>IF(I860&lt;&gt;"",I860,H860)</f>
        <v/>
      </c>
      <c r="K860" s="9">
        <f>E860/(1+M860)</f>
        <v/>
      </c>
      <c r="L860" s="10" t="inlineStr">
        <is>
          <t>PLN</t>
        </is>
      </c>
      <c r="M860" s="11" t="n">
        <v>0.23</v>
      </c>
      <c r="N860" s="9">
        <f>K860*VLOOKUP(L860,'Exchange rate'!A:B,2,0)</f>
        <v/>
      </c>
      <c r="O860" s="8" t="inlineStr">
        <is>
          <t>Media Expert</t>
        </is>
      </c>
      <c r="P860" s="8" t="inlineStr">
        <is>
          <t>Media Expert</t>
        </is>
      </c>
      <c r="Q860" s="8" t="inlineStr">
        <is>
          <t>Poland</t>
        </is>
      </c>
      <c r="R860" s="12" t="inlineStr">
        <is>
          <t>https://www.mediaexpert.pl/smartfony-i-zegarki/smartfony/smartfon-motorola-edge-50-pro-12-512-5g-6-7-144hz-czarny</t>
        </is>
      </c>
      <c r="S860" s="13" t="inlineStr">
        <is>
          <t>Handset</t>
        </is>
      </c>
      <c r="T860" s="13" t="n"/>
      <c r="U860" s="12" t="inlineStr">
        <is>
          <t>https://drive.google.com/uc?export=view&amp;id=1c9I7szeV718bzJkHXd0COM9Ac7XGjiE5</t>
        </is>
      </c>
      <c r="V860" t="inlineStr">
        <is>
          <t>20250424</t>
        </is>
      </c>
    </row>
    <row r="861" ht="15" customHeight="1">
      <c r="A861" s="7" t="inlineStr">
        <is>
          <t>BN2009157</t>
        </is>
      </c>
      <c r="B861" s="8" t="inlineStr">
        <is>
          <t>Lenovo</t>
        </is>
      </c>
      <c r="C861" s="8" t="inlineStr">
        <is>
          <t>Moto Edge 50 Ultra 16GB-1TB 5G</t>
        </is>
      </c>
      <c r="D861" s="8" t="inlineStr">
        <is>
          <t>-</t>
        </is>
      </c>
      <c r="E861" s="9" t="n">
        <v>3315.25</v>
      </c>
      <c r="F861" s="9" t="inlineStr">
        <is>
          <t>3315.25</t>
        </is>
      </c>
      <c r="G861" s="9" t="inlineStr">
        <is>
          <t>Instock</t>
        </is>
      </c>
      <c r="H861" s="9">
        <f>F861+0</f>
        <v/>
      </c>
      <c r="I861" s="9" t="n"/>
      <c r="J861" s="9">
        <f>IF(I861&lt;&gt;"",I861,H861)</f>
        <v/>
      </c>
      <c r="K861" s="9">
        <f>E861/(1+M861)</f>
        <v/>
      </c>
      <c r="L861" s="10" t="inlineStr">
        <is>
          <t>PLN</t>
        </is>
      </c>
      <c r="M861" s="11" t="n">
        <v>0.23</v>
      </c>
      <c r="N861" s="9">
        <f>K861*VLOOKUP(L861,'Exchange rate'!A:B,2,0)</f>
        <v/>
      </c>
      <c r="O861" s="8" t="inlineStr">
        <is>
          <t>Media Expert</t>
        </is>
      </c>
      <c r="P861" s="8" t="inlineStr">
        <is>
          <t>Media Expert</t>
        </is>
      </c>
      <c r="Q861" s="8" t="inlineStr">
        <is>
          <t>Poland</t>
        </is>
      </c>
      <c r="R861" s="12" t="inlineStr">
        <is>
          <t>https://www.mediaexpert.pl/smartfony-i-zegarki/smartfony/smartfon-motorola-edge-50-ultra-16-1tb-5g-6-7-144hz-szary</t>
        </is>
      </c>
      <c r="S861" s="13" t="inlineStr">
        <is>
          <t>Handset</t>
        </is>
      </c>
      <c r="T861" s="13" t="n"/>
      <c r="U861" s="12" t="inlineStr">
        <is>
          <t>https://drive.google.com/uc?export=view&amp;id=1cosa8_ynr8uA9I3ueDWHFu339ZW9PByg</t>
        </is>
      </c>
      <c r="V861" t="inlineStr">
        <is>
          <t>20250424</t>
        </is>
      </c>
    </row>
    <row r="862" ht="15" customHeight="1">
      <c r="A862" s="7" t="inlineStr">
        <is>
          <t>BN2008571</t>
        </is>
      </c>
      <c r="B862" s="8" t="inlineStr">
        <is>
          <t>Lenovo</t>
        </is>
      </c>
      <c r="C862" s="8" t="inlineStr">
        <is>
          <t>Moto G23 8-128GB LTE</t>
        </is>
      </c>
      <c r="D862" s="8" t="inlineStr">
        <is>
          <t>-</t>
        </is>
      </c>
      <c r="E862" s="9" t="n">
        <v>0</v>
      </c>
      <c r="F862" s="9" t="inlineStr">
        <is>
          <t>0.00</t>
        </is>
      </c>
      <c r="G862" s="9" t="inlineStr">
        <is>
          <t>Outstock</t>
        </is>
      </c>
      <c r="H862" s="9">
        <f>F862+0</f>
        <v/>
      </c>
      <c r="I862" s="9" t="n"/>
      <c r="J862" s="9">
        <f>IF(I862&lt;&gt;"",I862,H862)</f>
        <v/>
      </c>
      <c r="K862" s="9">
        <f>E862/(1+M862)</f>
        <v/>
      </c>
      <c r="L862" s="10" t="inlineStr">
        <is>
          <t>PLN</t>
        </is>
      </c>
      <c r="M862" s="11" t="n">
        <v>0.23</v>
      </c>
      <c r="N862" s="9">
        <f>K862*VLOOKUP(L862,'Exchange rate'!A:B,2,0)</f>
        <v/>
      </c>
      <c r="O862" s="8" t="inlineStr">
        <is>
          <t>Media Expert</t>
        </is>
      </c>
      <c r="P862" s="8" t="inlineStr">
        <is>
          <t>Media Expert</t>
        </is>
      </c>
      <c r="Q862" s="8" t="inlineStr">
        <is>
          <t>Poland</t>
        </is>
      </c>
      <c r="R862" s="12" t="inlineStr">
        <is>
          <t>https://www.mediaexpert.pl/smartfony-i-zegarki/smartfony/smartfon-motorola-moto-g23-8-128gb-matte-charcoal</t>
        </is>
      </c>
      <c r="S862" s="13" t="inlineStr">
        <is>
          <t>Handset</t>
        </is>
      </c>
      <c r="T862" s="13" t="n">
        <v>1</v>
      </c>
      <c r="U862" s="12" t="inlineStr">
        <is>
          <t>https://drive.google.com/uc?export=view&amp;id=1cAUuSvYMx3bz3ymXcFSMdeiXh-Q2tT6U</t>
        </is>
      </c>
      <c r="V862" t="inlineStr">
        <is>
          <t>20250424</t>
        </is>
      </c>
    </row>
    <row r="863" ht="15" customHeight="1">
      <c r="A863" s="7" t="inlineStr">
        <is>
          <t>BN2009154</t>
        </is>
      </c>
      <c r="B863" s="8" t="inlineStr">
        <is>
          <t>Lenovo</t>
        </is>
      </c>
      <c r="C863" s="8" t="inlineStr">
        <is>
          <t>Moto G24 8-128GB LTE</t>
        </is>
      </c>
      <c r="D863" s="8" t="inlineStr">
        <is>
          <t>-</t>
        </is>
      </c>
      <c r="E863" s="9" t="n">
        <v>449.99</v>
      </c>
      <c r="F863" s="9" t="inlineStr">
        <is>
          <t>449.99</t>
        </is>
      </c>
      <c r="G863" s="9" t="inlineStr">
        <is>
          <t>Instock</t>
        </is>
      </c>
      <c r="H863" s="9">
        <f>F863+0</f>
        <v/>
      </c>
      <c r="I863" s="9" t="n"/>
      <c r="J863" s="9">
        <f>IF(I863&lt;&gt;"",I863,H863)</f>
        <v/>
      </c>
      <c r="K863" s="9">
        <f>E863/(1+M863)</f>
        <v/>
      </c>
      <c r="L863" s="10" t="inlineStr">
        <is>
          <t>PLN</t>
        </is>
      </c>
      <c r="M863" s="11" t="n">
        <v>0.23</v>
      </c>
      <c r="N863" s="9">
        <f>K863*VLOOKUP(L863,'Exchange rate'!A:B,2,0)</f>
        <v/>
      </c>
      <c r="O863" s="8" t="inlineStr">
        <is>
          <t>Media Expert</t>
        </is>
      </c>
      <c r="P863" s="8" t="inlineStr">
        <is>
          <t>Media Expert</t>
        </is>
      </c>
      <c r="Q863" s="8" t="inlineStr">
        <is>
          <t>Poland</t>
        </is>
      </c>
      <c r="R863" s="12" t="inlineStr">
        <is>
          <t>https://www.mediaexpert.pl/smartfony-i-zegarki/smartfony/smartfon-motorola-moto-g24-8-128gb-6-56-90hz-grafitowy</t>
        </is>
      </c>
      <c r="S863" s="13" t="inlineStr">
        <is>
          <t>Handset</t>
        </is>
      </c>
      <c r="T863" s="13" t="n"/>
      <c r="U863" s="12" t="inlineStr">
        <is>
          <t>https://drive.google.com/uc?export=view&amp;id=1dk7-MY-eLctYBcboHoSWXa4ZstKv8uYD</t>
        </is>
      </c>
      <c r="V863" t="inlineStr">
        <is>
          <t>20250424</t>
        </is>
      </c>
    </row>
    <row r="864" ht="15" customHeight="1">
      <c r="A864" s="7" t="inlineStr">
        <is>
          <t>BN2009156</t>
        </is>
      </c>
      <c r="B864" s="8" t="inlineStr">
        <is>
          <t>Lenovo</t>
        </is>
      </c>
      <c r="C864" s="8" t="inlineStr">
        <is>
          <t>Moto G24 Power 8-256GB LTE</t>
        </is>
      </c>
      <c r="D864" s="8" t="inlineStr">
        <is>
          <t>-</t>
        </is>
      </c>
      <c r="E864" s="9" t="n">
        <v>549.99</v>
      </c>
      <c r="F864" s="9" t="inlineStr">
        <is>
          <t>549.99</t>
        </is>
      </c>
      <c r="G864" s="9" t="inlineStr">
        <is>
          <t>Instock</t>
        </is>
      </c>
      <c r="H864" s="9">
        <f>F864+0</f>
        <v/>
      </c>
      <c r="I864" s="9" t="n"/>
      <c r="J864" s="9">
        <f>IF(I864&lt;&gt;"",I864,H864)</f>
        <v/>
      </c>
      <c r="K864" s="9">
        <f>E864/(1+M864)</f>
        <v/>
      </c>
      <c r="L864" s="10" t="inlineStr">
        <is>
          <t>PLN</t>
        </is>
      </c>
      <c r="M864" s="11" t="n">
        <v>0.23</v>
      </c>
      <c r="N864" s="9">
        <f>K864*VLOOKUP(L864,'Exchange rate'!A:B,2,0)</f>
        <v/>
      </c>
      <c r="O864" s="8" t="inlineStr">
        <is>
          <t>Media Expert</t>
        </is>
      </c>
      <c r="P864" s="8" t="inlineStr">
        <is>
          <t>Media Expert</t>
        </is>
      </c>
      <c r="Q864" s="8" t="inlineStr">
        <is>
          <t>Poland</t>
        </is>
      </c>
      <c r="R864" s="12" t="inlineStr">
        <is>
          <t>https://www.mediaexpert.pl/smartfony-i-zegarki/smartfony/smartfon-motorola-moto-g24-power-8-256gb-6-56-90hz-granatowy</t>
        </is>
      </c>
      <c r="S864" s="13" t="inlineStr">
        <is>
          <t>Handset</t>
        </is>
      </c>
      <c r="T864" s="13" t="n"/>
      <c r="U864" s="12" t="inlineStr">
        <is>
          <t>https://drive.google.com/uc?export=view&amp;id=1e6TwuTdkLAPqWK9MSQSUStqMU6BnGkwr</t>
        </is>
      </c>
      <c r="V864" t="inlineStr">
        <is>
          <t>20250424</t>
        </is>
      </c>
    </row>
    <row r="865" ht="15" customHeight="1">
      <c r="A865" s="7" t="inlineStr">
        <is>
          <t>BN2008967</t>
        </is>
      </c>
      <c r="B865" s="8" t="inlineStr">
        <is>
          <t>Lenovo</t>
        </is>
      </c>
      <c r="C865" s="8" t="inlineStr">
        <is>
          <t>Moto G54 12-256GB LTE</t>
        </is>
      </c>
      <c r="D865" s="8" t="inlineStr">
        <is>
          <t>-</t>
        </is>
      </c>
      <c r="E865" s="9" t="n">
        <v>899.99</v>
      </c>
      <c r="F865" s="9" t="inlineStr">
        <is>
          <t>899.99</t>
        </is>
      </c>
      <c r="G865" s="9" t="inlineStr">
        <is>
          <t>Instock</t>
        </is>
      </c>
      <c r="H865" s="9">
        <f>F865+0</f>
        <v/>
      </c>
      <c r="I865" s="9" t="n"/>
      <c r="J865" s="9">
        <f>IF(I865&lt;&gt;"",I865,H865)</f>
        <v/>
      </c>
      <c r="K865" s="9">
        <f>E865/(1+M865)</f>
        <v/>
      </c>
      <c r="L865" s="10" t="inlineStr">
        <is>
          <t>PLN</t>
        </is>
      </c>
      <c r="M865" s="11" t="n">
        <v>0.23</v>
      </c>
      <c r="N865" s="9">
        <f>K865*VLOOKUP(L865,'Exchange rate'!A:B,2,0)</f>
        <v/>
      </c>
      <c r="O865" s="8" t="inlineStr">
        <is>
          <t>Media Expert</t>
        </is>
      </c>
      <c r="P865" s="8" t="inlineStr">
        <is>
          <t>Media Expert</t>
        </is>
      </c>
      <c r="Q865" s="8" t="inlineStr">
        <is>
          <t>Poland</t>
        </is>
      </c>
      <c r="R865" s="12" t="inlineStr">
        <is>
          <t>https://www.mediaexpert.pl/smartfony-i-zegarki/smartfony/smartfon-motorola-moto-g54-5g-12-256gb-6-5-120hz-ciemnoniebieski</t>
        </is>
      </c>
      <c r="S865" s="13" t="inlineStr">
        <is>
          <t>Handset</t>
        </is>
      </c>
      <c r="T865" s="13" t="n"/>
      <c r="U865" s="12" t="inlineStr">
        <is>
          <t>https://drive.google.com/uc?export=view&amp;id=1d_iBBdjBqHw20i8j4pfiTcxLmErRE6sq</t>
        </is>
      </c>
      <c r="V865" t="inlineStr">
        <is>
          <t>20250424</t>
        </is>
      </c>
    </row>
    <row r="866" ht="15" customHeight="1">
      <c r="A866" s="7" t="inlineStr">
        <is>
          <t>BN2009223</t>
        </is>
      </c>
      <c r="B866" s="8" t="inlineStr">
        <is>
          <t>Lenovo</t>
        </is>
      </c>
      <c r="C866" s="8" t="inlineStr">
        <is>
          <t>Moto G54 power 5G</t>
        </is>
      </c>
      <c r="D866" s="8" t="inlineStr">
        <is>
          <t>-</t>
        </is>
      </c>
      <c r="E866" s="9" t="n">
        <v>899.99</v>
      </c>
      <c r="F866" s="9" t="inlineStr">
        <is>
          <t>899.99</t>
        </is>
      </c>
      <c r="G866" s="9" t="inlineStr">
        <is>
          <t>Instock</t>
        </is>
      </c>
      <c r="H866" s="9">
        <f>F866+0</f>
        <v/>
      </c>
      <c r="I866" s="9" t="n"/>
      <c r="J866" s="9">
        <f>IF(I866&lt;&gt;"",I866,H866)</f>
        <v/>
      </c>
      <c r="K866" s="9">
        <f>E866/(1+M866)</f>
        <v/>
      </c>
      <c r="L866" s="10" t="inlineStr">
        <is>
          <t>PLN</t>
        </is>
      </c>
      <c r="M866" s="11" t="n">
        <v>0.23</v>
      </c>
      <c r="N866" s="9">
        <f>K866*VLOOKUP(L866,'Exchange rate'!A:B,2,0)</f>
        <v/>
      </c>
      <c r="O866" s="8" t="inlineStr">
        <is>
          <t>Media Expert</t>
        </is>
      </c>
      <c r="P866" s="8" t="inlineStr">
        <is>
          <t>Media Expert</t>
        </is>
      </c>
      <c r="Q866" s="8" t="inlineStr">
        <is>
          <t>Poland</t>
        </is>
      </c>
      <c r="R866" s="12" t="inlineStr">
        <is>
          <t>https://www.mediaexpert.pl/smartfony-i-zegarki/smartfony/smartfon-motorola-moto-g54-power-edition-12-256gb-5g-6-5-120hz-niebieski</t>
        </is>
      </c>
      <c r="S866" s="13" t="inlineStr">
        <is>
          <t>Handset</t>
        </is>
      </c>
      <c r="T866" s="13" t="n"/>
      <c r="U866" s="12" t="inlineStr">
        <is>
          <t>https://drive.google.com/uc?export=view&amp;id=1cw2o69tnfC0ZFSz3ZQFsvP8v86UMt5wn</t>
        </is>
      </c>
      <c r="V866" t="inlineStr">
        <is>
          <t>20250424</t>
        </is>
      </c>
    </row>
    <row r="867" ht="15" customHeight="1">
      <c r="A867" s="7" t="inlineStr">
        <is>
          <t>BN2008968</t>
        </is>
      </c>
      <c r="B867" s="8" t="inlineStr">
        <is>
          <t>Lenovo</t>
        </is>
      </c>
      <c r="C867" s="8" t="inlineStr">
        <is>
          <t>Moto G84 12-256GB 5G</t>
        </is>
      </c>
      <c r="D867" s="8" t="inlineStr">
        <is>
          <t>-</t>
        </is>
      </c>
      <c r="E867" s="9" t="n">
        <v>999.99</v>
      </c>
      <c r="F867" s="9" t="inlineStr">
        <is>
          <t>999.99</t>
        </is>
      </c>
      <c r="G867" s="9" t="inlineStr">
        <is>
          <t>Instock</t>
        </is>
      </c>
      <c r="H867" s="9">
        <f>F867+0</f>
        <v/>
      </c>
      <c r="I867" s="9" t="n"/>
      <c r="J867" s="9">
        <f>IF(I867&lt;&gt;"",I867,H867)</f>
        <v/>
      </c>
      <c r="K867" s="9">
        <f>E867/(1+M867)</f>
        <v/>
      </c>
      <c r="L867" s="10" t="inlineStr">
        <is>
          <t>PLN</t>
        </is>
      </c>
      <c r="M867" s="11" t="n">
        <v>0.23</v>
      </c>
      <c r="N867" s="9">
        <f>K867*VLOOKUP(L867,'Exchange rate'!A:B,2,0)</f>
        <v/>
      </c>
      <c r="O867" s="8" t="inlineStr">
        <is>
          <t>Media Expert</t>
        </is>
      </c>
      <c r="P867" s="8" t="inlineStr">
        <is>
          <t>Media Expert</t>
        </is>
      </c>
      <c r="Q867" s="8" t="inlineStr">
        <is>
          <t>Poland</t>
        </is>
      </c>
      <c r="R867" s="12" t="inlineStr">
        <is>
          <t>https://www.mediaexpert.pl/smartfony-i-zegarki/smartfony/smartfon-motorola-moto-g84-5g-12-256gb-6-55-120hz-granatowy</t>
        </is>
      </c>
      <c r="S867" s="13" t="inlineStr">
        <is>
          <t>Handset</t>
        </is>
      </c>
      <c r="T867" s="13" t="n"/>
      <c r="U867" s="12" t="inlineStr">
        <is>
          <t>https://drive.google.com/uc?export=view&amp;id=1eSCZMpH-8elLrEixyPc9Yv40D41M65MT</t>
        </is>
      </c>
      <c r="V867" t="inlineStr">
        <is>
          <t>20250424</t>
        </is>
      </c>
    </row>
    <row r="868" ht="15" customHeight="1">
      <c r="A868" s="7" t="inlineStr">
        <is>
          <t>BN2009289</t>
        </is>
      </c>
      <c r="B868" s="8" t="inlineStr">
        <is>
          <t>Lenovo</t>
        </is>
      </c>
      <c r="C868" s="8" t="inlineStr">
        <is>
          <t>Moto G85 12-256GB 5G</t>
        </is>
      </c>
      <c r="D868" s="8" t="inlineStr">
        <is>
          <t>-</t>
        </is>
      </c>
      <c r="E868" s="9" t="n">
        <v>1099.99</v>
      </c>
      <c r="F868" s="9" t="inlineStr">
        <is>
          <t>1099.99</t>
        </is>
      </c>
      <c r="G868" s="9" t="inlineStr">
        <is>
          <t>Instock</t>
        </is>
      </c>
      <c r="H868" s="9">
        <f>F868+0</f>
        <v/>
      </c>
      <c r="I868" s="9" t="n"/>
      <c r="J868" s="9">
        <f>IF(I868&lt;&gt;"",I868,H868)</f>
        <v/>
      </c>
      <c r="K868" s="9">
        <f>E868/(1+M868)</f>
        <v/>
      </c>
      <c r="L868" s="10" t="inlineStr">
        <is>
          <t>PLN</t>
        </is>
      </c>
      <c r="M868" s="11" t="n">
        <v>0.23</v>
      </c>
      <c r="N868" s="9">
        <f>K868*VLOOKUP(L868,'Exchange rate'!A:B,2,0)</f>
        <v/>
      </c>
      <c r="O868" s="8" t="inlineStr">
        <is>
          <t>Media Expert</t>
        </is>
      </c>
      <c r="P868" s="8" t="inlineStr">
        <is>
          <t>Media Expert</t>
        </is>
      </c>
      <c r="Q868" s="8" t="inlineStr">
        <is>
          <t>Poland</t>
        </is>
      </c>
      <c r="R868" s="12" t="inlineStr">
        <is>
          <t>https://www.mediaexpert.pl/smartfony-i-zegarki/smartfony/smartfon-motorola-moto-g85-5g-12-256gb-6-67-120hz-szary</t>
        </is>
      </c>
      <c r="S868" s="13" t="inlineStr">
        <is>
          <t>Handset</t>
        </is>
      </c>
      <c r="T868" s="13" t="n"/>
      <c r="U868" s="12" t="inlineStr">
        <is>
          <t>https://drive.google.com/uc?export=view&amp;id=1duT0BbOu4-SFyxxyND3ksps5W6-0pqsS</t>
        </is>
      </c>
      <c r="V868" t="inlineStr">
        <is>
          <t>20250424</t>
        </is>
      </c>
    </row>
    <row r="869" ht="15" customHeight="1">
      <c r="A869" s="7" t="inlineStr">
        <is>
          <t>BN2008719</t>
        </is>
      </c>
      <c r="B869" s="8" t="inlineStr">
        <is>
          <t>Lenovo</t>
        </is>
      </c>
      <c r="C869" s="8" t="inlineStr">
        <is>
          <t>Moto Razr 40 ultra 8-256GB 5G</t>
        </is>
      </c>
      <c r="D869" s="8" t="inlineStr">
        <is>
          <t>-</t>
        </is>
      </c>
      <c r="E869" s="9" t="n">
        <v>3299.97</v>
      </c>
      <c r="F869" s="9" t="inlineStr">
        <is>
          <t>3299.97</t>
        </is>
      </c>
      <c r="G869" s="9" t="inlineStr">
        <is>
          <t>Instock</t>
        </is>
      </c>
      <c r="H869" s="9">
        <f>F869+0</f>
        <v/>
      </c>
      <c r="I869" s="9" t="n"/>
      <c r="J869" s="9">
        <f>IF(I869&lt;&gt;"",I869,H869)</f>
        <v/>
      </c>
      <c r="K869" s="9">
        <f>E869/(1+M869)</f>
        <v/>
      </c>
      <c r="L869" s="10" t="inlineStr">
        <is>
          <t>PLN</t>
        </is>
      </c>
      <c r="M869" s="11" t="n">
        <v>0.23</v>
      </c>
      <c r="N869" s="9">
        <f>K869*VLOOKUP(L869,'Exchange rate'!A:B,2,0)</f>
        <v/>
      </c>
      <c r="O869" s="8" t="inlineStr">
        <is>
          <t>Media Expert</t>
        </is>
      </c>
      <c r="P869" s="8" t="inlineStr">
        <is>
          <t>Media Expert</t>
        </is>
      </c>
      <c r="Q869" s="8" t="inlineStr">
        <is>
          <t>Poland</t>
        </is>
      </c>
      <c r="R869" s="12" t="inlineStr">
        <is>
          <t>https://www.mediaexpert.pl/smartfony-i-zegarki/smartfony/smartfon-motorola-razr-40-ultra-8-256gb-quartz-black</t>
        </is>
      </c>
      <c r="S869" s="13" t="inlineStr">
        <is>
          <t>Handset</t>
        </is>
      </c>
      <c r="T869" s="13" t="n"/>
      <c r="U869" s="12" t="inlineStr">
        <is>
          <t>https://drive.google.com/uc?export=view&amp;id=1dAyaWzl6LSdlDkND0ppg5QH87Ivs9gwd</t>
        </is>
      </c>
      <c r="V869" t="inlineStr">
        <is>
          <t>20250424</t>
        </is>
      </c>
    </row>
    <row r="870" ht="15" customHeight="1">
      <c r="A870" s="7" t="inlineStr">
        <is>
          <t>AN00000130</t>
        </is>
      </c>
      <c r="B870" s="8" t="inlineStr">
        <is>
          <t>Lenovo</t>
        </is>
      </c>
      <c r="C870" s="8" t="inlineStr">
        <is>
          <t>Motorola Moto G72 8/128GB</t>
        </is>
      </c>
      <c r="D870" s="8" t="inlineStr">
        <is>
          <t>-</t>
        </is>
      </c>
      <c r="E870" s="9" t="n">
        <v>0</v>
      </c>
      <c r="F870" s="9" t="inlineStr">
        <is>
          <t>0.00</t>
        </is>
      </c>
      <c r="G870" s="9" t="inlineStr">
        <is>
          <t>Outstock</t>
        </is>
      </c>
      <c r="H870" s="9">
        <f>F870+0</f>
        <v/>
      </c>
      <c r="I870" s="9" t="n"/>
      <c r="J870" s="9">
        <f>IF(I870&lt;&gt;"",I870,H870)</f>
        <v/>
      </c>
      <c r="K870" s="9">
        <f>E870/(1+M870)</f>
        <v/>
      </c>
      <c r="L870" s="10" t="inlineStr">
        <is>
          <t>PLN</t>
        </is>
      </c>
      <c r="M870" s="11" t="n">
        <v>0.23</v>
      </c>
      <c r="N870" s="9">
        <f>K870*VLOOKUP(L870,'Exchange rate'!A:B,2,0)</f>
        <v/>
      </c>
      <c r="O870" s="8" t="inlineStr">
        <is>
          <t>Media Expert</t>
        </is>
      </c>
      <c r="P870" s="8" t="inlineStr">
        <is>
          <t>Media Expert</t>
        </is>
      </c>
      <c r="Q870" s="8" t="inlineStr">
        <is>
          <t>Poland</t>
        </is>
      </c>
      <c r="R870" s="12" t="inlineStr">
        <is>
          <t>https://www.mediaexpert.pl/smartfony-i-zegarki/smartfony/smartfon-motorola-moto-g72-8-128gb-meteorite-grey</t>
        </is>
      </c>
      <c r="S870" s="13" t="inlineStr">
        <is>
          <t>Handset</t>
        </is>
      </c>
      <c r="T870" s="13" t="n">
        <v>1</v>
      </c>
      <c r="U870" s="12" t="inlineStr">
        <is>
          <t>https://drive.google.com/uc?export=view&amp;id=1cutw5FjBo_2_H5OhN9YRKzVOAQL9H_id</t>
        </is>
      </c>
      <c r="V870" t="inlineStr">
        <is>
          <t>20250424</t>
        </is>
      </c>
    </row>
    <row r="871" ht="15" customHeight="1">
      <c r="A871" s="7" t="inlineStr">
        <is>
          <t>BN2009286</t>
        </is>
      </c>
      <c r="B871" s="8" t="inlineStr">
        <is>
          <t>Lenovo</t>
        </is>
      </c>
      <c r="C871" s="8" t="inlineStr">
        <is>
          <t>Razr 50 8-256GB 5G</t>
        </is>
      </c>
      <c r="D871" s="8" t="inlineStr">
        <is>
          <t>-</t>
        </is>
      </c>
      <c r="E871" s="9" t="n">
        <v>2324.57</v>
      </c>
      <c r="F871" s="9" t="inlineStr">
        <is>
          <t>2324.57</t>
        </is>
      </c>
      <c r="G871" s="9" t="inlineStr">
        <is>
          <t>Instock</t>
        </is>
      </c>
      <c r="H871" s="9">
        <f>F871+0</f>
        <v/>
      </c>
      <c r="I871" s="9" t="n"/>
      <c r="J871" s="9">
        <f>IF(I871&lt;&gt;"",I871,H871)</f>
        <v/>
      </c>
      <c r="K871" s="9">
        <f>E871/(1+M871)</f>
        <v/>
      </c>
      <c r="L871" s="10" t="inlineStr">
        <is>
          <t>PLN</t>
        </is>
      </c>
      <c r="M871" s="11" t="n">
        <v>0.23</v>
      </c>
      <c r="N871" s="9">
        <f>K871*VLOOKUP(L871,'Exchange rate'!A:B,2,0)</f>
        <v/>
      </c>
      <c r="O871" s="8" t="inlineStr">
        <is>
          <t>Media Expert</t>
        </is>
      </c>
      <c r="P871" s="8" t="inlineStr">
        <is>
          <t>Media Expert</t>
        </is>
      </c>
      <c r="Q871" s="8" t="inlineStr">
        <is>
          <t>Poland</t>
        </is>
      </c>
      <c r="R871" s="12" t="inlineStr">
        <is>
          <t>https://www.mediaexpert.pl/smartfony-i-zegarki/smartfony/smartfon-motorola-razr-50-8-256gb-5g-6-9-120hz-pomaranczowy</t>
        </is>
      </c>
      <c r="S871" s="13" t="inlineStr">
        <is>
          <t>Handset</t>
        </is>
      </c>
      <c r="T871" s="13" t="n"/>
      <c r="U871" s="12" t="inlineStr">
        <is>
          <t>https://drive.google.com/uc?export=view&amp;id=1d1kmqA1wp5zsfDiHuETtJR_KMB4xJUbz</t>
        </is>
      </c>
      <c r="V871" t="inlineStr">
        <is>
          <t>20250424</t>
        </is>
      </c>
    </row>
    <row r="872" ht="15" customHeight="1">
      <c r="A872" s="7" t="inlineStr">
        <is>
          <t>BN2009285</t>
        </is>
      </c>
      <c r="B872" s="8" t="inlineStr">
        <is>
          <t>Lenovo</t>
        </is>
      </c>
      <c r="C872" s="8" t="inlineStr">
        <is>
          <t>Razr 50 Ultra 12-512GB 5G</t>
        </is>
      </c>
      <c r="D872" s="8" t="inlineStr">
        <is>
          <t>-</t>
        </is>
      </c>
      <c r="E872" s="9" t="n">
        <v>3128.72</v>
      </c>
      <c r="F872" s="9" t="inlineStr">
        <is>
          <t>3128.72</t>
        </is>
      </c>
      <c r="G872" s="9" t="inlineStr">
        <is>
          <t>Instock</t>
        </is>
      </c>
      <c r="H872" s="9">
        <f>F872+0</f>
        <v/>
      </c>
      <c r="I872" s="9" t="n"/>
      <c r="J872" s="9">
        <f>IF(I872&lt;&gt;"",I872,H872)</f>
        <v/>
      </c>
      <c r="K872" s="9">
        <f>E872/(1+M872)</f>
        <v/>
      </c>
      <c r="L872" s="10" t="inlineStr">
        <is>
          <t>PLN</t>
        </is>
      </c>
      <c r="M872" s="11" t="n">
        <v>0.23</v>
      </c>
      <c r="N872" s="9">
        <f>K872*VLOOKUP(L872,'Exchange rate'!A:B,2,0)</f>
        <v/>
      </c>
      <c r="O872" s="8" t="inlineStr">
        <is>
          <t>Media Expert</t>
        </is>
      </c>
      <c r="P872" s="8" t="inlineStr">
        <is>
          <t>Media Expert</t>
        </is>
      </c>
      <c r="Q872" s="8" t="inlineStr">
        <is>
          <t>Poland</t>
        </is>
      </c>
      <c r="R872" s="12" t="inlineStr">
        <is>
          <t>https://www.mediaexpert.pl/smartfony-i-zegarki/smartfony/smartfon-motorola-razr-50-ultra-12-5112gb-5g-6-9-165hz-granatowy-pb1t0002pl</t>
        </is>
      </c>
      <c r="S872" s="13" t="inlineStr">
        <is>
          <t>Handset</t>
        </is>
      </c>
      <c r="T872" s="13" t="n"/>
      <c r="U872" s="12" t="inlineStr">
        <is>
          <t>https://drive.google.com/uc?export=view&amp;id=1dYwZf-4wAku-ugywJihRMRQ4PwJIuVjU</t>
        </is>
      </c>
      <c r="V872" t="inlineStr">
        <is>
          <t>20250424</t>
        </is>
      </c>
    </row>
    <row r="873" ht="15" customHeight="1">
      <c r="A873" s="7" t="inlineStr">
        <is>
          <t>BN2009165</t>
        </is>
      </c>
      <c r="B873" s="8" t="inlineStr">
        <is>
          <t>Lenovo</t>
        </is>
      </c>
      <c r="C873" s="8" t="inlineStr">
        <is>
          <t>Tab M11 10.95 4-128GB LTE</t>
        </is>
      </c>
      <c r="D873" s="8" t="inlineStr">
        <is>
          <t>-</t>
        </is>
      </c>
      <c r="E873" s="9" t="n">
        <v>899</v>
      </c>
      <c r="F873" s="9" t="inlineStr">
        <is>
          <t>899.00</t>
        </is>
      </c>
      <c r="G873" s="9" t="inlineStr">
        <is>
          <t>Instock</t>
        </is>
      </c>
      <c r="H873" s="9">
        <f>F873+0</f>
        <v/>
      </c>
      <c r="I873" s="9" t="n"/>
      <c r="J873" s="9">
        <f>IF(I873&lt;&gt;"",I873,H873)</f>
        <v/>
      </c>
      <c r="K873" s="9">
        <f>E873/(1+M873)</f>
        <v/>
      </c>
      <c r="L873" s="10" t="inlineStr">
        <is>
          <t>PLN</t>
        </is>
      </c>
      <c r="M873" s="11" t="n">
        <v>0.23</v>
      </c>
      <c r="N873" s="9">
        <f>K873*VLOOKUP(L873,'Exchange rate'!A:B,2,0)</f>
        <v/>
      </c>
      <c r="O873" s="8" t="inlineStr">
        <is>
          <t>Media Expert</t>
        </is>
      </c>
      <c r="P873" s="8" t="inlineStr">
        <is>
          <t>Media Expert</t>
        </is>
      </c>
      <c r="Q873" s="8" t="inlineStr">
        <is>
          <t>Poland</t>
        </is>
      </c>
      <c r="R873" s="12" t="inlineStr">
        <is>
          <t>https://www.mediaexpert.pl/komputery-i-tablety/tablety-i-e-booki/tablety/tablet-lenovo-tab-m11-10-95-4-128-gb-lte-wi-fi-szary-rysik</t>
        </is>
      </c>
      <c r="S873" s="13" t="inlineStr">
        <is>
          <t>Tablet</t>
        </is>
      </c>
      <c r="T873" s="13" t="n"/>
      <c r="U873" s="12" t="inlineStr">
        <is>
          <t>https://drive.google.com/uc?export=view&amp;id=1d99OeZXp9_m7UlSVtcRrq9SP5uXlBm3k</t>
        </is>
      </c>
      <c r="V873" t="inlineStr">
        <is>
          <t>20250424</t>
        </is>
      </c>
    </row>
    <row r="874" ht="15" customHeight="1">
      <c r="A874" s="7" t="inlineStr">
        <is>
          <t>AN00000186</t>
        </is>
      </c>
      <c r="B874" s="8" t="inlineStr">
        <is>
          <t>Maxcom</t>
        </is>
      </c>
      <c r="C874" s="8" t="inlineStr">
        <is>
          <t>Maxcom FW58 Vanad Pro</t>
        </is>
      </c>
      <c r="D874" s="8" t="inlineStr">
        <is>
          <t>-</t>
        </is>
      </c>
      <c r="E874" s="9" t="n">
        <v>399</v>
      </c>
      <c r="F874" s="9" t="inlineStr">
        <is>
          <t>399.00</t>
        </is>
      </c>
      <c r="G874" s="9" t="inlineStr">
        <is>
          <t>Instock</t>
        </is>
      </c>
      <c r="H874" s="9">
        <f>F874+0</f>
        <v/>
      </c>
      <c r="I874" s="9" t="n"/>
      <c r="J874" s="9">
        <f>IF(I874&lt;&gt;"",I874,H874)</f>
        <v/>
      </c>
      <c r="K874" s="9">
        <f>E874/(1+M874)</f>
        <v/>
      </c>
      <c r="L874" s="10" t="inlineStr">
        <is>
          <t>PLN</t>
        </is>
      </c>
      <c r="M874" s="11" t="n">
        <v>0.23</v>
      </c>
      <c r="N874" s="9">
        <f>K874*VLOOKUP(L874,'Exchange rate'!A:B,2,0)</f>
        <v/>
      </c>
      <c r="O874" s="8" t="inlineStr">
        <is>
          <t>Media Expert</t>
        </is>
      </c>
      <c r="P874" s="8" t="inlineStr">
        <is>
          <t>Media Expert</t>
        </is>
      </c>
      <c r="Q874" s="8" t="inlineStr">
        <is>
          <t>Poland</t>
        </is>
      </c>
      <c r="R874" s="12" t="inlineStr">
        <is>
          <t>https://www.mediaexpert.pl/smartfony-i-zegarki/smartwatche-i-zegarki/smartwatche/smartwatch-maxcom-fw58-vanad-pro-czarny</t>
        </is>
      </c>
      <c r="S874" s="13" t="inlineStr">
        <is>
          <t>Smart Watch</t>
        </is>
      </c>
      <c r="T874" s="13" t="n"/>
      <c r="U874" s="12" t="inlineStr">
        <is>
          <t>https://drive.google.com/uc?export=view&amp;id=1d1J5EMDItNm6x0tLpsdooRy9UKnyLhEN</t>
        </is>
      </c>
      <c r="V874" t="inlineStr">
        <is>
          <t>20250424</t>
        </is>
      </c>
    </row>
    <row r="875" ht="15" customHeight="1">
      <c r="A875" s="7" t="inlineStr">
        <is>
          <t>BN2007637</t>
        </is>
      </c>
      <c r="B875" s="8" t="inlineStr">
        <is>
          <t>Maxcom</t>
        </is>
      </c>
      <c r="C875" s="8" t="inlineStr">
        <is>
          <t>MM 724 BB</t>
        </is>
      </c>
      <c r="D875" s="8" t="inlineStr">
        <is>
          <t>-</t>
        </is>
      </c>
      <c r="E875" s="9" t="n">
        <v>231.44</v>
      </c>
      <c r="F875" s="9" t="inlineStr">
        <is>
          <t>231.44</t>
        </is>
      </c>
      <c r="G875" s="9" t="inlineStr">
        <is>
          <t>Instock</t>
        </is>
      </c>
      <c r="H875" s="9">
        <f>F875+0</f>
        <v/>
      </c>
      <c r="I875" s="9" t="n"/>
      <c r="J875" s="9">
        <f>IF(I875&lt;&gt;"",I875,H875)</f>
        <v/>
      </c>
      <c r="K875" s="9">
        <f>E875/(1+M875)</f>
        <v/>
      </c>
      <c r="L875" s="10" t="inlineStr">
        <is>
          <t>PLN</t>
        </is>
      </c>
      <c r="M875" s="11" t="n">
        <v>0.23</v>
      </c>
      <c r="N875" s="9">
        <f>K875*VLOOKUP(L875,'Exchange rate'!A:B,2,0)</f>
        <v/>
      </c>
      <c r="O875" s="8" t="inlineStr">
        <is>
          <t>Media Expert</t>
        </is>
      </c>
      <c r="P875" s="8" t="inlineStr">
        <is>
          <t>Media Expert</t>
        </is>
      </c>
      <c r="Q875" s="8" t="inlineStr">
        <is>
          <t>Poland</t>
        </is>
      </c>
      <c r="R875" s="12" t="inlineStr">
        <is>
          <t>https://www.mediaexpert.pl/smartfony-i-zegarki/smartfony/telefon-maxcom-mm-724-4gbb</t>
        </is>
      </c>
      <c r="S875" s="13" t="inlineStr">
        <is>
          <t>Handset</t>
        </is>
      </c>
      <c r="T875" s="13" t="n"/>
      <c r="U875" s="12" t="inlineStr">
        <is>
          <t>https://drive.google.com/uc?export=view&amp;id=1e_pgfK8TTSAsyFiwY5WkTR4_ppZibbzf</t>
        </is>
      </c>
      <c r="V875" t="inlineStr">
        <is>
          <t>20250424</t>
        </is>
      </c>
    </row>
    <row r="876" ht="15" customHeight="1">
      <c r="A876" s="7" t="inlineStr">
        <is>
          <t>BN2008959</t>
        </is>
      </c>
      <c r="B876" s="8" t="inlineStr">
        <is>
          <t>Maxcom</t>
        </is>
      </c>
      <c r="C876" s="8" t="inlineStr">
        <is>
          <t>MM248 48-128MB LTE</t>
        </is>
      </c>
      <c r="D876" s="8" t="inlineStr">
        <is>
          <t>-</t>
        </is>
      </c>
      <c r="E876" s="9" t="n">
        <v>153.31</v>
      </c>
      <c r="F876" s="9" t="inlineStr">
        <is>
          <t>153.31</t>
        </is>
      </c>
      <c r="G876" s="9" t="inlineStr">
        <is>
          <t>Instock</t>
        </is>
      </c>
      <c r="H876" s="9">
        <f>F876+0</f>
        <v/>
      </c>
      <c r="I876" s="9" t="n"/>
      <c r="J876" s="9">
        <f>IF(I876&lt;&gt;"",I876,H876)</f>
        <v/>
      </c>
      <c r="K876" s="9">
        <f>E876/(1+M876)</f>
        <v/>
      </c>
      <c r="L876" s="10" t="inlineStr">
        <is>
          <t>PLN</t>
        </is>
      </c>
      <c r="M876" s="11" t="n">
        <v>0.23</v>
      </c>
      <c r="N876" s="9">
        <f>K876*VLOOKUP(L876,'Exchange rate'!A:B,2,0)</f>
        <v/>
      </c>
      <c r="O876" s="8" t="inlineStr">
        <is>
          <t>Media Expert</t>
        </is>
      </c>
      <c r="P876" s="8" t="inlineStr">
        <is>
          <t>Media Expert</t>
        </is>
      </c>
      <c r="Q876" s="8" t="inlineStr">
        <is>
          <t>Poland</t>
        </is>
      </c>
      <c r="R876" s="12" t="inlineStr">
        <is>
          <t>https://www.mediaexpert.pl/smartfony-i-zegarki/smartfony/telefon-maxcom-mm248-classic-czarny</t>
        </is>
      </c>
      <c r="S876" s="13" t="inlineStr">
        <is>
          <t>Handset</t>
        </is>
      </c>
      <c r="T876" s="13" t="n"/>
      <c r="U876" s="12" t="inlineStr">
        <is>
          <t>https://drive.google.com/uc?export=view&amp;id=1daZhNl9ZwjxSyTpmON37AHayHOsmx4P5</t>
        </is>
      </c>
      <c r="V876" t="inlineStr">
        <is>
          <t>20250424</t>
        </is>
      </c>
    </row>
    <row r="877" ht="15" customHeight="1">
      <c r="A877" s="7" t="inlineStr">
        <is>
          <t>BN2006694</t>
        </is>
      </c>
      <c r="B877" s="8" t="inlineStr">
        <is>
          <t>Maxcom</t>
        </is>
      </c>
      <c r="C877" s="8" t="inlineStr">
        <is>
          <t>MM428 BB</t>
        </is>
      </c>
      <c r="D877" s="8" t="inlineStr">
        <is>
          <t>-</t>
        </is>
      </c>
      <c r="E877" s="9" t="n">
        <v>99</v>
      </c>
      <c r="F877" s="9" t="inlineStr">
        <is>
          <t>99.00</t>
        </is>
      </c>
      <c r="G877" s="9" t="inlineStr">
        <is>
          <t>Instock</t>
        </is>
      </c>
      <c r="H877" s="9">
        <f>F877+0</f>
        <v/>
      </c>
      <c r="I877" s="9" t="n"/>
      <c r="J877" s="9">
        <f>IF(I877&lt;&gt;"",I877,H877)</f>
        <v/>
      </c>
      <c r="K877" s="9">
        <f>E877/(1+M877)</f>
        <v/>
      </c>
      <c r="L877" s="10" t="inlineStr">
        <is>
          <t>PLN</t>
        </is>
      </c>
      <c r="M877" s="11" t="n">
        <v>0.23</v>
      </c>
      <c r="N877" s="9">
        <f>K877*VLOOKUP(L877,'Exchange rate'!A:B,2,0)</f>
        <v/>
      </c>
      <c r="O877" s="8" t="inlineStr">
        <is>
          <t>Media Expert</t>
        </is>
      </c>
      <c r="P877" s="8" t="inlineStr">
        <is>
          <t>Media Expert</t>
        </is>
      </c>
      <c r="Q877" s="8" t="inlineStr">
        <is>
          <t>Poland</t>
        </is>
      </c>
      <c r="R877" s="12" t="inlineStr">
        <is>
          <t>https://www.mediaexpert.pl/smartfony-i-zegarki/smartfony/telefon-maxcom-mm428</t>
        </is>
      </c>
      <c r="S877" s="13" t="inlineStr">
        <is>
          <t>Handset</t>
        </is>
      </c>
      <c r="T877" s="13" t="n"/>
      <c r="U877" s="12" t="inlineStr">
        <is>
          <t>https://drive.google.com/uc?export=view&amp;id=1eb1jhWx_TJ78_h3AtFdbAfQJWkwwyZBE</t>
        </is>
      </c>
      <c r="V877" t="inlineStr">
        <is>
          <t>20250424</t>
        </is>
      </c>
    </row>
    <row r="878" ht="15" customHeight="1">
      <c r="A878" s="7" t="inlineStr">
        <is>
          <t>BN2005450</t>
        </is>
      </c>
      <c r="B878" s="8" t="inlineStr">
        <is>
          <t>Maxcom</t>
        </is>
      </c>
      <c r="C878" s="8" t="inlineStr">
        <is>
          <t>MM920</t>
        </is>
      </c>
      <c r="D878" s="8" t="inlineStr">
        <is>
          <t>-</t>
        </is>
      </c>
      <c r="E878" s="9" t="n">
        <v>199</v>
      </c>
      <c r="F878" s="9" t="inlineStr">
        <is>
          <t>199.00</t>
        </is>
      </c>
      <c r="G878" s="9" t="inlineStr">
        <is>
          <t>Instock</t>
        </is>
      </c>
      <c r="H878" s="9">
        <f>F878+0</f>
        <v/>
      </c>
      <c r="I878" s="9" t="n"/>
      <c r="J878" s="9">
        <f>IF(I878&lt;&gt;"",I878,H878)</f>
        <v/>
      </c>
      <c r="K878" s="9">
        <f>E878/(1+M878)</f>
        <v/>
      </c>
      <c r="L878" s="10" t="inlineStr">
        <is>
          <t>PLN</t>
        </is>
      </c>
      <c r="M878" s="11" t="n">
        <v>0.23</v>
      </c>
      <c r="N878" s="9">
        <f>K878*VLOOKUP(L878,'Exchange rate'!A:B,2,0)</f>
        <v/>
      </c>
      <c r="O878" s="8" t="inlineStr">
        <is>
          <t>Media Expert</t>
        </is>
      </c>
      <c r="P878" s="8" t="inlineStr">
        <is>
          <t>Media Expert</t>
        </is>
      </c>
      <c r="Q878" s="8" t="inlineStr">
        <is>
          <t>Poland</t>
        </is>
      </c>
      <c r="R878" s="12" t="inlineStr">
        <is>
          <t>https://www.mediaexpert.pl/smartfony-i-zegarki/smartfony/telefon-maxcom-mm920l-czarny</t>
        </is>
      </c>
      <c r="S878" s="13" t="inlineStr">
        <is>
          <t>Handset</t>
        </is>
      </c>
      <c r="T878" s="13" t="n"/>
      <c r="U878" s="12" t="inlineStr">
        <is>
          <t>https://drive.google.com/uc?export=view&amp;id=1dlXFHydMgi_wIH6zDI2T78Hdh_5HJDEW</t>
        </is>
      </c>
      <c r="V878" t="inlineStr">
        <is>
          <t>20250424</t>
        </is>
      </c>
    </row>
    <row r="879" ht="15" customHeight="1">
      <c r="A879" s="7" t="inlineStr">
        <is>
          <t>AN00000068</t>
        </is>
      </c>
      <c r="B879" s="8" t="inlineStr">
        <is>
          <t>Microsoft</t>
        </is>
      </c>
      <c r="C879" s="8" t="inlineStr">
        <is>
          <t>Microsoft Xbox Series S</t>
        </is>
      </c>
      <c r="D879" s="8" t="inlineStr">
        <is>
          <t>-</t>
        </is>
      </c>
      <c r="E879" s="9" t="n">
        <v>1299</v>
      </c>
      <c r="F879" s="9" t="inlineStr">
        <is>
          <t>1299.00</t>
        </is>
      </c>
      <c r="G879" s="9" t="inlineStr">
        <is>
          <t>Instock</t>
        </is>
      </c>
      <c r="H879" s="9">
        <f>F879+0</f>
        <v/>
      </c>
      <c r="I879" s="9" t="n"/>
      <c r="J879" s="9">
        <f>IF(I879&lt;&gt;"",I879,H879)</f>
        <v/>
      </c>
      <c r="K879" s="9">
        <f>E879/(1+M879)</f>
        <v/>
      </c>
      <c r="L879" s="10" t="inlineStr">
        <is>
          <t>PLN</t>
        </is>
      </c>
      <c r="M879" s="11" t="n">
        <v>0.23</v>
      </c>
      <c r="N879" s="9">
        <f>K879*VLOOKUP(L879,'Exchange rate'!A:B,2,0)</f>
        <v/>
      </c>
      <c r="O879" s="8" t="inlineStr">
        <is>
          <t>Media Expert</t>
        </is>
      </c>
      <c r="P879" s="8" t="inlineStr">
        <is>
          <t>Media Expert</t>
        </is>
      </c>
      <c r="Q879" s="8" t="inlineStr">
        <is>
          <t>Poland</t>
        </is>
      </c>
      <c r="R879" s="12" t="inlineStr">
        <is>
          <t>https://www.mediaexpert.pl/gaming/xbox-series-s/konsole-xbox-series-s/konsola-xbox-series-s</t>
        </is>
      </c>
      <c r="S879" s="13" t="inlineStr">
        <is>
          <t>Console</t>
        </is>
      </c>
      <c r="T879" s="13" t="n"/>
      <c r="U879" s="12" t="inlineStr">
        <is>
          <t>https://drive.google.com/uc?export=view&amp;id=1dfxXifkKe6-sAqKNtOl1uEhg-vJWLcmL</t>
        </is>
      </c>
      <c r="V879" t="inlineStr">
        <is>
          <t>20250424</t>
        </is>
      </c>
    </row>
    <row r="880" ht="15" customHeight="1">
      <c r="A880" s="7" t="inlineStr">
        <is>
          <t>AN00000069</t>
        </is>
      </c>
      <c r="B880" s="8" t="inlineStr">
        <is>
          <t>Microsoft</t>
        </is>
      </c>
      <c r="C880" s="8" t="inlineStr">
        <is>
          <t>Microsoft Xbox Series X</t>
        </is>
      </c>
      <c r="D880" s="8" t="inlineStr">
        <is>
          <t>-</t>
        </is>
      </c>
      <c r="E880" s="9" t="n">
        <v>2899</v>
      </c>
      <c r="F880" s="9" t="inlineStr">
        <is>
          <t>2899.00</t>
        </is>
      </c>
      <c r="G880" s="9" t="inlineStr">
        <is>
          <t>Instock</t>
        </is>
      </c>
      <c r="H880" s="9">
        <f>F880+0</f>
        <v/>
      </c>
      <c r="I880" s="9" t="n"/>
      <c r="J880" s="9">
        <f>IF(I880&lt;&gt;"",I880,H880)</f>
        <v/>
      </c>
      <c r="K880" s="9">
        <f>E880/(1+M880)</f>
        <v/>
      </c>
      <c r="L880" s="10" t="inlineStr">
        <is>
          <t>PLN</t>
        </is>
      </c>
      <c r="M880" s="11" t="n">
        <v>0.23</v>
      </c>
      <c r="N880" s="9">
        <f>K880*VLOOKUP(L880,'Exchange rate'!A:B,2,0)</f>
        <v/>
      </c>
      <c r="O880" s="8" t="inlineStr">
        <is>
          <t>Media Expert</t>
        </is>
      </c>
      <c r="P880" s="8" t="inlineStr">
        <is>
          <t>Media Expert</t>
        </is>
      </c>
      <c r="Q880" s="8" t="inlineStr">
        <is>
          <t>Poland</t>
        </is>
      </c>
      <c r="R880" s="12" t="inlineStr">
        <is>
          <t>https://www.mediaexpert.pl/gaming/xbox-series-x/konsole/konsola-xbox-series-x</t>
        </is>
      </c>
      <c r="S880" s="13" t="inlineStr">
        <is>
          <t>Console</t>
        </is>
      </c>
      <c r="T880" s="13" t="inlineStr">
        <is>
          <t>v</t>
        </is>
      </c>
      <c r="U880" s="12" t="inlineStr">
        <is>
          <t>https://drive.google.com/uc?export=view&amp;id=1cHjdREfcHeuCr9C_XMFNZnKMm_jARgyu</t>
        </is>
      </c>
      <c r="V880" t="inlineStr">
        <is>
          <t>20250424</t>
        </is>
      </c>
    </row>
    <row r="881" ht="15" customHeight="1">
      <c r="A881" s="7" t="inlineStr">
        <is>
          <t>AN00000057</t>
        </is>
      </c>
      <c r="B881" s="8" t="inlineStr">
        <is>
          <t>MSI</t>
        </is>
      </c>
      <c r="C881" s="8" t="inlineStr">
        <is>
          <t>MSI FORCE GC20 V2</t>
        </is>
      </c>
      <c r="D881" s="8" t="inlineStr">
        <is>
          <t>-</t>
        </is>
      </c>
      <c r="E881" s="9" t="n">
        <v>162.79</v>
      </c>
      <c r="F881" s="9" t="inlineStr">
        <is>
          <t>164.30</t>
        </is>
      </c>
      <c r="G881" s="9" t="inlineStr">
        <is>
          <t>Instock</t>
        </is>
      </c>
      <c r="H881" s="9">
        <f>F881+0</f>
        <v/>
      </c>
      <c r="I881" s="9" t="n"/>
      <c r="J881" s="9">
        <f>IF(I881&lt;&gt;"",I881,H881)</f>
        <v/>
      </c>
      <c r="K881" s="9">
        <f>E881/(1+M881)</f>
        <v/>
      </c>
      <c r="L881" s="10" t="inlineStr">
        <is>
          <t>PLN</t>
        </is>
      </c>
      <c r="M881" s="11" t="n">
        <v>0.23</v>
      </c>
      <c r="N881" s="9">
        <f>K881*VLOOKUP(L881,'Exchange rate'!A:B,2,0)</f>
        <v/>
      </c>
      <c r="O881" s="8" t="inlineStr">
        <is>
          <t>Media Expert</t>
        </is>
      </c>
      <c r="P881" s="8" t="inlineStr">
        <is>
          <t>Media Expert</t>
        </is>
      </c>
      <c r="Q881" s="8" t="inlineStr">
        <is>
          <t>Poland</t>
        </is>
      </c>
      <c r="R881" s="12" t="inlineStr">
        <is>
          <t>https://www.mediaexpert.pl/gaming/kontrolery-pady/pad-msi-force-gc20-v2-white</t>
        </is>
      </c>
      <c r="S881" s="13" t="inlineStr">
        <is>
          <t>Console</t>
        </is>
      </c>
      <c r="T881" s="13" t="n"/>
      <c r="U881" s="12" t="inlineStr">
        <is>
          <t>https://drive.google.com/uc?export=view&amp;id=1d-Ae39IP72ARNWrgiAVktZlY-gPA56sp</t>
        </is>
      </c>
      <c r="V881" t="inlineStr">
        <is>
          <t>20250424</t>
        </is>
      </c>
    </row>
    <row r="882" ht="15" customHeight="1">
      <c r="A882" s="7" t="inlineStr">
        <is>
          <t>AN00000058</t>
        </is>
      </c>
      <c r="B882" s="8" t="inlineStr">
        <is>
          <t>MSI</t>
        </is>
      </c>
      <c r="C882" s="8" t="inlineStr">
        <is>
          <t>MSI GF63 (i5 16/512)</t>
        </is>
      </c>
      <c r="D882" s="8" t="inlineStr">
        <is>
          <t>-</t>
        </is>
      </c>
      <c r="E882" s="9" t="n">
        <v>4289.99</v>
      </c>
      <c r="F882" s="9" t="inlineStr">
        <is>
          <t>4289.99</t>
        </is>
      </c>
      <c r="G882" s="9" t="inlineStr">
        <is>
          <t>Instock</t>
        </is>
      </c>
      <c r="H882" s="9">
        <f>F882+0</f>
        <v/>
      </c>
      <c r="I882" s="9" t="n"/>
      <c r="J882" s="9">
        <f>IF(I882&lt;&gt;"",I882,H882)</f>
        <v/>
      </c>
      <c r="K882" s="9">
        <f>E882/(1+M882)</f>
        <v/>
      </c>
      <c r="L882" s="10" t="inlineStr">
        <is>
          <t>PLN</t>
        </is>
      </c>
      <c r="M882" s="11" t="n">
        <v>0.23</v>
      </c>
      <c r="N882" s="9">
        <f>K882*VLOOKUP(L882,'Exchange rate'!A:B,2,0)</f>
        <v/>
      </c>
      <c r="O882" s="8" t="inlineStr">
        <is>
          <t>Media Expert</t>
        </is>
      </c>
      <c r="P882" s="8" t="inlineStr">
        <is>
          <t>Media Expert</t>
        </is>
      </c>
      <c r="Q882" s="8" t="inlineStr">
        <is>
          <t>Poland</t>
        </is>
      </c>
      <c r="R882" s="12" t="inlineStr">
        <is>
          <t>https://www.mediaexpert.pl/komputery-i-tablety/laptopy-i-ultrabooki/laptopy/laptop-msi-thin-gf63-12uc-1001pl-15-6-ips-144hz-i5-12450h-16gb-ram-512gb-ssd-geforce-rtx3050-windows-11-home</t>
        </is>
      </c>
      <c r="S882" s="13" t="inlineStr">
        <is>
          <t>Laptop</t>
        </is>
      </c>
      <c r="T882" s="13" t="n"/>
      <c r="U882" s="12" t="inlineStr">
        <is>
          <t>https://drive.google.com/uc?export=view&amp;id=1caBW0dLcAQAtGnJQPhw1CIFmz9ZSy7v1</t>
        </is>
      </c>
      <c r="V882" t="inlineStr">
        <is>
          <t>20250424</t>
        </is>
      </c>
    </row>
    <row r="883" ht="15" customHeight="1">
      <c r="A883" s="7" t="inlineStr">
        <is>
          <t>BN2008299</t>
        </is>
      </c>
      <c r="B883" s="8" t="inlineStr">
        <is>
          <t>Myphone</t>
        </is>
      </c>
      <c r="C883" s="8" t="inlineStr">
        <is>
          <t>Hammer Blade 3</t>
        </is>
      </c>
      <c r="D883" s="8" t="inlineStr">
        <is>
          <t>-</t>
        </is>
      </c>
      <c r="E883" s="9" t="n">
        <v>299.97</v>
      </c>
      <c r="F883" s="9" t="inlineStr">
        <is>
          <t>299.97</t>
        </is>
      </c>
      <c r="G883" s="9" t="inlineStr">
        <is>
          <t>Instock</t>
        </is>
      </c>
      <c r="H883" s="9">
        <f>F883+0</f>
        <v/>
      </c>
      <c r="I883" s="9" t="n"/>
      <c r="J883" s="9">
        <f>IF(I883&lt;&gt;"",I883,H883)</f>
        <v/>
      </c>
      <c r="K883" s="9">
        <f>E883/(1+M883)</f>
        <v/>
      </c>
      <c r="L883" s="10" t="inlineStr">
        <is>
          <t>PLN</t>
        </is>
      </c>
      <c r="M883" s="11" t="n">
        <v>0.23</v>
      </c>
      <c r="N883" s="9">
        <f>K883*VLOOKUP(L883,'Exchange rate'!A:B,2,0)</f>
        <v/>
      </c>
      <c r="O883" s="8" t="inlineStr">
        <is>
          <t>Media Expert</t>
        </is>
      </c>
      <c r="P883" s="8" t="inlineStr">
        <is>
          <t>Media Expert</t>
        </is>
      </c>
      <c r="Q883" s="8" t="inlineStr">
        <is>
          <t>Poland</t>
        </is>
      </c>
      <c r="R883" s="12" t="inlineStr">
        <is>
          <t>https://www.mediaexpert.pl/smartfony-i-zegarki/smartfony/smartfon-myphone-hammer-blade-3</t>
        </is>
      </c>
      <c r="S883" s="13" t="inlineStr">
        <is>
          <t>Handset</t>
        </is>
      </c>
      <c r="T883" s="13" t="n"/>
      <c r="U883" s="12" t="inlineStr">
        <is>
          <t>https://drive.google.com/uc?export=view&amp;id=1cftIHTiEk2jjF6OjT1bICAtpezXUNfPd</t>
        </is>
      </c>
      <c r="V883" t="inlineStr">
        <is>
          <t>20250424</t>
        </is>
      </c>
    </row>
    <row r="884" ht="15" customHeight="1">
      <c r="A884" s="7" t="inlineStr">
        <is>
          <t>BN2008794</t>
        </is>
      </c>
      <c r="B884" s="8" t="inlineStr">
        <is>
          <t>Myphone</t>
        </is>
      </c>
      <c r="C884" s="8" t="inlineStr">
        <is>
          <t>Hammer Boost LTE</t>
        </is>
      </c>
      <c r="D884" s="8" t="inlineStr">
        <is>
          <t>-</t>
        </is>
      </c>
      <c r="E884" s="9" t="n">
        <v>349.99</v>
      </c>
      <c r="F884" s="9" t="inlineStr">
        <is>
          <t>349.99</t>
        </is>
      </c>
      <c r="G884" s="9" t="inlineStr">
        <is>
          <t>Instock</t>
        </is>
      </c>
      <c r="H884" s="9">
        <f>F884+0</f>
        <v/>
      </c>
      <c r="I884" s="9" t="n"/>
      <c r="J884" s="9">
        <f>IF(I884&lt;&gt;"",I884,H884)</f>
        <v/>
      </c>
      <c r="K884" s="9">
        <f>E884/(1+M884)</f>
        <v/>
      </c>
      <c r="L884" s="10" t="inlineStr">
        <is>
          <t>PLN</t>
        </is>
      </c>
      <c r="M884" s="11" t="n">
        <v>0.23</v>
      </c>
      <c r="N884" s="9">
        <f>K884*VLOOKUP(L884,'Exchange rate'!A:B,2,0)</f>
        <v/>
      </c>
      <c r="O884" s="8" t="inlineStr">
        <is>
          <t>Media Expert</t>
        </is>
      </c>
      <c r="P884" s="8" t="inlineStr">
        <is>
          <t>Media Expert</t>
        </is>
      </c>
      <c r="Q884" s="8" t="inlineStr">
        <is>
          <t>Poland</t>
        </is>
      </c>
      <c r="R884" s="12" t="inlineStr">
        <is>
          <t>https://www.mediaexpert.pl/smartfony-i-zegarki/smartfony/telefon-myphone-hammer-boost-lte-czarny</t>
        </is>
      </c>
      <c r="S884" s="13" t="inlineStr">
        <is>
          <t>Handset</t>
        </is>
      </c>
      <c r="T884" s="13" t="n"/>
      <c r="U884" s="12" t="inlineStr">
        <is>
          <t>https://drive.google.com/uc?export=view&amp;id=1cPpmb1E72ZoYXYoV81FZjtQoDnwt2OWl</t>
        </is>
      </c>
      <c r="V884" t="inlineStr">
        <is>
          <t>20250424</t>
        </is>
      </c>
    </row>
    <row r="885" ht="15" customHeight="1">
      <c r="A885" s="7" t="inlineStr">
        <is>
          <t>BN2008952</t>
        </is>
      </c>
      <c r="B885" s="8" t="inlineStr">
        <is>
          <t>Myphone</t>
        </is>
      </c>
      <c r="C885" s="8" t="inlineStr">
        <is>
          <t>Hammer Construction 6-128GB</t>
        </is>
      </c>
      <c r="D885" s="8" t="inlineStr">
        <is>
          <t>-</t>
        </is>
      </c>
      <c r="E885" s="9" t="n">
        <v>999</v>
      </c>
      <c r="F885" s="9" t="inlineStr">
        <is>
          <t>999.00</t>
        </is>
      </c>
      <c r="G885" s="9" t="inlineStr">
        <is>
          <t>Instock</t>
        </is>
      </c>
      <c r="H885" s="9">
        <f>F885+0</f>
        <v/>
      </c>
      <c r="I885" s="9" t="n"/>
      <c r="J885" s="9">
        <f>IF(I885&lt;&gt;"",I885,H885)</f>
        <v/>
      </c>
      <c r="K885" s="9">
        <f>E885/(1+M885)</f>
        <v/>
      </c>
      <c r="L885" s="10" t="inlineStr">
        <is>
          <t>PLN</t>
        </is>
      </c>
      <c r="M885" s="11" t="n">
        <v>0.23</v>
      </c>
      <c r="N885" s="9">
        <f>K885*VLOOKUP(L885,'Exchange rate'!A:B,2,0)</f>
        <v/>
      </c>
      <c r="O885" s="8" t="inlineStr">
        <is>
          <t>Media Expert</t>
        </is>
      </c>
      <c r="P885" s="8" t="inlineStr">
        <is>
          <t>Media Expert</t>
        </is>
      </c>
      <c r="Q885" s="8" t="inlineStr">
        <is>
          <t>Poland</t>
        </is>
      </c>
      <c r="R885" s="12" t="inlineStr">
        <is>
          <t>https://www.mediaexpert.pl/smartfony-i-zegarki/smartfony/smartfon-myphone-hammer-construction</t>
        </is>
      </c>
      <c r="S885" s="13" t="inlineStr">
        <is>
          <t>Handset</t>
        </is>
      </c>
      <c r="T885" s="13" t="n"/>
      <c r="U885" s="12" t="inlineStr">
        <is>
          <t>https://drive.google.com/uc?export=view&amp;id=1chhe469MVFZ9sySUmDn24E-f-ihFQkaF</t>
        </is>
      </c>
      <c r="V885" t="inlineStr">
        <is>
          <t>20250424</t>
        </is>
      </c>
    </row>
    <row r="886" ht="15" customHeight="1">
      <c r="A886" s="7" t="inlineStr">
        <is>
          <t>AN00000240</t>
        </is>
      </c>
      <c r="B886" s="8" t="inlineStr">
        <is>
          <t>Myphone</t>
        </is>
      </c>
      <c r="C886" s="8" t="inlineStr">
        <is>
          <t>Hammer Constuction 2 6/128GB</t>
        </is>
      </c>
      <c r="D886" s="8" t="inlineStr">
        <is>
          <t>-</t>
        </is>
      </c>
      <c r="E886" s="9" t="n">
        <v>1299</v>
      </c>
      <c r="F886" s="9" t="inlineStr">
        <is>
          <t>1299.00</t>
        </is>
      </c>
      <c r="G886" s="9" t="inlineStr">
        <is>
          <t>Instock</t>
        </is>
      </c>
      <c r="H886" s="9">
        <f>F886+0</f>
        <v/>
      </c>
      <c r="I886" s="9" t="n"/>
      <c r="J886" s="9">
        <f>IF(I886&lt;&gt;"",I886,H886)</f>
        <v/>
      </c>
      <c r="K886" s="9">
        <f>E886/(1+M886)</f>
        <v/>
      </c>
      <c r="L886" s="10" t="inlineStr">
        <is>
          <t>PLN</t>
        </is>
      </c>
      <c r="M886" s="11" t="n">
        <v>0.23</v>
      </c>
      <c r="N886" s="9">
        <f>K886*VLOOKUP(L886,'Exchange rate'!A:B,2,0)</f>
        <v/>
      </c>
      <c r="O886" s="8" t="inlineStr">
        <is>
          <t>Media Expert</t>
        </is>
      </c>
      <c r="P886" s="8" t="inlineStr">
        <is>
          <t>Media Expert</t>
        </is>
      </c>
      <c r="Q886" s="8" t="inlineStr">
        <is>
          <t>Poland</t>
        </is>
      </c>
      <c r="R886" s="12" t="inlineStr">
        <is>
          <t>https://www.mediaexpert.pl/smartfony-i-zegarki/smartfony/smartfon-myphone-hammer-construction-2-5g-6-128gb-6-58-120hz-czarny</t>
        </is>
      </c>
      <c r="S886" s="13" t="inlineStr">
        <is>
          <t>Handset</t>
        </is>
      </c>
      <c r="T886" s="13" t="n"/>
      <c r="U886" s="12" t="inlineStr">
        <is>
          <t>https://drive.google.com/uc?export=view&amp;id=1cPjDNO7bvWWDWFYgF_1LsBvhIgYvdZTy</t>
        </is>
      </c>
      <c r="V886" t="inlineStr">
        <is>
          <t>20250424</t>
        </is>
      </c>
    </row>
    <row r="887" ht="15" customHeight="1">
      <c r="A887" s="7" t="inlineStr">
        <is>
          <t>AN00000241</t>
        </is>
      </c>
      <c r="B887" s="8" t="inlineStr">
        <is>
          <t>Myphone</t>
        </is>
      </c>
      <c r="C887" s="8" t="inlineStr">
        <is>
          <t>Hammer Constuction 2 Therm 8/256GB</t>
        </is>
      </c>
      <c r="D887" s="8" t="inlineStr">
        <is>
          <t>-</t>
        </is>
      </c>
      <c r="E887" s="9" t="n">
        <v>2599</v>
      </c>
      <c r="F887" s="9" t="inlineStr">
        <is>
          <t>2599.00</t>
        </is>
      </c>
      <c r="G887" s="9" t="inlineStr">
        <is>
          <t>Instock</t>
        </is>
      </c>
      <c r="H887" s="9">
        <f>F887+0</f>
        <v/>
      </c>
      <c r="I887" s="9" t="n"/>
      <c r="J887" s="9">
        <f>IF(I887&lt;&gt;"",I887,H887)</f>
        <v/>
      </c>
      <c r="K887" s="9">
        <f>E887/(1+M887)</f>
        <v/>
      </c>
      <c r="L887" s="10" t="inlineStr">
        <is>
          <t>PLN</t>
        </is>
      </c>
      <c r="M887" s="11" t="n">
        <v>0.23</v>
      </c>
      <c r="N887" s="9">
        <f>K887*VLOOKUP(L887,'Exchange rate'!A:B,2,0)</f>
        <v/>
      </c>
      <c r="O887" s="8" t="inlineStr">
        <is>
          <t>Media Expert</t>
        </is>
      </c>
      <c r="P887" s="8" t="inlineStr">
        <is>
          <t>Media Expert</t>
        </is>
      </c>
      <c r="Q887" s="8" t="inlineStr">
        <is>
          <t>Poland</t>
        </is>
      </c>
      <c r="R887" s="12" t="inlineStr">
        <is>
          <t>https://www.mediaexpert.pl/smartfony-i-zegarki/smartfony/smartfon-myphone-hammer-construction-2-5g-thermal-military-edition-8-256gb-6-58-120hz-czarno-zielony</t>
        </is>
      </c>
      <c r="S887" s="13" t="inlineStr">
        <is>
          <t>Handset</t>
        </is>
      </c>
      <c r="T887" s="13" t="n"/>
      <c r="U887" s="12" t="inlineStr">
        <is>
          <t>https://drive.google.com/uc?export=view&amp;id=1eAPDLKRjFZllrvfltLtzH0C9ZCmABE3G</t>
        </is>
      </c>
      <c r="V887" t="inlineStr">
        <is>
          <t>20250424</t>
        </is>
      </c>
    </row>
    <row r="888" ht="15" customHeight="1">
      <c r="A888" s="7" t="inlineStr">
        <is>
          <t>BN2009370</t>
        </is>
      </c>
      <c r="B888" s="8" t="inlineStr">
        <is>
          <t>Myphone</t>
        </is>
      </c>
      <c r="C888" s="8" t="inlineStr">
        <is>
          <t>Hammer Energy X</t>
        </is>
      </c>
      <c r="D888" s="8" t="inlineStr">
        <is>
          <t>-</t>
        </is>
      </c>
      <c r="E888" s="9" t="n">
        <v>702.15</v>
      </c>
      <c r="F888" s="9" t="inlineStr">
        <is>
          <t>702.15</t>
        </is>
      </c>
      <c r="G888" s="9" t="inlineStr">
        <is>
          <t>Instock</t>
        </is>
      </c>
      <c r="H888" s="9">
        <f>F888+0</f>
        <v/>
      </c>
      <c r="I888" s="9" t="n"/>
      <c r="J888" s="9">
        <f>IF(I888&lt;&gt;"",I888,H888)</f>
        <v/>
      </c>
      <c r="K888" s="9">
        <f>E888/(1+M888)</f>
        <v/>
      </c>
      <c r="L888" s="10" t="inlineStr">
        <is>
          <t>PLN</t>
        </is>
      </c>
      <c r="M888" s="11" t="n">
        <v>0.23</v>
      </c>
      <c r="N888" s="9">
        <f>K888*VLOOKUP(L888,'Exchange rate'!A:B,2,0)</f>
        <v/>
      </c>
      <c r="O888" s="8" t="inlineStr">
        <is>
          <t>Media Expert</t>
        </is>
      </c>
      <c r="P888" s="8" t="inlineStr">
        <is>
          <t>Media Expert</t>
        </is>
      </c>
      <c r="Q888" s="8" t="inlineStr">
        <is>
          <t>Poland</t>
        </is>
      </c>
      <c r="R888" s="12" t="inlineStr">
        <is>
          <t>https://www.mediaexpert.pl/smartfony-i-zegarki/smartfony/smartfon-myphone-hammer-energy-x</t>
        </is>
      </c>
      <c r="S888" s="13" t="inlineStr">
        <is>
          <t>Handset</t>
        </is>
      </c>
      <c r="T888" s="13" t="n"/>
      <c r="U888" s="12" t="inlineStr">
        <is>
          <t>https://drive.google.com/uc?export=view&amp;id=1eSCxY9N9v3k9lxWo4EyiSYpFa5_dMOgp</t>
        </is>
      </c>
      <c r="V888" t="inlineStr">
        <is>
          <t>20250424</t>
        </is>
      </c>
    </row>
    <row r="889" ht="15" customHeight="1">
      <c r="A889" s="7" t="inlineStr">
        <is>
          <t>AN00000229</t>
        </is>
      </c>
      <c r="B889" s="8" t="inlineStr">
        <is>
          <t>Myphone</t>
        </is>
      </c>
      <c r="C889" s="8" t="inlineStr">
        <is>
          <t>Hammer Watch 2 Lite</t>
        </is>
      </c>
      <c r="D889" s="8" t="inlineStr">
        <is>
          <t>-</t>
        </is>
      </c>
      <c r="E889" s="9" t="n">
        <v>349</v>
      </c>
      <c r="F889" s="9" t="inlineStr">
        <is>
          <t>349.00</t>
        </is>
      </c>
      <c r="G889" s="9" t="inlineStr">
        <is>
          <t>Instock</t>
        </is>
      </c>
      <c r="H889" s="9">
        <f>F889+0</f>
        <v/>
      </c>
      <c r="I889" s="9" t="n"/>
      <c r="J889" s="9">
        <f>IF(I889&lt;&gt;"",I889,H889)</f>
        <v/>
      </c>
      <c r="K889" s="9">
        <f>E889/(1+M889)</f>
        <v/>
      </c>
      <c r="L889" s="10" t="inlineStr">
        <is>
          <t>PLN</t>
        </is>
      </c>
      <c r="M889" s="11" t="n">
        <v>0.23</v>
      </c>
      <c r="N889" s="9">
        <f>K889*VLOOKUP(L889,'Exchange rate'!A:B,2,0)</f>
        <v/>
      </c>
      <c r="O889" s="8" t="inlineStr">
        <is>
          <t>Media Expert</t>
        </is>
      </c>
      <c r="P889" s="8" t="inlineStr">
        <is>
          <t>Media Expert</t>
        </is>
      </c>
      <c r="Q889" s="8" t="inlineStr">
        <is>
          <t>Poland</t>
        </is>
      </c>
      <c r="R889" s="12" t="inlineStr">
        <is>
          <t>https://www.mediaexpert.pl/smartfony-i-zegarki/smartwatche-i-zegarki/smartwatche/smartwatch-hammer-watch-2-lite-czarno-pomaranczowy</t>
        </is>
      </c>
      <c r="S889" s="13" t="inlineStr">
        <is>
          <t>Smart Watch</t>
        </is>
      </c>
      <c r="T889" s="13" t="n"/>
      <c r="U889" s="12" t="inlineStr">
        <is>
          <t>https://drive.google.com/uc?export=view&amp;id=1ddR6zurWmA5s1kXNTA6uwi6uBwHwf8cN</t>
        </is>
      </c>
      <c r="V889" t="inlineStr">
        <is>
          <t>20250424</t>
        </is>
      </c>
    </row>
    <row r="890" ht="15" customHeight="1">
      <c r="A890" s="7" t="inlineStr">
        <is>
          <t>BN4000624</t>
        </is>
      </c>
      <c r="B890" s="8" t="inlineStr">
        <is>
          <t>Myphone</t>
        </is>
      </c>
      <c r="C890" s="8" t="inlineStr">
        <is>
          <t>MyBand 4family</t>
        </is>
      </c>
      <c r="D890" s="8" t="inlineStr">
        <is>
          <t>-</t>
        </is>
      </c>
      <c r="E890" s="9" t="n">
        <v>329.99</v>
      </c>
      <c r="F890" s="9" t="inlineStr">
        <is>
          <t>329.99</t>
        </is>
      </c>
      <c r="G890" s="9" t="inlineStr">
        <is>
          <t>Instock</t>
        </is>
      </c>
      <c r="H890" s="9">
        <f>F890+0</f>
        <v/>
      </c>
      <c r="I890" s="9" t="n"/>
      <c r="J890" s="9">
        <f>IF(I890&lt;&gt;"",I890,H890)</f>
        <v/>
      </c>
      <c r="K890" s="9">
        <f>E890/(1+M890)</f>
        <v/>
      </c>
      <c r="L890" s="10" t="inlineStr">
        <is>
          <t>PLN</t>
        </is>
      </c>
      <c r="M890" s="11" t="n">
        <v>0.23</v>
      </c>
      <c r="N890" s="9">
        <f>K890*VLOOKUP(L890,'Exchange rate'!A:B,2,0)</f>
        <v/>
      </c>
      <c r="O890" s="8" t="inlineStr">
        <is>
          <t>Media Expert</t>
        </is>
      </c>
      <c r="P890" s="8" t="inlineStr">
        <is>
          <t>Media Expert</t>
        </is>
      </c>
      <c r="Q890" s="8" t="inlineStr">
        <is>
          <t>Poland</t>
        </is>
      </c>
      <c r="R890" s="12" t="inlineStr">
        <is>
          <t>https://www.mediaexpert.pl/smartfony-i-zegarki/smartwatche-i-zegarki/smartbandy/smartband-myband-4family-white</t>
        </is>
      </c>
      <c r="S890" s="13" t="inlineStr">
        <is>
          <t>Fitness Gear</t>
        </is>
      </c>
      <c r="T890" s="13" t="n"/>
      <c r="U890" s="12" t="inlineStr">
        <is>
          <t>https://drive.google.com/uc?export=view&amp;id=1cZ5fjyB_NYfk-flIs7FfdmLL1lWcTcQl</t>
        </is>
      </c>
      <c r="V890" t="inlineStr">
        <is>
          <t>20250424</t>
        </is>
      </c>
    </row>
    <row r="891" ht="15" customHeight="1">
      <c r="A891" s="7" t="inlineStr">
        <is>
          <t>BN2009368</t>
        </is>
      </c>
      <c r="B891" s="8" t="inlineStr">
        <is>
          <t>OnePlus</t>
        </is>
      </c>
      <c r="C891" s="8" t="inlineStr">
        <is>
          <t>OnePlus 12 16-512GB 5G</t>
        </is>
      </c>
      <c r="D891" s="8" t="inlineStr">
        <is>
          <t>-</t>
        </is>
      </c>
      <c r="E891" s="9" t="n">
        <v>4099.81</v>
      </c>
      <c r="F891" s="9" t="inlineStr">
        <is>
          <t>4099.81</t>
        </is>
      </c>
      <c r="G891" s="9" t="inlineStr">
        <is>
          <t>Instock</t>
        </is>
      </c>
      <c r="H891" s="9">
        <f>F891+0</f>
        <v/>
      </c>
      <c r="I891" s="9" t="n"/>
      <c r="J891" s="9">
        <f>IF(I891&lt;&gt;"",I891,H891)</f>
        <v/>
      </c>
      <c r="K891" s="9">
        <f>E891/(1+M891)</f>
        <v/>
      </c>
      <c r="L891" s="10" t="inlineStr">
        <is>
          <t>PLN</t>
        </is>
      </c>
      <c r="M891" s="11" t="n">
        <v>0.23</v>
      </c>
      <c r="N891" s="9">
        <f>K891*VLOOKUP(L891,'Exchange rate'!A:B,2,0)</f>
        <v/>
      </c>
      <c r="O891" s="8" t="inlineStr">
        <is>
          <t>Media Expert</t>
        </is>
      </c>
      <c r="P891" s="8" t="inlineStr">
        <is>
          <t>Media Expert</t>
        </is>
      </c>
      <c r="Q891" s="8" t="inlineStr">
        <is>
          <t>Poland</t>
        </is>
      </c>
      <c r="R891" s="12" t="inlineStr">
        <is>
          <t>https://www.mediaexpert.pl/smartfony-i-zegarki/smartfony/smartfon-oneplus-12-16-512gb-5g-6-82-120hz-zielony</t>
        </is>
      </c>
      <c r="S891" s="13" t="inlineStr">
        <is>
          <t>Handset</t>
        </is>
      </c>
      <c r="T891" s="13" t="n"/>
      <c r="U891" s="12" t="inlineStr">
        <is>
          <t>https://drive.google.com/uc?export=view&amp;id=1c1ca3S8QXpDxwK_8-4wJNuKnlpEednFh</t>
        </is>
      </c>
      <c r="V891" t="inlineStr">
        <is>
          <t>20250424</t>
        </is>
      </c>
    </row>
    <row r="892" ht="15" customHeight="1">
      <c r="A892" s="7" t="inlineStr">
        <is>
          <t>AN00000245</t>
        </is>
      </c>
      <c r="B892" s="8" t="inlineStr">
        <is>
          <t>OnePlus</t>
        </is>
      </c>
      <c r="C892" s="8" t="inlineStr">
        <is>
          <t>OnePlus 13 5G 16/512GB</t>
        </is>
      </c>
      <c r="D892" s="8" t="inlineStr">
        <is>
          <t>-</t>
        </is>
      </c>
      <c r="E892" s="9" t="n">
        <v>4399</v>
      </c>
      <c r="F892" s="9" t="inlineStr">
        <is>
          <t>4398.00</t>
        </is>
      </c>
      <c r="G892" s="9" t="inlineStr">
        <is>
          <t>Instock</t>
        </is>
      </c>
      <c r="H892" s="9">
        <f>F892+0</f>
        <v/>
      </c>
      <c r="I892" s="9" t="n"/>
      <c r="J892" s="9">
        <f>IF(I892&lt;&gt;"",I892,H892)</f>
        <v/>
      </c>
      <c r="K892" s="9">
        <f>E892/(1+M892)</f>
        <v/>
      </c>
      <c r="L892" s="10" t="inlineStr">
        <is>
          <t>PLN</t>
        </is>
      </c>
      <c r="M892" s="11" t="n">
        <v>0.23</v>
      </c>
      <c r="N892" s="9">
        <f>K892*VLOOKUP(L892,'Exchange rate'!A:B,2,0)</f>
        <v/>
      </c>
      <c r="O892" s="8" t="inlineStr">
        <is>
          <t>Media Expert</t>
        </is>
      </c>
      <c r="P892" s="8" t="inlineStr">
        <is>
          <t>Media Expert</t>
        </is>
      </c>
      <c r="Q892" s="8" t="inlineStr">
        <is>
          <t>Poland</t>
        </is>
      </c>
      <c r="R892" s="12" t="inlineStr">
        <is>
          <t>https://www.mediaexpert.pl/smartfony-i-zegarki/smartfony/smartfon-oneplus-13-5g-16-512gb-6-82-120hz-czarny</t>
        </is>
      </c>
      <c r="S892" s="13" t="inlineStr">
        <is>
          <t>Handset</t>
        </is>
      </c>
      <c r="T892" s="13" t="n"/>
      <c r="U892" s="12" t="inlineStr">
        <is>
          <t>https://drive.google.com/uc?export=view&amp;id=1d7ZizXh67XEAnjvlCE4c2SV1uA9zoX63</t>
        </is>
      </c>
      <c r="V892" t="inlineStr">
        <is>
          <t>20250424</t>
        </is>
      </c>
    </row>
    <row r="893" ht="15" customHeight="1">
      <c r="A893" s="7" t="inlineStr">
        <is>
          <t>AN00000244</t>
        </is>
      </c>
      <c r="B893" s="8" t="inlineStr">
        <is>
          <t>OnePlus</t>
        </is>
      </c>
      <c r="C893" s="8" t="inlineStr">
        <is>
          <t>OnePlus 13R 5G 12/256GB</t>
        </is>
      </c>
      <c r="D893" s="8" t="inlineStr">
        <is>
          <t>-</t>
        </is>
      </c>
      <c r="E893" s="9" t="n">
        <v>2738.82</v>
      </c>
      <c r="F893" s="9" t="inlineStr">
        <is>
          <t>2738.82</t>
        </is>
      </c>
      <c r="G893" s="9" t="inlineStr">
        <is>
          <t>Instock</t>
        </is>
      </c>
      <c r="H893" s="9">
        <f>F893+0</f>
        <v/>
      </c>
      <c r="I893" s="9" t="n"/>
      <c r="J893" s="9">
        <f>IF(I893&lt;&gt;"",I893,H893)</f>
        <v/>
      </c>
      <c r="K893" s="9">
        <f>E893/(1+M893)</f>
        <v/>
      </c>
      <c r="L893" s="10" t="inlineStr">
        <is>
          <t>PLN</t>
        </is>
      </c>
      <c r="M893" s="11" t="n">
        <v>0.23</v>
      </c>
      <c r="N893" s="9">
        <f>K893*VLOOKUP(L893,'Exchange rate'!A:B,2,0)</f>
        <v/>
      </c>
      <c r="O893" s="8" t="inlineStr">
        <is>
          <t>Media Expert</t>
        </is>
      </c>
      <c r="P893" s="8" t="inlineStr">
        <is>
          <t>Media Expert</t>
        </is>
      </c>
      <c r="Q893" s="8" t="inlineStr">
        <is>
          <t>Poland</t>
        </is>
      </c>
      <c r="R893" s="12" t="inlineStr">
        <is>
          <t>https://www.mediaexpert.pl/smartfony-i-zegarki/smartfony/smartfon-oneplus-13r-5g-12-256gb-6-78-120hz-czarny</t>
        </is>
      </c>
      <c r="S893" s="13" t="inlineStr">
        <is>
          <t>Handset</t>
        </is>
      </c>
      <c r="T893" s="13" t="n"/>
      <c r="U893" s="12" t="inlineStr">
        <is>
          <t>https://drive.google.com/uc?export=view&amp;id=1cLmd7s4bAos2eXD5xHzqKtSUCNNP8wnD</t>
        </is>
      </c>
      <c r="V893" t="inlineStr">
        <is>
          <t>20250424</t>
        </is>
      </c>
    </row>
    <row r="894" ht="15" customHeight="1">
      <c r="A894" s="7" t="inlineStr">
        <is>
          <t>AN00000205</t>
        </is>
      </c>
      <c r="B894" s="8" t="inlineStr">
        <is>
          <t>OnePlus</t>
        </is>
      </c>
      <c r="C894" s="8" t="inlineStr">
        <is>
          <t>OnePlus Nord 4 5G 16/512GB</t>
        </is>
      </c>
      <c r="D894" s="8" t="inlineStr">
        <is>
          <t>-</t>
        </is>
      </c>
      <c r="E894" s="9" t="n">
        <v>1849</v>
      </c>
      <c r="F894" s="9" t="inlineStr">
        <is>
          <t>1849.00</t>
        </is>
      </c>
      <c r="G894" s="9" t="inlineStr">
        <is>
          <t>Instock</t>
        </is>
      </c>
      <c r="H894" s="9">
        <f>F894+0</f>
        <v/>
      </c>
      <c r="I894" s="9" t="n"/>
      <c r="J894" s="9">
        <f>IF(I894&lt;&gt;"",I894,H894)</f>
        <v/>
      </c>
      <c r="K894" s="9">
        <f>E894/(1+M894)</f>
        <v/>
      </c>
      <c r="L894" s="10" t="inlineStr">
        <is>
          <t>PLN</t>
        </is>
      </c>
      <c r="M894" s="11" t="n">
        <v>0.23</v>
      </c>
      <c r="N894" s="9">
        <f>K894*VLOOKUP(L894,'Exchange rate'!A:B,2,0)</f>
        <v/>
      </c>
      <c r="O894" s="8" t="inlineStr">
        <is>
          <t>Media Expert</t>
        </is>
      </c>
      <c r="P894" s="8" t="inlineStr">
        <is>
          <t>Media Expert</t>
        </is>
      </c>
      <c r="Q894" s="8" t="inlineStr">
        <is>
          <t>Poland</t>
        </is>
      </c>
      <c r="R894" s="12" t="inlineStr">
        <is>
          <t>https://www.mediaexpert.pl/smartfony-i-zegarki/smartfony/smartfon-oneplus-nord-4-5g-16-512gb-6-74-120hz-czarny</t>
        </is>
      </c>
      <c r="S894" s="13" t="inlineStr">
        <is>
          <t>Handset</t>
        </is>
      </c>
      <c r="T894" s="13" t="n"/>
      <c r="U894" s="12" t="inlineStr">
        <is>
          <t>https://drive.google.com/uc?export=view&amp;id=1byNjeupMa1EbJT2CxM1ybloizoVaX9QK</t>
        </is>
      </c>
      <c r="V894" t="inlineStr">
        <is>
          <t>20250424</t>
        </is>
      </c>
    </row>
    <row r="895" ht="15" customHeight="1">
      <c r="A895" s="7" t="inlineStr">
        <is>
          <t>AN00000191</t>
        </is>
      </c>
      <c r="B895" s="8" t="inlineStr">
        <is>
          <t>OnePlus</t>
        </is>
      </c>
      <c r="C895" s="8" t="inlineStr">
        <is>
          <t>OnePlus Watch 2</t>
        </is>
      </c>
      <c r="D895" s="8" t="inlineStr">
        <is>
          <t>-</t>
        </is>
      </c>
      <c r="E895" s="9" t="n">
        <v>1299</v>
      </c>
      <c r="F895" s="9" t="inlineStr">
        <is>
          <t>1299.00</t>
        </is>
      </c>
      <c r="G895" s="9" t="inlineStr">
        <is>
          <t>Instock</t>
        </is>
      </c>
      <c r="H895" s="9">
        <f>F895+0</f>
        <v/>
      </c>
      <c r="I895" s="9" t="n"/>
      <c r="J895" s="9">
        <f>IF(I895&lt;&gt;"",I895,H895)</f>
        <v/>
      </c>
      <c r="K895" s="9">
        <f>E895/(1+M895)</f>
        <v/>
      </c>
      <c r="L895" s="10" t="inlineStr">
        <is>
          <t>PLN</t>
        </is>
      </c>
      <c r="M895" s="11" t="n">
        <v>0.23</v>
      </c>
      <c r="N895" s="9">
        <f>K895*VLOOKUP(L895,'Exchange rate'!A:B,2,0)</f>
        <v/>
      </c>
      <c r="O895" s="8" t="inlineStr">
        <is>
          <t>Media Expert</t>
        </is>
      </c>
      <c r="P895" s="8" t="inlineStr">
        <is>
          <t>Media Expert</t>
        </is>
      </c>
      <c r="Q895" s="8" t="inlineStr">
        <is>
          <t>Poland</t>
        </is>
      </c>
      <c r="R895" s="12" t="inlineStr">
        <is>
          <t>https://www.mediaexpert.pl/smartfony-i-zegarki/smartwatche-i-zegarki/smartwatche/smartwatch-oneplus-watch-2-niebieski</t>
        </is>
      </c>
      <c r="S895" s="13" t="inlineStr">
        <is>
          <t>Smart Watch</t>
        </is>
      </c>
      <c r="T895" s="13" t="n"/>
      <c r="U895" s="12" t="inlineStr">
        <is>
          <t>https://drive.google.com/uc?export=view&amp;id=1dZ45zsy_UX17zffy6QsuHY1dBaLGnEQO</t>
        </is>
      </c>
      <c r="V895" t="inlineStr">
        <is>
          <t>20250424</t>
        </is>
      </c>
    </row>
    <row r="896" ht="15" customHeight="1">
      <c r="A896" s="7" t="inlineStr">
        <is>
          <t>BN2009617</t>
        </is>
      </c>
      <c r="B896" s="8" t="inlineStr">
        <is>
          <t>Oppo</t>
        </is>
      </c>
      <c r="C896" s="8" t="inlineStr">
        <is>
          <t>A18 4-128GB LTE</t>
        </is>
      </c>
      <c r="D896" s="8" t="inlineStr">
        <is>
          <t>-</t>
        </is>
      </c>
      <c r="E896" s="9" t="n">
        <v>299.97</v>
      </c>
      <c r="F896" s="9" t="inlineStr">
        <is>
          <t>299.97</t>
        </is>
      </c>
      <c r="G896" s="9" t="inlineStr">
        <is>
          <t>Instock</t>
        </is>
      </c>
      <c r="H896" s="9">
        <f>F896+0</f>
        <v/>
      </c>
      <c r="I896" s="9" t="n"/>
      <c r="J896" s="9">
        <f>IF(I896&lt;&gt;"",I896,H896)</f>
        <v/>
      </c>
      <c r="K896" s="9">
        <f>E896/(1+M896)</f>
        <v/>
      </c>
      <c r="L896" s="10" t="inlineStr">
        <is>
          <t>PLN</t>
        </is>
      </c>
      <c r="M896" s="11" t="n">
        <v>0.23</v>
      </c>
      <c r="N896" s="9">
        <f>K896*VLOOKUP(L896,'Exchange rate'!A:B,2,0)</f>
        <v/>
      </c>
      <c r="O896" s="8" t="inlineStr">
        <is>
          <t>Media Expert</t>
        </is>
      </c>
      <c r="P896" s="8" t="inlineStr">
        <is>
          <t>Media Expert</t>
        </is>
      </c>
      <c r="Q896" s="8" t="inlineStr">
        <is>
          <t>Poland</t>
        </is>
      </c>
      <c r="R896" s="12" t="inlineStr">
        <is>
          <t>https://www.mediaexpert.pl/smartfony-i-zegarki/smartfony/smartfon-oppo-a18-4-128gb-6-56-90hz-czarny</t>
        </is>
      </c>
      <c r="S896" s="13" t="inlineStr">
        <is>
          <t>Handset</t>
        </is>
      </c>
      <c r="T896" s="13" t="n"/>
      <c r="U896" s="12" t="inlineStr">
        <is>
          <t>https://drive.google.com/uc?export=view&amp;id=1dosApGflxPHuG3ZLtmukqqql6EdG5Vbi</t>
        </is>
      </c>
      <c r="V896" t="inlineStr">
        <is>
          <t>20250424</t>
        </is>
      </c>
    </row>
    <row r="897" ht="15" customHeight="1">
      <c r="A897" s="7" t="inlineStr">
        <is>
          <t>BN2008963</t>
        </is>
      </c>
      <c r="B897" s="8" t="inlineStr">
        <is>
          <t>Oppo</t>
        </is>
      </c>
      <c r="C897" s="8" t="inlineStr">
        <is>
          <t>A38 4-128GB LTE</t>
        </is>
      </c>
      <c r="D897" s="8" t="inlineStr">
        <is>
          <t>-</t>
        </is>
      </c>
      <c r="E897" s="9" t="n">
        <v>0</v>
      </c>
      <c r="F897" s="9" t="inlineStr">
        <is>
          <t>0.00</t>
        </is>
      </c>
      <c r="G897" s="9" t="inlineStr">
        <is>
          <t>Outstock</t>
        </is>
      </c>
      <c r="H897" s="9">
        <f>F897+0</f>
        <v/>
      </c>
      <c r="I897" s="9" t="n"/>
      <c r="J897" s="9">
        <f>IF(I897&lt;&gt;"",I897,H897)</f>
        <v/>
      </c>
      <c r="K897" s="9">
        <f>E897/(1+M897)</f>
        <v/>
      </c>
      <c r="L897" s="10" t="inlineStr">
        <is>
          <t>PLN</t>
        </is>
      </c>
      <c r="M897" s="11" t="n">
        <v>0.23</v>
      </c>
      <c r="N897" s="9">
        <f>K897*VLOOKUP(L897,'Exchange rate'!A:B,2,0)</f>
        <v/>
      </c>
      <c r="O897" s="8" t="inlineStr">
        <is>
          <t>Media Expert</t>
        </is>
      </c>
      <c r="P897" s="8" t="inlineStr">
        <is>
          <t>Media Expert</t>
        </is>
      </c>
      <c r="Q897" s="8" t="inlineStr">
        <is>
          <t>Poland</t>
        </is>
      </c>
      <c r="R897" s="12" t="inlineStr">
        <is>
          <t>https://www.mediaexpert.pl/smartfony-i-zegarki/smartfony/smarfon-oppo-a38-4-128gb-6-56-90hz-zloty</t>
        </is>
      </c>
      <c r="S897" s="13" t="inlineStr">
        <is>
          <t>Handset</t>
        </is>
      </c>
      <c r="T897" s="13" t="n">
        <v>1</v>
      </c>
      <c r="U897" s="12" t="inlineStr">
        <is>
          <t>https://drive.google.com/uc?export=view&amp;id=1davrMhpwPJWivqzerya7j0UHFLnPZn-l</t>
        </is>
      </c>
      <c r="V897" t="inlineStr">
        <is>
          <t>20250424</t>
        </is>
      </c>
    </row>
    <row r="898" ht="15" customHeight="1">
      <c r="A898" s="7" t="inlineStr">
        <is>
          <t>BN2009909</t>
        </is>
      </c>
      <c r="B898" s="8" t="inlineStr">
        <is>
          <t>Oppo</t>
        </is>
      </c>
      <c r="C898" s="8" t="inlineStr">
        <is>
          <t>A40 4-128GB LTE</t>
        </is>
      </c>
      <c r="D898" s="8" t="inlineStr">
        <is>
          <t>-</t>
        </is>
      </c>
      <c r="E898" s="9" t="n">
        <v>398</v>
      </c>
      <c r="F898" s="9" t="inlineStr">
        <is>
          <t>398.00</t>
        </is>
      </c>
      <c r="G898" s="9" t="inlineStr">
        <is>
          <t>Instock</t>
        </is>
      </c>
      <c r="H898" s="9">
        <f>F898+0</f>
        <v/>
      </c>
      <c r="I898" s="9" t="n"/>
      <c r="J898" s="9">
        <f>IF(I898&lt;&gt;"",I898,H898)</f>
        <v/>
      </c>
      <c r="K898" s="9">
        <f>E898/(1+M898)</f>
        <v/>
      </c>
      <c r="L898" s="10" t="inlineStr">
        <is>
          <t>PLN</t>
        </is>
      </c>
      <c r="M898" s="11" t="n">
        <v>0.23</v>
      </c>
      <c r="N898" s="9">
        <f>K898*VLOOKUP(L898,'Exchange rate'!A:B,2,0)</f>
        <v/>
      </c>
      <c r="O898" s="8" t="inlineStr">
        <is>
          <t>Media Expert</t>
        </is>
      </c>
      <c r="P898" s="8" t="inlineStr">
        <is>
          <t>Media Expert</t>
        </is>
      </c>
      <c r="Q898" s="8" t="inlineStr">
        <is>
          <t>Poland</t>
        </is>
      </c>
      <c r="R898" s="12" t="inlineStr">
        <is>
          <t>https://www.mediaexpert.pl/smartfony-i-zegarki/smartfony/smartfon-oppo-a40-4-128gb-6-67-90hz-czarny</t>
        </is>
      </c>
      <c r="S898" s="13" t="inlineStr">
        <is>
          <t>Handset</t>
        </is>
      </c>
      <c r="T898" s="13" t="n"/>
      <c r="U898" s="12" t="inlineStr">
        <is>
          <t>https://drive.google.com/uc?export=view&amp;id=1cCfQVW4ap3Y2Fp9Yk0wv8Vw42VB0pRWq</t>
        </is>
      </c>
      <c r="V898" t="inlineStr">
        <is>
          <t>20250424</t>
        </is>
      </c>
    </row>
    <row r="899" ht="15" customHeight="1">
      <c r="A899" s="7" t="inlineStr">
        <is>
          <t>BN2009753</t>
        </is>
      </c>
      <c r="B899" s="8" t="inlineStr">
        <is>
          <t>Oppo</t>
        </is>
      </c>
      <c r="C899" s="8" t="inlineStr">
        <is>
          <t>A60 8-256GB LTE</t>
        </is>
      </c>
      <c r="D899" s="8" t="inlineStr">
        <is>
          <t>-</t>
        </is>
      </c>
      <c r="E899" s="9" t="n">
        <v>449.99</v>
      </c>
      <c r="F899" s="9" t="inlineStr">
        <is>
          <t>449.99</t>
        </is>
      </c>
      <c r="G899" s="9" t="inlineStr">
        <is>
          <t>Instock</t>
        </is>
      </c>
      <c r="H899" s="9">
        <f>F899+0</f>
        <v/>
      </c>
      <c r="I899" s="9" t="n"/>
      <c r="J899" s="9">
        <f>IF(I899&lt;&gt;"",I899,H899)</f>
        <v/>
      </c>
      <c r="K899" s="9">
        <f>E899/(1+M899)</f>
        <v/>
      </c>
      <c r="L899" s="10" t="inlineStr">
        <is>
          <t>PLN</t>
        </is>
      </c>
      <c r="M899" s="11" t="n">
        <v>0.23</v>
      </c>
      <c r="N899" s="9">
        <f>K899*VLOOKUP(L899,'Exchange rate'!A:B,2,0)</f>
        <v/>
      </c>
      <c r="O899" s="8" t="inlineStr">
        <is>
          <t>Media Expert</t>
        </is>
      </c>
      <c r="P899" s="8" t="inlineStr">
        <is>
          <t>Media Expert</t>
        </is>
      </c>
      <c r="Q899" s="8" t="inlineStr">
        <is>
          <t>Poland</t>
        </is>
      </c>
      <c r="R899" s="12" t="inlineStr">
        <is>
          <t>https://www.mediaexpert.pl/smartfony-i-zegarki/smartfony/smartfon-oppo-a60-8-256gb-6-67-90hz-fioletowy</t>
        </is>
      </c>
      <c r="S899" s="13" t="inlineStr">
        <is>
          <t>Handset</t>
        </is>
      </c>
      <c r="T899" s="13" t="n"/>
      <c r="U899" s="12" t="inlineStr">
        <is>
          <t>https://drive.google.com/uc?export=view&amp;id=1dZA1PdMpqX-WtbPWMuNTIKwPlm71IfZD</t>
        </is>
      </c>
      <c r="V899" t="inlineStr">
        <is>
          <t>20250424</t>
        </is>
      </c>
    </row>
    <row r="900" ht="15" customHeight="1">
      <c r="A900" s="7" t="inlineStr">
        <is>
          <t>BN2008534</t>
        </is>
      </c>
      <c r="B900" s="8" t="inlineStr">
        <is>
          <t>Oppo</t>
        </is>
      </c>
      <c r="C900" s="8" t="inlineStr">
        <is>
          <t>A78 8-128GB 5G</t>
        </is>
      </c>
      <c r="D900" s="8" t="inlineStr">
        <is>
          <t>-</t>
        </is>
      </c>
      <c r="E900" s="9" t="n">
        <v>499.97</v>
      </c>
      <c r="F900" s="9" t="inlineStr">
        <is>
          <t>499.97</t>
        </is>
      </c>
      <c r="G900" s="9" t="inlineStr">
        <is>
          <t>Instock</t>
        </is>
      </c>
      <c r="H900" s="9">
        <f>F900+0</f>
        <v/>
      </c>
      <c r="I900" s="9" t="n"/>
      <c r="J900" s="9">
        <f>IF(I900&lt;&gt;"",I900,H900)</f>
        <v/>
      </c>
      <c r="K900" s="9">
        <f>E900/(1+M900)</f>
        <v/>
      </c>
      <c r="L900" s="10" t="inlineStr">
        <is>
          <t>PLN</t>
        </is>
      </c>
      <c r="M900" s="11" t="n">
        <v>0.23</v>
      </c>
      <c r="N900" s="9">
        <f>K900*VLOOKUP(L900,'Exchange rate'!A:B,2,0)</f>
        <v/>
      </c>
      <c r="O900" s="8" t="inlineStr">
        <is>
          <t>Media Expert</t>
        </is>
      </c>
      <c r="P900" s="8" t="inlineStr">
        <is>
          <t>Media Expert</t>
        </is>
      </c>
      <c r="Q900" s="8" t="inlineStr">
        <is>
          <t>Poland</t>
        </is>
      </c>
      <c r="R900" s="12" t="inlineStr">
        <is>
          <t>https://www.mediaexpert.pl/smartfony-i-zegarki/smartfony/smartfon-oppo-a78-8-128gb-6-43-90hz-czarny</t>
        </is>
      </c>
      <c r="S900" s="13" t="inlineStr">
        <is>
          <t>Handset</t>
        </is>
      </c>
      <c r="T900" s="13" t="n"/>
      <c r="U900" s="12" t="inlineStr">
        <is>
          <t>https://drive.google.com/uc?export=view&amp;id=1dwZOzvNCSoHpVkFY_HqoJj0dI52IstXp</t>
        </is>
      </c>
      <c r="V900" t="inlineStr">
        <is>
          <t>20250424</t>
        </is>
      </c>
    </row>
    <row r="901" ht="15" customHeight="1">
      <c r="A901" s="7" t="inlineStr">
        <is>
          <t>BN2009053</t>
        </is>
      </c>
      <c r="B901" s="8" t="inlineStr">
        <is>
          <t>Oppo</t>
        </is>
      </c>
      <c r="C901" s="8" t="inlineStr">
        <is>
          <t>A79 8-256GB 5G</t>
        </is>
      </c>
      <c r="D901" s="8" t="inlineStr">
        <is>
          <t>-</t>
        </is>
      </c>
      <c r="E901" s="9" t="n">
        <v>0</v>
      </c>
      <c r="F901" s="9" t="inlineStr">
        <is>
          <t>0.00</t>
        </is>
      </c>
      <c r="G901" s="9" t="inlineStr">
        <is>
          <t>Outstock</t>
        </is>
      </c>
      <c r="H901" s="9">
        <f>F901+0</f>
        <v/>
      </c>
      <c r="I901" s="9" t="n"/>
      <c r="J901" s="9">
        <f>IF(I901&lt;&gt;"",I901,H901)</f>
        <v/>
      </c>
      <c r="K901" s="9">
        <f>E901/(1+M901)</f>
        <v/>
      </c>
      <c r="L901" s="10" t="inlineStr">
        <is>
          <t>PLN</t>
        </is>
      </c>
      <c r="M901" s="11" t="n">
        <v>0.23</v>
      </c>
      <c r="N901" s="9">
        <f>K901*VLOOKUP(L901,'Exchange rate'!A:B,2,0)</f>
        <v/>
      </c>
      <c r="O901" s="8" t="inlineStr">
        <is>
          <t>Media Expert</t>
        </is>
      </c>
      <c r="P901" s="8" t="inlineStr">
        <is>
          <t>Media Expert</t>
        </is>
      </c>
      <c r="Q901" s="8" t="inlineStr">
        <is>
          <t>Poland</t>
        </is>
      </c>
      <c r="R901" s="12" t="inlineStr">
        <is>
          <t>https://www.mediaexpert.pl/smartfony-i-zegarki/smartfony/smartfon-oppo-a79-8-256gb-5g-6-72-90hz-czarny</t>
        </is>
      </c>
      <c r="S901" s="13" t="inlineStr">
        <is>
          <t>Handset</t>
        </is>
      </c>
      <c r="T901" s="13" t="n">
        <v>1</v>
      </c>
      <c r="U901" s="12" t="inlineStr">
        <is>
          <t>https://drive.google.com/uc?export=view&amp;id=1co7GXVVIFZ7CtUeTAgOXIy3EGRUtS32f</t>
        </is>
      </c>
      <c r="V901" t="inlineStr">
        <is>
          <t>20250424</t>
        </is>
      </c>
    </row>
    <row r="902" ht="15" customHeight="1">
      <c r="A902" s="7" t="inlineStr">
        <is>
          <t>BN2009426</t>
        </is>
      </c>
      <c r="B902" s="8" t="inlineStr">
        <is>
          <t>Oppo</t>
        </is>
      </c>
      <c r="C902" s="8" t="inlineStr">
        <is>
          <t>A80 8-256GB 5G</t>
        </is>
      </c>
      <c r="D902" s="8" t="inlineStr">
        <is>
          <t>-</t>
        </is>
      </c>
      <c r="E902" s="9" t="n">
        <v>899</v>
      </c>
      <c r="F902" s="9" t="inlineStr">
        <is>
          <t>899.00</t>
        </is>
      </c>
      <c r="G902" s="9" t="inlineStr">
        <is>
          <t>Instock</t>
        </is>
      </c>
      <c r="H902" s="9">
        <f>F902+0</f>
        <v/>
      </c>
      <c r="I902" s="9" t="n"/>
      <c r="J902" s="9">
        <f>IF(I902&lt;&gt;"",I902,H902)</f>
        <v/>
      </c>
      <c r="K902" s="9">
        <f>E902/(1+M902)</f>
        <v/>
      </c>
      <c r="L902" s="10" t="inlineStr">
        <is>
          <t>PLN</t>
        </is>
      </c>
      <c r="M902" s="11" t="n">
        <v>0.23</v>
      </c>
      <c r="N902" s="9">
        <f>K902*VLOOKUP(L902,'Exchange rate'!A:B,2,0)</f>
        <v/>
      </c>
      <c r="O902" s="8" t="inlineStr">
        <is>
          <t>Media Expert</t>
        </is>
      </c>
      <c r="P902" s="8" t="inlineStr">
        <is>
          <t>Media Expert</t>
        </is>
      </c>
      <c r="Q902" s="8" t="inlineStr">
        <is>
          <t>Poland</t>
        </is>
      </c>
      <c r="R902" s="12" t="inlineStr">
        <is>
          <t>https://www.mediaexpert.pl/smartfony-i-zegarki/smartfony/smartfon-oppo-a80-5g-8-256-6-67-120hz-fioletowy</t>
        </is>
      </c>
      <c r="S902" s="13" t="inlineStr">
        <is>
          <t>Handset</t>
        </is>
      </c>
      <c r="T902" s="13" t="n"/>
      <c r="U902" s="12" t="inlineStr">
        <is>
          <t>https://drive.google.com/uc?export=view&amp;id=1dSNJ79KgOTd0DH76Vvi-ZM7jU-tx3Ddk</t>
        </is>
      </c>
      <c r="V902" t="inlineStr">
        <is>
          <t>20250424</t>
        </is>
      </c>
    </row>
    <row r="903" ht="15" customHeight="1">
      <c r="A903" s="7" t="inlineStr">
        <is>
          <t>AN00000243</t>
        </is>
      </c>
      <c r="B903" s="8" t="inlineStr">
        <is>
          <t>Oppo</t>
        </is>
      </c>
      <c r="C903" s="8" t="inlineStr">
        <is>
          <t>OPPO Find X8 Pro 5G 16/512GB</t>
        </is>
      </c>
      <c r="D903" s="8" t="inlineStr">
        <is>
          <t>-</t>
        </is>
      </c>
      <c r="E903" s="9" t="n">
        <v>5499.99</v>
      </c>
      <c r="F903" s="9" t="inlineStr">
        <is>
          <t>5499.99</t>
        </is>
      </c>
      <c r="G903" s="9" t="inlineStr">
        <is>
          <t>Instock</t>
        </is>
      </c>
      <c r="H903" s="9">
        <f>F903+0</f>
        <v/>
      </c>
      <c r="I903" s="9" t="n"/>
      <c r="J903" s="9">
        <f>IF(I903&lt;&gt;"",I903,H903)</f>
        <v/>
      </c>
      <c r="K903" s="9">
        <f>E903/(1+M903)</f>
        <v/>
      </c>
      <c r="L903" s="10" t="inlineStr">
        <is>
          <t>PLN</t>
        </is>
      </c>
      <c r="M903" s="11" t="n">
        <v>0.23</v>
      </c>
      <c r="N903" s="9">
        <f>K903*VLOOKUP(L903,'Exchange rate'!A:B,2,0)</f>
        <v/>
      </c>
      <c r="O903" s="8" t="inlineStr">
        <is>
          <t>Media Expert</t>
        </is>
      </c>
      <c r="P903" s="8" t="inlineStr">
        <is>
          <t>Media Expert</t>
        </is>
      </c>
      <c r="Q903" s="8" t="inlineStr">
        <is>
          <t>Poland</t>
        </is>
      </c>
      <c r="R903" s="12" t="inlineStr">
        <is>
          <t>https://www.mediaexpert.pl/smartfony-i-zegarki/smartfony/smartfon-oppo-find-x8-pro-5g-16-512gb-6-78-120hz-czarny</t>
        </is>
      </c>
      <c r="S903" s="13" t="inlineStr">
        <is>
          <t>Handset</t>
        </is>
      </c>
      <c r="T903" s="13" t="n"/>
      <c r="U903" s="12" t="inlineStr">
        <is>
          <t>https://drive.google.com/uc?export=view&amp;id=1ce1VlzeRtTlslZ-efDAc4NW-Q0Anz8iA</t>
        </is>
      </c>
      <c r="V903" t="inlineStr">
        <is>
          <t>20250424</t>
        </is>
      </c>
    </row>
    <row r="904" ht="15" customHeight="1">
      <c r="A904" s="7" t="inlineStr">
        <is>
          <t>BN2009105</t>
        </is>
      </c>
      <c r="B904" s="8" t="inlineStr">
        <is>
          <t>Oppo</t>
        </is>
      </c>
      <c r="C904" s="8" t="inlineStr">
        <is>
          <t>Pad Neo 11.3 8-128GB LTE</t>
        </is>
      </c>
      <c r="D904" s="8" t="inlineStr">
        <is>
          <t>-</t>
        </is>
      </c>
      <c r="E904" s="9" t="n">
        <v>1499.99</v>
      </c>
      <c r="F904" s="9" t="inlineStr">
        <is>
          <t>1499.99</t>
        </is>
      </c>
      <c r="G904" s="9" t="inlineStr">
        <is>
          <t>Instock</t>
        </is>
      </c>
      <c r="H904" s="9">
        <f>F904+0</f>
        <v/>
      </c>
      <c r="I904" s="9" t="n"/>
      <c r="J904" s="9">
        <f>IF(I904&lt;&gt;"",I904,H904)</f>
        <v/>
      </c>
      <c r="K904" s="9">
        <f>E904/(1+M904)</f>
        <v/>
      </c>
      <c r="L904" s="10" t="inlineStr">
        <is>
          <t>PLN</t>
        </is>
      </c>
      <c r="M904" s="11" t="n">
        <v>0.23</v>
      </c>
      <c r="N904" s="9">
        <f>K904*VLOOKUP(L904,'Exchange rate'!A:B,2,0)</f>
        <v/>
      </c>
      <c r="O904" s="8" t="inlineStr">
        <is>
          <t>Media Expert</t>
        </is>
      </c>
      <c r="P904" s="8" t="inlineStr">
        <is>
          <t>Media Expert</t>
        </is>
      </c>
      <c r="Q904" s="8" t="inlineStr">
        <is>
          <t>Poland</t>
        </is>
      </c>
      <c r="R904" s="12" t="inlineStr">
        <is>
          <t>https://www.mediaexpert.pl/komputery-i-tablety/tablety-i-e-booki/tablety/tablet-oppo-pad-neo-11-4-8-128-gb-lte-wi-fi-szary</t>
        </is>
      </c>
      <c r="S904" s="13" t="inlineStr">
        <is>
          <t>Handset</t>
        </is>
      </c>
      <c r="T904" s="13" t="n"/>
      <c r="U904" s="12" t="inlineStr">
        <is>
          <t>https://drive.google.com/uc?export=view&amp;id=1d_bl7e2eTOBaH9ocQYnYKnnyMQlTVb_j</t>
        </is>
      </c>
      <c r="V904" t="inlineStr">
        <is>
          <t>20250424</t>
        </is>
      </c>
    </row>
    <row r="905" ht="15" customHeight="1">
      <c r="A905" s="7" t="inlineStr">
        <is>
          <t>BN2008708</t>
        </is>
      </c>
      <c r="B905" s="8" t="inlineStr">
        <is>
          <t>Oppo</t>
        </is>
      </c>
      <c r="C905" s="8" t="inlineStr">
        <is>
          <t>Reno10 8-256GB 5G</t>
        </is>
      </c>
      <c r="D905" s="8" t="inlineStr">
        <is>
          <t>-</t>
        </is>
      </c>
      <c r="E905" s="9" t="n">
        <v>0</v>
      </c>
      <c r="F905" s="9" t="inlineStr">
        <is>
          <t>0.00</t>
        </is>
      </c>
      <c r="G905" s="9" t="inlineStr">
        <is>
          <t>Outstock</t>
        </is>
      </c>
      <c r="H905" s="9">
        <f>F905+0</f>
        <v/>
      </c>
      <c r="I905" s="9" t="n"/>
      <c r="J905" s="9">
        <f>IF(I905&lt;&gt;"",I905,H905)</f>
        <v/>
      </c>
      <c r="K905" s="9">
        <f>E905/(1+M905)</f>
        <v/>
      </c>
      <c r="L905" s="10" t="inlineStr">
        <is>
          <t>PLN</t>
        </is>
      </c>
      <c r="M905" s="11" t="n">
        <v>0.23</v>
      </c>
      <c r="N905" s="9">
        <f>K905*VLOOKUP(L905,'Exchange rate'!A:B,2,0)</f>
        <v/>
      </c>
      <c r="O905" s="8" t="inlineStr">
        <is>
          <t>Media Expert</t>
        </is>
      </c>
      <c r="P905" s="8" t="inlineStr">
        <is>
          <t>Media Expert</t>
        </is>
      </c>
      <c r="Q905" s="8" t="inlineStr">
        <is>
          <t>Poland</t>
        </is>
      </c>
      <c r="R905" s="12" t="inlineStr">
        <is>
          <t>https://www.mediaexpert.pl/smartfony-i-zegarki/smartfony/smartfon-oppo-reno-10-8-256gb-5g-6-7-120hz-szary-cph2531</t>
        </is>
      </c>
      <c r="S905" s="13" t="inlineStr">
        <is>
          <t>Handset</t>
        </is>
      </c>
      <c r="T905" s="13" t="n">
        <v>1</v>
      </c>
      <c r="U905" s="12" t="inlineStr">
        <is>
          <t>https://drive.google.com/uc?export=view&amp;id=1c-FC2lErzMpztE8MBlCAshbwGA9o_NRD</t>
        </is>
      </c>
      <c r="V905" t="inlineStr">
        <is>
          <t>20250424</t>
        </is>
      </c>
    </row>
    <row r="906" ht="15" customHeight="1">
      <c r="A906" s="7" t="inlineStr">
        <is>
          <t>BN2009427</t>
        </is>
      </c>
      <c r="B906" s="8" t="inlineStr">
        <is>
          <t>Oppo</t>
        </is>
      </c>
      <c r="C906" s="8" t="inlineStr">
        <is>
          <t>Reno12 12-256GB 5G</t>
        </is>
      </c>
      <c r="D906" s="8" t="inlineStr">
        <is>
          <t>-</t>
        </is>
      </c>
      <c r="E906" s="9" t="n">
        <v>1599</v>
      </c>
      <c r="F906" s="9" t="inlineStr">
        <is>
          <t>1599.00</t>
        </is>
      </c>
      <c r="G906" s="9" t="inlineStr">
        <is>
          <t>Instock</t>
        </is>
      </c>
      <c r="H906" s="9">
        <f>F906+0</f>
        <v/>
      </c>
      <c r="I906" s="9" t="n"/>
      <c r="J906" s="9">
        <f>IF(I906&lt;&gt;"",I906,H906)</f>
        <v/>
      </c>
      <c r="K906" s="9">
        <f>E906/(1+M906)</f>
        <v/>
      </c>
      <c r="L906" s="10" t="inlineStr">
        <is>
          <t>PLN</t>
        </is>
      </c>
      <c r="M906" s="11" t="n">
        <v>0.23</v>
      </c>
      <c r="N906" s="9">
        <f>K906*VLOOKUP(L906,'Exchange rate'!A:B,2,0)</f>
        <v/>
      </c>
      <c r="O906" s="8" t="inlineStr">
        <is>
          <t>Media Expert</t>
        </is>
      </c>
      <c r="P906" s="8" t="inlineStr">
        <is>
          <t>Media Expert</t>
        </is>
      </c>
      <c r="Q906" s="8" t="inlineStr">
        <is>
          <t>Poland</t>
        </is>
      </c>
      <c r="R906" s="12" t="inlineStr">
        <is>
          <t>https://www.mediaexpert.pl/smartfony-i-zegarki/smartfony/smartfon-oppo-reno-12-8-256gb-5g-6-7-120hz-czarny</t>
        </is>
      </c>
      <c r="S906" s="13" t="inlineStr">
        <is>
          <t>Handset</t>
        </is>
      </c>
      <c r="T906" s="13" t="n"/>
      <c r="U906" s="12" t="inlineStr">
        <is>
          <t>https://drive.google.com/uc?export=view&amp;id=1ciP9WaKtGw_e39rm8PyYlronytaqKZGO</t>
        </is>
      </c>
      <c r="V906" t="inlineStr">
        <is>
          <t>20250424</t>
        </is>
      </c>
    </row>
    <row r="907" ht="15" customHeight="1">
      <c r="A907" s="7" t="inlineStr">
        <is>
          <t>BN2009428</t>
        </is>
      </c>
      <c r="B907" s="8" t="inlineStr">
        <is>
          <t>Oppo</t>
        </is>
      </c>
      <c r="C907" s="8" t="inlineStr">
        <is>
          <t>Reno12 FS 12-512GB 5G</t>
        </is>
      </c>
      <c r="D907" s="8" t="inlineStr">
        <is>
          <t>-</t>
        </is>
      </c>
      <c r="E907" s="9" t="n">
        <v>999.99</v>
      </c>
      <c r="F907" s="9" t="inlineStr">
        <is>
          <t>999.99</t>
        </is>
      </c>
      <c r="G907" s="9" t="inlineStr">
        <is>
          <t>Instock</t>
        </is>
      </c>
      <c r="H907" s="9">
        <f>F907+0</f>
        <v/>
      </c>
      <c r="I907" s="9" t="n"/>
      <c r="J907" s="9">
        <f>IF(I907&lt;&gt;"",I907,H907)</f>
        <v/>
      </c>
      <c r="K907" s="9">
        <f>E907/(1+M907)</f>
        <v/>
      </c>
      <c r="L907" s="10" t="inlineStr">
        <is>
          <t>PLN</t>
        </is>
      </c>
      <c r="M907" s="11" t="n">
        <v>0.23</v>
      </c>
      <c r="N907" s="9">
        <f>K907*VLOOKUP(L907,'Exchange rate'!A:B,2,0)</f>
        <v/>
      </c>
      <c r="O907" s="8" t="inlineStr">
        <is>
          <t>Media Expert</t>
        </is>
      </c>
      <c r="P907" s="8" t="inlineStr">
        <is>
          <t>Media Expert</t>
        </is>
      </c>
      <c r="Q907" s="8" t="inlineStr">
        <is>
          <t>Poland</t>
        </is>
      </c>
      <c r="R907" s="12" t="inlineStr">
        <is>
          <t>https://www.mediaexpert.pl/smartfony-i-zegarki/smartfony/smartfon-oppo-reno-12-fs-12-512gb-5g-6-67-120hz-ciemnozielony</t>
        </is>
      </c>
      <c r="S907" s="13" t="inlineStr">
        <is>
          <t>Handset</t>
        </is>
      </c>
      <c r="T907" s="13" t="n"/>
      <c r="U907" s="12" t="inlineStr">
        <is>
          <t>https://drive.google.com/uc?export=view&amp;id=1dHHl15XXuLRlmF0yYl9paanNIsnM8uSs</t>
        </is>
      </c>
      <c r="V907" t="inlineStr">
        <is>
          <t>20250424</t>
        </is>
      </c>
    </row>
    <row r="908" ht="15" customHeight="1">
      <c r="A908" s="7" t="inlineStr">
        <is>
          <t>BN2008672</t>
        </is>
      </c>
      <c r="B908" s="8" t="inlineStr">
        <is>
          <t>Oppo</t>
        </is>
      </c>
      <c r="C908" s="8" t="inlineStr">
        <is>
          <t>Reno8 T 8-128GB</t>
        </is>
      </c>
      <c r="D908" s="8" t="inlineStr">
        <is>
          <t>-</t>
        </is>
      </c>
      <c r="E908" s="9" t="n">
        <v>599.97</v>
      </c>
      <c r="F908" s="9" t="inlineStr">
        <is>
          <t>599.97</t>
        </is>
      </c>
      <c r="G908" s="9" t="inlineStr">
        <is>
          <t>Instock</t>
        </is>
      </c>
      <c r="H908" s="9">
        <f>F908+0</f>
        <v/>
      </c>
      <c r="I908" s="9" t="n"/>
      <c r="J908" s="9">
        <f>IF(I908&lt;&gt;"",I908,H908)</f>
        <v/>
      </c>
      <c r="K908" s="9">
        <f>E908/(1+M908)</f>
        <v/>
      </c>
      <c r="L908" s="10" t="inlineStr">
        <is>
          <t>PLN</t>
        </is>
      </c>
      <c r="M908" s="11" t="n">
        <v>0.23</v>
      </c>
      <c r="N908" s="9">
        <f>K908*VLOOKUP(L908,'Exchange rate'!A:B,2,0)</f>
        <v/>
      </c>
      <c r="O908" s="8" t="inlineStr">
        <is>
          <t>Media Expert</t>
        </is>
      </c>
      <c r="P908" s="8" t="inlineStr">
        <is>
          <t>Media Expert</t>
        </is>
      </c>
      <c r="Q908" s="8" t="inlineStr">
        <is>
          <t>Poland</t>
        </is>
      </c>
      <c r="R908" s="12" t="inlineStr">
        <is>
          <t>https://www.mediaexpert.pl/smartfony-i-zegarki/smartfony/smartfon-oppo-reno-8t-8-128gb-midnight-black</t>
        </is>
      </c>
      <c r="S908" s="13" t="inlineStr">
        <is>
          <t>Handset</t>
        </is>
      </c>
      <c r="T908" s="13" t="n"/>
      <c r="U908" s="12" t="inlineStr">
        <is>
          <t>https://drive.google.com/uc?export=view&amp;id=1cQRKBSGWCbI5ja36_PKKpigUvBscoFjS</t>
        </is>
      </c>
      <c r="V908" t="inlineStr">
        <is>
          <t>20250424</t>
        </is>
      </c>
    </row>
    <row r="909" ht="15" customHeight="1">
      <c r="A909" s="7" t="inlineStr">
        <is>
          <t>BN2008676</t>
        </is>
      </c>
      <c r="B909" s="8" t="inlineStr">
        <is>
          <t>Realme</t>
        </is>
      </c>
      <c r="C909" s="8" t="inlineStr">
        <is>
          <t>Realme 10 8-128GB</t>
        </is>
      </c>
      <c r="D909" s="8" t="inlineStr">
        <is>
          <t>-</t>
        </is>
      </c>
      <c r="E909" s="9" t="n">
        <v>0</v>
      </c>
      <c r="F909" s="9" t="inlineStr">
        <is>
          <t>0.00</t>
        </is>
      </c>
      <c r="G909" s="9" t="inlineStr">
        <is>
          <t>Outstock</t>
        </is>
      </c>
      <c r="H909" s="9">
        <f>F909+0</f>
        <v/>
      </c>
      <c r="I909" s="9" t="n"/>
      <c r="J909" s="9">
        <f>IF(I909&lt;&gt;"",I909,H909)</f>
        <v/>
      </c>
      <c r="K909" s="9">
        <f>E909/(1+M909)</f>
        <v/>
      </c>
      <c r="L909" s="10" t="inlineStr">
        <is>
          <t>PLN</t>
        </is>
      </c>
      <c r="M909" s="11" t="n">
        <v>0.23</v>
      </c>
      <c r="N909" s="9">
        <f>K909*VLOOKUP(L909,'Exchange rate'!A:B,2,0)</f>
        <v/>
      </c>
      <c r="O909" s="8" t="inlineStr">
        <is>
          <t>Media Expert</t>
        </is>
      </c>
      <c r="P909" s="8" t="inlineStr">
        <is>
          <t>Media Expert</t>
        </is>
      </c>
      <c r="Q909" s="8" t="inlineStr">
        <is>
          <t>Poland</t>
        </is>
      </c>
      <c r="R909" s="12" t="inlineStr">
        <is>
          <t>https://www.mediaexpert.pl/smartfony-i-zegarki/smartfony/smartfon-realme-10-8-128gb-rush-black</t>
        </is>
      </c>
      <c r="S909" s="13" t="inlineStr">
        <is>
          <t>Handset</t>
        </is>
      </c>
      <c r="T909" s="13" t="n">
        <v>1</v>
      </c>
      <c r="U909" s="12" t="inlineStr">
        <is>
          <t>https://drive.google.com/uc?export=view&amp;id=1cFgq7EEQyM62P2Tn5qpqTbOO_pnGhdv4</t>
        </is>
      </c>
      <c r="V909" t="inlineStr">
        <is>
          <t>20250424</t>
        </is>
      </c>
    </row>
    <row r="910" ht="15" customHeight="1">
      <c r="A910" s="7" t="inlineStr">
        <is>
          <t>AN00000174</t>
        </is>
      </c>
      <c r="B910" s="8" t="inlineStr">
        <is>
          <t>Realme</t>
        </is>
      </c>
      <c r="C910" s="8" t="inlineStr">
        <is>
          <t>Realme 11 5G 8/256GB</t>
        </is>
      </c>
      <c r="D910" s="8" t="inlineStr">
        <is>
          <t>-</t>
        </is>
      </c>
      <c r="E910" s="9" t="n">
        <v>0</v>
      </c>
      <c r="F910" s="9" t="inlineStr">
        <is>
          <t>0.00</t>
        </is>
      </c>
      <c r="G910" s="9" t="inlineStr">
        <is>
          <t>Outstock</t>
        </is>
      </c>
      <c r="H910" s="9">
        <f>F910+0</f>
        <v/>
      </c>
      <c r="I910" s="9" t="n"/>
      <c r="J910" s="9">
        <f>IF(I910&lt;&gt;"",I910,H910)</f>
        <v/>
      </c>
      <c r="K910" s="9">
        <f>E910/(1+M910)</f>
        <v/>
      </c>
      <c r="L910" s="10" t="inlineStr">
        <is>
          <t>PLN</t>
        </is>
      </c>
      <c r="M910" s="11" t="n">
        <v>0.23</v>
      </c>
      <c r="N910" s="9">
        <f>K910*VLOOKUP(L910,'Exchange rate'!A:B,2,0)</f>
        <v/>
      </c>
      <c r="O910" s="8" t="inlineStr">
        <is>
          <t>Media Expert</t>
        </is>
      </c>
      <c r="P910" s="8" t="inlineStr">
        <is>
          <t>Media Expert</t>
        </is>
      </c>
      <c r="Q910" s="8" t="inlineStr">
        <is>
          <t>Poland</t>
        </is>
      </c>
      <c r="R910" s="12" t="inlineStr">
        <is>
          <t>https://www.mediaexpert.pl/smartfony-i-zegarki/smartfony/smartfon-realme-11-8-256gb-5g-6-72-120hz-czarny-rmx3780</t>
        </is>
      </c>
      <c r="S910" s="13" t="inlineStr">
        <is>
          <t>Handset</t>
        </is>
      </c>
      <c r="T910" s="13" t="n">
        <v>1</v>
      </c>
      <c r="U910" s="12" t="inlineStr">
        <is>
          <t>https://drive.google.com/uc?export=view&amp;id=1cZCLoGa1EVIR3nRAWe3o-uxXiqVT8tQt</t>
        </is>
      </c>
      <c r="V910" t="inlineStr">
        <is>
          <t>20250424</t>
        </is>
      </c>
    </row>
    <row r="911" ht="15" customHeight="1">
      <c r="A911" s="7" t="inlineStr">
        <is>
          <t>BN2009564</t>
        </is>
      </c>
      <c r="B911" s="8" t="inlineStr">
        <is>
          <t>Realme</t>
        </is>
      </c>
      <c r="C911" s="8" t="inlineStr">
        <is>
          <t>Realme 12 Pro 12-256GB 5G</t>
        </is>
      </c>
      <c r="D911" s="8" t="inlineStr">
        <is>
          <t>-</t>
        </is>
      </c>
      <c r="E911" s="9" t="n">
        <v>1259</v>
      </c>
      <c r="F911" s="9" t="inlineStr">
        <is>
          <t>1259.00</t>
        </is>
      </c>
      <c r="G911" s="9" t="inlineStr">
        <is>
          <t>Instock</t>
        </is>
      </c>
      <c r="H911" s="9">
        <f>F911+0</f>
        <v/>
      </c>
      <c r="I911" s="9" t="n"/>
      <c r="J911" s="9">
        <f>IF(I911&lt;&gt;"",I911,H911)</f>
        <v/>
      </c>
      <c r="K911" s="9">
        <f>E911/(1+M911)</f>
        <v/>
      </c>
      <c r="L911" s="10" t="inlineStr">
        <is>
          <t>PLN</t>
        </is>
      </c>
      <c r="M911" s="11" t="n">
        <v>0.23</v>
      </c>
      <c r="N911" s="9">
        <f>K911*VLOOKUP(L911,'Exchange rate'!A:B,2,0)</f>
        <v/>
      </c>
      <c r="O911" s="8" t="inlineStr">
        <is>
          <t>Media Expert</t>
        </is>
      </c>
      <c r="P911" s="8" t="inlineStr">
        <is>
          <t>Media Expert</t>
        </is>
      </c>
      <c r="Q911" s="8" t="inlineStr">
        <is>
          <t>Poland</t>
        </is>
      </c>
      <c r="R911" s="12" t="inlineStr">
        <is>
          <t>https://www.mediaexpert.pl/smartfony-i-zegarki/smartfony/smartfon-realme-12-pro-12-256gb-5g-6-7-120hz-niebieski</t>
        </is>
      </c>
      <c r="S911" s="13" t="inlineStr">
        <is>
          <t>Handset</t>
        </is>
      </c>
      <c r="T911" s="13" t="n"/>
      <c r="U911" s="12" t="inlineStr">
        <is>
          <t>https://drive.google.com/uc?export=view&amp;id=1d8zVoMLHLCQqHPf-46cPKK-85wKzQjQ-</t>
        </is>
      </c>
      <c r="V911" t="inlineStr">
        <is>
          <t>20250424</t>
        </is>
      </c>
    </row>
    <row r="912" ht="15" customHeight="1">
      <c r="A912" s="7" t="inlineStr">
        <is>
          <t>BN2009180</t>
        </is>
      </c>
      <c r="B912" s="8" t="inlineStr">
        <is>
          <t>Realme</t>
        </is>
      </c>
      <c r="C912" s="8" t="inlineStr">
        <is>
          <t>Realme 12 Pro+ 12-512GB 5G</t>
        </is>
      </c>
      <c r="D912" s="8" t="inlineStr">
        <is>
          <t>-</t>
        </is>
      </c>
      <c r="E912" s="9" t="n">
        <v>1499</v>
      </c>
      <c r="F912" s="9" t="inlineStr">
        <is>
          <t>1499.00</t>
        </is>
      </c>
      <c r="G912" s="9" t="inlineStr">
        <is>
          <t>Instock</t>
        </is>
      </c>
      <c r="H912" s="9">
        <f>F912+0</f>
        <v/>
      </c>
      <c r="I912" s="9" t="n"/>
      <c r="J912" s="9">
        <f>IF(I912&lt;&gt;"",I912,H912)</f>
        <v/>
      </c>
      <c r="K912" s="9">
        <f>E912/(1+M912)</f>
        <v/>
      </c>
      <c r="L912" s="10" t="inlineStr">
        <is>
          <t>PLN</t>
        </is>
      </c>
      <c r="M912" s="11" t="n">
        <v>0.23</v>
      </c>
      <c r="N912" s="9">
        <f>K912*VLOOKUP(L912,'Exchange rate'!A:B,2,0)</f>
        <v/>
      </c>
      <c r="O912" s="8" t="inlineStr">
        <is>
          <t>Media Expert</t>
        </is>
      </c>
      <c r="P912" s="8" t="inlineStr">
        <is>
          <t>Media Expert</t>
        </is>
      </c>
      <c r="Q912" s="8" t="inlineStr">
        <is>
          <t>Poland</t>
        </is>
      </c>
      <c r="R912" s="12" t="inlineStr">
        <is>
          <t>https://www.mediaexpert.pl/smartfony-i-zegarki/smartfony/smartfon-realme-12-pro-12-512gb-5g-6-7-120hz-niebieski</t>
        </is>
      </c>
      <c r="S912" s="13" t="inlineStr">
        <is>
          <t>Handset</t>
        </is>
      </c>
      <c r="T912" s="13" t="n"/>
      <c r="U912" s="12" t="inlineStr">
        <is>
          <t>https://drive.google.com/uc?export=view&amp;id=1csMT-u__axdWO4Kp7FjKwJOvlCTi8aNm</t>
        </is>
      </c>
      <c r="V912" t="inlineStr">
        <is>
          <t>20250424</t>
        </is>
      </c>
    </row>
    <row r="913" ht="15" customHeight="1">
      <c r="A913" s="7" t="inlineStr">
        <is>
          <t>AN00000253</t>
        </is>
      </c>
      <c r="B913" s="8" t="inlineStr">
        <is>
          <t>Realme</t>
        </is>
      </c>
      <c r="C913" s="8" t="inlineStr">
        <is>
          <t>Realme 14 Pro 5G 8/256GB</t>
        </is>
      </c>
      <c r="D913" s="8" t="inlineStr">
        <is>
          <t>-</t>
        </is>
      </c>
      <c r="E913" s="9" t="n">
        <v>1799</v>
      </c>
      <c r="F913" s="9" t="inlineStr">
        <is>
          <t>1799.00</t>
        </is>
      </c>
      <c r="G913" s="9" t="inlineStr">
        <is>
          <t>Instock</t>
        </is>
      </c>
      <c r="H913" s="9">
        <f>F913+0</f>
        <v/>
      </c>
      <c r="I913" s="9" t="n"/>
      <c r="J913" s="9">
        <f>IF(I913&lt;&gt;"",I913,H913)</f>
        <v/>
      </c>
      <c r="K913" s="9">
        <f>E913/(1+M913)</f>
        <v/>
      </c>
      <c r="L913" s="10" t="inlineStr">
        <is>
          <t>PLN</t>
        </is>
      </c>
      <c r="M913" s="11" t="n">
        <v>0.23</v>
      </c>
      <c r="N913" s="9">
        <f>K913*VLOOKUP(L913,'Exchange rate'!A:B,2,0)</f>
        <v/>
      </c>
      <c r="O913" s="8" t="inlineStr">
        <is>
          <t>Media Expert</t>
        </is>
      </c>
      <c r="P913" s="8" t="inlineStr">
        <is>
          <t>Media Expert</t>
        </is>
      </c>
      <c r="Q913" s="8" t="inlineStr">
        <is>
          <t>Poland</t>
        </is>
      </c>
      <c r="R913" s="12" t="inlineStr">
        <is>
          <t>https://www.mediaexpert.pl/smartfony-i-zegarki/smartfony/smartfon-realme-14-pro-5g-8-256gb-6-77-120hz-szary</t>
        </is>
      </c>
      <c r="S913" s="13" t="inlineStr">
        <is>
          <t>Handset</t>
        </is>
      </c>
      <c r="T913" s="13" t="n"/>
      <c r="U913" s="12" t="inlineStr">
        <is>
          <t>https://drive.google.com/uc?export=view&amp;id=1dlbd-IzS8LEDVRaBf3V-veAnZTEVBlEP</t>
        </is>
      </c>
      <c r="V913" t="inlineStr">
        <is>
          <t>20250424</t>
        </is>
      </c>
    </row>
    <row r="914" ht="15" customHeight="1">
      <c r="A914" s="7" t="inlineStr">
        <is>
          <t>AN00000260</t>
        </is>
      </c>
      <c r="B914" s="8" t="inlineStr">
        <is>
          <t>Realme</t>
        </is>
      </c>
      <c r="C914" s="8" t="inlineStr">
        <is>
          <t>realme 14 Pro+ 5G 12/512GB</t>
        </is>
      </c>
      <c r="D914" s="8" t="inlineStr">
        <is>
          <t>-</t>
        </is>
      </c>
      <c r="E914" s="9" t="n">
        <v>2499</v>
      </c>
      <c r="F914" s="9" t="inlineStr">
        <is>
          <t>2499.00</t>
        </is>
      </c>
      <c r="G914" s="9" t="inlineStr">
        <is>
          <t>Instock</t>
        </is>
      </c>
      <c r="H914" s="9">
        <f>F914+0</f>
        <v/>
      </c>
      <c r="I914" s="9" t="n"/>
      <c r="J914" s="9">
        <f>IF(I914&lt;&gt;"",I914,H914)</f>
        <v/>
      </c>
      <c r="K914" s="9">
        <f>E914/(1+M914)</f>
        <v/>
      </c>
      <c r="L914" s="10" t="inlineStr">
        <is>
          <t>PLN</t>
        </is>
      </c>
      <c r="M914" s="11" t="n">
        <v>0.23</v>
      </c>
      <c r="N914" s="9">
        <f>K914*VLOOKUP(L914,'Exchange rate'!A:B,2,0)</f>
        <v/>
      </c>
      <c r="O914" s="8" t="inlineStr">
        <is>
          <t>Media Expert</t>
        </is>
      </c>
      <c r="P914" s="8" t="inlineStr">
        <is>
          <t>Media Expert</t>
        </is>
      </c>
      <c r="Q914" s="8" t="inlineStr">
        <is>
          <t>Poland</t>
        </is>
      </c>
      <c r="R914" s="12" t="inlineStr">
        <is>
          <t>https://www.mediaexpert.pl/smartfony-i-zegarki/smartfony/smartfon-realme-14-pro-5g-12-512gb-6-83-120hz-bialy</t>
        </is>
      </c>
      <c r="S914" s="13" t="inlineStr">
        <is>
          <t>Handset</t>
        </is>
      </c>
      <c r="T914" s="13" t="inlineStr">
        <is>
          <t>new</t>
        </is>
      </c>
      <c r="U914" s="12" t="inlineStr">
        <is>
          <t>https://drive.google.com/uc?export=view&amp;id=1cnGAqkB9UCIzd1gBmO98h6ZPoYNBRPKZ</t>
        </is>
      </c>
      <c r="V914" t="inlineStr">
        <is>
          <t>20250424</t>
        </is>
      </c>
    </row>
    <row r="915" ht="15" customHeight="1">
      <c r="A915" s="7" t="inlineStr">
        <is>
          <t>BN2007892</t>
        </is>
      </c>
      <c r="B915" s="8" t="inlineStr">
        <is>
          <t>Realme</t>
        </is>
      </c>
      <c r="C915" s="8" t="inlineStr">
        <is>
          <t>Realme 8 64GB LTE</t>
        </is>
      </c>
      <c r="D915" s="8" t="inlineStr">
        <is>
          <t>-</t>
        </is>
      </c>
      <c r="E915" s="9" t="n">
        <v>0</v>
      </c>
      <c r="F915" s="9" t="inlineStr">
        <is>
          <t>0.00</t>
        </is>
      </c>
      <c r="G915" s="9" t="inlineStr">
        <is>
          <t>Outstock</t>
        </is>
      </c>
      <c r="H915" s="9">
        <f>F915+0</f>
        <v/>
      </c>
      <c r="I915" s="9" t="n"/>
      <c r="J915" s="9">
        <f>IF(I915&lt;&gt;"",I915,H915)</f>
        <v/>
      </c>
      <c r="K915" s="9">
        <f>E915/(1+M915)</f>
        <v/>
      </c>
      <c r="L915" s="10" t="inlineStr">
        <is>
          <t>PLN</t>
        </is>
      </c>
      <c r="M915" s="11" t="n">
        <v>0.23</v>
      </c>
      <c r="N915" s="9">
        <f>K915*VLOOKUP(L915,'Exchange rate'!A:B,2,0)</f>
        <v/>
      </c>
      <c r="O915" s="8" t="inlineStr">
        <is>
          <t>Media Expert</t>
        </is>
      </c>
      <c r="P915" s="8" t="inlineStr">
        <is>
          <t>Media Expert</t>
        </is>
      </c>
      <c r="Q915" s="8" t="inlineStr">
        <is>
          <t>Poland</t>
        </is>
      </c>
      <c r="R915" s="12" t="inlineStr">
        <is>
          <t>https://www.mediaexpert.pl/smartfony-i-zegarki/smartfony/smartfon-realme-8-4-64gb-czarny</t>
        </is>
      </c>
      <c r="S915" s="13" t="inlineStr">
        <is>
          <t>Handset</t>
        </is>
      </c>
      <c r="T915" s="13" t="n">
        <v>1</v>
      </c>
      <c r="U915" s="12" t="inlineStr">
        <is>
          <t>https://drive.google.com/uc?export=view&amp;id=1dA3QdByNV0fR8xYKy9IeVE2Ndqgud34t</t>
        </is>
      </c>
      <c r="V915" t="inlineStr">
        <is>
          <t>20250424</t>
        </is>
      </c>
    </row>
    <row r="916" ht="15" customHeight="1">
      <c r="A916" s="7" t="inlineStr">
        <is>
          <t>BN2008847</t>
        </is>
      </c>
      <c r="B916" s="8" t="inlineStr">
        <is>
          <t>Realme</t>
        </is>
      </c>
      <c r="C916" s="8" t="inlineStr">
        <is>
          <t>Realme C51 4-128GB LTE</t>
        </is>
      </c>
      <c r="D916" s="8" t="inlineStr">
        <is>
          <t>-</t>
        </is>
      </c>
      <c r="E916" s="9" t="n">
        <v>0</v>
      </c>
      <c r="F916" s="9" t="inlineStr">
        <is>
          <t>0.00</t>
        </is>
      </c>
      <c r="G916" s="9" t="inlineStr">
        <is>
          <t>Outstock</t>
        </is>
      </c>
      <c r="H916" s="9">
        <f>F916+0</f>
        <v/>
      </c>
      <c r="I916" s="9" t="n"/>
      <c r="J916" s="9">
        <f>IF(I916&lt;&gt;"",I916,H916)</f>
        <v/>
      </c>
      <c r="K916" s="9">
        <f>E916/(1+M916)</f>
        <v/>
      </c>
      <c r="L916" s="10" t="inlineStr">
        <is>
          <t>PLN</t>
        </is>
      </c>
      <c r="M916" s="11" t="n">
        <v>0.23</v>
      </c>
      <c r="N916" s="9">
        <f>K916*VLOOKUP(L916,'Exchange rate'!A:B,2,0)</f>
        <v/>
      </c>
      <c r="O916" s="8" t="inlineStr">
        <is>
          <t>Media Expert</t>
        </is>
      </c>
      <c r="P916" s="8" t="inlineStr">
        <is>
          <t>Media Expert</t>
        </is>
      </c>
      <c r="Q916" s="8" t="inlineStr">
        <is>
          <t>Poland</t>
        </is>
      </c>
      <c r="R916" s="12" t="inlineStr">
        <is>
          <t>https://www.mediaexpert.pl/smartfony-i-zegarki/smartfony/smartfon-realme-c51-4-128-6-74-90hz-czarny</t>
        </is>
      </c>
      <c r="S916" s="13" t="inlineStr">
        <is>
          <t>Handset</t>
        </is>
      </c>
      <c r="T916" s="13" t="n">
        <v>1</v>
      </c>
      <c r="U916" s="12" t="inlineStr">
        <is>
          <t>https://drive.google.com/uc?export=view&amp;id=1cEduEmB2FpBx4nYM_iB9LZJ5JkCbooNA</t>
        </is>
      </c>
      <c r="V916" t="inlineStr">
        <is>
          <t>20250424</t>
        </is>
      </c>
    </row>
    <row r="917" ht="15" customHeight="1">
      <c r="A917" s="7" t="inlineStr">
        <is>
          <t>BN2008848</t>
        </is>
      </c>
      <c r="B917" s="8" t="inlineStr">
        <is>
          <t>Realme</t>
        </is>
      </c>
      <c r="C917" s="8" t="inlineStr">
        <is>
          <t>realme C53 6-128GB LTE</t>
        </is>
      </c>
      <c r="D917" s="8" t="inlineStr">
        <is>
          <t>-</t>
        </is>
      </c>
      <c r="E917" s="9" t="n">
        <v>0</v>
      </c>
      <c r="F917" s="9" t="inlineStr">
        <is>
          <t>299.97</t>
        </is>
      </c>
      <c r="G917" s="9" t="inlineStr">
        <is>
          <t>Instock</t>
        </is>
      </c>
      <c r="H917" s="9">
        <f>F917+0</f>
        <v/>
      </c>
      <c r="I917" s="9" t="n"/>
      <c r="J917" s="9">
        <f>IF(I917&lt;&gt;"",I917,H917)</f>
        <v/>
      </c>
      <c r="K917" s="9">
        <f>E917/(1+M917)</f>
        <v/>
      </c>
      <c r="L917" s="10" t="inlineStr">
        <is>
          <t>PLN</t>
        </is>
      </c>
      <c r="M917" s="11" t="n">
        <v>0.23</v>
      </c>
      <c r="N917" s="9">
        <f>K917*VLOOKUP(L917,'Exchange rate'!A:B,2,0)</f>
        <v/>
      </c>
      <c r="O917" s="8" t="inlineStr">
        <is>
          <t>Media Expert</t>
        </is>
      </c>
      <c r="P917" s="8" t="inlineStr">
        <is>
          <t>Media Expert</t>
        </is>
      </c>
      <c r="Q917" s="8" t="inlineStr">
        <is>
          <t>Poland</t>
        </is>
      </c>
      <c r="R917" s="12" t="inlineStr">
        <is>
          <t>https://www.mediaexpert.pl/smartfony-i-zegarki/smartfony/smartfon-realme-c53-6-128gb-6-74-90hz-czarny</t>
        </is>
      </c>
      <c r="S917" s="13" t="inlineStr">
        <is>
          <t>Handset</t>
        </is>
      </c>
      <c r="T917" s="13" t="n">
        <v>1</v>
      </c>
      <c r="U917" s="12" t="inlineStr">
        <is>
          <t>https://drive.google.com/uc?export=view&amp;id=1d9c9Dem5kwiuPWd7BqNX_740xF8eZ9pY</t>
        </is>
      </c>
      <c r="V917" t="inlineStr">
        <is>
          <t>20250424</t>
        </is>
      </c>
    </row>
    <row r="918" ht="15" customHeight="1">
      <c r="A918" s="7" t="inlineStr">
        <is>
          <t>BN2009377</t>
        </is>
      </c>
      <c r="B918" s="8" t="inlineStr">
        <is>
          <t>Realme</t>
        </is>
      </c>
      <c r="C918" s="8" t="inlineStr">
        <is>
          <t>Realme C53 8-256GB LTE</t>
        </is>
      </c>
      <c r="D918" s="8" t="inlineStr">
        <is>
          <t>-</t>
        </is>
      </c>
      <c r="E918" s="9" t="n">
        <v>0</v>
      </c>
      <c r="F918" s="9" t="inlineStr">
        <is>
          <t>0.00</t>
        </is>
      </c>
      <c r="G918" s="9" t="inlineStr">
        <is>
          <t>Outstock</t>
        </is>
      </c>
      <c r="H918" s="9">
        <f>F918+0</f>
        <v/>
      </c>
      <c r="I918" s="9" t="n"/>
      <c r="J918" s="9">
        <f>IF(I918&lt;&gt;"",I918,H918)</f>
        <v/>
      </c>
      <c r="K918" s="9">
        <f>E918/(1+M918)</f>
        <v/>
      </c>
      <c r="L918" s="10" t="inlineStr">
        <is>
          <t>PLN</t>
        </is>
      </c>
      <c r="M918" s="11" t="n">
        <v>0.23</v>
      </c>
      <c r="N918" s="9">
        <f>K918*VLOOKUP(L918,'Exchange rate'!A:B,2,0)</f>
        <v/>
      </c>
      <c r="O918" s="8" t="inlineStr">
        <is>
          <t>Media Expert</t>
        </is>
      </c>
      <c r="P918" s="8" t="inlineStr">
        <is>
          <t>Media Expert</t>
        </is>
      </c>
      <c r="Q918" s="8" t="inlineStr">
        <is>
          <t>Poland</t>
        </is>
      </c>
      <c r="R918" s="12" t="inlineStr">
        <is>
          <t>https://www.mediaexpert.pl/smartfony-i-zegarki/smartfony/smartfon-realme-c53-8-256gb-6-74-90hz-zloty</t>
        </is>
      </c>
      <c r="S918" s="13" t="inlineStr">
        <is>
          <t>Handset</t>
        </is>
      </c>
      <c r="T918" s="13" t="n">
        <v>1</v>
      </c>
      <c r="U918" s="12" t="inlineStr">
        <is>
          <t>https://drive.google.com/uc?export=view&amp;id=1di98K4MJIvIExL2LLEaFAdtES29fhssb</t>
        </is>
      </c>
      <c r="V918" t="inlineStr">
        <is>
          <t>20250424</t>
        </is>
      </c>
    </row>
    <row r="919" ht="15" customHeight="1">
      <c r="A919" s="7" t="inlineStr">
        <is>
          <t>BN2009183</t>
        </is>
      </c>
      <c r="B919" s="8" t="inlineStr">
        <is>
          <t>Realme</t>
        </is>
      </c>
      <c r="C919" s="8" t="inlineStr">
        <is>
          <t>Realme C67 8-256GB LTE</t>
        </is>
      </c>
      <c r="D919" s="8" t="inlineStr">
        <is>
          <t>-</t>
        </is>
      </c>
      <c r="E919" s="9" t="n">
        <v>549.99</v>
      </c>
      <c r="F919" s="9" t="inlineStr">
        <is>
          <t>549.99</t>
        </is>
      </c>
      <c r="G919" s="9" t="inlineStr">
        <is>
          <t>Instock</t>
        </is>
      </c>
      <c r="H919" s="9">
        <f>F919+0</f>
        <v/>
      </c>
      <c r="I919" s="9" t="n"/>
      <c r="J919" s="9">
        <f>IF(I919&lt;&gt;"",I919,H919)</f>
        <v/>
      </c>
      <c r="K919" s="9">
        <f>E919/(1+M919)</f>
        <v/>
      </c>
      <c r="L919" s="10" t="inlineStr">
        <is>
          <t>PLN</t>
        </is>
      </c>
      <c r="M919" s="11" t="n">
        <v>0.23</v>
      </c>
      <c r="N919" s="9">
        <f>K919*VLOOKUP(L919,'Exchange rate'!A:B,2,0)</f>
        <v/>
      </c>
      <c r="O919" s="8" t="inlineStr">
        <is>
          <t>Media Expert</t>
        </is>
      </c>
      <c r="P919" s="8" t="inlineStr">
        <is>
          <t>Media Expert</t>
        </is>
      </c>
      <c r="Q919" s="8" t="inlineStr">
        <is>
          <t>Poland</t>
        </is>
      </c>
      <c r="R919" s="12" t="inlineStr">
        <is>
          <t>https://www.mediaexpert.pl/smartfony-i-zegarki/smartfony/smartfon-realme-c67-8-256gb-6-72-90hz-czarny</t>
        </is>
      </c>
      <c r="S919" s="13" t="inlineStr">
        <is>
          <t>Handset</t>
        </is>
      </c>
      <c r="T919" s="13" t="n"/>
      <c r="U919" s="12" t="inlineStr">
        <is>
          <t>https://drive.google.com/uc?export=view&amp;id=1c_Tfy7wi5Y2qRyimdLjAdjjQG9QEL-SM</t>
        </is>
      </c>
      <c r="V919" t="inlineStr">
        <is>
          <t>20250424</t>
        </is>
      </c>
    </row>
    <row r="920" ht="15" customHeight="1">
      <c r="A920" s="7" t="inlineStr">
        <is>
          <t>BN2009650</t>
        </is>
      </c>
      <c r="B920" s="8" t="inlineStr">
        <is>
          <t>Realme</t>
        </is>
      </c>
      <c r="C920" s="8" t="inlineStr">
        <is>
          <t>realme GT6 16-512GB 5G</t>
        </is>
      </c>
      <c r="D920" s="8" t="inlineStr">
        <is>
          <t>-</t>
        </is>
      </c>
      <c r="E920" s="9" t="n">
        <v>2699.99</v>
      </c>
      <c r="F920" s="9" t="inlineStr">
        <is>
          <t>2699.00</t>
        </is>
      </c>
      <c r="G920" s="9" t="inlineStr">
        <is>
          <t>Instock</t>
        </is>
      </c>
      <c r="H920" s="9">
        <f>F920+0</f>
        <v/>
      </c>
      <c r="I920" s="9" t="n"/>
      <c r="J920" s="9">
        <f>IF(I920&lt;&gt;"",I920,H920)</f>
        <v/>
      </c>
      <c r="K920" s="9">
        <f>E920/(1+M920)</f>
        <v/>
      </c>
      <c r="L920" s="10" t="inlineStr">
        <is>
          <t>PLN</t>
        </is>
      </c>
      <c r="M920" s="11" t="n">
        <v>0.23</v>
      </c>
      <c r="N920" s="9">
        <f>K920*VLOOKUP(L920,'Exchange rate'!A:B,2,0)</f>
        <v/>
      </c>
      <c r="O920" s="8" t="inlineStr">
        <is>
          <t>Media Expert</t>
        </is>
      </c>
      <c r="P920" s="8" t="inlineStr">
        <is>
          <t>Media Expert</t>
        </is>
      </c>
      <c r="Q920" s="8" t="inlineStr">
        <is>
          <t>Poland</t>
        </is>
      </c>
      <c r="R920" s="12" t="inlineStr">
        <is>
          <t>https://www.mediaexpert.pl/smartfony-i-zegarki/smartfony/smartfon-realme-gt-6-16-512gb-5g-6-78-120hz-zielony-rmx3851</t>
        </is>
      </c>
      <c r="S920" s="13" t="inlineStr">
        <is>
          <t>Handset</t>
        </is>
      </c>
      <c r="T920" s="13" t="n"/>
      <c r="U920" s="12" t="inlineStr">
        <is>
          <t>https://drive.google.com/uc?export=view&amp;id=1cL9U7zpvlbsiOzm9A1GgIGiuhuXDq07t</t>
        </is>
      </c>
      <c r="V920" t="inlineStr">
        <is>
          <t>20250424</t>
        </is>
      </c>
    </row>
    <row r="921" ht="15" customHeight="1">
      <c r="A921" s="7" t="inlineStr">
        <is>
          <t>AN00000239</t>
        </is>
      </c>
      <c r="B921" s="8" t="inlineStr">
        <is>
          <t>Realme</t>
        </is>
      </c>
      <c r="C921" s="8" t="inlineStr">
        <is>
          <t>Realme GT7 Pro 5G 12/512GB</t>
        </is>
      </c>
      <c r="D921" s="8" t="inlineStr">
        <is>
          <t>-</t>
        </is>
      </c>
      <c r="E921" s="9" t="n">
        <v>3869.38</v>
      </c>
      <c r="F921" s="9" t="inlineStr">
        <is>
          <t>3869.38</t>
        </is>
      </c>
      <c r="G921" s="9" t="inlineStr">
        <is>
          <t>Instock</t>
        </is>
      </c>
      <c r="H921" s="9">
        <f>F921+0</f>
        <v/>
      </c>
      <c r="I921" s="9" t="n"/>
      <c r="J921" s="9">
        <f>IF(I921&lt;&gt;"",I921,H921)</f>
        <v/>
      </c>
      <c r="K921" s="9">
        <f>E921/(1+M921)</f>
        <v/>
      </c>
      <c r="L921" s="10" t="inlineStr">
        <is>
          <t>PLN</t>
        </is>
      </c>
      <c r="M921" s="11" t="n">
        <v>0.23</v>
      </c>
      <c r="N921" s="9">
        <f>K921*VLOOKUP(L921,'Exchange rate'!A:B,2,0)</f>
        <v/>
      </c>
      <c r="O921" s="8" t="inlineStr">
        <is>
          <t>Media Expert</t>
        </is>
      </c>
      <c r="P921" s="8" t="inlineStr">
        <is>
          <t>Media Expert</t>
        </is>
      </c>
      <c r="Q921" s="8" t="inlineStr">
        <is>
          <t>Poland</t>
        </is>
      </c>
      <c r="R921" s="12" t="inlineStr">
        <is>
          <t>https://www.mediaexpert.pl/smartfony-i-zegarki/smartfony/smartfon-realme-gt-7-pro-5g-12-512gb-6-78-120hz-pomaranczowy</t>
        </is>
      </c>
      <c r="S921" s="13" t="inlineStr">
        <is>
          <t>Handset</t>
        </is>
      </c>
      <c r="T921" s="13" t="n"/>
      <c r="U921" s="12" t="inlineStr">
        <is>
          <t>https://drive.google.com/uc?export=view&amp;id=1d_9vH-ImZwcYplmf3U_RR7wYlIeJv0zh</t>
        </is>
      </c>
      <c r="V921" t="inlineStr">
        <is>
          <t>20250424</t>
        </is>
      </c>
    </row>
    <row r="922" ht="15" customHeight="1">
      <c r="A922" s="7" t="inlineStr">
        <is>
          <t>BN2009563</t>
        </is>
      </c>
      <c r="B922" s="8" t="inlineStr">
        <is>
          <t>Realme</t>
        </is>
      </c>
      <c r="C922" s="8" t="inlineStr">
        <is>
          <t>Realme Note 50 3-64GB LTE</t>
        </is>
      </c>
      <c r="D922" s="8" t="inlineStr">
        <is>
          <t>-</t>
        </is>
      </c>
      <c r="E922" s="9" t="n">
        <v>299.99</v>
      </c>
      <c r="F922" s="9" t="inlineStr">
        <is>
          <t>299.00</t>
        </is>
      </c>
      <c r="G922" s="9" t="inlineStr">
        <is>
          <t>Instock</t>
        </is>
      </c>
      <c r="H922" s="9">
        <f>F922+0</f>
        <v/>
      </c>
      <c r="I922" s="9" t="n"/>
      <c r="J922" s="9">
        <f>IF(I922&lt;&gt;"",I922,H922)</f>
        <v/>
      </c>
      <c r="K922" s="9">
        <f>E922/(1+M922)</f>
        <v/>
      </c>
      <c r="L922" s="10" t="inlineStr">
        <is>
          <t>PLN</t>
        </is>
      </c>
      <c r="M922" s="11" t="n">
        <v>0.23</v>
      </c>
      <c r="N922" s="9">
        <f>K922*VLOOKUP(L922,'Exchange rate'!A:B,2,0)</f>
        <v/>
      </c>
      <c r="O922" s="8" t="inlineStr">
        <is>
          <t>Media Expert</t>
        </is>
      </c>
      <c r="P922" s="8" t="inlineStr">
        <is>
          <t>Media Expert</t>
        </is>
      </c>
      <c r="Q922" s="8" t="inlineStr">
        <is>
          <t>Poland</t>
        </is>
      </c>
      <c r="R922" s="12" t="inlineStr">
        <is>
          <t>https://www.mediaexpert.pl/smartfony-i-zegarki/smartfony/smartfon-realme-note-50-3-64gb-6-74-90hz-czarny</t>
        </is>
      </c>
      <c r="S922" s="13" t="inlineStr">
        <is>
          <t>Handset</t>
        </is>
      </c>
      <c r="T922" s="13" t="n"/>
      <c r="U922" s="12" t="inlineStr">
        <is>
          <t>https://drive.google.com/uc?export=view&amp;id=1cTAt7mws7856oJrroRACfrXh1CnthttO</t>
        </is>
      </c>
      <c r="V922" t="inlineStr">
        <is>
          <t>20250424</t>
        </is>
      </c>
    </row>
    <row r="923" ht="15" customHeight="1">
      <c r="A923" s="7" t="inlineStr">
        <is>
          <t>AN00000070</t>
        </is>
      </c>
      <c r="B923" s="8" t="inlineStr">
        <is>
          <t>Realme</t>
        </is>
      </c>
      <c r="C923" s="8" t="inlineStr">
        <is>
          <t>realme Pad Wi-Fi 4/64GB</t>
        </is>
      </c>
      <c r="D923" s="8" t="inlineStr">
        <is>
          <t>-</t>
        </is>
      </c>
      <c r="E923" s="9" t="n">
        <v>609.97</v>
      </c>
      <c r="F923" s="9" t="inlineStr">
        <is>
          <t>609.97</t>
        </is>
      </c>
      <c r="G923" s="9" t="inlineStr">
        <is>
          <t>Instock</t>
        </is>
      </c>
      <c r="H923" s="9">
        <f>F923+0</f>
        <v/>
      </c>
      <c r="I923" s="9" t="n"/>
      <c r="J923" s="9">
        <f>IF(I923&lt;&gt;"",I923,H923)</f>
        <v/>
      </c>
      <c r="K923" s="9">
        <f>E923/(1+M923)</f>
        <v/>
      </c>
      <c r="L923" s="10" t="inlineStr">
        <is>
          <t>PLN</t>
        </is>
      </c>
      <c r="M923" s="11" t="n">
        <v>0.23</v>
      </c>
      <c r="N923" s="9">
        <f>K923*VLOOKUP(L923,'Exchange rate'!A:B,2,0)</f>
        <v/>
      </c>
      <c r="O923" s="8" t="inlineStr">
        <is>
          <t>Media Expert</t>
        </is>
      </c>
      <c r="P923" s="8" t="inlineStr">
        <is>
          <t>Media Expert</t>
        </is>
      </c>
      <c r="Q923" s="8" t="inlineStr">
        <is>
          <t>Poland</t>
        </is>
      </c>
      <c r="R923" s="12" t="inlineStr">
        <is>
          <t>https://www.mediaexpert.pl/komputery-i-tablety/tablety-i-e-booki/tablety/tablet-realme-pad-10-4-4-64-gb-wi-fi-zloty</t>
        </is>
      </c>
      <c r="S923" s="13" t="inlineStr">
        <is>
          <t>Tablet</t>
        </is>
      </c>
      <c r="T923" s="13" t="n"/>
      <c r="U923" s="12" t="inlineStr">
        <is>
          <t>https://drive.google.com/uc?export=view&amp;id=1d3EBQpozMCyRRRc8QAnQSAnFb-hjv0bQ</t>
        </is>
      </c>
      <c r="V923" t="inlineStr">
        <is>
          <t>20250424</t>
        </is>
      </c>
    </row>
    <row r="924" ht="15" customHeight="1">
      <c r="A924" s="7" t="inlineStr">
        <is>
          <t>AN00000013</t>
        </is>
      </c>
      <c r="B924" s="8" t="inlineStr">
        <is>
          <t>Realme</t>
        </is>
      </c>
      <c r="C924" s="8" t="inlineStr">
        <is>
          <t>realme Watch S</t>
        </is>
      </c>
      <c r="D924" s="8" t="inlineStr">
        <is>
          <t>-</t>
        </is>
      </c>
      <c r="E924" s="9" t="n">
        <v>0</v>
      </c>
      <c r="F924" s="9" t="inlineStr">
        <is>
          <t>0.00</t>
        </is>
      </c>
      <c r="G924" s="9" t="inlineStr">
        <is>
          <t>Outstock</t>
        </is>
      </c>
      <c r="H924" s="9">
        <f>F924+0</f>
        <v/>
      </c>
      <c r="I924" s="9" t="n"/>
      <c r="J924" s="9">
        <f>IF(I924&lt;&gt;"",I924,H924)</f>
        <v/>
      </c>
      <c r="K924" s="9">
        <f>E924/(1+M924)</f>
        <v/>
      </c>
      <c r="L924" s="10" t="inlineStr">
        <is>
          <t>PLN</t>
        </is>
      </c>
      <c r="M924" s="11" t="n">
        <v>0.23</v>
      </c>
      <c r="N924" s="9">
        <f>K924*VLOOKUP(L924,'Exchange rate'!A:B,2,0)</f>
        <v/>
      </c>
      <c r="O924" s="8" t="inlineStr">
        <is>
          <t>Media Expert</t>
        </is>
      </c>
      <c r="P924" s="8" t="inlineStr">
        <is>
          <t>Media Expert</t>
        </is>
      </c>
      <c r="Q924" s="8" t="inlineStr">
        <is>
          <t>Poland</t>
        </is>
      </c>
      <c r="R924" s="12" t="inlineStr">
        <is>
          <t>https://www.mediaexpert.pl/smartfony-i-zegarki/smartwatche-i-zegarki/smartwatche/smartwatch-realme-watch-s-black</t>
        </is>
      </c>
      <c r="S924" s="13" t="inlineStr">
        <is>
          <t>Smart Watch</t>
        </is>
      </c>
      <c r="T924" s="13" t="n">
        <v>1</v>
      </c>
      <c r="U924" s="12" t="inlineStr">
        <is>
          <t>https://drive.google.com/uc?export=view&amp;id=1c9YTca4wyxqfVXU7G77NdchbGjKkLsQY</t>
        </is>
      </c>
      <c r="V924" t="inlineStr">
        <is>
          <t>20250424</t>
        </is>
      </c>
    </row>
    <row r="925" ht="15" customHeight="1">
      <c r="A925" s="7" t="inlineStr">
        <is>
          <t>BN2008971</t>
        </is>
      </c>
      <c r="B925" s="8" t="inlineStr">
        <is>
          <t>Samsung</t>
        </is>
      </c>
      <c r="C925" s="8" t="inlineStr">
        <is>
          <t>Galaxy A05s 4-128GB LTE</t>
        </is>
      </c>
      <c r="D925" s="8" t="inlineStr">
        <is>
          <t>-</t>
        </is>
      </c>
      <c r="E925" s="9" t="n">
        <v>449.99</v>
      </c>
      <c r="F925" s="9" t="inlineStr">
        <is>
          <t>449.99</t>
        </is>
      </c>
      <c r="G925" s="9" t="inlineStr">
        <is>
          <t>Instock</t>
        </is>
      </c>
      <c r="H925" s="9">
        <f>F925+0</f>
        <v/>
      </c>
      <c r="I925" s="9" t="n"/>
      <c r="J925" s="9">
        <f>IF(I925&lt;&gt;"",I925,H925)</f>
        <v/>
      </c>
      <c r="K925" s="9">
        <f>E925/(1+M925)</f>
        <v/>
      </c>
      <c r="L925" s="10" t="inlineStr">
        <is>
          <t>PLN</t>
        </is>
      </c>
      <c r="M925" s="11" t="n">
        <v>0.23</v>
      </c>
      <c r="N925" s="9">
        <f>K925*VLOOKUP(L925,'Exchange rate'!A:B,2,0)</f>
        <v/>
      </c>
      <c r="O925" s="8" t="inlineStr">
        <is>
          <t>Media Expert</t>
        </is>
      </c>
      <c r="P925" s="8" t="inlineStr">
        <is>
          <t>Media Expert</t>
        </is>
      </c>
      <c r="Q925" s="8" t="inlineStr">
        <is>
          <t>Poland</t>
        </is>
      </c>
      <c r="R925" s="12" t="inlineStr">
        <is>
          <t>https://www.mediaexpert.pl/smartfony-i-zegarki/smartfony/smartfon-samsung-galaxy-a05s-4-128gb-6-7-90hz-srebrny-sm-a057</t>
        </is>
      </c>
      <c r="S925" s="13" t="inlineStr">
        <is>
          <t>Handset</t>
        </is>
      </c>
      <c r="T925" s="13" t="n"/>
      <c r="U925" s="12" t="inlineStr">
        <is>
          <t>https://drive.google.com/uc?export=view&amp;id=1eBigHDdw3Z3UDFHM30NMxuaIOsshXwkM</t>
        </is>
      </c>
      <c r="V925" t="inlineStr">
        <is>
          <t>20250424</t>
        </is>
      </c>
    </row>
    <row r="926" ht="15" customHeight="1">
      <c r="A926" s="7" t="inlineStr">
        <is>
          <t>BN2008970</t>
        </is>
      </c>
      <c r="B926" s="8" t="inlineStr">
        <is>
          <t>Samsung</t>
        </is>
      </c>
      <c r="C926" s="8" t="inlineStr">
        <is>
          <t>Galaxy A05s 4-64GB LTE</t>
        </is>
      </c>
      <c r="D926" s="8" t="inlineStr">
        <is>
          <t>-</t>
        </is>
      </c>
      <c r="E926" s="9" t="n">
        <v>399.99</v>
      </c>
      <c r="F926" s="9" t="inlineStr">
        <is>
          <t>399.99</t>
        </is>
      </c>
      <c r="G926" s="9" t="inlineStr">
        <is>
          <t>Instock</t>
        </is>
      </c>
      <c r="H926" s="9">
        <f>F926+0</f>
        <v/>
      </c>
      <c r="I926" s="9" t="n"/>
      <c r="J926" s="9">
        <f>IF(I926&lt;&gt;"",I926,H926)</f>
        <v/>
      </c>
      <c r="K926" s="9">
        <f>E926/(1+M926)</f>
        <v/>
      </c>
      <c r="L926" s="10" t="inlineStr">
        <is>
          <t>PLN</t>
        </is>
      </c>
      <c r="M926" s="11" t="n">
        <v>0.23</v>
      </c>
      <c r="N926" s="9">
        <f>K926*VLOOKUP(L926,'Exchange rate'!A:B,2,0)</f>
        <v/>
      </c>
      <c r="O926" s="8" t="inlineStr">
        <is>
          <t>Media Expert</t>
        </is>
      </c>
      <c r="P926" s="8" t="inlineStr">
        <is>
          <t>Media Expert</t>
        </is>
      </c>
      <c r="Q926" s="8" t="inlineStr">
        <is>
          <t>Poland</t>
        </is>
      </c>
      <c r="R926" s="12" t="inlineStr">
        <is>
          <t>https://www.mediaexpert.pl/smartfony-i-zegarki/smartfony/smartfon-samsung-galaxy-a05s-4-64gb-6-7-90hz-czarny-sm-a057</t>
        </is>
      </c>
      <c r="S926" s="13" t="inlineStr">
        <is>
          <t>Handset</t>
        </is>
      </c>
      <c r="T926" s="13" t="n"/>
      <c r="U926" s="12" t="inlineStr">
        <is>
          <t>https://drive.google.com/uc?export=view&amp;id=1cEj5OfKCozQpqY36kKi1oc44_ew00_DF</t>
        </is>
      </c>
      <c r="V926" t="inlineStr">
        <is>
          <t>20250424</t>
        </is>
      </c>
    </row>
    <row r="927" ht="15" customHeight="1">
      <c r="A927" s="7" t="inlineStr">
        <is>
          <t>BN2009107</t>
        </is>
      </c>
      <c r="B927" s="8" t="inlineStr">
        <is>
          <t>Samsung</t>
        </is>
      </c>
      <c r="C927" s="8" t="inlineStr">
        <is>
          <t>Galaxy A15 4-128GB LTE</t>
        </is>
      </c>
      <c r="D927" s="8" t="inlineStr">
        <is>
          <t>-</t>
        </is>
      </c>
      <c r="E927" s="9" t="n">
        <v>0</v>
      </c>
      <c r="F927" s="9" t="inlineStr">
        <is>
          <t>0.00</t>
        </is>
      </c>
      <c r="G927" s="9" t="inlineStr">
        <is>
          <t>Outstock</t>
        </is>
      </c>
      <c r="H927" s="9">
        <f>F927+0</f>
        <v/>
      </c>
      <c r="I927" s="9" t="n"/>
      <c r="J927" s="9">
        <f>IF(I927&lt;&gt;"",I927,H927)</f>
        <v/>
      </c>
      <c r="K927" s="9">
        <f>E927/(1+M927)</f>
        <v/>
      </c>
      <c r="L927" s="10" t="inlineStr">
        <is>
          <t>PLN</t>
        </is>
      </c>
      <c r="M927" s="11" t="n">
        <v>0.23</v>
      </c>
      <c r="N927" s="9">
        <f>K927*VLOOKUP(L927,'Exchange rate'!A:B,2,0)</f>
        <v/>
      </c>
      <c r="O927" s="8" t="inlineStr">
        <is>
          <t>Media Expert</t>
        </is>
      </c>
      <c r="P927" s="8" t="inlineStr">
        <is>
          <t>Media Expert</t>
        </is>
      </c>
      <c r="Q927" s="8" t="inlineStr">
        <is>
          <t>Poland</t>
        </is>
      </c>
      <c r="R927" s="12" t="inlineStr">
        <is>
          <t>https://www.mediaexpert.pl/smartfony-i-zegarki/smartfony/smartfon-samsung-galaxy-a15-4-128gb-6-5-90hz-czarny-sm-a155</t>
        </is>
      </c>
      <c r="S927" s="13" t="inlineStr">
        <is>
          <t>Handset</t>
        </is>
      </c>
      <c r="T927" s="13" t="n">
        <v>1</v>
      </c>
      <c r="U927" s="12" t="inlineStr">
        <is>
          <t>https://drive.google.com/uc?export=view&amp;id=1cdI9-4LJXRUdbSz5r9VADaLzeRsrbiCd</t>
        </is>
      </c>
      <c r="V927" t="inlineStr">
        <is>
          <t>20250424</t>
        </is>
      </c>
    </row>
    <row r="928" ht="15" customHeight="1">
      <c r="A928" s="7" t="inlineStr">
        <is>
          <t>BN2008356</t>
        </is>
      </c>
      <c r="B928" s="8" t="inlineStr">
        <is>
          <t>Samsung</t>
        </is>
      </c>
      <c r="C928" s="8" t="inlineStr">
        <is>
          <t>Galaxy A23 4-128GB 5G</t>
        </is>
      </c>
      <c r="D928" s="8" t="inlineStr">
        <is>
          <t>-</t>
        </is>
      </c>
      <c r="E928" s="9" t="n">
        <v>499.97</v>
      </c>
      <c r="F928" s="9" t="inlineStr">
        <is>
          <t>499.97</t>
        </is>
      </c>
      <c r="G928" s="9" t="inlineStr">
        <is>
          <t>Instock</t>
        </is>
      </c>
      <c r="H928" s="9">
        <f>F928+0</f>
        <v/>
      </c>
      <c r="I928" s="9" t="n"/>
      <c r="J928" s="9">
        <f>IF(I928&lt;&gt;"",I928,H928)</f>
        <v/>
      </c>
      <c r="K928" s="9">
        <f>E928/(1+M928)</f>
        <v/>
      </c>
      <c r="L928" s="10" t="inlineStr">
        <is>
          <t>PLN</t>
        </is>
      </c>
      <c r="M928" s="11" t="n">
        <v>0.23</v>
      </c>
      <c r="N928" s="9">
        <f>K928*VLOOKUP(L928,'Exchange rate'!A:B,2,0)</f>
        <v/>
      </c>
      <c r="O928" s="8" t="inlineStr">
        <is>
          <t>Media Expert</t>
        </is>
      </c>
      <c r="P928" s="8" t="inlineStr">
        <is>
          <t>Media Expert</t>
        </is>
      </c>
      <c r="Q928" s="8" t="inlineStr">
        <is>
          <t>Poland</t>
        </is>
      </c>
      <c r="R928" s="12" t="inlineStr">
        <is>
          <t>https://www.mediaexpert.pl/smartfony-i-zegarki/smartfony/smartfon-samsung-sm-a236-galaxy-a23-5g-4-128gb-black</t>
        </is>
      </c>
      <c r="S928" s="13" t="inlineStr">
        <is>
          <t>Handset</t>
        </is>
      </c>
      <c r="T928" s="13" t="n"/>
      <c r="U928" s="12" t="inlineStr">
        <is>
          <t>https://drive.google.com/uc?export=view&amp;id=1ck9tAegm3-bshXgSb4potM8Gd0yBFEbz</t>
        </is>
      </c>
      <c r="V928" t="inlineStr">
        <is>
          <t>20250424</t>
        </is>
      </c>
    </row>
    <row r="929" ht="15" customHeight="1">
      <c r="A929" s="7" t="inlineStr">
        <is>
          <t>BN2008917</t>
        </is>
      </c>
      <c r="B929" s="8" t="inlineStr">
        <is>
          <t>Samsung</t>
        </is>
      </c>
      <c r="C929" s="8" t="inlineStr">
        <is>
          <t>Galaxy A25 6-128GB 5G</t>
        </is>
      </c>
      <c r="D929" s="8" t="inlineStr">
        <is>
          <t>-</t>
        </is>
      </c>
      <c r="E929" s="9" t="n">
        <v>0</v>
      </c>
      <c r="F929" s="9" t="inlineStr">
        <is>
          <t>0.00</t>
        </is>
      </c>
      <c r="G929" s="9" t="inlineStr">
        <is>
          <t>Outstock</t>
        </is>
      </c>
      <c r="H929" s="9">
        <f>F929+0</f>
        <v/>
      </c>
      <c r="I929" s="9" t="n"/>
      <c r="J929" s="9">
        <f>IF(I929&lt;&gt;"",I929,H929)</f>
        <v/>
      </c>
      <c r="K929" s="9">
        <f>E929/(1+M929)</f>
        <v/>
      </c>
      <c r="L929" s="10" t="inlineStr">
        <is>
          <t>PLN</t>
        </is>
      </c>
      <c r="M929" s="11" t="n">
        <v>0.23</v>
      </c>
      <c r="N929" s="9">
        <f>K929*VLOOKUP(L929,'Exchange rate'!A:B,2,0)</f>
        <v/>
      </c>
      <c r="O929" s="8" t="inlineStr">
        <is>
          <t>Media Expert</t>
        </is>
      </c>
      <c r="P929" s="8" t="inlineStr">
        <is>
          <t>Media Expert</t>
        </is>
      </c>
      <c r="Q929" s="8" t="inlineStr">
        <is>
          <t>Poland</t>
        </is>
      </c>
      <c r="R929" s="12" t="inlineStr">
        <is>
          <t>https://www.mediaexpert.pl/smartfony-i-zegarki/smartfony/smartfon-samsung-galaxy-a25-6-128-5g-6-5-120hz-czarny-sm-a256</t>
        </is>
      </c>
      <c r="S929" s="13" t="inlineStr">
        <is>
          <t>Handset</t>
        </is>
      </c>
      <c r="T929" s="13" t="n">
        <v>1</v>
      </c>
      <c r="U929" s="12" t="inlineStr">
        <is>
          <t>https://drive.google.com/uc?export=view&amp;id=1cX1czGSK3gCE0TqMsFOYKnOAGHc5OzkJ</t>
        </is>
      </c>
      <c r="V929" t="inlineStr">
        <is>
          <t>20250424</t>
        </is>
      </c>
    </row>
    <row r="930" ht="15" customHeight="1">
      <c r="A930" s="7" t="inlineStr">
        <is>
          <t>BN2009233</t>
        </is>
      </c>
      <c r="B930" s="8" t="inlineStr">
        <is>
          <t>Samsung</t>
        </is>
      </c>
      <c r="C930" s="8" t="inlineStr">
        <is>
          <t>Galaxy A35 6-128GB 5G</t>
        </is>
      </c>
      <c r="D930" s="8" t="inlineStr">
        <is>
          <t>-</t>
        </is>
      </c>
      <c r="E930" s="9" t="n">
        <v>1099.99</v>
      </c>
      <c r="F930" s="9" t="inlineStr">
        <is>
          <t>1099.99</t>
        </is>
      </c>
      <c r="G930" s="9" t="inlineStr">
        <is>
          <t>Instock</t>
        </is>
      </c>
      <c r="H930" s="9">
        <f>F930+0</f>
        <v/>
      </c>
      <c r="I930" s="9" t="n"/>
      <c r="J930" s="9">
        <f>IF(I930&lt;&gt;"",I930,H930)</f>
        <v/>
      </c>
      <c r="K930" s="9">
        <f>E930/(1+M930)</f>
        <v/>
      </c>
      <c r="L930" s="10" t="inlineStr">
        <is>
          <t>PLN</t>
        </is>
      </c>
      <c r="M930" s="11" t="n">
        <v>0.23</v>
      </c>
      <c r="N930" s="9">
        <f>K930*VLOOKUP(L930,'Exchange rate'!A:B,2,0)</f>
        <v/>
      </c>
      <c r="O930" s="8" t="inlineStr">
        <is>
          <t>Media Expert</t>
        </is>
      </c>
      <c r="P930" s="8" t="inlineStr">
        <is>
          <t>Media Expert</t>
        </is>
      </c>
      <c r="Q930" s="8" t="inlineStr">
        <is>
          <t>Poland</t>
        </is>
      </c>
      <c r="R930" s="12" t="inlineStr">
        <is>
          <t>https://www.mediaexpert.pl/smartfony-i-zegarki/smartfony/smartfon-samsung-galaxy-a35-6-128gb-5g-6-6-120hz-czarny-sm-a356</t>
        </is>
      </c>
      <c r="S930" s="13" t="inlineStr">
        <is>
          <t>Handset</t>
        </is>
      </c>
      <c r="T930" s="13" t="n"/>
      <c r="U930" s="12" t="inlineStr">
        <is>
          <t>https://drive.google.com/uc?export=view&amp;id=1d1Te6RHZrovo1jV-eM7xgurE1OudDaQs</t>
        </is>
      </c>
      <c r="V930" t="inlineStr">
        <is>
          <t>20250424</t>
        </is>
      </c>
    </row>
    <row r="931" ht="15" customHeight="1">
      <c r="A931" s="7" t="inlineStr">
        <is>
          <t>BN2009234</t>
        </is>
      </c>
      <c r="B931" s="8" t="inlineStr">
        <is>
          <t>Samsung</t>
        </is>
      </c>
      <c r="C931" s="8" t="inlineStr">
        <is>
          <t>Galaxy A35 8-256GB 5G</t>
        </is>
      </c>
      <c r="D931" s="8" t="inlineStr">
        <is>
          <t>-</t>
        </is>
      </c>
      <c r="E931" s="9" t="n">
        <v>0</v>
      </c>
      <c r="F931" s="9" t="inlineStr">
        <is>
          <t>0.00</t>
        </is>
      </c>
      <c r="G931" s="9" t="inlineStr">
        <is>
          <t>Outstock</t>
        </is>
      </c>
      <c r="H931" s="9">
        <f>F931+0</f>
        <v/>
      </c>
      <c r="I931" s="9" t="n"/>
      <c r="J931" s="9">
        <f>IF(I931&lt;&gt;"",I931,H931)</f>
        <v/>
      </c>
      <c r="K931" s="9">
        <f>E931/(1+M931)</f>
        <v/>
      </c>
      <c r="L931" s="10" t="inlineStr">
        <is>
          <t>PLN</t>
        </is>
      </c>
      <c r="M931" s="11" t="n">
        <v>0.23</v>
      </c>
      <c r="N931" s="9">
        <f>K931*VLOOKUP(L931,'Exchange rate'!A:B,2,0)</f>
        <v/>
      </c>
      <c r="O931" s="8" t="inlineStr">
        <is>
          <t>Media Expert</t>
        </is>
      </c>
      <c r="P931" s="8" t="inlineStr">
        <is>
          <t>Media Expert</t>
        </is>
      </c>
      <c r="Q931" s="8" t="inlineStr">
        <is>
          <t>Poland</t>
        </is>
      </c>
      <c r="R931" s="12" t="inlineStr">
        <is>
          <t>https://www.mediaexpert.pl/smartfony-i-zegarki/smartfony/smartfon-samsung-galaxy-a35-8-256gb-5g-6-6-120hz-czarny-sm-a356</t>
        </is>
      </c>
      <c r="S931" s="13" t="inlineStr">
        <is>
          <t>Handset</t>
        </is>
      </c>
      <c r="T931" s="13" t="n">
        <v>1</v>
      </c>
      <c r="U931" s="12" t="inlineStr">
        <is>
          <t>https://drive.google.com/uc?export=view&amp;id=1c4N-cvpVB6Ik1Zq3dyLG-Iv3GVtwQb6g</t>
        </is>
      </c>
      <c r="V931" t="inlineStr">
        <is>
          <t>20250424</t>
        </is>
      </c>
    </row>
    <row r="932" ht="15" customHeight="1">
      <c r="A932" s="7" t="inlineStr">
        <is>
          <t>BN2009895</t>
        </is>
      </c>
      <c r="B932" s="8" t="inlineStr">
        <is>
          <t>Samsung</t>
        </is>
      </c>
      <c r="C932" s="8" t="inlineStr">
        <is>
          <t>Galaxy A36 6-128GB 5G</t>
        </is>
      </c>
      <c r="D932" s="8" t="inlineStr">
        <is>
          <t>-</t>
        </is>
      </c>
      <c r="E932" s="9" t="n">
        <v>1599.99</v>
      </c>
      <c r="F932" s="9" t="inlineStr">
        <is>
          <t>1599.99</t>
        </is>
      </c>
      <c r="G932" s="9" t="inlineStr">
        <is>
          <t>Instock</t>
        </is>
      </c>
      <c r="H932" s="9">
        <f>F932+0</f>
        <v/>
      </c>
      <c r="I932" s="9" t="n"/>
      <c r="J932" s="9">
        <f>IF(I932&lt;&gt;"",I932,H932)</f>
        <v/>
      </c>
      <c r="K932" s="9">
        <f>E932/(1+M932)</f>
        <v/>
      </c>
      <c r="L932" s="10" t="inlineStr">
        <is>
          <t>PLN</t>
        </is>
      </c>
      <c r="M932" s="11" t="n">
        <v>0.23</v>
      </c>
      <c r="N932" s="9">
        <f>K932*VLOOKUP(L932,'Exchange rate'!A:B,2,0)</f>
        <v/>
      </c>
      <c r="O932" s="8" t="inlineStr">
        <is>
          <t>Media Expert</t>
        </is>
      </c>
      <c r="P932" s="8" t="inlineStr">
        <is>
          <t>Media Expert</t>
        </is>
      </c>
      <c r="Q932" s="8" t="inlineStr">
        <is>
          <t>Poland</t>
        </is>
      </c>
      <c r="R932" s="12" t="inlineStr">
        <is>
          <t>https://www.mediaexpert.pl/smartfony-i-zegarki/smartfony/smartfon-samsung-galaxy-a36-5g-6-128gb-6-7-120hz-czarny-sm-a366</t>
        </is>
      </c>
      <c r="S932" s="13" t="inlineStr">
        <is>
          <t>Handset</t>
        </is>
      </c>
      <c r="T932" s="13" t="n"/>
      <c r="U932" s="12" t="inlineStr">
        <is>
          <t>https://drive.google.com/uc?export=view&amp;id=1dgmB4GT4lQdQXUggDUSoAFFep0Or2rAt</t>
        </is>
      </c>
      <c r="V932" t="inlineStr">
        <is>
          <t>20250424</t>
        </is>
      </c>
    </row>
    <row r="933" ht="15" customHeight="1">
      <c r="A933" s="7" t="inlineStr">
        <is>
          <t>BN2009896</t>
        </is>
      </c>
      <c r="B933" s="8" t="inlineStr">
        <is>
          <t>Samsung</t>
        </is>
      </c>
      <c r="C933" s="8" t="inlineStr">
        <is>
          <t>Galaxy A36 8-256GB 5G</t>
        </is>
      </c>
      <c r="D933" s="8" t="inlineStr">
        <is>
          <t>-</t>
        </is>
      </c>
      <c r="E933" s="9" t="n">
        <v>1699</v>
      </c>
      <c r="F933" s="9" t="inlineStr">
        <is>
          <t>1699.00</t>
        </is>
      </c>
      <c r="G933" s="9" t="inlineStr">
        <is>
          <t>Instock</t>
        </is>
      </c>
      <c r="H933" s="9">
        <f>F933+0</f>
        <v/>
      </c>
      <c r="I933" s="9" t="n"/>
      <c r="J933" s="9">
        <f>IF(I933&lt;&gt;"",I933,H933)</f>
        <v/>
      </c>
      <c r="K933" s="9">
        <f>E933/(1+M933)</f>
        <v/>
      </c>
      <c r="L933" s="10" t="inlineStr">
        <is>
          <t>PLN</t>
        </is>
      </c>
      <c r="M933" s="11" t="n">
        <v>0.23</v>
      </c>
      <c r="N933" s="9">
        <f>K933*VLOOKUP(L933,'Exchange rate'!A:B,2,0)</f>
        <v/>
      </c>
      <c r="O933" s="8" t="inlineStr">
        <is>
          <t>Media Expert</t>
        </is>
      </c>
      <c r="P933" s="8" t="inlineStr">
        <is>
          <t>Media Expert</t>
        </is>
      </c>
      <c r="Q933" s="8" t="inlineStr">
        <is>
          <t>Poland</t>
        </is>
      </c>
      <c r="R933" s="12" t="inlineStr">
        <is>
          <t>https://www.mediaexpert.pl/smartfony-i-zegarki/smartfony/smartfon-samsung-galaxy-a36-5g-8-256gb-6-7-120hz-czarny-sm-a366</t>
        </is>
      </c>
      <c r="S933" s="13" t="inlineStr">
        <is>
          <t>Handset</t>
        </is>
      </c>
      <c r="T933" s="13" t="n"/>
      <c r="U933" s="12" t="inlineStr">
        <is>
          <t>https://drive.google.com/uc?export=view&amp;id=1co0XS_o94xQon7JhRevll5GBSyYRzEAu</t>
        </is>
      </c>
      <c r="V933" t="inlineStr">
        <is>
          <t>20250424</t>
        </is>
      </c>
    </row>
    <row r="934" ht="15" customHeight="1">
      <c r="A934" s="7" t="inlineStr">
        <is>
          <t>BN2008677</t>
        </is>
      </c>
      <c r="B934" s="8" t="inlineStr">
        <is>
          <t>Samsung</t>
        </is>
      </c>
      <c r="C934" s="8" t="inlineStr">
        <is>
          <t>Galaxy A54 8-128GB 5G</t>
        </is>
      </c>
      <c r="D934" s="8" t="inlineStr">
        <is>
          <t>-</t>
        </is>
      </c>
      <c r="E934" s="9" t="n">
        <v>0</v>
      </c>
      <c r="F934" s="9" t="inlineStr">
        <is>
          <t>0.00</t>
        </is>
      </c>
      <c r="G934" s="9" t="inlineStr">
        <is>
          <t>Outstock</t>
        </is>
      </c>
      <c r="H934" s="9">
        <f>F934+0</f>
        <v/>
      </c>
      <c r="I934" s="9" t="n"/>
      <c r="J934" s="9">
        <f>IF(I934&lt;&gt;"",I934,H934)</f>
        <v/>
      </c>
      <c r="K934" s="9">
        <f>E934/(1+M934)</f>
        <v/>
      </c>
      <c r="L934" s="10" t="inlineStr">
        <is>
          <t>PLN</t>
        </is>
      </c>
      <c r="M934" s="11" t="n">
        <v>0.23</v>
      </c>
      <c r="N934" s="9">
        <f>K934*VLOOKUP(L934,'Exchange rate'!A:B,2,0)</f>
        <v/>
      </c>
      <c r="O934" s="8" t="inlineStr">
        <is>
          <t>Media Expert</t>
        </is>
      </c>
      <c r="P934" s="8" t="inlineStr">
        <is>
          <t>Media Expert</t>
        </is>
      </c>
      <c r="Q934" s="8" t="inlineStr">
        <is>
          <t>Poland</t>
        </is>
      </c>
      <c r="R934" s="12" t="inlineStr">
        <is>
          <t>https://www.mediaexpert.pl/smartfony-i-zegarki/smartfony/smartfon-samsung-galaxy-a54-8-128gb-5g-6-4-120hz-czarny-sm-a546</t>
        </is>
      </c>
      <c r="S934" s="13" t="inlineStr">
        <is>
          <t>Handset</t>
        </is>
      </c>
      <c r="T934" s="13" t="n">
        <v>1</v>
      </c>
      <c r="U934" s="12" t="inlineStr">
        <is>
          <t>https://drive.google.com/uc?export=view&amp;id=1eIUWpwDVKPnevuostJKcUaQNF3uvDAvW</t>
        </is>
      </c>
      <c r="V934" t="inlineStr">
        <is>
          <t>20250424</t>
        </is>
      </c>
    </row>
    <row r="935" ht="15" customHeight="1">
      <c r="A935" s="7" t="inlineStr">
        <is>
          <t>BN2009231</t>
        </is>
      </c>
      <c r="B935" s="8" t="inlineStr">
        <is>
          <t>Samsung</t>
        </is>
      </c>
      <c r="C935" s="8" t="inlineStr">
        <is>
          <t>Galaxy A55 8-128GB 5G</t>
        </is>
      </c>
      <c r="D935" s="8" t="inlineStr">
        <is>
          <t>-</t>
        </is>
      </c>
      <c r="E935" s="9" t="n">
        <v>1599.99</v>
      </c>
      <c r="F935" s="9" t="inlineStr">
        <is>
          <t>1599.99</t>
        </is>
      </c>
      <c r="G935" s="9" t="inlineStr">
        <is>
          <t>Instock</t>
        </is>
      </c>
      <c r="H935" s="9">
        <f>F935+0</f>
        <v/>
      </c>
      <c r="I935" s="9" t="n"/>
      <c r="J935" s="9">
        <f>IF(I935&lt;&gt;"",I935,H935)</f>
        <v/>
      </c>
      <c r="K935" s="9">
        <f>E935/(1+M935)</f>
        <v/>
      </c>
      <c r="L935" s="10" t="inlineStr">
        <is>
          <t>PLN</t>
        </is>
      </c>
      <c r="M935" s="11" t="n">
        <v>0.23</v>
      </c>
      <c r="N935" s="9">
        <f>K935*VLOOKUP(L935,'Exchange rate'!A:B,2,0)</f>
        <v/>
      </c>
      <c r="O935" s="8" t="inlineStr">
        <is>
          <t>Media Expert</t>
        </is>
      </c>
      <c r="P935" s="8" t="inlineStr">
        <is>
          <t>Media Expert</t>
        </is>
      </c>
      <c r="Q935" s="8" t="inlineStr">
        <is>
          <t>Poland</t>
        </is>
      </c>
      <c r="R935" s="12" t="inlineStr">
        <is>
          <t>https://www.mediaexpert.pl/smartfony-i-zegarki/smartfony/smartfon-samsung-galaxy-a55-8-128gb-5g-6-6-120hz-czarny-sm-a556</t>
        </is>
      </c>
      <c r="S935" s="13" t="inlineStr">
        <is>
          <t>Handset</t>
        </is>
      </c>
      <c r="T935" s="13" t="n"/>
      <c r="U935" s="12" t="inlineStr">
        <is>
          <t>https://drive.google.com/uc?export=view&amp;id=1dqCpkkQo9bCbCFIxHwmoEwZzLV0jpx05</t>
        </is>
      </c>
      <c r="V935" t="inlineStr">
        <is>
          <t>20250424</t>
        </is>
      </c>
    </row>
    <row r="936" ht="15" customHeight="1">
      <c r="A936" s="7" t="inlineStr">
        <is>
          <t>BN2009232</t>
        </is>
      </c>
      <c r="B936" s="8" t="inlineStr">
        <is>
          <t>Samsung</t>
        </is>
      </c>
      <c r="C936" s="8" t="inlineStr">
        <is>
          <t>Galaxy A55 8-256GB 5G</t>
        </is>
      </c>
      <c r="D936" s="8" t="inlineStr">
        <is>
          <t>-</t>
        </is>
      </c>
      <c r="E936" s="9" t="n">
        <v>0</v>
      </c>
      <c r="F936" s="9" t="inlineStr">
        <is>
          <t>0.00</t>
        </is>
      </c>
      <c r="G936" s="9" t="inlineStr">
        <is>
          <t>Outstock</t>
        </is>
      </c>
      <c r="H936" s="9">
        <f>F936+0</f>
        <v/>
      </c>
      <c r="I936" s="9" t="n"/>
      <c r="J936" s="9">
        <f>IF(I936&lt;&gt;"",I936,H936)</f>
        <v/>
      </c>
      <c r="K936" s="9">
        <f>E936/(1+M936)</f>
        <v/>
      </c>
      <c r="L936" s="10" t="inlineStr">
        <is>
          <t>PLN</t>
        </is>
      </c>
      <c r="M936" s="11" t="n">
        <v>0.23</v>
      </c>
      <c r="N936" s="9">
        <f>K936*VLOOKUP(L936,'Exchange rate'!A:B,2,0)</f>
        <v/>
      </c>
      <c r="O936" s="8" t="inlineStr">
        <is>
          <t>Media Expert</t>
        </is>
      </c>
      <c r="P936" s="8" t="inlineStr">
        <is>
          <t>Media Expert</t>
        </is>
      </c>
      <c r="Q936" s="8" t="inlineStr">
        <is>
          <t>Poland</t>
        </is>
      </c>
      <c r="R936" s="12" t="inlineStr">
        <is>
          <t>https://www.mediaexpert.pl/smartfony-i-zegarki/smartfony/smartfon-samsung-galaxy-a55-8-256gb-5g-6-6-120hz-czarny-sm-a556</t>
        </is>
      </c>
      <c r="S936" s="13" t="inlineStr">
        <is>
          <t>Handset</t>
        </is>
      </c>
      <c r="T936" s="13" t="n">
        <v>1</v>
      </c>
      <c r="U936" s="12" t="inlineStr">
        <is>
          <t>https://drive.google.com/uc?export=view&amp;id=1dbFqKpE7mYh0aRu9CO1nS2bOGOkV52fF</t>
        </is>
      </c>
      <c r="V936" t="inlineStr">
        <is>
          <t>20250424</t>
        </is>
      </c>
    </row>
    <row r="937" ht="15" customHeight="1">
      <c r="A937" s="7" t="inlineStr">
        <is>
          <t>BN2009795</t>
        </is>
      </c>
      <c r="B937" s="8" t="inlineStr">
        <is>
          <t>Samsung</t>
        </is>
      </c>
      <c r="C937" s="8" t="inlineStr">
        <is>
          <t>Galaxy A56 8-128GB 5G</t>
        </is>
      </c>
      <c r="D937" s="8" t="inlineStr">
        <is>
          <t>-</t>
        </is>
      </c>
      <c r="E937" s="9" t="n">
        <v>1999</v>
      </c>
      <c r="F937" s="9" t="inlineStr">
        <is>
          <t>1999.99</t>
        </is>
      </c>
      <c r="G937" s="9" t="inlineStr">
        <is>
          <t>Instock</t>
        </is>
      </c>
      <c r="H937" s="9">
        <f>F937+0</f>
        <v/>
      </c>
      <c r="I937" s="9" t="n"/>
      <c r="J937" s="9">
        <f>IF(I937&lt;&gt;"",I937,H937)</f>
        <v/>
      </c>
      <c r="K937" s="9">
        <f>E937/(1+M937)</f>
        <v/>
      </c>
      <c r="L937" s="10" t="inlineStr">
        <is>
          <t>PLN</t>
        </is>
      </c>
      <c r="M937" s="11" t="n">
        <v>0.23</v>
      </c>
      <c r="N937" s="9">
        <f>K937*VLOOKUP(L937,'Exchange rate'!A:B,2,0)</f>
        <v/>
      </c>
      <c r="O937" s="8" t="inlineStr">
        <is>
          <t>Media Expert</t>
        </is>
      </c>
      <c r="P937" s="8" t="inlineStr">
        <is>
          <t>Media Expert</t>
        </is>
      </c>
      <c r="Q937" s="8" t="inlineStr">
        <is>
          <t>Poland</t>
        </is>
      </c>
      <c r="R937" s="12" t="inlineStr">
        <is>
          <t>https://www.mediaexpert.pl/smartfony-i-zegarki/smartfony/smartfon-samsung-galaxy-a56-5g-8-128gb-6-7-120hz-grafitowy-sm-a566</t>
        </is>
      </c>
      <c r="S937" s="13" t="inlineStr">
        <is>
          <t>Handset</t>
        </is>
      </c>
      <c r="T937" s="13" t="n"/>
      <c r="U937" s="12" t="inlineStr">
        <is>
          <t>https://drive.google.com/uc?export=view&amp;id=1cPXWqiZiMIpcLhZPpAdjMJcZP9wGEBwm</t>
        </is>
      </c>
      <c r="V937" t="inlineStr">
        <is>
          <t>20250424</t>
        </is>
      </c>
    </row>
    <row r="938" ht="15" customHeight="1">
      <c r="A938" s="7" t="inlineStr">
        <is>
          <t>BN2009848</t>
        </is>
      </c>
      <c r="B938" s="8" t="inlineStr">
        <is>
          <t>Samsung</t>
        </is>
      </c>
      <c r="C938" s="8" t="inlineStr">
        <is>
          <t>Galaxy A56 8-256GB 5G</t>
        </is>
      </c>
      <c r="D938" s="8" t="inlineStr">
        <is>
          <t>-</t>
        </is>
      </c>
      <c r="E938" s="9" t="n">
        <v>1999</v>
      </c>
      <c r="F938" s="9" t="inlineStr">
        <is>
          <t>1999.00</t>
        </is>
      </c>
      <c r="G938" s="9" t="inlineStr">
        <is>
          <t>Instock</t>
        </is>
      </c>
      <c r="H938" s="9">
        <f>F938+0</f>
        <v/>
      </c>
      <c r="I938" s="9" t="n"/>
      <c r="J938" s="9">
        <f>IF(I938&lt;&gt;"",I938,H938)</f>
        <v/>
      </c>
      <c r="K938" s="9">
        <f>E938/(1+M938)</f>
        <v/>
      </c>
      <c r="L938" s="10" t="inlineStr">
        <is>
          <t>PLN</t>
        </is>
      </c>
      <c r="M938" s="11" t="n">
        <v>0.23</v>
      </c>
      <c r="N938" s="9">
        <f>K938*VLOOKUP(L938,'Exchange rate'!A:B,2,0)</f>
        <v/>
      </c>
      <c r="O938" s="8" t="inlineStr">
        <is>
          <t>Media Expert</t>
        </is>
      </c>
      <c r="P938" s="8" t="inlineStr">
        <is>
          <t>Media Expert</t>
        </is>
      </c>
      <c r="Q938" s="8" t="inlineStr">
        <is>
          <t>Poland</t>
        </is>
      </c>
      <c r="R938" s="12" t="inlineStr">
        <is>
          <t>https://www.mediaexpert.pl/smartfony-i-zegarki/smartfony/smartfon-samsung-galaxy-a56-5g-8-256gb-6-7-120hz-grafitowy-sm-a566</t>
        </is>
      </c>
      <c r="S938" s="13" t="inlineStr">
        <is>
          <t>Handset</t>
        </is>
      </c>
      <c r="T938" s="13" t="n"/>
      <c r="U938" s="12" t="inlineStr">
        <is>
          <t>https://drive.google.com/uc?export=view&amp;id=1eKSp6xSRAO9tdlSRoSQ5sIaAMJMQX_V2</t>
        </is>
      </c>
      <c r="V938" t="inlineStr">
        <is>
          <t>20250424</t>
        </is>
      </c>
    </row>
    <row r="939" ht="15" customHeight="1">
      <c r="A939" s="7" t="inlineStr">
        <is>
          <t>BN2009334</t>
        </is>
      </c>
      <c r="B939" s="8" t="inlineStr">
        <is>
          <t>Samsung</t>
        </is>
      </c>
      <c r="C939" s="8" t="inlineStr">
        <is>
          <t>Galaxy Fit 3</t>
        </is>
      </c>
      <c r="D939" s="8" t="inlineStr">
        <is>
          <t>-</t>
        </is>
      </c>
      <c r="E939" s="9" t="n">
        <v>159</v>
      </c>
      <c r="F939" s="9" t="inlineStr">
        <is>
          <t>159.00</t>
        </is>
      </c>
      <c r="G939" s="9" t="inlineStr">
        <is>
          <t>Instock</t>
        </is>
      </c>
      <c r="H939" s="9">
        <f>F939+0</f>
        <v/>
      </c>
      <c r="I939" s="9" t="n"/>
      <c r="J939" s="9">
        <f>IF(I939&lt;&gt;"",I939,H939)</f>
        <v/>
      </c>
      <c r="K939" s="9">
        <f>E939/(1+M939)</f>
        <v/>
      </c>
      <c r="L939" s="10" t="inlineStr">
        <is>
          <t>PLN</t>
        </is>
      </c>
      <c r="M939" s="11" t="n">
        <v>0.23</v>
      </c>
      <c r="N939" s="9">
        <f>K939*VLOOKUP(L939,'Exchange rate'!A:B,2,0)</f>
        <v/>
      </c>
      <c r="O939" s="8" t="inlineStr">
        <is>
          <t>Media Expert</t>
        </is>
      </c>
      <c r="P939" s="8" t="inlineStr">
        <is>
          <t>Media Expert</t>
        </is>
      </c>
      <c r="Q939" s="8" t="inlineStr">
        <is>
          <t>Poland</t>
        </is>
      </c>
      <c r="R939" s="12" t="inlineStr">
        <is>
          <t>https://www.mediaexpert.pl/smartfony-i-zegarki/smartwatche-i-zegarki/smartbandy/smartband-samsung-fit-3-szary</t>
        </is>
      </c>
      <c r="S939" s="13" t="inlineStr">
        <is>
          <t>Smart Watch</t>
        </is>
      </c>
      <c r="T939" s="13" t="n"/>
      <c r="U939" s="12" t="inlineStr">
        <is>
          <t>https://drive.google.com/uc?export=view&amp;id=1dhRBsa7iUbn9ZsEvpMugNXr7tCm6how8</t>
        </is>
      </c>
      <c r="V939" t="inlineStr">
        <is>
          <t>20250424</t>
        </is>
      </c>
    </row>
    <row r="940" ht="15" customHeight="1">
      <c r="A940" s="7" t="inlineStr">
        <is>
          <t>BN2008088</t>
        </is>
      </c>
      <c r="B940" s="8" t="inlineStr">
        <is>
          <t>Samsung</t>
        </is>
      </c>
      <c r="C940" s="8" t="inlineStr">
        <is>
          <t>Galaxy S22 128GB 5G</t>
        </is>
      </c>
      <c r="D940" s="8" t="inlineStr">
        <is>
          <t>-</t>
        </is>
      </c>
      <c r="E940" s="9" t="n">
        <v>0</v>
      </c>
      <c r="F940" s="9" t="inlineStr">
        <is>
          <t>0.00</t>
        </is>
      </c>
      <c r="G940" s="9" t="inlineStr">
        <is>
          <t>Outstock</t>
        </is>
      </c>
      <c r="H940" s="9">
        <f>F940+0</f>
        <v/>
      </c>
      <c r="I940" s="9" t="n"/>
      <c r="J940" s="9">
        <f>IF(I940&lt;&gt;"",I940,H940)</f>
        <v/>
      </c>
      <c r="K940" s="9">
        <f>E940/(1+M940)</f>
        <v/>
      </c>
      <c r="L940" s="10" t="inlineStr">
        <is>
          <t>PLN</t>
        </is>
      </c>
      <c r="M940" s="11" t="n">
        <v>0.23</v>
      </c>
      <c r="N940" s="9">
        <f>K940*VLOOKUP(L940,'Exchange rate'!A:B,2,0)</f>
        <v/>
      </c>
      <c r="O940" s="8" t="inlineStr">
        <is>
          <t>Media Expert</t>
        </is>
      </c>
      <c r="P940" s="8" t="inlineStr">
        <is>
          <t>Media Expert</t>
        </is>
      </c>
      <c r="Q940" s="8" t="inlineStr">
        <is>
          <t>Poland</t>
        </is>
      </c>
      <c r="R940" s="12" t="inlineStr">
        <is>
          <t>https://www.mediaexpert.pl/smartfony-i-zegarki/smartfony/smartfon-samsung-sm-s901-galaxy-s22-5g-8-128gb-black</t>
        </is>
      </c>
      <c r="S940" s="13" t="inlineStr">
        <is>
          <t>Handset</t>
        </is>
      </c>
      <c r="T940" s="13" t="n">
        <v>1</v>
      </c>
      <c r="U940" s="12" t="inlineStr">
        <is>
          <t>https://drive.google.com/uc?export=view&amp;id=1dSbNwKJIM2OWcsNt2vZ-OBYnSeu9wQJe</t>
        </is>
      </c>
      <c r="V940" t="inlineStr">
        <is>
          <t>20250424</t>
        </is>
      </c>
    </row>
    <row r="941" ht="15" customHeight="1">
      <c r="A941" s="7" t="inlineStr">
        <is>
          <t>BN2009166</t>
        </is>
      </c>
      <c r="B941" s="8" t="inlineStr">
        <is>
          <t>Samsung</t>
        </is>
      </c>
      <c r="C941" s="8" t="inlineStr">
        <is>
          <t>Galaxy S24 8-128GB 5G</t>
        </is>
      </c>
      <c r="D941" s="8" t="inlineStr">
        <is>
          <t>-</t>
        </is>
      </c>
      <c r="E941" s="9" t="n">
        <v>2739</v>
      </c>
      <c r="F941" s="9" t="inlineStr">
        <is>
          <t>2739.00</t>
        </is>
      </c>
      <c r="G941" s="9" t="inlineStr">
        <is>
          <t>Instock</t>
        </is>
      </c>
      <c r="H941" s="9">
        <f>F941+0</f>
        <v/>
      </c>
      <c r="I941" s="9" t="n"/>
      <c r="J941" s="9">
        <f>IF(I941&lt;&gt;"",I941,H941)</f>
        <v/>
      </c>
      <c r="K941" s="9">
        <f>E941/(1+M941)</f>
        <v/>
      </c>
      <c r="L941" s="10" t="inlineStr">
        <is>
          <t>PLN</t>
        </is>
      </c>
      <c r="M941" s="11" t="n">
        <v>0.23</v>
      </c>
      <c r="N941" s="9">
        <f>K941*VLOOKUP(L941,'Exchange rate'!A:B,2,0)</f>
        <v/>
      </c>
      <c r="O941" s="8" t="inlineStr">
        <is>
          <t>Media Expert</t>
        </is>
      </c>
      <c r="P941" s="8" t="inlineStr">
        <is>
          <t>Media Expert</t>
        </is>
      </c>
      <c r="Q941" s="8" t="inlineStr">
        <is>
          <t>Poland</t>
        </is>
      </c>
      <c r="R941" s="12" t="inlineStr">
        <is>
          <t>https://www.mediaexpert.pl/smartfony-i-zegarki/smartfony/smartfon-samsung-sm-s921-galaxy-s24-5g-8-128gb-cobalt-violet</t>
        </is>
      </c>
      <c r="S941" s="13" t="inlineStr">
        <is>
          <t>Handset</t>
        </is>
      </c>
      <c r="T941" s="13" t="n"/>
      <c r="U941" s="12" t="inlineStr">
        <is>
          <t>https://drive.google.com/uc?export=view&amp;id=1eMVC7N1ckSqmPkzJfK-btwSO_T7ec-d8</t>
        </is>
      </c>
      <c r="V941" t="inlineStr">
        <is>
          <t>20250424</t>
        </is>
      </c>
    </row>
    <row r="942" ht="15" customHeight="1">
      <c r="A942" s="7" t="inlineStr">
        <is>
          <t>BN2009167</t>
        </is>
      </c>
      <c r="B942" s="8" t="inlineStr">
        <is>
          <t>Samsung</t>
        </is>
      </c>
      <c r="C942" s="8" t="inlineStr">
        <is>
          <t>Galaxy S24 8-256GB 5G</t>
        </is>
      </c>
      <c r="D942" s="8" t="inlineStr">
        <is>
          <t>-</t>
        </is>
      </c>
      <c r="E942" s="9" t="n">
        <v>2739</v>
      </c>
      <c r="F942" s="9" t="inlineStr">
        <is>
          <t>2739.00</t>
        </is>
      </c>
      <c r="G942" s="9" t="inlineStr">
        <is>
          <t>Instock</t>
        </is>
      </c>
      <c r="H942" s="9">
        <f>F942+0</f>
        <v/>
      </c>
      <c r="I942" s="9" t="n"/>
      <c r="J942" s="9">
        <f>IF(I942&lt;&gt;"",I942,H942)</f>
        <v/>
      </c>
      <c r="K942" s="9">
        <f>E942/(1+M942)</f>
        <v/>
      </c>
      <c r="L942" s="10" t="inlineStr">
        <is>
          <t>PLN</t>
        </is>
      </c>
      <c r="M942" s="11" t="n">
        <v>0.23</v>
      </c>
      <c r="N942" s="9">
        <f>K942*VLOOKUP(L942,'Exchange rate'!A:B,2,0)</f>
        <v/>
      </c>
      <c r="O942" s="8" t="inlineStr">
        <is>
          <t>Media Expert</t>
        </is>
      </c>
      <c r="P942" s="8" t="inlineStr">
        <is>
          <t>Media Expert</t>
        </is>
      </c>
      <c r="Q942" s="8" t="inlineStr">
        <is>
          <t>Poland</t>
        </is>
      </c>
      <c r="R942" s="12" t="inlineStr">
        <is>
          <t>https://www.mediaexpert.pl/smartfony-i-zegarki/smartfony/smartfon-samsung-sm-s921-galaxy-s24-5g-8-256gb-onyx-black</t>
        </is>
      </c>
      <c r="S942" s="13" t="inlineStr">
        <is>
          <t>Handset</t>
        </is>
      </c>
      <c r="T942" s="13" t="n"/>
      <c r="U942" s="12" t="inlineStr">
        <is>
          <t>https://drive.google.com/uc?export=view&amp;id=1dYRh31MTnKObImFNnVbh8h5uiSiwCOhP</t>
        </is>
      </c>
      <c r="V942" t="inlineStr">
        <is>
          <t>20250424</t>
        </is>
      </c>
    </row>
    <row r="943" ht="15" customHeight="1">
      <c r="A943" s="7" t="inlineStr">
        <is>
          <t>BN2009488</t>
        </is>
      </c>
      <c r="B943" s="8" t="inlineStr">
        <is>
          <t>Samsung</t>
        </is>
      </c>
      <c r="C943" s="8" t="inlineStr">
        <is>
          <t>Galaxy S24 FE 8-128GB 5G</t>
        </is>
      </c>
      <c r="D943" s="8" t="inlineStr">
        <is>
          <t>-</t>
        </is>
      </c>
      <c r="E943" s="9" t="n">
        <v>2499</v>
      </c>
      <c r="F943" s="9" t="inlineStr">
        <is>
          <t>2499.00</t>
        </is>
      </c>
      <c r="G943" s="9" t="inlineStr">
        <is>
          <t>Instock</t>
        </is>
      </c>
      <c r="H943" s="9">
        <f>F943+0</f>
        <v/>
      </c>
      <c r="I943" s="9" t="n"/>
      <c r="J943" s="9">
        <f>IF(I943&lt;&gt;"",I943,H943)</f>
        <v/>
      </c>
      <c r="K943" s="9">
        <f>E943/(1+M943)</f>
        <v/>
      </c>
      <c r="L943" s="10" t="inlineStr">
        <is>
          <t>PLN</t>
        </is>
      </c>
      <c r="M943" s="11" t="n">
        <v>0.23</v>
      </c>
      <c r="N943" s="9">
        <f>K943*VLOOKUP(L943,'Exchange rate'!A:B,2,0)</f>
        <v/>
      </c>
      <c r="O943" s="8" t="inlineStr">
        <is>
          <t>Media Expert</t>
        </is>
      </c>
      <c r="P943" s="8" t="inlineStr">
        <is>
          <t>Media Expert</t>
        </is>
      </c>
      <c r="Q943" s="8" t="inlineStr">
        <is>
          <t>Poland</t>
        </is>
      </c>
      <c r="R943" s="12" t="inlineStr">
        <is>
          <t>https://www.mediaexpert.pl/smartfony-i-zegarki/smartfony/smartfon-samsung-galaxy-s24-fe-5g-8-128gb-6-7-120hz-grafitowy-sm-s721</t>
        </is>
      </c>
      <c r="S943" s="13" t="inlineStr">
        <is>
          <t>Handset</t>
        </is>
      </c>
      <c r="T943" s="13" t="n"/>
      <c r="U943" s="12" t="inlineStr">
        <is>
          <t>https://drive.google.com/uc?export=view&amp;id=1ebXFffDsc3LvSbIqzb39d2ENtlSukAtw</t>
        </is>
      </c>
      <c r="V943" t="inlineStr">
        <is>
          <t>20250424</t>
        </is>
      </c>
    </row>
    <row r="944" ht="15" customHeight="1">
      <c r="A944" s="7" t="inlineStr">
        <is>
          <t>BN2009489</t>
        </is>
      </c>
      <c r="B944" s="8" t="inlineStr">
        <is>
          <t>Samsung</t>
        </is>
      </c>
      <c r="C944" s="8" t="inlineStr">
        <is>
          <t>Galaxy S24 FE 8-256GB 5G</t>
        </is>
      </c>
      <c r="D944" s="8" t="inlineStr">
        <is>
          <t>-</t>
        </is>
      </c>
      <c r="E944" s="9" t="n">
        <v>2749</v>
      </c>
      <c r="F944" s="9" t="inlineStr">
        <is>
          <t>2749.00</t>
        </is>
      </c>
      <c r="G944" s="9" t="inlineStr">
        <is>
          <t>Instock</t>
        </is>
      </c>
      <c r="H944" s="9">
        <f>F944+0</f>
        <v/>
      </c>
      <c r="I944" s="9" t="n"/>
      <c r="J944" s="9">
        <f>IF(I944&lt;&gt;"",I944,H944)</f>
        <v/>
      </c>
      <c r="K944" s="9">
        <f>E944/(1+M944)</f>
        <v/>
      </c>
      <c r="L944" s="10" t="inlineStr">
        <is>
          <t>PLN</t>
        </is>
      </c>
      <c r="M944" s="11" t="n">
        <v>0.23</v>
      </c>
      <c r="N944" s="9">
        <f>K944*VLOOKUP(L944,'Exchange rate'!A:B,2,0)</f>
        <v/>
      </c>
      <c r="O944" s="8" t="inlineStr">
        <is>
          <t>Media Expert</t>
        </is>
      </c>
      <c r="P944" s="8" t="inlineStr">
        <is>
          <t>Media Expert</t>
        </is>
      </c>
      <c r="Q944" s="8" t="inlineStr">
        <is>
          <t>Poland</t>
        </is>
      </c>
      <c r="R944" s="12" t="inlineStr">
        <is>
          <t>https://www.mediaexpert.pl/smartfony-i-zegarki/smartfony/smartfon-samsung-galaxy-s24-fe-5g-8-256gb-6-7-120hz-grafitowy-sm-s721</t>
        </is>
      </c>
      <c r="S944" s="13" t="inlineStr">
        <is>
          <t>Handset</t>
        </is>
      </c>
      <c r="T944" s="13" t="n"/>
      <c r="U944" s="12" t="inlineStr">
        <is>
          <t>https://drive.google.com/uc?export=view&amp;id=1eAgvqijTR_3cNFJdr0Zt9EkepkIq_84j</t>
        </is>
      </c>
      <c r="V944" t="inlineStr">
        <is>
          <t>20250424</t>
        </is>
      </c>
    </row>
    <row r="945" ht="15" customHeight="1">
      <c r="A945" s="7" t="inlineStr">
        <is>
          <t>BN2009173</t>
        </is>
      </c>
      <c r="B945" s="8" t="inlineStr">
        <is>
          <t>Samsung</t>
        </is>
      </c>
      <c r="C945" s="8" t="inlineStr">
        <is>
          <t>Galaxy S24 Ultra 12-1TB 5G</t>
        </is>
      </c>
      <c r="D945" s="8" t="inlineStr">
        <is>
          <t>-</t>
        </is>
      </c>
      <c r="E945" s="9" t="n">
        <v>8249.99</v>
      </c>
      <c r="F945" s="9" t="inlineStr">
        <is>
          <t>8249.99</t>
        </is>
      </c>
      <c r="G945" s="9" t="inlineStr">
        <is>
          <t>Instock</t>
        </is>
      </c>
      <c r="H945" s="9">
        <f>F945+0</f>
        <v/>
      </c>
      <c r="I945" s="9" t="n"/>
      <c r="J945" s="9">
        <f>IF(I945&lt;&gt;"",I945,H945)</f>
        <v/>
      </c>
      <c r="K945" s="9">
        <f>E945/(1+M945)</f>
        <v/>
      </c>
      <c r="L945" s="10" t="inlineStr">
        <is>
          <t>PLN</t>
        </is>
      </c>
      <c r="M945" s="11" t="n">
        <v>0.23</v>
      </c>
      <c r="N945" s="9">
        <f>K945*VLOOKUP(L945,'Exchange rate'!A:B,2,0)</f>
        <v/>
      </c>
      <c r="O945" s="8" t="inlineStr">
        <is>
          <t>Media Expert</t>
        </is>
      </c>
      <c r="P945" s="8" t="inlineStr">
        <is>
          <t>Media Expert</t>
        </is>
      </c>
      <c r="Q945" s="8" t="inlineStr">
        <is>
          <t>Poland</t>
        </is>
      </c>
      <c r="R945" s="12" t="inlineStr">
        <is>
          <t>https://www.mediaexpert.pl/smartfony-i-zegarki/smartfony/smartfon-samsung-sm-s928-galaxy-s24-ultra-5g-12-1tb-titanium-violet</t>
        </is>
      </c>
      <c r="S945" s="13" t="inlineStr">
        <is>
          <t>Handset</t>
        </is>
      </c>
      <c r="T945" s="13" t="n"/>
      <c r="U945" s="12" t="inlineStr">
        <is>
          <t>https://drive.google.com/uc?export=view&amp;id=1eSV_KL06ABm_rQ8C0-pUtL2s16MNX3xC</t>
        </is>
      </c>
      <c r="V945" t="inlineStr">
        <is>
          <t>20250424</t>
        </is>
      </c>
    </row>
    <row r="946" ht="15" customHeight="1">
      <c r="A946" s="7" t="inlineStr">
        <is>
          <t>BN2009171</t>
        </is>
      </c>
      <c r="B946" s="8" t="inlineStr">
        <is>
          <t>Samsung</t>
        </is>
      </c>
      <c r="C946" s="8" t="inlineStr">
        <is>
          <t>Galaxy S24 Ultra 12-256GB 5G</t>
        </is>
      </c>
      <c r="D946" s="8" t="inlineStr">
        <is>
          <t>-</t>
        </is>
      </c>
      <c r="E946" s="9" t="n">
        <v>6599.99</v>
      </c>
      <c r="F946" s="9" t="inlineStr">
        <is>
          <t>6599.99</t>
        </is>
      </c>
      <c r="G946" s="9" t="inlineStr">
        <is>
          <t>Instock</t>
        </is>
      </c>
      <c r="H946" s="9">
        <f>F946+0</f>
        <v/>
      </c>
      <c r="I946" s="9" t="n"/>
      <c r="J946" s="9">
        <f>IF(I946&lt;&gt;"",I946,H946)</f>
        <v/>
      </c>
      <c r="K946" s="9">
        <f>E946/(1+M946)</f>
        <v/>
      </c>
      <c r="L946" s="10" t="inlineStr">
        <is>
          <t>PLN</t>
        </is>
      </c>
      <c r="M946" s="11" t="n">
        <v>0.23</v>
      </c>
      <c r="N946" s="9">
        <f>K946*VLOOKUP(L946,'Exchange rate'!A:B,2,0)</f>
        <v/>
      </c>
      <c r="O946" s="8" t="inlineStr">
        <is>
          <t>Media Expert</t>
        </is>
      </c>
      <c r="P946" s="8" t="inlineStr">
        <is>
          <t>Media Expert</t>
        </is>
      </c>
      <c r="Q946" s="8" t="inlineStr">
        <is>
          <t>Poland</t>
        </is>
      </c>
      <c r="R946" s="12" t="inlineStr">
        <is>
          <t>https://www.mediaexpert.pl/smartfony-i-zegarki/smartfony/smartfon-samsung-sm-s928-galaxy-s24-ultra-5g-12-256gb-titanium-black</t>
        </is>
      </c>
      <c r="S946" s="13" t="inlineStr">
        <is>
          <t>Handset</t>
        </is>
      </c>
      <c r="T946" s="13" t="n"/>
      <c r="U946" s="12" t="inlineStr">
        <is>
          <t>https://drive.google.com/uc?export=view&amp;id=1c-qU-ZfuMQ46f2h0cS63tHHfm76WfhmX</t>
        </is>
      </c>
      <c r="V946" t="inlineStr">
        <is>
          <t>20250424</t>
        </is>
      </c>
    </row>
    <row r="947" ht="15" customHeight="1">
      <c r="A947" s="7" t="inlineStr">
        <is>
          <t>BN2009172</t>
        </is>
      </c>
      <c r="B947" s="8" t="inlineStr">
        <is>
          <t>Samsung</t>
        </is>
      </c>
      <c r="C947" s="8" t="inlineStr">
        <is>
          <t>Galaxy S24 Ultra 12-512GB 5G</t>
        </is>
      </c>
      <c r="D947" s="8" t="inlineStr">
        <is>
          <t>-</t>
        </is>
      </c>
      <c r="E947" s="9" t="n">
        <v>7199.99</v>
      </c>
      <c r="F947" s="9" t="inlineStr">
        <is>
          <t>7199.99</t>
        </is>
      </c>
      <c r="G947" s="9" t="inlineStr">
        <is>
          <t>Instock</t>
        </is>
      </c>
      <c r="H947" s="9">
        <f>F947+0</f>
        <v/>
      </c>
      <c r="I947" s="9" t="n"/>
      <c r="J947" s="9">
        <f>IF(I947&lt;&gt;"",I947,H947)</f>
        <v/>
      </c>
      <c r="K947" s="9">
        <f>E947/(1+M947)</f>
        <v/>
      </c>
      <c r="L947" s="10" t="inlineStr">
        <is>
          <t>PLN</t>
        </is>
      </c>
      <c r="M947" s="11" t="n">
        <v>0.23</v>
      </c>
      <c r="N947" s="9">
        <f>K947*VLOOKUP(L947,'Exchange rate'!A:B,2,0)</f>
        <v/>
      </c>
      <c r="O947" s="8" t="inlineStr">
        <is>
          <t>Media Expert</t>
        </is>
      </c>
      <c r="P947" s="8" t="inlineStr">
        <is>
          <t>Media Expert</t>
        </is>
      </c>
      <c r="Q947" s="8" t="inlineStr">
        <is>
          <t>Poland</t>
        </is>
      </c>
      <c r="R947" s="12" t="inlineStr">
        <is>
          <t>https://www.mediaexpert.pl/smartfony-i-zegarki/smartfony/smartfon-samsung-sm-s928-galaxy-s24-ultra-5g-12-512gb-titanium-gray</t>
        </is>
      </c>
      <c r="S947" s="13" t="inlineStr">
        <is>
          <t>Handset</t>
        </is>
      </c>
      <c r="T947" s="13" t="n"/>
      <c r="U947" s="12" t="inlineStr">
        <is>
          <t>https://drive.google.com/uc?export=view&amp;id=1eMuw8Nlo69puSdRhMrcg6HXH5PA3_Cew</t>
        </is>
      </c>
      <c r="V947" t="inlineStr">
        <is>
          <t>20250424</t>
        </is>
      </c>
    </row>
    <row r="948" ht="15" customHeight="1">
      <c r="A948" s="7" t="inlineStr">
        <is>
          <t>BN2009169</t>
        </is>
      </c>
      <c r="B948" s="8" t="inlineStr">
        <is>
          <t>Samsung</t>
        </is>
      </c>
      <c r="C948" s="8" t="inlineStr">
        <is>
          <t>Galaxy S24+ 12-256GB 5G</t>
        </is>
      </c>
      <c r="D948" s="8" t="inlineStr">
        <is>
          <t>-</t>
        </is>
      </c>
      <c r="E948" s="9" t="n">
        <v>0</v>
      </c>
      <c r="F948" s="9" t="inlineStr">
        <is>
          <t>0.00</t>
        </is>
      </c>
      <c r="G948" s="9" t="inlineStr">
        <is>
          <t>Outstock</t>
        </is>
      </c>
      <c r="H948" s="9">
        <f>F948+0</f>
        <v/>
      </c>
      <c r="I948" s="9" t="n"/>
      <c r="J948" s="9">
        <f>IF(I948&lt;&gt;"",I948,H948)</f>
        <v/>
      </c>
      <c r="K948" s="9">
        <f>E948/(1+M948)</f>
        <v/>
      </c>
      <c r="L948" s="10" t="inlineStr">
        <is>
          <t>PLN</t>
        </is>
      </c>
      <c r="M948" s="11" t="n">
        <v>0.23</v>
      </c>
      <c r="N948" s="9">
        <f>K948*VLOOKUP(L948,'Exchange rate'!A:B,2,0)</f>
        <v/>
      </c>
      <c r="O948" s="8" t="inlineStr">
        <is>
          <t>Media Expert</t>
        </is>
      </c>
      <c r="P948" s="8" t="inlineStr">
        <is>
          <t>Media Expert</t>
        </is>
      </c>
      <c r="Q948" s="8" t="inlineStr">
        <is>
          <t>Poland</t>
        </is>
      </c>
      <c r="R948" s="12" t="inlineStr">
        <is>
          <t>https://www.mediaexpert.pl/smartfony-i-zegarki/smartfony/smartfon-samsung-sm-s926-galaxy-s24-plus-5g-12-256gb-onyx-black</t>
        </is>
      </c>
      <c r="S948" s="13" t="inlineStr">
        <is>
          <t>Handset</t>
        </is>
      </c>
      <c r="T948" s="13" t="n">
        <v>1</v>
      </c>
      <c r="U948" s="12" t="inlineStr">
        <is>
          <t>https://drive.google.com/uc?export=view&amp;id=1cx4riiD4-p3lDJhHtQuUUjHjNCdGNUGS</t>
        </is>
      </c>
      <c r="V948" t="inlineStr">
        <is>
          <t>20250424</t>
        </is>
      </c>
    </row>
    <row r="949" ht="15" customHeight="1">
      <c r="A949" s="7" t="inlineStr">
        <is>
          <t>BN2009170</t>
        </is>
      </c>
      <c r="B949" s="8" t="inlineStr">
        <is>
          <t>Samsung</t>
        </is>
      </c>
      <c r="C949" s="8" t="inlineStr">
        <is>
          <t>Galaxy S24+ 12-512GB 5G</t>
        </is>
      </c>
      <c r="D949" s="8" t="inlineStr">
        <is>
          <t>-</t>
        </is>
      </c>
      <c r="E949" s="9" t="n">
        <v>0</v>
      </c>
      <c r="F949" s="9" t="inlineStr">
        <is>
          <t>0.00</t>
        </is>
      </c>
      <c r="G949" s="9" t="inlineStr">
        <is>
          <t>Outstock</t>
        </is>
      </c>
      <c r="H949" s="9">
        <f>F949+0</f>
        <v/>
      </c>
      <c r="I949" s="9" t="n"/>
      <c r="J949" s="9">
        <f>IF(I949&lt;&gt;"",I949,H949)</f>
        <v/>
      </c>
      <c r="K949" s="9">
        <f>E949/(1+M949)</f>
        <v/>
      </c>
      <c r="L949" s="10" t="inlineStr">
        <is>
          <t>PLN</t>
        </is>
      </c>
      <c r="M949" s="11" t="n">
        <v>0.23</v>
      </c>
      <c r="N949" s="9">
        <f>K949*VLOOKUP(L949,'Exchange rate'!A:B,2,0)</f>
        <v/>
      </c>
      <c r="O949" s="8" t="inlineStr">
        <is>
          <t>Media Expert</t>
        </is>
      </c>
      <c r="P949" s="8" t="inlineStr">
        <is>
          <t>Media Expert</t>
        </is>
      </c>
      <c r="Q949" s="8" t="inlineStr">
        <is>
          <t>Poland</t>
        </is>
      </c>
      <c r="R949" s="12" t="inlineStr">
        <is>
          <t>https://www.mediaexpert.pl/smartfony-i-zegarki/smartfony/smartfon-samsung-sm-s926-galaxy-s24-plus-5g-12-512gb-onyx-black</t>
        </is>
      </c>
      <c r="S949" s="13" t="inlineStr">
        <is>
          <t>Handset</t>
        </is>
      </c>
      <c r="T949" s="13" t="n">
        <v>1</v>
      </c>
      <c r="U949" s="12" t="inlineStr">
        <is>
          <t>https://drive.google.com/uc?export=view&amp;id=1djMXQRElDrB3kuzhFiD0ydQNhf2SlTY9</t>
        </is>
      </c>
      <c r="V949" t="inlineStr">
        <is>
          <t>20250424</t>
        </is>
      </c>
    </row>
    <row r="950" ht="15" customHeight="1">
      <c r="A950" s="7" t="inlineStr">
        <is>
          <t>BN2009796</t>
        </is>
      </c>
      <c r="B950" s="8" t="inlineStr">
        <is>
          <t>Samsung</t>
        </is>
      </c>
      <c r="C950" s="8" t="inlineStr">
        <is>
          <t>Galaxy S25 12-128GB 5G</t>
        </is>
      </c>
      <c r="D950" s="8" t="inlineStr">
        <is>
          <t>-</t>
        </is>
      </c>
      <c r="E950" s="9" t="n">
        <v>3679</v>
      </c>
      <c r="F950" s="9" t="inlineStr">
        <is>
          <t>3679.00</t>
        </is>
      </c>
      <c r="G950" s="9" t="inlineStr">
        <is>
          <t>Instock</t>
        </is>
      </c>
      <c r="H950" s="9">
        <f>F950+0</f>
        <v/>
      </c>
      <c r="I950" s="9" t="n"/>
      <c r="J950" s="9">
        <f>IF(I950&lt;&gt;"",I950,H950)</f>
        <v/>
      </c>
      <c r="K950" s="9">
        <f>E950/(1+M950)</f>
        <v/>
      </c>
      <c r="L950" s="10" t="inlineStr">
        <is>
          <t>PLN</t>
        </is>
      </c>
      <c r="M950" s="11" t="n">
        <v>0.23</v>
      </c>
      <c r="N950" s="9">
        <f>K950*VLOOKUP(L950,'Exchange rate'!A:B,2,0)</f>
        <v/>
      </c>
      <c r="O950" s="8" t="inlineStr">
        <is>
          <t>Media Expert</t>
        </is>
      </c>
      <c r="P950" s="8" t="inlineStr">
        <is>
          <t>Media Expert</t>
        </is>
      </c>
      <c r="Q950" s="8" t="inlineStr">
        <is>
          <t>Poland</t>
        </is>
      </c>
      <c r="R950" s="12" t="inlineStr">
        <is>
          <t>https://www.mediaexpert.pl/smartfony-i-zegarki/smartfony/smartfon-samsung-galaxy-s25-5g-12-128gb-6-2-120hz-granatowy-sm-s931</t>
        </is>
      </c>
      <c r="S950" s="13" t="inlineStr">
        <is>
          <t>Handset</t>
        </is>
      </c>
      <c r="T950" s="13" t="n"/>
      <c r="U950" s="12" t="inlineStr">
        <is>
          <t>https://drive.google.com/uc?export=view&amp;id=1curGKwuizvxR1Wul7vrAru5uGRG0vbwF</t>
        </is>
      </c>
      <c r="V950" t="inlineStr">
        <is>
          <t>20250424</t>
        </is>
      </c>
    </row>
    <row r="951" ht="15" customHeight="1">
      <c r="A951" s="7" t="inlineStr">
        <is>
          <t>BN2009900</t>
        </is>
      </c>
      <c r="B951" s="8" t="inlineStr">
        <is>
          <t>Samsung</t>
        </is>
      </c>
      <c r="C951" s="8" t="inlineStr">
        <is>
          <t>Galaxy S25 12-256GB 5G</t>
        </is>
      </c>
      <c r="D951" s="8" t="inlineStr">
        <is>
          <t>-</t>
        </is>
      </c>
      <c r="E951" s="9" t="n">
        <v>3899.99</v>
      </c>
      <c r="F951" s="9" t="inlineStr">
        <is>
          <t>3899.00</t>
        </is>
      </c>
      <c r="G951" s="9" t="inlineStr">
        <is>
          <t>Instock</t>
        </is>
      </c>
      <c r="H951" s="9">
        <f>F951+0</f>
        <v/>
      </c>
      <c r="I951" s="9" t="n"/>
      <c r="J951" s="9">
        <f>IF(I951&lt;&gt;"",I951,H951)</f>
        <v/>
      </c>
      <c r="K951" s="9">
        <f>E951/(1+M951)</f>
        <v/>
      </c>
      <c r="L951" s="10" t="inlineStr">
        <is>
          <t>PLN</t>
        </is>
      </c>
      <c r="M951" s="11" t="n">
        <v>0.23</v>
      </c>
      <c r="N951" s="9">
        <f>K951*VLOOKUP(L951,'Exchange rate'!A:B,2,0)</f>
        <v/>
      </c>
      <c r="O951" s="8" t="inlineStr">
        <is>
          <t>Media Expert</t>
        </is>
      </c>
      <c r="P951" s="8" t="inlineStr">
        <is>
          <t>Media Expert</t>
        </is>
      </c>
      <c r="Q951" s="8" t="inlineStr">
        <is>
          <t>Poland</t>
        </is>
      </c>
      <c r="R951" s="12" t="inlineStr">
        <is>
          <t>https://www.mediaexpert.pl/smartfony-i-zegarki/smartfony/smartfon-samsung-galaxy-s25-5g-12-256gb-6-2-120hz-granatowy-sm-s931</t>
        </is>
      </c>
      <c r="S951" s="13" t="inlineStr">
        <is>
          <t>Handset</t>
        </is>
      </c>
      <c r="T951" s="13" t="n"/>
      <c r="U951" s="12" t="inlineStr">
        <is>
          <t>https://drive.google.com/uc?export=view&amp;id=1cpqIze5WuMlQgOyLvVVq738fJwQEAu_N</t>
        </is>
      </c>
      <c r="V951" t="inlineStr">
        <is>
          <t>20250424</t>
        </is>
      </c>
    </row>
    <row r="952" ht="15" customHeight="1">
      <c r="A952" s="7" t="inlineStr">
        <is>
          <t>BN2009849</t>
        </is>
      </c>
      <c r="B952" s="8" t="inlineStr">
        <is>
          <t>Samsung</t>
        </is>
      </c>
      <c r="C952" s="8" t="inlineStr">
        <is>
          <t>Galaxy S25 12-512GB 5G</t>
        </is>
      </c>
      <c r="D952" s="8" t="inlineStr">
        <is>
          <t>-</t>
        </is>
      </c>
      <c r="E952" s="9" t="n">
        <v>4399.99</v>
      </c>
      <c r="F952" s="9" t="inlineStr">
        <is>
          <t>4099.00</t>
        </is>
      </c>
      <c r="G952" s="9" t="inlineStr">
        <is>
          <t>Instock</t>
        </is>
      </c>
      <c r="H952" s="9">
        <f>F952+0</f>
        <v/>
      </c>
      <c r="I952" s="9" t="n"/>
      <c r="J952" s="9">
        <f>IF(I952&lt;&gt;"",I952,H952)</f>
        <v/>
      </c>
      <c r="K952" s="9">
        <f>E952/(1+M952)</f>
        <v/>
      </c>
      <c r="L952" s="10" t="inlineStr">
        <is>
          <t>PLN</t>
        </is>
      </c>
      <c r="M952" s="11" t="n">
        <v>0.23</v>
      </c>
      <c r="N952" s="9">
        <f>K952*VLOOKUP(L952,'Exchange rate'!A:B,2,0)</f>
        <v/>
      </c>
      <c r="O952" s="8" t="inlineStr">
        <is>
          <t>Media Expert</t>
        </is>
      </c>
      <c r="P952" s="8" t="inlineStr">
        <is>
          <t>Media Expert</t>
        </is>
      </c>
      <c r="Q952" s="8" t="inlineStr">
        <is>
          <t>Poland</t>
        </is>
      </c>
      <c r="R952" s="12" t="inlineStr">
        <is>
          <t>https://www.mediaexpert.pl/smartfony-i-zegarki/smartfony/smartfon-samsung-galaxy-s25-5g-12-512gb-6-2-120hz-jasnoniebieski-sm-s931</t>
        </is>
      </c>
      <c r="S952" s="13" t="inlineStr">
        <is>
          <t>Handset</t>
        </is>
      </c>
      <c r="T952" s="13" t="inlineStr">
        <is>
          <t>v</t>
        </is>
      </c>
      <c r="U952" s="12" t="inlineStr">
        <is>
          <t>https://drive.google.com/uc?export=view&amp;id=1dISHorTR4Awm8TonDe-xQFX5GqH2GpEr</t>
        </is>
      </c>
      <c r="V952" t="inlineStr">
        <is>
          <t>20250424</t>
        </is>
      </c>
    </row>
    <row r="953" ht="15" customHeight="1">
      <c r="A953" s="7" t="inlineStr">
        <is>
          <t>BN2009851</t>
        </is>
      </c>
      <c r="B953" s="8" t="inlineStr">
        <is>
          <t>Samsung</t>
        </is>
      </c>
      <c r="C953" s="8" t="inlineStr">
        <is>
          <t>Galaxy S25 Ultra 12-1TB 5G</t>
        </is>
      </c>
      <c r="D953" s="8" t="inlineStr">
        <is>
          <t>-</t>
        </is>
      </c>
      <c r="E953" s="9" t="n">
        <v>7588</v>
      </c>
      <c r="F953" s="9" t="inlineStr">
        <is>
          <t>7588.00</t>
        </is>
      </c>
      <c r="G953" s="9" t="inlineStr">
        <is>
          <t>Instock</t>
        </is>
      </c>
      <c r="H953" s="9">
        <f>F953+0</f>
        <v/>
      </c>
      <c r="I953" s="9" t="n"/>
      <c r="J953" s="9">
        <f>IF(I953&lt;&gt;"",I953,H953)</f>
        <v/>
      </c>
      <c r="K953" s="9">
        <f>E953/(1+M953)</f>
        <v/>
      </c>
      <c r="L953" s="10" t="inlineStr">
        <is>
          <t>PLN</t>
        </is>
      </c>
      <c r="M953" s="11" t="n">
        <v>0.23</v>
      </c>
      <c r="N953" s="9">
        <f>K953*VLOOKUP(L953,'Exchange rate'!A:B,2,0)</f>
        <v/>
      </c>
      <c r="O953" s="8" t="inlineStr">
        <is>
          <t>Media Expert</t>
        </is>
      </c>
      <c r="P953" s="8" t="inlineStr">
        <is>
          <t>Media Expert</t>
        </is>
      </c>
      <c r="Q953" s="8" t="inlineStr">
        <is>
          <t>Poland</t>
        </is>
      </c>
      <c r="R953" s="12" t="inlineStr">
        <is>
          <t>https://www.mediaexpert.pl/smartfony-i-zegarki/smartfony/smartfon-samsung-galaxy-s25-ultra-5g-12gb-1tb-6-9-120hz-srebrny-sm-s938</t>
        </is>
      </c>
      <c r="S953" s="13" t="inlineStr">
        <is>
          <t>Handset</t>
        </is>
      </c>
      <c r="T953" s="13" t="n"/>
      <c r="U953" s="12" t="inlineStr">
        <is>
          <t>https://drive.google.com/uc?export=view&amp;id=1eGsXr1R9o2FacIh24Vb_j8iR2O8y_EK7</t>
        </is>
      </c>
      <c r="V953" t="inlineStr">
        <is>
          <t>20250424</t>
        </is>
      </c>
    </row>
    <row r="954" ht="15" customHeight="1">
      <c r="A954" s="7" t="inlineStr">
        <is>
          <t>BN2009798</t>
        </is>
      </c>
      <c r="B954" s="8" t="inlineStr">
        <is>
          <t>Samsung</t>
        </is>
      </c>
      <c r="C954" s="8" t="inlineStr">
        <is>
          <t>Galaxy S25 Ultra 12-256GB 5G</t>
        </is>
      </c>
      <c r="D954" s="8" t="inlineStr">
        <is>
          <t>-</t>
        </is>
      </c>
      <c r="E954" s="9" t="n">
        <v>5988</v>
      </c>
      <c r="F954" s="9" t="inlineStr">
        <is>
          <t>5988.00</t>
        </is>
      </c>
      <c r="G954" s="9" t="inlineStr">
        <is>
          <t>Instock</t>
        </is>
      </c>
      <c r="H954" s="9">
        <f>F954+0</f>
        <v/>
      </c>
      <c r="I954" s="9" t="n"/>
      <c r="J954" s="9">
        <f>IF(I954&lt;&gt;"",I954,H954)</f>
        <v/>
      </c>
      <c r="K954" s="9">
        <f>E954/(1+M954)</f>
        <v/>
      </c>
      <c r="L954" s="10" t="inlineStr">
        <is>
          <t>PLN</t>
        </is>
      </c>
      <c r="M954" s="11" t="n">
        <v>0.23</v>
      </c>
      <c r="N954" s="9">
        <f>K954*VLOOKUP(L954,'Exchange rate'!A:B,2,0)</f>
        <v/>
      </c>
      <c r="O954" s="8" t="inlineStr">
        <is>
          <t>Media Expert</t>
        </is>
      </c>
      <c r="P954" s="8" t="inlineStr">
        <is>
          <t>Media Expert</t>
        </is>
      </c>
      <c r="Q954" s="8" t="inlineStr">
        <is>
          <t>Poland</t>
        </is>
      </c>
      <c r="R954" s="12" t="inlineStr">
        <is>
          <t>https://www.mediaexpert.pl/smartfony-i-zegarki/smartfony/smartfon-samsung-galaxy-s25-ultra-5g-12-256gb-6-9-120hz-czarny-sm-s938</t>
        </is>
      </c>
      <c r="S954" s="13" t="inlineStr">
        <is>
          <t>Handset</t>
        </is>
      </c>
      <c r="T954" s="13" t="n"/>
      <c r="U954" s="12" t="inlineStr">
        <is>
          <t>https://drive.google.com/uc?export=view&amp;id=1dru4alsFyHLXLGkzGqt3O8Kg9DaOHs9W</t>
        </is>
      </c>
      <c r="V954" t="inlineStr">
        <is>
          <t>20250424</t>
        </is>
      </c>
    </row>
    <row r="955" ht="15" customHeight="1">
      <c r="A955" s="7" t="inlineStr">
        <is>
          <t>BN2009852</t>
        </is>
      </c>
      <c r="B955" s="8" t="inlineStr">
        <is>
          <t>Samsung</t>
        </is>
      </c>
      <c r="C955" s="8" t="inlineStr">
        <is>
          <t>Galaxy S25 Ultra 12-512GB 5G</t>
        </is>
      </c>
      <c r="D955" s="8" t="inlineStr">
        <is>
          <t>-</t>
        </is>
      </c>
      <c r="E955" s="9" t="n">
        <v>6488</v>
      </c>
      <c r="F955" s="9" t="inlineStr">
        <is>
          <t>6488.00</t>
        </is>
      </c>
      <c r="G955" s="9" t="inlineStr">
        <is>
          <t>Instock</t>
        </is>
      </c>
      <c r="H955" s="9">
        <f>F955+0</f>
        <v/>
      </c>
      <c r="I955" s="9" t="n"/>
      <c r="J955" s="9">
        <f>IF(I955&lt;&gt;"",I955,H955)</f>
        <v/>
      </c>
      <c r="K955" s="9">
        <f>E955/(1+M955)</f>
        <v/>
      </c>
      <c r="L955" s="10" t="inlineStr">
        <is>
          <t>PLN</t>
        </is>
      </c>
      <c r="M955" s="11" t="n">
        <v>0.23</v>
      </c>
      <c r="N955" s="9">
        <f>K955*VLOOKUP(L955,'Exchange rate'!A:B,2,0)</f>
        <v/>
      </c>
      <c r="O955" s="8" t="inlineStr">
        <is>
          <t>Media Expert</t>
        </is>
      </c>
      <c r="P955" s="8" t="inlineStr">
        <is>
          <t>Media Expert</t>
        </is>
      </c>
      <c r="Q955" s="8" t="inlineStr">
        <is>
          <t>Poland</t>
        </is>
      </c>
      <c r="R955" s="12" t="inlineStr">
        <is>
          <t>https://www.mediaexpert.pl/smartfony-i-zegarki/smartfony/smartfon-samsung-galaxy-s25-ultra-5g-12-512gb-6-9-120hz-czarny-sm-s938</t>
        </is>
      </c>
      <c r="S955" s="13" t="inlineStr">
        <is>
          <t>Handset</t>
        </is>
      </c>
      <c r="T955" s="13" t="n"/>
      <c r="U955" s="12" t="inlineStr">
        <is>
          <t>https://drive.google.com/uc?export=view&amp;id=1eZAgSDaX2Mp0hg439PCGDhR2fIMoRSMA</t>
        </is>
      </c>
      <c r="V955" t="inlineStr">
        <is>
          <t>20250424</t>
        </is>
      </c>
    </row>
    <row r="956" ht="15" customHeight="1">
      <c r="A956" s="7" t="inlineStr">
        <is>
          <t>BN2009797</t>
        </is>
      </c>
      <c r="B956" s="8" t="inlineStr">
        <is>
          <t>Samsung</t>
        </is>
      </c>
      <c r="C956" s="8" t="inlineStr">
        <is>
          <t>Galaxy S25+ 12-256GB 5G</t>
        </is>
      </c>
      <c r="D956" s="8" t="inlineStr">
        <is>
          <t>-</t>
        </is>
      </c>
      <c r="E956" s="9" t="n">
        <v>4689</v>
      </c>
      <c r="F956" s="9" t="inlineStr">
        <is>
          <t>4689.00</t>
        </is>
      </c>
      <c r="G956" s="9" t="inlineStr">
        <is>
          <t>Instock</t>
        </is>
      </c>
      <c r="H956" s="9">
        <f>F956+0</f>
        <v/>
      </c>
      <c r="I956" s="9" t="n"/>
      <c r="J956" s="9">
        <f>IF(I956&lt;&gt;"",I956,H956)</f>
        <v/>
      </c>
      <c r="K956" s="9">
        <f>E956/(1+M956)</f>
        <v/>
      </c>
      <c r="L956" s="10" t="inlineStr">
        <is>
          <t>PLN</t>
        </is>
      </c>
      <c r="M956" s="11" t="n">
        <v>0.23</v>
      </c>
      <c r="N956" s="9">
        <f>K956*VLOOKUP(L956,'Exchange rate'!A:B,2,0)</f>
        <v/>
      </c>
      <c r="O956" s="8" t="inlineStr">
        <is>
          <t>Media Expert</t>
        </is>
      </c>
      <c r="P956" s="8" t="inlineStr">
        <is>
          <t>Media Expert</t>
        </is>
      </c>
      <c r="Q956" s="8" t="inlineStr">
        <is>
          <t>Poland</t>
        </is>
      </c>
      <c r="R956" s="12" t="inlineStr">
        <is>
          <t>https://www.mediaexpert.pl/smartfony-i-zegarki/smartfony/smartfon-samsung-galaxy-s25-5g-12-256gb-6-7-120hz-granatowy-sm-s936</t>
        </is>
      </c>
      <c r="S956" s="13" t="inlineStr">
        <is>
          <t>Handset</t>
        </is>
      </c>
      <c r="T956" s="13" t="n"/>
      <c r="U956" s="12" t="inlineStr">
        <is>
          <t>https://drive.google.com/uc?export=view&amp;id=1dPc7FcfCYvIHSXe5rfbPTaDgGNRP1IV4</t>
        </is>
      </c>
      <c r="V956" t="inlineStr">
        <is>
          <t>20250424</t>
        </is>
      </c>
    </row>
    <row r="957" ht="15" customHeight="1">
      <c r="A957" s="7" t="inlineStr">
        <is>
          <t>BN2009850</t>
        </is>
      </c>
      <c r="B957" s="8" t="inlineStr">
        <is>
          <t>Samsung</t>
        </is>
      </c>
      <c r="C957" s="8" t="inlineStr">
        <is>
          <t>Galaxy S25+ 12-512GB 5G</t>
        </is>
      </c>
      <c r="D957" s="8" t="inlineStr">
        <is>
          <t>-</t>
        </is>
      </c>
      <c r="E957" s="9" t="n">
        <v>5189</v>
      </c>
      <c r="F957" s="9" t="inlineStr">
        <is>
          <t>5189.00</t>
        </is>
      </c>
      <c r="G957" s="9" t="inlineStr">
        <is>
          <t>Instock</t>
        </is>
      </c>
      <c r="H957" s="9">
        <f>F957+0</f>
        <v/>
      </c>
      <c r="I957" s="9" t="n"/>
      <c r="J957" s="9">
        <f>IF(I957&lt;&gt;"",I957,H957)</f>
        <v/>
      </c>
      <c r="K957" s="9">
        <f>E957/(1+M957)</f>
        <v/>
      </c>
      <c r="L957" s="10" t="inlineStr">
        <is>
          <t>PLN</t>
        </is>
      </c>
      <c r="M957" s="11" t="n">
        <v>0.23</v>
      </c>
      <c r="N957" s="9">
        <f>K957*VLOOKUP(L957,'Exchange rate'!A:B,2,0)</f>
        <v/>
      </c>
      <c r="O957" s="8" t="inlineStr">
        <is>
          <t>Media Expert</t>
        </is>
      </c>
      <c r="P957" s="8" t="inlineStr">
        <is>
          <t>Media Expert</t>
        </is>
      </c>
      <c r="Q957" s="8" t="inlineStr">
        <is>
          <t>Poland</t>
        </is>
      </c>
      <c r="R957" s="12" t="inlineStr">
        <is>
          <t>https://www.mediaexpert.pl/smartfony-i-zegarki/smartfony/smartfon-samsung-galaxy-s25-5g-12-512gb-6-7-120hz-granatowy-sm-s936</t>
        </is>
      </c>
      <c r="S957" s="13" t="inlineStr">
        <is>
          <t>Handset</t>
        </is>
      </c>
      <c r="T957" s="13" t="n"/>
      <c r="U957" s="12" t="inlineStr">
        <is>
          <t>https://drive.google.com/uc?export=view&amp;id=1dzfijGDr5uWqlZu3VdAUhPRJXQ83iuM7</t>
        </is>
      </c>
      <c r="V957" t="inlineStr">
        <is>
          <t>20250424</t>
        </is>
      </c>
    </row>
    <row r="958" ht="15" customHeight="1">
      <c r="A958" s="7" t="inlineStr">
        <is>
          <t>BN2009046</t>
        </is>
      </c>
      <c r="B958" s="8" t="inlineStr">
        <is>
          <t>Samsung</t>
        </is>
      </c>
      <c r="C958" s="8" t="inlineStr">
        <is>
          <t>Galaxy Tab A9 4-64GB WiFi</t>
        </is>
      </c>
      <c r="D958" s="8" t="inlineStr">
        <is>
          <t>-</t>
        </is>
      </c>
      <c r="E958" s="9" t="n">
        <v>499.99</v>
      </c>
      <c r="F958" s="9" t="inlineStr">
        <is>
          <t>499.99</t>
        </is>
      </c>
      <c r="G958" s="9" t="inlineStr">
        <is>
          <t>Instock</t>
        </is>
      </c>
      <c r="H958" s="9">
        <f>F958+0</f>
        <v/>
      </c>
      <c r="I958" s="9" t="n"/>
      <c r="J958" s="9">
        <f>IF(I958&lt;&gt;"",I958,H958)</f>
        <v/>
      </c>
      <c r="K958" s="9">
        <f>E958/(1+M958)</f>
        <v/>
      </c>
      <c r="L958" s="10" t="inlineStr">
        <is>
          <t>PLN</t>
        </is>
      </c>
      <c r="M958" s="11" t="n">
        <v>0.23</v>
      </c>
      <c r="N958" s="9">
        <f>K958*VLOOKUP(L958,'Exchange rate'!A:B,2,0)</f>
        <v/>
      </c>
      <c r="O958" s="8" t="inlineStr">
        <is>
          <t>Media Expert</t>
        </is>
      </c>
      <c r="P958" s="8" t="inlineStr">
        <is>
          <t>Media Expert</t>
        </is>
      </c>
      <c r="Q958" s="8" t="inlineStr">
        <is>
          <t>Poland</t>
        </is>
      </c>
      <c r="R958" s="12" t="inlineStr">
        <is>
          <t>https://www.mediaexpert.pl/komputery-i-tablety/tablety-i-e-booki/tablety/tablet-samsung-galaxy-tab-a9-8-7-4-64-gb-wi-fi-szary</t>
        </is>
      </c>
      <c r="S958" s="13" t="inlineStr">
        <is>
          <t>Tablet</t>
        </is>
      </c>
      <c r="T958" s="13" t="n"/>
      <c r="U958" s="12" t="inlineStr">
        <is>
          <t>https://drive.google.com/uc?export=view&amp;id=1cVJbzhqxQ5ZerUPnS4nTCCtHGA8aHEm9</t>
        </is>
      </c>
      <c r="V958" t="inlineStr">
        <is>
          <t>20250424</t>
        </is>
      </c>
    </row>
    <row r="959" ht="15" customHeight="1">
      <c r="A959" s="7" t="inlineStr">
        <is>
          <t>BN2009043</t>
        </is>
      </c>
      <c r="B959" s="8" t="inlineStr">
        <is>
          <t>Samsung</t>
        </is>
      </c>
      <c r="C959" s="8" t="inlineStr">
        <is>
          <t>Galaxy Tab A9 8-128GB LTE</t>
        </is>
      </c>
      <c r="D959" s="8" t="inlineStr">
        <is>
          <t>-</t>
        </is>
      </c>
      <c r="E959" s="9" t="n">
        <v>899</v>
      </c>
      <c r="F959" s="9" t="inlineStr">
        <is>
          <t>899.00</t>
        </is>
      </c>
      <c r="G959" s="9" t="inlineStr">
        <is>
          <t>Instock</t>
        </is>
      </c>
      <c r="H959" s="9">
        <f>F959+0</f>
        <v/>
      </c>
      <c r="I959" s="9" t="n"/>
      <c r="J959" s="9">
        <f>IF(I959&lt;&gt;"",I959,H959)</f>
        <v/>
      </c>
      <c r="K959" s="9">
        <f>E959/(1+M959)</f>
        <v/>
      </c>
      <c r="L959" s="10" t="inlineStr">
        <is>
          <t>PLN</t>
        </is>
      </c>
      <c r="M959" s="11" t="n">
        <v>0.23</v>
      </c>
      <c r="N959" s="9">
        <f>K959*VLOOKUP(L959,'Exchange rate'!A:B,2,0)</f>
        <v/>
      </c>
      <c r="O959" s="8" t="inlineStr">
        <is>
          <t>Media Expert</t>
        </is>
      </c>
      <c r="P959" s="8" t="inlineStr">
        <is>
          <t>Media Expert</t>
        </is>
      </c>
      <c r="Q959" s="8" t="inlineStr">
        <is>
          <t>Poland</t>
        </is>
      </c>
      <c r="R959" s="12" t="inlineStr">
        <is>
          <t>https://www.mediaexpert.pl/komputery-i-tablety/tablety-i-e-booki/tablety/tablet-samsung-galaxy-tab-a9-8-7-8-128-gb-lte-wi-fi-srebrny</t>
        </is>
      </c>
      <c r="S959" s="13" t="inlineStr">
        <is>
          <t>Tablet</t>
        </is>
      </c>
      <c r="T959" s="13" t="n"/>
      <c r="U959" s="12" t="inlineStr">
        <is>
          <t>https://drive.google.com/uc?export=view&amp;id=1ceQ_NIkSvTw98YFbj2-fKI6-GiL2vUh4</t>
        </is>
      </c>
      <c r="V959" t="inlineStr">
        <is>
          <t>20250424</t>
        </is>
      </c>
    </row>
    <row r="960" ht="15" customHeight="1">
      <c r="A960" s="7" t="inlineStr">
        <is>
          <t>BN2008981</t>
        </is>
      </c>
      <c r="B960" s="8" t="inlineStr">
        <is>
          <t>Samsung</t>
        </is>
      </c>
      <c r="C960" s="8" t="inlineStr">
        <is>
          <t>Galaxy Tab A9+ 4-64GB 5G</t>
        </is>
      </c>
      <c r="D960" s="8" t="inlineStr">
        <is>
          <t>-</t>
        </is>
      </c>
      <c r="E960" s="9" t="n">
        <v>949</v>
      </c>
      <c r="F960" s="9" t="inlineStr">
        <is>
          <t>949.00</t>
        </is>
      </c>
      <c r="G960" s="9" t="inlineStr">
        <is>
          <t>Instock</t>
        </is>
      </c>
      <c r="H960" s="9">
        <f>F960+0</f>
        <v/>
      </c>
      <c r="I960" s="9" t="n"/>
      <c r="J960" s="9">
        <f>IF(I960&lt;&gt;"",I960,H960)</f>
        <v/>
      </c>
      <c r="K960" s="9">
        <f>E960/(1+M960)</f>
        <v/>
      </c>
      <c r="L960" s="10" t="inlineStr">
        <is>
          <t>PLN</t>
        </is>
      </c>
      <c r="M960" s="11" t="n">
        <v>0.23</v>
      </c>
      <c r="N960" s="9">
        <f>K960*VLOOKUP(L960,'Exchange rate'!A:B,2,0)</f>
        <v/>
      </c>
      <c r="O960" s="8" t="inlineStr">
        <is>
          <t>Media Expert</t>
        </is>
      </c>
      <c r="P960" s="8" t="inlineStr">
        <is>
          <t>Media Expert</t>
        </is>
      </c>
      <c r="Q960" s="8" t="inlineStr">
        <is>
          <t>Poland</t>
        </is>
      </c>
      <c r="R960" s="12" t="inlineStr">
        <is>
          <t>https://www.mediaexpert.pl/komputery-i-tablety/tablety-i-e-booki/tablety/tablet-samsung-galaxy-tab-a9-11-4-64-gb-5g-wi-fi-szary</t>
        </is>
      </c>
      <c r="S960" s="13" t="inlineStr">
        <is>
          <t>Tablet</t>
        </is>
      </c>
      <c r="T960" s="13" t="n"/>
      <c r="U960" s="12" t="inlineStr">
        <is>
          <t>https://drive.google.com/uc?export=view&amp;id=1dKrcZ8PGHLn11Tr4r1S9d7ynAcNLecfF</t>
        </is>
      </c>
      <c r="V960" t="inlineStr">
        <is>
          <t>20250424</t>
        </is>
      </c>
    </row>
    <row r="961" ht="15" customHeight="1">
      <c r="A961" s="7" t="inlineStr">
        <is>
          <t>BN2008983</t>
        </is>
      </c>
      <c r="B961" s="8" t="inlineStr">
        <is>
          <t>Samsung</t>
        </is>
      </c>
      <c r="C961" s="8" t="inlineStr">
        <is>
          <t>Galaxy Tab A9+ 4-64GB WiFi</t>
        </is>
      </c>
      <c r="D961" s="8" t="inlineStr">
        <is>
          <t>-</t>
        </is>
      </c>
      <c r="E961" s="9" t="n">
        <v>649.99</v>
      </c>
      <c r="F961" s="9" t="inlineStr">
        <is>
          <t>649.99</t>
        </is>
      </c>
      <c r="G961" s="9" t="inlineStr">
        <is>
          <t>Instock</t>
        </is>
      </c>
      <c r="H961" s="9">
        <f>F961+0</f>
        <v/>
      </c>
      <c r="I961" s="9" t="n"/>
      <c r="J961" s="9">
        <f>IF(I961&lt;&gt;"",I961,H961)</f>
        <v/>
      </c>
      <c r="K961" s="9">
        <f>E961/(1+M961)</f>
        <v/>
      </c>
      <c r="L961" s="10" t="inlineStr">
        <is>
          <t>PLN</t>
        </is>
      </c>
      <c r="M961" s="11" t="n">
        <v>0.23</v>
      </c>
      <c r="N961" s="9">
        <f>K961*VLOOKUP(L961,'Exchange rate'!A:B,2,0)</f>
        <v/>
      </c>
      <c r="O961" s="8" t="inlineStr">
        <is>
          <t>Media Expert</t>
        </is>
      </c>
      <c r="P961" s="8" t="inlineStr">
        <is>
          <t>Media Expert</t>
        </is>
      </c>
      <c r="Q961" s="8" t="inlineStr">
        <is>
          <t>Poland</t>
        </is>
      </c>
      <c r="R961" s="12" t="inlineStr">
        <is>
          <t>https://www.mediaexpert.pl/komputery-i-tablety/tablety-i-e-booki/tablety/tablet-samsung-galaxy-tab-a9-11-4-64-gb-wi-fi-szary</t>
        </is>
      </c>
      <c r="S961" s="13" t="inlineStr">
        <is>
          <t>Tablet</t>
        </is>
      </c>
      <c r="T961" s="13" t="n"/>
      <c r="U961" s="12" t="inlineStr">
        <is>
          <t>https://drive.google.com/uc?export=view&amp;id=1d6GIL8cIG-MND5FwGG4jahPogmnP-mew</t>
        </is>
      </c>
      <c r="V961" t="inlineStr">
        <is>
          <t>20250424</t>
        </is>
      </c>
    </row>
    <row r="962" ht="15" customHeight="1">
      <c r="A962" s="7" t="inlineStr">
        <is>
          <t>BN2008980</t>
        </is>
      </c>
      <c r="B962" s="8" t="inlineStr">
        <is>
          <t>Samsung</t>
        </is>
      </c>
      <c r="C962" s="8" t="inlineStr">
        <is>
          <t>Galaxy Tab A9+ 8-128GB 5G</t>
        </is>
      </c>
      <c r="D962" s="8" t="inlineStr">
        <is>
          <t>-</t>
        </is>
      </c>
      <c r="E962" s="9" t="n">
        <v>1149.99</v>
      </c>
      <c r="F962" s="9" t="inlineStr">
        <is>
          <t>1149.99</t>
        </is>
      </c>
      <c r="G962" s="9" t="inlineStr">
        <is>
          <t>Instock</t>
        </is>
      </c>
      <c r="H962" s="9">
        <f>F962+0</f>
        <v/>
      </c>
      <c r="I962" s="9" t="n"/>
      <c r="J962" s="9">
        <f>IF(I962&lt;&gt;"",I962,H962)</f>
        <v/>
      </c>
      <c r="K962" s="9">
        <f>E962/(1+M962)</f>
        <v/>
      </c>
      <c r="L962" s="10" t="inlineStr">
        <is>
          <t>PLN</t>
        </is>
      </c>
      <c r="M962" s="11" t="n">
        <v>0.23</v>
      </c>
      <c r="N962" s="9">
        <f>K962*VLOOKUP(L962,'Exchange rate'!A:B,2,0)</f>
        <v/>
      </c>
      <c r="O962" s="8" t="inlineStr">
        <is>
          <t>Media Expert</t>
        </is>
      </c>
      <c r="P962" s="8" t="inlineStr">
        <is>
          <t>Media Expert</t>
        </is>
      </c>
      <c r="Q962" s="8" t="inlineStr">
        <is>
          <t>Poland</t>
        </is>
      </c>
      <c r="R962" s="12" t="inlineStr">
        <is>
          <t>https://www.mediaexpert.pl/komputery-i-tablety/tablety-i-e-booki/tablety/tablet-samsung-galaxy-tab-a9-11-8-128-gb-5g-wi-fi-szary</t>
        </is>
      </c>
      <c r="S962" s="13" t="inlineStr">
        <is>
          <t>Tablet</t>
        </is>
      </c>
      <c r="T962" s="13" t="n"/>
      <c r="U962" s="12" t="inlineStr">
        <is>
          <t>https://drive.google.com/uc?export=view&amp;id=1dLogNCumLk9WimyezRcAvfSjaVJAzcKQ</t>
        </is>
      </c>
      <c r="V962" t="inlineStr">
        <is>
          <t>20250424</t>
        </is>
      </c>
    </row>
    <row r="963" ht="15" customHeight="1">
      <c r="A963" s="7" t="inlineStr">
        <is>
          <t>BN2008930</t>
        </is>
      </c>
      <c r="B963" s="8" t="inlineStr">
        <is>
          <t>Samsung</t>
        </is>
      </c>
      <c r="C963" s="8" t="inlineStr">
        <is>
          <t>Galaxy Tab S9 11.0 12-256GB 5G</t>
        </is>
      </c>
      <c r="D963" s="8" t="inlineStr">
        <is>
          <t>-</t>
        </is>
      </c>
      <c r="E963" s="9" t="n">
        <v>3899</v>
      </c>
      <c r="F963" s="9" t="inlineStr">
        <is>
          <t>3899.00</t>
        </is>
      </c>
      <c r="G963" s="9" t="inlineStr">
        <is>
          <t>Instock</t>
        </is>
      </c>
      <c r="H963" s="9">
        <f>F963+0</f>
        <v/>
      </c>
      <c r="I963" s="9" t="n"/>
      <c r="J963" s="9">
        <f>IF(I963&lt;&gt;"",I963,H963)</f>
        <v/>
      </c>
      <c r="K963" s="9">
        <f>E963/(1+M963)</f>
        <v/>
      </c>
      <c r="L963" s="10" t="inlineStr">
        <is>
          <t>PLN</t>
        </is>
      </c>
      <c r="M963" s="11" t="n">
        <v>0.23</v>
      </c>
      <c r="N963" s="9">
        <f>K963*VLOOKUP(L963,'Exchange rate'!A:B,2,0)</f>
        <v/>
      </c>
      <c r="O963" s="8" t="inlineStr">
        <is>
          <t>Media Expert</t>
        </is>
      </c>
      <c r="P963" s="8" t="inlineStr">
        <is>
          <t>Media Expert</t>
        </is>
      </c>
      <c r="Q963" s="8" t="inlineStr">
        <is>
          <t>Poland</t>
        </is>
      </c>
      <c r="R963" s="12" t="inlineStr">
        <is>
          <t>https://www.mediaexpert.pl/komputery-i-tablety/tablety-i-e-booki/tablety/tablet-samsung-galaxy-tab-s9-11-12-256-gb-5g-wi-fi-grafitowy</t>
        </is>
      </c>
      <c r="S963" s="13" t="inlineStr">
        <is>
          <t>Tablet</t>
        </is>
      </c>
      <c r="T963" s="13" t="n"/>
      <c r="U963" s="12" t="inlineStr">
        <is>
          <t>https://drive.google.com/uc?export=view&amp;id=1dQN13sDcLbgO68DFDnIIPlKT7IyZLKQF</t>
        </is>
      </c>
      <c r="V963" t="inlineStr">
        <is>
          <t>20250424</t>
        </is>
      </c>
    </row>
    <row r="964" ht="15" customHeight="1">
      <c r="A964" s="7" t="inlineStr">
        <is>
          <t>BN2008929</t>
        </is>
      </c>
      <c r="B964" s="8" t="inlineStr">
        <is>
          <t>Samsung</t>
        </is>
      </c>
      <c r="C964" s="8" t="inlineStr">
        <is>
          <t>Galaxy Tab S9 11.0 8-128GB 5G</t>
        </is>
      </c>
      <c r="D964" s="8" t="inlineStr">
        <is>
          <t>-</t>
        </is>
      </c>
      <c r="E964" s="9" t="n">
        <v>3199</v>
      </c>
      <c r="F964" s="9" t="inlineStr">
        <is>
          <t>3199.00</t>
        </is>
      </c>
      <c r="G964" s="9" t="inlineStr">
        <is>
          <t>Instock</t>
        </is>
      </c>
      <c r="H964" s="9">
        <f>F964+0</f>
        <v/>
      </c>
      <c r="I964" s="9" t="n"/>
      <c r="J964" s="9">
        <f>IF(I964&lt;&gt;"",I964,H964)</f>
        <v/>
      </c>
      <c r="K964" s="9">
        <f>E964/(1+M964)</f>
        <v/>
      </c>
      <c r="L964" s="10" t="inlineStr">
        <is>
          <t>PLN</t>
        </is>
      </c>
      <c r="M964" s="11" t="n">
        <v>0.23</v>
      </c>
      <c r="N964" s="9">
        <f>K964*VLOOKUP(L964,'Exchange rate'!A:B,2,0)</f>
        <v/>
      </c>
      <c r="O964" s="8" t="inlineStr">
        <is>
          <t>Media Expert</t>
        </is>
      </c>
      <c r="P964" s="8" t="inlineStr">
        <is>
          <t>Media Expert</t>
        </is>
      </c>
      <c r="Q964" s="8" t="inlineStr">
        <is>
          <t>Poland</t>
        </is>
      </c>
      <c r="R964" s="12" t="inlineStr">
        <is>
          <t>https://www.mediaexpert.pl/komputery-i-tablety/tablety-i-e-booki/tablety/tablet-samsung-galaxy-tab-s9-11-8-128-gb-5g-wi-fi-bezowy</t>
        </is>
      </c>
      <c r="S964" s="13" t="inlineStr">
        <is>
          <t>Tablet</t>
        </is>
      </c>
      <c r="T964" s="13" t="n"/>
      <c r="U964" s="12" t="inlineStr">
        <is>
          <t>https://drive.google.com/uc?export=view&amp;id=1cgkO36EbP3GVAP2jQv2n1UBdTaXY1N9X</t>
        </is>
      </c>
      <c r="V964" t="inlineStr">
        <is>
          <t>20250424</t>
        </is>
      </c>
    </row>
    <row r="965" ht="15" customHeight="1">
      <c r="A965" s="7" t="inlineStr">
        <is>
          <t>BN2008977</t>
        </is>
      </c>
      <c r="B965" s="8" t="inlineStr">
        <is>
          <t>Samsung</t>
        </is>
      </c>
      <c r="C965" s="8" t="inlineStr">
        <is>
          <t>Galaxy Tab S9 FE 6-128GB 5G</t>
        </is>
      </c>
      <c r="D965" s="8" t="inlineStr">
        <is>
          <t>-</t>
        </is>
      </c>
      <c r="E965" s="9" t="n">
        <v>0</v>
      </c>
      <c r="F965" s="9" t="inlineStr">
        <is>
          <t>0.00</t>
        </is>
      </c>
      <c r="G965" s="9" t="inlineStr">
        <is>
          <t>Outstock</t>
        </is>
      </c>
      <c r="H965" s="9">
        <f>F965+0</f>
        <v/>
      </c>
      <c r="I965" s="9" t="n"/>
      <c r="J965" s="9">
        <f>IF(I965&lt;&gt;"",I965,H965)</f>
        <v/>
      </c>
      <c r="K965" s="9">
        <f>E965/(1+M965)</f>
        <v/>
      </c>
      <c r="L965" s="10" t="inlineStr">
        <is>
          <t>PLN</t>
        </is>
      </c>
      <c r="M965" s="11" t="n">
        <v>0.23</v>
      </c>
      <c r="N965" s="9">
        <f>K965*VLOOKUP(L965,'Exchange rate'!A:B,2,0)</f>
        <v/>
      </c>
      <c r="O965" s="8" t="inlineStr">
        <is>
          <t>Media Expert</t>
        </is>
      </c>
      <c r="P965" s="8" t="inlineStr">
        <is>
          <t>Media Expert</t>
        </is>
      </c>
      <c r="Q965" s="8" t="inlineStr">
        <is>
          <t>Poland</t>
        </is>
      </c>
      <c r="R965" s="12" t="inlineStr">
        <is>
          <t>https://www.mediaexpert.pl/komputery-i-tablety/tablety-i-e-booki/tablety/tablet-samsung-galaxy-tab-s9-fe-10-9-6-128-gb-5g-wi-fi-szary</t>
        </is>
      </c>
      <c r="S965" s="13" t="inlineStr">
        <is>
          <t>Tablet</t>
        </is>
      </c>
      <c r="T965" s="13" t="n">
        <v>1</v>
      </c>
      <c r="U965" s="12" t="inlineStr">
        <is>
          <t>https://drive.google.com/uc?export=view&amp;id=1eYu4_ntitz2hKfuWclmRFDKpUbo6x6_g</t>
        </is>
      </c>
      <c r="V965" t="inlineStr">
        <is>
          <t>20250424</t>
        </is>
      </c>
    </row>
    <row r="966" ht="15" customHeight="1">
      <c r="A966" s="7" t="inlineStr">
        <is>
          <t>BN2008979</t>
        </is>
      </c>
      <c r="B966" s="8" t="inlineStr">
        <is>
          <t>Samsung</t>
        </is>
      </c>
      <c r="C966" s="8" t="inlineStr">
        <is>
          <t>Galaxy Tab S9 FE 6-128GB WiFi</t>
        </is>
      </c>
      <c r="D966" s="8" t="inlineStr">
        <is>
          <t>-</t>
        </is>
      </c>
      <c r="E966" s="9" t="n">
        <v>1999.99</v>
      </c>
      <c r="F966" s="9" t="inlineStr">
        <is>
          <t>1999.99</t>
        </is>
      </c>
      <c r="G966" s="9" t="inlineStr">
        <is>
          <t>Instock</t>
        </is>
      </c>
      <c r="H966" s="9">
        <f>F966+0</f>
        <v/>
      </c>
      <c r="I966" s="9" t="n"/>
      <c r="J966" s="9">
        <f>IF(I966&lt;&gt;"",I966,H966)</f>
        <v/>
      </c>
      <c r="K966" s="9">
        <f>E966/(1+M966)</f>
        <v/>
      </c>
      <c r="L966" s="10" t="inlineStr">
        <is>
          <t>PLN</t>
        </is>
      </c>
      <c r="M966" s="11" t="n">
        <v>0.23</v>
      </c>
      <c r="N966" s="9">
        <f>K966*VLOOKUP(L966,'Exchange rate'!A:B,2,0)</f>
        <v/>
      </c>
      <c r="O966" s="8" t="inlineStr">
        <is>
          <t>Media Expert</t>
        </is>
      </c>
      <c r="P966" s="8" t="inlineStr">
        <is>
          <t>Media Expert</t>
        </is>
      </c>
      <c r="Q966" s="8" t="inlineStr">
        <is>
          <t>Poland</t>
        </is>
      </c>
      <c r="R966" s="12" t="inlineStr">
        <is>
          <t>https://www.mediaexpert.pl/komputery-i-tablety/tablety-i-e-booki/tablety/tablet-samsung-galaxy-tab-s9-fe-10-9-6-128-gb-wi-fi-szary</t>
        </is>
      </c>
      <c r="S966" s="13" t="inlineStr">
        <is>
          <t>Tablet</t>
        </is>
      </c>
      <c r="T966" s="13" t="n"/>
      <c r="U966" s="12" t="inlineStr">
        <is>
          <t>https://drive.google.com/uc?export=view&amp;id=1dQwq5M8mop4szOcPCeHpmdXNMqWP6AZf</t>
        </is>
      </c>
      <c r="V966" t="inlineStr">
        <is>
          <t>20250424</t>
        </is>
      </c>
    </row>
    <row r="967" ht="15" customHeight="1">
      <c r="A967" s="7" t="inlineStr">
        <is>
          <t>BN2008976</t>
        </is>
      </c>
      <c r="B967" s="8" t="inlineStr">
        <is>
          <t>Samsung</t>
        </is>
      </c>
      <c r="C967" s="8" t="inlineStr">
        <is>
          <t>Galaxy Tab S9 FE 8-256GB 5G</t>
        </is>
      </c>
      <c r="D967" s="8" t="inlineStr">
        <is>
          <t>-</t>
        </is>
      </c>
      <c r="E967" s="9" t="n">
        <v>0</v>
      </c>
      <c r="F967" s="9" t="inlineStr">
        <is>
          <t>0.00</t>
        </is>
      </c>
      <c r="G967" s="9" t="inlineStr">
        <is>
          <t>Outstock</t>
        </is>
      </c>
      <c r="H967" s="9">
        <f>F967+0</f>
        <v/>
      </c>
      <c r="I967" s="9" t="n"/>
      <c r="J967" s="9">
        <f>IF(I967&lt;&gt;"",I967,H967)</f>
        <v/>
      </c>
      <c r="K967" s="9">
        <f>E967/(1+M967)</f>
        <v/>
      </c>
      <c r="L967" s="10" t="inlineStr">
        <is>
          <t>PLN</t>
        </is>
      </c>
      <c r="M967" s="11" t="n">
        <v>0.23</v>
      </c>
      <c r="N967" s="9">
        <f>K967*VLOOKUP(L967,'Exchange rate'!A:B,2,0)</f>
        <v/>
      </c>
      <c r="O967" s="8" t="inlineStr">
        <is>
          <t>Media Expert</t>
        </is>
      </c>
      <c r="P967" s="8" t="inlineStr">
        <is>
          <t>Media Expert</t>
        </is>
      </c>
      <c r="Q967" s="8" t="inlineStr">
        <is>
          <t>Poland</t>
        </is>
      </c>
      <c r="R967" s="12" t="inlineStr">
        <is>
          <t>https://www.mediaexpert.pl/komputery-i-tablety/tablety-i-e-booki/tablety/tablet-samsung-galaxy-tab-s9-fe-10-9-8-256-gb-5g-wi-fi-szary</t>
        </is>
      </c>
      <c r="S967" s="13" t="inlineStr">
        <is>
          <t>Tablet</t>
        </is>
      </c>
      <c r="T967" s="13" t="n">
        <v>1</v>
      </c>
      <c r="U967" s="12" t="inlineStr">
        <is>
          <t>https://drive.google.com/uc?export=view&amp;id=1eZTPbrAw8znlS9LvZWbLcIzCmw6VYklN</t>
        </is>
      </c>
      <c r="V967" t="inlineStr">
        <is>
          <t>20250424</t>
        </is>
      </c>
    </row>
    <row r="968" ht="15" customHeight="1">
      <c r="A968" s="7" t="inlineStr">
        <is>
          <t>BN2008978</t>
        </is>
      </c>
      <c r="B968" s="8" t="inlineStr">
        <is>
          <t>Samsung</t>
        </is>
      </c>
      <c r="C968" s="8" t="inlineStr">
        <is>
          <t>Galaxy Tab S9 FE 8-256GB WiFi</t>
        </is>
      </c>
      <c r="D968" s="8" t="inlineStr">
        <is>
          <t>-</t>
        </is>
      </c>
      <c r="E968" s="9" t="n">
        <v>0</v>
      </c>
      <c r="F968" s="9" t="inlineStr">
        <is>
          <t>0.00</t>
        </is>
      </c>
      <c r="G968" s="9" t="inlineStr">
        <is>
          <t>Outstock</t>
        </is>
      </c>
      <c r="H968" s="9">
        <f>F968+0</f>
        <v/>
      </c>
      <c r="I968" s="9" t="n"/>
      <c r="J968" s="9">
        <f>IF(I968&lt;&gt;"",I968,H968)</f>
        <v/>
      </c>
      <c r="K968" s="9">
        <f>E968/(1+M968)</f>
        <v/>
      </c>
      <c r="L968" s="10" t="inlineStr">
        <is>
          <t>PLN</t>
        </is>
      </c>
      <c r="M968" s="11" t="n">
        <v>0.23</v>
      </c>
      <c r="N968" s="9">
        <f>K968*VLOOKUP(L968,'Exchange rate'!A:B,2,0)</f>
        <v/>
      </c>
      <c r="O968" s="8" t="inlineStr">
        <is>
          <t>Media Expert</t>
        </is>
      </c>
      <c r="P968" s="8" t="inlineStr">
        <is>
          <t>Media Expert</t>
        </is>
      </c>
      <c r="Q968" s="8" t="inlineStr">
        <is>
          <t>Poland</t>
        </is>
      </c>
      <c r="R968" s="12" t="inlineStr">
        <is>
          <t>https://www.mediaexpert.pl/komputery-i-tablety/tablety-i-e-booki/tablety/tablet-samsung-galaxy-tab-s9-fe-10-9-8-256-gb-wi-fi-szary</t>
        </is>
      </c>
      <c r="S968" s="13" t="inlineStr">
        <is>
          <t>Tablet</t>
        </is>
      </c>
      <c r="T968" s="13" t="n">
        <v>1</v>
      </c>
      <c r="U968" s="12" t="inlineStr">
        <is>
          <t>https://drive.google.com/uc?export=view&amp;id=1cdsNOizsN3X_nkIrsT2qhwLmrae46cSC</t>
        </is>
      </c>
      <c r="V968" t="inlineStr">
        <is>
          <t>20250424</t>
        </is>
      </c>
    </row>
    <row r="969" ht="15" customHeight="1">
      <c r="A969" s="7" t="inlineStr">
        <is>
          <t>BN2008925</t>
        </is>
      </c>
      <c r="B969" s="8" t="inlineStr">
        <is>
          <t>Samsung</t>
        </is>
      </c>
      <c r="C969" s="8" t="inlineStr">
        <is>
          <t>Galaxy Tab S9 Ultra 14.6 12-256GB 5G</t>
        </is>
      </c>
      <c r="D969" s="8" t="inlineStr">
        <is>
          <t>-</t>
        </is>
      </c>
      <c r="E969" s="9" t="n">
        <v>6819.99</v>
      </c>
      <c r="F969" s="9" t="inlineStr">
        <is>
          <t>6819.99</t>
        </is>
      </c>
      <c r="G969" s="9" t="inlineStr">
        <is>
          <t>Instock</t>
        </is>
      </c>
      <c r="H969" s="9">
        <f>F969+0</f>
        <v/>
      </c>
      <c r="I969" s="9" t="n"/>
      <c r="J969" s="9">
        <f>IF(I969&lt;&gt;"",I969,H969)</f>
        <v/>
      </c>
      <c r="K969" s="9">
        <f>E969/(1+M969)</f>
        <v/>
      </c>
      <c r="L969" s="10" t="inlineStr">
        <is>
          <t>PLN</t>
        </is>
      </c>
      <c r="M969" s="11" t="n">
        <v>0.23</v>
      </c>
      <c r="N969" s="9">
        <f>K969*VLOOKUP(L969,'Exchange rate'!A:B,2,0)</f>
        <v/>
      </c>
      <c r="O969" s="8" t="inlineStr">
        <is>
          <t>Media Expert</t>
        </is>
      </c>
      <c r="P969" s="8" t="inlineStr">
        <is>
          <t>Media Expert</t>
        </is>
      </c>
      <c r="Q969" s="8" t="inlineStr">
        <is>
          <t>Poland</t>
        </is>
      </c>
      <c r="R969" s="12" t="inlineStr">
        <is>
          <t>https://www.mediaexpert.pl/komputery-i-tablety/tablety-i-e-booki/tablety/tablet-samsung-galaxy-tab-s9-ultra-14-6-12-256-gb-5g-wi-fi-grafitowy</t>
        </is>
      </c>
      <c r="S969" s="13" t="inlineStr">
        <is>
          <t>Tablet</t>
        </is>
      </c>
      <c r="T969" s="13" t="n"/>
      <c r="U969" s="12" t="inlineStr">
        <is>
          <t>https://drive.google.com/uc?export=view&amp;id=1dQ-dCDczaW7gHRw_hNlscGlA7A4LHDez</t>
        </is>
      </c>
      <c r="V969" t="inlineStr">
        <is>
          <t>20250424</t>
        </is>
      </c>
    </row>
    <row r="970" ht="15" customHeight="1">
      <c r="A970" s="7" t="inlineStr">
        <is>
          <t>BN2008934</t>
        </is>
      </c>
      <c r="B970" s="8" t="inlineStr">
        <is>
          <t>Samsung</t>
        </is>
      </c>
      <c r="C970" s="8" t="inlineStr">
        <is>
          <t>Galaxy Tab S9+ BT 12.4 12-256GB WiFi</t>
        </is>
      </c>
      <c r="D970" s="8" t="inlineStr">
        <is>
          <t>-</t>
        </is>
      </c>
      <c r="E970" s="9" t="n">
        <v>0</v>
      </c>
      <c r="F970" s="9" t="inlineStr">
        <is>
          <t>0.00</t>
        </is>
      </c>
      <c r="G970" s="9" t="inlineStr">
        <is>
          <t>Outstock</t>
        </is>
      </c>
      <c r="H970" s="9">
        <f>F970+0</f>
        <v/>
      </c>
      <c r="I970" s="9" t="n"/>
      <c r="J970" s="9">
        <f>IF(I970&lt;&gt;"",I970,H970)</f>
        <v/>
      </c>
      <c r="K970" s="9">
        <f>E970/(1+M970)</f>
        <v/>
      </c>
      <c r="L970" s="10" t="inlineStr">
        <is>
          <t>PLN</t>
        </is>
      </c>
      <c r="M970" s="11" t="n">
        <v>0.23</v>
      </c>
      <c r="N970" s="9">
        <f>K970*VLOOKUP(L970,'Exchange rate'!A:B,2,0)</f>
        <v/>
      </c>
      <c r="O970" s="8" t="inlineStr">
        <is>
          <t>Media Expert</t>
        </is>
      </c>
      <c r="P970" s="8" t="inlineStr">
        <is>
          <t>Media Expert</t>
        </is>
      </c>
      <c r="Q970" s="8" t="inlineStr">
        <is>
          <t>Poland</t>
        </is>
      </c>
      <c r="R970" s="12" t="inlineStr">
        <is>
          <t>https://www.mediaexpert.pl/komputery-i-tablety/tablety-i-e-booki/tablety/tablet-samsung-galaxy-tab-s9-12-4-12-256-gb-wi-fi-grafitowy</t>
        </is>
      </c>
      <c r="S970" s="13" t="inlineStr">
        <is>
          <t>Tablet</t>
        </is>
      </c>
      <c r="T970" s="13" t="n">
        <v>1</v>
      </c>
      <c r="U970" s="12" t="inlineStr">
        <is>
          <t>https://drive.google.com/uc?export=view&amp;id=1cCsruUx5yVbVI2SedexpJX-OQDxfFvdH</t>
        </is>
      </c>
      <c r="V970" t="inlineStr">
        <is>
          <t>20250424</t>
        </is>
      </c>
    </row>
    <row r="971" ht="15" customHeight="1">
      <c r="A971" s="7" t="inlineStr">
        <is>
          <t>BN4000636</t>
        </is>
      </c>
      <c r="B971" s="8" t="inlineStr">
        <is>
          <t>Samsung</t>
        </is>
      </c>
      <c r="C971" s="8" t="inlineStr">
        <is>
          <t>Galaxy Watch 5 Pro LTE</t>
        </is>
      </c>
      <c r="D971" s="8" t="inlineStr">
        <is>
          <t>-</t>
        </is>
      </c>
      <c r="E971" s="9" t="n">
        <v>1849.99</v>
      </c>
      <c r="F971" s="9" t="inlineStr">
        <is>
          <t>1849.99</t>
        </is>
      </c>
      <c r="G971" s="9" t="inlineStr">
        <is>
          <t>Instock</t>
        </is>
      </c>
      <c r="H971" s="9">
        <f>F971+0</f>
        <v/>
      </c>
      <c r="I971" s="9" t="n"/>
      <c r="J971" s="9">
        <f>IF(I971&lt;&gt;"",I971,H971)</f>
        <v/>
      </c>
      <c r="K971" s="9">
        <f>E971/(1+M971)</f>
        <v/>
      </c>
      <c r="L971" s="10" t="inlineStr">
        <is>
          <t>PLN</t>
        </is>
      </c>
      <c r="M971" s="11" t="n">
        <v>0.23</v>
      </c>
      <c r="N971" s="9">
        <f>K971*VLOOKUP(L971,'Exchange rate'!A:B,2,0)</f>
        <v/>
      </c>
      <c r="O971" s="8" t="inlineStr">
        <is>
          <t>Media Expert</t>
        </is>
      </c>
      <c r="P971" s="8" t="inlineStr">
        <is>
          <t>Media Expert</t>
        </is>
      </c>
      <c r="Q971" s="8" t="inlineStr">
        <is>
          <t>Poland</t>
        </is>
      </c>
      <c r="R971" s="12" t="inlineStr">
        <is>
          <t>https://www.mediaexpert.pl/smartfony-i-zegarki/smartwatche-i-zegarki/smartwatche/smartwatch-samsung-galaxy-watch5-pro-sm-r925fztaeue-lte-45mm-srebrny-szary</t>
        </is>
      </c>
      <c r="S971" s="13" t="inlineStr">
        <is>
          <t>Smart Watch</t>
        </is>
      </c>
      <c r="T971" s="13" t="n"/>
      <c r="U971" s="12" t="inlineStr">
        <is>
          <t>https://drive.google.com/uc?export=view&amp;id=1ebPNN_TSuD9si57uGXQi2vwLOlnMLzcN</t>
        </is>
      </c>
      <c r="V971" t="inlineStr">
        <is>
          <t>20250424</t>
        </is>
      </c>
    </row>
    <row r="972" ht="15" customHeight="1">
      <c r="A972" s="7" t="inlineStr">
        <is>
          <t>BN4000699</t>
        </is>
      </c>
      <c r="B972" s="8" t="inlineStr">
        <is>
          <t>Samsung</t>
        </is>
      </c>
      <c r="C972" s="8" t="inlineStr">
        <is>
          <t>Galaxy Watch6 Classic 43mm LTE</t>
        </is>
      </c>
      <c r="D972" s="8" t="inlineStr">
        <is>
          <t>-</t>
        </is>
      </c>
      <c r="E972" s="9" t="n">
        <v>1599.99</v>
      </c>
      <c r="F972" s="9" t="inlineStr">
        <is>
          <t>1599.99</t>
        </is>
      </c>
      <c r="G972" s="9" t="inlineStr">
        <is>
          <t>Instock</t>
        </is>
      </c>
      <c r="H972" s="9">
        <f>F972+0</f>
        <v/>
      </c>
      <c r="I972" s="9" t="n"/>
      <c r="J972" s="9">
        <f>IF(I972&lt;&gt;"",I972,H972)</f>
        <v/>
      </c>
      <c r="K972" s="9">
        <f>E972/(1+M972)</f>
        <v/>
      </c>
      <c r="L972" s="10" t="inlineStr">
        <is>
          <t>PLN</t>
        </is>
      </c>
      <c r="M972" s="11" t="n">
        <v>0.23</v>
      </c>
      <c r="N972" s="9">
        <f>K972*VLOOKUP(L972,'Exchange rate'!A:B,2,0)</f>
        <v/>
      </c>
      <c r="O972" s="8" t="inlineStr">
        <is>
          <t>Media Expert</t>
        </is>
      </c>
      <c r="P972" s="8" t="inlineStr">
        <is>
          <t>Media Expert</t>
        </is>
      </c>
      <c r="Q972" s="8" t="inlineStr">
        <is>
          <t>Poland</t>
        </is>
      </c>
      <c r="R972" s="12" t="inlineStr">
        <is>
          <t>https://www.mediaexpert.pl/smartfony-i-zegarki/smartwatche-i-zegarki/smartwatche/smartwatch-samsung-galaxy-watch-6-classic-sm-r955f-43mm-lte-czarny</t>
        </is>
      </c>
      <c r="S972" s="13" t="inlineStr">
        <is>
          <t>Smart Watch</t>
        </is>
      </c>
      <c r="T972" s="13" t="n"/>
      <c r="U972" s="12" t="inlineStr">
        <is>
          <t>https://drive.google.com/uc?export=view&amp;id=1dWAry0qW8-uxraPKdlFgD6qk9sDJtv6Q</t>
        </is>
      </c>
      <c r="V972" t="inlineStr">
        <is>
          <t>20250424</t>
        </is>
      </c>
    </row>
    <row r="973" ht="15" customHeight="1">
      <c r="A973" s="7" t="inlineStr">
        <is>
          <t>BN4000698</t>
        </is>
      </c>
      <c r="B973" s="8" t="inlineStr">
        <is>
          <t>Samsung</t>
        </is>
      </c>
      <c r="C973" s="8" t="inlineStr">
        <is>
          <t>Galaxy Watch6 Classic 47mm LTE</t>
        </is>
      </c>
      <c r="D973" s="8" t="inlineStr">
        <is>
          <t>-</t>
        </is>
      </c>
      <c r="E973" s="9" t="n">
        <v>1578.15</v>
      </c>
      <c r="F973" s="9" t="inlineStr">
        <is>
          <t>1578.15</t>
        </is>
      </c>
      <c r="G973" s="9" t="inlineStr">
        <is>
          <t>Instock</t>
        </is>
      </c>
      <c r="H973" s="9">
        <f>F973+0</f>
        <v/>
      </c>
      <c r="I973" s="9" t="n"/>
      <c r="J973" s="9">
        <f>IF(I973&lt;&gt;"",I973,H973)</f>
        <v/>
      </c>
      <c r="K973" s="9">
        <f>E973/(1+M973)</f>
        <v/>
      </c>
      <c r="L973" s="10" t="inlineStr">
        <is>
          <t>PLN</t>
        </is>
      </c>
      <c r="M973" s="11" t="n">
        <v>0.23</v>
      </c>
      <c r="N973" s="9">
        <f>K973*VLOOKUP(L973,'Exchange rate'!A:B,2,0)</f>
        <v/>
      </c>
      <c r="O973" s="8" t="inlineStr">
        <is>
          <t>Media Expert</t>
        </is>
      </c>
      <c r="P973" s="8" t="inlineStr">
        <is>
          <t>Media Expert</t>
        </is>
      </c>
      <c r="Q973" s="8" t="inlineStr">
        <is>
          <t>Poland</t>
        </is>
      </c>
      <c r="R973" s="12" t="inlineStr">
        <is>
          <t>https://www.mediaexpert.pl/smartfony-i-zegarki/smartwatche-i-zegarki/smartwatche/smartwatch-samsung-galaxy-watch-6-classic-sm-r965f-47mm-lte-czarny</t>
        </is>
      </c>
      <c r="S973" s="13" t="inlineStr">
        <is>
          <t>Smartwatch</t>
        </is>
      </c>
      <c r="T973" s="13" t="n"/>
      <c r="U973" s="12" t="inlineStr">
        <is>
          <t>https://drive.google.com/uc?export=view&amp;id=1eVVkyn0qcGiYOqn8xrZhZxEQjGkcpmh_</t>
        </is>
      </c>
      <c r="V973" t="inlineStr">
        <is>
          <t>20250424</t>
        </is>
      </c>
    </row>
    <row r="974" ht="15" customHeight="1">
      <c r="A974" s="7" t="inlineStr">
        <is>
          <t>BN2009406</t>
        </is>
      </c>
      <c r="B974" s="8" t="inlineStr">
        <is>
          <t>Samsung</t>
        </is>
      </c>
      <c r="C974" s="8" t="inlineStr">
        <is>
          <t>Galaxy Watch7 40mm LTE</t>
        </is>
      </c>
      <c r="D974" s="8" t="inlineStr">
        <is>
          <t>-</t>
        </is>
      </c>
      <c r="E974" s="9" t="n">
        <v>999</v>
      </c>
      <c r="F974" s="9" t="inlineStr">
        <is>
          <t>999.00</t>
        </is>
      </c>
      <c r="G974" s="9" t="inlineStr">
        <is>
          <t>Instock</t>
        </is>
      </c>
      <c r="H974" s="9">
        <f>F974+0</f>
        <v/>
      </c>
      <c r="I974" s="9" t="n"/>
      <c r="J974" s="9">
        <f>IF(I974&lt;&gt;"",I974,H974)</f>
        <v/>
      </c>
      <c r="K974" s="9">
        <f>E974/(1+M974)</f>
        <v/>
      </c>
      <c r="L974" s="10" t="inlineStr">
        <is>
          <t>PLN</t>
        </is>
      </c>
      <c r="M974" s="11" t="n">
        <v>0.23</v>
      </c>
      <c r="N974" s="9">
        <f>K974*VLOOKUP(L974,'Exchange rate'!A:B,2,0)</f>
        <v/>
      </c>
      <c r="O974" s="8" t="inlineStr">
        <is>
          <t>Media Expert</t>
        </is>
      </c>
      <c r="P974" s="8" t="inlineStr">
        <is>
          <t>Media Expert</t>
        </is>
      </c>
      <c r="Q974" s="8" t="inlineStr">
        <is>
          <t>Poland</t>
        </is>
      </c>
      <c r="R974" s="12" t="inlineStr">
        <is>
          <t>https://www.mediaexpert.pl/smartfony-i-zegarki/smartwatche-i-zegarki/smartwatche/smartwatch-samsung-galaxy-watch-7-sm-l305fz-40mm-lte-zielony</t>
        </is>
      </c>
      <c r="S974" s="13" t="inlineStr">
        <is>
          <t>Smart Watch</t>
        </is>
      </c>
      <c r="T974" s="13" t="n"/>
      <c r="U974" s="12" t="inlineStr">
        <is>
          <t>https://drive.google.com/uc?export=view&amp;id=1eAEh27RLKWkO99ZFfG-O-bh2rgyQjq1g</t>
        </is>
      </c>
      <c r="V974" t="inlineStr">
        <is>
          <t>20250424</t>
        </is>
      </c>
    </row>
    <row r="975" ht="15" customHeight="1">
      <c r="A975" s="7" t="inlineStr">
        <is>
          <t>BN2009404</t>
        </is>
      </c>
      <c r="B975" s="8" t="inlineStr">
        <is>
          <t>Samsung</t>
        </is>
      </c>
      <c r="C975" s="8" t="inlineStr">
        <is>
          <t>Galaxy Watch7 44mm LTE</t>
        </is>
      </c>
      <c r="D975" s="8" t="inlineStr">
        <is>
          <t>-</t>
        </is>
      </c>
      <c r="E975" s="9" t="n">
        <v>1099</v>
      </c>
      <c r="F975" s="9" t="inlineStr">
        <is>
          <t>1099.00</t>
        </is>
      </c>
      <c r="G975" s="9" t="inlineStr">
        <is>
          <t>Instock</t>
        </is>
      </c>
      <c r="H975" s="9">
        <f>F975+0</f>
        <v/>
      </c>
      <c r="I975" s="9" t="n"/>
      <c r="J975" s="9">
        <f>IF(I975&lt;&gt;"",I975,H975)</f>
        <v/>
      </c>
      <c r="K975" s="9">
        <f>E975/(1+M975)</f>
        <v/>
      </c>
      <c r="L975" s="10" t="inlineStr">
        <is>
          <t>PLN</t>
        </is>
      </c>
      <c r="M975" s="11" t="n">
        <v>0.23</v>
      </c>
      <c r="N975" s="9">
        <f>K975*VLOOKUP(L975,'Exchange rate'!A:B,2,0)</f>
        <v/>
      </c>
      <c r="O975" s="8" t="inlineStr">
        <is>
          <t>Media Expert</t>
        </is>
      </c>
      <c r="P975" s="8" t="inlineStr">
        <is>
          <t>Media Expert</t>
        </is>
      </c>
      <c r="Q975" s="8" t="inlineStr">
        <is>
          <t>Poland</t>
        </is>
      </c>
      <c r="R975" s="12" t="inlineStr">
        <is>
          <t>https://www.mediaexpert.pl/smartfony-i-zegarki/smartwatche-i-zegarki/smartwatche/smartwatch-samsung-galaxy-watch-7-lte-44mm-srebrny-sm-l315nzsaeue</t>
        </is>
      </c>
      <c r="S975" s="13" t="inlineStr">
        <is>
          <t>Smart Watch</t>
        </is>
      </c>
      <c r="T975" s="13" t="n"/>
      <c r="U975" s="12" t="inlineStr">
        <is>
          <t>https://drive.google.com/uc?export=view&amp;id=1c_gvdI9MIyBgwWR07cp447Uq_uK_cqfZ</t>
        </is>
      </c>
      <c r="V975" t="inlineStr">
        <is>
          <t>20250424</t>
        </is>
      </c>
    </row>
    <row r="976" ht="15" customHeight="1">
      <c r="A976" s="7" t="inlineStr">
        <is>
          <t>BN2009163</t>
        </is>
      </c>
      <c r="B976" s="8" t="inlineStr">
        <is>
          <t>Samsung</t>
        </is>
      </c>
      <c r="C976" s="8" t="inlineStr">
        <is>
          <t>Galaxy Xcover 7 6-128GB 5G</t>
        </is>
      </c>
      <c r="D976" s="8" t="inlineStr">
        <is>
          <t>-</t>
        </is>
      </c>
      <c r="E976" s="9" t="n">
        <v>1400.79</v>
      </c>
      <c r="F976" s="9" t="inlineStr">
        <is>
          <t>1400.79</t>
        </is>
      </c>
      <c r="G976" s="9" t="inlineStr">
        <is>
          <t>Instock</t>
        </is>
      </c>
      <c r="H976" s="9">
        <f>F976+0</f>
        <v/>
      </c>
      <c r="I976" s="9" t="n"/>
      <c r="J976" s="9">
        <f>IF(I976&lt;&gt;"",I976,H976)</f>
        <v/>
      </c>
      <c r="K976" s="9">
        <f>E976/(1+M976)</f>
        <v/>
      </c>
      <c r="L976" s="10" t="inlineStr">
        <is>
          <t>PLN</t>
        </is>
      </c>
      <c r="M976" s="11" t="n">
        <v>0.23</v>
      </c>
      <c r="N976" s="9">
        <f>K976*VLOOKUP(L976,'Exchange rate'!A:B,2,0)</f>
        <v/>
      </c>
      <c r="O976" s="8" t="inlineStr">
        <is>
          <t>Media Expert</t>
        </is>
      </c>
      <c r="P976" s="8" t="inlineStr">
        <is>
          <t>Media Expert</t>
        </is>
      </c>
      <c r="Q976" s="8" t="inlineStr">
        <is>
          <t>Poland</t>
        </is>
      </c>
      <c r="R976" s="12" t="inlineStr">
        <is>
          <t>https://www.mediaexpert.pl/smartfony-i-zegarki/smartfony/smartfon-samsung-galaxy-xcover-7-5g-6-128gb-6-6-enterprise-edition-czarny</t>
        </is>
      </c>
      <c r="S976" s="13" t="inlineStr">
        <is>
          <t>Handset</t>
        </is>
      </c>
      <c r="T976" s="13" t="n"/>
      <c r="U976" s="12" t="inlineStr">
        <is>
          <t>https://drive.google.com/uc?export=view&amp;id=1dOPyhFtZCrUn3c1Q-X_y2ZEfoNBla65X</t>
        </is>
      </c>
      <c r="V976" t="inlineStr">
        <is>
          <t>20250424</t>
        </is>
      </c>
    </row>
    <row r="977" ht="15" customHeight="1">
      <c r="A977" s="7" t="inlineStr">
        <is>
          <t>BN2008922</t>
        </is>
      </c>
      <c r="B977" s="8" t="inlineStr">
        <is>
          <t>Samsung</t>
        </is>
      </c>
      <c r="C977" s="8" t="inlineStr">
        <is>
          <t>Galaxy Z Flip 5 8-256GB 5G</t>
        </is>
      </c>
      <c r="D977" s="8" t="inlineStr">
        <is>
          <t>-</t>
        </is>
      </c>
      <c r="E977" s="9" t="n">
        <v>0</v>
      </c>
      <c r="F977" s="9" t="inlineStr">
        <is>
          <t>0.00</t>
        </is>
      </c>
      <c r="G977" s="9" t="inlineStr">
        <is>
          <t>Outstock</t>
        </is>
      </c>
      <c r="H977" s="9">
        <f>F977+0</f>
        <v/>
      </c>
      <c r="I977" s="9" t="n"/>
      <c r="J977" s="9">
        <f>IF(I977&lt;&gt;"",I977,H977)</f>
        <v/>
      </c>
      <c r="K977" s="9">
        <f>E977/(1+M977)</f>
        <v/>
      </c>
      <c r="L977" s="10" t="inlineStr">
        <is>
          <t>PLN</t>
        </is>
      </c>
      <c r="M977" s="11" t="n">
        <v>0.23</v>
      </c>
      <c r="N977" s="9">
        <f>K977*VLOOKUP(L977,'Exchange rate'!A:B,2,0)</f>
        <v/>
      </c>
      <c r="O977" s="8" t="inlineStr">
        <is>
          <t>Media Expert</t>
        </is>
      </c>
      <c r="P977" s="8" t="inlineStr">
        <is>
          <t>Media Expert</t>
        </is>
      </c>
      <c r="Q977" s="8" t="inlineStr">
        <is>
          <t>Poland</t>
        </is>
      </c>
      <c r="R977" s="12" t="inlineStr">
        <is>
          <t>https://www.mediaexpert.pl/smartfony-i-zegarki/smartfony/smartfon-samsung-galaxy-z-flip-5-8-256gb-5g-6-7-120hz-grafitowy-sm-f731</t>
        </is>
      </c>
      <c r="S977" s="13" t="inlineStr">
        <is>
          <t>Handset</t>
        </is>
      </c>
      <c r="T977" s="13" t="n">
        <v>1</v>
      </c>
      <c r="U977" s="12" t="inlineStr">
        <is>
          <t>https://drive.google.com/uc?export=view&amp;id=1eQZxm7R4LNDWLSIkP4ve_uvxe7hYH11r</t>
        </is>
      </c>
      <c r="V977" t="inlineStr">
        <is>
          <t>20250424</t>
        </is>
      </c>
    </row>
    <row r="978" ht="15" customHeight="1">
      <c r="A978" s="7" t="inlineStr">
        <is>
          <t>BN2008923</t>
        </is>
      </c>
      <c r="B978" s="8" t="inlineStr">
        <is>
          <t>Samsung</t>
        </is>
      </c>
      <c r="C978" s="8" t="inlineStr">
        <is>
          <t>Galaxy Z Flip 5 8-512GB 5G</t>
        </is>
      </c>
      <c r="D978" s="8" t="inlineStr">
        <is>
          <t>-</t>
        </is>
      </c>
      <c r="E978" s="9" t="n">
        <v>0</v>
      </c>
      <c r="F978" s="9" t="inlineStr">
        <is>
          <t>0.00</t>
        </is>
      </c>
      <c r="G978" s="9" t="inlineStr">
        <is>
          <t>Outstock</t>
        </is>
      </c>
      <c r="H978" s="9">
        <f>F978+0</f>
        <v/>
      </c>
      <c r="I978" s="9" t="n"/>
      <c r="J978" s="9">
        <f>IF(I978&lt;&gt;"",I978,H978)</f>
        <v/>
      </c>
      <c r="K978" s="9">
        <f>E978/(1+M978)</f>
        <v/>
      </c>
      <c r="L978" s="10" t="inlineStr">
        <is>
          <t>PLN</t>
        </is>
      </c>
      <c r="M978" s="11" t="n">
        <v>0.23</v>
      </c>
      <c r="N978" s="9">
        <f>K978*VLOOKUP(L978,'Exchange rate'!A:B,2,0)</f>
        <v/>
      </c>
      <c r="O978" s="8" t="inlineStr">
        <is>
          <t>Media Expert</t>
        </is>
      </c>
      <c r="P978" s="8" t="inlineStr">
        <is>
          <t>Media Expert</t>
        </is>
      </c>
      <c r="Q978" s="8" t="inlineStr">
        <is>
          <t>Poland</t>
        </is>
      </c>
      <c r="R978" s="12" t="inlineStr">
        <is>
          <t>https://www.mediaexpert.pl/smartfony-i-zegarki/smartfony/smartfon-samsung-galaxy-z-flip-5-8-512gb-5g-6-7-120hz-grafitowy-sm-f731</t>
        </is>
      </c>
      <c r="S978" s="13" t="inlineStr">
        <is>
          <t>Handset</t>
        </is>
      </c>
      <c r="T978" s="13" t="n">
        <v>1</v>
      </c>
      <c r="U978" s="12" t="inlineStr">
        <is>
          <t>https://drive.google.com/uc?export=view&amp;id=1ceFwHVS0uyM6Ymd4xCZi1YjiH4k2h28p</t>
        </is>
      </c>
      <c r="V978" t="inlineStr">
        <is>
          <t>20250424</t>
        </is>
      </c>
    </row>
    <row r="979" ht="15" customHeight="1">
      <c r="A979" s="7" t="inlineStr">
        <is>
          <t>BN2009474</t>
        </is>
      </c>
      <c r="B979" s="8" t="inlineStr">
        <is>
          <t>Samsung</t>
        </is>
      </c>
      <c r="C979" s="8" t="inlineStr">
        <is>
          <t>Galaxy Z Flip6 12-256GB 5G</t>
        </is>
      </c>
      <c r="D979" s="8" t="inlineStr">
        <is>
          <t>-</t>
        </is>
      </c>
      <c r="E979" s="9" t="n">
        <v>4269</v>
      </c>
      <c r="F979" s="9" t="inlineStr">
        <is>
          <t>4262.11</t>
        </is>
      </c>
      <c r="G979" s="9" t="inlineStr">
        <is>
          <t>Instock</t>
        </is>
      </c>
      <c r="H979" s="9">
        <f>F979+0</f>
        <v/>
      </c>
      <c r="I979" s="9" t="n"/>
      <c r="J979" s="9">
        <f>IF(I979&lt;&gt;"",I979,H979)</f>
        <v/>
      </c>
      <c r="K979" s="9">
        <f>E979/(1+M979)</f>
        <v/>
      </c>
      <c r="L979" s="10" t="inlineStr">
        <is>
          <t>PLN</t>
        </is>
      </c>
      <c r="M979" s="11" t="n">
        <v>0.23</v>
      </c>
      <c r="N979" s="9">
        <f>K979*VLOOKUP(L979,'Exchange rate'!A:B,2,0)</f>
        <v/>
      </c>
      <c r="O979" s="8" t="inlineStr">
        <is>
          <t>Media Expert</t>
        </is>
      </c>
      <c r="P979" s="8" t="inlineStr">
        <is>
          <t>Media Expert</t>
        </is>
      </c>
      <c r="Q979" s="8" t="inlineStr">
        <is>
          <t>Poland</t>
        </is>
      </c>
      <c r="R979" s="12" t="inlineStr">
        <is>
          <t>https://www.mediaexpert.pl/smartfony-i-zegarki/smartfony/smartfon-samsung-galaxy-z-flip-6-5g-12-256gb-6-7-120hz-srebrny-sm-f741</t>
        </is>
      </c>
      <c r="S979" s="13" t="inlineStr">
        <is>
          <t>Handset</t>
        </is>
      </c>
      <c r="T979" s="13" t="n"/>
      <c r="U979" s="12" t="inlineStr">
        <is>
          <t>https://drive.google.com/uc?export=view&amp;id=1cLIWLzmqzwGNObdZNe1J-52vs7OGBVUq</t>
        </is>
      </c>
      <c r="V979" t="inlineStr">
        <is>
          <t>20250424</t>
        </is>
      </c>
    </row>
    <row r="980" ht="15" customHeight="1">
      <c r="A980" s="7" t="inlineStr">
        <is>
          <t>BN2009475</t>
        </is>
      </c>
      <c r="B980" s="8" t="inlineStr">
        <is>
          <t>Samsung</t>
        </is>
      </c>
      <c r="C980" s="8" t="inlineStr">
        <is>
          <t>Galaxy Z Flip6 12-512GB 5G</t>
        </is>
      </c>
      <c r="D980" s="8" t="inlineStr">
        <is>
          <t>-</t>
        </is>
      </c>
      <c r="E980" s="9" t="n">
        <v>4139</v>
      </c>
      <c r="F980" s="9" t="inlineStr">
        <is>
          <t>4139.00</t>
        </is>
      </c>
      <c r="G980" s="9" t="inlineStr">
        <is>
          <t>Instock</t>
        </is>
      </c>
      <c r="H980" s="9">
        <f>F980+0</f>
        <v/>
      </c>
      <c r="I980" s="9" t="n"/>
      <c r="J980" s="9">
        <f>IF(I980&lt;&gt;"",I980,H980)</f>
        <v/>
      </c>
      <c r="K980" s="9">
        <f>E980/(1+M980)</f>
        <v/>
      </c>
      <c r="L980" s="10" t="inlineStr">
        <is>
          <t>PLN</t>
        </is>
      </c>
      <c r="M980" s="11" t="n">
        <v>0.23</v>
      </c>
      <c r="N980" s="9">
        <f>K980*VLOOKUP(L980,'Exchange rate'!A:B,2,0)</f>
        <v/>
      </c>
      <c r="O980" s="8" t="inlineStr">
        <is>
          <t>Media Expert</t>
        </is>
      </c>
      <c r="P980" s="8" t="inlineStr">
        <is>
          <t>Media Expert</t>
        </is>
      </c>
      <c r="Q980" s="8" t="inlineStr">
        <is>
          <t>Poland</t>
        </is>
      </c>
      <c r="R980" s="12" t="inlineStr">
        <is>
          <t>https://www.mediaexpert.pl/smartfony-i-zegarki/smartfony/smartfon-samsung-galaxy-z-flip-6-5g-12-512gb-6-7-120hz-jasnozielony-sm-f741</t>
        </is>
      </c>
      <c r="S980" s="13" t="inlineStr">
        <is>
          <t>Handset</t>
        </is>
      </c>
      <c r="T980" s="13" t="inlineStr">
        <is>
          <t>v</t>
        </is>
      </c>
      <c r="U980" s="12" t="inlineStr">
        <is>
          <t>https://drive.google.com/uc?export=view&amp;id=1c9GhQWjawaVAwHgBjkqJ8KcaoLaxRGuu</t>
        </is>
      </c>
      <c r="V980" t="inlineStr">
        <is>
          <t>20250424</t>
        </is>
      </c>
    </row>
    <row r="981" ht="15" customHeight="1">
      <c r="A981" s="7" t="inlineStr">
        <is>
          <t>BN2008920</t>
        </is>
      </c>
      <c r="B981" s="8" t="inlineStr">
        <is>
          <t>Samsung</t>
        </is>
      </c>
      <c r="C981" s="8" t="inlineStr">
        <is>
          <t>Galaxy Z Fold 5 12-256GB 5G</t>
        </is>
      </c>
      <c r="D981" s="8" t="inlineStr">
        <is>
          <t>-</t>
        </is>
      </c>
      <c r="E981" s="9" t="n">
        <v>0</v>
      </c>
      <c r="F981" s="9" t="inlineStr">
        <is>
          <t>0.00</t>
        </is>
      </c>
      <c r="G981" s="9" t="inlineStr">
        <is>
          <t>Outstock</t>
        </is>
      </c>
      <c r="H981" s="9">
        <f>F981+0</f>
        <v/>
      </c>
      <c r="I981" s="9" t="n"/>
      <c r="J981" s="9">
        <f>IF(I981&lt;&gt;"",I981,H981)</f>
        <v/>
      </c>
      <c r="K981" s="9">
        <f>E981/(1+M981)</f>
        <v/>
      </c>
      <c r="L981" s="10" t="inlineStr">
        <is>
          <t>PLN</t>
        </is>
      </c>
      <c r="M981" s="11" t="n">
        <v>0.23</v>
      </c>
      <c r="N981" s="9">
        <f>K981*VLOOKUP(L981,'Exchange rate'!A:B,2,0)</f>
        <v/>
      </c>
      <c r="O981" s="8" t="inlineStr">
        <is>
          <t>Media Expert</t>
        </is>
      </c>
      <c r="P981" s="8" t="inlineStr">
        <is>
          <t>Media Expert</t>
        </is>
      </c>
      <c r="Q981" s="8" t="inlineStr">
        <is>
          <t>Poland</t>
        </is>
      </c>
      <c r="R981" s="12" t="inlineStr">
        <is>
          <t>https://www.mediaexpert.pl/smartfony-i-zegarki/smartfony/smartfon-samsung-galaxy-z-fold-5-12-256gb-5g-7-6-120hz-czarny-sm-f936</t>
        </is>
      </c>
      <c r="S981" s="13" t="inlineStr">
        <is>
          <t>Handset</t>
        </is>
      </c>
      <c r="T981" s="13" t="n">
        <v>1</v>
      </c>
      <c r="U981" s="12" t="inlineStr">
        <is>
          <t>https://drive.google.com/uc?export=view&amp;id=1dFafHK8v0uWQKv4krGhEv1FL-mU4KNLX</t>
        </is>
      </c>
      <c r="V981" t="inlineStr">
        <is>
          <t>20250424</t>
        </is>
      </c>
    </row>
    <row r="982" ht="15" customHeight="1">
      <c r="A982" s="7" t="inlineStr">
        <is>
          <t>BN2009476</t>
        </is>
      </c>
      <c r="B982" s="8" t="inlineStr">
        <is>
          <t>Samsung</t>
        </is>
      </c>
      <c r="C982" s="8" t="inlineStr">
        <is>
          <t>Galaxy Z Fold6 12-1TB 5G</t>
        </is>
      </c>
      <c r="D982" s="8" t="inlineStr">
        <is>
          <t>-</t>
        </is>
      </c>
      <c r="E982" s="9" t="n">
        <v>6748</v>
      </c>
      <c r="F982" s="9" t="inlineStr">
        <is>
          <t>6748.00</t>
        </is>
      </c>
      <c r="G982" s="9" t="inlineStr">
        <is>
          <t>Instock</t>
        </is>
      </c>
      <c r="H982" s="9">
        <f>F982+0</f>
        <v/>
      </c>
      <c r="I982" s="9" t="n"/>
      <c r="J982" s="9">
        <f>IF(I982&lt;&gt;"",I982,H982)</f>
        <v/>
      </c>
      <c r="K982" s="9">
        <f>E982/(1+M982)</f>
        <v/>
      </c>
      <c r="L982" s="10" t="inlineStr">
        <is>
          <t>PLN</t>
        </is>
      </c>
      <c r="M982" s="11" t="n">
        <v>0.23</v>
      </c>
      <c r="N982" s="9">
        <f>K982*VLOOKUP(L982,'Exchange rate'!A:B,2,0)</f>
        <v/>
      </c>
      <c r="O982" s="8" t="inlineStr">
        <is>
          <t>Media Expert</t>
        </is>
      </c>
      <c r="P982" s="8" t="inlineStr">
        <is>
          <t>Media Expert</t>
        </is>
      </c>
      <c r="Q982" s="8" t="inlineStr">
        <is>
          <t>Poland</t>
        </is>
      </c>
      <c r="R982" s="12" t="inlineStr">
        <is>
          <t>https://www.mediaexpert.pl/smartfony-i-zegarki/smartfony/smartfon-samsung-galaxy-z-fold-6-5g-12-256gb-7-6-120hz-ciemnoniebieski-sm-f956</t>
        </is>
      </c>
      <c r="S982" s="13" t="inlineStr">
        <is>
          <t>Handset</t>
        </is>
      </c>
      <c r="T982" s="13" t="n"/>
      <c r="U982" s="12" t="inlineStr">
        <is>
          <t>https://drive.google.com/uc?export=view&amp;id=1duDXh9JOyS-cUeWkv9IMq2LTuJcIHXsW</t>
        </is>
      </c>
      <c r="V982" t="inlineStr">
        <is>
          <t>20250424</t>
        </is>
      </c>
    </row>
    <row r="983" ht="15" customHeight="1">
      <c r="A983" s="7" t="inlineStr">
        <is>
          <t>BN2009477</t>
        </is>
      </c>
      <c r="B983" s="8" t="inlineStr">
        <is>
          <t>Samsung</t>
        </is>
      </c>
      <c r="C983" s="8" t="inlineStr">
        <is>
          <t>Galaxy Z Fold6 12-256GB 5G</t>
        </is>
      </c>
      <c r="D983" s="8" t="inlineStr">
        <is>
          <t>-</t>
        </is>
      </c>
      <c r="E983" s="9" t="n">
        <v>8699.99</v>
      </c>
      <c r="F983" s="9" t="inlineStr">
        <is>
          <t>8699.99</t>
        </is>
      </c>
      <c r="G983" s="9" t="inlineStr">
        <is>
          <t>Instock</t>
        </is>
      </c>
      <c r="H983" s="9">
        <f>F983+0</f>
        <v/>
      </c>
      <c r="I983" s="9" t="n"/>
      <c r="J983" s="9">
        <f>IF(I983&lt;&gt;"",I983,H983)</f>
        <v/>
      </c>
      <c r="K983" s="9">
        <f>E983/(1+M983)</f>
        <v/>
      </c>
      <c r="L983" s="10" t="inlineStr">
        <is>
          <t>PLN</t>
        </is>
      </c>
      <c r="M983" s="11" t="n">
        <v>0.23</v>
      </c>
      <c r="N983" s="9">
        <f>K983*VLOOKUP(L983,'Exchange rate'!A:B,2,0)</f>
        <v/>
      </c>
      <c r="O983" s="8" t="inlineStr">
        <is>
          <t>Media Expert</t>
        </is>
      </c>
      <c r="P983" s="8" t="inlineStr">
        <is>
          <t>Media Expert</t>
        </is>
      </c>
      <c r="Q983" s="8" t="inlineStr">
        <is>
          <t>Poland</t>
        </is>
      </c>
      <c r="R983" s="12" t="inlineStr">
        <is>
          <t>https://www.mediaexpert.pl/smartfony-i-zegarki/smartfony/smartfon-samsung-galaxy-z-fold-6-5g-12-256gb-7-6-120hz-srebrny-sm-f956</t>
        </is>
      </c>
      <c r="S983" s="13" t="inlineStr">
        <is>
          <t>Handset</t>
        </is>
      </c>
      <c r="T983" s="13" t="n"/>
      <c r="U983" s="12" t="inlineStr">
        <is>
          <t>https://drive.google.com/uc?export=view&amp;id=1cPuIribVqG9P3BtjOj3nypkfYUiwj44H</t>
        </is>
      </c>
      <c r="V983" t="inlineStr">
        <is>
          <t>20250424</t>
        </is>
      </c>
    </row>
    <row r="984" ht="15" customHeight="1">
      <c r="A984" s="7" t="inlineStr">
        <is>
          <t>BN2009478</t>
        </is>
      </c>
      <c r="B984" s="8" t="inlineStr">
        <is>
          <t>Samsung</t>
        </is>
      </c>
      <c r="C984" s="8" t="inlineStr">
        <is>
          <t>Galaxy Z Fold6 12-512GB 5G</t>
        </is>
      </c>
      <c r="D984" s="8" t="inlineStr">
        <is>
          <t>-</t>
        </is>
      </c>
      <c r="E984" s="9" t="n">
        <v>9199.99</v>
      </c>
      <c r="F984" s="9" t="inlineStr">
        <is>
          <t>9199.99</t>
        </is>
      </c>
      <c r="G984" s="9" t="inlineStr">
        <is>
          <t>Instock</t>
        </is>
      </c>
      <c r="H984" s="9">
        <f>F984+0</f>
        <v/>
      </c>
      <c r="I984" s="9" t="n"/>
      <c r="J984" s="9">
        <f>IF(I984&lt;&gt;"",I984,H984)</f>
        <v/>
      </c>
      <c r="K984" s="9">
        <f>E984/(1+M984)</f>
        <v/>
      </c>
      <c r="L984" s="10" t="inlineStr">
        <is>
          <t>PLN</t>
        </is>
      </c>
      <c r="M984" s="11" t="n">
        <v>0.23</v>
      </c>
      <c r="N984" s="9">
        <f>K984*VLOOKUP(L984,'Exchange rate'!A:B,2,0)</f>
        <v/>
      </c>
      <c r="O984" s="8" t="inlineStr">
        <is>
          <t>Media Expert</t>
        </is>
      </c>
      <c r="P984" s="8" t="inlineStr">
        <is>
          <t>Media Expert</t>
        </is>
      </c>
      <c r="Q984" s="8" t="inlineStr">
        <is>
          <t>Poland</t>
        </is>
      </c>
      <c r="R984" s="12" t="inlineStr">
        <is>
          <t>https://www.mediaexpert.pl/smartfony-i-zegarki/smartfony/smartfon-samsung-galaxy-z-fold-6-5g-12-512gb-7-6-120hz-rozowy-sm-f956</t>
        </is>
      </c>
      <c r="S984" s="13" t="inlineStr">
        <is>
          <t>Handset</t>
        </is>
      </c>
      <c r="T984" s="13" t="n"/>
      <c r="U984" s="12" t="inlineStr">
        <is>
          <t>https://drive.google.com/uc?export=view&amp;id=1dATFkXaZsJKx02dHBpfJXFCZm4lVYVzm</t>
        </is>
      </c>
      <c r="V984" t="inlineStr">
        <is>
          <t>20250424</t>
        </is>
      </c>
    </row>
    <row r="985" ht="15" customHeight="1">
      <c r="A985" s="7" t="inlineStr">
        <is>
          <t>AN00000202</t>
        </is>
      </c>
      <c r="B985" s="8" t="inlineStr">
        <is>
          <t>Samsung</t>
        </is>
      </c>
      <c r="C985" s="8" t="inlineStr">
        <is>
          <t>Samsung Galaxy Buds 3</t>
        </is>
      </c>
      <c r="D985" s="8" t="inlineStr">
        <is>
          <t>-</t>
        </is>
      </c>
      <c r="E985" s="9" t="n">
        <v>449</v>
      </c>
      <c r="F985" s="9" t="inlineStr">
        <is>
          <t>449.00</t>
        </is>
      </c>
      <c r="G985" s="9" t="inlineStr">
        <is>
          <t>Instock</t>
        </is>
      </c>
      <c r="H985" s="9">
        <f>F985+0</f>
        <v/>
      </c>
      <c r="I985" s="9" t="n"/>
      <c r="J985" s="9">
        <f>IF(I985&lt;&gt;"",I985,H985)</f>
        <v/>
      </c>
      <c r="K985" s="9">
        <f>E985/(1+M985)</f>
        <v/>
      </c>
      <c r="L985" s="10" t="inlineStr">
        <is>
          <t>PLN</t>
        </is>
      </c>
      <c r="M985" s="11" t="n">
        <v>0.23</v>
      </c>
      <c r="N985" s="9">
        <f>K985*VLOOKUP(L985,'Exchange rate'!A:B,2,0)</f>
        <v/>
      </c>
      <c r="O985" s="8" t="inlineStr">
        <is>
          <t>Media Expert</t>
        </is>
      </c>
      <c r="P985" s="8" t="inlineStr">
        <is>
          <t>Media Expert</t>
        </is>
      </c>
      <c r="Q985" s="8" t="inlineStr">
        <is>
          <t>Poland</t>
        </is>
      </c>
      <c r="R985" s="12" t="inlineStr">
        <is>
          <t>https://www.mediaexpert.pl/telewizory-i-rtv/sluchawki/wszystkie-sluchawki/sluchawki-douszne-samsung-buds-3-anc-wodoodporne-bialy</t>
        </is>
      </c>
      <c r="S985" s="13" t="inlineStr">
        <is>
          <t>Other</t>
        </is>
      </c>
      <c r="T985" s="13" t="n"/>
      <c r="U985" s="12" t="inlineStr">
        <is>
          <t>https://drive.google.com/uc?export=view&amp;id=1dQjAC7WdpU-D3AEo5uJl2cdfF3lGd9Lk</t>
        </is>
      </c>
      <c r="V985" t="inlineStr">
        <is>
          <t>20250424</t>
        </is>
      </c>
    </row>
    <row r="986" ht="15" customHeight="1">
      <c r="A986" s="7" t="inlineStr">
        <is>
          <t>AN00000203</t>
        </is>
      </c>
      <c r="B986" s="8" t="inlineStr">
        <is>
          <t>Samsung</t>
        </is>
      </c>
      <c r="C986" s="8" t="inlineStr">
        <is>
          <t>Samsung Galaxy Buds 3 Pro</t>
        </is>
      </c>
      <c r="D986" s="8" t="inlineStr">
        <is>
          <t>-</t>
        </is>
      </c>
      <c r="E986" s="9" t="n">
        <v>699</v>
      </c>
      <c r="F986" s="9" t="inlineStr">
        <is>
          <t>699.00</t>
        </is>
      </c>
      <c r="G986" s="9" t="inlineStr">
        <is>
          <t>Instock</t>
        </is>
      </c>
      <c r="H986" s="9">
        <f>F986+0</f>
        <v/>
      </c>
      <c r="I986" s="9" t="n"/>
      <c r="J986" s="9">
        <f>IF(I986&lt;&gt;"",I986,H986)</f>
        <v/>
      </c>
      <c r="K986" s="9">
        <f>E986/(1+M986)</f>
        <v/>
      </c>
      <c r="L986" s="10" t="inlineStr">
        <is>
          <t>PLN</t>
        </is>
      </c>
      <c r="M986" s="11" t="n">
        <v>0.23</v>
      </c>
      <c r="N986" s="9">
        <f>K986*VLOOKUP(L986,'Exchange rate'!A:B,2,0)</f>
        <v/>
      </c>
      <c r="O986" s="8" t="inlineStr">
        <is>
          <t>Media Expert</t>
        </is>
      </c>
      <c r="P986" s="8" t="inlineStr">
        <is>
          <t>Media Expert</t>
        </is>
      </c>
      <c r="Q986" s="8" t="inlineStr">
        <is>
          <t>Poland</t>
        </is>
      </c>
      <c r="R986" s="12" t="inlineStr">
        <is>
          <t>https://www.mediaexpert.pl/telewizory-i-rtv/sluchawki/wszystkie-sluchawki/sluchawki-dokanalowe-samsung-buds-3-pro-anc-wodoodporne-srebrny</t>
        </is>
      </c>
      <c r="S986" s="13" t="inlineStr">
        <is>
          <t>Other</t>
        </is>
      </c>
      <c r="T986" s="13" t="n"/>
      <c r="U986" s="12" t="inlineStr">
        <is>
          <t>https://drive.google.com/uc?export=view&amp;id=1c-9tJn-P-U0JRAyRZLym8N1poGRoxznG</t>
        </is>
      </c>
      <c r="V986" t="inlineStr">
        <is>
          <t>20250424</t>
        </is>
      </c>
    </row>
    <row r="987" ht="15" customHeight="1">
      <c r="A987" s="7" t="inlineStr">
        <is>
          <t>AN00000247</t>
        </is>
      </c>
      <c r="B987" s="8" t="inlineStr">
        <is>
          <t>Samsung</t>
        </is>
      </c>
      <c r="C987" s="8" t="inlineStr">
        <is>
          <t>Samsung Galaxy Tab S10 Ultra 5G 12/512GB</t>
        </is>
      </c>
      <c r="D987" s="8" t="inlineStr">
        <is>
          <t>-</t>
        </is>
      </c>
      <c r="E987" s="9" t="n">
        <v>6199</v>
      </c>
      <c r="F987" s="9" t="inlineStr">
        <is>
          <t>6199.00</t>
        </is>
      </c>
      <c r="G987" s="9" t="inlineStr">
        <is>
          <t>Instock</t>
        </is>
      </c>
      <c r="H987" s="9">
        <f>F987+0</f>
        <v/>
      </c>
      <c r="I987" s="9" t="n"/>
      <c r="J987" s="9">
        <f>IF(I987&lt;&gt;"",I987,H987)</f>
        <v/>
      </c>
      <c r="K987" s="9">
        <f>E987/(1+M987)</f>
        <v/>
      </c>
      <c r="L987" s="10" t="inlineStr">
        <is>
          <t>PLN</t>
        </is>
      </c>
      <c r="M987" s="11" t="n">
        <v>0.23</v>
      </c>
      <c r="N987" s="9">
        <f>K987*VLOOKUP(L987,'Exchange rate'!A:B,2,0)</f>
        <v/>
      </c>
      <c r="O987" s="8" t="inlineStr">
        <is>
          <t>Media Expert</t>
        </is>
      </c>
      <c r="P987" s="8" t="inlineStr">
        <is>
          <t>Media Expert</t>
        </is>
      </c>
      <c r="Q987" s="8" t="inlineStr">
        <is>
          <t>Poland</t>
        </is>
      </c>
      <c r="R987" s="12" t="inlineStr">
        <is>
          <t>https://www.mediaexpert.pl/komputery-i-tablety/tablety-i-e-booki/tablety/tablet-samsung-galaxy-tab-s10-ultra-14-6-12-512-gb-5g-wi-fi-srebrny-rysik-s-pen</t>
        </is>
      </c>
      <c r="S987" s="13" t="inlineStr">
        <is>
          <t>Tablet</t>
        </is>
      </c>
      <c r="T987" s="13" t="n"/>
      <c r="U987" s="12" t="inlineStr">
        <is>
          <t>https://drive.google.com/uc?export=view&amp;id=1c_8KSsiVscFGIwC6Lxc5ulzTw2zFeFUk</t>
        </is>
      </c>
      <c r="V987" t="inlineStr">
        <is>
          <t>20250424</t>
        </is>
      </c>
    </row>
    <row r="988" ht="15" customHeight="1">
      <c r="A988" s="7" t="inlineStr">
        <is>
          <t>AN00000246</t>
        </is>
      </c>
      <c r="B988" s="8" t="inlineStr">
        <is>
          <t>Samsung</t>
        </is>
      </c>
      <c r="C988" s="8" t="inlineStr">
        <is>
          <t>Samsung Galaxy Tab S10+ 5G 12/512GB</t>
        </is>
      </c>
      <c r="D988" s="8" t="inlineStr">
        <is>
          <t>-</t>
        </is>
      </c>
      <c r="E988" s="9" t="n">
        <v>5199</v>
      </c>
      <c r="F988" s="9" t="inlineStr">
        <is>
          <t>5199.00</t>
        </is>
      </c>
      <c r="G988" s="9" t="inlineStr">
        <is>
          <t>Instock</t>
        </is>
      </c>
      <c r="H988" s="9">
        <f>F988+0</f>
        <v/>
      </c>
      <c r="I988" s="9" t="n"/>
      <c r="J988" s="9">
        <f>IF(I988&lt;&gt;"",I988,H988)</f>
        <v/>
      </c>
      <c r="K988" s="9">
        <f>E988/(1+M988)</f>
        <v/>
      </c>
      <c r="L988" s="10" t="inlineStr">
        <is>
          <t>PLN</t>
        </is>
      </c>
      <c r="M988" s="11" t="n">
        <v>0.23</v>
      </c>
      <c r="N988" s="9">
        <f>K988*VLOOKUP(L988,'Exchange rate'!A:B,2,0)</f>
        <v/>
      </c>
      <c r="O988" s="8" t="inlineStr">
        <is>
          <t>Media Expert</t>
        </is>
      </c>
      <c r="P988" s="8" t="inlineStr">
        <is>
          <t>Media Expert</t>
        </is>
      </c>
      <c r="Q988" s="8" t="inlineStr">
        <is>
          <t>Poland</t>
        </is>
      </c>
      <c r="R988" s="12" t="inlineStr">
        <is>
          <t>https://www.mediaexpert.pl/komputery-i-tablety/tablety-i-e-booki/tablety/tablet-samsung-galaxy-tab-s10-12-4-12-512-gb-5g-wifi-grafitowy-rysik-s-pen</t>
        </is>
      </c>
      <c r="S988" s="13" t="inlineStr">
        <is>
          <t>Tablet</t>
        </is>
      </c>
      <c r="T988" s="13" t="n"/>
      <c r="U988" s="12" t="inlineStr">
        <is>
          <t>https://drive.google.com/uc?export=view&amp;id=1c5FdMBh1Pn6NTEcoD4wpB30WkVdzaJfv</t>
        </is>
      </c>
      <c r="V988" t="inlineStr">
        <is>
          <t>20250424</t>
        </is>
      </c>
    </row>
    <row r="989" ht="15" customHeight="1">
      <c r="A989" s="7" t="inlineStr">
        <is>
          <t>BN2009402</t>
        </is>
      </c>
      <c r="B989" s="8" t="inlineStr">
        <is>
          <t>Samsung</t>
        </is>
      </c>
      <c r="C989" s="8" t="inlineStr">
        <is>
          <t>Samsung Galaxy Watch Ultra LTE</t>
        </is>
      </c>
      <c r="D989" s="8" t="inlineStr">
        <is>
          <t>-</t>
        </is>
      </c>
      <c r="E989" s="9" t="n">
        <v>1999</v>
      </c>
      <c r="F989" s="9" t="inlineStr">
        <is>
          <t>1999.00</t>
        </is>
      </c>
      <c r="G989" s="9" t="inlineStr">
        <is>
          <t>Instock</t>
        </is>
      </c>
      <c r="H989" s="9">
        <f>F989+0</f>
        <v/>
      </c>
      <c r="I989" s="9" t="n"/>
      <c r="J989" s="9">
        <f>IF(I989&lt;&gt;"",I989,H989)</f>
        <v/>
      </c>
      <c r="K989" s="9">
        <f>E989/(1+M989)</f>
        <v/>
      </c>
      <c r="L989" s="10" t="inlineStr">
        <is>
          <t>PLN</t>
        </is>
      </c>
      <c r="M989" s="11" t="n">
        <v>0.23</v>
      </c>
      <c r="N989" s="9">
        <f>K989*VLOOKUP(L989,'Exchange rate'!A:B,2,0)</f>
        <v/>
      </c>
      <c r="O989" s="8" t="inlineStr">
        <is>
          <t>Media Expert</t>
        </is>
      </c>
      <c r="P989" s="8" t="inlineStr">
        <is>
          <t>Media Expert</t>
        </is>
      </c>
      <c r="Q989" s="8" t="inlineStr">
        <is>
          <t>Poland</t>
        </is>
      </c>
      <c r="R989" s="12" t="inlineStr">
        <is>
          <t>https://www.mediaexpert.pl/smartfony-i-zegarki/smartwatche-i-zegarki/smartwatche/smartwatch-samsung-galaxy-watch-ultra-sm-r705fz-47mm-lte-szary</t>
        </is>
      </c>
      <c r="S989" s="13" t="inlineStr">
        <is>
          <t>Smart Watch</t>
        </is>
      </c>
      <c r="T989" s="13" t="n"/>
      <c r="U989" s="12" t="inlineStr">
        <is>
          <t>https://drive.google.com/uc?export=view&amp;id=1dOL0t0pVmrx6gtae0oTCloO2KtqNcW8q</t>
        </is>
      </c>
      <c r="V989" t="inlineStr">
        <is>
          <t>20250424</t>
        </is>
      </c>
    </row>
    <row r="990" ht="15" customHeight="1">
      <c r="A990" s="7" t="inlineStr">
        <is>
          <t>AN00000078</t>
        </is>
      </c>
      <c r="B990" s="8" t="inlineStr">
        <is>
          <t>Samsung</t>
        </is>
      </c>
      <c r="C990" s="8" t="inlineStr">
        <is>
          <t>Samsung Projektor Freestyle</t>
        </is>
      </c>
      <c r="D990" s="8" t="inlineStr">
        <is>
          <t>-</t>
        </is>
      </c>
      <c r="E990" s="9" t="n">
        <v>0</v>
      </c>
      <c r="F990" s="9" t="inlineStr">
        <is>
          <t>0.00</t>
        </is>
      </c>
      <c r="G990" s="9" t="inlineStr">
        <is>
          <t>Outstock</t>
        </is>
      </c>
      <c r="H990" s="9">
        <f>F990+0</f>
        <v/>
      </c>
      <c r="I990" s="9" t="n"/>
      <c r="J990" s="9">
        <f>IF(I990&lt;&gt;"",I990,H990)</f>
        <v/>
      </c>
      <c r="K990" s="9">
        <f>E990/(1+M990)</f>
        <v/>
      </c>
      <c r="L990" s="10" t="inlineStr">
        <is>
          <t>PLN</t>
        </is>
      </c>
      <c r="M990" s="11" t="n">
        <v>0.23</v>
      </c>
      <c r="N990" s="9">
        <f>K990*VLOOKUP(L990,'Exchange rate'!A:B,2,0)</f>
        <v/>
      </c>
      <c r="O990" s="8" t="inlineStr">
        <is>
          <t>Media Expert</t>
        </is>
      </c>
      <c r="P990" s="8" t="inlineStr">
        <is>
          <t>Media Expert</t>
        </is>
      </c>
      <c r="Q990" s="8" t="inlineStr">
        <is>
          <t>Poland</t>
        </is>
      </c>
      <c r="R990" s="12" t="inlineStr">
        <is>
          <t>https://www.mediaexpert.pl/telewizory-i-rtv/projektory/projektory-tradycyjne/projektor-samsung-sp-lsp3blaxxh-the-freestyle-hdr10-tv?gclid=Cj0KCQjwntCVBhDdARIsAMEwAClFnr3K80uPMkosEaZIJXJwYVdGz-5XuikniTN9sBw5q9A9LNeiMvAaAuHwEALw_wcB</t>
        </is>
      </c>
      <c r="S990" s="13" t="inlineStr">
        <is>
          <t>Other</t>
        </is>
      </c>
      <c r="T990" s="13" t="n">
        <v>1</v>
      </c>
      <c r="U990" s="12" t="inlineStr">
        <is>
          <t>https://drive.google.com/uc?export=view&amp;id=1ceEesU_8GfI7vLoB7ZvvLheZ4a4RSj4U</t>
        </is>
      </c>
      <c r="V990" t="inlineStr">
        <is>
          <t>20250424</t>
        </is>
      </c>
    </row>
    <row r="991" ht="15" customHeight="1">
      <c r="A991" s="7" t="inlineStr">
        <is>
          <t>BN4000618</t>
        </is>
      </c>
      <c r="B991" s="8" t="inlineStr">
        <is>
          <t>Samsung</t>
        </is>
      </c>
      <c r="C991" s="8" t="inlineStr">
        <is>
          <t>Watch 4 40mm BT</t>
        </is>
      </c>
      <c r="D991" s="8" t="inlineStr">
        <is>
          <t>-</t>
        </is>
      </c>
      <c r="E991" s="9" t="n">
        <v>0</v>
      </c>
      <c r="F991" s="9" t="inlineStr">
        <is>
          <t>0.00</t>
        </is>
      </c>
      <c r="G991" s="9" t="inlineStr">
        <is>
          <t>Outstock</t>
        </is>
      </c>
      <c r="H991" s="9">
        <f>F991+0</f>
        <v/>
      </c>
      <c r="I991" s="9" t="n"/>
      <c r="J991" s="9">
        <f>IF(I991&lt;&gt;"",I991,H991)</f>
        <v/>
      </c>
      <c r="K991" s="9">
        <f>E991/(1+M991)</f>
        <v/>
      </c>
      <c r="L991" s="10" t="inlineStr">
        <is>
          <t>PLN</t>
        </is>
      </c>
      <c r="M991" s="11" t="n">
        <v>0.23</v>
      </c>
      <c r="N991" s="9">
        <f>K991*VLOOKUP(L991,'Exchange rate'!A:B,2,0)</f>
        <v/>
      </c>
      <c r="O991" s="8" t="inlineStr">
        <is>
          <t>Media Expert</t>
        </is>
      </c>
      <c r="P991" s="8" t="inlineStr">
        <is>
          <t>Media Expert</t>
        </is>
      </c>
      <c r="Q991" s="8" t="inlineStr">
        <is>
          <t>Poland</t>
        </is>
      </c>
      <c r="R991" s="12" t="inlineStr">
        <is>
          <t>https://www.mediaexpert.pl/smartfony-i-zegarki/smartwatche-i-zegarki/smartwatche/smartwatch-samsung-galaxy-watch4-sm-r860nzdaeue-pink-gold</t>
        </is>
      </c>
      <c r="S991" s="13" t="inlineStr">
        <is>
          <t>Smart Watch</t>
        </is>
      </c>
      <c r="T991" s="13" t="n">
        <v>1</v>
      </c>
      <c r="U991" s="12" t="inlineStr">
        <is>
          <t>https://drive.google.com/uc?export=view&amp;id=1cTYKl3seu_P5cU8yWPbVIahJiQ5QGoo8</t>
        </is>
      </c>
      <c r="V991" t="inlineStr">
        <is>
          <t>20250424</t>
        </is>
      </c>
    </row>
    <row r="992" ht="15" customHeight="1">
      <c r="A992" s="7" t="inlineStr">
        <is>
          <t>BN2009491</t>
        </is>
      </c>
      <c r="B992" s="8" t="inlineStr">
        <is>
          <t>Samsung</t>
        </is>
      </c>
      <c r="C992" s="8" t="inlineStr">
        <is>
          <t>Watch FE BT</t>
        </is>
      </c>
      <c r="D992" s="8" t="inlineStr">
        <is>
          <t>-</t>
        </is>
      </c>
      <c r="E992" s="9" t="n">
        <v>599.99</v>
      </c>
      <c r="F992" s="9" t="inlineStr">
        <is>
          <t>599.99</t>
        </is>
      </c>
      <c r="G992" s="9" t="inlineStr">
        <is>
          <t>Instock</t>
        </is>
      </c>
      <c r="H992" s="9">
        <f>F992+0</f>
        <v/>
      </c>
      <c r="I992" s="9" t="n"/>
      <c r="J992" s="9">
        <f>IF(I992&lt;&gt;"",I992,H992)</f>
        <v/>
      </c>
      <c r="K992" s="9">
        <f>E992/(1+M992)</f>
        <v/>
      </c>
      <c r="L992" s="10" t="inlineStr">
        <is>
          <t>PLN</t>
        </is>
      </c>
      <c r="M992" s="11" t="n">
        <v>0.23</v>
      </c>
      <c r="N992" s="9">
        <f>K992*VLOOKUP(L992,'Exchange rate'!A:B,2,0)</f>
        <v/>
      </c>
      <c r="O992" s="8" t="inlineStr">
        <is>
          <t>Media Expert</t>
        </is>
      </c>
      <c r="P992" s="8" t="inlineStr">
        <is>
          <t>Media Expert</t>
        </is>
      </c>
      <c r="Q992" s="8" t="inlineStr">
        <is>
          <t>Poland</t>
        </is>
      </c>
      <c r="R992" s="12" t="inlineStr">
        <is>
          <t>https://www.mediaexpert.pl/smartfony-i-zegarki/smartwatche-i-zegarki/smartwatche/smartwatch-samsung-galaxy-watch-fe-sm-r861-40mm-czarny</t>
        </is>
      </c>
      <c r="S992" s="13" t="inlineStr">
        <is>
          <t>Smart Watch</t>
        </is>
      </c>
      <c r="T992" s="13" t="n"/>
      <c r="U992" s="12" t="inlineStr">
        <is>
          <t>https://drive.google.com/uc?export=view&amp;id=1dCPSwjg1zteSlAAlKyjV5eaoCaSJ6mWW</t>
        </is>
      </c>
      <c r="V992" t="inlineStr">
        <is>
          <t>20250424</t>
        </is>
      </c>
    </row>
    <row r="993" ht="15" customHeight="1">
      <c r="A993" s="7" t="inlineStr">
        <is>
          <t>AN00000242</t>
        </is>
      </c>
      <c r="B993" s="8" t="inlineStr">
        <is>
          <t>Sony</t>
        </is>
      </c>
      <c r="C993" s="8" t="inlineStr">
        <is>
          <t>Sony PlayStation 5 Pro</t>
        </is>
      </c>
      <c r="D993" s="8" t="inlineStr">
        <is>
          <t>-</t>
        </is>
      </c>
      <c r="E993" s="9" t="n">
        <v>3499</v>
      </c>
      <c r="F993" s="9" t="inlineStr">
        <is>
          <t>3499.00</t>
        </is>
      </c>
      <c r="G993" s="9" t="inlineStr">
        <is>
          <t>Instock</t>
        </is>
      </c>
      <c r="H993" s="9">
        <f>F993+0</f>
        <v/>
      </c>
      <c r="I993" s="9" t="n"/>
      <c r="J993" s="9">
        <f>IF(I993&lt;&gt;"",I993,H993)</f>
        <v/>
      </c>
      <c r="K993" s="9">
        <f>E993/(1+M993)</f>
        <v/>
      </c>
      <c r="L993" s="10" t="inlineStr">
        <is>
          <t>PLN</t>
        </is>
      </c>
      <c r="M993" s="11" t="n">
        <v>0.23</v>
      </c>
      <c r="N993" s="9">
        <f>K993*VLOOKUP(L993,'Exchange rate'!A:B,2,0)</f>
        <v/>
      </c>
      <c r="O993" s="8" t="inlineStr">
        <is>
          <t>Media Expert</t>
        </is>
      </c>
      <c r="P993" s="8" t="inlineStr">
        <is>
          <t>Media Expert</t>
        </is>
      </c>
      <c r="Q993" s="8" t="inlineStr">
        <is>
          <t>Poland</t>
        </is>
      </c>
      <c r="R993" s="12" t="inlineStr">
        <is>
          <t>https://www.mediaexpert.pl/gaming/playstation-5/konsole-ps5/konsola-sony-playstation-5-pro</t>
        </is>
      </c>
      <c r="S993" s="13" t="inlineStr">
        <is>
          <t>Other</t>
        </is>
      </c>
      <c r="T993" s="13" t="n"/>
      <c r="U993" s="12" t="inlineStr">
        <is>
          <t>https://drive.google.com/uc?export=view&amp;id=1eX-jnMHy5ffL5M1V18Yosy8sc8SMw9dt</t>
        </is>
      </c>
      <c r="V993" t="inlineStr">
        <is>
          <t>20250424</t>
        </is>
      </c>
    </row>
    <row r="994" ht="15" customHeight="1">
      <c r="A994" s="7" t="inlineStr">
        <is>
          <t>BN2009294</t>
        </is>
      </c>
      <c r="B994" s="8" t="inlineStr">
        <is>
          <t>Sony</t>
        </is>
      </c>
      <c r="C994" s="8" t="inlineStr">
        <is>
          <t>Xperia 1 VI 12-256GB 5G</t>
        </is>
      </c>
      <c r="D994" s="8" t="inlineStr">
        <is>
          <t>-</t>
        </is>
      </c>
      <c r="E994" s="9" t="n">
        <v>5299</v>
      </c>
      <c r="F994" s="9" t="inlineStr">
        <is>
          <t>5299.00</t>
        </is>
      </c>
      <c r="G994" s="9" t="inlineStr">
        <is>
          <t>Instock</t>
        </is>
      </c>
      <c r="H994" s="9">
        <f>F994+0</f>
        <v/>
      </c>
      <c r="I994" s="9" t="n"/>
      <c r="J994" s="9">
        <f>IF(I994&lt;&gt;"",I994,H994)</f>
        <v/>
      </c>
      <c r="K994" s="9">
        <f>E994/(1+M994)</f>
        <v/>
      </c>
      <c r="L994" s="10" t="inlineStr">
        <is>
          <t>PLN</t>
        </is>
      </c>
      <c r="M994" s="11" t="n">
        <v>0.23</v>
      </c>
      <c r="N994" s="9">
        <f>K994*VLOOKUP(L994,'Exchange rate'!A:B,2,0)</f>
        <v/>
      </c>
      <c r="O994" s="8" t="inlineStr">
        <is>
          <t>Media Expert</t>
        </is>
      </c>
      <c r="P994" s="8" t="inlineStr">
        <is>
          <t>Media Expert</t>
        </is>
      </c>
      <c r="Q994" s="8" t="inlineStr">
        <is>
          <t>Poland</t>
        </is>
      </c>
      <c r="R994" s="12" t="inlineStr">
        <is>
          <t>https://www.mediaexpert.pl/smartfony-i-zegarki/smartfony/smartfon-sony-xperia-1-vi-12-256gb-5g-6-5-120hz-czarny</t>
        </is>
      </c>
      <c r="S994" s="13" t="inlineStr">
        <is>
          <t>Handset</t>
        </is>
      </c>
      <c r="T994" s="13" t="n"/>
      <c r="U994" s="12" t="inlineStr">
        <is>
          <t>https://drive.google.com/uc?export=view&amp;id=1c9hRtgeofK4G_MCyiEfMigTBWGjqEmR0</t>
        </is>
      </c>
      <c r="V994" t="inlineStr">
        <is>
          <t>20250424</t>
        </is>
      </c>
    </row>
    <row r="995" ht="15" customHeight="1">
      <c r="A995" s="7" t="inlineStr">
        <is>
          <t>BN2009295</t>
        </is>
      </c>
      <c r="B995" s="8" t="inlineStr">
        <is>
          <t>Sony</t>
        </is>
      </c>
      <c r="C995" s="8" t="inlineStr">
        <is>
          <t>Xperia 10 VI 8-128GB 5G</t>
        </is>
      </c>
      <c r="D995" s="8" t="inlineStr">
        <is>
          <t>-</t>
        </is>
      </c>
      <c r="E995" s="9" t="n">
        <v>1699</v>
      </c>
      <c r="F995" s="9" t="inlineStr">
        <is>
          <t>1599.99</t>
        </is>
      </c>
      <c r="G995" s="9" t="inlineStr">
        <is>
          <t>Instock</t>
        </is>
      </c>
      <c r="H995" s="9">
        <f>F995+0</f>
        <v/>
      </c>
      <c r="I995" s="9" t="n"/>
      <c r="J995" s="9">
        <f>IF(I995&lt;&gt;"",I995,H995)</f>
        <v/>
      </c>
      <c r="K995" s="9">
        <f>E995/(1+M995)</f>
        <v/>
      </c>
      <c r="L995" s="10" t="inlineStr">
        <is>
          <t>PLN</t>
        </is>
      </c>
      <c r="M995" s="11" t="n">
        <v>0.23</v>
      </c>
      <c r="N995" s="9">
        <f>K995*VLOOKUP(L995,'Exchange rate'!A:B,2,0)</f>
        <v/>
      </c>
      <c r="O995" s="8" t="inlineStr">
        <is>
          <t>Media Expert</t>
        </is>
      </c>
      <c r="P995" s="8" t="inlineStr">
        <is>
          <t>Media Expert</t>
        </is>
      </c>
      <c r="Q995" s="8" t="inlineStr">
        <is>
          <t>Poland</t>
        </is>
      </c>
      <c r="R995" s="12" t="inlineStr">
        <is>
          <t>https://www.mediaexpert.pl/smartfony-i-zegarki/smartfony/smartfon-sony-xperia-10-vi-8-128gb-5g-6-1-czarny</t>
        </is>
      </c>
      <c r="S995" s="13" t="inlineStr">
        <is>
          <t>Handset</t>
        </is>
      </c>
      <c r="T995" s="13" t="n"/>
      <c r="U995" s="12" t="inlineStr">
        <is>
          <t>https://drive.google.com/uc?export=view&amp;id=1cvIccS1jp42zPSl1m1isG3CwFW_O7tdy</t>
        </is>
      </c>
      <c r="V995" t="inlineStr">
        <is>
          <t>20250424</t>
        </is>
      </c>
    </row>
    <row r="996" ht="15" customHeight="1">
      <c r="A996" s="7" t="inlineStr">
        <is>
          <t>BN2009751</t>
        </is>
      </c>
      <c r="B996" s="8" t="inlineStr">
        <is>
          <t>Xiaomi</t>
        </is>
      </c>
      <c r="C996" s="8" t="inlineStr">
        <is>
          <t>Poco F6 12-512GB 5G</t>
        </is>
      </c>
      <c r="D996" s="8" t="inlineStr">
        <is>
          <t>-</t>
        </is>
      </c>
      <c r="E996" s="9" t="n">
        <v>2272.74</v>
      </c>
      <c r="F996" s="9" t="inlineStr">
        <is>
          <t>2272.74</t>
        </is>
      </c>
      <c r="G996" s="9" t="inlineStr">
        <is>
          <t>Instock</t>
        </is>
      </c>
      <c r="H996" s="9">
        <f>F996+0</f>
        <v/>
      </c>
      <c r="I996" s="9" t="n"/>
      <c r="J996" s="9">
        <f>IF(I996&lt;&gt;"",I996,H996)</f>
        <v/>
      </c>
      <c r="K996" s="9">
        <f>E996/(1+M996)</f>
        <v/>
      </c>
      <c r="L996" s="10" t="inlineStr">
        <is>
          <t>PLN</t>
        </is>
      </c>
      <c r="M996" s="11" t="n">
        <v>0.23</v>
      </c>
      <c r="N996" s="9">
        <f>K996*VLOOKUP(L996,'Exchange rate'!A:B,2,0)</f>
        <v/>
      </c>
      <c r="O996" s="8" t="inlineStr">
        <is>
          <t>Media Expert</t>
        </is>
      </c>
      <c r="P996" s="8" t="inlineStr">
        <is>
          <t>Media Expert</t>
        </is>
      </c>
      <c r="Q996" s="8" t="inlineStr">
        <is>
          <t>Poland</t>
        </is>
      </c>
      <c r="R996" s="12" t="inlineStr">
        <is>
          <t>https://www.mediaexpert.pl/smartfony-i-zegarki/smartfony/smartfon-xiaomi-poco-f6-12-512gb-5g-6-67-120hz-zielony</t>
        </is>
      </c>
      <c r="S996" s="13" t="inlineStr">
        <is>
          <t>Handset</t>
        </is>
      </c>
      <c r="T996" s="13" t="n"/>
      <c r="U996" s="12" t="inlineStr">
        <is>
          <t>https://drive.google.com/uc?export=view&amp;id=1c-RURC3ap5m68p4c0XsdHdusEFwScGun</t>
        </is>
      </c>
      <c r="V996" t="inlineStr">
        <is>
          <t>20250424</t>
        </is>
      </c>
    </row>
    <row r="997" ht="15" customHeight="1">
      <c r="A997" s="7" t="inlineStr">
        <is>
          <t>BN2009752</t>
        </is>
      </c>
      <c r="B997" s="8" t="inlineStr">
        <is>
          <t>Xiaomi</t>
        </is>
      </c>
      <c r="C997" s="8" t="inlineStr">
        <is>
          <t>Poco F6 Pro 12-512GB 5G</t>
        </is>
      </c>
      <c r="D997" s="8" t="inlineStr">
        <is>
          <t>-</t>
        </is>
      </c>
      <c r="E997" s="9" t="n">
        <v>2558.41</v>
      </c>
      <c r="F997" s="9" t="inlineStr">
        <is>
          <t>2558.41</t>
        </is>
      </c>
      <c r="G997" s="9" t="inlineStr">
        <is>
          <t>Instock</t>
        </is>
      </c>
      <c r="H997" s="9">
        <f>F997+0</f>
        <v/>
      </c>
      <c r="I997" s="9" t="n"/>
      <c r="J997" s="9">
        <f>IF(I997&lt;&gt;"",I997,H997)</f>
        <v/>
      </c>
      <c r="K997" s="9">
        <f>E997/(1+M997)</f>
        <v/>
      </c>
      <c r="L997" s="10" t="inlineStr">
        <is>
          <t>PLN</t>
        </is>
      </c>
      <c r="M997" s="11" t="n">
        <v>0.23</v>
      </c>
      <c r="N997" s="9">
        <f>K997*VLOOKUP(L997,'Exchange rate'!A:B,2,0)</f>
        <v/>
      </c>
      <c r="O997" s="8" t="inlineStr">
        <is>
          <t>Media Expert</t>
        </is>
      </c>
      <c r="P997" s="8" t="inlineStr">
        <is>
          <t>Media Expert</t>
        </is>
      </c>
      <c r="Q997" s="8" t="inlineStr">
        <is>
          <t>Poland</t>
        </is>
      </c>
      <c r="R997" s="12" t="inlineStr">
        <is>
          <t>https://www.mediaexpert.pl/smartfony-i-zegarki/smartfony/smartfon-xiaomi-poco-f6-pro-12-512gb-5g-6-67-120hz-czarny</t>
        </is>
      </c>
      <c r="S997" s="13" t="inlineStr">
        <is>
          <t>Handset</t>
        </is>
      </c>
      <c r="T997" s="13" t="n"/>
      <c r="U997" s="12" t="inlineStr">
        <is>
          <t>https://drive.google.com/uc?export=view&amp;id=1dIE8nmFkoOCe09dMdqc4b9z3cxWA0e-9</t>
        </is>
      </c>
      <c r="V997" t="inlineStr">
        <is>
          <t>20250424</t>
        </is>
      </c>
    </row>
    <row r="998" ht="15" customHeight="1">
      <c r="A998" s="7" t="inlineStr">
        <is>
          <t>BN2009755</t>
        </is>
      </c>
      <c r="B998" s="8" t="inlineStr">
        <is>
          <t>Xiaomi</t>
        </is>
      </c>
      <c r="C998" s="8" t="inlineStr">
        <is>
          <t>Poco F6 Pro 16GB-1TB 5G</t>
        </is>
      </c>
      <c r="D998" s="8" t="inlineStr">
        <is>
          <t>-</t>
        </is>
      </c>
      <c r="E998" s="9" t="n">
        <v>2923.21</v>
      </c>
      <c r="F998" s="9" t="inlineStr">
        <is>
          <t>2923.21</t>
        </is>
      </c>
      <c r="G998" s="9" t="inlineStr">
        <is>
          <t>Instock</t>
        </is>
      </c>
      <c r="H998" s="9">
        <f>F998+0</f>
        <v/>
      </c>
      <c r="I998" s="9" t="n"/>
      <c r="J998" s="9">
        <f>IF(I998&lt;&gt;"",I998,H998)</f>
        <v/>
      </c>
      <c r="K998" s="9">
        <f>E998/(1+M998)</f>
        <v/>
      </c>
      <c r="L998" s="10" t="inlineStr">
        <is>
          <t>PLN</t>
        </is>
      </c>
      <c r="M998" s="11" t="n">
        <v>0.23</v>
      </c>
      <c r="N998" s="9">
        <f>K998*VLOOKUP(L998,'Exchange rate'!A:B,2,0)</f>
        <v/>
      </c>
      <c r="O998" s="8" t="inlineStr">
        <is>
          <t>Media Expert</t>
        </is>
      </c>
      <c r="P998" s="8" t="inlineStr">
        <is>
          <t>Media Expert</t>
        </is>
      </c>
      <c r="Q998" s="8" t="inlineStr">
        <is>
          <t>Poland</t>
        </is>
      </c>
      <c r="R998" s="12" t="inlineStr">
        <is>
          <t>https://www.mediaexpert.pl/smartfony-i-zegarki/smartfony/smartfon-xiaomi-poco-f6-pro-16-1tb-5g-6-67-120hz-czarny</t>
        </is>
      </c>
      <c r="S998" s="13" t="inlineStr">
        <is>
          <t>Handset</t>
        </is>
      </c>
      <c r="T998" s="13" t="n"/>
      <c r="U998" s="12" t="inlineStr">
        <is>
          <t>https://drive.google.com/uc?export=view&amp;id=1eLBKbuaVfqwAr6J75PjQf477keQqXXuf</t>
        </is>
      </c>
      <c r="V998" t="inlineStr">
        <is>
          <t>20250424</t>
        </is>
      </c>
    </row>
    <row r="999" ht="15" customHeight="1">
      <c r="A999" s="7" t="inlineStr">
        <is>
          <t>BN2009379</t>
        </is>
      </c>
      <c r="B999" s="8" t="inlineStr">
        <is>
          <t>Xiaomi</t>
        </is>
      </c>
      <c r="C999" s="8" t="inlineStr">
        <is>
          <t>Poco M6 Pro 12-512GB</t>
        </is>
      </c>
      <c r="D999" s="8" t="inlineStr">
        <is>
          <t>-</t>
        </is>
      </c>
      <c r="E999" s="9" t="n">
        <v>1299.99</v>
      </c>
      <c r="F999" s="9" t="inlineStr">
        <is>
          <t>1299.99</t>
        </is>
      </c>
      <c r="G999" s="9" t="inlineStr">
        <is>
          <t>Instock</t>
        </is>
      </c>
      <c r="H999" s="9">
        <f>F999+0</f>
        <v/>
      </c>
      <c r="I999" s="9" t="n"/>
      <c r="J999" s="9">
        <f>IF(I999&lt;&gt;"",I999,H999)</f>
        <v/>
      </c>
      <c r="K999" s="9">
        <f>E999/(1+M999)</f>
        <v/>
      </c>
      <c r="L999" s="10" t="inlineStr">
        <is>
          <t>PLN</t>
        </is>
      </c>
      <c r="M999" s="11" t="n">
        <v>0.23</v>
      </c>
      <c r="N999" s="9">
        <f>K999*VLOOKUP(L999,'Exchange rate'!A:B,2,0)</f>
        <v/>
      </c>
      <c r="O999" s="8" t="inlineStr">
        <is>
          <t>Media Expert</t>
        </is>
      </c>
      <c r="P999" s="8" t="inlineStr">
        <is>
          <t>Media Expert</t>
        </is>
      </c>
      <c r="Q999" s="8" t="inlineStr">
        <is>
          <t>Poland</t>
        </is>
      </c>
      <c r="R999" s="12" t="inlineStr">
        <is>
          <t>https://www.mediaexpert.pl/smartfony-i-zegarki/smartfony/smartfon-xiaomi-poco-m6-pro-12-512gb-6-67-120hz-fioletowy</t>
        </is>
      </c>
      <c r="S999" s="13" t="inlineStr">
        <is>
          <t>Handset</t>
        </is>
      </c>
      <c r="T999" s="13" t="n"/>
      <c r="U999" s="12" t="inlineStr">
        <is>
          <t>https://drive.google.com/uc?export=view&amp;id=1dC9KL0gMDN9M5GfDZW06HoRjJMV1Gyln</t>
        </is>
      </c>
      <c r="V999" t="inlineStr">
        <is>
          <t>20250424</t>
        </is>
      </c>
    </row>
    <row r="1000" ht="15" customHeight="1">
      <c r="A1000" s="7" t="inlineStr">
        <is>
          <t>BN2009384</t>
        </is>
      </c>
      <c r="B1000" s="8" t="inlineStr">
        <is>
          <t>Xiaomi</t>
        </is>
      </c>
      <c r="C1000" s="8" t="inlineStr">
        <is>
          <t>Poco X6 12-256GB 5G</t>
        </is>
      </c>
      <c r="D1000" s="8" t="inlineStr">
        <is>
          <t>-</t>
        </is>
      </c>
      <c r="E1000" s="9" t="n">
        <v>0</v>
      </c>
      <c r="F1000" s="9" t="inlineStr">
        <is>
          <t>0.00</t>
        </is>
      </c>
      <c r="G1000" s="9" t="inlineStr">
        <is>
          <t>Outstock</t>
        </is>
      </c>
      <c r="H1000" s="9">
        <f>F1000+0</f>
        <v/>
      </c>
      <c r="I1000" s="9" t="n"/>
      <c r="J1000" s="9">
        <f>IF(I1000&lt;&gt;"",I1000,H1000)</f>
        <v/>
      </c>
      <c r="K1000" s="9">
        <f>E1000/(1+M1000)</f>
        <v/>
      </c>
      <c r="L1000" s="10" t="inlineStr">
        <is>
          <t>PLN</t>
        </is>
      </c>
      <c r="M1000" s="11" t="n">
        <v>0.23</v>
      </c>
      <c r="N1000" s="9">
        <f>K1000*VLOOKUP(L1000,'Exchange rate'!A:B,2,0)</f>
        <v/>
      </c>
      <c r="O1000" s="8" t="inlineStr">
        <is>
          <t>Media Expert</t>
        </is>
      </c>
      <c r="P1000" s="8" t="inlineStr">
        <is>
          <t>Media Expert</t>
        </is>
      </c>
      <c r="Q1000" s="8" t="inlineStr">
        <is>
          <t>Poland</t>
        </is>
      </c>
      <c r="R1000" s="12" t="inlineStr">
        <is>
          <t>https://www.mediaexpert.pl/smartfony-i-zegarki/smartfony/smartfon-xiaomi-poco-x6-12-256gb-5g-6-67-120hz-czarny</t>
        </is>
      </c>
      <c r="S1000" s="13" t="inlineStr">
        <is>
          <t>Handset</t>
        </is>
      </c>
      <c r="T1000" s="13" t="inlineStr">
        <is>
          <t>v</t>
        </is>
      </c>
      <c r="U1000" s="12" t="inlineStr">
        <is>
          <t>https://drive.google.com/uc?export=view&amp;id=1c6G2fxRIkQkn3T0UUaIllUyoPO3LRJdW</t>
        </is>
      </c>
      <c r="V1000" t="inlineStr">
        <is>
          <t>20250424</t>
        </is>
      </c>
    </row>
    <row r="1001" ht="15" customHeight="1">
      <c r="A1001" s="7" t="inlineStr">
        <is>
          <t>BN2009385</t>
        </is>
      </c>
      <c r="B1001" s="8" t="inlineStr">
        <is>
          <t>Xiaomi</t>
        </is>
      </c>
      <c r="C1001" s="8" t="inlineStr">
        <is>
          <t>Poco X6 Pro 12-512GB 5G</t>
        </is>
      </c>
      <c r="D1001" s="8" t="inlineStr">
        <is>
          <t>-</t>
        </is>
      </c>
      <c r="E1001" s="9" t="n">
        <v>0</v>
      </c>
      <c r="F1001" s="9" t="inlineStr">
        <is>
          <t>0.00</t>
        </is>
      </c>
      <c r="G1001" s="9" t="inlineStr">
        <is>
          <t>Outstock</t>
        </is>
      </c>
      <c r="H1001" s="9">
        <f>F1001+0</f>
        <v/>
      </c>
      <c r="I1001" s="9" t="n"/>
      <c r="J1001" s="9">
        <f>IF(I1001&lt;&gt;"",I1001,H1001)</f>
        <v/>
      </c>
      <c r="K1001" s="9">
        <f>E1001/(1+M1001)</f>
        <v/>
      </c>
      <c r="L1001" s="10" t="inlineStr">
        <is>
          <t>PLN</t>
        </is>
      </c>
      <c r="M1001" s="11" t="n">
        <v>0.23</v>
      </c>
      <c r="N1001" s="9">
        <f>K1001*VLOOKUP(L1001,'Exchange rate'!A:B,2,0)</f>
        <v/>
      </c>
      <c r="O1001" s="8" t="inlineStr">
        <is>
          <t>Media Expert</t>
        </is>
      </c>
      <c r="P1001" s="8" t="inlineStr">
        <is>
          <t>Media Expert</t>
        </is>
      </c>
      <c r="Q1001" s="8" t="inlineStr">
        <is>
          <t>Poland</t>
        </is>
      </c>
      <c r="R1001" s="12" t="inlineStr">
        <is>
          <t>https://www.mediaexpert.pl/smartfony-i-zegarki/smartfony/smartfon-xiaomi-poco-x6-pro-12-512gb-5g-6-67-120hz-zolty</t>
        </is>
      </c>
      <c r="S1001" s="13" t="inlineStr">
        <is>
          <t>Handset</t>
        </is>
      </c>
      <c r="T1001" s="13" t="n">
        <v>1</v>
      </c>
      <c r="U1001" s="12" t="inlineStr">
        <is>
          <t>https://drive.google.com/uc?export=view&amp;id=1dZRSmxJOPNvf1cgOY1oKzuzNBstGhQzo</t>
        </is>
      </c>
      <c r="V1001" t="inlineStr">
        <is>
          <t>20250424</t>
        </is>
      </c>
    </row>
    <row r="1002" ht="15" customHeight="1">
      <c r="A1002" s="7" t="inlineStr">
        <is>
          <t>BN2008851</t>
        </is>
      </c>
      <c r="B1002" s="8" t="inlineStr">
        <is>
          <t>Xiaomi</t>
        </is>
      </c>
      <c r="C1002" s="8" t="inlineStr">
        <is>
          <t>Redmi 12 4-128GB LTE</t>
        </is>
      </c>
      <c r="D1002" s="8" t="inlineStr">
        <is>
          <t>-</t>
        </is>
      </c>
      <c r="E1002" s="9" t="n">
        <v>0</v>
      </c>
      <c r="F1002" s="9" t="inlineStr">
        <is>
          <t>0.00</t>
        </is>
      </c>
      <c r="G1002" s="9" t="inlineStr">
        <is>
          <t>Outstock</t>
        </is>
      </c>
      <c r="H1002" s="9">
        <f>F1002+0</f>
        <v/>
      </c>
      <c r="I1002" s="9" t="n"/>
      <c r="J1002" s="9">
        <f>IF(I1002&lt;&gt;"",I1002,H1002)</f>
        <v/>
      </c>
      <c r="K1002" s="9">
        <f>E1002/(1+M1002)</f>
        <v/>
      </c>
      <c r="L1002" s="10" t="inlineStr">
        <is>
          <t>PLN</t>
        </is>
      </c>
      <c r="M1002" s="11" t="n">
        <v>0.23</v>
      </c>
      <c r="N1002" s="9">
        <f>K1002*VLOOKUP(L1002,'Exchange rate'!A:B,2,0)</f>
        <v/>
      </c>
      <c r="O1002" s="8" t="inlineStr">
        <is>
          <t>Media Expert</t>
        </is>
      </c>
      <c r="P1002" s="8" t="inlineStr">
        <is>
          <t>Media Expert</t>
        </is>
      </c>
      <c r="Q1002" s="8" t="inlineStr">
        <is>
          <t>Poland</t>
        </is>
      </c>
      <c r="R1002" s="12" t="inlineStr">
        <is>
          <t>https://www.mediaexpert.pl/smartfony-i-zegarki/smartfony/smartfon-xiaomi-redmi-12-4-128gb-6-79-90hz-czarny</t>
        </is>
      </c>
      <c r="S1002" s="13" t="inlineStr">
        <is>
          <t>Handset</t>
        </is>
      </c>
      <c r="T1002" s="13" t="n">
        <v>1</v>
      </c>
      <c r="U1002" s="12" t="inlineStr">
        <is>
          <t>https://drive.google.com/uc?export=view&amp;id=1d2maz-Bo6SXoR4BvlirP3-Z8Im1qhsu8</t>
        </is>
      </c>
      <c r="V1002" t="inlineStr">
        <is>
          <t>20250424</t>
        </is>
      </c>
    </row>
    <row r="1003" ht="15" customHeight="1">
      <c r="A1003" s="7" t="inlineStr">
        <is>
          <t>BN2009328</t>
        </is>
      </c>
      <c r="B1003" s="8" t="inlineStr">
        <is>
          <t>Xiaomi</t>
        </is>
      </c>
      <c r="C1003" s="8" t="inlineStr">
        <is>
          <t>Redmi 13 6-128GB LTE</t>
        </is>
      </c>
      <c r="D1003" s="8" t="inlineStr">
        <is>
          <t>-</t>
        </is>
      </c>
      <c r="E1003" s="9" t="n">
        <v>439</v>
      </c>
      <c r="F1003" s="9" t="inlineStr">
        <is>
          <t>439.00</t>
        </is>
      </c>
      <c r="G1003" s="9" t="inlineStr">
        <is>
          <t>Instock</t>
        </is>
      </c>
      <c r="H1003" s="9">
        <f>F1003+0</f>
        <v/>
      </c>
      <c r="I1003" s="9" t="n"/>
      <c r="J1003" s="9">
        <f>IF(I1003&lt;&gt;"",I1003,H1003)</f>
        <v/>
      </c>
      <c r="K1003" s="9">
        <f>E1003/(1+M1003)</f>
        <v/>
      </c>
      <c r="L1003" s="10" t="inlineStr">
        <is>
          <t>PLN</t>
        </is>
      </c>
      <c r="M1003" s="11" t="n">
        <v>0.23</v>
      </c>
      <c r="N1003" s="9">
        <f>K1003*VLOOKUP(L1003,'Exchange rate'!A:B,2,0)</f>
        <v/>
      </c>
      <c r="O1003" s="8" t="inlineStr">
        <is>
          <t>Media Expert</t>
        </is>
      </c>
      <c r="P1003" s="8" t="inlineStr">
        <is>
          <t>Media Expert</t>
        </is>
      </c>
      <c r="Q1003" s="8" t="inlineStr">
        <is>
          <t>Poland</t>
        </is>
      </c>
      <c r="R1003" s="12" t="inlineStr">
        <is>
          <t>https://www.mediaexpert.pl/smartfony-i-zegarki/smartfony/smartfon-xiaomi-redmi-13-6-128-6-79-90hz-czarny</t>
        </is>
      </c>
      <c r="S1003" s="13" t="inlineStr">
        <is>
          <t>Handset</t>
        </is>
      </c>
      <c r="T1003" s="13" t="n"/>
      <c r="U1003" s="12" t="inlineStr">
        <is>
          <t>https://drive.google.com/uc?export=view&amp;id=1dsz6e5WkYFe1WbEwlz_5MNb6WrsF8cZ4</t>
        </is>
      </c>
      <c r="V1003" t="inlineStr">
        <is>
          <t>20250424</t>
        </is>
      </c>
    </row>
    <row r="1004" ht="15" customHeight="1">
      <c r="A1004" s="7" t="inlineStr">
        <is>
          <t>BN2009331</t>
        </is>
      </c>
      <c r="B1004" s="8" t="inlineStr">
        <is>
          <t>Xiaomi</t>
        </is>
      </c>
      <c r="C1004" s="8" t="inlineStr">
        <is>
          <t>Redmi 13 8-256GB LTE</t>
        </is>
      </c>
      <c r="D1004" s="8" t="inlineStr">
        <is>
          <t>-</t>
        </is>
      </c>
      <c r="E1004" s="9" t="n">
        <v>539</v>
      </c>
      <c r="F1004" s="9" t="inlineStr">
        <is>
          <t>539.00</t>
        </is>
      </c>
      <c r="G1004" s="9" t="inlineStr">
        <is>
          <t>Instock</t>
        </is>
      </c>
      <c r="H1004" s="9">
        <f>F1004+0</f>
        <v/>
      </c>
      <c r="I1004" s="9" t="n"/>
      <c r="J1004" s="9">
        <f>IF(I1004&lt;&gt;"",I1004,H1004)</f>
        <v/>
      </c>
      <c r="K1004" s="9">
        <f>E1004/(1+M1004)</f>
        <v/>
      </c>
      <c r="L1004" s="10" t="inlineStr">
        <is>
          <t>PLN</t>
        </is>
      </c>
      <c r="M1004" s="11" t="n">
        <v>0.23</v>
      </c>
      <c r="N1004" s="9">
        <f>K1004*VLOOKUP(L1004,'Exchange rate'!A:B,2,0)</f>
        <v/>
      </c>
      <c r="O1004" s="8" t="inlineStr">
        <is>
          <t>Media Expert</t>
        </is>
      </c>
      <c r="P1004" s="8" t="inlineStr">
        <is>
          <t>Media Expert</t>
        </is>
      </c>
      <c r="Q1004" s="8" t="inlineStr">
        <is>
          <t>Poland</t>
        </is>
      </c>
      <c r="R1004" s="12" t="inlineStr">
        <is>
          <t>https://www.mediaexpert.pl/smartfony-i-zegarki/smartfony/smartfon-xiaomi-redmi-13-8-256gb-6-79-90hz-czarny</t>
        </is>
      </c>
      <c r="S1004" s="13" t="inlineStr">
        <is>
          <t>Handset</t>
        </is>
      </c>
      <c r="T1004" s="13" t="n"/>
      <c r="U1004" s="12" t="inlineStr">
        <is>
          <t>https://drive.google.com/uc?export=view&amp;id=1dp2xf6BkgiLdEYNyQfMh00u535nfa0Ah</t>
        </is>
      </c>
      <c r="V1004" t="inlineStr">
        <is>
          <t>20250424</t>
        </is>
      </c>
    </row>
    <row r="1005" ht="15" customHeight="1">
      <c r="A1005" s="7" t="inlineStr">
        <is>
          <t>BN2009087</t>
        </is>
      </c>
      <c r="B1005" s="8" t="inlineStr">
        <is>
          <t>Xiaomi</t>
        </is>
      </c>
      <c r="C1005" s="8" t="inlineStr">
        <is>
          <t>Redmi 13C 4-128GB LTE</t>
        </is>
      </c>
      <c r="D1005" s="8" t="inlineStr">
        <is>
          <t>-</t>
        </is>
      </c>
      <c r="E1005" s="9" t="n">
        <v>0</v>
      </c>
      <c r="F1005" s="9" t="inlineStr">
        <is>
          <t>0.00</t>
        </is>
      </c>
      <c r="G1005" s="9" t="inlineStr">
        <is>
          <t>Outstock</t>
        </is>
      </c>
      <c r="H1005" s="9">
        <f>F1005+0</f>
        <v/>
      </c>
      <c r="I1005" s="9" t="n"/>
      <c r="J1005" s="9">
        <f>IF(I1005&lt;&gt;"",I1005,H1005)</f>
        <v/>
      </c>
      <c r="K1005" s="9">
        <f>E1005/(1+M1005)</f>
        <v/>
      </c>
      <c r="L1005" s="10" t="inlineStr">
        <is>
          <t>PLN</t>
        </is>
      </c>
      <c r="M1005" s="11" t="n">
        <v>0.23</v>
      </c>
      <c r="N1005" s="9">
        <f>K1005*VLOOKUP(L1005,'Exchange rate'!A:B,2,0)</f>
        <v/>
      </c>
      <c r="O1005" s="8" t="inlineStr">
        <is>
          <t>Media Expert</t>
        </is>
      </c>
      <c r="P1005" s="8" t="inlineStr">
        <is>
          <t>Media Expert</t>
        </is>
      </c>
      <c r="Q1005" s="8" t="inlineStr">
        <is>
          <t>Poland</t>
        </is>
      </c>
      <c r="R1005" s="12" t="inlineStr">
        <is>
          <t>https://www.mediaexpert.pl/smartfony-i-zegarki/smartfony/smartfon-xiaomi-redmi-13c-4-128gb-6-74-90hz-czarny</t>
        </is>
      </c>
      <c r="S1005" s="13" t="inlineStr">
        <is>
          <t>Handset</t>
        </is>
      </c>
      <c r="T1005" s="13" t="n">
        <v>1</v>
      </c>
      <c r="U1005" s="12" t="inlineStr">
        <is>
          <t>https://drive.google.com/uc?export=view&amp;id=1dRbd43MPsGtLRqfpsy7an_li3zHuUIb_</t>
        </is>
      </c>
      <c r="V1005" t="inlineStr">
        <is>
          <t>20250424</t>
        </is>
      </c>
    </row>
    <row r="1006" ht="15" customHeight="1">
      <c r="A1006" s="7" t="inlineStr">
        <is>
          <t>BN2009638</t>
        </is>
      </c>
      <c r="B1006" s="8" t="inlineStr">
        <is>
          <t>Xiaomi</t>
        </is>
      </c>
      <c r="C1006" s="8" t="inlineStr">
        <is>
          <t>Redmi 14C 4-128GB LTE</t>
        </is>
      </c>
      <c r="D1006" s="8" t="inlineStr">
        <is>
          <t>-</t>
        </is>
      </c>
      <c r="E1006" s="9" t="n">
        <v>342</v>
      </c>
      <c r="F1006" s="9" t="inlineStr">
        <is>
          <t>342.00</t>
        </is>
      </c>
      <c r="G1006" s="9" t="inlineStr">
        <is>
          <t>Instock</t>
        </is>
      </c>
      <c r="H1006" s="9">
        <f>F1006+0</f>
        <v/>
      </c>
      <c r="I1006" s="9" t="n"/>
      <c r="J1006" s="9">
        <f>IF(I1006&lt;&gt;"",I1006,H1006)</f>
        <v/>
      </c>
      <c r="K1006" s="9">
        <f>E1006/(1+M1006)</f>
        <v/>
      </c>
      <c r="L1006" s="10" t="inlineStr">
        <is>
          <t>PLN</t>
        </is>
      </c>
      <c r="M1006" s="11" t="n">
        <v>0.23</v>
      </c>
      <c r="N1006" s="9">
        <f>K1006*VLOOKUP(L1006,'Exchange rate'!A:B,2,0)</f>
        <v/>
      </c>
      <c r="O1006" s="8" t="inlineStr">
        <is>
          <t>Media Expert</t>
        </is>
      </c>
      <c r="P1006" s="8" t="inlineStr">
        <is>
          <t>Media Expert</t>
        </is>
      </c>
      <c r="Q1006" s="8" t="inlineStr">
        <is>
          <t>Poland</t>
        </is>
      </c>
      <c r="R1006" s="12" t="inlineStr">
        <is>
          <t>https://www.mediaexpert.pl/smartfony-i-zegarki/smartfony/smartfon-xiaomi-redmi-14c-4-128gb-6-88-120hz-czarny</t>
        </is>
      </c>
      <c r="S1006" s="13" t="inlineStr">
        <is>
          <t>Handset</t>
        </is>
      </c>
      <c r="T1006" s="13" t="n"/>
      <c r="U1006" s="12" t="inlineStr">
        <is>
          <t>https://drive.google.com/uc?export=view&amp;id=1cWB4cHblHNV29uAm5FIp33oE_gpegnq3</t>
        </is>
      </c>
      <c r="V1006" t="inlineStr">
        <is>
          <t>20250424</t>
        </is>
      </c>
    </row>
    <row r="1007" ht="15" customHeight="1">
      <c r="A1007" s="7" t="inlineStr">
        <is>
          <t>BN2009278</t>
        </is>
      </c>
      <c r="B1007" s="8" t="inlineStr">
        <is>
          <t>Xiaomi</t>
        </is>
      </c>
      <c r="C1007" s="8" t="inlineStr">
        <is>
          <t>Redmi A3 3-64GB LTE</t>
        </is>
      </c>
      <c r="D1007" s="8" t="inlineStr">
        <is>
          <t>-</t>
        </is>
      </c>
      <c r="E1007" s="9" t="n">
        <v>263</v>
      </c>
      <c r="F1007" s="9" t="inlineStr">
        <is>
          <t>263.00</t>
        </is>
      </c>
      <c r="G1007" s="9" t="inlineStr">
        <is>
          <t>Instock</t>
        </is>
      </c>
      <c r="H1007" s="9">
        <f>F1007+0</f>
        <v/>
      </c>
      <c r="I1007" s="9" t="n"/>
      <c r="J1007" s="9">
        <f>IF(I1007&lt;&gt;"",I1007,H1007)</f>
        <v/>
      </c>
      <c r="K1007" s="9">
        <f>E1007/(1+M1007)</f>
        <v/>
      </c>
      <c r="L1007" s="10" t="inlineStr">
        <is>
          <t>PLN</t>
        </is>
      </c>
      <c r="M1007" s="11" t="n">
        <v>0.23</v>
      </c>
      <c r="N1007" s="9">
        <f>K1007*VLOOKUP(L1007,'Exchange rate'!A:B,2,0)</f>
        <v/>
      </c>
      <c r="O1007" s="8" t="inlineStr">
        <is>
          <t>Media Expert</t>
        </is>
      </c>
      <c r="P1007" s="8" t="inlineStr">
        <is>
          <t>Media Expert</t>
        </is>
      </c>
      <c r="Q1007" s="8" t="inlineStr">
        <is>
          <t>Poland</t>
        </is>
      </c>
      <c r="R1007" s="12" t="inlineStr">
        <is>
          <t>https://www.mediaexpert.pl/smartfony-i-zegarki/smartfony/smartfon-xiaomi-redmi-a3-3-64gb-6-71-90hz-czarny</t>
        </is>
      </c>
      <c r="S1007" s="13" t="inlineStr">
        <is>
          <t>Handset</t>
        </is>
      </c>
      <c r="T1007" s="13" t="n"/>
      <c r="U1007" s="12" t="inlineStr">
        <is>
          <t>https://drive.google.com/uc?export=view&amp;id=1dmr_JcPndAk-chnVs31RoT2XoFI-Rmp_</t>
        </is>
      </c>
      <c r="V1007" t="inlineStr">
        <is>
          <t>20250424</t>
        </is>
      </c>
    </row>
    <row r="1008" ht="15" customHeight="1">
      <c r="A1008" s="7" t="inlineStr">
        <is>
          <t>BN2008736</t>
        </is>
      </c>
      <c r="B1008" s="8" t="inlineStr">
        <is>
          <t>Xiaomi</t>
        </is>
      </c>
      <c r="C1008" s="8" t="inlineStr">
        <is>
          <t>Redmi Note 12 4-128GB LTE</t>
        </is>
      </c>
      <c r="D1008" s="8" t="inlineStr">
        <is>
          <t>-</t>
        </is>
      </c>
      <c r="E1008" s="9" t="n">
        <v>399.97</v>
      </c>
      <c r="F1008" s="9" t="inlineStr">
        <is>
          <t>399.97</t>
        </is>
      </c>
      <c r="G1008" s="9" t="inlineStr">
        <is>
          <t>Instock</t>
        </is>
      </c>
      <c r="H1008" s="9">
        <f>F1008+0</f>
        <v/>
      </c>
      <c r="I1008" s="9" t="n"/>
      <c r="J1008" s="9">
        <f>IF(I1008&lt;&gt;"",I1008,H1008)</f>
        <v/>
      </c>
      <c r="K1008" s="9">
        <f>E1008/(1+M1008)</f>
        <v/>
      </c>
      <c r="L1008" s="10" t="inlineStr">
        <is>
          <t>PLN</t>
        </is>
      </c>
      <c r="M1008" s="11" t="n">
        <v>0.23</v>
      </c>
      <c r="N1008" s="9">
        <f>K1008*VLOOKUP(L1008,'Exchange rate'!A:B,2,0)</f>
        <v/>
      </c>
      <c r="O1008" s="8" t="inlineStr">
        <is>
          <t>Media Expert</t>
        </is>
      </c>
      <c r="P1008" s="8" t="inlineStr">
        <is>
          <t>Media Expert</t>
        </is>
      </c>
      <c r="Q1008" s="8" t="inlineStr">
        <is>
          <t>Poland</t>
        </is>
      </c>
      <c r="R1008" s="12" t="inlineStr">
        <is>
          <t>https://www.mediaexpert.pl/smartfony-i-zegarki/smartfony/smartfon-xiaomi-redmi-note-12-4-128gb-onyx-gray</t>
        </is>
      </c>
      <c r="S1008" s="13" t="inlineStr">
        <is>
          <t>Handset</t>
        </is>
      </c>
      <c r="T1008" s="13" t="n"/>
      <c r="U1008" s="12" t="inlineStr">
        <is>
          <t>https://drive.google.com/uc?export=view&amp;id=1dP4p7sx1ufIfC0Oy-yWyLKyBV6eafMdy</t>
        </is>
      </c>
      <c r="V1008" t="inlineStr">
        <is>
          <t>20250424</t>
        </is>
      </c>
    </row>
    <row r="1009" ht="15" customHeight="1">
      <c r="A1009" s="7" t="inlineStr">
        <is>
          <t>BN2008732</t>
        </is>
      </c>
      <c r="B1009" s="8" t="inlineStr">
        <is>
          <t>Xiaomi</t>
        </is>
      </c>
      <c r="C1009" s="8" t="inlineStr">
        <is>
          <t>Redmi Note 12 Pro 6-128GB 5G</t>
        </is>
      </c>
      <c r="D1009" s="8" t="inlineStr">
        <is>
          <t>-</t>
        </is>
      </c>
      <c r="E1009" s="9" t="n">
        <v>0</v>
      </c>
      <c r="F1009" s="9" t="inlineStr">
        <is>
          <t>0.00</t>
        </is>
      </c>
      <c r="G1009" s="9" t="inlineStr">
        <is>
          <t>Outstock</t>
        </is>
      </c>
      <c r="H1009" s="9">
        <f>F1009+0</f>
        <v/>
      </c>
      <c r="I1009" s="9" t="n"/>
      <c r="J1009" s="9">
        <f>IF(I1009&lt;&gt;"",I1009,H1009)</f>
        <v/>
      </c>
      <c r="K1009" s="9">
        <f>E1009/(1+M1009)</f>
        <v/>
      </c>
      <c r="L1009" s="10" t="inlineStr">
        <is>
          <t>PLN</t>
        </is>
      </c>
      <c r="M1009" s="11" t="n">
        <v>0.23</v>
      </c>
      <c r="N1009" s="9">
        <f>K1009*VLOOKUP(L1009,'Exchange rate'!A:B,2,0)</f>
        <v/>
      </c>
      <c r="O1009" s="8" t="inlineStr">
        <is>
          <t>Media Expert</t>
        </is>
      </c>
      <c r="P1009" s="8" t="inlineStr">
        <is>
          <t>Media Expert</t>
        </is>
      </c>
      <c r="Q1009" s="8" t="inlineStr">
        <is>
          <t>Poland</t>
        </is>
      </c>
      <c r="R1009" s="12" t="inlineStr">
        <is>
          <t>https://www.mediaexpert.pl/smartfony-i-zegarki/smartfony/smartfon-xiaomi-redmi-note-12-pro-5g-6-128gb-sky-blue</t>
        </is>
      </c>
      <c r="S1009" s="13" t="inlineStr">
        <is>
          <t>Handset</t>
        </is>
      </c>
      <c r="T1009" s="13" t="n">
        <v>1</v>
      </c>
      <c r="U1009" s="12" t="inlineStr">
        <is>
          <t>https://drive.google.com/uc?export=view&amp;id=1eY1fj_b-pg9J2jmh_xVlTSz6_wo0KhR7</t>
        </is>
      </c>
      <c r="V1009" t="inlineStr">
        <is>
          <t>20250424</t>
        </is>
      </c>
    </row>
    <row r="1010" ht="15" customHeight="1">
      <c r="A1010" s="7" t="inlineStr">
        <is>
          <t>BN2008771</t>
        </is>
      </c>
      <c r="B1010" s="8" t="inlineStr">
        <is>
          <t>Xiaomi</t>
        </is>
      </c>
      <c r="C1010" s="8" t="inlineStr">
        <is>
          <t>Redmi Note 12S 8-256GB LTE</t>
        </is>
      </c>
      <c r="D1010" s="8" t="inlineStr">
        <is>
          <t>-</t>
        </is>
      </c>
      <c r="E1010" s="9" t="n">
        <v>399.99</v>
      </c>
      <c r="F1010" s="9" t="inlineStr">
        <is>
          <t>399.99</t>
        </is>
      </c>
      <c r="G1010" s="9" t="inlineStr">
        <is>
          <t>Instock</t>
        </is>
      </c>
      <c r="H1010" s="9">
        <f>F1010+0</f>
        <v/>
      </c>
      <c r="I1010" s="9" t="n"/>
      <c r="J1010" s="9">
        <f>IF(I1010&lt;&gt;"",I1010,H1010)</f>
        <v/>
      </c>
      <c r="K1010" s="9">
        <f>E1010/(1+M1010)</f>
        <v/>
      </c>
      <c r="L1010" s="10" t="inlineStr">
        <is>
          <t>PLN</t>
        </is>
      </c>
      <c r="M1010" s="11" t="n">
        <v>0.23</v>
      </c>
      <c r="N1010" s="9">
        <f>K1010*VLOOKUP(L1010,'Exchange rate'!A:B,2,0)</f>
        <v/>
      </c>
      <c r="O1010" s="8" t="inlineStr">
        <is>
          <t>Media Expert</t>
        </is>
      </c>
      <c r="P1010" s="8" t="inlineStr">
        <is>
          <t>Media Expert</t>
        </is>
      </c>
      <c r="Q1010" s="8" t="inlineStr">
        <is>
          <t>Poland</t>
        </is>
      </c>
      <c r="R1010" s="12" t="inlineStr">
        <is>
          <t>https://www.mediaexpert.pl/smartfony-i-zegarki/smartfony/smartfon-xiaomi-redmi-note-12s-8-256gb-onyx-black</t>
        </is>
      </c>
      <c r="S1010" s="13" t="inlineStr">
        <is>
          <t>Handset</t>
        </is>
      </c>
      <c r="T1010" s="13" t="n"/>
      <c r="U1010" s="12" t="inlineStr">
        <is>
          <t>https://drive.google.com/uc?export=view&amp;id=1d3RarlxcOhBL5u2mpCODlLJdbMxXw9MG</t>
        </is>
      </c>
      <c r="V1010" t="inlineStr">
        <is>
          <t>20250424</t>
        </is>
      </c>
    </row>
    <row r="1011" ht="15" customHeight="1">
      <c r="A1011" s="7" t="inlineStr">
        <is>
          <t>BN2009387</t>
        </is>
      </c>
      <c r="B1011" s="8" t="inlineStr">
        <is>
          <t>Xiaomi</t>
        </is>
      </c>
      <c r="C1011" s="8" t="inlineStr">
        <is>
          <t>Redmi Note 13 6-128GB 5G</t>
        </is>
      </c>
      <c r="D1011" s="8" t="inlineStr">
        <is>
          <t>-</t>
        </is>
      </c>
      <c r="E1011" s="9" t="n">
        <v>0</v>
      </c>
      <c r="F1011" s="9" t="inlineStr">
        <is>
          <t>0.00</t>
        </is>
      </c>
      <c r="G1011" s="9" t="inlineStr">
        <is>
          <t>Outstock</t>
        </is>
      </c>
      <c r="H1011" s="9">
        <f>F1011+0</f>
        <v/>
      </c>
      <c r="I1011" s="9" t="n"/>
      <c r="J1011" s="9">
        <f>IF(I1011&lt;&gt;"",I1011,H1011)</f>
        <v/>
      </c>
      <c r="K1011" s="9">
        <f>E1011/(1+M1011)</f>
        <v/>
      </c>
      <c r="L1011" s="10" t="inlineStr">
        <is>
          <t>PLN</t>
        </is>
      </c>
      <c r="M1011" s="11" t="n">
        <v>0.23</v>
      </c>
      <c r="N1011" s="9">
        <f>K1011*VLOOKUP(L1011,'Exchange rate'!A:B,2,0)</f>
        <v/>
      </c>
      <c r="O1011" s="8" t="inlineStr">
        <is>
          <t>Media Expert</t>
        </is>
      </c>
      <c r="P1011" s="8" t="inlineStr">
        <is>
          <t>Media Expert</t>
        </is>
      </c>
      <c r="Q1011" s="8" t="inlineStr">
        <is>
          <t>Poland</t>
        </is>
      </c>
      <c r="R1011" s="12" t="inlineStr">
        <is>
          <t>https://www.mediaexpert.pl/smartfony-i-zegarki/smartfony/smartfon-xiaomi-redmi-note-13-5g-6-128gb-6-67-120hz-niebieski</t>
        </is>
      </c>
      <c r="S1011" s="13" t="inlineStr">
        <is>
          <t>Handset</t>
        </is>
      </c>
      <c r="T1011" s="13" t="n">
        <v>1</v>
      </c>
      <c r="U1011" s="12" t="inlineStr">
        <is>
          <t>https://drive.google.com/uc?export=view&amp;id=1d0Vzoj5MI2j8Nvrsu4SNw3J4ErSq8Wap</t>
        </is>
      </c>
      <c r="V1011" t="inlineStr">
        <is>
          <t>20250424</t>
        </is>
      </c>
    </row>
    <row r="1012" ht="15" customHeight="1">
      <c r="A1012" s="7" t="inlineStr">
        <is>
          <t>BN2009089</t>
        </is>
      </c>
      <c r="B1012" s="8" t="inlineStr">
        <is>
          <t>Xiaomi</t>
        </is>
      </c>
      <c r="C1012" s="8" t="inlineStr">
        <is>
          <t>Redmi Note 13 6-128GB LTE</t>
        </is>
      </c>
      <c r="D1012" s="8" t="inlineStr">
        <is>
          <t>-</t>
        </is>
      </c>
      <c r="E1012" s="9" t="n">
        <v>699.99</v>
      </c>
      <c r="F1012" s="9" t="inlineStr">
        <is>
          <t>699.99</t>
        </is>
      </c>
      <c r="G1012" s="9" t="inlineStr">
        <is>
          <t>Instock</t>
        </is>
      </c>
      <c r="H1012" s="9">
        <f>F1012+0</f>
        <v/>
      </c>
      <c r="I1012" s="9" t="n"/>
      <c r="J1012" s="9">
        <f>IF(I1012&lt;&gt;"",I1012,H1012)</f>
        <v/>
      </c>
      <c r="K1012" s="9">
        <f>E1012/(1+M1012)</f>
        <v/>
      </c>
      <c r="L1012" s="10" t="inlineStr">
        <is>
          <t>PLN</t>
        </is>
      </c>
      <c r="M1012" s="11" t="n">
        <v>0.23</v>
      </c>
      <c r="N1012" s="9">
        <f>K1012*VLOOKUP(L1012,'Exchange rate'!A:B,2,0)</f>
        <v/>
      </c>
      <c r="O1012" s="8" t="inlineStr">
        <is>
          <t>Media Expert</t>
        </is>
      </c>
      <c r="P1012" s="8" t="inlineStr">
        <is>
          <t>Media Expert</t>
        </is>
      </c>
      <c r="Q1012" s="8" t="inlineStr">
        <is>
          <t>Poland</t>
        </is>
      </c>
      <c r="R1012" s="12" t="inlineStr">
        <is>
          <t>https://www.mediaexpert.pl/smartfony-i-zegarki/smartfony/smartfon-xiaomi-redmi-note-13-6-128gb-6-67-120hz-niebieski</t>
        </is>
      </c>
      <c r="S1012" s="13" t="inlineStr">
        <is>
          <t>Handset</t>
        </is>
      </c>
      <c r="T1012" s="13" t="n"/>
      <c r="U1012" s="12" t="inlineStr">
        <is>
          <t>https://drive.google.com/uc?export=view&amp;id=1d3-ircTnVeArOY-ADvHeWwda8FKIIFj6</t>
        </is>
      </c>
      <c r="V1012" t="inlineStr">
        <is>
          <t>20250424</t>
        </is>
      </c>
    </row>
    <row r="1013" ht="15" customHeight="1">
      <c r="A1013" s="7" t="inlineStr">
        <is>
          <t>BN2009110</t>
        </is>
      </c>
      <c r="B1013" s="8" t="inlineStr">
        <is>
          <t>Xiaomi</t>
        </is>
      </c>
      <c r="C1013" s="8" t="inlineStr">
        <is>
          <t>Redmi Note 13 8-256GB 5G</t>
        </is>
      </c>
      <c r="D1013" s="8" t="inlineStr">
        <is>
          <t>-</t>
        </is>
      </c>
      <c r="E1013" s="9" t="n">
        <v>1499.99</v>
      </c>
      <c r="F1013" s="9" t="inlineStr">
        <is>
          <t>1499.99</t>
        </is>
      </c>
      <c r="G1013" s="9" t="inlineStr">
        <is>
          <t>Instock</t>
        </is>
      </c>
      <c r="H1013" s="9">
        <f>F1013+0</f>
        <v/>
      </c>
      <c r="I1013" s="9" t="n"/>
      <c r="J1013" s="9">
        <f>IF(I1013&lt;&gt;"",I1013,H1013)</f>
        <v/>
      </c>
      <c r="K1013" s="9">
        <f>E1013/(1+M1013)</f>
        <v/>
      </c>
      <c r="L1013" s="10" t="inlineStr">
        <is>
          <t>PLN</t>
        </is>
      </c>
      <c r="M1013" s="11" t="n">
        <v>0.23</v>
      </c>
      <c r="N1013" s="9">
        <f>K1013*VLOOKUP(L1013,'Exchange rate'!A:B,2,0)</f>
        <v/>
      </c>
      <c r="O1013" s="8" t="inlineStr">
        <is>
          <t>Media Expert</t>
        </is>
      </c>
      <c r="P1013" s="8" t="inlineStr">
        <is>
          <t>Media Expert</t>
        </is>
      </c>
      <c r="Q1013" s="8" t="inlineStr">
        <is>
          <t>Poland</t>
        </is>
      </c>
      <c r="R1013" s="12" t="inlineStr">
        <is>
          <t>https://www.mediaexpert.pl/smartfony-i-zegarki/smartfony/smartfon-xiaomi-redmi-note-13-5g-8-256gb-6-67-120hz-niebieski</t>
        </is>
      </c>
      <c r="S1013" s="13" t="inlineStr">
        <is>
          <t>Handset</t>
        </is>
      </c>
      <c r="T1013" s="13" t="n"/>
      <c r="U1013" s="12" t="inlineStr">
        <is>
          <t>https://drive.google.com/uc?export=view&amp;id=1dRSanrE_0xg1BiPLO9jLxjblTjMJQ9H9</t>
        </is>
      </c>
      <c r="V1013" t="inlineStr">
        <is>
          <t>20250424</t>
        </is>
      </c>
    </row>
    <row r="1014" ht="15" customHeight="1">
      <c r="A1014" s="7" t="inlineStr">
        <is>
          <t>BN2009090</t>
        </is>
      </c>
      <c r="B1014" s="8" t="inlineStr">
        <is>
          <t>Xiaomi</t>
        </is>
      </c>
      <c r="C1014" s="8" t="inlineStr">
        <is>
          <t>Redmi Note 13 8-256GB LTE</t>
        </is>
      </c>
      <c r="D1014" s="8" t="inlineStr">
        <is>
          <t>-</t>
        </is>
      </c>
      <c r="E1014" s="9" t="n">
        <v>676.91</v>
      </c>
      <c r="F1014" s="9" t="inlineStr">
        <is>
          <t>676.91</t>
        </is>
      </c>
      <c r="G1014" s="9" t="inlineStr">
        <is>
          <t>Instock</t>
        </is>
      </c>
      <c r="H1014" s="9">
        <f>F1014+0</f>
        <v/>
      </c>
      <c r="I1014" s="9" t="n"/>
      <c r="J1014" s="9">
        <f>IF(I1014&lt;&gt;"",I1014,H1014)</f>
        <v/>
      </c>
      <c r="K1014" s="9">
        <f>E1014/(1+M1014)</f>
        <v/>
      </c>
      <c r="L1014" s="10" t="inlineStr">
        <is>
          <t>PLN</t>
        </is>
      </c>
      <c r="M1014" s="11" t="n">
        <v>0.23</v>
      </c>
      <c r="N1014" s="9">
        <f>K1014*VLOOKUP(L1014,'Exchange rate'!A:B,2,0)</f>
        <v/>
      </c>
      <c r="O1014" s="8" t="inlineStr">
        <is>
          <t>Media Expert</t>
        </is>
      </c>
      <c r="P1014" s="8" t="inlineStr">
        <is>
          <t>Media Expert</t>
        </is>
      </c>
      <c r="Q1014" s="8" t="inlineStr">
        <is>
          <t>Poland</t>
        </is>
      </c>
      <c r="R1014" s="12" t="inlineStr">
        <is>
          <t>https://www.mediaexpert.pl/smartfony-i-zegarki/smartfony/smartfon-xiaomi-redmi-note-13-8-256gb-6-67-120hz-czarny</t>
        </is>
      </c>
      <c r="S1014" s="13" t="inlineStr">
        <is>
          <t>Handset</t>
        </is>
      </c>
      <c r="T1014" s="13" t="n"/>
      <c r="U1014" s="12" t="inlineStr">
        <is>
          <t>https://drive.google.com/uc?export=view&amp;id=1dg2n3lVs3yZr-E5yJJXEB87Ag_k84h5O</t>
        </is>
      </c>
      <c r="V1014" t="inlineStr">
        <is>
          <t>20250424</t>
        </is>
      </c>
    </row>
    <row r="1015" ht="15" customHeight="1">
      <c r="A1015" s="7" t="inlineStr">
        <is>
          <t>BN2009091</t>
        </is>
      </c>
      <c r="B1015" s="8" t="inlineStr">
        <is>
          <t>Xiaomi</t>
        </is>
      </c>
      <c r="C1015" s="8" t="inlineStr">
        <is>
          <t>Redmi Note 13 Pro 8-256GB 5G</t>
        </is>
      </c>
      <c r="D1015" s="8" t="inlineStr">
        <is>
          <t>-</t>
        </is>
      </c>
      <c r="E1015" s="9" t="n">
        <v>1899.99</v>
      </c>
      <c r="F1015" s="9" t="inlineStr">
        <is>
          <t>1899.99</t>
        </is>
      </c>
      <c r="G1015" s="9" t="inlineStr">
        <is>
          <t>Instock</t>
        </is>
      </c>
      <c r="H1015" s="9">
        <f>F1015+0</f>
        <v/>
      </c>
      <c r="I1015" s="9" t="n"/>
      <c r="J1015" s="9">
        <f>IF(I1015&lt;&gt;"",I1015,H1015)</f>
        <v/>
      </c>
      <c r="K1015" s="9">
        <f>E1015/(1+M1015)</f>
        <v/>
      </c>
      <c r="L1015" s="10" t="inlineStr">
        <is>
          <t>PLN</t>
        </is>
      </c>
      <c r="M1015" s="11" t="n">
        <v>0.23</v>
      </c>
      <c r="N1015" s="9">
        <f>K1015*VLOOKUP(L1015,'Exchange rate'!A:B,2,0)</f>
        <v/>
      </c>
      <c r="O1015" s="8" t="inlineStr">
        <is>
          <t>Media Expert</t>
        </is>
      </c>
      <c r="P1015" s="8" t="inlineStr">
        <is>
          <t>Media Expert</t>
        </is>
      </c>
      <c r="Q1015" s="8" t="inlineStr">
        <is>
          <t>Poland</t>
        </is>
      </c>
      <c r="R1015" s="12" t="inlineStr">
        <is>
          <t>https://www.mediaexpert.pl/smartfony-i-zegarki/smartfony/smartfon-xiaomi-redmi-note-13-pro-5g-8-256gb-5g-6-67-120hz-fioletowy</t>
        </is>
      </c>
      <c r="S1015" s="13" t="inlineStr">
        <is>
          <t>Handset</t>
        </is>
      </c>
      <c r="T1015" s="13" t="n"/>
      <c r="U1015" s="12" t="inlineStr">
        <is>
          <t>https://drive.google.com/uc?export=view&amp;id=1e-mz6hK7rkxrqr3ZFq8iDNNeTAgcLtve</t>
        </is>
      </c>
      <c r="V1015" t="inlineStr">
        <is>
          <t>20250424</t>
        </is>
      </c>
    </row>
    <row r="1016" ht="15" customHeight="1">
      <c r="A1016" s="7" t="inlineStr">
        <is>
          <t>BN2009248</t>
        </is>
      </c>
      <c r="B1016" s="8" t="inlineStr">
        <is>
          <t>Xiaomi</t>
        </is>
      </c>
      <c r="C1016" s="8" t="inlineStr">
        <is>
          <t>Redmi Note 13 Pro 8-256GB LTE</t>
        </is>
      </c>
      <c r="D1016" s="8" t="inlineStr">
        <is>
          <t>-</t>
        </is>
      </c>
      <c r="E1016" s="9" t="n">
        <v>849.99</v>
      </c>
      <c r="F1016" s="9" t="inlineStr">
        <is>
          <t>849.99</t>
        </is>
      </c>
      <c r="G1016" s="9" t="inlineStr">
        <is>
          <t>Instock</t>
        </is>
      </c>
      <c r="H1016" s="9">
        <f>F1016+0</f>
        <v/>
      </c>
      <c r="I1016" s="9" t="n"/>
      <c r="J1016" s="9">
        <f>IF(I1016&lt;&gt;"",I1016,H1016)</f>
        <v/>
      </c>
      <c r="K1016" s="9">
        <f>E1016/(1+M1016)</f>
        <v/>
      </c>
      <c r="L1016" s="10" t="inlineStr">
        <is>
          <t>PLN</t>
        </is>
      </c>
      <c r="M1016" s="11" t="n">
        <v>0.23</v>
      </c>
      <c r="N1016" s="9">
        <f>K1016*VLOOKUP(L1016,'Exchange rate'!A:B,2,0)</f>
        <v/>
      </c>
      <c r="O1016" s="8" t="inlineStr">
        <is>
          <t>Media Expert</t>
        </is>
      </c>
      <c r="P1016" s="8" t="inlineStr">
        <is>
          <t>Media Expert</t>
        </is>
      </c>
      <c r="Q1016" s="8" t="inlineStr">
        <is>
          <t>Poland</t>
        </is>
      </c>
      <c r="R1016" s="12" t="inlineStr">
        <is>
          <t>https://www.mediaexpert.pl/smartfony-i-zegarki/smartfony/smartfon-xiaomi-redmi-note-13-pro-8-256gb-6-67-120hz-czarny</t>
        </is>
      </c>
      <c r="S1016" s="13" t="inlineStr">
        <is>
          <t>Handset</t>
        </is>
      </c>
      <c r="T1016" s="13" t="n"/>
      <c r="U1016" s="12" t="inlineStr">
        <is>
          <t>https://drive.google.com/uc?export=view&amp;id=1cAq8ZpelWjxrLFVjg97fsq_9yOJAq1tY</t>
        </is>
      </c>
      <c r="V1016" t="inlineStr">
        <is>
          <t>20250424</t>
        </is>
      </c>
    </row>
    <row r="1017" ht="15" customHeight="1">
      <c r="A1017" s="7" t="inlineStr">
        <is>
          <t>BN2009111</t>
        </is>
      </c>
      <c r="B1017" s="8" t="inlineStr">
        <is>
          <t>Xiaomi</t>
        </is>
      </c>
      <c r="C1017" s="8" t="inlineStr">
        <is>
          <t>Redmi Note 13 Pro+ 12-512GB 5G</t>
        </is>
      </c>
      <c r="D1017" s="8" t="inlineStr">
        <is>
          <t>-</t>
        </is>
      </c>
      <c r="E1017" s="9" t="n">
        <v>1399.99</v>
      </c>
      <c r="F1017" s="9" t="inlineStr">
        <is>
          <t>1399.99</t>
        </is>
      </c>
      <c r="G1017" s="9" t="inlineStr">
        <is>
          <t>Instock</t>
        </is>
      </c>
      <c r="H1017" s="9">
        <f>F1017+0</f>
        <v/>
      </c>
      <c r="I1017" s="9" t="n"/>
      <c r="J1017" s="9">
        <f>IF(I1017&lt;&gt;"",I1017,H1017)</f>
        <v/>
      </c>
      <c r="K1017" s="9">
        <f>E1017/(1+M1017)</f>
        <v/>
      </c>
      <c r="L1017" s="10" t="inlineStr">
        <is>
          <t>PLN</t>
        </is>
      </c>
      <c r="M1017" s="11" t="n">
        <v>0.23</v>
      </c>
      <c r="N1017" s="9">
        <f>K1017*VLOOKUP(L1017,'Exchange rate'!A:B,2,0)</f>
        <v/>
      </c>
      <c r="O1017" s="8" t="inlineStr">
        <is>
          <t>Media Expert</t>
        </is>
      </c>
      <c r="P1017" s="8" t="inlineStr">
        <is>
          <t>Media Expert</t>
        </is>
      </c>
      <c r="Q1017" s="8" t="inlineStr">
        <is>
          <t>Poland</t>
        </is>
      </c>
      <c r="R1017" s="12" t="inlineStr">
        <is>
          <t>https://www.mediaexpert.pl/smartfony-i-zegarki/smartfony/smartfon-xiaomi-redmi-note-13-pro-12-512gb-5g-6-67-120hz-czarny</t>
        </is>
      </c>
      <c r="S1017" s="13" t="inlineStr">
        <is>
          <t>Handset</t>
        </is>
      </c>
      <c r="T1017" s="13" t="n"/>
      <c r="U1017" s="12" t="inlineStr">
        <is>
          <t>https://drive.google.com/uc?export=view&amp;id=1dCkYuv7ZUgStYvDc_gYoIEljE4Q-bE6V</t>
        </is>
      </c>
      <c r="V1017" t="inlineStr">
        <is>
          <t>20250424</t>
        </is>
      </c>
    </row>
    <row r="1018" ht="15" customHeight="1">
      <c r="A1018" s="7" t="inlineStr">
        <is>
          <t>BN2009812</t>
        </is>
      </c>
      <c r="B1018" s="8" t="inlineStr">
        <is>
          <t>Xiaomi</t>
        </is>
      </c>
      <c r="C1018" s="8" t="inlineStr">
        <is>
          <t>Redmi Note 14 Pro 8-256GB 5G</t>
        </is>
      </c>
      <c r="D1018" s="8" t="inlineStr">
        <is>
          <t>-</t>
        </is>
      </c>
      <c r="E1018" s="9" t="n">
        <v>1369</v>
      </c>
      <c r="F1018" s="9" t="inlineStr">
        <is>
          <t>1369.00</t>
        </is>
      </c>
      <c r="G1018" s="9" t="inlineStr">
        <is>
          <t>Instock</t>
        </is>
      </c>
      <c r="H1018" s="9">
        <f>F1018+0</f>
        <v/>
      </c>
      <c r="I1018" s="9" t="n"/>
      <c r="J1018" s="9">
        <f>IF(I1018&lt;&gt;"",I1018,H1018)</f>
        <v/>
      </c>
      <c r="K1018" s="9">
        <f>E1018/(1+M1018)</f>
        <v/>
      </c>
      <c r="L1018" s="10" t="inlineStr">
        <is>
          <t>PLN</t>
        </is>
      </c>
      <c r="M1018" s="11" t="n">
        <v>0.23</v>
      </c>
      <c r="N1018" s="9">
        <f>K1018*VLOOKUP(L1018,'Exchange rate'!A:B,2,0)</f>
        <v/>
      </c>
      <c r="O1018" s="8" t="inlineStr">
        <is>
          <t>Media Expert</t>
        </is>
      </c>
      <c r="P1018" s="8" t="inlineStr">
        <is>
          <t>Media Expert</t>
        </is>
      </c>
      <c r="Q1018" s="8" t="inlineStr">
        <is>
          <t>Poland</t>
        </is>
      </c>
      <c r="R1018" s="12" t="inlineStr">
        <is>
          <t>https://www.mediaexpert.pl/smartfony-i-zegarki/smartfony/smartfon-xiaomi-redmi-note-14-pro-5g-8-256gb-6-67-120hz-czarny</t>
        </is>
      </c>
      <c r="S1018" s="13" t="inlineStr">
        <is>
          <t>Handset</t>
        </is>
      </c>
      <c r="T1018" s="13" t="n"/>
      <c r="U1018" s="12" t="inlineStr">
        <is>
          <t>https://drive.google.com/uc?export=view&amp;id=1cgY6lKz2jA1-zhFdPqX_9vh2fl-j2G6A</t>
        </is>
      </c>
      <c r="V1018" t="inlineStr">
        <is>
          <t>20250424</t>
        </is>
      </c>
    </row>
    <row r="1019" ht="15" customHeight="1">
      <c r="A1019" s="7" t="inlineStr">
        <is>
          <t>AN00000041</t>
        </is>
      </c>
      <c r="B1019" s="8" t="inlineStr">
        <is>
          <t>Xiaomi</t>
        </is>
      </c>
      <c r="C1019" s="8" t="inlineStr">
        <is>
          <t>Redmi Smart Band Pro</t>
        </is>
      </c>
      <c r="D1019" s="8" t="inlineStr">
        <is>
          <t>-</t>
        </is>
      </c>
      <c r="E1019" s="9" t="n">
        <v>0</v>
      </c>
      <c r="F1019" s="9" t="inlineStr">
        <is>
          <t>0.00</t>
        </is>
      </c>
      <c r="G1019" s="9" t="inlineStr">
        <is>
          <t>Outstock</t>
        </is>
      </c>
      <c r="H1019" s="9">
        <f>F1019+0</f>
        <v/>
      </c>
      <c r="I1019" s="9" t="n"/>
      <c r="J1019" s="9">
        <f>IF(I1019&lt;&gt;"",I1019,H1019)</f>
        <v/>
      </c>
      <c r="K1019" s="9">
        <f>E1019/(1+M1019)</f>
        <v/>
      </c>
      <c r="L1019" s="10" t="inlineStr">
        <is>
          <t>PLN</t>
        </is>
      </c>
      <c r="M1019" s="11" t="n">
        <v>0.23</v>
      </c>
      <c r="N1019" s="9">
        <f>K1019*VLOOKUP(L1019,'Exchange rate'!A:B,2,0)</f>
        <v/>
      </c>
      <c r="O1019" s="8" t="inlineStr">
        <is>
          <t>Media Expert</t>
        </is>
      </c>
      <c r="P1019" s="8" t="inlineStr">
        <is>
          <t>Media Expert</t>
        </is>
      </c>
      <c r="Q1019" s="8" t="inlineStr">
        <is>
          <t>Poland</t>
        </is>
      </c>
      <c r="R1019" s="12" t="inlineStr">
        <is>
          <t>https://www.mediaexpert.pl/smartfony-i-zegarki/smartwatche-i-zegarki/smartbandy/smartband-xiaomi-redmi-pro-czarny</t>
        </is>
      </c>
      <c r="S1019" s="13" t="inlineStr">
        <is>
          <t>Fitness Gear</t>
        </is>
      </c>
      <c r="T1019" s="13" t="n">
        <v>1</v>
      </c>
      <c r="U1019" s="12" t="inlineStr">
        <is>
          <t>https://drive.google.com/uc?export=view&amp;id=1dlLV_U4jAiyyRT0hv0iAvprEX5ueDSch</t>
        </is>
      </c>
      <c r="V1019" t="inlineStr">
        <is>
          <t>20250424</t>
        </is>
      </c>
    </row>
    <row r="1020" ht="15" customHeight="1">
      <c r="A1020" s="7" t="inlineStr">
        <is>
          <t>AN00000032</t>
        </is>
      </c>
      <c r="B1020" s="8" t="inlineStr">
        <is>
          <t>Xiaomi</t>
        </is>
      </c>
      <c r="C1020" s="8" t="inlineStr">
        <is>
          <t>Redmi Watch 2 Lite</t>
        </is>
      </c>
      <c r="D1020" s="8" t="inlineStr">
        <is>
          <t>-</t>
        </is>
      </c>
      <c r="E1020" s="9" t="n">
        <v>79.97</v>
      </c>
      <c r="F1020" s="9" t="inlineStr">
        <is>
          <t>79.97</t>
        </is>
      </c>
      <c r="G1020" s="9" t="inlineStr">
        <is>
          <t>Instock</t>
        </is>
      </c>
      <c r="H1020" s="9">
        <f>F1020+0</f>
        <v/>
      </c>
      <c r="I1020" s="9" t="n"/>
      <c r="J1020" s="9">
        <f>IF(I1020&lt;&gt;"",I1020,H1020)</f>
        <v/>
      </c>
      <c r="K1020" s="9">
        <f>E1020/(1+M1020)</f>
        <v/>
      </c>
      <c r="L1020" s="10" t="inlineStr">
        <is>
          <t>PLN</t>
        </is>
      </c>
      <c r="M1020" s="11" t="n">
        <v>0.23</v>
      </c>
      <c r="N1020" s="9">
        <f>K1020*VLOOKUP(L1020,'Exchange rate'!A:B,2,0)</f>
        <v/>
      </c>
      <c r="O1020" s="8" t="inlineStr">
        <is>
          <t>Media Expert</t>
        </is>
      </c>
      <c r="P1020" s="8" t="inlineStr">
        <is>
          <t>Media Expert</t>
        </is>
      </c>
      <c r="Q1020" s="8" t="inlineStr">
        <is>
          <t>Poland</t>
        </is>
      </c>
      <c r="R1020" s="12" t="inlineStr">
        <is>
          <t>https://www.mediaexpert.pl/smartfony-i-zegarki/smartwatche-i-zegarki/smartwatche/smartwatch-xiaomi-redmi-watch-2-lite-gl-black</t>
        </is>
      </c>
      <c r="S1020" s="13" t="inlineStr">
        <is>
          <t>Smart Watch</t>
        </is>
      </c>
      <c r="T1020" s="13" t="n"/>
      <c r="U1020" s="12" t="inlineStr">
        <is>
          <t>https://drive.google.com/uc?export=view&amp;id=1cD33Olof7Jy7IBXwWdnHNUs9XCuoAIsQ</t>
        </is>
      </c>
      <c r="V1020" t="inlineStr">
        <is>
          <t>20250424</t>
        </is>
      </c>
    </row>
    <row r="1021" ht="15" customHeight="1">
      <c r="A1021" s="7" t="inlineStr">
        <is>
          <t>AN00000173</t>
        </is>
      </c>
      <c r="B1021" s="8" t="inlineStr">
        <is>
          <t>Xiaomi</t>
        </is>
      </c>
      <c r="C1021" s="8" t="inlineStr">
        <is>
          <t>Redmi Watch 3 Active</t>
        </is>
      </c>
      <c r="D1021" s="8" t="inlineStr">
        <is>
          <t>-</t>
        </is>
      </c>
      <c r="E1021" s="9" t="n">
        <v>169.99</v>
      </c>
      <c r="F1021" s="9" t="inlineStr">
        <is>
          <t>169.99</t>
        </is>
      </c>
      <c r="G1021" s="9" t="inlineStr">
        <is>
          <t>Instock</t>
        </is>
      </c>
      <c r="H1021" s="9">
        <f>F1021+0</f>
        <v/>
      </c>
      <c r="I1021" s="9" t="n"/>
      <c r="J1021" s="9">
        <f>IF(I1021&lt;&gt;"",I1021,H1021)</f>
        <v/>
      </c>
      <c r="K1021" s="9">
        <f>E1021/(1+M1021)</f>
        <v/>
      </c>
      <c r="L1021" s="10" t="inlineStr">
        <is>
          <t>PLN</t>
        </is>
      </c>
      <c r="M1021" s="11" t="n">
        <v>0.23</v>
      </c>
      <c r="N1021" s="9">
        <f>K1021*VLOOKUP(L1021,'Exchange rate'!A:B,2,0)</f>
        <v/>
      </c>
      <c r="O1021" s="8" t="inlineStr">
        <is>
          <t>Media Expert</t>
        </is>
      </c>
      <c r="P1021" s="8" t="inlineStr">
        <is>
          <t>Media Expert</t>
        </is>
      </c>
      <c r="Q1021" s="8" t="inlineStr">
        <is>
          <t>Poland</t>
        </is>
      </c>
      <c r="R1021" s="12" t="inlineStr">
        <is>
          <t>https://www.mediaexpert.pl/smartfony-i-zegarki/smartwatche-i-zegarki/smartwatche/smartwatch-xiaomi-redmi-watch-3-active-czarny</t>
        </is>
      </c>
      <c r="S1021" s="13" t="inlineStr">
        <is>
          <t>Smart Watch</t>
        </is>
      </c>
      <c r="T1021" s="13" t="n"/>
      <c r="U1021" s="12" t="inlineStr">
        <is>
          <t>https://drive.google.com/uc?export=view&amp;id=1dZiTPWAt4o-V0FCKEdlUY03z47NMUQru</t>
        </is>
      </c>
      <c r="V1021" t="inlineStr">
        <is>
          <t>20250424</t>
        </is>
      </c>
    </row>
    <row r="1022" ht="15" customHeight="1">
      <c r="A1022" s="7" t="inlineStr">
        <is>
          <t>BN4000679</t>
        </is>
      </c>
      <c r="B1022" s="8" t="inlineStr">
        <is>
          <t>Xiaomi</t>
        </is>
      </c>
      <c r="C1022" s="8" t="inlineStr">
        <is>
          <t>Redmi Watch 3 BT</t>
        </is>
      </c>
      <c r="D1022" s="8" t="inlineStr">
        <is>
          <t>-</t>
        </is>
      </c>
      <c r="E1022" s="9" t="n">
        <v>329.97</v>
      </c>
      <c r="F1022" s="9" t="inlineStr">
        <is>
          <t>329.97</t>
        </is>
      </c>
      <c r="G1022" s="9" t="inlineStr">
        <is>
          <t>Instock</t>
        </is>
      </c>
      <c r="H1022" s="9">
        <f>F1022+0</f>
        <v/>
      </c>
      <c r="I1022" s="9" t="n"/>
      <c r="J1022" s="9">
        <f>IF(I1022&lt;&gt;"",I1022,H1022)</f>
        <v/>
      </c>
      <c r="K1022" s="9">
        <f>E1022/(1+M1022)</f>
        <v/>
      </c>
      <c r="L1022" s="10" t="inlineStr">
        <is>
          <t>PLN</t>
        </is>
      </c>
      <c r="M1022" s="11" t="n">
        <v>0.23</v>
      </c>
      <c r="N1022" s="9">
        <f>K1022*VLOOKUP(L1022,'Exchange rate'!A:B,2,0)</f>
        <v/>
      </c>
      <c r="O1022" s="8" t="inlineStr">
        <is>
          <t>Media Expert</t>
        </is>
      </c>
      <c r="P1022" s="8" t="inlineStr">
        <is>
          <t>Media Expert</t>
        </is>
      </c>
      <c r="Q1022" s="8" t="inlineStr">
        <is>
          <t>Poland</t>
        </is>
      </c>
      <c r="R1022" s="12" t="inlineStr">
        <is>
          <t>https://www.mediaexpert.pl/smartfony-i-zegarki/smartwatche-i-zegarki/smartwatche/smartwatch-redmi-watch-3-black</t>
        </is>
      </c>
      <c r="S1022" s="13" t="inlineStr">
        <is>
          <t>Smart Watch</t>
        </is>
      </c>
      <c r="T1022" s="13" t="n"/>
      <c r="U1022" s="12" t="inlineStr">
        <is>
          <t>https://drive.google.com/uc?export=view&amp;id=1dwQQ1YxLQoENjW0bjsDDh2CqH-HXG9VG</t>
        </is>
      </c>
      <c r="V1022" t="inlineStr">
        <is>
          <t>20250424</t>
        </is>
      </c>
    </row>
    <row r="1023" ht="15" customHeight="1">
      <c r="A1023" s="7" t="inlineStr">
        <is>
          <t>BN2009160</t>
        </is>
      </c>
      <c r="B1023" s="8" t="inlineStr">
        <is>
          <t>Xiaomi</t>
        </is>
      </c>
      <c r="C1023" s="8" t="inlineStr">
        <is>
          <t>Redmi Watch 4 BT</t>
        </is>
      </c>
      <c r="D1023" s="8" t="inlineStr">
        <is>
          <t>-</t>
        </is>
      </c>
      <c r="E1023" s="9" t="n">
        <v>345.4</v>
      </c>
      <c r="F1023" s="9" t="inlineStr">
        <is>
          <t>345.40</t>
        </is>
      </c>
      <c r="G1023" s="9" t="inlineStr">
        <is>
          <t>Instock</t>
        </is>
      </c>
      <c r="H1023" s="9">
        <f>F1023+0</f>
        <v/>
      </c>
      <c r="I1023" s="9" t="n"/>
      <c r="J1023" s="9">
        <f>IF(I1023&lt;&gt;"",I1023,H1023)</f>
        <v/>
      </c>
      <c r="K1023" s="9">
        <f>E1023/(1+M1023)</f>
        <v/>
      </c>
      <c r="L1023" s="10" t="inlineStr">
        <is>
          <t>PLN</t>
        </is>
      </c>
      <c r="M1023" s="11" t="n">
        <v>0.23</v>
      </c>
      <c r="N1023" s="9">
        <f>K1023*VLOOKUP(L1023,'Exchange rate'!A:B,2,0)</f>
        <v/>
      </c>
      <c r="O1023" s="8" t="inlineStr">
        <is>
          <t>Media Expert</t>
        </is>
      </c>
      <c r="P1023" s="8" t="inlineStr">
        <is>
          <t>Media Expert</t>
        </is>
      </c>
      <c r="Q1023" s="8" t="inlineStr">
        <is>
          <t>Poland</t>
        </is>
      </c>
      <c r="R1023" s="12" t="inlineStr">
        <is>
          <t>https://www.mediaexpert.pl/smartfony-i-zegarki/smartwatche-i-zegarki/smartwatche/smartwatch-xiaomi-redmi-watch-4-czarny</t>
        </is>
      </c>
      <c r="S1023" s="13" t="inlineStr">
        <is>
          <t>Smart Watch</t>
        </is>
      </c>
      <c r="T1023" s="13" t="n"/>
      <c r="U1023" s="12" t="inlineStr">
        <is>
          <t>https://drive.google.com/uc?export=view&amp;id=1chIriFzJi4idDs77YT5Y2wbiZosARA2h</t>
        </is>
      </c>
      <c r="V1023" t="inlineStr">
        <is>
          <t>20250424</t>
        </is>
      </c>
    </row>
    <row r="1024" ht="15" customHeight="1">
      <c r="A1024" s="7" t="inlineStr">
        <is>
          <t>BN4000677</t>
        </is>
      </c>
      <c r="B1024" s="8" t="inlineStr">
        <is>
          <t>Xiaomi</t>
        </is>
      </c>
      <c r="C1024" s="8" t="inlineStr">
        <is>
          <t>Watch 2 Pro LTE eSIM</t>
        </is>
      </c>
      <c r="D1024" s="8" t="inlineStr">
        <is>
          <t>-</t>
        </is>
      </c>
      <c r="E1024" s="9" t="n">
        <v>1299.99</v>
      </c>
      <c r="F1024" s="9" t="inlineStr">
        <is>
          <t>1299.99</t>
        </is>
      </c>
      <c r="G1024" s="9" t="inlineStr">
        <is>
          <t>Instock</t>
        </is>
      </c>
      <c r="H1024" s="9">
        <f>F1024+0</f>
        <v/>
      </c>
      <c r="I1024" s="9" t="n"/>
      <c r="J1024" s="9">
        <f>IF(I1024&lt;&gt;"",I1024,H1024)</f>
        <v/>
      </c>
      <c r="K1024" s="9">
        <f>E1024/(1+M1024)</f>
        <v/>
      </c>
      <c r="L1024" s="10" t="inlineStr">
        <is>
          <t>PLN</t>
        </is>
      </c>
      <c r="M1024" s="11" t="n">
        <v>0.23</v>
      </c>
      <c r="N1024" s="9">
        <f>K1024*VLOOKUP(L1024,'Exchange rate'!A:B,2,0)</f>
        <v/>
      </c>
      <c r="O1024" s="8" t="inlineStr">
        <is>
          <t>Media Expert</t>
        </is>
      </c>
      <c r="P1024" s="8" t="inlineStr">
        <is>
          <t>Media Expert</t>
        </is>
      </c>
      <c r="Q1024" s="8" t="inlineStr">
        <is>
          <t>Poland</t>
        </is>
      </c>
      <c r="R1024" s="12" t="inlineStr">
        <is>
          <t>https://www.mediaexpert.pl/smartfony-i-zegarki/smartwatche-i-zegarki/smartwatche/smartwatch-xiaomi-watch-2-pro-4g-lte-czarny</t>
        </is>
      </c>
      <c r="S1024" s="13" t="inlineStr">
        <is>
          <t>Smart Watch</t>
        </is>
      </c>
      <c r="T1024" s="13" t="n"/>
      <c r="U1024" s="12" t="inlineStr">
        <is>
          <t>https://drive.google.com/uc?export=view&amp;id=1e_W0603RacdKElYqv7j1jUg8gZQj4dJy</t>
        </is>
      </c>
      <c r="V1024" t="inlineStr">
        <is>
          <t>20250424</t>
        </is>
      </c>
    </row>
    <row r="1025" ht="15" customHeight="1">
      <c r="A1025" s="7" t="inlineStr">
        <is>
          <t>BN2008852</t>
        </is>
      </c>
      <c r="B1025" s="8" t="inlineStr">
        <is>
          <t>Xiaomi</t>
        </is>
      </c>
      <c r="C1025" s="8" t="inlineStr">
        <is>
          <t>Xiaomi 13T 8-256GB 5G</t>
        </is>
      </c>
      <c r="D1025" s="8" t="inlineStr">
        <is>
          <t>-</t>
        </is>
      </c>
      <c r="E1025" s="9" t="n">
        <v>1999.99</v>
      </c>
      <c r="F1025" s="9" t="inlineStr">
        <is>
          <t>1999.99</t>
        </is>
      </c>
      <c r="G1025" s="9" t="inlineStr">
        <is>
          <t>Instock</t>
        </is>
      </c>
      <c r="H1025" s="9">
        <f>F1025+0</f>
        <v/>
      </c>
      <c r="I1025" s="9" t="n"/>
      <c r="J1025" s="9">
        <f>IF(I1025&lt;&gt;"",I1025,H1025)</f>
        <v/>
      </c>
      <c r="K1025" s="9">
        <f>E1025/(1+M1025)</f>
        <v/>
      </c>
      <c r="L1025" s="10" t="inlineStr">
        <is>
          <t>PLN</t>
        </is>
      </c>
      <c r="M1025" s="11" t="n">
        <v>0.23</v>
      </c>
      <c r="N1025" s="9">
        <f>K1025*VLOOKUP(L1025,'Exchange rate'!A:B,2,0)</f>
        <v/>
      </c>
      <c r="O1025" s="8" t="inlineStr">
        <is>
          <t>Media Expert</t>
        </is>
      </c>
      <c r="P1025" s="8" t="inlineStr">
        <is>
          <t>Media Expert</t>
        </is>
      </c>
      <c r="Q1025" s="8" t="inlineStr">
        <is>
          <t>Poland</t>
        </is>
      </c>
      <c r="R1025" s="12" t="inlineStr">
        <is>
          <t>https://www.mediaexpert.pl/smartfony-i-zegarki/smartfony/smartfon-xiaomi-13t-8-256gb-6-67-144hz-zielony</t>
        </is>
      </c>
      <c r="S1025" s="13" t="inlineStr">
        <is>
          <t>Handset</t>
        </is>
      </c>
      <c r="T1025" s="13" t="n"/>
      <c r="U1025" s="12" t="inlineStr">
        <is>
          <t>https://drive.google.com/uc?export=view&amp;id=1dwzOx-t7ExYaI6SOyY-5SMXjEeRqQcy9</t>
        </is>
      </c>
      <c r="V1025" t="inlineStr">
        <is>
          <t>20250424</t>
        </is>
      </c>
    </row>
    <row r="1026" ht="15" customHeight="1">
      <c r="A1026" s="7" t="inlineStr">
        <is>
          <t>BN2008861</t>
        </is>
      </c>
      <c r="B1026" s="8" t="inlineStr">
        <is>
          <t>Xiaomi</t>
        </is>
      </c>
      <c r="C1026" s="8" t="inlineStr">
        <is>
          <t>Xiaomi 13T Pro 12-512GB 5G</t>
        </is>
      </c>
      <c r="D1026" s="8" t="inlineStr">
        <is>
          <t>-</t>
        </is>
      </c>
      <c r="E1026" s="9" t="n">
        <v>0</v>
      </c>
      <c r="F1026" s="9" t="inlineStr">
        <is>
          <t>0.00</t>
        </is>
      </c>
      <c r="G1026" s="9" t="inlineStr">
        <is>
          <t>Outstock</t>
        </is>
      </c>
      <c r="H1026" s="9">
        <f>F1026+0</f>
        <v/>
      </c>
      <c r="I1026" s="9" t="n"/>
      <c r="J1026" s="9">
        <f>IF(I1026&lt;&gt;"",I1026,H1026)</f>
        <v/>
      </c>
      <c r="K1026" s="9">
        <f>E1026/(1+M1026)</f>
        <v/>
      </c>
      <c r="L1026" s="10" t="inlineStr">
        <is>
          <t>PLN</t>
        </is>
      </c>
      <c r="M1026" s="11" t="n">
        <v>0.23</v>
      </c>
      <c r="N1026" s="9">
        <f>K1026*VLOOKUP(L1026,'Exchange rate'!A:B,2,0)</f>
        <v/>
      </c>
      <c r="O1026" s="8" t="inlineStr">
        <is>
          <t>Media Expert</t>
        </is>
      </c>
      <c r="P1026" s="8" t="inlineStr">
        <is>
          <t>Media Expert</t>
        </is>
      </c>
      <c r="Q1026" s="8" t="inlineStr">
        <is>
          <t>Poland</t>
        </is>
      </c>
      <c r="R1026" s="12" t="inlineStr">
        <is>
          <t>https://www.mediaexpert.pl/smartfony-i-zegarki/smartfony/smartfon-xiaomi-13t-pro-12-512gb-6-67-144hz-czarny</t>
        </is>
      </c>
      <c r="S1026" s="13" t="inlineStr">
        <is>
          <t>Handset</t>
        </is>
      </c>
      <c r="T1026" s="13" t="n">
        <v>1</v>
      </c>
      <c r="U1026" s="12" t="inlineStr">
        <is>
          <t>https://drive.google.com/uc?export=view&amp;id=1cGl2jRKBEuQN2ej32bkwAihDZ9qaTO9z</t>
        </is>
      </c>
      <c r="V1026" t="inlineStr">
        <is>
          <t>20250424</t>
        </is>
      </c>
    </row>
    <row r="1027" ht="15" customHeight="1">
      <c r="A1027" s="7" t="inlineStr">
        <is>
          <t>BN2009094</t>
        </is>
      </c>
      <c r="B1027" s="8" t="inlineStr">
        <is>
          <t>Xiaomi</t>
        </is>
      </c>
      <c r="C1027" s="8" t="inlineStr">
        <is>
          <t>Xiaomi 14 12-512GB 5G</t>
        </is>
      </c>
      <c r="D1027" s="8" t="inlineStr">
        <is>
          <t>-</t>
        </is>
      </c>
      <c r="E1027" s="9" t="n">
        <v>2923.3</v>
      </c>
      <c r="F1027" s="9" t="inlineStr">
        <is>
          <t>2923.30</t>
        </is>
      </c>
      <c r="G1027" s="9" t="inlineStr">
        <is>
          <t>Instock</t>
        </is>
      </c>
      <c r="H1027" s="9">
        <f>F1027+0</f>
        <v/>
      </c>
      <c r="I1027" s="9" t="n"/>
      <c r="J1027" s="9">
        <f>IF(I1027&lt;&gt;"",I1027,H1027)</f>
        <v/>
      </c>
      <c r="K1027" s="9">
        <f>E1027/(1+M1027)</f>
        <v/>
      </c>
      <c r="L1027" s="10" t="inlineStr">
        <is>
          <t>PLN</t>
        </is>
      </c>
      <c r="M1027" s="11" t="n">
        <v>0.23</v>
      </c>
      <c r="N1027" s="9">
        <f>K1027*VLOOKUP(L1027,'Exchange rate'!A:B,2,0)</f>
        <v/>
      </c>
      <c r="O1027" s="8" t="inlineStr">
        <is>
          <t>Media Expert</t>
        </is>
      </c>
      <c r="P1027" s="8" t="inlineStr">
        <is>
          <t>Media Expert</t>
        </is>
      </c>
      <c r="Q1027" s="8" t="inlineStr">
        <is>
          <t>Poland</t>
        </is>
      </c>
      <c r="R1027" s="12" t="inlineStr">
        <is>
          <t>https://www.mediaexpert.pl/smartfony-i-zegarki/smartfony/smartfon-xiaomi-14-12-512gb-5g-6-36-120hz-czarny</t>
        </is>
      </c>
      <c r="S1027" s="13" t="inlineStr">
        <is>
          <t>Handset</t>
        </is>
      </c>
      <c r="T1027" s="13" t="n"/>
      <c r="U1027" s="12" t="inlineStr">
        <is>
          <t>https://drive.google.com/uc?export=view&amp;id=1eABhs-aTJ1a_YRbCM_tD3CnANQ1zUR6t</t>
        </is>
      </c>
      <c r="V1027" t="inlineStr">
        <is>
          <t>20250424</t>
        </is>
      </c>
    </row>
    <row r="1028" ht="15" customHeight="1">
      <c r="A1028" s="7" t="inlineStr">
        <is>
          <t>BN2009303</t>
        </is>
      </c>
      <c r="B1028" s="8" t="inlineStr">
        <is>
          <t>Xiaomi</t>
        </is>
      </c>
      <c r="C1028" s="8" t="inlineStr">
        <is>
          <t>Xiaomi 14 Ultra 16-512GB 5G</t>
        </is>
      </c>
      <c r="D1028" s="8" t="inlineStr">
        <is>
          <t>-</t>
        </is>
      </c>
      <c r="E1028" s="9" t="n">
        <v>5499.99</v>
      </c>
      <c r="F1028" s="9" t="inlineStr">
        <is>
          <t>5499.99</t>
        </is>
      </c>
      <c r="G1028" s="9" t="inlineStr">
        <is>
          <t>Instock</t>
        </is>
      </c>
      <c r="H1028" s="9">
        <f>F1028+0</f>
        <v/>
      </c>
      <c r="I1028" s="9" t="n"/>
      <c r="J1028" s="9">
        <f>IF(I1028&lt;&gt;"",I1028,H1028)</f>
        <v/>
      </c>
      <c r="K1028" s="9">
        <f>E1028/(1+M1028)</f>
        <v/>
      </c>
      <c r="L1028" s="10" t="inlineStr">
        <is>
          <t>PLN</t>
        </is>
      </c>
      <c r="M1028" s="11" t="n">
        <v>0.23</v>
      </c>
      <c r="N1028" s="9">
        <f>K1028*VLOOKUP(L1028,'Exchange rate'!A:B,2,0)</f>
        <v/>
      </c>
      <c r="O1028" s="8" t="inlineStr">
        <is>
          <t>Media Expert</t>
        </is>
      </c>
      <c r="P1028" s="8" t="inlineStr">
        <is>
          <t>Media Expert</t>
        </is>
      </c>
      <c r="Q1028" s="8" t="inlineStr">
        <is>
          <t>Poland</t>
        </is>
      </c>
      <c r="R1028" s="12" t="inlineStr">
        <is>
          <t>https://www.mediaexpert.pl/smartfony-i-zegarki/smartfony/smartfon-xiaomi-14-ultra-16-512gb-5g-6-73-120hz-bialy</t>
        </is>
      </c>
      <c r="S1028" s="13" t="inlineStr">
        <is>
          <t>Handset</t>
        </is>
      </c>
      <c r="T1028" s="13" t="n"/>
      <c r="U1028" s="12" t="inlineStr">
        <is>
          <t>https://drive.google.com/uc?export=view&amp;id=1c-nCv8itvHM9SVqwby4DSIxi8VdII4Va</t>
        </is>
      </c>
      <c r="V1028" t="inlineStr">
        <is>
          <t>20250424</t>
        </is>
      </c>
    </row>
    <row r="1029" ht="15" customHeight="1">
      <c r="A1029" s="7" t="inlineStr">
        <is>
          <t>BN2009425</t>
        </is>
      </c>
      <c r="B1029" s="8" t="inlineStr">
        <is>
          <t>Xiaomi</t>
        </is>
      </c>
      <c r="C1029" s="8" t="inlineStr">
        <is>
          <t>Xiaomi 14T 12-256GB 5G</t>
        </is>
      </c>
      <c r="D1029" s="8" t="inlineStr">
        <is>
          <t>-</t>
        </is>
      </c>
      <c r="E1029" s="9" t="n">
        <v>1865</v>
      </c>
      <c r="F1029" s="9" t="inlineStr">
        <is>
          <t>1865.00</t>
        </is>
      </c>
      <c r="G1029" s="9" t="inlineStr">
        <is>
          <t>Instock</t>
        </is>
      </c>
      <c r="H1029" s="9">
        <f>F1029+0</f>
        <v/>
      </c>
      <c r="I1029" s="9" t="n"/>
      <c r="J1029" s="9">
        <f>IF(I1029&lt;&gt;"",I1029,H1029)</f>
        <v/>
      </c>
      <c r="K1029" s="9">
        <f>E1029/(1+M1029)</f>
        <v/>
      </c>
      <c r="L1029" s="10" t="inlineStr">
        <is>
          <t>PLN</t>
        </is>
      </c>
      <c r="M1029" s="11" t="n">
        <v>0.23</v>
      </c>
      <c r="N1029" s="9">
        <f>K1029*VLOOKUP(L1029,'Exchange rate'!A:B,2,0)</f>
        <v/>
      </c>
      <c r="O1029" s="8" t="inlineStr">
        <is>
          <t>Media Expert</t>
        </is>
      </c>
      <c r="P1029" s="8" t="inlineStr">
        <is>
          <t>Media Expert</t>
        </is>
      </c>
      <c r="Q1029" s="8" t="inlineStr">
        <is>
          <t>Poland</t>
        </is>
      </c>
      <c r="R1029" s="12" t="inlineStr">
        <is>
          <t>https://www.mediaexpert.pl/smartfony-i-zegarki/smartfony/smartfon-xiaomi-14t-5g-12-256gb-6-67-144hz-czarny</t>
        </is>
      </c>
      <c r="S1029" s="13" t="inlineStr">
        <is>
          <t>Handset</t>
        </is>
      </c>
      <c r="T1029" s="13" t="n"/>
      <c r="U1029" s="12" t="inlineStr">
        <is>
          <t>https://drive.google.com/uc?export=view&amp;id=1civvNPY_IcBRDCx312gxskQ60ytmwQCj</t>
        </is>
      </c>
      <c r="V1029" t="inlineStr">
        <is>
          <t>20250424</t>
        </is>
      </c>
    </row>
    <row r="1030" ht="15" customHeight="1">
      <c r="A1030" s="7" t="inlineStr">
        <is>
          <t>BN2009446</t>
        </is>
      </c>
      <c r="B1030" s="8" t="inlineStr">
        <is>
          <t>Xiaomi</t>
        </is>
      </c>
      <c r="C1030" s="8" t="inlineStr">
        <is>
          <t>Xiaomi 14T Pro 12-512GB 5G</t>
        </is>
      </c>
      <c r="D1030" s="8" t="inlineStr">
        <is>
          <t>-</t>
        </is>
      </c>
      <c r="E1030" s="9" t="n">
        <v>2639</v>
      </c>
      <c r="F1030" s="9" t="inlineStr">
        <is>
          <t>2639.00</t>
        </is>
      </c>
      <c r="G1030" s="9" t="inlineStr">
        <is>
          <t>Instock</t>
        </is>
      </c>
      <c r="H1030" s="9">
        <f>F1030+0</f>
        <v/>
      </c>
      <c r="I1030" s="9" t="n"/>
      <c r="J1030" s="9">
        <f>IF(I1030&lt;&gt;"",I1030,H1030)</f>
        <v/>
      </c>
      <c r="K1030" s="9">
        <f>E1030/(1+M1030)</f>
        <v/>
      </c>
      <c r="L1030" s="10" t="inlineStr">
        <is>
          <t>PLN</t>
        </is>
      </c>
      <c r="M1030" s="11" t="n">
        <v>0.23</v>
      </c>
      <c r="N1030" s="9">
        <f>K1030*VLOOKUP(L1030,'Exchange rate'!A:B,2,0)</f>
        <v/>
      </c>
      <c r="O1030" s="8" t="inlineStr">
        <is>
          <t>Media Expert</t>
        </is>
      </c>
      <c r="P1030" s="8" t="inlineStr">
        <is>
          <t>Media Expert</t>
        </is>
      </c>
      <c r="Q1030" s="8" t="inlineStr">
        <is>
          <t>Poland</t>
        </is>
      </c>
      <c r="R1030" s="12" t="inlineStr">
        <is>
          <t>https://www.mediaexpert.pl/smartfony-i-zegarki/smartfony/smartfon-xiaomi-14t-pro-5g-12-512gb-6-67-144hz-czarny</t>
        </is>
      </c>
      <c r="S1030" s="13" t="inlineStr">
        <is>
          <t>Handset</t>
        </is>
      </c>
      <c r="T1030" s="13" t="n"/>
      <c r="U1030" s="12" t="inlineStr">
        <is>
          <t>https://drive.google.com/uc?export=view&amp;id=1eNwzqKCcKJZNiwgaWKOzy7z9xWIucyuV</t>
        </is>
      </c>
      <c r="V1030" t="inlineStr">
        <is>
          <t>20250424</t>
        </is>
      </c>
    </row>
    <row r="1031" ht="15" customHeight="1">
      <c r="A1031" s="7" t="inlineStr">
        <is>
          <t>BN2009814</t>
        </is>
      </c>
      <c r="B1031" s="8" t="inlineStr">
        <is>
          <t>Xiaomi</t>
        </is>
      </c>
      <c r="C1031" s="8" t="inlineStr">
        <is>
          <t>Xiaomi 15 12-256GB 5G</t>
        </is>
      </c>
      <c r="D1031" s="8" t="inlineStr">
        <is>
          <t>-</t>
        </is>
      </c>
      <c r="E1031" s="9" t="n">
        <v>4089</v>
      </c>
      <c r="F1031" s="9" t="inlineStr">
        <is>
          <t>4089.00</t>
        </is>
      </c>
      <c r="G1031" s="9" t="inlineStr">
        <is>
          <t>Instock</t>
        </is>
      </c>
      <c r="H1031" s="9">
        <f>F1031+0</f>
        <v/>
      </c>
      <c r="I1031" s="9" t="n"/>
      <c r="J1031" s="9">
        <f>IF(I1031&lt;&gt;"",I1031,H1031)</f>
        <v/>
      </c>
      <c r="K1031" s="9">
        <f>E1031/(1+M1031)</f>
        <v/>
      </c>
      <c r="L1031" s="10" t="inlineStr">
        <is>
          <t>PLN</t>
        </is>
      </c>
      <c r="M1031" s="11" t="n">
        <v>0.23</v>
      </c>
      <c r="N1031" s="9">
        <f>K1031*VLOOKUP(L1031,'Exchange rate'!A:B,2,0)</f>
        <v/>
      </c>
      <c r="O1031" s="8" t="inlineStr">
        <is>
          <t>Media Expert</t>
        </is>
      </c>
      <c r="P1031" s="8" t="inlineStr">
        <is>
          <t>Media Expert</t>
        </is>
      </c>
      <c r="Q1031" s="8" t="inlineStr">
        <is>
          <t>Poland</t>
        </is>
      </c>
      <c r="R1031" s="12" t="inlineStr">
        <is>
          <t>https://www.mediaexpert.pl/smartfony-i-zegarki/smartfony/smartfon-xiaomi-15-5g-12-256gb-6-36-120hz-czarny</t>
        </is>
      </c>
      <c r="S1031" s="13" t="inlineStr">
        <is>
          <t>Handset</t>
        </is>
      </c>
      <c r="T1031" s="13" t="n"/>
      <c r="U1031" s="12" t="inlineStr">
        <is>
          <t>https://drive.google.com/uc?export=view&amp;id=1e4jC-9bvBBiZ0BgUwe3JvlUswBWeSHkt</t>
        </is>
      </c>
      <c r="V1031" t="inlineStr">
        <is>
          <t>20250424</t>
        </is>
      </c>
    </row>
    <row r="1032" ht="15" customHeight="1">
      <c r="A1032" s="7" t="inlineStr">
        <is>
          <t>BN2009815</t>
        </is>
      </c>
      <c r="B1032" s="8" t="inlineStr">
        <is>
          <t>Xiaomi</t>
        </is>
      </c>
      <c r="C1032" s="8" t="inlineStr">
        <is>
          <t>Xiaomi 15 Ultra 16-512GB 5G</t>
        </is>
      </c>
      <c r="D1032" s="8" t="inlineStr">
        <is>
          <t>-</t>
        </is>
      </c>
      <c r="E1032" s="9" t="n">
        <v>6199</v>
      </c>
      <c r="F1032" s="9" t="inlineStr">
        <is>
          <t>6199.00</t>
        </is>
      </c>
      <c r="G1032" s="9" t="inlineStr">
        <is>
          <t>Instock</t>
        </is>
      </c>
      <c r="H1032" s="9">
        <f>F1032+0</f>
        <v/>
      </c>
      <c r="I1032" s="9" t="n"/>
      <c r="J1032" s="9">
        <f>IF(I1032&lt;&gt;"",I1032,H1032)</f>
        <v/>
      </c>
      <c r="K1032" s="9">
        <f>E1032/(1+M1032)</f>
        <v/>
      </c>
      <c r="L1032" s="10" t="inlineStr">
        <is>
          <t>PLN</t>
        </is>
      </c>
      <c r="M1032" s="11" t="n">
        <v>0.23</v>
      </c>
      <c r="N1032" s="9">
        <f>K1032*VLOOKUP(L1032,'Exchange rate'!A:B,2,0)</f>
        <v/>
      </c>
      <c r="O1032" s="8" t="inlineStr">
        <is>
          <t>Media Expert</t>
        </is>
      </c>
      <c r="P1032" s="8" t="inlineStr">
        <is>
          <t>Media Expert</t>
        </is>
      </c>
      <c r="Q1032" s="8" t="inlineStr">
        <is>
          <t>Poland</t>
        </is>
      </c>
      <c r="R1032" s="12" t="inlineStr">
        <is>
          <t>https://www.mediaexpert.pl/smartfony-i-zegarki/smartfony/smartfon-xiaomi-15-ultra-5g-16-512gb-6-73-120hz-czarny</t>
        </is>
      </c>
      <c r="S1032" s="13" t="inlineStr">
        <is>
          <t>Handset</t>
        </is>
      </c>
      <c r="T1032" s="13" t="n"/>
      <c r="U1032" s="12" t="inlineStr">
        <is>
          <t>https://drive.google.com/uc?export=view&amp;id=1deV6ysyWJvyPEgGkXFun15pWZAF0S7FF</t>
        </is>
      </c>
      <c r="V1032" t="inlineStr">
        <is>
          <t>20250424</t>
        </is>
      </c>
    </row>
    <row r="1033" ht="15" customHeight="1">
      <c r="A1033" s="7" t="inlineStr">
        <is>
          <t>AN00000018</t>
        </is>
      </c>
      <c r="B1033" s="8" t="inlineStr">
        <is>
          <t>Xiaomi</t>
        </is>
      </c>
      <c r="C1033" s="8" t="inlineStr">
        <is>
          <t>Xiaomi Mi Smart Band 6</t>
        </is>
      </c>
      <c r="D1033" s="8" t="inlineStr">
        <is>
          <t>-</t>
        </is>
      </c>
      <c r="E1033" s="9" t="n">
        <v>0</v>
      </c>
      <c r="F1033" s="9" t="inlineStr">
        <is>
          <t>0.00</t>
        </is>
      </c>
      <c r="G1033" s="9" t="inlineStr">
        <is>
          <t>Outstock</t>
        </is>
      </c>
      <c r="H1033" s="9">
        <f>F1033+0</f>
        <v/>
      </c>
      <c r="I1033" s="9" t="n"/>
      <c r="J1033" s="9">
        <f>IF(I1033&lt;&gt;"",I1033,H1033)</f>
        <v/>
      </c>
      <c r="K1033" s="9">
        <f>E1033/(1+M1033)</f>
        <v/>
      </c>
      <c r="L1033" s="10" t="inlineStr">
        <is>
          <t>PLN</t>
        </is>
      </c>
      <c r="M1033" s="11" t="n">
        <v>0.23</v>
      </c>
      <c r="N1033" s="9">
        <f>K1033*VLOOKUP(L1033,'Exchange rate'!A:B,2,0)</f>
        <v/>
      </c>
      <c r="O1033" s="8" t="inlineStr">
        <is>
          <t>Media Expert</t>
        </is>
      </c>
      <c r="P1033" s="8" t="inlineStr">
        <is>
          <t>Media Expert</t>
        </is>
      </c>
      <c r="Q1033" s="8" t="inlineStr">
        <is>
          <t>Poland</t>
        </is>
      </c>
      <c r="R1033" s="12" t="inlineStr">
        <is>
          <t>https://www.mediaexpert.pl/smartfony-i-zegarki/smartwatche-i-zegarki/smartbandy/smartband-xiaomi-mi-band-6-czarny</t>
        </is>
      </c>
      <c r="S1033" s="13" t="inlineStr">
        <is>
          <t>Smart Watch</t>
        </is>
      </c>
      <c r="T1033" s="13" t="n">
        <v>1</v>
      </c>
      <c r="U1033" s="12" t="inlineStr">
        <is>
          <t>https://drive.google.com/uc?export=view&amp;id=1dEyvOp15gdqFwSJakyqeO3zg9Nqthcx3</t>
        </is>
      </c>
      <c r="V1033" t="inlineStr">
        <is>
          <t>20250424</t>
        </is>
      </c>
    </row>
    <row r="1034" ht="15" customHeight="1">
      <c r="A1034" s="7" t="inlineStr">
        <is>
          <t>AN00000234</t>
        </is>
      </c>
      <c r="B1034" s="8" t="inlineStr">
        <is>
          <t>Xiaomi</t>
        </is>
      </c>
      <c r="C1034" s="8" t="inlineStr">
        <is>
          <t>Xiaomi MIX Flip 5G 12/512GB</t>
        </is>
      </c>
      <c r="D1034" s="8" t="inlineStr">
        <is>
          <t>-</t>
        </is>
      </c>
      <c r="E1034" s="9" t="n">
        <v>3657.7</v>
      </c>
      <c r="F1034" s="9" t="inlineStr">
        <is>
          <t>3657.70</t>
        </is>
      </c>
      <c r="G1034" s="9" t="inlineStr">
        <is>
          <t>Instock</t>
        </is>
      </c>
      <c r="H1034" s="9">
        <f>F1034+0</f>
        <v/>
      </c>
      <c r="I1034" s="9" t="n"/>
      <c r="J1034" s="9">
        <f>IF(I1034&lt;&gt;"",I1034,H1034)</f>
        <v/>
      </c>
      <c r="K1034" s="9">
        <f>E1034/(1+M1034)</f>
        <v/>
      </c>
      <c r="L1034" s="10" t="inlineStr">
        <is>
          <t>PLN</t>
        </is>
      </c>
      <c r="M1034" s="11" t="n">
        <v>0.23</v>
      </c>
      <c r="N1034" s="9">
        <f>K1034*VLOOKUP(L1034,'Exchange rate'!A:B,2,0)</f>
        <v/>
      </c>
      <c r="O1034" s="8" t="inlineStr">
        <is>
          <t>Media Expert</t>
        </is>
      </c>
      <c r="P1034" s="8" t="inlineStr">
        <is>
          <t>Media Expert</t>
        </is>
      </c>
      <c r="Q1034" s="8" t="inlineStr">
        <is>
          <t>Poland</t>
        </is>
      </c>
      <c r="R1034" s="12" t="inlineStr">
        <is>
          <t>https://www.mediaexpert.pl/smartfony-i-zegarki/smartfony/smartfon-xiaomi-mix-flip-5g-12-512gb-6-86-120hz-czarny</t>
        </is>
      </c>
      <c r="S1034" s="13" t="inlineStr">
        <is>
          <t>Handset</t>
        </is>
      </c>
      <c r="T1034" s="13" t="n"/>
      <c r="U1034" s="12" t="inlineStr">
        <is>
          <t>https://drive.google.com/uc?export=view&amp;id=1d9nNp8ZRAeS9sZRT-B1ny45_rAJj8w7A</t>
        </is>
      </c>
      <c r="V1034" t="inlineStr">
        <is>
          <t>20250424</t>
        </is>
      </c>
    </row>
    <row r="1035" ht="15" customHeight="1">
      <c r="A1035" s="7" t="inlineStr">
        <is>
          <t>AN00000248</t>
        </is>
      </c>
      <c r="B1035" s="8" t="inlineStr">
        <is>
          <t>Xiaomi</t>
        </is>
      </c>
      <c r="C1035" s="8" t="inlineStr">
        <is>
          <t>Xiaomi Redmi Note 14 8/256GB</t>
        </is>
      </c>
      <c r="D1035" s="8" t="inlineStr">
        <is>
          <t>-</t>
        </is>
      </c>
      <c r="E1035" s="9" t="n">
        <v>729</v>
      </c>
      <c r="F1035" s="9" t="inlineStr">
        <is>
          <t>729.00</t>
        </is>
      </c>
      <c r="G1035" s="9" t="inlineStr">
        <is>
          <t>Instock</t>
        </is>
      </c>
      <c r="H1035" s="9">
        <f>F1035+0</f>
        <v/>
      </c>
      <c r="I1035" s="9" t="n"/>
      <c r="J1035" s="9">
        <f>IF(I1035&lt;&gt;"",I1035,H1035)</f>
        <v/>
      </c>
      <c r="K1035" s="9">
        <f>E1035/(1+M1035)</f>
        <v/>
      </c>
      <c r="L1035" s="10" t="inlineStr">
        <is>
          <t>PLN</t>
        </is>
      </c>
      <c r="M1035" s="11" t="n">
        <v>0.23</v>
      </c>
      <c r="N1035" s="9">
        <f>K1035*VLOOKUP(L1035,'Exchange rate'!A:B,2,0)</f>
        <v/>
      </c>
      <c r="O1035" s="8" t="inlineStr">
        <is>
          <t>Media Expert</t>
        </is>
      </c>
      <c r="P1035" s="8" t="inlineStr">
        <is>
          <t>Media Expert</t>
        </is>
      </c>
      <c r="Q1035" s="8" t="inlineStr">
        <is>
          <t>Poland</t>
        </is>
      </c>
      <c r="R1035" s="12" t="inlineStr">
        <is>
          <t>https://www.mediaexpert.pl/smartfony-i-zegarki/smartfony/smartfon-xiaomi-redmi-note-14-8-256gb-6-67-120hz-czarny</t>
        </is>
      </c>
      <c r="S1035" s="13" t="inlineStr">
        <is>
          <t>Handset</t>
        </is>
      </c>
      <c r="T1035" s="13" t="n"/>
      <c r="U1035" s="12" t="inlineStr">
        <is>
          <t>https://drive.google.com/uc?export=view&amp;id=1dvAC9O_DBkiK1m7PNHr3kcBheWmMQBN6</t>
        </is>
      </c>
      <c r="V1035" t="inlineStr">
        <is>
          <t>20250424</t>
        </is>
      </c>
    </row>
    <row r="1036" ht="15" customHeight="1">
      <c r="A1036" s="7" t="inlineStr">
        <is>
          <t>AN00000249</t>
        </is>
      </c>
      <c r="B1036" s="8" t="inlineStr">
        <is>
          <t>Xiaomi</t>
        </is>
      </c>
      <c r="C1036" s="8" t="inlineStr">
        <is>
          <t>Xiaomi Redmi Note 14 Pro+ 5G 12/512GB</t>
        </is>
      </c>
      <c r="D1036" s="8" t="inlineStr">
        <is>
          <t>-</t>
        </is>
      </c>
      <c r="E1036" s="9" t="n">
        <v>1969</v>
      </c>
      <c r="F1036" s="9" t="inlineStr">
        <is>
          <t>1969.00</t>
        </is>
      </c>
      <c r="G1036" s="9" t="inlineStr">
        <is>
          <t>Instock</t>
        </is>
      </c>
      <c r="H1036" s="9">
        <f>F1036+0</f>
        <v/>
      </c>
      <c r="I1036" s="9" t="n"/>
      <c r="J1036" s="9">
        <f>IF(I1036&lt;&gt;"",I1036,H1036)</f>
        <v/>
      </c>
      <c r="K1036" s="9">
        <f>E1036/(1+M1036)</f>
        <v/>
      </c>
      <c r="L1036" s="10" t="inlineStr">
        <is>
          <t>PLN</t>
        </is>
      </c>
      <c r="M1036" s="11" t="n">
        <v>0.23</v>
      </c>
      <c r="N1036" s="9">
        <f>K1036*VLOOKUP(L1036,'Exchange rate'!A:B,2,0)</f>
        <v/>
      </c>
      <c r="O1036" s="8" t="inlineStr">
        <is>
          <t>Media Expert</t>
        </is>
      </c>
      <c r="P1036" s="8" t="inlineStr">
        <is>
          <t>Media Expert</t>
        </is>
      </c>
      <c r="Q1036" s="8" t="inlineStr">
        <is>
          <t>Poland</t>
        </is>
      </c>
      <c r="R1036" s="12" t="inlineStr">
        <is>
          <t>https://www.mediaexpert.pl/smartfony-i-zegarki/smartfony/smartfon-xiaomi-redmi-note-14-pro-5g-12-512gb-6-67-120hz-czarny</t>
        </is>
      </c>
      <c r="S1036" s="13" t="inlineStr">
        <is>
          <t>Handset</t>
        </is>
      </c>
      <c r="T1036" s="13" t="n"/>
      <c r="U1036" s="12" t="inlineStr">
        <is>
          <t>https://drive.google.com/uc?export=view&amp;id=1e06pvAHCQ2HmRNhzSjg9oVvBZmzHreQw</t>
        </is>
      </c>
      <c r="V1036" t="inlineStr">
        <is>
          <t>20250424</t>
        </is>
      </c>
    </row>
    <row r="1037" ht="15" customHeight="1">
      <c r="A1037" s="7" t="inlineStr">
        <is>
          <t>AN00000252</t>
        </is>
      </c>
      <c r="B1037" s="8" t="inlineStr">
        <is>
          <t>Xiaomi</t>
        </is>
      </c>
      <c r="C1037" s="8" t="inlineStr">
        <is>
          <t>Xiaomi Redmi Watch 5</t>
        </is>
      </c>
      <c r="D1037" s="8" t="inlineStr">
        <is>
          <t>-</t>
        </is>
      </c>
      <c r="E1037" s="9" t="n">
        <v>399</v>
      </c>
      <c r="F1037" s="9" t="inlineStr">
        <is>
          <t>399.00</t>
        </is>
      </c>
      <c r="G1037" s="9" t="inlineStr">
        <is>
          <t>Instock</t>
        </is>
      </c>
      <c r="H1037" s="9">
        <f>F1037+0</f>
        <v/>
      </c>
      <c r="I1037" s="9" t="n"/>
      <c r="J1037" s="9">
        <f>IF(I1037&lt;&gt;"",I1037,H1037)</f>
        <v/>
      </c>
      <c r="K1037" s="9">
        <f>E1037/(1+M1037)</f>
        <v/>
      </c>
      <c r="L1037" s="10" t="inlineStr">
        <is>
          <t>PLN</t>
        </is>
      </c>
      <c r="M1037" s="11" t="n">
        <v>0.23</v>
      </c>
      <c r="N1037" s="9">
        <f>K1037*VLOOKUP(L1037,'Exchange rate'!A:B,2,0)</f>
        <v/>
      </c>
      <c r="O1037" s="8" t="inlineStr">
        <is>
          <t>Media Expert</t>
        </is>
      </c>
      <c r="P1037" s="8" t="inlineStr">
        <is>
          <t>Media Expert</t>
        </is>
      </c>
      <c r="Q1037" s="8" t="inlineStr">
        <is>
          <t>Poland</t>
        </is>
      </c>
      <c r="R1037" s="12" t="inlineStr">
        <is>
          <t>https://www.mediaexpert.pl/smartfony-i-zegarki/smartwatche-i-zegarki/smartwatche/smartwatch-xiaomi-redmi-watch-5-czarny</t>
        </is>
      </c>
      <c r="S1037" s="13" t="inlineStr">
        <is>
          <t>Smart Watch</t>
        </is>
      </c>
      <c r="T1037" s="13" t="n"/>
      <c r="U1037" s="12" t="inlineStr">
        <is>
          <t>https://drive.google.com/uc?export=view&amp;id=1eWjuAE3_OdNGdbukY7WKa4fJ4uORKyWR</t>
        </is>
      </c>
      <c r="V1037" t="inlineStr">
        <is>
          <t>20250424</t>
        </is>
      </c>
    </row>
    <row r="1038" ht="15" customHeight="1">
      <c r="A1038" s="7" t="inlineStr">
        <is>
          <t>BN2009158</t>
        </is>
      </c>
      <c r="B1038" s="8" t="inlineStr">
        <is>
          <t>Xiaomi</t>
        </is>
      </c>
      <c r="C1038" s="8" t="inlineStr">
        <is>
          <t>Xiaomi Watch 2 BT</t>
        </is>
      </c>
      <c r="D1038" s="8" t="inlineStr">
        <is>
          <t>-</t>
        </is>
      </c>
      <c r="E1038" s="9" t="n">
        <v>587.89</v>
      </c>
      <c r="F1038" s="9" t="inlineStr">
        <is>
          <t>629.99</t>
        </is>
      </c>
      <c r="G1038" s="9" t="inlineStr">
        <is>
          <t>Instock</t>
        </is>
      </c>
      <c r="H1038" s="9">
        <f>F1038+0</f>
        <v/>
      </c>
      <c r="I1038" s="9" t="n"/>
      <c r="J1038" s="9">
        <f>IF(I1038&lt;&gt;"",I1038,H1038)</f>
        <v/>
      </c>
      <c r="K1038" s="9">
        <f>E1038/(1+M1038)</f>
        <v/>
      </c>
      <c r="L1038" s="10" t="inlineStr">
        <is>
          <t>PLN</t>
        </is>
      </c>
      <c r="M1038" s="11" t="n">
        <v>0.23</v>
      </c>
      <c r="N1038" s="9">
        <f>K1038*VLOOKUP(L1038,'Exchange rate'!A:B,2,0)</f>
        <v/>
      </c>
      <c r="O1038" s="8" t="inlineStr">
        <is>
          <t>Media Expert</t>
        </is>
      </c>
      <c r="P1038" s="8" t="inlineStr">
        <is>
          <t>Media Expert</t>
        </is>
      </c>
      <c r="Q1038" s="8" t="inlineStr">
        <is>
          <t>Poland</t>
        </is>
      </c>
      <c r="R1038" s="12" t="inlineStr">
        <is>
          <t>https://www.mediaexpert.pl/smartfony-i-zegarki/smartwatche-i-zegarki/smartwatche/smartwatch-xiaomi-watch-2-czarny</t>
        </is>
      </c>
      <c r="S1038" s="13" t="inlineStr">
        <is>
          <t>Smart Watch</t>
        </is>
      </c>
      <c r="T1038" s="13" t="n"/>
      <c r="U1038" s="12" t="inlineStr">
        <is>
          <t>https://drive.google.com/uc?export=view&amp;id=1eFD3k4Zdcx1MrVxBisbaELdhCNO5kRtn</t>
        </is>
      </c>
      <c r="V1038" t="inlineStr">
        <is>
          <t>20250424</t>
        </is>
      </c>
    </row>
    <row r="1039" ht="15" customHeight="1">
      <c r="A1039" s="7" t="inlineStr">
        <is>
          <t>AN00000183</t>
        </is>
      </c>
      <c r="B1039" s="8" t="inlineStr">
        <is>
          <t>Xiaomi</t>
        </is>
      </c>
      <c r="C1039" s="8" t="inlineStr">
        <is>
          <t>Xiaomi Watch S3</t>
        </is>
      </c>
      <c r="D1039" s="8" t="inlineStr">
        <is>
          <t>-</t>
        </is>
      </c>
      <c r="E1039" s="9" t="n">
        <v>649.99</v>
      </c>
      <c r="F1039" s="9" t="inlineStr">
        <is>
          <t>649.99</t>
        </is>
      </c>
      <c r="G1039" s="9" t="inlineStr">
        <is>
          <t>Instock</t>
        </is>
      </c>
      <c r="H1039" s="9">
        <f>F1039+0</f>
        <v/>
      </c>
      <c r="I1039" s="9" t="n"/>
      <c r="J1039" s="9">
        <f>IF(I1039&lt;&gt;"",I1039,H1039)</f>
        <v/>
      </c>
      <c r="K1039" s="9">
        <f>E1039/(1+M1039)</f>
        <v/>
      </c>
      <c r="L1039" s="10" t="inlineStr">
        <is>
          <t>PLN</t>
        </is>
      </c>
      <c r="M1039" s="11" t="n">
        <v>0.23</v>
      </c>
      <c r="N1039" s="9">
        <f>K1039*VLOOKUP(L1039,'Exchange rate'!A:B,2,0)</f>
        <v/>
      </c>
      <c r="O1039" s="8" t="inlineStr">
        <is>
          <t>Media Expert</t>
        </is>
      </c>
      <c r="P1039" s="8" t="inlineStr">
        <is>
          <t>Media Expert</t>
        </is>
      </c>
      <c r="Q1039" s="8" t="inlineStr">
        <is>
          <t>Poland</t>
        </is>
      </c>
      <c r="R1039" s="12" t="inlineStr">
        <is>
          <t>https://www.mediaexpert.pl/smartfony-i-zegarki/smartwatche-i-zegarki/smartwatche/smartwatch-xiaomi-watch-s3-czarny</t>
        </is>
      </c>
      <c r="S1039" s="13" t="inlineStr">
        <is>
          <t>Smart Watch</t>
        </is>
      </c>
      <c r="T1039" s="13" t="n"/>
      <c r="U1039" s="12" t="inlineStr">
        <is>
          <t>https://drive.google.com/uc?export=view&amp;id=1dNeocjbln8cUBstaThfPSdwHJ89sZCkM</t>
        </is>
      </c>
      <c r="V1039" t="inlineStr">
        <is>
          <t>20250424</t>
        </is>
      </c>
    </row>
    <row r="1040" ht="15" customHeight="1">
      <c r="A1040" s="7" t="inlineStr">
        <is>
          <t>BN2007108</t>
        </is>
      </c>
      <c r="B1040" s="8" t="inlineStr">
        <is>
          <t>ZTE</t>
        </is>
      </c>
      <c r="C1040" s="8" t="inlineStr">
        <is>
          <t>MC801A 5G</t>
        </is>
      </c>
      <c r="D1040" s="8" t="inlineStr">
        <is>
          <t>-</t>
        </is>
      </c>
      <c r="E1040" s="9" t="n">
        <v>0</v>
      </c>
      <c r="F1040" s="9" t="inlineStr">
        <is>
          <t>0.00</t>
        </is>
      </c>
      <c r="G1040" s="9" t="inlineStr">
        <is>
          <t>Outstock</t>
        </is>
      </c>
      <c r="H1040" s="9">
        <f>F1040+0</f>
        <v/>
      </c>
      <c r="I1040" s="9" t="n"/>
      <c r="J1040" s="9">
        <f>IF(I1040&lt;&gt;"",I1040,H1040)</f>
        <v/>
      </c>
      <c r="K1040" s="9">
        <f>E1040/(1+M1040)</f>
        <v/>
      </c>
      <c r="L1040" s="10" t="inlineStr">
        <is>
          <t>PLN</t>
        </is>
      </c>
      <c r="M1040" s="11" t="n">
        <v>0.23</v>
      </c>
      <c r="N1040" s="9">
        <f>K1040*VLOOKUP(L1040,'Exchange rate'!A:B,2,0)</f>
        <v/>
      </c>
      <c r="O1040" s="8" t="inlineStr">
        <is>
          <t>Media Expert</t>
        </is>
      </c>
      <c r="P1040" s="8" t="inlineStr">
        <is>
          <t>Media Expert</t>
        </is>
      </c>
      <c r="Q1040" s="8" t="inlineStr">
        <is>
          <t>Poland</t>
        </is>
      </c>
      <c r="R1040" s="12" t="inlineStr">
        <is>
          <t>https://www.mediaexpert.pl/komputery-i-tablety/urzadzenia-sieciowe/routery/router-zte-mc801a-5g</t>
        </is>
      </c>
      <c r="S1040" s="13" t="inlineStr">
        <is>
          <t>MBB</t>
        </is>
      </c>
      <c r="T1040" s="13" t="n">
        <v>1</v>
      </c>
      <c r="U1040" s="12" t="inlineStr">
        <is>
          <t>https://drive.google.com/uc?export=view&amp;id=1eO4CMOwVZgGqKS1AkHDtAAjW6gXRr0Ed</t>
        </is>
      </c>
      <c r="V1040" t="inlineStr">
        <is>
          <t>20250424</t>
        </is>
      </c>
    </row>
    <row r="1041" ht="15" customHeight="1">
      <c r="A1041" s="7" t="inlineStr">
        <is>
          <t>BN2008146</t>
        </is>
      </c>
      <c r="B1041" s="8" t="inlineStr">
        <is>
          <t>ZTE</t>
        </is>
      </c>
      <c r="C1041" s="8" t="inlineStr">
        <is>
          <t>MC888 Pro 5G</t>
        </is>
      </c>
      <c r="D1041" s="8" t="inlineStr">
        <is>
          <t>-</t>
        </is>
      </c>
      <c r="E1041" s="9" t="n">
        <v>1199</v>
      </c>
      <c r="F1041" s="9" t="inlineStr">
        <is>
          <t>1199.00</t>
        </is>
      </c>
      <c r="G1041" s="9" t="inlineStr">
        <is>
          <t>Instock</t>
        </is>
      </c>
      <c r="H1041" s="9">
        <f>F1041+0</f>
        <v/>
      </c>
      <c r="I1041" s="9" t="n"/>
      <c r="J1041" s="9">
        <f>IF(I1041&lt;&gt;"",I1041,H1041)</f>
        <v/>
      </c>
      <c r="K1041" s="9">
        <f>E1041/(1+M1041)</f>
        <v/>
      </c>
      <c r="L1041" s="10" t="inlineStr">
        <is>
          <t>PLN</t>
        </is>
      </c>
      <c r="M1041" s="11" t="n">
        <v>0.23</v>
      </c>
      <c r="N1041" s="9">
        <f>K1041*VLOOKUP(L1041,'Exchange rate'!A:B,2,0)</f>
        <v/>
      </c>
      <c r="O1041" s="8" t="inlineStr">
        <is>
          <t>Media Expert</t>
        </is>
      </c>
      <c r="P1041" s="8" t="inlineStr">
        <is>
          <t>Media Expert</t>
        </is>
      </c>
      <c r="Q1041" s="8" t="inlineStr">
        <is>
          <t>Poland</t>
        </is>
      </c>
      <c r="R1041" s="12" t="inlineStr">
        <is>
          <t>https://www.mediaexpert.pl/komputery-i-tablety/urzadzenia-sieciowe/routery/router-zte-mc888-pro-5g</t>
        </is>
      </c>
      <c r="S1041" s="13" t="inlineStr">
        <is>
          <t>MBB</t>
        </is>
      </c>
      <c r="T1041" s="13" t="n"/>
      <c r="U1041" s="12" t="inlineStr">
        <is>
          <t>https://drive.google.com/uc?export=view&amp;id=1e5WsJLOqI7EMHe-zbnRlk-b5P919I51d</t>
        </is>
      </c>
      <c r="V1041" t="inlineStr">
        <is>
          <t>20250424</t>
        </is>
      </c>
    </row>
    <row r="1042" ht="15" customHeight="1">
      <c r="A1042" s="7" t="inlineStr">
        <is>
          <t>BN2006816</t>
        </is>
      </c>
      <c r="B1042" s="8" t="inlineStr">
        <is>
          <t>ZTE</t>
        </is>
      </c>
      <c r="C1042" s="8" t="inlineStr">
        <is>
          <t>MF289F</t>
        </is>
      </c>
      <c r="D1042" s="8" t="inlineStr">
        <is>
          <t>-</t>
        </is>
      </c>
      <c r="E1042" s="9" t="n">
        <v>549</v>
      </c>
      <c r="F1042" s="9" t="inlineStr">
        <is>
          <t>549.00</t>
        </is>
      </c>
      <c r="G1042" s="9" t="inlineStr">
        <is>
          <t>Instock</t>
        </is>
      </c>
      <c r="H1042" s="9">
        <f>F1042+0</f>
        <v/>
      </c>
      <c r="I1042" s="9" t="n"/>
      <c r="J1042" s="9">
        <f>IF(I1042&lt;&gt;"",I1042,H1042)</f>
        <v/>
      </c>
      <c r="K1042" s="9">
        <f>E1042/(1+M1042)</f>
        <v/>
      </c>
      <c r="L1042" s="10" t="inlineStr">
        <is>
          <t>PLN</t>
        </is>
      </c>
      <c r="M1042" s="11" t="n">
        <v>0.23</v>
      </c>
      <c r="N1042" s="9">
        <f>K1042*VLOOKUP(L1042,'Exchange rate'!A:B,2,0)</f>
        <v/>
      </c>
      <c r="O1042" s="8" t="inlineStr">
        <is>
          <t>Media Expert</t>
        </is>
      </c>
      <c r="P1042" s="8" t="inlineStr">
        <is>
          <t>Media Expert</t>
        </is>
      </c>
      <c r="Q1042" s="8" t="inlineStr">
        <is>
          <t>Poland</t>
        </is>
      </c>
      <c r="R1042" s="12" t="inlineStr">
        <is>
          <t>https://www.mediaexpert.pl/komputery-i-tablety/urzadzenia-sieciowe/routery/router-zte-mf289f-1</t>
        </is>
      </c>
      <c r="S1042" s="13" t="inlineStr">
        <is>
          <t>MBB</t>
        </is>
      </c>
      <c r="T1042" s="13" t="n"/>
      <c r="U1042" s="12" t="inlineStr">
        <is>
          <t>https://drive.google.com/uc?export=view&amp;id=1eNbXE2Iayev_W0HbS0zLuodtb5yBq6fr</t>
        </is>
      </c>
      <c r="V1042" t="inlineStr">
        <is>
          <t>20250424</t>
        </is>
      </c>
    </row>
    <row r="1043" ht="15" customHeight="1">
      <c r="A1043" s="7" t="inlineStr">
        <is>
          <t>BN2008406</t>
        </is>
      </c>
      <c r="B1043" s="8" t="inlineStr">
        <is>
          <t>ZTE</t>
        </is>
      </c>
      <c r="C1043" s="8" t="inlineStr">
        <is>
          <t>MF297D1</t>
        </is>
      </c>
      <c r="D1043" s="8" t="inlineStr">
        <is>
          <t>-</t>
        </is>
      </c>
      <c r="E1043" s="9" t="n">
        <v>549</v>
      </c>
      <c r="F1043" s="9" t="inlineStr">
        <is>
          <t>549.00</t>
        </is>
      </c>
      <c r="G1043" s="9" t="inlineStr">
        <is>
          <t>Instock</t>
        </is>
      </c>
      <c r="H1043" s="9">
        <f>F1043+0</f>
        <v/>
      </c>
      <c r="I1043" s="9" t="n"/>
      <c r="J1043" s="9">
        <f>IF(I1043&lt;&gt;"",I1043,H1043)</f>
        <v/>
      </c>
      <c r="K1043" s="9">
        <f>E1043/(1+M1043)</f>
        <v/>
      </c>
      <c r="L1043" s="10" t="inlineStr">
        <is>
          <t>PLN</t>
        </is>
      </c>
      <c r="M1043" s="11" t="n">
        <v>0.23</v>
      </c>
      <c r="N1043" s="9">
        <f>K1043*VLOOKUP(L1043,'Exchange rate'!A:B,2,0)</f>
        <v/>
      </c>
      <c r="O1043" s="8" t="inlineStr">
        <is>
          <t>Media Expert</t>
        </is>
      </c>
      <c r="P1043" s="8" t="inlineStr">
        <is>
          <t>Media Expert</t>
        </is>
      </c>
      <c r="Q1043" s="8" t="inlineStr">
        <is>
          <t>Poland</t>
        </is>
      </c>
      <c r="R1043" s="12" t="inlineStr">
        <is>
          <t>https://www.mediaexpert.pl/komputery-i-tablety/urzadzenia-sieciowe/routery/router-zte-mf297d</t>
        </is>
      </c>
      <c r="S1043" s="13" t="inlineStr">
        <is>
          <t>MBB</t>
        </is>
      </c>
      <c r="T1043" s="13" t="n"/>
      <c r="U1043" s="12" t="inlineStr">
        <is>
          <t>https://drive.google.com/uc?export=view&amp;id=1ddwv0Re2V5WcNQGZsI2Zd7Cqpg78dAWG</t>
        </is>
      </c>
      <c r="V1043" t="inlineStr">
        <is>
          <t>20250424</t>
        </is>
      </c>
    </row>
    <row r="1044" ht="15" customHeight="1">
      <c r="A1044" s="7" t="inlineStr">
        <is>
          <t>BN2008801</t>
        </is>
      </c>
      <c r="B1044" s="8" t="inlineStr">
        <is>
          <t>ZTE</t>
        </is>
      </c>
      <c r="C1044" s="8" t="inlineStr">
        <is>
          <t>MF889</t>
        </is>
      </c>
      <c r="D1044" s="8" t="inlineStr">
        <is>
          <t>-</t>
        </is>
      </c>
      <c r="E1044" s="9" t="n">
        <v>1199</v>
      </c>
      <c r="F1044" s="9" t="inlineStr">
        <is>
          <t>1199.00</t>
        </is>
      </c>
      <c r="G1044" s="9" t="inlineStr">
        <is>
          <t>Instock</t>
        </is>
      </c>
      <c r="H1044" s="9">
        <f>F1044+0</f>
        <v/>
      </c>
      <c r="I1044" s="9" t="n"/>
      <c r="J1044" s="9">
        <f>IF(I1044&lt;&gt;"",I1044,H1044)</f>
        <v/>
      </c>
      <c r="K1044" s="9">
        <f>E1044/(1+M1044)</f>
        <v/>
      </c>
      <c r="L1044" s="10" t="inlineStr">
        <is>
          <t>PLN</t>
        </is>
      </c>
      <c r="M1044" s="11" t="n">
        <v>0.23</v>
      </c>
      <c r="N1044" s="9">
        <f>K1044*VLOOKUP(L1044,'Exchange rate'!A:B,2,0)</f>
        <v/>
      </c>
      <c r="O1044" s="8" t="inlineStr">
        <is>
          <t>Media Expert</t>
        </is>
      </c>
      <c r="P1044" s="8" t="inlineStr">
        <is>
          <t>Media Expert</t>
        </is>
      </c>
      <c r="Q1044" s="8" t="inlineStr">
        <is>
          <t>Poland</t>
        </is>
      </c>
      <c r="R1044" s="12" t="inlineStr">
        <is>
          <t>https://www.mediaexpert.pl/komputery-i-tablety/urzadzenia-sieciowe/routery/router-zte-mc889-5g</t>
        </is>
      </c>
      <c r="S1044" s="13" t="inlineStr">
        <is>
          <t>MBB</t>
        </is>
      </c>
      <c r="T1044" s="13" t="n"/>
      <c r="U1044" s="12" t="inlineStr">
        <is>
          <t>https://drive.google.com/uc?export=view&amp;id=1dFbY8awnQ28rJc-F3NKF7VQhtRl5W2XE</t>
        </is>
      </c>
      <c r="V1044" t="inlineStr">
        <is>
          <t>20250424</t>
        </is>
      </c>
    </row>
    <row r="1045" ht="15" customHeight="1">
      <c r="A1045" s="7" t="inlineStr">
        <is>
          <t>BN2007402</t>
        </is>
      </c>
      <c r="B1045" s="8" t="inlineStr">
        <is>
          <t>Alcatel</t>
        </is>
      </c>
      <c r="C1045" s="8" t="inlineStr">
        <is>
          <t>IK41</t>
        </is>
      </c>
      <c r="D1045" s="8" t="inlineStr">
        <is>
          <t>-</t>
        </is>
      </c>
      <c r="E1045" s="9" t="n">
        <v>149.99</v>
      </c>
      <c r="F1045" s="9" t="inlineStr">
        <is>
          <t>149.99</t>
        </is>
      </c>
      <c r="G1045" s="9" t="inlineStr">
        <is>
          <t>In stock</t>
        </is>
      </c>
      <c r="H1045" s="9">
        <f>SUBSTITUTE(SUBSTITUTE(SUBSTITUTE(SUBSTITUTE(SUBSTITUTE(F1045,"od",""),"Cena internetowa","")," ",""),"€",""),",",".")+0</f>
        <v/>
      </c>
      <c r="I1045" s="9" t="n"/>
      <c r="J1045" s="9">
        <f>IF(I1045&lt;&gt;"",I1045,H1045)</f>
        <v/>
      </c>
      <c r="K1045" s="9">
        <f>E1045/(1+M1045)</f>
        <v/>
      </c>
      <c r="L1045" s="10" t="inlineStr">
        <is>
          <t>PLN</t>
        </is>
      </c>
      <c r="M1045" s="11" t="n">
        <v>0.23</v>
      </c>
      <c r="N1045" s="9">
        <f>K1045*VLOOKUP(L1045,'Exchange rate'!A:B,2,0)</f>
        <v/>
      </c>
      <c r="O1045" s="8" t="inlineStr">
        <is>
          <t>Mediamarkt</t>
        </is>
      </c>
      <c r="P1045" s="8" t="inlineStr">
        <is>
          <t>Mediamarkt</t>
        </is>
      </c>
      <c r="Q1045" s="8" t="inlineStr">
        <is>
          <t>Poland</t>
        </is>
      </c>
      <c r="R1045" s="12" t="inlineStr">
        <is>
          <t>https://mediamarkt.pl/pl/product/_modem-tcl-ik41ve1-lte-cat-4-czarny-1487525.html</t>
        </is>
      </c>
      <c r="S1045" s="13" t="inlineStr">
        <is>
          <t>MBB</t>
        </is>
      </c>
      <c r="T1045" s="13" t="n"/>
      <c r="U1045" s="12" t="inlineStr">
        <is>
          <t>https://drive.google.com/uc?export=view&amp;id=1LINMc_cV52u4L_zXHdRGfhy9FURCFdOM</t>
        </is>
      </c>
    </row>
    <row r="1046" ht="15" customHeight="1">
      <c r="A1046" s="7" t="inlineStr">
        <is>
          <t>BN2008152</t>
        </is>
      </c>
      <c r="B1046" s="8" t="inlineStr">
        <is>
          <t>Alcatel</t>
        </is>
      </c>
      <c r="C1046" s="8" t="inlineStr">
        <is>
          <t>MW63VK LTE</t>
        </is>
      </c>
      <c r="D1046" s="8" t="inlineStr">
        <is>
          <t>-</t>
        </is>
      </c>
      <c r="E1046" s="9" t="n">
        <v>279.99</v>
      </c>
      <c r="F1046" s="9" t="inlineStr">
        <is>
          <t>279.99</t>
        </is>
      </c>
      <c r="G1046" s="9" t="inlineStr">
        <is>
          <t>In stock</t>
        </is>
      </c>
      <c r="H1046" s="9">
        <f>SUBSTITUTE(SUBSTITUTE(SUBSTITUTE(SUBSTITUTE(SUBSTITUTE(F1046,"od",""),"Cena internetowa","")," ",""),"€",""),",",".")+0</f>
        <v/>
      </c>
      <c r="I1046" s="9" t="n"/>
      <c r="J1046" s="9">
        <f>IF(I1046&lt;&gt;"",I1046,H1046)</f>
        <v/>
      </c>
      <c r="K1046" s="9">
        <f>E1046/(1+M1046)</f>
        <v/>
      </c>
      <c r="L1046" s="10" t="inlineStr">
        <is>
          <t>PLN</t>
        </is>
      </c>
      <c r="M1046" s="11" t="n">
        <v>0.23</v>
      </c>
      <c r="N1046" s="9">
        <f>K1046*VLOOKUP(L1046,'Exchange rate'!A:B,2,0)</f>
        <v/>
      </c>
      <c r="O1046" s="8" t="inlineStr">
        <is>
          <t>Mediamarkt</t>
        </is>
      </c>
      <c r="P1046" s="8" t="inlineStr">
        <is>
          <t>Mediamarkt</t>
        </is>
      </c>
      <c r="Q1046" s="8" t="inlineStr">
        <is>
          <t>Poland</t>
        </is>
      </c>
      <c r="R1046" s="12" t="inlineStr">
        <is>
          <t>https://mediamarkt.pl/komputery-i-tablety/router-tcl-link-zone-mw63vk-4g-lte-cat-6-czarny</t>
        </is>
      </c>
      <c r="S1046" s="13" t="inlineStr">
        <is>
          <t>MBB</t>
        </is>
      </c>
      <c r="T1046" s="13" t="n"/>
      <c r="U1046" s="12" t="inlineStr">
        <is>
          <t>https://drive.google.com/uc?export=view&amp;id=1Llh5YaHzUM2Rc2v8hk7_RD3UtvZwoVCm</t>
        </is>
      </c>
    </row>
    <row r="1047" ht="15" customHeight="1">
      <c r="A1047" s="7" t="inlineStr">
        <is>
          <t>BN2008556</t>
        </is>
      </c>
      <c r="B1047" s="8" t="inlineStr">
        <is>
          <t>Alcatel</t>
        </is>
      </c>
      <c r="C1047" s="8" t="inlineStr">
        <is>
          <t>TCL 40 SE 6-256GB LTE</t>
        </is>
      </c>
      <c r="D1047" s="8" t="inlineStr">
        <is>
          <t>-</t>
        </is>
      </c>
      <c r="E1047" s="9" t="n">
        <v>0</v>
      </c>
      <c r="F1047" s="9" t="n">
        <v>0</v>
      </c>
      <c r="G1047" s="9" t="inlineStr">
        <is>
          <t>Out stock</t>
        </is>
      </c>
      <c r="H1047" s="9">
        <f>SUBSTITUTE(SUBSTITUTE(SUBSTITUTE(SUBSTITUTE(SUBSTITUTE(F1047,"od",""),"Cena internetowa","")," ",""),"€",""),",",".")+0</f>
        <v/>
      </c>
      <c r="I1047" s="9" t="n"/>
      <c r="J1047" s="9">
        <f>IF(I1047&lt;&gt;"",I1047,H1047)</f>
        <v/>
      </c>
      <c r="K1047" s="9">
        <f>E1047/(1+M1047)</f>
        <v/>
      </c>
      <c r="L1047" s="10" t="inlineStr">
        <is>
          <t>PLN</t>
        </is>
      </c>
      <c r="M1047" s="11" t="n">
        <v>0.23</v>
      </c>
      <c r="N1047" s="9">
        <f>K1047*VLOOKUP(L1047,'Exchange rate'!A:B,2,0)</f>
        <v/>
      </c>
      <c r="O1047" s="8" t="inlineStr">
        <is>
          <t>Mediamarkt</t>
        </is>
      </c>
      <c r="P1047" s="8" t="inlineStr">
        <is>
          <t>Mediamarkt</t>
        </is>
      </c>
      <c r="Q1047" s="8" t="inlineStr">
        <is>
          <t>Poland</t>
        </is>
      </c>
      <c r="R1047" s="12" t="inlineStr">
        <is>
          <t>https://mediamarkt.pl/pl/product/_smartfon-tcl-40se-6256gb-szary-1473598.html</t>
        </is>
      </c>
      <c r="S1047" s="13" t="inlineStr">
        <is>
          <t>Handset</t>
        </is>
      </c>
      <c r="T1047" s="13" t="n">
        <v>2</v>
      </c>
      <c r="U1047" s="12" t="inlineStr">
        <is>
          <t>https://drive.google.com/uc?export=view&amp;id=1KmNAbxgEu4DnrWj4Esbmq9GeNkn-p-qG</t>
        </is>
      </c>
    </row>
    <row r="1048" ht="15" customHeight="1">
      <c r="A1048" s="7" t="inlineStr">
        <is>
          <t>BN2008555</t>
        </is>
      </c>
      <c r="B1048" s="8" t="inlineStr">
        <is>
          <t>Alcatel</t>
        </is>
      </c>
      <c r="C1048" s="8" t="inlineStr">
        <is>
          <t>TCL 403 2-32GB LTE</t>
        </is>
      </c>
      <c r="D1048" s="8" t="inlineStr">
        <is>
          <t>-</t>
        </is>
      </c>
      <c r="E1048" s="9" t="n">
        <v>0</v>
      </c>
      <c r="F1048" s="9" t="n">
        <v>0</v>
      </c>
      <c r="G1048" s="9" t="inlineStr">
        <is>
          <t>Out stock</t>
        </is>
      </c>
      <c r="H1048" s="9">
        <f>SUBSTITUTE(SUBSTITUTE(SUBSTITUTE(SUBSTITUTE(SUBSTITUTE(F1048,"od",""),"Cena internetowa","")," ",""),"€",""),",",".")+0</f>
        <v/>
      </c>
      <c r="I1048" s="9" t="n"/>
      <c r="J1048" s="9">
        <f>IF(I1048&lt;&gt;"",I1048,H1048)</f>
        <v/>
      </c>
      <c r="K1048" s="9">
        <f>E1048/(1+M1048)</f>
        <v/>
      </c>
      <c r="L1048" s="10" t="inlineStr">
        <is>
          <t>PLN</t>
        </is>
      </c>
      <c r="M1048" s="11" t="n">
        <v>0.23</v>
      </c>
      <c r="N1048" s="9">
        <f>K1048*VLOOKUP(L1048,'Exchange rate'!A:B,2,0)</f>
        <v/>
      </c>
      <c r="O1048" s="8" t="inlineStr">
        <is>
          <t>Mediamarkt</t>
        </is>
      </c>
      <c r="P1048" s="8" t="inlineStr">
        <is>
          <t>Mediamarkt</t>
        </is>
      </c>
      <c r="Q1048" s="8" t="inlineStr">
        <is>
          <t>Poland</t>
        </is>
      </c>
      <c r="R1048" s="12" t="inlineStr">
        <is>
          <t>https://mediamarkt.pl/telefony-i-smartfony/smartfon-tcl-403-2-32gb-czarny</t>
        </is>
      </c>
      <c r="S1048" s="13" t="inlineStr">
        <is>
          <t>Handset</t>
        </is>
      </c>
      <c r="T1048" s="13" t="n">
        <v>5</v>
      </c>
      <c r="U1048" s="12" t="inlineStr">
        <is>
          <t>https://drive.google.com/uc?export=view&amp;id=1LSX5JLWhAwAbYcbiviSG9NhD4fdNTPM_</t>
        </is>
      </c>
    </row>
    <row r="1049" ht="15" customHeight="1">
      <c r="A1049" s="7" t="inlineStr">
        <is>
          <t>BN2008834</t>
        </is>
      </c>
      <c r="B1049" s="8" t="inlineStr">
        <is>
          <t>Alcatel</t>
        </is>
      </c>
      <c r="C1049" s="8" t="inlineStr">
        <is>
          <t>TCL 4042S 48-128MB LTE</t>
        </is>
      </c>
      <c r="D1049" s="8" t="inlineStr">
        <is>
          <t>-</t>
        </is>
      </c>
      <c r="E1049" s="9" t="n">
        <v>199.99</v>
      </c>
      <c r="F1049" s="9" t="inlineStr">
        <is>
          <t>199.99</t>
        </is>
      </c>
      <c r="G1049" s="9" t="inlineStr">
        <is>
          <t>In stock</t>
        </is>
      </c>
      <c r="H1049" s="9">
        <f>SUBSTITUTE(SUBSTITUTE(SUBSTITUTE(SUBSTITUTE(SUBSTITUTE(F1049,"od",""),"Cena internetowa","")," ",""),"€",""),",",".")+0</f>
        <v/>
      </c>
      <c r="I1049" s="9" t="n"/>
      <c r="J1049" s="9">
        <f>IF(I1049&lt;&gt;"",I1049,H1049)</f>
        <v/>
      </c>
      <c r="K1049" s="9">
        <f>E1049/(1+M1049)</f>
        <v/>
      </c>
      <c r="L1049" s="10" t="inlineStr">
        <is>
          <t>PLN</t>
        </is>
      </c>
      <c r="M1049" s="11" t="n">
        <v>0.23</v>
      </c>
      <c r="N1049" s="9">
        <f>K1049*VLOOKUP(L1049,'Exchange rate'!A:B,2,0)</f>
        <v/>
      </c>
      <c r="O1049" s="8" t="inlineStr">
        <is>
          <t>Mediamarkt</t>
        </is>
      </c>
      <c r="P1049" s="8" t="inlineStr">
        <is>
          <t>Mediamarkt</t>
        </is>
      </c>
      <c r="Q1049" s="8" t="inlineStr">
        <is>
          <t>Poland</t>
        </is>
      </c>
      <c r="R1049" s="12" t="inlineStr">
        <is>
          <t>https://mediamarkt.pl/pl/product/_telefon-komorkowy-tcl-onetouch-4042s-szary-1479080.html</t>
        </is>
      </c>
      <c r="S1049" s="13" t="inlineStr">
        <is>
          <t>Handset</t>
        </is>
      </c>
      <c r="T1049" s="13" t="n"/>
      <c r="U1049" s="12" t="inlineStr">
        <is>
          <t>https://drive.google.com/uc?export=view&amp;id=1LzA7RwG1ED_zsnyl178T-iC_Q9yv2QcR</t>
        </is>
      </c>
    </row>
    <row r="1050" ht="15" customHeight="1">
      <c r="A1050" s="7" t="inlineStr">
        <is>
          <t>BN2009333</t>
        </is>
      </c>
      <c r="B1050" s="8" t="inlineStr">
        <is>
          <t>Alcatel</t>
        </is>
      </c>
      <c r="C1050" s="8" t="inlineStr">
        <is>
          <t>TCL 4043</t>
        </is>
      </c>
      <c r="D1050" s="8" t="inlineStr">
        <is>
          <t>-</t>
        </is>
      </c>
      <c r="E1050" s="9" t="n">
        <v>279.99</v>
      </c>
      <c r="F1050" s="9" t="inlineStr">
        <is>
          <t>279.99</t>
        </is>
      </c>
      <c r="G1050" s="9" t="inlineStr">
        <is>
          <t>In stock</t>
        </is>
      </c>
      <c r="H1050" s="9">
        <f>SUBSTITUTE(SUBSTITUTE(SUBSTITUTE(SUBSTITUTE(SUBSTITUTE(F1050,"od",""),"Cena internetowa","")," ",""),"€",""),",",".")+0</f>
        <v/>
      </c>
      <c r="I1050" s="9" t="n"/>
      <c r="J1050" s="9">
        <f>IF(I1050&lt;&gt;"",I1050,H1050)</f>
        <v/>
      </c>
      <c r="K1050" s="9">
        <f>E1050/(1+M1050)</f>
        <v/>
      </c>
      <c r="L1050" s="10" t="inlineStr">
        <is>
          <t>PLN</t>
        </is>
      </c>
      <c r="M1050" s="11" t="n">
        <v>0.23</v>
      </c>
      <c r="N1050" s="9">
        <f>K1050*VLOOKUP(L1050,'Exchange rate'!A:B,2,0)</f>
        <v/>
      </c>
      <c r="O1050" s="8" t="inlineStr">
        <is>
          <t>Mediamarkt</t>
        </is>
      </c>
      <c r="P1050" s="8" t="inlineStr">
        <is>
          <t>Mediamarkt</t>
        </is>
      </c>
      <c r="Q1050" s="8" t="inlineStr">
        <is>
          <t>Poland</t>
        </is>
      </c>
      <c r="R1050" s="12" t="inlineStr">
        <is>
          <t>https://mediamarkt.pl/pl/product/_telefon-komorkowy-tcl-onetouch-4043-szary-1481103.html</t>
        </is>
      </c>
      <c r="S1050" s="13" t="inlineStr">
        <is>
          <t>Handset</t>
        </is>
      </c>
      <c r="T1050" s="13" t="n"/>
      <c r="U1050" s="12" t="inlineStr">
        <is>
          <t>https://drive.google.com/uc?export=view&amp;id=1Lqg3aqLWpWMwFzgqNsISfBkr-AI_cMzK</t>
        </is>
      </c>
    </row>
    <row r="1051" ht="15" customHeight="1">
      <c r="A1051" s="7" t="inlineStr">
        <is>
          <t>BN2009357</t>
        </is>
      </c>
      <c r="B1051" s="8" t="inlineStr">
        <is>
          <t>Alcatel</t>
        </is>
      </c>
      <c r="C1051" s="8" t="inlineStr">
        <is>
          <t>TCL 505 4-128GB LTE</t>
        </is>
      </c>
      <c r="D1051" s="8" t="inlineStr">
        <is>
          <t>-</t>
        </is>
      </c>
      <c r="E1051" s="9" t="n">
        <v>299.99</v>
      </c>
      <c r="F1051" s="9" t="inlineStr">
        <is>
          <t>299.99</t>
        </is>
      </c>
      <c r="G1051" s="9" t="inlineStr">
        <is>
          <t>In stock</t>
        </is>
      </c>
      <c r="H1051" s="9">
        <f>SUBSTITUTE(SUBSTITUTE(SUBSTITUTE(SUBSTITUTE(SUBSTITUTE(F1051,"od",""),"Cena internetowa","")," ",""),"€",""),",",".")+0</f>
        <v/>
      </c>
      <c r="I1051" s="9" t="n"/>
      <c r="J1051" s="9">
        <f>IF(I1051&lt;&gt;"",I1051,H1051)</f>
        <v/>
      </c>
      <c r="K1051" s="9">
        <f>E1051/(1+M1051)</f>
        <v/>
      </c>
      <c r="L1051" s="10" t="inlineStr">
        <is>
          <t>PLN</t>
        </is>
      </c>
      <c r="M1051" s="11" t="n">
        <v>0.23</v>
      </c>
      <c r="N1051" s="9">
        <f>K1051*VLOOKUP(L1051,'Exchange rate'!A:B,2,0)</f>
        <v/>
      </c>
      <c r="O1051" s="8" t="inlineStr">
        <is>
          <t>Mediamarkt</t>
        </is>
      </c>
      <c r="P1051" s="8" t="inlineStr">
        <is>
          <t>Mediamarkt</t>
        </is>
      </c>
      <c r="Q1051" s="8" t="inlineStr">
        <is>
          <t>Poland</t>
        </is>
      </c>
      <c r="R1051" s="12" t="inlineStr">
        <is>
          <t>https://mediamarkt.pl/pl/product/_smartfon-tcl-505-8128gb-szary-1481818.html</t>
        </is>
      </c>
      <c r="S1051" s="13" t="inlineStr">
        <is>
          <t>Handset</t>
        </is>
      </c>
      <c r="T1051" s="13" t="n"/>
      <c r="U1051" s="12" t="inlineStr">
        <is>
          <t>https://drive.google.com/uc?export=view&amp;id=1M9aWgU6jp44Xfj0hOQ3NvOyXPuH2rE80</t>
        </is>
      </c>
    </row>
    <row r="1052" ht="15" customHeight="1">
      <c r="A1052" s="7" t="inlineStr">
        <is>
          <t>BN2008728</t>
        </is>
      </c>
      <c r="B1052" s="8" t="inlineStr">
        <is>
          <t>Alcatel</t>
        </is>
      </c>
      <c r="C1052" s="8" t="inlineStr">
        <is>
          <t>TCL NXTPAPER 11 4-128GB WiFi</t>
        </is>
      </c>
      <c r="D1052" s="8" t="inlineStr">
        <is>
          <t>-</t>
        </is>
      </c>
      <c r="E1052" s="9" t="n">
        <v>0</v>
      </c>
      <c r="F1052" s="9" t="n">
        <v>0</v>
      </c>
      <c r="G1052" s="9" t="inlineStr">
        <is>
          <t>Out stock</t>
        </is>
      </c>
      <c r="H1052" s="9">
        <f>SUBSTITUTE(SUBSTITUTE(SUBSTITUTE(SUBSTITUTE(SUBSTITUTE(F1052,"od",""),"Cena internetowa","")," ",""),"€",""),",",".")+0</f>
        <v/>
      </c>
      <c r="I1052" s="9" t="n"/>
      <c r="J1052" s="9">
        <f>IF(I1052&lt;&gt;"",I1052,H1052)</f>
        <v/>
      </c>
      <c r="K1052" s="9">
        <f>E1052/(1+M1052)</f>
        <v/>
      </c>
      <c r="L1052" s="10" t="inlineStr">
        <is>
          <t>PLN</t>
        </is>
      </c>
      <c r="M1052" s="11" t="n">
        <v>0.23</v>
      </c>
      <c r="N1052" s="9">
        <f>K1052*VLOOKUP(L1052,'Exchange rate'!A:B,2,0)</f>
        <v/>
      </c>
      <c r="O1052" s="8" t="inlineStr">
        <is>
          <t>Mediamarkt</t>
        </is>
      </c>
      <c r="P1052" s="8" t="inlineStr">
        <is>
          <t>Mediamarkt</t>
        </is>
      </c>
      <c r="Q1052" s="8" t="inlineStr">
        <is>
          <t>Poland</t>
        </is>
      </c>
      <c r="R1052" s="12" t="inlineStr">
        <is>
          <t>https://mediamarkt.pl/pl/product/_tablet-tcl-nxtpaper-11-wifi-4gb-128gb-szary-1476670.html</t>
        </is>
      </c>
      <c r="S1052" s="13" t="inlineStr">
        <is>
          <t>Tablet</t>
        </is>
      </c>
      <c r="T1052" s="13" t="n">
        <v>5</v>
      </c>
      <c r="U1052" s="12" t="inlineStr">
        <is>
          <t>https://drive.google.com/uc?export=view&amp;id=1LzZeCWhNgdQL04Yq1_Rdglc5aLiPfQlj</t>
        </is>
      </c>
    </row>
    <row r="1053" ht="15" customHeight="1">
      <c r="A1053" s="7" t="inlineStr">
        <is>
          <t>AN00000007</t>
        </is>
      </c>
      <c r="B1053" s="8" t="inlineStr">
        <is>
          <t>Apple</t>
        </is>
      </c>
      <c r="C1053" s="8" t="inlineStr">
        <is>
          <t>AirPods Max</t>
        </is>
      </c>
      <c r="D1053" s="8" t="inlineStr">
        <is>
          <t>-</t>
        </is>
      </c>
      <c r="E1053" s="9" t="n">
        <v>2219</v>
      </c>
      <c r="F1053" s="9" t="inlineStr">
        <is>
          <t>2219,00</t>
        </is>
      </c>
      <c r="G1053" s="9" t="inlineStr">
        <is>
          <t>In stock</t>
        </is>
      </c>
      <c r="H1053" s="9">
        <f>SUBSTITUTE(SUBSTITUTE(SUBSTITUTE(SUBSTITUTE(SUBSTITUTE(F1053,"od",""),"Cena internetowa","")," ",""),"€",""),",",".")+0</f>
        <v/>
      </c>
      <c r="I1053" s="9" t="n"/>
      <c r="J1053" s="9">
        <f>IF(I1053&lt;&gt;"",I1053,H1053)</f>
        <v/>
      </c>
      <c r="K1053" s="9">
        <f>E1053/(1+M1053)</f>
        <v/>
      </c>
      <c r="L1053" s="10" t="inlineStr">
        <is>
          <t>PLN</t>
        </is>
      </c>
      <c r="M1053" s="11" t="n">
        <v>0.23</v>
      </c>
      <c r="N1053" s="9">
        <f>K1053*VLOOKUP(L1053,'Exchange rate'!A:B,2,0)</f>
        <v/>
      </c>
      <c r="O1053" s="8" t="inlineStr">
        <is>
          <t>Mediamarkt</t>
        </is>
      </c>
      <c r="P1053" s="8" t="inlineStr">
        <is>
          <t>Mediamarkt</t>
        </is>
      </c>
      <c r="Q1053" s="8" t="inlineStr">
        <is>
          <t>Poland</t>
        </is>
      </c>
      <c r="R1053" s="12" t="inlineStr">
        <is>
          <t>https://mediamarkt.pl/pl/product/_sluchawki-apple-airpods-max-pomaranczowy-mww73zma-1484968.html</t>
        </is>
      </c>
      <c r="S1053" s="13" t="inlineStr">
        <is>
          <t>Other</t>
        </is>
      </c>
      <c r="T1053" s="13" t="n"/>
      <c r="U1053" s="12" t="inlineStr">
        <is>
          <t>https://drive.google.com/uc?export=view&amp;id=1M0BR03j0Pz3cRvs8yyN_lQj9DifXc4Ro</t>
        </is>
      </c>
    </row>
    <row r="1054" ht="15" customHeight="1">
      <c r="A1054" s="7" t="inlineStr">
        <is>
          <t>AN00000008</t>
        </is>
      </c>
      <c r="B1054" s="8" t="inlineStr">
        <is>
          <t>Apple</t>
        </is>
      </c>
      <c r="C1054" s="8" t="inlineStr">
        <is>
          <t>Apple Pencil (2nd Generation)</t>
        </is>
      </c>
      <c r="D1054" s="8" t="inlineStr">
        <is>
          <t>-</t>
        </is>
      </c>
      <c r="E1054" s="9" t="n">
        <v>599</v>
      </c>
      <c r="F1054" s="9" t="inlineStr">
        <is>
          <t>599,00</t>
        </is>
      </c>
      <c r="G1054" s="9" t="inlineStr">
        <is>
          <t>In stock</t>
        </is>
      </c>
      <c r="H1054" s="9">
        <f>SUBSTITUTE(SUBSTITUTE(SUBSTITUTE(SUBSTITUTE(SUBSTITUTE(F1054,"od",""),"Cena internetowa","")," ",""),"€",""),",",".")+0</f>
        <v/>
      </c>
      <c r="I1054" s="9" t="n"/>
      <c r="J1054" s="9">
        <f>IF(I1054&lt;&gt;"",I1054,H1054)</f>
        <v/>
      </c>
      <c r="K1054" s="9">
        <f>E1054/(1+M1054)</f>
        <v/>
      </c>
      <c r="L1054" s="10" t="inlineStr">
        <is>
          <t>PLN</t>
        </is>
      </c>
      <c r="M1054" s="11" t="n">
        <v>0.23</v>
      </c>
      <c r="N1054" s="9">
        <f>K1054*VLOOKUP(L1054,'Exchange rate'!A:B,2,0)</f>
        <v/>
      </c>
      <c r="O1054" s="8" t="inlineStr">
        <is>
          <t>Mediamarkt</t>
        </is>
      </c>
      <c r="P1054" s="8" t="inlineStr">
        <is>
          <t>Mediamarkt</t>
        </is>
      </c>
      <c r="Q1054" s="8" t="inlineStr">
        <is>
          <t>Poland</t>
        </is>
      </c>
      <c r="R1054" s="12" t="inlineStr">
        <is>
          <t>https://mediamarkt.pl/komputery-i-tablety/rysik-apple-pencil-2-generacji-mu8f2zm-a</t>
        </is>
      </c>
      <c r="S1054" s="13" t="inlineStr">
        <is>
          <t>Other</t>
        </is>
      </c>
      <c r="T1054" s="13" t="n"/>
      <c r="U1054" s="12" t="inlineStr">
        <is>
          <t>https://drive.google.com/uc?export=view&amp;id=1LcdOzowMKOazn6L-SXUMA_6-xx6P6oZQ</t>
        </is>
      </c>
    </row>
    <row r="1055" ht="15" customHeight="1">
      <c r="A1055" s="7" t="inlineStr">
        <is>
          <t>AN00000219</t>
        </is>
      </c>
      <c r="B1055" s="8" t="inlineStr">
        <is>
          <t>Apple</t>
        </is>
      </c>
      <c r="C1055" s="8" t="inlineStr">
        <is>
          <t>Apple Watch Series 10 LTE 42mm</t>
        </is>
      </c>
      <c r="D1055" s="8" t="inlineStr">
        <is>
          <t>-</t>
        </is>
      </c>
      <c r="E1055" s="9" t="n">
        <v>2249</v>
      </c>
      <c r="F1055" s="9" t="inlineStr">
        <is>
          <t>2249,00</t>
        </is>
      </c>
      <c r="G1055" s="9" t="inlineStr">
        <is>
          <t>In stock</t>
        </is>
      </c>
      <c r="H1055" s="9">
        <f>SUBSTITUTE(SUBSTITUTE(SUBSTITUTE(SUBSTITUTE(SUBSTITUTE(F1055,"od",""),"Cena internetowa","")," ",""),"€",""),",",".")+0</f>
        <v/>
      </c>
      <c r="I1055" s="9" t="n"/>
      <c r="J1055" s="9">
        <f>IF(I1055&lt;&gt;"",I1055,H1055)</f>
        <v/>
      </c>
      <c r="K1055" s="9">
        <f>E1055/(1+M1055)</f>
        <v/>
      </c>
      <c r="L1055" s="10" t="inlineStr">
        <is>
          <t>PLN</t>
        </is>
      </c>
      <c r="M1055" s="11" t="n">
        <v>0.23</v>
      </c>
      <c r="N1055" s="9">
        <f>K1055*VLOOKUP(L1055,'Exchange rate'!A:B,2,0)</f>
        <v/>
      </c>
      <c r="O1055" s="8" t="inlineStr">
        <is>
          <t>Mediamarkt</t>
        </is>
      </c>
      <c r="P1055" s="8" t="inlineStr">
        <is>
          <t>Mediamarkt</t>
        </is>
      </c>
      <c r="Q1055" s="8" t="inlineStr">
        <is>
          <t>Poland</t>
        </is>
      </c>
      <c r="R1055" s="12" t="inlineStr">
        <is>
          <t>https://mediamarkt.pl/pl/product/_smartwatch-apple-watch-series-10-gps-cellular-koperta-42mm-z-aluminium-w-kolorze-onyksu-z-paskiem-sportowym-sm-w-kolorze-czarnym-mwx63eta-1484945.html</t>
        </is>
      </c>
      <c r="S1055" s="13" t="inlineStr">
        <is>
          <t>Smart Watch</t>
        </is>
      </c>
      <c r="T1055" s="13" t="n"/>
      <c r="U1055" s="12" t="inlineStr">
        <is>
          <t>https://drive.google.com/uc?export=view&amp;id=1MHd9A3tT6IfM2ojdv0TN4oPTNrUOjEua</t>
        </is>
      </c>
    </row>
    <row r="1056" ht="15" customHeight="1">
      <c r="A1056" s="7" t="inlineStr">
        <is>
          <t>AN00000220</t>
        </is>
      </c>
      <c r="B1056" s="8" t="inlineStr">
        <is>
          <t>Apple</t>
        </is>
      </c>
      <c r="C1056" s="8" t="inlineStr">
        <is>
          <t>Apple Watch Series 10 LTE 46mm</t>
        </is>
      </c>
      <c r="D1056" s="8" t="inlineStr">
        <is>
          <t>-</t>
        </is>
      </c>
      <c r="E1056" s="9" t="n">
        <v>2449</v>
      </c>
      <c r="F1056" s="9" t="inlineStr">
        <is>
          <t>2449,00</t>
        </is>
      </c>
      <c r="G1056" s="9" t="inlineStr">
        <is>
          <t>In stock</t>
        </is>
      </c>
      <c r="H1056" s="9">
        <f>SUBSTITUTE(SUBSTITUTE(SUBSTITUTE(SUBSTITUTE(SUBSTITUTE(F1056,"od",""),"Cena internetowa","")," ",""),"€",""),",",".")+0</f>
        <v/>
      </c>
      <c r="I1056" s="9" t="n"/>
      <c r="J1056" s="9">
        <f>IF(I1056&lt;&gt;"",I1056,H1056)</f>
        <v/>
      </c>
      <c r="K1056" s="9">
        <f>E1056/(1+M1056)</f>
        <v/>
      </c>
      <c r="L1056" s="10" t="inlineStr">
        <is>
          <t>PLN</t>
        </is>
      </c>
      <c r="M1056" s="11" t="n">
        <v>0.23</v>
      </c>
      <c r="N1056" s="9">
        <f>K1056*VLOOKUP(L1056,'Exchange rate'!A:B,2,0)</f>
        <v/>
      </c>
      <c r="O1056" s="8" t="inlineStr">
        <is>
          <t>Mediamarkt</t>
        </is>
      </c>
      <c r="P1056" s="8" t="inlineStr">
        <is>
          <t>Mediamarkt</t>
        </is>
      </c>
      <c r="Q1056" s="8" t="inlineStr">
        <is>
          <t>Poland</t>
        </is>
      </c>
      <c r="R1056" s="12" t="inlineStr">
        <is>
          <t>https://mediamarkt.pl/pl/product/_smartwatch-apple-watch-series-10-gps-cellular-koperta-46mm-z-aluminium-w-kolorze-onyksu-z-paskiem-sportowym-sm-w-kolorze-czarnym-mwy33eta-1484931.html</t>
        </is>
      </c>
      <c r="S1056" s="13" t="inlineStr">
        <is>
          <t>Smart Watch</t>
        </is>
      </c>
      <c r="T1056" s="13" t="n"/>
      <c r="U1056" s="12" t="inlineStr">
        <is>
          <t>https://drive.google.com/uc?export=view&amp;id=1Ksbo-zVJz7OJhLmv3JJMY4gIM9mlfP1-</t>
        </is>
      </c>
    </row>
    <row r="1057" ht="15" customHeight="1">
      <c r="A1057" s="7" t="inlineStr">
        <is>
          <t>BN2007993</t>
        </is>
      </c>
      <c r="B1057" s="8" t="inlineStr">
        <is>
          <t>Apple</t>
        </is>
      </c>
      <c r="C1057" s="8" t="inlineStr">
        <is>
          <t>iPad (2021) 256GB WiFi</t>
        </is>
      </c>
      <c r="D1057" s="8" t="inlineStr">
        <is>
          <t>-</t>
        </is>
      </c>
      <c r="E1057" s="9" t="n">
        <v>0</v>
      </c>
      <c r="F1057" s="9" t="n">
        <v>0</v>
      </c>
      <c r="G1057" s="9" t="inlineStr">
        <is>
          <t>Out stock</t>
        </is>
      </c>
      <c r="H1057" s="9">
        <f>SUBSTITUTE(SUBSTITUTE(SUBSTITUTE(SUBSTITUTE(SUBSTITUTE(F1057,"od",""),"Cena internetowa","")," ",""),"€",""),",",".")+0</f>
        <v/>
      </c>
      <c r="I1057" s="9" t="n"/>
      <c r="J1057" s="9">
        <f>IF(I1057&lt;&gt;"",I1057,H1057)</f>
        <v/>
      </c>
      <c r="K1057" s="9">
        <f>E1057/(1+M1057)</f>
        <v/>
      </c>
      <c r="L1057" s="10" t="inlineStr">
        <is>
          <t>PLN</t>
        </is>
      </c>
      <c r="M1057" s="11" t="n">
        <v>0.23</v>
      </c>
      <c r="N1057" s="9">
        <f>K1057*VLOOKUP(L1057,'Exchange rate'!A:B,2,0)</f>
        <v/>
      </c>
      <c r="O1057" s="8" t="inlineStr">
        <is>
          <t>Mediamarkt</t>
        </is>
      </c>
      <c r="P1057" s="8" t="inlineStr">
        <is>
          <t>Mediamarkt</t>
        </is>
      </c>
      <c r="Q1057" s="8" t="inlineStr">
        <is>
          <t>Poland</t>
        </is>
      </c>
      <c r="R1057" s="12" t="inlineStr">
        <is>
          <t>https://mediamarkt.pl/pl/product/_tablet-apple-ipad-mini-83-2021-256gb-wi-fi-ksiezycowa-poswiata-mk7v3fda-1455410.html</t>
        </is>
      </c>
      <c r="S1057" s="13" t="inlineStr">
        <is>
          <t>Tablet</t>
        </is>
      </c>
      <c r="T1057" s="13" t="n">
        <v>5</v>
      </c>
      <c r="U1057" s="12" t="inlineStr">
        <is>
          <t>https://drive.google.com/uc?export=view&amp;id=1LIpKx1RsnTdMHi-iMBsK4ghz2WnCsLFS</t>
        </is>
      </c>
    </row>
    <row r="1058" ht="15" customHeight="1">
      <c r="A1058" s="7" t="inlineStr">
        <is>
          <t>BN2010111</t>
        </is>
      </c>
      <c r="B1058" s="8" t="inlineStr">
        <is>
          <t>Apple</t>
        </is>
      </c>
      <c r="C1058" s="8" t="inlineStr">
        <is>
          <t>iPad 11th generation 2025 128GB WiFi</t>
        </is>
      </c>
      <c r="D1058" s="8" t="inlineStr">
        <is>
          <t>-</t>
        </is>
      </c>
      <c r="E1058" s="9" t="n">
        <v>1799</v>
      </c>
      <c r="F1058" s="9" t="inlineStr">
        <is>
          <t>1799,00</t>
        </is>
      </c>
      <c r="G1058" s="9" t="inlineStr">
        <is>
          <t>In stock</t>
        </is>
      </c>
      <c r="H1058" s="9">
        <f>SUBSTITUTE(SUBSTITUTE(SUBSTITUTE(SUBSTITUTE(SUBSTITUTE(F1058,"od",""),"Cena internetowa","")," ",""),"€",""),",",".")+0</f>
        <v/>
      </c>
      <c r="I1058" s="9" t="n"/>
      <c r="J1058" s="9">
        <f>IF(I1058&lt;&gt;"",I1058,H1058)</f>
        <v/>
      </c>
      <c r="K1058" s="9">
        <f>E1058/(1+M1058)</f>
        <v/>
      </c>
      <c r="L1058" s="10" t="inlineStr">
        <is>
          <t>PLN</t>
        </is>
      </c>
      <c r="M1058" s="11" t="n">
        <v>0.23</v>
      </c>
      <c r="N1058" s="9">
        <f>K1058*VLOOKUP(L1058,'Exchange rate'!A:B,2,0)</f>
        <v/>
      </c>
      <c r="O1058" s="8" t="inlineStr">
        <is>
          <t>Mediamarkt</t>
        </is>
      </c>
      <c r="P1058" s="8" t="inlineStr">
        <is>
          <t>Mediamarkt</t>
        </is>
      </c>
      <c r="Q1058" s="8" t="inlineStr">
        <is>
          <t>Poland</t>
        </is>
      </c>
      <c r="R1058" s="12" t="inlineStr">
        <is>
          <t>https://mediamarkt.pl/pl/product/_tablet-apple-ipad-11-a16-11-generacji-2025-128-gb-wi-fi-zolty-1491315.html</t>
        </is>
      </c>
      <c r="S1058" s="13" t="inlineStr">
        <is>
          <t>Tablet</t>
        </is>
      </c>
      <c r="T1058" s="13" t="n"/>
      <c r="U1058" s="12" t="inlineStr">
        <is>
          <t>https://drive.google.com/uc?export=view&amp;id=1LbDn_h9Tm9Bu9nhqIkF3v3vgbRM1vlgt</t>
        </is>
      </c>
    </row>
    <row r="1059" ht="15" customHeight="1">
      <c r="A1059" s="7" t="inlineStr">
        <is>
          <t>BN2010112</t>
        </is>
      </c>
      <c r="B1059" s="8" t="inlineStr">
        <is>
          <t>Apple</t>
        </is>
      </c>
      <c r="C1059" s="8" t="inlineStr">
        <is>
          <t>iPad 11th generation 2025 256GB WiFi</t>
        </is>
      </c>
      <c r="D1059" s="8" t="inlineStr">
        <is>
          <t>-</t>
        </is>
      </c>
      <c r="E1059" s="9" t="n">
        <v>2299</v>
      </c>
      <c r="F1059" s="9" t="inlineStr">
        <is>
          <t>2299,00</t>
        </is>
      </c>
      <c r="G1059" s="9" t="inlineStr">
        <is>
          <t>In stock</t>
        </is>
      </c>
      <c r="H1059" s="9">
        <f>SUBSTITUTE(SUBSTITUTE(SUBSTITUTE(SUBSTITUTE(SUBSTITUTE(F1059,"od",""),"Cena internetowa","")," ",""),"€",""),",",".")+0</f>
        <v/>
      </c>
      <c r="I1059" s="9" t="n"/>
      <c r="J1059" s="9">
        <f>IF(I1059&lt;&gt;"",I1059,H1059)</f>
        <v/>
      </c>
      <c r="K1059" s="9">
        <f>E1059/(1+M1059)</f>
        <v/>
      </c>
      <c r="L1059" s="10" t="inlineStr">
        <is>
          <t>PLN</t>
        </is>
      </c>
      <c r="M1059" s="11" t="n">
        <v>0.23</v>
      </c>
      <c r="N1059" s="9">
        <f>K1059*VLOOKUP(L1059,'Exchange rate'!A:B,2,0)</f>
        <v/>
      </c>
      <c r="O1059" s="8" t="inlineStr">
        <is>
          <t>Mediamarkt</t>
        </is>
      </c>
      <c r="P1059" s="8" t="inlineStr">
        <is>
          <t>Mediamarkt</t>
        </is>
      </c>
      <c r="Q1059" s="8" t="inlineStr">
        <is>
          <t>Poland</t>
        </is>
      </c>
      <c r="R1059" s="12" t="inlineStr">
        <is>
          <t>https://mediamarkt.pl/pl/product/_tablet-apple-ipad-11-a16-11-generacji-2025-256-gb-wi-fi-niebieski-1491318.html</t>
        </is>
      </c>
      <c r="S1059" s="13" t="inlineStr">
        <is>
          <t>Tablet</t>
        </is>
      </c>
      <c r="T1059" s="13" t="n"/>
      <c r="U1059" s="12" t="inlineStr">
        <is>
          <t>https://drive.google.com/uc?export=view&amp;id=1LBUZXnrCPBosq_xRgl8vKc5fIkVsoy7M</t>
        </is>
      </c>
    </row>
    <row r="1060" ht="15" customHeight="1">
      <c r="A1060" s="7" t="inlineStr">
        <is>
          <t>BN2009578</t>
        </is>
      </c>
      <c r="B1060" s="8" t="inlineStr">
        <is>
          <t>Apple</t>
        </is>
      </c>
      <c r="C1060" s="8" t="inlineStr">
        <is>
          <t>iPad Air 11 - 2024 (6th gen) 8-128GB 5G</t>
        </is>
      </c>
      <c r="D1060" s="8" t="inlineStr">
        <is>
          <t>-</t>
        </is>
      </c>
      <c r="E1060" s="9" t="n">
        <v>0</v>
      </c>
      <c r="F1060" s="9" t="n">
        <v>0</v>
      </c>
      <c r="G1060" s="9" t="inlineStr">
        <is>
          <t>Out stock</t>
        </is>
      </c>
      <c r="H1060" s="9">
        <f>SUBSTITUTE(SUBSTITUTE(SUBSTITUTE(SUBSTITUTE(SUBSTITUTE(F1060,"od",""),"Cena internetowa","")," ",""),"€",""),",",".")+0</f>
        <v/>
      </c>
      <c r="I1060" s="9" t="n"/>
      <c r="J1060" s="9">
        <f>IF(I1060&lt;&gt;"",I1060,H1060)</f>
        <v/>
      </c>
      <c r="K1060" s="9">
        <f>E1060/(1+M1060)</f>
        <v/>
      </c>
      <c r="L1060" s="10" t="inlineStr">
        <is>
          <t>PLN</t>
        </is>
      </c>
      <c r="M1060" s="11" t="n">
        <v>0.23</v>
      </c>
      <c r="N1060" s="9">
        <f>K1060*VLOOKUP(L1060,'Exchange rate'!A:B,2,0)</f>
        <v/>
      </c>
      <c r="O1060" s="8" t="inlineStr">
        <is>
          <t>Mediamarkt</t>
        </is>
      </c>
      <c r="P1060" s="8" t="inlineStr">
        <is>
          <t>Mediamarkt</t>
        </is>
      </c>
      <c r="Q1060" s="8" t="inlineStr">
        <is>
          <t>Poland</t>
        </is>
      </c>
      <c r="R1060" s="12" t="inlineStr">
        <is>
          <t>https://mediamarkt.pl/pl/product/_tablet-apple-ipad-air-11-m2-128gb-wi-fi-cellular-niebieski-muxe3hca-1482488.html</t>
        </is>
      </c>
      <c r="S1060" s="13" t="inlineStr">
        <is>
          <t>Tablet</t>
        </is>
      </c>
      <c r="T1060" s="13" t="n">
        <v>5</v>
      </c>
      <c r="U1060" s="12" t="inlineStr">
        <is>
          <t>https://drive.google.com/uc?export=view&amp;id=1L3deQgHYg0BkMzEulT-BqZmLf3BjQiF8</t>
        </is>
      </c>
    </row>
    <row r="1061" ht="15" customHeight="1">
      <c r="A1061" s="7" t="inlineStr">
        <is>
          <t>BN2009589</t>
        </is>
      </c>
      <c r="B1061" s="8" t="inlineStr">
        <is>
          <t>Apple</t>
        </is>
      </c>
      <c r="C1061" s="8" t="inlineStr">
        <is>
          <t>iPad Air 11 - 2024 (6th gen) 8-128GB WiFi</t>
        </is>
      </c>
      <c r="D1061" s="8" t="inlineStr">
        <is>
          <t>-</t>
        </is>
      </c>
      <c r="E1061" s="9" t="n">
        <v>0</v>
      </c>
      <c r="F1061" s="9" t="n">
        <v>0</v>
      </c>
      <c r="G1061" s="9" t="inlineStr">
        <is>
          <t>Out stock</t>
        </is>
      </c>
      <c r="H1061" s="9">
        <f>SUBSTITUTE(SUBSTITUTE(SUBSTITUTE(SUBSTITUTE(SUBSTITUTE(F1061,"od",""),"Cena internetowa","")," ",""),"€",""),",",".")+0</f>
        <v/>
      </c>
      <c r="I1061" s="9" t="n"/>
      <c r="J1061" s="9">
        <f>IF(I1061&lt;&gt;"",I1061,H1061)</f>
        <v/>
      </c>
      <c r="K1061" s="9">
        <f>E1061/(1+M1061)</f>
        <v/>
      </c>
      <c r="L1061" s="10" t="inlineStr">
        <is>
          <t>PLN</t>
        </is>
      </c>
      <c r="M1061" s="11" t="n">
        <v>0.23</v>
      </c>
      <c r="N1061" s="9">
        <f>K1061*VLOOKUP(L1061,'Exchange rate'!A:B,2,0)</f>
        <v/>
      </c>
      <c r="O1061" s="8" t="inlineStr">
        <is>
          <t>Mediamarkt</t>
        </is>
      </c>
      <c r="P1061" s="8" t="inlineStr">
        <is>
          <t>Mediamarkt</t>
        </is>
      </c>
      <c r="Q1061" s="8" t="inlineStr">
        <is>
          <t>Poland</t>
        </is>
      </c>
      <c r="R1061" s="12" t="inlineStr">
        <is>
          <t>https://mediamarkt.pl/pl/product/_tablet-apple-ipad-air-11-m2-128gb-wi-fi-gwiezdna-szarosc-muwc3hca-1482411.html</t>
        </is>
      </c>
      <c r="S1061" s="13" t="inlineStr">
        <is>
          <t>Tablet</t>
        </is>
      </c>
      <c r="T1061" s="13" t="n">
        <v>5</v>
      </c>
      <c r="U1061" s="12" t="inlineStr">
        <is>
          <t>https://drive.google.com/uc?export=view&amp;id=1LgzQNtNoL3nxvp74epVMhJpqMJhf-GkG</t>
        </is>
      </c>
    </row>
    <row r="1062" ht="15" customHeight="1">
      <c r="A1062" s="7" t="inlineStr">
        <is>
          <t>BN2009584</t>
        </is>
      </c>
      <c r="B1062" s="8" t="inlineStr">
        <is>
          <t>Apple</t>
        </is>
      </c>
      <c r="C1062" s="8" t="inlineStr">
        <is>
          <t>iPad Air 11 - 2024 (6th gen) 8-1TB 5G</t>
        </is>
      </c>
      <c r="D1062" s="8" t="inlineStr">
        <is>
          <t>-</t>
        </is>
      </c>
      <c r="E1062" s="9" t="n">
        <v>0</v>
      </c>
      <c r="F1062" s="9" t="n">
        <v>0</v>
      </c>
      <c r="G1062" s="9" t="inlineStr">
        <is>
          <t>Out stock</t>
        </is>
      </c>
      <c r="H1062" s="9">
        <f>SUBSTITUTE(SUBSTITUTE(SUBSTITUTE(SUBSTITUTE(SUBSTITUTE(F1062,"od",""),"Cena internetowa","")," ",""),"€",""),",",".")+0</f>
        <v/>
      </c>
      <c r="I1062" s="9" t="n"/>
      <c r="J1062" s="9">
        <f>IF(I1062&lt;&gt;"",I1062,H1062)</f>
        <v/>
      </c>
      <c r="K1062" s="9">
        <f>E1062/(1+M1062)</f>
        <v/>
      </c>
      <c r="L1062" s="10" t="inlineStr">
        <is>
          <t>PLN</t>
        </is>
      </c>
      <c r="M1062" s="11" t="n">
        <v>0.23</v>
      </c>
      <c r="N1062" s="9">
        <f>K1062*VLOOKUP(L1062,'Exchange rate'!A:B,2,0)</f>
        <v/>
      </c>
      <c r="O1062" s="8" t="inlineStr">
        <is>
          <t>Mediamarkt</t>
        </is>
      </c>
      <c r="P1062" s="8" t="inlineStr">
        <is>
          <t>Mediamarkt</t>
        </is>
      </c>
      <c r="Q1062" s="8" t="inlineStr">
        <is>
          <t>Poland</t>
        </is>
      </c>
      <c r="R1062" s="12" t="inlineStr">
        <is>
          <t>https://mediamarkt.pl/pl/product/_tablet-apple-ipad-air-2024-11-m2-1tb-wi-fi-cellular-ksiezycowa-poswiata-muxu3hca-1482500.html</t>
        </is>
      </c>
      <c r="S1062" s="13" t="inlineStr">
        <is>
          <t>Tablet</t>
        </is>
      </c>
      <c r="T1062" s="13" t="n">
        <v>5</v>
      </c>
      <c r="U1062" s="12" t="inlineStr">
        <is>
          <t>https://drive.google.com/uc?export=view&amp;id=1MByjNqXsp3ztRTok1fdDj3mDLwMHL2mT</t>
        </is>
      </c>
    </row>
    <row r="1063" ht="15" customHeight="1">
      <c r="A1063" s="7" t="inlineStr">
        <is>
          <t>BN2009582</t>
        </is>
      </c>
      <c r="B1063" s="8" t="inlineStr">
        <is>
          <t>Apple</t>
        </is>
      </c>
      <c r="C1063" s="8" t="inlineStr">
        <is>
          <t>iPad Air 11 - 2024 (6th gen) 8-256GB 5G</t>
        </is>
      </c>
      <c r="D1063" s="8" t="inlineStr">
        <is>
          <t>-</t>
        </is>
      </c>
      <c r="E1063" s="9" t="n">
        <v>0</v>
      </c>
      <c r="F1063" s="9" t="n">
        <v>0</v>
      </c>
      <c r="G1063" s="9" t="inlineStr">
        <is>
          <t>Out stock</t>
        </is>
      </c>
      <c r="H1063" s="9">
        <f>SUBSTITUTE(SUBSTITUTE(SUBSTITUTE(SUBSTITUTE(SUBSTITUTE(F1063,"od",""),"Cena internetowa","")," ",""),"€",""),",",".")+0</f>
        <v/>
      </c>
      <c r="I1063" s="9" t="n"/>
      <c r="J1063" s="9">
        <f>IF(I1063&lt;&gt;"",I1063,H1063)</f>
        <v/>
      </c>
      <c r="K1063" s="9">
        <f>E1063/(1+M1063)</f>
        <v/>
      </c>
      <c r="L1063" s="10" t="inlineStr">
        <is>
          <t>PLN</t>
        </is>
      </c>
      <c r="M1063" s="11" t="n">
        <v>0.23</v>
      </c>
      <c r="N1063" s="9">
        <f>K1063*VLOOKUP(L1063,'Exchange rate'!A:B,2,0)</f>
        <v/>
      </c>
      <c r="O1063" s="8" t="inlineStr">
        <is>
          <t>Mediamarkt</t>
        </is>
      </c>
      <c r="P1063" s="8" t="inlineStr">
        <is>
          <t>Mediamarkt</t>
        </is>
      </c>
      <c r="Q1063" s="8" t="inlineStr">
        <is>
          <t>Poland</t>
        </is>
      </c>
      <c r="R1063" s="12" t="inlineStr">
        <is>
          <t>https://mediamarkt.pl/pl/product/_tablet-apple-ipad-air-2024-11-m2-256gb-wi-fi-cellular-niebieski-muxj3hca-1482492.html</t>
        </is>
      </c>
      <c r="S1063" s="13" t="inlineStr">
        <is>
          <t>Tablet</t>
        </is>
      </c>
      <c r="T1063" s="13" t="n">
        <v>5</v>
      </c>
      <c r="U1063" s="12" t="inlineStr">
        <is>
          <t>https://drive.google.com/uc?export=view&amp;id=1LKAlMs_Yn8CVhAoDy-yvnW2oAvDFNVgx</t>
        </is>
      </c>
    </row>
    <row r="1064" ht="15" customHeight="1">
      <c r="A1064" s="7" t="inlineStr">
        <is>
          <t>BN2009588</t>
        </is>
      </c>
      <c r="B1064" s="8" t="inlineStr">
        <is>
          <t>Apple</t>
        </is>
      </c>
      <c r="C1064" s="8" t="inlineStr">
        <is>
          <t>iPad Air 11 - 2024 (6th gen) 8-256GB WiFi</t>
        </is>
      </c>
      <c r="D1064" s="8" t="inlineStr">
        <is>
          <t>-</t>
        </is>
      </c>
      <c r="E1064" s="9" t="n">
        <v>0</v>
      </c>
      <c r="F1064" s="9" t="n">
        <v>0</v>
      </c>
      <c r="G1064" s="9" t="inlineStr">
        <is>
          <t>Out stock</t>
        </is>
      </c>
      <c r="H1064" s="9">
        <f>SUBSTITUTE(SUBSTITUTE(SUBSTITUTE(SUBSTITUTE(SUBSTITUTE(F1064,"od",""),"Cena internetowa","")," ",""),"€",""),",",".")+0</f>
        <v/>
      </c>
      <c r="I1064" s="9" t="n"/>
      <c r="J1064" s="9">
        <f>IF(I1064&lt;&gt;"",I1064,H1064)</f>
        <v/>
      </c>
      <c r="K1064" s="9">
        <f>E1064/(1+M1064)</f>
        <v/>
      </c>
      <c r="L1064" s="10" t="inlineStr">
        <is>
          <t>PLN</t>
        </is>
      </c>
      <c r="M1064" s="11" t="n">
        <v>0.23</v>
      </c>
      <c r="N1064" s="9">
        <f>K1064*VLOOKUP(L1064,'Exchange rate'!A:B,2,0)</f>
        <v/>
      </c>
      <c r="O1064" s="8" t="inlineStr">
        <is>
          <t>Mediamarkt</t>
        </is>
      </c>
      <c r="P1064" s="8" t="inlineStr">
        <is>
          <t>Mediamarkt</t>
        </is>
      </c>
      <c r="Q1064" s="8" t="inlineStr">
        <is>
          <t>Poland</t>
        </is>
      </c>
      <c r="R1064" s="12" t="inlineStr">
        <is>
          <t>https://mediamarkt.pl/pl/product/_tablet-apple-ipad-air-11-m2-256gb-wi-fi-niebieski-muwh3hca-1482416.html</t>
        </is>
      </c>
      <c r="S1064" s="13" t="inlineStr">
        <is>
          <t>Tablet</t>
        </is>
      </c>
      <c r="T1064" s="13" t="n">
        <v>5</v>
      </c>
      <c r="U1064" s="12" t="inlineStr">
        <is>
          <t>https://drive.google.com/uc?export=view&amp;id=1LfFbQHPbvhLtPQpBC9S3l87-JK57rWVc</t>
        </is>
      </c>
    </row>
    <row r="1065" ht="15" customHeight="1">
      <c r="A1065" s="7" t="inlineStr">
        <is>
          <t>BN2009583</t>
        </is>
      </c>
      <c r="B1065" s="8" t="inlineStr">
        <is>
          <t>Apple</t>
        </is>
      </c>
      <c r="C1065" s="8" t="inlineStr">
        <is>
          <t>iPad Air 11 - 2024 (6th gen) 8-512GB 5G</t>
        </is>
      </c>
      <c r="D1065" s="8" t="inlineStr">
        <is>
          <t>-</t>
        </is>
      </c>
      <c r="E1065" s="9" t="n">
        <v>0</v>
      </c>
      <c r="F1065" s="9" t="n">
        <v>0</v>
      </c>
      <c r="G1065" s="9" t="inlineStr">
        <is>
          <t>Out stock</t>
        </is>
      </c>
      <c r="H1065" s="9">
        <f>SUBSTITUTE(SUBSTITUTE(SUBSTITUTE(SUBSTITUTE(SUBSTITUTE(F1065,"od",""),"Cena internetowa","")," ",""),"€",""),",",".")+0</f>
        <v/>
      </c>
      <c r="I1065" s="9" t="n"/>
      <c r="J1065" s="9">
        <f>IF(I1065&lt;&gt;"",I1065,H1065)</f>
        <v/>
      </c>
      <c r="K1065" s="9">
        <f>E1065/(1+M1065)</f>
        <v/>
      </c>
      <c r="L1065" s="10" t="inlineStr">
        <is>
          <t>PLN</t>
        </is>
      </c>
      <c r="M1065" s="11" t="n">
        <v>0.23</v>
      </c>
      <c r="N1065" s="9">
        <f>K1065*VLOOKUP(L1065,'Exchange rate'!A:B,2,0)</f>
        <v/>
      </c>
      <c r="O1065" s="8" t="inlineStr">
        <is>
          <t>Mediamarkt</t>
        </is>
      </c>
      <c r="P1065" s="8" t="inlineStr">
        <is>
          <t>Mediamarkt</t>
        </is>
      </c>
      <c r="Q1065" s="8" t="inlineStr">
        <is>
          <t>Poland</t>
        </is>
      </c>
      <c r="R1065" s="12" t="inlineStr">
        <is>
          <t>https://mediamarkt.pl/pl/product/_tablet-apple-ipad-air-2024-11-m2-512gb-wi-fi-cellular-ksiezycowa-poswiata-muxp3hca-1482497.html</t>
        </is>
      </c>
      <c r="S1065" s="13" t="inlineStr">
        <is>
          <t>Tablet</t>
        </is>
      </c>
      <c r="T1065" s="13" t="n">
        <v>5</v>
      </c>
      <c r="U1065" s="12" t="inlineStr">
        <is>
          <t>https://drive.google.com/uc?export=view&amp;id=1LFaKCUyIKpwHv1NDWLqVTgW4grx_xiUf</t>
        </is>
      </c>
    </row>
    <row r="1066" ht="15" customHeight="1">
      <c r="A1066" s="7" t="inlineStr">
        <is>
          <t>BN2010117</t>
        </is>
      </c>
      <c r="B1066" s="8" t="inlineStr">
        <is>
          <t>Apple</t>
        </is>
      </c>
      <c r="C1066" s="8" t="inlineStr">
        <is>
          <t>iPad Air 11 7th generation 2025 128GB WiFi</t>
        </is>
      </c>
      <c r="D1066" s="8" t="inlineStr">
        <is>
          <t>-</t>
        </is>
      </c>
      <c r="E1066" s="9" t="n">
        <v>2999</v>
      </c>
      <c r="F1066" s="9" t="inlineStr">
        <is>
          <t>2999,00</t>
        </is>
      </c>
      <c r="G1066" s="9" t="inlineStr">
        <is>
          <t>In stock</t>
        </is>
      </c>
      <c r="H1066" s="9">
        <f>SUBSTITUTE(SUBSTITUTE(SUBSTITUTE(SUBSTITUTE(SUBSTITUTE(F1066,"od",""),"Cena internetowa","")," ",""),"€",""),",",".")+0</f>
        <v/>
      </c>
      <c r="I1066" s="9" t="n"/>
      <c r="J1066" s="9">
        <f>IF(I1066&lt;&gt;"",I1066,H1066)</f>
        <v/>
      </c>
      <c r="K1066" s="9">
        <f>E1066/(1+M1066)</f>
        <v/>
      </c>
      <c r="L1066" s="10" t="inlineStr">
        <is>
          <t>PLN</t>
        </is>
      </c>
      <c r="M1066" s="11" t="n">
        <v>0.23</v>
      </c>
      <c r="N1066" s="9">
        <f>K1066*VLOOKUP(L1066,'Exchange rate'!A:B,2,0)</f>
        <v/>
      </c>
      <c r="O1066" s="8" t="inlineStr">
        <is>
          <t>Mediamarkt</t>
        </is>
      </c>
      <c r="P1066" s="8" t="inlineStr">
        <is>
          <t>Mediamarkt</t>
        </is>
      </c>
      <c r="Q1066" s="8" t="inlineStr">
        <is>
          <t>Poland</t>
        </is>
      </c>
      <c r="R1066" s="12" t="inlineStr">
        <is>
          <t>https://mediamarkt.pl/pl/product/_tablet-apple-ipad-air-11-m3-2025-128gb-wi-fi-gwiezdna-szarosc-1491329.html</t>
        </is>
      </c>
      <c r="S1066" s="13" t="inlineStr">
        <is>
          <t>Tablet</t>
        </is>
      </c>
      <c r="T1066" s="13" t="n"/>
      <c r="U1066" s="12" t="inlineStr">
        <is>
          <t>https://drive.google.com/uc?export=view&amp;id=1LkgujmOS-xZIpJcqzYeQalNjydbXD8Dz</t>
        </is>
      </c>
    </row>
    <row r="1067" ht="15" customHeight="1">
      <c r="A1067" s="7" t="inlineStr">
        <is>
          <t>BN2010121</t>
        </is>
      </c>
      <c r="B1067" s="8" t="inlineStr">
        <is>
          <t>Apple</t>
        </is>
      </c>
      <c r="C1067" s="8" t="inlineStr">
        <is>
          <t>iPad Air 11 7th generation 2025 128GB WiFi + Cellular 5G</t>
        </is>
      </c>
      <c r="D1067" s="8" t="inlineStr">
        <is>
          <t>-</t>
        </is>
      </c>
      <c r="E1067" s="9" t="n">
        <v>3799</v>
      </c>
      <c r="F1067" s="9" t="inlineStr">
        <is>
          <t>3799,00</t>
        </is>
      </c>
      <c r="G1067" s="9" t="inlineStr">
        <is>
          <t>In stock</t>
        </is>
      </c>
      <c r="H1067" s="9">
        <f>SUBSTITUTE(SUBSTITUTE(SUBSTITUTE(SUBSTITUTE(SUBSTITUTE(F1067,"od",""),"Cena internetowa","")," ",""),"€",""),",",".")+0</f>
        <v/>
      </c>
      <c r="I1067" s="9" t="n"/>
      <c r="J1067" s="9">
        <f>IF(I1067&lt;&gt;"",I1067,H1067)</f>
        <v/>
      </c>
      <c r="K1067" s="9">
        <f>E1067/(1+M1067)</f>
        <v/>
      </c>
      <c r="L1067" s="10" t="inlineStr">
        <is>
          <t>PLN</t>
        </is>
      </c>
      <c r="M1067" s="11" t="n">
        <v>0.23</v>
      </c>
      <c r="N1067" s="9">
        <f>K1067*VLOOKUP(L1067,'Exchange rate'!A:B,2,0)</f>
        <v/>
      </c>
      <c r="O1067" s="8" t="inlineStr">
        <is>
          <t>Mediamarkt</t>
        </is>
      </c>
      <c r="P1067" s="8" t="inlineStr">
        <is>
          <t>Mediamarkt</t>
        </is>
      </c>
      <c r="Q1067" s="8" t="inlineStr">
        <is>
          <t>Poland</t>
        </is>
      </c>
      <c r="R1067" s="12" t="inlineStr">
        <is>
          <t>https://mediamarkt.pl/pl/product/_tablet-apple-ipad-air-11-m3-2025-128gb-wi-fi-cellular-gwiezdna-szarosc-1491341.html</t>
        </is>
      </c>
      <c r="S1067" s="13" t="inlineStr">
        <is>
          <t>Tablet</t>
        </is>
      </c>
      <c r="T1067" s="13" t="n"/>
      <c r="U1067" s="12" t="inlineStr">
        <is>
          <t>https://drive.google.com/uc?export=view&amp;id=1LiXIkQUTA0FEwijp51dDYumZCPUMXgtQ</t>
        </is>
      </c>
    </row>
    <row r="1068" ht="15" customHeight="1">
      <c r="A1068" s="7" t="inlineStr">
        <is>
          <t>BN2010118</t>
        </is>
      </c>
      <c r="B1068" s="8" t="inlineStr">
        <is>
          <t>Apple</t>
        </is>
      </c>
      <c r="C1068" s="8" t="inlineStr">
        <is>
          <t>iPad Air 11 7th generation 2025 256GB WiFi</t>
        </is>
      </c>
      <c r="D1068" s="8" t="inlineStr">
        <is>
          <t>-</t>
        </is>
      </c>
      <c r="E1068" s="9" t="n">
        <v>3499</v>
      </c>
      <c r="F1068" s="9" t="inlineStr">
        <is>
          <t>3499,00</t>
        </is>
      </c>
      <c r="G1068" s="9" t="inlineStr">
        <is>
          <t>In stock</t>
        </is>
      </c>
      <c r="H1068" s="9">
        <f>SUBSTITUTE(SUBSTITUTE(SUBSTITUTE(SUBSTITUTE(SUBSTITUTE(F1068,"od",""),"Cena internetowa","")," ",""),"€",""),",",".")+0</f>
        <v/>
      </c>
      <c r="I1068" s="9" t="n"/>
      <c r="J1068" s="9">
        <f>IF(I1068&lt;&gt;"",I1068,H1068)</f>
        <v/>
      </c>
      <c r="K1068" s="9">
        <f>E1068/(1+M1068)</f>
        <v/>
      </c>
      <c r="L1068" s="10" t="inlineStr">
        <is>
          <t>PLN</t>
        </is>
      </c>
      <c r="M1068" s="11" t="n">
        <v>0.23</v>
      </c>
      <c r="N1068" s="9">
        <f>K1068*VLOOKUP(L1068,'Exchange rate'!A:B,2,0)</f>
        <v/>
      </c>
      <c r="O1068" s="8" t="inlineStr">
        <is>
          <t>Mediamarkt</t>
        </is>
      </c>
      <c r="P1068" s="8" t="inlineStr">
        <is>
          <t>Mediamarkt</t>
        </is>
      </c>
      <c r="Q1068" s="8" t="inlineStr">
        <is>
          <t>Poland</t>
        </is>
      </c>
      <c r="R1068" s="12" t="inlineStr">
        <is>
          <t>https://mediamarkt.pl/pl/product/_tablet-apple-ipad-air-11-m3-2025-256gb-wi-fi-niebieski-1491334.html</t>
        </is>
      </c>
      <c r="S1068" s="13" t="inlineStr">
        <is>
          <t>Tablet</t>
        </is>
      </c>
      <c r="T1068" s="13" t="n"/>
      <c r="U1068" s="12" t="inlineStr">
        <is>
          <t>https://drive.google.com/uc?export=view&amp;id=1L1x85scpfubuVbKXtYIF2I6QPerVngn8</t>
        </is>
      </c>
    </row>
    <row r="1069" ht="15" customHeight="1">
      <c r="A1069" s="7" t="inlineStr">
        <is>
          <t>BN2010122</t>
        </is>
      </c>
      <c r="B1069" s="8" t="inlineStr">
        <is>
          <t>Apple</t>
        </is>
      </c>
      <c r="C1069" s="8" t="inlineStr">
        <is>
          <t>iPad Air 11 7th generation 2025 256GB WiFi + Cellular 5G</t>
        </is>
      </c>
      <c r="D1069" s="8" t="inlineStr">
        <is>
          <t>-</t>
        </is>
      </c>
      <c r="E1069" s="9" t="n">
        <v>4299</v>
      </c>
      <c r="F1069" s="9" t="inlineStr">
        <is>
          <t>4299,00</t>
        </is>
      </c>
      <c r="G1069" s="9" t="inlineStr">
        <is>
          <t>In stock</t>
        </is>
      </c>
      <c r="H1069" s="9">
        <f>SUBSTITUTE(SUBSTITUTE(SUBSTITUTE(SUBSTITUTE(SUBSTITUTE(F1069,"od",""),"Cena internetowa","")," ",""),"€",""),",",".")+0</f>
        <v/>
      </c>
      <c r="I1069" s="9" t="n"/>
      <c r="J1069" s="9">
        <f>IF(I1069&lt;&gt;"",I1069,H1069)</f>
        <v/>
      </c>
      <c r="K1069" s="9">
        <f>E1069/(1+M1069)</f>
        <v/>
      </c>
      <c r="L1069" s="10" t="inlineStr">
        <is>
          <t>PLN</t>
        </is>
      </c>
      <c r="M1069" s="11" t="n">
        <v>0.23</v>
      </c>
      <c r="N1069" s="9">
        <f>K1069*VLOOKUP(L1069,'Exchange rate'!A:B,2,0)</f>
        <v/>
      </c>
      <c r="O1069" s="8" t="inlineStr">
        <is>
          <t>Mediamarkt</t>
        </is>
      </c>
      <c r="P1069" s="8" t="inlineStr">
        <is>
          <t>Mediamarkt</t>
        </is>
      </c>
      <c r="Q1069" s="8" t="inlineStr">
        <is>
          <t>Poland</t>
        </is>
      </c>
      <c r="R1069" s="12" t="inlineStr">
        <is>
          <t>https://mediamarkt.pl/pl/product/_tablet-apple-ipad-air-11-m3-2025-256gb-wi-fi-cellular-niebieski-1491345.html</t>
        </is>
      </c>
      <c r="S1069" s="13" t="inlineStr">
        <is>
          <t>Tablet</t>
        </is>
      </c>
      <c r="T1069" s="13" t="n"/>
      <c r="U1069" s="12" t="inlineStr">
        <is>
          <t>https://drive.google.com/uc?export=view&amp;id=1LbcTVYMWKJgMQ7Qw1s5Qiq0pTj8IEQTH</t>
        </is>
      </c>
    </row>
    <row r="1070" ht="15" customHeight="1">
      <c r="A1070" s="7" t="inlineStr">
        <is>
          <t>BN2009579</t>
        </is>
      </c>
      <c r="B1070" s="8" t="inlineStr">
        <is>
          <t>Apple</t>
        </is>
      </c>
      <c r="C1070" s="8" t="inlineStr">
        <is>
          <t>iPad Air 13 - 2024 8-128GB 5G</t>
        </is>
      </c>
      <c r="D1070" s="8" t="inlineStr">
        <is>
          <t>-</t>
        </is>
      </c>
      <c r="E1070" s="9" t="n">
        <v>4499</v>
      </c>
      <c r="F1070" s="9" t="inlineStr">
        <is>
          <t>4499,00</t>
        </is>
      </c>
      <c r="G1070" s="9" t="inlineStr">
        <is>
          <t>In stock</t>
        </is>
      </c>
      <c r="H1070" s="9">
        <f>SUBSTITUTE(SUBSTITUTE(SUBSTITUTE(SUBSTITUTE(SUBSTITUTE(F1070,"od",""),"Cena internetowa","")," ",""),"€",""),",",".")+0</f>
        <v/>
      </c>
      <c r="I1070" s="9" t="n"/>
      <c r="J1070" s="9">
        <f>IF(I1070&lt;&gt;"",I1070,H1070)</f>
        <v/>
      </c>
      <c r="K1070" s="9">
        <f>E1070/(1+M1070)</f>
        <v/>
      </c>
      <c r="L1070" s="10" t="inlineStr">
        <is>
          <t>PLN</t>
        </is>
      </c>
      <c r="M1070" s="11" t="n">
        <v>0.23</v>
      </c>
      <c r="N1070" s="9">
        <f>K1070*VLOOKUP(L1070,'Exchange rate'!A:B,2,0)</f>
        <v/>
      </c>
      <c r="O1070" s="8" t="inlineStr">
        <is>
          <t>Mediamarkt</t>
        </is>
      </c>
      <c r="P1070" s="8" t="inlineStr">
        <is>
          <t>Mediamarkt</t>
        </is>
      </c>
      <c r="Q1070" s="8" t="inlineStr">
        <is>
          <t>Poland</t>
        </is>
      </c>
      <c r="R1070" s="12" t="inlineStr">
        <is>
          <t>https://mediamarkt.pl/pl/product/_tablet-apple-ipad-air-13-m2-128gb-wi-fi-cellular-gwiezdna-szarosc-mv6q3hca-1482502.html</t>
        </is>
      </c>
      <c r="S1070" s="13" t="inlineStr">
        <is>
          <t>Tablet</t>
        </is>
      </c>
      <c r="T1070" s="13" t="n"/>
      <c r="U1070" s="12" t="inlineStr">
        <is>
          <t>https://drive.google.com/uc?export=view&amp;id=1KzI4xBjWBCGVJ2ZiYSULskXIWlcKsDLy</t>
        </is>
      </c>
    </row>
    <row r="1071" ht="15" customHeight="1">
      <c r="A1071" s="7" t="inlineStr">
        <is>
          <t>BN2009597</t>
        </is>
      </c>
      <c r="B1071" s="8" t="inlineStr">
        <is>
          <t>Apple</t>
        </is>
      </c>
      <c r="C1071" s="8" t="inlineStr">
        <is>
          <t>iPad Air 13 - 2024 8-128GB WiFi</t>
        </is>
      </c>
      <c r="D1071" s="8" t="inlineStr">
        <is>
          <t>-</t>
        </is>
      </c>
      <c r="E1071" s="9" t="n">
        <v>3699</v>
      </c>
      <c r="F1071" s="9" t="inlineStr">
        <is>
          <t>3699,00</t>
        </is>
      </c>
      <c r="G1071" s="9" t="inlineStr">
        <is>
          <t>In stock</t>
        </is>
      </c>
      <c r="H1071" s="9">
        <f>SUBSTITUTE(SUBSTITUTE(SUBSTITUTE(SUBSTITUTE(SUBSTITUTE(F1071,"od",""),"Cena internetowa","")," ",""),"€",""),",",".")+0</f>
        <v/>
      </c>
      <c r="I1071" s="9" t="n"/>
      <c r="J1071" s="9">
        <f>IF(I1071&lt;&gt;"",I1071,H1071)</f>
        <v/>
      </c>
      <c r="K1071" s="9">
        <f>E1071/(1+M1071)</f>
        <v/>
      </c>
      <c r="L1071" s="10" t="inlineStr">
        <is>
          <t>PLN</t>
        </is>
      </c>
      <c r="M1071" s="11" t="n">
        <v>0.23</v>
      </c>
      <c r="N1071" s="9">
        <f>K1071*VLOOKUP(L1071,'Exchange rate'!A:B,2,0)</f>
        <v/>
      </c>
      <c r="O1071" s="8" t="inlineStr">
        <is>
          <t>Mediamarkt</t>
        </is>
      </c>
      <c r="P1071" s="8" t="inlineStr">
        <is>
          <t>Mediamarkt</t>
        </is>
      </c>
      <c r="Q1071" s="8" t="inlineStr">
        <is>
          <t>Poland</t>
        </is>
      </c>
      <c r="R1071" s="12" t="inlineStr">
        <is>
          <t>https://mediamarkt.pl/pl/product/_tablet-apple-ipad-air-13-m2-128gb-wi-fi-niebieski-mv283hca-1482429.html</t>
        </is>
      </c>
      <c r="S1071" s="13" t="inlineStr">
        <is>
          <t>Tablet</t>
        </is>
      </c>
      <c r="T1071" s="13" t="n"/>
      <c r="U1071" s="12" t="inlineStr">
        <is>
          <t>https://drive.google.com/uc?export=view&amp;id=1LkA74rZRF0ea0U1A11CREFDKrNVmntm3</t>
        </is>
      </c>
    </row>
    <row r="1072" ht="15" customHeight="1">
      <c r="A1072" s="7" t="inlineStr">
        <is>
          <t>BN2009590</t>
        </is>
      </c>
      <c r="B1072" s="8" t="inlineStr">
        <is>
          <t>Apple</t>
        </is>
      </c>
      <c r="C1072" s="8" t="inlineStr">
        <is>
          <t>iPad Air 13 - 2024 8-256GB 5G</t>
        </is>
      </c>
      <c r="D1072" s="8" t="inlineStr">
        <is>
          <t>-</t>
        </is>
      </c>
      <c r="E1072" s="9" t="n">
        <v>5099</v>
      </c>
      <c r="F1072" s="9" t="inlineStr">
        <is>
          <t>5099,00</t>
        </is>
      </c>
      <c r="G1072" s="9" t="inlineStr">
        <is>
          <t>In stock</t>
        </is>
      </c>
      <c r="H1072" s="9">
        <f>SUBSTITUTE(SUBSTITUTE(SUBSTITUTE(SUBSTITUTE(SUBSTITUTE(F1072,"od",""),"Cena internetowa","")," ",""),"€",""),",",".")+0</f>
        <v/>
      </c>
      <c r="I1072" s="9" t="n"/>
      <c r="J1072" s="9">
        <f>IF(I1072&lt;&gt;"",I1072,H1072)</f>
        <v/>
      </c>
      <c r="K1072" s="9">
        <f>E1072/(1+M1072)</f>
        <v/>
      </c>
      <c r="L1072" s="10" t="inlineStr">
        <is>
          <t>PLN</t>
        </is>
      </c>
      <c r="M1072" s="11" t="n">
        <v>0.23</v>
      </c>
      <c r="N1072" s="9">
        <f>K1072*VLOOKUP(L1072,'Exchange rate'!A:B,2,0)</f>
        <v/>
      </c>
      <c r="O1072" s="8" t="inlineStr">
        <is>
          <t>Mediamarkt</t>
        </is>
      </c>
      <c r="P1072" s="8" t="inlineStr">
        <is>
          <t>Mediamarkt</t>
        </is>
      </c>
      <c r="Q1072" s="8" t="inlineStr">
        <is>
          <t>Poland</t>
        </is>
      </c>
      <c r="R1072" s="12" t="inlineStr">
        <is>
          <t>https://mediamarkt.pl/pl/product/_tablet-apple-ipad-air-2024-13-m2-256gb-wi-fi-cellular-ksiezycowa-poswiata-mv6x3hca-1482507.html</t>
        </is>
      </c>
      <c r="S1072" s="13" t="inlineStr">
        <is>
          <t>Tablet</t>
        </is>
      </c>
      <c r="T1072" s="13" t="n"/>
      <c r="U1072" s="12" t="inlineStr">
        <is>
          <t>https://drive.google.com/uc?export=view&amp;id=1LAqMvV4U2NkLNdkT74bpE1szdSF2oLpv</t>
        </is>
      </c>
    </row>
    <row r="1073" ht="15" customHeight="1">
      <c r="A1073" s="7" t="inlineStr">
        <is>
          <t>BN2009591</t>
        </is>
      </c>
      <c r="B1073" s="8" t="inlineStr">
        <is>
          <t>Apple</t>
        </is>
      </c>
      <c r="C1073" s="8" t="inlineStr">
        <is>
          <t>iPad Air 13 - 2024 8-512GB 5G</t>
        </is>
      </c>
      <c r="D1073" s="8" t="inlineStr">
        <is>
          <t>-</t>
        </is>
      </c>
      <c r="E1073" s="9" t="n">
        <v>6299</v>
      </c>
      <c r="F1073" s="9" t="inlineStr">
        <is>
          <t>6299,00</t>
        </is>
      </c>
      <c r="G1073" s="9" t="inlineStr">
        <is>
          <t>In stock</t>
        </is>
      </c>
      <c r="H1073" s="9">
        <f>SUBSTITUTE(SUBSTITUTE(SUBSTITUTE(SUBSTITUTE(SUBSTITUTE(F1073,"od",""),"Cena internetowa","")," ",""),"€",""),",",".")+0</f>
        <v/>
      </c>
      <c r="I1073" s="9" t="n"/>
      <c r="J1073" s="9">
        <f>IF(I1073&lt;&gt;"",I1073,H1073)</f>
        <v/>
      </c>
      <c r="K1073" s="9">
        <f>E1073/(1+M1073)</f>
        <v/>
      </c>
      <c r="L1073" s="10" t="inlineStr">
        <is>
          <t>PLN</t>
        </is>
      </c>
      <c r="M1073" s="11" t="n">
        <v>0.23</v>
      </c>
      <c r="N1073" s="9">
        <f>K1073*VLOOKUP(L1073,'Exchange rate'!A:B,2,0)</f>
        <v/>
      </c>
      <c r="O1073" s="8" t="inlineStr">
        <is>
          <t>Mediamarkt</t>
        </is>
      </c>
      <c r="P1073" s="8" t="inlineStr">
        <is>
          <t>Mediamarkt</t>
        </is>
      </c>
      <c r="Q1073" s="8" t="inlineStr">
        <is>
          <t>Poland</t>
        </is>
      </c>
      <c r="R1073" s="12" t="inlineStr">
        <is>
          <t>https://mediamarkt.pl/pl/product/_tablet-apple-ipad-air-2024-13-m2-512gb-wi-fi-cellular-niebieski-mv713hca-1482510.html</t>
        </is>
      </c>
      <c r="S1073" s="13" t="inlineStr">
        <is>
          <t>Tablet</t>
        </is>
      </c>
      <c r="T1073" s="13" t="n"/>
      <c r="U1073" s="12" t="inlineStr">
        <is>
          <t>https://drive.google.com/uc?export=view&amp;id=1LVTEllWScDSxG-ohaIGVMULTDTkrhwD_</t>
        </is>
      </c>
    </row>
    <row r="1074" ht="15" customHeight="1">
      <c r="A1074" s="7" t="inlineStr">
        <is>
          <t>BN2009596</t>
        </is>
      </c>
      <c r="B1074" s="8" t="inlineStr">
        <is>
          <t>Apple</t>
        </is>
      </c>
      <c r="C1074" s="8" t="inlineStr">
        <is>
          <t>iPad Air 13 - 2024 WiFi 8-256GB WiFi</t>
        </is>
      </c>
      <c r="D1074" s="8" t="inlineStr">
        <is>
          <t>-</t>
        </is>
      </c>
      <c r="E1074" s="9" t="n">
        <v>4499</v>
      </c>
      <c r="F1074" s="9" t="inlineStr">
        <is>
          <t>4499,00</t>
        </is>
      </c>
      <c r="G1074" s="9" t="inlineStr">
        <is>
          <t>In stock</t>
        </is>
      </c>
      <c r="H1074" s="9">
        <f>SUBSTITUTE(SUBSTITUTE(SUBSTITUTE(SUBSTITUTE(SUBSTITUTE(F1074,"od",""),"Cena internetowa","")," ",""),"€",""),",",".")+0</f>
        <v/>
      </c>
      <c r="I1074" s="9" t="n"/>
      <c r="J1074" s="9">
        <f>IF(I1074&lt;&gt;"",I1074,H1074)</f>
        <v/>
      </c>
      <c r="K1074" s="9">
        <f>E1074/(1+M1074)</f>
        <v/>
      </c>
      <c r="L1074" s="10" t="inlineStr">
        <is>
          <t>PLN</t>
        </is>
      </c>
      <c r="M1074" s="11" t="n">
        <v>0.23</v>
      </c>
      <c r="N1074" s="9">
        <f>K1074*VLOOKUP(L1074,'Exchange rate'!A:B,2,0)</f>
        <v/>
      </c>
      <c r="O1074" s="8" t="inlineStr">
        <is>
          <t>Mediamarkt</t>
        </is>
      </c>
      <c r="P1074" s="8" t="inlineStr">
        <is>
          <t>Mediamarkt</t>
        </is>
      </c>
      <c r="Q1074" s="8" t="inlineStr">
        <is>
          <t>Poland</t>
        </is>
      </c>
      <c r="R1074" s="12" t="inlineStr">
        <is>
          <t>https://mediamarkt.pl/pl/product/_tablet-apple-ipad-air-13-m2-256gb-wi-fi-niebieski-mv2f3hca-1482433.html</t>
        </is>
      </c>
      <c r="S1074" s="13" t="inlineStr">
        <is>
          <t>Tablet</t>
        </is>
      </c>
      <c r="T1074" s="13" t="n"/>
      <c r="U1074" s="12" t="inlineStr">
        <is>
          <t>https://drive.google.com/uc?export=view&amp;id=1M2JR_5TXagtUjzJhbBYdQtEzYgj_Y-5b</t>
        </is>
      </c>
    </row>
    <row r="1075" ht="15" customHeight="1">
      <c r="A1075" s="7" t="inlineStr">
        <is>
          <t>BN2010125</t>
        </is>
      </c>
      <c r="B1075" s="8" t="inlineStr">
        <is>
          <t>Apple</t>
        </is>
      </c>
      <c r="C1075" s="8" t="inlineStr">
        <is>
          <t>iPad Air 13 2nd generation 2025 128GB WiFi</t>
        </is>
      </c>
      <c r="D1075" s="8" t="inlineStr">
        <is>
          <t>-</t>
        </is>
      </c>
      <c r="E1075" s="9" t="n">
        <v>3999</v>
      </c>
      <c r="F1075" s="9" t="inlineStr">
        <is>
          <t>3999,00</t>
        </is>
      </c>
      <c r="G1075" s="9" t="inlineStr">
        <is>
          <t>In stock</t>
        </is>
      </c>
      <c r="H1075" s="9">
        <f>SUBSTITUTE(SUBSTITUTE(SUBSTITUTE(SUBSTITUTE(SUBSTITUTE(F1075,"od",""),"Cena internetowa","")," ",""),"€",""),",",".")+0</f>
        <v/>
      </c>
      <c r="I1075" s="9" t="n"/>
      <c r="J1075" s="9">
        <f>IF(I1075&lt;&gt;"",I1075,H1075)</f>
        <v/>
      </c>
      <c r="K1075" s="9">
        <f>E1075/(1+M1075)</f>
        <v/>
      </c>
      <c r="L1075" s="10" t="inlineStr">
        <is>
          <t>PLN</t>
        </is>
      </c>
      <c r="M1075" s="11" t="n">
        <v>0.23</v>
      </c>
      <c r="N1075" s="9">
        <f>K1075*VLOOKUP(L1075,'Exchange rate'!A:B,2,0)</f>
        <v/>
      </c>
      <c r="O1075" s="8" t="inlineStr">
        <is>
          <t>Mediamarkt</t>
        </is>
      </c>
      <c r="P1075" s="8" t="inlineStr">
        <is>
          <t>Mediamarkt</t>
        </is>
      </c>
      <c r="Q1075" s="8" t="inlineStr">
        <is>
          <t>Poland</t>
        </is>
      </c>
      <c r="R1075" s="12" t="inlineStr">
        <is>
          <t>https://mediamarkt.pl/pl/product/_tablet-apple-ipad-air-13-m3-2025-128gb-wi-fi-ksiezycowa-poswiata-1491348.html</t>
        </is>
      </c>
      <c r="S1075" s="13" t="inlineStr">
        <is>
          <t>Tablet</t>
        </is>
      </c>
      <c r="T1075" s="13" t="n"/>
      <c r="U1075" s="12" t="inlineStr">
        <is>
          <t>https://drive.google.com/uc?export=view&amp;id=1Lp1DxLErWwMRsA_q-5_AP9ho_rJ1869Q</t>
        </is>
      </c>
    </row>
    <row r="1076" ht="15" customHeight="1">
      <c r="A1076" s="7" t="inlineStr">
        <is>
          <t>BN2010129</t>
        </is>
      </c>
      <c r="B1076" s="8" t="inlineStr">
        <is>
          <t>Apple</t>
        </is>
      </c>
      <c r="C1076" s="8" t="inlineStr">
        <is>
          <t>iPad Air 13 2nd generation 2025 128GB WiFi + Cellular 5G</t>
        </is>
      </c>
      <c r="D1076" s="8" t="inlineStr">
        <is>
          <t>-</t>
        </is>
      </c>
      <c r="E1076" s="9" t="n">
        <v>4799</v>
      </c>
      <c r="F1076" s="9" t="inlineStr">
        <is>
          <t>4799,00</t>
        </is>
      </c>
      <c r="G1076" s="9" t="inlineStr">
        <is>
          <t>In stock</t>
        </is>
      </c>
      <c r="H1076" s="9">
        <f>SUBSTITUTE(SUBSTITUTE(SUBSTITUTE(SUBSTITUTE(SUBSTITUTE(F1076,"od",""),"Cena internetowa","")," ",""),"€",""),",",".")+0</f>
        <v/>
      </c>
      <c r="I1076" s="9" t="n"/>
      <c r="J1076" s="9">
        <f>IF(I1076&lt;&gt;"",I1076,H1076)</f>
        <v/>
      </c>
      <c r="K1076" s="9">
        <f>E1076/(1+M1076)</f>
        <v/>
      </c>
      <c r="L1076" s="10" t="inlineStr">
        <is>
          <t>PLN</t>
        </is>
      </c>
      <c r="M1076" s="11" t="n">
        <v>0.23</v>
      </c>
      <c r="N1076" s="9">
        <f>K1076*VLOOKUP(L1076,'Exchange rate'!A:B,2,0)</f>
        <v/>
      </c>
      <c r="O1076" s="8" t="inlineStr">
        <is>
          <t>Mediamarkt</t>
        </is>
      </c>
      <c r="P1076" s="8" t="inlineStr">
        <is>
          <t>Mediamarkt</t>
        </is>
      </c>
      <c r="Q1076" s="8" t="inlineStr">
        <is>
          <t>Poland</t>
        </is>
      </c>
      <c r="R1076" s="12" t="inlineStr">
        <is>
          <t>https://mediamarkt.pl/pl/product/_tablet-apple-ipad-air-13-m3-2025-128gb-wi-fi-cellular-niebieski-1491359.html</t>
        </is>
      </c>
      <c r="S1076" s="13" t="inlineStr">
        <is>
          <t>Tablet</t>
        </is>
      </c>
      <c r="T1076" s="13" t="n"/>
      <c r="U1076" s="12" t="inlineStr">
        <is>
          <t>https://drive.google.com/uc?export=view&amp;id=1LlkWGPCrz5wdz6Fvy0QcV38MBZWcpBGA</t>
        </is>
      </c>
    </row>
    <row r="1077" ht="15" customHeight="1">
      <c r="A1077" s="7" t="inlineStr">
        <is>
          <t>BN2010126</t>
        </is>
      </c>
      <c r="B1077" s="8" t="inlineStr">
        <is>
          <t>Apple</t>
        </is>
      </c>
      <c r="C1077" s="8" t="inlineStr">
        <is>
          <t>iPad Air 13 2nd generation 2025 256GB WiFi</t>
        </is>
      </c>
      <c r="D1077" s="8" t="inlineStr">
        <is>
          <t>-</t>
        </is>
      </c>
      <c r="E1077" s="9" t="n">
        <v>4499</v>
      </c>
      <c r="F1077" s="9" t="inlineStr">
        <is>
          <t>4499,00</t>
        </is>
      </c>
      <c r="G1077" s="9" t="inlineStr">
        <is>
          <t>In stock</t>
        </is>
      </c>
      <c r="H1077" s="9">
        <f>SUBSTITUTE(SUBSTITUTE(SUBSTITUTE(SUBSTITUTE(SUBSTITUTE(F1077,"od",""),"Cena internetowa","")," ",""),"€",""),",",".")+0</f>
        <v/>
      </c>
      <c r="I1077" s="9" t="n"/>
      <c r="J1077" s="9">
        <f>IF(I1077&lt;&gt;"",I1077,H1077)</f>
        <v/>
      </c>
      <c r="K1077" s="9">
        <f>E1077/(1+M1077)</f>
        <v/>
      </c>
      <c r="L1077" s="10" t="inlineStr">
        <is>
          <t>PLN</t>
        </is>
      </c>
      <c r="M1077" s="11" t="n">
        <v>0.23</v>
      </c>
      <c r="N1077" s="9">
        <f>K1077*VLOOKUP(L1077,'Exchange rate'!A:B,2,0)</f>
        <v/>
      </c>
      <c r="O1077" s="8" t="inlineStr">
        <is>
          <t>Mediamarkt</t>
        </is>
      </c>
      <c r="P1077" s="8" t="inlineStr">
        <is>
          <t>Mediamarkt</t>
        </is>
      </c>
      <c r="Q1077" s="8" t="inlineStr">
        <is>
          <t>Poland</t>
        </is>
      </c>
      <c r="R1077" s="12" t="inlineStr">
        <is>
          <t>https://mediamarkt.pl/pl/product/_tablet-apple-ipad-air-13-m3-2025-256gb-wi-fi-ksiezycowa-poswiata-1491352.html</t>
        </is>
      </c>
      <c r="S1077" s="13" t="inlineStr">
        <is>
          <t>Tablet</t>
        </is>
      </c>
      <c r="T1077" s="13" t="n"/>
      <c r="U1077" s="12" t="inlineStr">
        <is>
          <t>https://drive.google.com/uc?export=view&amp;id=1L09s_7M3iV-TaF4646jAiHc9lwLtlPn4</t>
        </is>
      </c>
    </row>
    <row r="1078" ht="15" customHeight="1">
      <c r="A1078" s="7" t="inlineStr">
        <is>
          <t>BN2010130</t>
        </is>
      </c>
      <c r="B1078" s="8" t="inlineStr">
        <is>
          <t>Apple</t>
        </is>
      </c>
      <c r="C1078" s="8" t="inlineStr">
        <is>
          <t>iPad Air 13 2nd generation 2025 256GB WiFi + Cellular 5G</t>
        </is>
      </c>
      <c r="D1078" s="8" t="inlineStr">
        <is>
          <t>-</t>
        </is>
      </c>
      <c r="E1078" s="9" t="n">
        <v>5299</v>
      </c>
      <c r="F1078" s="9" t="inlineStr">
        <is>
          <t>5299,00</t>
        </is>
      </c>
      <c r="G1078" s="9" t="inlineStr">
        <is>
          <t>In stock</t>
        </is>
      </c>
      <c r="H1078" s="9">
        <f>SUBSTITUTE(SUBSTITUTE(SUBSTITUTE(SUBSTITUTE(SUBSTITUTE(F1078,"od",""),"Cena internetowa","")," ",""),"€",""),",",".")+0</f>
        <v/>
      </c>
      <c r="I1078" s="9" t="n"/>
      <c r="J1078" s="9">
        <f>IF(I1078&lt;&gt;"",I1078,H1078)</f>
        <v/>
      </c>
      <c r="K1078" s="9">
        <f>E1078/(1+M1078)</f>
        <v/>
      </c>
      <c r="L1078" s="10" t="inlineStr">
        <is>
          <t>PLN</t>
        </is>
      </c>
      <c r="M1078" s="11" t="n">
        <v>0.23</v>
      </c>
      <c r="N1078" s="9">
        <f>K1078*VLOOKUP(L1078,'Exchange rate'!A:B,2,0)</f>
        <v/>
      </c>
      <c r="O1078" s="8" t="inlineStr">
        <is>
          <t>Mediamarkt</t>
        </is>
      </c>
      <c r="P1078" s="8" t="inlineStr">
        <is>
          <t>Mediamarkt</t>
        </is>
      </c>
      <c r="Q1078" s="8" t="inlineStr">
        <is>
          <t>Poland</t>
        </is>
      </c>
      <c r="R1078" s="12" t="inlineStr">
        <is>
          <t>https://mediamarkt.pl/pl/product/_tablet-apple-ipad-air-13-m3-2025-256gb-wi-fi-cellular-niebieski-1491361.html</t>
        </is>
      </c>
      <c r="S1078" s="13" t="inlineStr">
        <is>
          <t>Tablet</t>
        </is>
      </c>
      <c r="T1078" s="13" t="n"/>
      <c r="U1078" s="12" t="inlineStr">
        <is>
          <t>https://drive.google.com/uc?export=view&amp;id=1LSLj6J5fXEBGNSFOK1Ro0O3rfZZKOjsT</t>
        </is>
      </c>
    </row>
    <row r="1079" ht="15" customHeight="1">
      <c r="A1079" s="7" t="inlineStr">
        <is>
          <t>BN2010131</t>
        </is>
      </c>
      <c r="B1079" s="8" t="inlineStr">
        <is>
          <t>Apple</t>
        </is>
      </c>
      <c r="C1079" s="8" t="inlineStr">
        <is>
          <t>iPad Air 13 2nd generation 2025 512GB WiFi + Cellular 5G</t>
        </is>
      </c>
      <c r="D1079" s="8" t="inlineStr">
        <is>
          <t>-</t>
        </is>
      </c>
      <c r="E1079" s="9" t="n">
        <v>6299</v>
      </c>
      <c r="F1079" s="9" t="inlineStr">
        <is>
          <t>6299,00</t>
        </is>
      </c>
      <c r="G1079" s="9" t="inlineStr">
        <is>
          <t>In stock</t>
        </is>
      </c>
      <c r="H1079" s="9">
        <f>SUBSTITUTE(SUBSTITUTE(SUBSTITUTE(SUBSTITUTE(SUBSTITUTE(F1079,"od",""),"Cena internetowa","")," ",""),"€",""),",",".")+0</f>
        <v/>
      </c>
      <c r="I1079" s="9" t="n"/>
      <c r="J1079" s="9">
        <f>IF(I1079&lt;&gt;"",I1079,H1079)</f>
        <v/>
      </c>
      <c r="K1079" s="9">
        <f>E1079/(1+M1079)</f>
        <v/>
      </c>
      <c r="L1079" s="10" t="inlineStr">
        <is>
          <t>PLN</t>
        </is>
      </c>
      <c r="M1079" s="11" t="n">
        <v>0.23</v>
      </c>
      <c r="N1079" s="9">
        <f>K1079*VLOOKUP(L1079,'Exchange rate'!A:B,2,0)</f>
        <v/>
      </c>
      <c r="O1079" s="8" t="inlineStr">
        <is>
          <t>Mediamarkt</t>
        </is>
      </c>
      <c r="P1079" s="8" t="inlineStr">
        <is>
          <t>Mediamarkt</t>
        </is>
      </c>
      <c r="Q1079" s="8" t="inlineStr">
        <is>
          <t>Poland</t>
        </is>
      </c>
      <c r="R1079" s="12" t="inlineStr">
        <is>
          <t>https://mediamarkt.pl/pl/product/_tablet-apple-ipad-air-13-m3-2025-512gb-wi-fi-cellular-gwiezdna-szarosc-1491376.html</t>
        </is>
      </c>
      <c r="S1079" s="13" t="inlineStr">
        <is>
          <t>Tablet</t>
        </is>
      </c>
      <c r="T1079" s="13" t="n"/>
      <c r="U1079" s="12" t="inlineStr">
        <is>
          <t>https://drive.google.com/uc?export=view&amp;id=1LgofAGZ20nX76HvQJ_s-g6T6qdKYZ1At</t>
        </is>
      </c>
    </row>
    <row r="1080" ht="15" customHeight="1">
      <c r="A1080" s="7" t="inlineStr">
        <is>
          <t>BN2009599</t>
        </is>
      </c>
      <c r="B1080" s="8" t="inlineStr">
        <is>
          <t>Apple</t>
        </is>
      </c>
      <c r="C1080" s="8" t="inlineStr">
        <is>
          <t>iPad Pro 11 - 2024 (5th gen) 16-1TB 5G</t>
        </is>
      </c>
      <c r="D1080" s="8" t="inlineStr">
        <is>
          <t>-</t>
        </is>
      </c>
      <c r="E1080" s="9" t="n">
        <v>0</v>
      </c>
      <c r="F1080" s="9" t="n">
        <v>0</v>
      </c>
      <c r="G1080" s="9" t="inlineStr">
        <is>
          <t>Out stock</t>
        </is>
      </c>
      <c r="H1080" s="9">
        <f>SUBSTITUTE(SUBSTITUTE(SUBSTITUTE(SUBSTITUTE(SUBSTITUTE(F1080,"od",""),"Cena internetowa","")," ",""),"€",""),",",".")+0</f>
        <v/>
      </c>
      <c r="I1080" s="9" t="n"/>
      <c r="J1080" s="9">
        <f>IF(I1080&lt;&gt;"",I1080,H1080)</f>
        <v/>
      </c>
      <c r="K1080" s="9">
        <f>E1080/(1+M1080)</f>
        <v/>
      </c>
      <c r="L1080" s="10" t="inlineStr">
        <is>
          <t>PLN</t>
        </is>
      </c>
      <c r="M1080" s="11" t="n">
        <v>0.23</v>
      </c>
      <c r="N1080" s="9">
        <f>K1080*VLOOKUP(L1080,'Exchange rate'!A:B,2,0)</f>
        <v/>
      </c>
      <c r="O1080" s="8" t="inlineStr">
        <is>
          <t>Mediamarkt</t>
        </is>
      </c>
      <c r="P1080" s="8" t="inlineStr">
        <is>
          <t>Mediamarkt</t>
        </is>
      </c>
      <c r="Q1080" s="8" t="inlineStr">
        <is>
          <t>Poland</t>
        </is>
      </c>
      <c r="R1080" s="12" t="inlineStr">
        <is>
          <t>https://mediamarkt.pl/pl/product/_tablet-apple-ipad-pro-2024-11-m4-1tb-wi-fi-cellular-srebrny-mvw63hca-1482455.html</t>
        </is>
      </c>
      <c r="S1080" s="13" t="inlineStr">
        <is>
          <t>Tablet</t>
        </is>
      </c>
      <c r="T1080" s="13" t="n">
        <v>5</v>
      </c>
      <c r="U1080" s="12" t="inlineStr">
        <is>
          <t>https://drive.google.com/uc?export=view&amp;id=1L6bIS1Wd7_XBwKWb32K85x7kb9ZOdk6-</t>
        </is>
      </c>
    </row>
    <row r="1081" ht="15" customHeight="1">
      <c r="A1081" s="7" t="inlineStr">
        <is>
          <t>BN2009580</t>
        </is>
      </c>
      <c r="B1081" s="8" t="inlineStr">
        <is>
          <t>Apple</t>
        </is>
      </c>
      <c r="C1081" s="8" t="inlineStr">
        <is>
          <t>iPad Pro 11 - 2024 (5th gen) 8-256GB 5G</t>
        </is>
      </c>
      <c r="D1081" s="8" t="inlineStr">
        <is>
          <t>-</t>
        </is>
      </c>
      <c r="E1081" s="9" t="n">
        <v>6299</v>
      </c>
      <c r="F1081" s="9" t="inlineStr">
        <is>
          <t>6299,00</t>
        </is>
      </c>
      <c r="G1081" s="9" t="inlineStr">
        <is>
          <t>In stock</t>
        </is>
      </c>
      <c r="H1081" s="9">
        <f>SUBSTITUTE(SUBSTITUTE(SUBSTITUTE(SUBSTITUTE(SUBSTITUTE(F1081,"od",""),"Cena internetowa","")," ",""),"€",""),",",".")+0</f>
        <v/>
      </c>
      <c r="I1081" s="9" t="n"/>
      <c r="J1081" s="9">
        <f>IF(I1081&lt;&gt;"",I1081,H1081)</f>
        <v/>
      </c>
      <c r="K1081" s="9">
        <f>E1081/(1+M1081)</f>
        <v/>
      </c>
      <c r="L1081" s="10" t="inlineStr">
        <is>
          <t>PLN</t>
        </is>
      </c>
      <c r="M1081" s="11" t="n">
        <v>0.23</v>
      </c>
      <c r="N1081" s="9">
        <f>K1081*VLOOKUP(L1081,'Exchange rate'!A:B,2,0)</f>
        <v/>
      </c>
      <c r="O1081" s="8" t="inlineStr">
        <is>
          <t>Mediamarkt</t>
        </is>
      </c>
      <c r="P1081" s="8" t="inlineStr">
        <is>
          <t>Mediamarkt</t>
        </is>
      </c>
      <c r="Q1081" s="8" t="inlineStr">
        <is>
          <t>Poland</t>
        </is>
      </c>
      <c r="R1081" s="12" t="inlineStr">
        <is>
          <t>https://mediamarkt.pl/pl/product/_tablet-apple-ipad-pro-2024-11-m4-256gb-wi-fi-cellular-srebrny-mvw23hca-1482453.html</t>
        </is>
      </c>
      <c r="S1081" s="13" t="inlineStr">
        <is>
          <t>Tablet</t>
        </is>
      </c>
      <c r="T1081" s="13" t="n"/>
      <c r="U1081" s="12" t="inlineStr">
        <is>
          <t>https://drive.google.com/uc?export=view&amp;id=1Kof6B8CFldkEHO4u8dVVPvyYBx_AbwcG</t>
        </is>
      </c>
    </row>
    <row r="1082" ht="15" customHeight="1">
      <c r="A1082" s="7" t="inlineStr">
        <is>
          <t>BN2009605</t>
        </is>
      </c>
      <c r="B1082" s="8" t="inlineStr">
        <is>
          <t>Apple</t>
        </is>
      </c>
      <c r="C1082" s="8" t="inlineStr">
        <is>
          <t>iPad Pro 11 - 2024 (5th gen) 8-256GB WiFi</t>
        </is>
      </c>
      <c r="D1082" s="8" t="inlineStr">
        <is>
          <t>-</t>
        </is>
      </c>
      <c r="E1082" s="9" t="n">
        <v>4999</v>
      </c>
      <c r="F1082" s="9" t="inlineStr">
        <is>
          <t>4999,00</t>
        </is>
      </c>
      <c r="G1082" s="9" t="inlineStr">
        <is>
          <t>In stock</t>
        </is>
      </c>
      <c r="H1082" s="9">
        <f>SUBSTITUTE(SUBSTITUTE(SUBSTITUTE(SUBSTITUTE(SUBSTITUTE(F1082,"od",""),"Cena internetowa","")," ",""),"€",""),",",".")+0</f>
        <v/>
      </c>
      <c r="I1082" s="9" t="n"/>
      <c r="J1082" s="9">
        <f>IF(I1082&lt;&gt;"",I1082,H1082)</f>
        <v/>
      </c>
      <c r="K1082" s="9">
        <f>E1082/(1+M1082)</f>
        <v/>
      </c>
      <c r="L1082" s="10" t="inlineStr">
        <is>
          <t>PLN</t>
        </is>
      </c>
      <c r="M1082" s="11" t="n">
        <v>0.23</v>
      </c>
      <c r="N1082" s="9">
        <f>K1082*VLOOKUP(L1082,'Exchange rate'!A:B,2,0)</f>
        <v/>
      </c>
      <c r="O1082" s="8" t="inlineStr">
        <is>
          <t>Mediamarkt</t>
        </is>
      </c>
      <c r="P1082" s="8" t="inlineStr">
        <is>
          <t>Mediamarkt</t>
        </is>
      </c>
      <c r="Q1082" s="8" t="inlineStr">
        <is>
          <t>Poland</t>
        </is>
      </c>
      <c r="R1082" s="12" t="inlineStr">
        <is>
          <t>https://mediamarkt.pl/pl/product/_tablet-apple-ipad-pro-11-m4-256gb-wi-fi-srebrny-mvv93hca-1482446.html</t>
        </is>
      </c>
      <c r="S1082" s="13" t="inlineStr">
        <is>
          <t>Tablet</t>
        </is>
      </c>
      <c r="T1082" s="13" t="n"/>
      <c r="U1082" s="12" t="inlineStr">
        <is>
          <t>https://drive.google.com/uc?export=view&amp;id=1LI6-qM2me0aUVSfPxTfbhbdwuxQMWG0M</t>
        </is>
      </c>
    </row>
    <row r="1083" ht="15" customHeight="1">
      <c r="A1083" s="7" t="inlineStr">
        <is>
          <t>BN2009598</t>
        </is>
      </c>
      <c r="B1083" s="8" t="inlineStr">
        <is>
          <t>Apple</t>
        </is>
      </c>
      <c r="C1083" s="8" t="inlineStr">
        <is>
          <t>iPad Pro 11 - 2024 (5th gen) 8-512GB 5G</t>
        </is>
      </c>
      <c r="D1083" s="8" t="inlineStr">
        <is>
          <t>-</t>
        </is>
      </c>
      <c r="E1083" s="9" t="n">
        <v>7299</v>
      </c>
      <c r="F1083" s="9" t="inlineStr">
        <is>
          <t>7299,00</t>
        </is>
      </c>
      <c r="G1083" s="9" t="inlineStr">
        <is>
          <t>In stock</t>
        </is>
      </c>
      <c r="H1083" s="9">
        <f>SUBSTITUTE(SUBSTITUTE(SUBSTITUTE(SUBSTITUTE(SUBSTITUTE(F1083,"od",""),"Cena internetowa","")," ",""),"€",""),",",".")+0</f>
        <v/>
      </c>
      <c r="I1083" s="9" t="n"/>
      <c r="J1083" s="9">
        <f>IF(I1083&lt;&gt;"",I1083,H1083)</f>
        <v/>
      </c>
      <c r="K1083" s="9">
        <f>E1083/(1+M1083)</f>
        <v/>
      </c>
      <c r="L1083" s="10" t="inlineStr">
        <is>
          <t>PLN</t>
        </is>
      </c>
      <c r="M1083" s="11" t="n">
        <v>0.23</v>
      </c>
      <c r="N1083" s="9">
        <f>K1083*VLOOKUP(L1083,'Exchange rate'!A:B,2,0)</f>
        <v/>
      </c>
      <c r="O1083" s="8" t="inlineStr">
        <is>
          <t>Mediamarkt</t>
        </is>
      </c>
      <c r="P1083" s="8" t="inlineStr">
        <is>
          <t>Mediamarkt</t>
        </is>
      </c>
      <c r="Q1083" s="8" t="inlineStr">
        <is>
          <t>Poland</t>
        </is>
      </c>
      <c r="R1083" s="12" t="inlineStr">
        <is>
          <t>https://mediamarkt.pl/pl/product/_tablet-apple-ipad-pro-2024-11-m4-512gb-wi-fi-cellular-srebrny-mvw43hca-1482454.html</t>
        </is>
      </c>
      <c r="S1083" s="13" t="inlineStr">
        <is>
          <t>Tablet</t>
        </is>
      </c>
      <c r="T1083" s="13" t="n"/>
      <c r="U1083" s="12" t="inlineStr">
        <is>
          <t>https://drive.google.com/uc?export=view&amp;id=1M8dTMS1HR8_pCSAfEa-7ZHF5TFqFHijy</t>
        </is>
      </c>
    </row>
    <row r="1084" ht="15" customHeight="1">
      <c r="A1084" s="7" t="inlineStr">
        <is>
          <t>BN2008657</t>
        </is>
      </c>
      <c r="B1084" s="8" t="inlineStr">
        <is>
          <t>Apple</t>
        </is>
      </c>
      <c r="C1084" s="8" t="inlineStr">
        <is>
          <t>iPad Pro 12.9 2022 (6th-gen) 12.9 WiFi 128GB</t>
        </is>
      </c>
      <c r="D1084" s="8" t="inlineStr">
        <is>
          <t>-</t>
        </is>
      </c>
      <c r="E1084" s="9" t="n">
        <v>6299</v>
      </c>
      <c r="F1084" s="9" t="inlineStr">
        <is>
          <t>6299,00</t>
        </is>
      </c>
      <c r="G1084" s="9" t="inlineStr">
        <is>
          <t>In stock</t>
        </is>
      </c>
      <c r="H1084" s="9">
        <f>SUBSTITUTE(SUBSTITUTE(SUBSTITUTE(SUBSTITUTE(SUBSTITUTE(F1084,"od",""),"Cena internetowa","")," ",""),"€",""),",",".")+0</f>
        <v/>
      </c>
      <c r="I1084" s="9" t="n"/>
      <c r="J1084" s="9">
        <f>IF(I1084&lt;&gt;"",I1084,H1084)</f>
        <v/>
      </c>
      <c r="K1084" s="9">
        <f>E1084/(1+M1084)</f>
        <v/>
      </c>
      <c r="L1084" s="10" t="inlineStr">
        <is>
          <t>PLN</t>
        </is>
      </c>
      <c r="M1084" s="11" t="n">
        <v>0.23</v>
      </c>
      <c r="N1084" s="9">
        <f>K1084*VLOOKUP(L1084,'Exchange rate'!A:B,2,0)</f>
        <v/>
      </c>
      <c r="O1084" s="8" t="inlineStr">
        <is>
          <t>Mediamarkt</t>
        </is>
      </c>
      <c r="P1084" s="8" t="inlineStr">
        <is>
          <t>Mediamarkt</t>
        </is>
      </c>
      <c r="Q1084" s="8" t="inlineStr">
        <is>
          <t>Poland</t>
        </is>
      </c>
      <c r="R1084" s="12" t="inlineStr">
        <is>
          <t>https://mediamarkt.pl/pl/product/_tablet-apple-ipad-pro-129-6-gen-128gb-wi-fi-gwiezdna-szarosc-mnxp3fda-1471014.html</t>
        </is>
      </c>
      <c r="S1084" s="13" t="inlineStr">
        <is>
          <t>Tablet</t>
        </is>
      </c>
      <c r="T1084" s="13" t="n"/>
      <c r="U1084" s="12" t="inlineStr">
        <is>
          <t>https://drive.google.com/uc?export=view&amp;id=1M9ypoQbXw8NtqW_RODWDm_e1BDYVOrq8</t>
        </is>
      </c>
    </row>
    <row r="1085" ht="15" customHeight="1">
      <c r="A1085" s="7" t="inlineStr">
        <is>
          <t>BN2008659</t>
        </is>
      </c>
      <c r="B1085" s="8" t="inlineStr">
        <is>
          <t>Apple</t>
        </is>
      </c>
      <c r="C1085" s="8" t="inlineStr">
        <is>
          <t>iPad Pro 12.9 2022 (6th-gen) 12.9 WiFi 256GB</t>
        </is>
      </c>
      <c r="D1085" s="8" t="inlineStr">
        <is>
          <t>-</t>
        </is>
      </c>
      <c r="E1085" s="9" t="n">
        <v>0</v>
      </c>
      <c r="F1085" s="9" t="n">
        <v>0</v>
      </c>
      <c r="G1085" s="9" t="inlineStr">
        <is>
          <t>Out stock</t>
        </is>
      </c>
      <c r="H1085" s="9">
        <f>SUBSTITUTE(SUBSTITUTE(SUBSTITUTE(SUBSTITUTE(SUBSTITUTE(F1085,"od",""),"Cena internetowa","")," ",""),"€",""),",",".")+0</f>
        <v/>
      </c>
      <c r="I1085" s="9" t="n"/>
      <c r="J1085" s="9">
        <f>IF(I1085&lt;&gt;"",I1085,H1085)</f>
        <v/>
      </c>
      <c r="K1085" s="9">
        <f>E1085/(1+M1085)</f>
        <v/>
      </c>
      <c r="L1085" s="10" t="inlineStr">
        <is>
          <t>PLN</t>
        </is>
      </c>
      <c r="M1085" s="11" t="n">
        <v>0.23</v>
      </c>
      <c r="N1085" s="9">
        <f>K1085*VLOOKUP(L1085,'Exchange rate'!A:B,2,0)</f>
        <v/>
      </c>
      <c r="O1085" s="8" t="inlineStr">
        <is>
          <t>Mediamarkt</t>
        </is>
      </c>
      <c r="P1085" s="8" t="inlineStr">
        <is>
          <t>Mediamarkt</t>
        </is>
      </c>
      <c r="Q1085" s="8" t="inlineStr">
        <is>
          <t>Poland</t>
        </is>
      </c>
      <c r="R1085" s="12" t="inlineStr">
        <is>
          <t>https://mediamarkt.pl/pl/product/_tablet-apple-ipad-pro-129-6-gen-256gb-wi-fi-srebrny-mnxt3fda-1471017.html</t>
        </is>
      </c>
      <c r="S1085" s="13" t="inlineStr">
        <is>
          <t>Tablet</t>
        </is>
      </c>
      <c r="T1085" s="13" t="n">
        <v>5</v>
      </c>
      <c r="U1085" s="12" t="inlineStr">
        <is>
          <t>https://drive.google.com/uc?export=view&amp;id=1LEOjyb9S3IeNRB9Bp729tXt-GXVCCxxw</t>
        </is>
      </c>
    </row>
    <row r="1086" ht="15" customHeight="1">
      <c r="A1086" s="7" t="inlineStr">
        <is>
          <t>BN2008661</t>
        </is>
      </c>
      <c r="B1086" s="8" t="inlineStr">
        <is>
          <t>Apple</t>
        </is>
      </c>
      <c r="C1086" s="8" t="inlineStr">
        <is>
          <t>iPad Pro 12.9 2022 (6th-gen) 12.9 WiFi 512GB</t>
        </is>
      </c>
      <c r="D1086" s="8" t="inlineStr">
        <is>
          <t>-</t>
        </is>
      </c>
      <c r="E1086" s="9" t="n">
        <v>0</v>
      </c>
      <c r="F1086" s="9" t="n">
        <v>0</v>
      </c>
      <c r="G1086" s="9" t="inlineStr">
        <is>
          <t>Out stock</t>
        </is>
      </c>
      <c r="H1086" s="9">
        <f>SUBSTITUTE(SUBSTITUTE(SUBSTITUTE(SUBSTITUTE(SUBSTITUTE(F1086,"od",""),"Cena internetowa","")," ",""),"€",""),",",".")+0</f>
        <v/>
      </c>
      <c r="I1086" s="9" t="n"/>
      <c r="J1086" s="9">
        <f>IF(I1086&lt;&gt;"",I1086,H1086)</f>
        <v/>
      </c>
      <c r="K1086" s="9">
        <f>E1086/(1+M1086)</f>
        <v/>
      </c>
      <c r="L1086" s="10" t="inlineStr">
        <is>
          <t>PLN</t>
        </is>
      </c>
      <c r="M1086" s="11" t="n">
        <v>0.23</v>
      </c>
      <c r="N1086" s="9">
        <f>K1086*VLOOKUP(L1086,'Exchange rate'!A:B,2,0)</f>
        <v/>
      </c>
      <c r="O1086" s="8" t="inlineStr">
        <is>
          <t>Mediamarkt</t>
        </is>
      </c>
      <c r="P1086" s="8" t="inlineStr">
        <is>
          <t>Mediamarkt</t>
        </is>
      </c>
      <c r="Q1086" s="8" t="inlineStr">
        <is>
          <t>Poland</t>
        </is>
      </c>
      <c r="R1086" s="12" t="inlineStr">
        <is>
          <t>https://mediamarkt.pl/pl/product/_tablet-apple-ipad-pro-129-6-gen-512gb-wi-fi-srebrny-mnxv3fda-1471022.html</t>
        </is>
      </c>
      <c r="S1086" s="13" t="inlineStr">
        <is>
          <t>Tablet</t>
        </is>
      </c>
      <c r="T1086" s="13" t="n">
        <v>5</v>
      </c>
      <c r="U1086" s="12" t="inlineStr">
        <is>
          <t>https://drive.google.com/uc?export=view&amp;id=1KwnKpAvRx_7feWhXn0km9flCu1ot8POr</t>
        </is>
      </c>
    </row>
    <row r="1087" ht="15" customHeight="1">
      <c r="A1087" s="7" t="inlineStr">
        <is>
          <t>BN2009581</t>
        </is>
      </c>
      <c r="B1087" s="8" t="inlineStr">
        <is>
          <t>Apple</t>
        </is>
      </c>
      <c r="C1087" s="8" t="inlineStr">
        <is>
          <t>iPad Pro 13 - 2024 (7th gen) 8-256GB 5G</t>
        </is>
      </c>
      <c r="D1087" s="8" t="inlineStr">
        <is>
          <t>-</t>
        </is>
      </c>
      <c r="E1087" s="9" t="n">
        <v>7999</v>
      </c>
      <c r="F1087" s="9" t="inlineStr">
        <is>
          <t>7999,00</t>
        </is>
      </c>
      <c r="G1087" s="9" t="inlineStr">
        <is>
          <t>In stock</t>
        </is>
      </c>
      <c r="H1087" s="9">
        <f>SUBSTITUTE(SUBSTITUTE(SUBSTITUTE(SUBSTITUTE(SUBSTITUTE(F1087,"od",""),"Cena internetowa","")," ",""),"€",""),",",".")+0</f>
        <v/>
      </c>
      <c r="I1087" s="9" t="n"/>
      <c r="J1087" s="9">
        <f>IF(I1087&lt;&gt;"",I1087,H1087)</f>
        <v/>
      </c>
      <c r="K1087" s="9">
        <f>E1087/(1+M1087)</f>
        <v/>
      </c>
      <c r="L1087" s="10" t="inlineStr">
        <is>
          <t>PLN</t>
        </is>
      </c>
      <c r="M1087" s="11" t="n">
        <v>0.23</v>
      </c>
      <c r="N1087" s="9">
        <f>K1087*VLOOKUP(L1087,'Exchange rate'!A:B,2,0)</f>
        <v/>
      </c>
      <c r="O1087" s="8" t="inlineStr">
        <is>
          <t>Mediamarkt</t>
        </is>
      </c>
      <c r="P1087" s="8" t="inlineStr">
        <is>
          <t>Mediamarkt</t>
        </is>
      </c>
      <c r="Q1087" s="8" t="inlineStr">
        <is>
          <t>Poland</t>
        </is>
      </c>
      <c r="R1087" s="12" t="inlineStr">
        <is>
          <t>https://mediamarkt.pl/pl/product/_tablet-apple-ipad-pro-13-m4-256gb-wi-fi-cellular-gwiezdna-czern-mvxr3hca-1482520.html</t>
        </is>
      </c>
      <c r="S1087" s="13" t="inlineStr">
        <is>
          <t>Tablet</t>
        </is>
      </c>
      <c r="T1087" s="13" t="n"/>
      <c r="U1087" s="12" t="inlineStr">
        <is>
          <t>https://drive.google.com/uc?export=view&amp;id=1MIOOHINg51eqW3PwXMAxb0ZkrhkDNTfN</t>
        </is>
      </c>
    </row>
    <row r="1088" ht="15" customHeight="1">
      <c r="A1088" s="7" t="inlineStr">
        <is>
          <t>BN2009613</t>
        </is>
      </c>
      <c r="B1088" s="8" t="inlineStr">
        <is>
          <t>Apple</t>
        </is>
      </c>
      <c r="C1088" s="8" t="inlineStr">
        <is>
          <t>iPad Pro 13 - 2024 (7th gen) 8-256GB WiFi</t>
        </is>
      </c>
      <c r="D1088" s="8" t="inlineStr">
        <is>
          <t>-</t>
        </is>
      </c>
      <c r="E1088" s="9" t="n">
        <v>6399</v>
      </c>
      <c r="F1088" s="9" t="inlineStr">
        <is>
          <t>6399,00</t>
        </is>
      </c>
      <c r="G1088" s="9" t="inlineStr">
        <is>
          <t>In stock</t>
        </is>
      </c>
      <c r="H1088" s="9">
        <f>SUBSTITUTE(SUBSTITUTE(SUBSTITUTE(SUBSTITUTE(SUBSTITUTE(F1088,"od",""),"Cena internetowa","")," ",""),"€",""),",",".")+0</f>
        <v/>
      </c>
      <c r="I1088" s="9" t="n"/>
      <c r="J1088" s="9">
        <f>IF(I1088&lt;&gt;"",I1088,H1088)</f>
        <v/>
      </c>
      <c r="K1088" s="9">
        <f>E1088/(1+M1088)</f>
        <v/>
      </c>
      <c r="L1088" s="10" t="inlineStr">
        <is>
          <t>PLN</t>
        </is>
      </c>
      <c r="M1088" s="11" t="n">
        <v>0.23</v>
      </c>
      <c r="N1088" s="9">
        <f>K1088*VLOOKUP(L1088,'Exchange rate'!A:B,2,0)</f>
        <v/>
      </c>
      <c r="O1088" s="8" t="inlineStr">
        <is>
          <t>Mediamarkt</t>
        </is>
      </c>
      <c r="P1088" s="8" t="inlineStr">
        <is>
          <t>Mediamarkt</t>
        </is>
      </c>
      <c r="Q1088" s="8" t="inlineStr">
        <is>
          <t>Poland</t>
        </is>
      </c>
      <c r="R1088" s="12" t="inlineStr">
        <is>
          <t>https://mediamarkt.pl/pl/product/_tablet-apple-ipad-pro-13-m4-256gb-wi-fi-gwiezdna-czern-mvx23hca-1482457.html</t>
        </is>
      </c>
      <c r="S1088" s="13" t="inlineStr">
        <is>
          <t>Tablet</t>
        </is>
      </c>
      <c r="T1088" s="13" t="n"/>
      <c r="U1088" s="12" t="inlineStr">
        <is>
          <t>https://drive.google.com/uc?export=view&amp;id=1MGtzJDhq4KGrCUDl2KpfhaBSzeagopgs</t>
        </is>
      </c>
    </row>
    <row r="1089" ht="15" customHeight="1">
      <c r="A1089" s="7" t="inlineStr">
        <is>
          <t>BN2009606</t>
        </is>
      </c>
      <c r="B1089" s="8" t="inlineStr">
        <is>
          <t>Apple</t>
        </is>
      </c>
      <c r="C1089" s="8" t="inlineStr">
        <is>
          <t>iPad Pro 13 - 2024 (7th gen) 8-512GB 5G</t>
        </is>
      </c>
      <c r="D1089" s="8" t="inlineStr">
        <is>
          <t>-</t>
        </is>
      </c>
      <c r="E1089" s="9" t="n">
        <v>8149</v>
      </c>
      <c r="F1089" s="9" t="inlineStr">
        <is>
          <t>8149,00</t>
        </is>
      </c>
      <c r="G1089" s="9" t="inlineStr">
        <is>
          <t>In stock</t>
        </is>
      </c>
      <c r="H1089" s="9">
        <f>SUBSTITUTE(SUBSTITUTE(SUBSTITUTE(SUBSTITUTE(SUBSTITUTE(F1089,"od",""),"Cena internetowa","")," ",""),"€",""),",",".")+0</f>
        <v/>
      </c>
      <c r="I1089" s="9" t="n"/>
      <c r="J1089" s="9">
        <f>IF(I1089&lt;&gt;"",I1089,H1089)</f>
        <v/>
      </c>
      <c r="K1089" s="9">
        <f>E1089/(1+M1089)</f>
        <v/>
      </c>
      <c r="L1089" s="10" t="inlineStr">
        <is>
          <t>PLN</t>
        </is>
      </c>
      <c r="M1089" s="11" t="n">
        <v>0.23</v>
      </c>
      <c r="N1089" s="9">
        <f>K1089*VLOOKUP(L1089,'Exchange rate'!A:B,2,0)</f>
        <v/>
      </c>
      <c r="O1089" s="8" t="inlineStr">
        <is>
          <t>Mediamarkt</t>
        </is>
      </c>
      <c r="P1089" s="8" t="inlineStr">
        <is>
          <t>Mediamarkt</t>
        </is>
      </c>
      <c r="Q1089" s="8" t="inlineStr">
        <is>
          <t>Poland</t>
        </is>
      </c>
      <c r="R1089" s="12" t="inlineStr">
        <is>
          <t>https://mediamarkt.pl/pl/product/_tablet-apple-ipad-pro-13-m4-512gb-wi-fi-cellular-gwiezdna-czern-mvxu3hca-1482521.html</t>
        </is>
      </c>
      <c r="S1089" s="13" t="inlineStr">
        <is>
          <t>Tablet</t>
        </is>
      </c>
      <c r="T1089" s="13" t="n"/>
      <c r="U1089" s="12" t="inlineStr">
        <is>
          <t>https://drive.google.com/uc?export=view&amp;id=1KyXNuMzKqPQPnfrSQN7Fg5oTbdwXf_s6</t>
        </is>
      </c>
    </row>
    <row r="1090" ht="15" customHeight="1">
      <c r="A1090" s="7" t="inlineStr">
        <is>
          <t>BN2007614</t>
        </is>
      </c>
      <c r="B1090" s="8" t="inlineStr">
        <is>
          <t>Apple</t>
        </is>
      </c>
      <c r="C1090" s="8" t="inlineStr">
        <is>
          <t>iPhone 12 256GB</t>
        </is>
      </c>
      <c r="D1090" s="8" t="inlineStr">
        <is>
          <t>-</t>
        </is>
      </c>
      <c r="E1090" s="9" t="n">
        <v>0</v>
      </c>
      <c r="F1090" s="9" t="n">
        <v>0</v>
      </c>
      <c r="G1090" s="9" t="inlineStr">
        <is>
          <t>Out stock</t>
        </is>
      </c>
      <c r="H1090" s="9">
        <f>SUBSTITUTE(SUBSTITUTE(SUBSTITUTE(SUBSTITUTE(SUBSTITUTE(F1090,"od",""),"Cena internetowa","")," ",""),"€",""),",",".")+0</f>
        <v/>
      </c>
      <c r="I1090" s="9" t="n"/>
      <c r="J1090" s="9">
        <f>IF(I1090&lt;&gt;"",I1090,H1090)</f>
        <v/>
      </c>
      <c r="K1090" s="9">
        <f>E1090/(1+M1090)</f>
        <v/>
      </c>
      <c r="L1090" s="10" t="inlineStr">
        <is>
          <t>PLN</t>
        </is>
      </c>
      <c r="M1090" s="11" t="n">
        <v>0.23</v>
      </c>
      <c r="N1090" s="9">
        <f>K1090*VLOOKUP(L1090,'Exchange rate'!A:B,2,0)</f>
        <v/>
      </c>
      <c r="O1090" s="8" t="inlineStr">
        <is>
          <t>Mediamarkt</t>
        </is>
      </c>
      <c r="P1090" s="8" t="inlineStr">
        <is>
          <t>Mediamarkt</t>
        </is>
      </c>
      <c r="Q1090" s="8" t="inlineStr">
        <is>
          <t>Poland</t>
        </is>
      </c>
      <c r="R1090" s="12" t="inlineStr">
        <is>
          <t>https://mediamarkt.pl/pl/product/_smartfon-apple-iphone-12-256gb-zielony-mgjl3pma-1435127.html</t>
        </is>
      </c>
      <c r="S1090" s="13" t="inlineStr">
        <is>
          <t>Handset</t>
        </is>
      </c>
      <c r="T1090" s="13" t="n">
        <v>5</v>
      </c>
      <c r="U1090" s="12" t="inlineStr">
        <is>
          <t>https://drive.google.com/uc?export=view&amp;id=1LrSv4MkCMIedl6VrhOak5Nf0ZLcdplWv</t>
        </is>
      </c>
    </row>
    <row r="1091" ht="15" customHeight="1">
      <c r="A1091" s="7" t="inlineStr">
        <is>
          <t>BN2007612</t>
        </is>
      </c>
      <c r="B1091" s="8" t="inlineStr">
        <is>
          <t>Apple</t>
        </is>
      </c>
      <c r="C1091" s="8" t="inlineStr">
        <is>
          <t>iPhone 12 64GB</t>
        </is>
      </c>
      <c r="D1091" s="8" t="inlineStr">
        <is>
          <t>-</t>
        </is>
      </c>
      <c r="E1091" s="9" t="n">
        <v>0</v>
      </c>
      <c r="F1091" s="9" t="n">
        <v>0</v>
      </c>
      <c r="G1091" s="9" t="inlineStr">
        <is>
          <t>Out stock</t>
        </is>
      </c>
      <c r="H1091" s="9">
        <f>SUBSTITUTE(SUBSTITUTE(SUBSTITUTE(SUBSTITUTE(SUBSTITUTE(F1091,"od",""),"Cena internetowa","")," ",""),"€",""),",",".")+0</f>
        <v/>
      </c>
      <c r="I1091" s="9" t="n"/>
      <c r="J1091" s="9">
        <f>IF(I1091&lt;&gt;"",I1091,H1091)</f>
        <v/>
      </c>
      <c r="K1091" s="9">
        <f>E1091/(1+M1091)</f>
        <v/>
      </c>
      <c r="L1091" s="10" t="inlineStr">
        <is>
          <t>PLN</t>
        </is>
      </c>
      <c r="M1091" s="11" t="n">
        <v>0.23</v>
      </c>
      <c r="N1091" s="9">
        <f>K1091*VLOOKUP(L1091,'Exchange rate'!A:B,2,0)</f>
        <v/>
      </c>
      <c r="O1091" s="8" t="inlineStr">
        <is>
          <t>Mediamarkt</t>
        </is>
      </c>
      <c r="P1091" s="8" t="inlineStr">
        <is>
          <t>Mediamarkt</t>
        </is>
      </c>
      <c r="Q1091" s="8" t="inlineStr">
        <is>
          <t>Poland</t>
        </is>
      </c>
      <c r="R1091" s="12" t="inlineStr">
        <is>
          <t>https://mediamarkt.pl/pl/product/_smartfon-apple-iphone-12-64gb-productred-mgj73pma-1435115.html</t>
        </is>
      </c>
      <c r="S1091" s="13" t="inlineStr">
        <is>
          <t>Handset</t>
        </is>
      </c>
      <c r="T1091" s="13" t="n">
        <v>5</v>
      </c>
      <c r="U1091" s="12" t="inlineStr">
        <is>
          <t>https://drive.google.com/uc?export=view&amp;id=1LgNuofaURX76ggYOD4mPJ0PKq_T1ZZAW</t>
        </is>
      </c>
    </row>
    <row r="1092" ht="15" customHeight="1">
      <c r="A1092" s="7" t="inlineStr">
        <is>
          <t>BN2007979</t>
        </is>
      </c>
      <c r="B1092" s="8" t="inlineStr">
        <is>
          <t>Apple</t>
        </is>
      </c>
      <c r="C1092" s="8" t="inlineStr">
        <is>
          <t>iPhone 13 128GB 5G</t>
        </is>
      </c>
      <c r="D1092" s="8" t="inlineStr">
        <is>
          <t>-</t>
        </is>
      </c>
      <c r="E1092" s="9" t="n">
        <v>0</v>
      </c>
      <c r="F1092" s="9" t="n">
        <v>0</v>
      </c>
      <c r="G1092" s="9" t="inlineStr">
        <is>
          <t>Out stock</t>
        </is>
      </c>
      <c r="H1092" s="9">
        <f>SUBSTITUTE(SUBSTITUTE(SUBSTITUTE(SUBSTITUTE(SUBSTITUTE(F1092,"od",""),"Cena internetowa","")," ",""),"€",""),",",".")+0</f>
        <v/>
      </c>
      <c r="I1092" s="9" t="n"/>
      <c r="J1092" s="9">
        <f>IF(I1092&lt;&gt;"",I1092,H1092)</f>
        <v/>
      </c>
      <c r="K1092" s="9">
        <f>E1092/(1+M1092)</f>
        <v/>
      </c>
      <c r="L1092" s="10" t="inlineStr">
        <is>
          <t>PLN</t>
        </is>
      </c>
      <c r="M1092" s="11" t="n">
        <v>0.23</v>
      </c>
      <c r="N1092" s="9">
        <f>K1092*VLOOKUP(L1092,'Exchange rate'!A:B,2,0)</f>
        <v/>
      </c>
      <c r="O1092" s="8" t="inlineStr">
        <is>
          <t>Mediamarkt</t>
        </is>
      </c>
      <c r="P1092" s="8" t="inlineStr">
        <is>
          <t>Mediamarkt</t>
        </is>
      </c>
      <c r="Q1092" s="8" t="inlineStr">
        <is>
          <t>Poland</t>
        </is>
      </c>
      <c r="R1092" s="12" t="inlineStr">
        <is>
          <t>https://mediamarkt.pl/pl/product/_smartfon-apple-iphone-13-128gb-ksiezycowa-poswiata-mlpg3pma-1455325.html</t>
        </is>
      </c>
      <c r="S1092" s="13" t="inlineStr">
        <is>
          <t>Handset</t>
        </is>
      </c>
      <c r="T1092" s="13" t="n">
        <v>4</v>
      </c>
      <c r="U1092" s="12" t="inlineStr">
        <is>
          <t>https://drive.google.com/uc?export=view&amp;id=1LRYoPE8dmra31X6_FyUXy0JYcJQz2QEY</t>
        </is>
      </c>
    </row>
    <row r="1093" ht="15" customHeight="1">
      <c r="A1093" s="7" t="inlineStr">
        <is>
          <t>BN2007981</t>
        </is>
      </c>
      <c r="B1093" s="8" t="inlineStr">
        <is>
          <t>Apple</t>
        </is>
      </c>
      <c r="C1093" s="8" t="inlineStr">
        <is>
          <t>iPhone 13 512GB 5G</t>
        </is>
      </c>
      <c r="D1093" s="8" t="inlineStr">
        <is>
          <t>-</t>
        </is>
      </c>
      <c r="E1093" s="9" t="n">
        <v>0</v>
      </c>
      <c r="F1093" s="9" t="n">
        <v>0</v>
      </c>
      <c r="G1093" s="9" t="inlineStr">
        <is>
          <t>Out stock</t>
        </is>
      </c>
      <c r="H1093" s="9">
        <f>SUBSTITUTE(SUBSTITUTE(SUBSTITUTE(SUBSTITUTE(SUBSTITUTE(F1093,"od",""),"Cena internetowa","")," ",""),"€",""),",",".")+0</f>
        <v/>
      </c>
      <c r="I1093" s="9" t="n"/>
      <c r="J1093" s="9">
        <f>IF(I1093&lt;&gt;"",I1093,H1093)</f>
        <v/>
      </c>
      <c r="K1093" s="9">
        <f>E1093/(1+M1093)</f>
        <v/>
      </c>
      <c r="L1093" s="10" t="inlineStr">
        <is>
          <t>PLN</t>
        </is>
      </c>
      <c r="M1093" s="11" t="n">
        <v>0.23</v>
      </c>
      <c r="N1093" s="9">
        <f>K1093*VLOOKUP(L1093,'Exchange rate'!A:B,2,0)</f>
        <v/>
      </c>
      <c r="O1093" s="8" t="inlineStr">
        <is>
          <t>Mediamarkt</t>
        </is>
      </c>
      <c r="P1093" s="8" t="inlineStr">
        <is>
          <t>Mediamarkt</t>
        </is>
      </c>
      <c r="Q1093" s="8" t="inlineStr">
        <is>
          <t>Poland</t>
        </is>
      </c>
      <c r="R1093" s="12" t="inlineStr">
        <is>
          <t>https://mediamarkt.pl/pl/product/_smartfon-apple-iphone-13-512gb-ksiezycowa-poswiata-mlqd3pma-1455335.html</t>
        </is>
      </c>
      <c r="S1093" s="13" t="inlineStr">
        <is>
          <t>Handset</t>
        </is>
      </c>
      <c r="T1093" s="13" t="n">
        <v>5</v>
      </c>
      <c r="U1093" s="12" t="inlineStr">
        <is>
          <t>https://drive.google.com/uc?export=view&amp;id=1LsJOSHJx2A5d_LtxCgJB1ivIcNlqaJ5f</t>
        </is>
      </c>
    </row>
    <row r="1094" ht="15" customHeight="1">
      <c r="A1094" s="7" t="inlineStr">
        <is>
          <t>BN2008517</t>
        </is>
      </c>
      <c r="B1094" s="8" t="inlineStr">
        <is>
          <t>Apple</t>
        </is>
      </c>
      <c r="C1094" s="8" t="inlineStr">
        <is>
          <t>iPhone 14 128GB 5G</t>
        </is>
      </c>
      <c r="D1094" s="8" t="inlineStr">
        <is>
          <t>-</t>
        </is>
      </c>
      <c r="E1094" s="9" t="n">
        <v>2999</v>
      </c>
      <c r="F1094" s="9" t="inlineStr">
        <is>
          <t>2999,00</t>
        </is>
      </c>
      <c r="G1094" s="9" t="inlineStr">
        <is>
          <t>In stock</t>
        </is>
      </c>
      <c r="H1094" s="9">
        <f>SUBSTITUTE(SUBSTITUTE(SUBSTITUTE(SUBSTITUTE(SUBSTITUTE(F1094,"od",""),"Cena internetowa","")," ",""),"€",""),",",".")+0</f>
        <v/>
      </c>
      <c r="I1094" s="9" t="n"/>
      <c r="J1094" s="9">
        <f>IF(I1094&lt;&gt;"",I1094,H1094)</f>
        <v/>
      </c>
      <c r="K1094" s="9">
        <f>E1094/(1+M1094)</f>
        <v/>
      </c>
      <c r="L1094" s="10" t="inlineStr">
        <is>
          <t>PLN</t>
        </is>
      </c>
      <c r="M1094" s="11" t="n">
        <v>0.23</v>
      </c>
      <c r="N1094" s="9">
        <f>K1094*VLOOKUP(L1094,'Exchange rate'!A:B,2,0)</f>
        <v/>
      </c>
      <c r="O1094" s="8" t="inlineStr">
        <is>
          <t>Mediamarkt</t>
        </is>
      </c>
      <c r="P1094" s="8" t="inlineStr">
        <is>
          <t>Mediamarkt</t>
        </is>
      </c>
      <c r="Q1094" s="8" t="inlineStr">
        <is>
          <t>Poland</t>
        </is>
      </c>
      <c r="R1094" s="12" t="inlineStr">
        <is>
          <t>https://mediamarkt.pl/pl/product/_smartfon-apple-iphone-14-128gb-fioletowy-mpv03pxa-1469041.html</t>
        </is>
      </c>
      <c r="S1094" s="13" t="inlineStr">
        <is>
          <t>Handset</t>
        </is>
      </c>
      <c r="T1094" s="13" t="n"/>
      <c r="U1094" s="12" t="inlineStr">
        <is>
          <t>https://drive.google.com/uc?export=view&amp;id=1L5aI9Bkor6h_mYMcTYG5hFInIDccvdl0</t>
        </is>
      </c>
    </row>
    <row r="1095" ht="15" customHeight="1">
      <c r="A1095" s="7" t="inlineStr">
        <is>
          <t>BN2008518</t>
        </is>
      </c>
      <c r="B1095" s="8" t="inlineStr">
        <is>
          <t>Apple</t>
        </is>
      </c>
      <c r="C1095" s="8" t="inlineStr">
        <is>
          <t>iPhone 14 256GB 5G</t>
        </is>
      </c>
      <c r="D1095" s="8" t="inlineStr">
        <is>
          <t>-</t>
        </is>
      </c>
      <c r="E1095" s="9" t="n">
        <v>0</v>
      </c>
      <c r="F1095" s="9" t="n">
        <v>0</v>
      </c>
      <c r="G1095" s="9" t="inlineStr">
        <is>
          <t>Out stock</t>
        </is>
      </c>
      <c r="H1095" s="9">
        <f>SUBSTITUTE(SUBSTITUTE(SUBSTITUTE(SUBSTITUTE(SUBSTITUTE(F1095,"od",""),"Cena internetowa","")," ",""),"€",""),",",".")+0</f>
        <v/>
      </c>
      <c r="I1095" s="9" t="n"/>
      <c r="J1095" s="9">
        <f>IF(I1095&lt;&gt;"",I1095,H1095)</f>
        <v/>
      </c>
      <c r="K1095" s="9">
        <f>E1095/(1+M1095)</f>
        <v/>
      </c>
      <c r="L1095" s="10" t="inlineStr">
        <is>
          <t>PLN</t>
        </is>
      </c>
      <c r="M1095" s="11" t="n">
        <v>0.23</v>
      </c>
      <c r="N1095" s="9">
        <f>K1095*VLOOKUP(L1095,'Exchange rate'!A:B,2,0)</f>
        <v/>
      </c>
      <c r="O1095" s="8" t="inlineStr">
        <is>
          <t>Mediamarkt</t>
        </is>
      </c>
      <c r="P1095" s="8" t="inlineStr">
        <is>
          <t>Mediamarkt</t>
        </is>
      </c>
      <c r="Q1095" s="8" t="inlineStr">
        <is>
          <t>Poland</t>
        </is>
      </c>
      <c r="R1095" s="12" t="inlineStr">
        <is>
          <t>https://mediamarkt.pl/pl/product/_smartfon-apple-iphone-14-256gb-polnoc-mpvx3pxa-1469044.html</t>
        </is>
      </c>
      <c r="S1095" s="13" t="inlineStr">
        <is>
          <t>Handset</t>
        </is>
      </c>
      <c r="T1095" s="13" t="n">
        <v>2</v>
      </c>
      <c r="U1095" s="12" t="inlineStr">
        <is>
          <t>https://drive.google.com/uc?export=view&amp;id=1LPfej7U7bIVeaxxlqlGeSDVqxQ_0O9DM</t>
        </is>
      </c>
    </row>
    <row r="1096" ht="15" customHeight="1">
      <c r="A1096" s="7" t="inlineStr">
        <is>
          <t>BN2008519</t>
        </is>
      </c>
      <c r="B1096" s="8" t="inlineStr">
        <is>
          <t>Apple</t>
        </is>
      </c>
      <c r="C1096" s="8" t="inlineStr">
        <is>
          <t>iPhone 14 512GB 5G</t>
        </is>
      </c>
      <c r="D1096" s="8" t="inlineStr">
        <is>
          <t>-</t>
        </is>
      </c>
      <c r="E1096" s="9" t="n">
        <v>0</v>
      </c>
      <c r="F1096" s="9" t="n">
        <v>0</v>
      </c>
      <c r="G1096" s="9" t="inlineStr">
        <is>
          <t>Out stock</t>
        </is>
      </c>
      <c r="H1096" s="9">
        <f>SUBSTITUTE(SUBSTITUTE(SUBSTITUTE(SUBSTITUTE(SUBSTITUTE(F1096,"od",""),"Cena internetowa","")," ",""),"€",""),",",".")+0</f>
        <v/>
      </c>
      <c r="I1096" s="9" t="n"/>
      <c r="J1096" s="9">
        <f>IF(I1096&lt;&gt;"",I1096,H1096)</f>
        <v/>
      </c>
      <c r="K1096" s="9">
        <f>E1096/(1+M1096)</f>
        <v/>
      </c>
      <c r="L1096" s="10" t="inlineStr">
        <is>
          <t>PLN</t>
        </is>
      </c>
      <c r="M1096" s="11" t="n">
        <v>0.23</v>
      </c>
      <c r="N1096" s="9">
        <f>K1096*VLOOKUP(L1096,'Exchange rate'!A:B,2,0)</f>
        <v/>
      </c>
      <c r="O1096" s="8" t="inlineStr">
        <is>
          <t>Mediamarkt</t>
        </is>
      </c>
      <c r="P1096" s="8" t="inlineStr">
        <is>
          <t>Mediamarkt</t>
        </is>
      </c>
      <c r="Q1096" s="8" t="inlineStr">
        <is>
          <t>Poland</t>
        </is>
      </c>
      <c r="R1096" s="12" t="inlineStr">
        <is>
          <t>https://mediamarkt.pl/pl/product/_smartfon-apple-iphone-14-512gb-ksiezycowa-poswiata-mpx33pxa-1469050.html</t>
        </is>
      </c>
      <c r="S1096" s="13" t="inlineStr">
        <is>
          <t>Handset</t>
        </is>
      </c>
      <c r="T1096" s="13" t="n">
        <v>5</v>
      </c>
      <c r="U1096" s="12" t="inlineStr">
        <is>
          <t>https://drive.google.com/uc?export=view&amp;id=1LLNMbituZ5Inge2NIHySuW4iVj3ftwZn</t>
        </is>
      </c>
    </row>
    <row r="1097" ht="15" customHeight="1">
      <c r="A1097" s="7" t="inlineStr">
        <is>
          <t>BN2008516</t>
        </is>
      </c>
      <c r="B1097" s="8" t="inlineStr">
        <is>
          <t>Apple</t>
        </is>
      </c>
      <c r="C1097" s="8" t="inlineStr">
        <is>
          <t>iPhone 14 Plus 512GB 5G</t>
        </is>
      </c>
      <c r="D1097" s="8" t="inlineStr">
        <is>
          <t>-</t>
        </is>
      </c>
      <c r="E1097" s="9" t="n">
        <v>0</v>
      </c>
      <c r="F1097" s="9" t="n">
        <v>0</v>
      </c>
      <c r="G1097" s="9" t="inlineStr">
        <is>
          <t>Out stock</t>
        </is>
      </c>
      <c r="H1097" s="9">
        <f>SUBSTITUTE(SUBSTITUTE(SUBSTITUTE(SUBSTITUTE(SUBSTITUTE(F1097,"od",""),"Cena internetowa","")," ",""),"€",""),",",".")+0</f>
        <v/>
      </c>
      <c r="I1097" s="9" t="n"/>
      <c r="J1097" s="9">
        <f>IF(I1097&lt;&gt;"",I1097,H1097)</f>
        <v/>
      </c>
      <c r="K1097" s="9">
        <f>E1097/(1+M1097)</f>
        <v/>
      </c>
      <c r="L1097" s="10" t="inlineStr">
        <is>
          <t>PLN</t>
        </is>
      </c>
      <c r="M1097" s="11" t="n">
        <v>0.23</v>
      </c>
      <c r="N1097" s="9">
        <f>K1097*VLOOKUP(L1097,'Exchange rate'!A:B,2,0)</f>
        <v/>
      </c>
      <c r="O1097" s="8" t="inlineStr">
        <is>
          <t>Mediamarkt</t>
        </is>
      </c>
      <c r="P1097" s="8" t="inlineStr">
        <is>
          <t>Mediamarkt</t>
        </is>
      </c>
      <c r="Q1097" s="8" t="inlineStr">
        <is>
          <t>Poland</t>
        </is>
      </c>
      <c r="R1097" s="12" t="inlineStr">
        <is>
          <t>https://mediamarkt.pl/pl/product/_smartfon-apple-iphone-14-plus-512gb-polnoc-mq593pxa-1469034.html</t>
        </is>
      </c>
      <c r="S1097" s="13" t="inlineStr">
        <is>
          <t>Handset</t>
        </is>
      </c>
      <c r="T1097" s="13" t="n">
        <v>5</v>
      </c>
      <c r="U1097" s="12" t="inlineStr">
        <is>
          <t>https://drive.google.com/uc?export=view&amp;id=1L5z5Nwxh1wwsKsf9INqBzk8EURNFNhUd</t>
        </is>
      </c>
    </row>
    <row r="1098" ht="15" customHeight="1">
      <c r="A1098" s="7" t="inlineStr">
        <is>
          <t>BN2009133</t>
        </is>
      </c>
      <c r="B1098" s="8" t="inlineStr">
        <is>
          <t>Apple</t>
        </is>
      </c>
      <c r="C1098" s="8" t="inlineStr">
        <is>
          <t>iPhone 15 128GB 5G</t>
        </is>
      </c>
      <c r="D1098" s="8" t="inlineStr">
        <is>
          <t>-</t>
        </is>
      </c>
      <c r="E1098" s="9" t="n">
        <v>3149</v>
      </c>
      <c r="F1098" s="9" t="inlineStr">
        <is>
          <t>3149,00</t>
        </is>
      </c>
      <c r="G1098" s="9" t="inlineStr">
        <is>
          <t>In stock</t>
        </is>
      </c>
      <c r="H1098" s="9">
        <f>SUBSTITUTE(SUBSTITUTE(SUBSTITUTE(SUBSTITUTE(SUBSTITUTE(F1098,"od",""),"Cena internetowa","")," ",""),"€",""),",",".")+0</f>
        <v/>
      </c>
      <c r="I1098" s="9" t="n"/>
      <c r="J1098" s="9">
        <f>IF(I1098&lt;&gt;"",I1098,H1098)</f>
        <v/>
      </c>
      <c r="K1098" s="9">
        <f>E1098/(1+M1098)</f>
        <v/>
      </c>
      <c r="L1098" s="10" t="inlineStr">
        <is>
          <t>PLN</t>
        </is>
      </c>
      <c r="M1098" s="11" t="n">
        <v>0.23</v>
      </c>
      <c r="N1098" s="9">
        <f>K1098*VLOOKUP(L1098,'Exchange rate'!A:B,2,0)</f>
        <v/>
      </c>
      <c r="O1098" s="8" t="inlineStr">
        <is>
          <t>Mediamarkt</t>
        </is>
      </c>
      <c r="P1098" s="8" t="inlineStr">
        <is>
          <t>Mediamarkt</t>
        </is>
      </c>
      <c r="Q1098" s="8" t="inlineStr">
        <is>
          <t>Poland</t>
        </is>
      </c>
      <c r="R1098" s="12" t="inlineStr">
        <is>
          <t>https://mediamarkt.pl/pl/product/_smartfon-apple-iphone-15-128gb-zielony-mtp53pxa-1477657.html</t>
        </is>
      </c>
      <c r="S1098" s="13" t="inlineStr">
        <is>
          <t>Handset</t>
        </is>
      </c>
      <c r="T1098" s="13" t="n"/>
      <c r="U1098" s="12" t="inlineStr">
        <is>
          <t>https://drive.google.com/uc?export=view&amp;id=1Lfsx_gr7x6x6_m1oobzFgFV8v9uNxk89</t>
        </is>
      </c>
    </row>
    <row r="1099" ht="15" customHeight="1">
      <c r="A1099" s="7" t="inlineStr">
        <is>
          <t>BN2009142</t>
        </is>
      </c>
      <c r="B1099" s="8" t="inlineStr">
        <is>
          <t>Apple</t>
        </is>
      </c>
      <c r="C1099" s="8" t="inlineStr">
        <is>
          <t>iPhone 15 256GB 5G</t>
        </is>
      </c>
      <c r="D1099" s="8" t="inlineStr">
        <is>
          <t>-</t>
        </is>
      </c>
      <c r="E1099" s="9" t="n">
        <v>3799</v>
      </c>
      <c r="F1099" s="9" t="inlineStr">
        <is>
          <t>3799,00</t>
        </is>
      </c>
      <c r="G1099" s="9" t="inlineStr">
        <is>
          <t>In stock</t>
        </is>
      </c>
      <c r="H1099" s="9">
        <f>SUBSTITUTE(SUBSTITUTE(SUBSTITUTE(SUBSTITUTE(SUBSTITUTE(F1099,"od",""),"Cena internetowa","")," ",""),"€",""),",",".")+0</f>
        <v/>
      </c>
      <c r="I1099" s="9" t="n"/>
      <c r="J1099" s="9">
        <f>IF(I1099&lt;&gt;"",I1099,H1099)</f>
        <v/>
      </c>
      <c r="K1099" s="9">
        <f>E1099/(1+M1099)</f>
        <v/>
      </c>
      <c r="L1099" s="10" t="inlineStr">
        <is>
          <t>PLN</t>
        </is>
      </c>
      <c r="M1099" s="11" t="n">
        <v>0.23</v>
      </c>
      <c r="N1099" s="9">
        <f>K1099*VLOOKUP(L1099,'Exchange rate'!A:B,2,0)</f>
        <v/>
      </c>
      <c r="O1099" s="8" t="inlineStr">
        <is>
          <t>Mediamarkt</t>
        </is>
      </c>
      <c r="P1099" s="8" t="inlineStr">
        <is>
          <t>Mediamarkt</t>
        </is>
      </c>
      <c r="Q1099" s="8" t="inlineStr">
        <is>
          <t>Poland</t>
        </is>
      </c>
      <c r="R1099" s="12" t="inlineStr">
        <is>
          <t>https://mediamarkt.pl/pl/product/_smartfon-apple-iphone-15-256gb-rozowy-mtp73pxa-1477659.html</t>
        </is>
      </c>
      <c r="S1099" s="13" t="inlineStr">
        <is>
          <t>Handset</t>
        </is>
      </c>
      <c r="T1099" s="13" t="n"/>
      <c r="U1099" s="12" t="inlineStr">
        <is>
          <t>https://drive.google.com/uc?export=view&amp;id=1M9iSYRklS8ojDOpruTyWVHy_itKAfGUL</t>
        </is>
      </c>
    </row>
    <row r="1100" ht="15" customHeight="1">
      <c r="A1100" s="7" t="inlineStr">
        <is>
          <t>BN2009143</t>
        </is>
      </c>
      <c r="B1100" s="8" t="inlineStr">
        <is>
          <t>Apple</t>
        </is>
      </c>
      <c r="C1100" s="8" t="inlineStr">
        <is>
          <t>iPhone 15 512GB 5G</t>
        </is>
      </c>
      <c r="D1100" s="8" t="inlineStr">
        <is>
          <t>-</t>
        </is>
      </c>
      <c r="E1100" s="9" t="n">
        <v>0</v>
      </c>
      <c r="F1100" s="9" t="n">
        <v>0</v>
      </c>
      <c r="G1100" s="9" t="inlineStr">
        <is>
          <t>Out stock</t>
        </is>
      </c>
      <c r="H1100" s="9">
        <f>SUBSTITUTE(SUBSTITUTE(SUBSTITUTE(SUBSTITUTE(SUBSTITUTE(F1100,"od",""),"Cena internetowa","")," ",""),"€",""),",",".")+0</f>
        <v/>
      </c>
      <c r="I1100" s="9" t="n"/>
      <c r="J1100" s="9">
        <f>IF(I1100&lt;&gt;"",I1100,H1100)</f>
        <v/>
      </c>
      <c r="K1100" s="9">
        <f>E1100/(1+M1100)</f>
        <v/>
      </c>
      <c r="L1100" s="10" t="inlineStr">
        <is>
          <t>PLN</t>
        </is>
      </c>
      <c r="M1100" s="11" t="n">
        <v>0.23</v>
      </c>
      <c r="N1100" s="9">
        <f>K1100*VLOOKUP(L1100,'Exchange rate'!A:B,2,0)</f>
        <v/>
      </c>
      <c r="O1100" s="8" t="inlineStr">
        <is>
          <t>Mediamarkt</t>
        </is>
      </c>
      <c r="P1100" s="8" t="inlineStr">
        <is>
          <t>Mediamarkt</t>
        </is>
      </c>
      <c r="Q1100" s="8" t="inlineStr">
        <is>
          <t>Poland</t>
        </is>
      </c>
      <c r="R1100" s="12" t="inlineStr">
        <is>
          <t>https://mediamarkt.pl/pl/product/_smartfon-apple-iphone-15-512gb-niebieski-mtpg3pxa-1477666.html</t>
        </is>
      </c>
      <c r="S1100" s="13" t="inlineStr">
        <is>
          <t>Handset</t>
        </is>
      </c>
      <c r="T1100" s="13" t="n">
        <v>2</v>
      </c>
      <c r="U1100" s="12" t="inlineStr">
        <is>
          <t>https://drive.google.com/uc?export=view&amp;id=1LpNYyHvQMxkUJhqENmklqlnyNOODEraL</t>
        </is>
      </c>
    </row>
    <row r="1101" ht="15" customHeight="1">
      <c r="A1101" s="7" t="inlineStr">
        <is>
          <t>BN2009134</t>
        </is>
      </c>
      <c r="B1101" s="8" t="inlineStr">
        <is>
          <t>Apple</t>
        </is>
      </c>
      <c r="C1101" s="8" t="inlineStr">
        <is>
          <t>iPhone 15 Plus 128GB 5G</t>
        </is>
      </c>
      <c r="D1101" s="8" t="inlineStr">
        <is>
          <t>-</t>
        </is>
      </c>
      <c r="E1101" s="9" t="n">
        <v>3999</v>
      </c>
      <c r="F1101" s="9" t="inlineStr">
        <is>
          <t>3999,00</t>
        </is>
      </c>
      <c r="G1101" s="9" t="inlineStr">
        <is>
          <t>In stock</t>
        </is>
      </c>
      <c r="H1101" s="9">
        <f>SUBSTITUTE(SUBSTITUTE(SUBSTITUTE(SUBSTITUTE(SUBSTITUTE(F1101,"od",""),"Cena internetowa","")," ",""),"€",""),",",".")+0</f>
        <v/>
      </c>
      <c r="I1101" s="9" t="n"/>
      <c r="J1101" s="9">
        <f>IF(I1101&lt;&gt;"",I1101,H1101)</f>
        <v/>
      </c>
      <c r="K1101" s="9">
        <f>E1101/(1+M1101)</f>
        <v/>
      </c>
      <c r="L1101" s="10" t="inlineStr">
        <is>
          <t>PLN</t>
        </is>
      </c>
      <c r="M1101" s="11" t="n">
        <v>0.23</v>
      </c>
      <c r="N1101" s="9">
        <f>K1101*VLOOKUP(L1101,'Exchange rate'!A:B,2,0)</f>
        <v/>
      </c>
      <c r="O1101" s="8" t="inlineStr">
        <is>
          <t>Mediamarkt</t>
        </is>
      </c>
      <c r="P1101" s="8" t="inlineStr">
        <is>
          <t>Mediamarkt</t>
        </is>
      </c>
      <c r="Q1101" s="8" t="inlineStr">
        <is>
          <t>Poland</t>
        </is>
      </c>
      <c r="R1101" s="12" t="inlineStr">
        <is>
          <t>https://mediamarkt.pl/pl/product/_smartfon-apple-iphone-15-plus-128gb-czarny-mu0y3pxa-1477638.html</t>
        </is>
      </c>
      <c r="S1101" s="13" t="inlineStr">
        <is>
          <t>Handset</t>
        </is>
      </c>
      <c r="T1101" s="13" t="n"/>
      <c r="U1101" s="12" t="inlineStr">
        <is>
          <t>https://drive.google.com/uc?export=view&amp;id=1LvjNLuRdYuOrbEkaPjempIkV6XO0YPwk</t>
        </is>
      </c>
    </row>
    <row r="1102" ht="15" customHeight="1">
      <c r="A1102" s="7" t="inlineStr">
        <is>
          <t>BN2009144</t>
        </is>
      </c>
      <c r="B1102" s="8" t="inlineStr">
        <is>
          <t>Apple</t>
        </is>
      </c>
      <c r="C1102" s="8" t="inlineStr">
        <is>
          <t>iPhone 15 Plus 256GB 5G</t>
        </is>
      </c>
      <c r="D1102" s="8" t="inlineStr">
        <is>
          <t>-</t>
        </is>
      </c>
      <c r="E1102" s="9" t="n">
        <v>0</v>
      </c>
      <c r="F1102" s="9" t="n">
        <v>0</v>
      </c>
      <c r="G1102" s="9" t="inlineStr">
        <is>
          <t>Out stock</t>
        </is>
      </c>
      <c r="H1102" s="9">
        <f>SUBSTITUTE(SUBSTITUTE(SUBSTITUTE(SUBSTITUTE(SUBSTITUTE(F1102,"od",""),"Cena internetowa","")," ",""),"€",""),",",".")+0</f>
        <v/>
      </c>
      <c r="I1102" s="9" t="n"/>
      <c r="J1102" s="9">
        <f>IF(I1102&lt;&gt;"",I1102,H1102)</f>
        <v/>
      </c>
      <c r="K1102" s="9">
        <f>E1102/(1+M1102)</f>
        <v/>
      </c>
      <c r="L1102" s="10" t="inlineStr">
        <is>
          <t>PLN</t>
        </is>
      </c>
      <c r="M1102" s="11" t="n">
        <v>0.23</v>
      </c>
      <c r="N1102" s="9">
        <f>K1102*VLOOKUP(L1102,'Exchange rate'!A:B,2,0)</f>
        <v/>
      </c>
      <c r="O1102" s="8" t="inlineStr">
        <is>
          <t>Mediamarkt</t>
        </is>
      </c>
      <c r="P1102" s="8" t="inlineStr">
        <is>
          <t>Mediamarkt</t>
        </is>
      </c>
      <c r="Q1102" s="8" t="inlineStr">
        <is>
          <t>Poland</t>
        </is>
      </c>
      <c r="R1102" s="12" t="inlineStr">
        <is>
          <t>https://mediamarkt.pl/pl/product/_smartfon-apple-iphone-15-plus-256gb-zolty-mu1d3pxa-1477645.html</t>
        </is>
      </c>
      <c r="S1102" s="13" t="inlineStr">
        <is>
          <t>Handset</t>
        </is>
      </c>
      <c r="T1102" s="13" t="n">
        <v>5</v>
      </c>
      <c r="U1102" s="12" t="inlineStr">
        <is>
          <t>https://drive.google.com/uc?export=view&amp;id=1LiIsWlNrHV7roc9-mZYCeTh_wgmLTRVe</t>
        </is>
      </c>
    </row>
    <row r="1103" ht="15" customHeight="1">
      <c r="A1103" s="7" t="inlineStr">
        <is>
          <t>BN2009145</t>
        </is>
      </c>
      <c r="B1103" s="8" t="inlineStr">
        <is>
          <t>Apple</t>
        </is>
      </c>
      <c r="C1103" s="8" t="inlineStr">
        <is>
          <t>iPhone 15 Plus 512GB 5G</t>
        </is>
      </c>
      <c r="D1103" s="8" t="inlineStr">
        <is>
          <t>-</t>
        </is>
      </c>
      <c r="E1103" s="9" t="n">
        <v>4899</v>
      </c>
      <c r="F1103" s="9" t="inlineStr">
        <is>
          <t>4899,00</t>
        </is>
      </c>
      <c r="G1103" s="9" t="inlineStr">
        <is>
          <t>In stock</t>
        </is>
      </c>
      <c r="H1103" s="9">
        <f>SUBSTITUTE(SUBSTITUTE(SUBSTITUTE(SUBSTITUTE(SUBSTITUTE(F1103,"od",""),"Cena internetowa","")," ",""),"€",""),",",".")+0</f>
        <v/>
      </c>
      <c r="I1103" s="9" t="n"/>
      <c r="J1103" s="9">
        <f>IF(I1103&lt;&gt;"",I1103,H1103)</f>
        <v/>
      </c>
      <c r="K1103" s="9">
        <f>E1103/(1+M1103)</f>
        <v/>
      </c>
      <c r="L1103" s="10" t="inlineStr">
        <is>
          <t>PLN</t>
        </is>
      </c>
      <c r="M1103" s="11" t="n">
        <v>0.23</v>
      </c>
      <c r="N1103" s="9">
        <f>K1103*VLOOKUP(L1103,'Exchange rate'!A:B,2,0)</f>
        <v/>
      </c>
      <c r="O1103" s="8" t="inlineStr">
        <is>
          <t>Mediamarkt</t>
        </is>
      </c>
      <c r="P1103" s="8" t="inlineStr">
        <is>
          <t>Mediamarkt</t>
        </is>
      </c>
      <c r="Q1103" s="8" t="inlineStr">
        <is>
          <t>Poland</t>
        </is>
      </c>
      <c r="R1103" s="12" t="inlineStr">
        <is>
          <t>https://mediamarkt.pl/pl/product/_smartfon-apple-iphone-15-plus-512gb-niebieski-mu1p3pxa-1477651.html</t>
        </is>
      </c>
      <c r="S1103" s="13" t="inlineStr">
        <is>
          <t>Handset</t>
        </is>
      </c>
      <c r="T1103" s="13" t="n"/>
      <c r="U1103" s="12" t="inlineStr">
        <is>
          <t>https://drive.google.com/uc?export=view&amp;id=1L4RHuYIzsgvaFpTj4DkxD_LYNqd3H9aO</t>
        </is>
      </c>
    </row>
    <row r="1104" ht="15" customHeight="1">
      <c r="A1104" s="7" t="inlineStr">
        <is>
          <t>BN2009135</t>
        </is>
      </c>
      <c r="B1104" s="8" t="inlineStr">
        <is>
          <t>Apple</t>
        </is>
      </c>
      <c r="C1104" s="8" t="inlineStr">
        <is>
          <t>iPhone 15 Pro 128GB 5G</t>
        </is>
      </c>
      <c r="D1104" s="8" t="inlineStr">
        <is>
          <t>-</t>
        </is>
      </c>
      <c r="E1104" s="9" t="n">
        <v>0</v>
      </c>
      <c r="F1104" s="9" t="n">
        <v>0</v>
      </c>
      <c r="G1104" s="9" t="inlineStr">
        <is>
          <t>Out stock</t>
        </is>
      </c>
      <c r="H1104" s="9">
        <f>SUBSTITUTE(SUBSTITUTE(SUBSTITUTE(SUBSTITUTE(SUBSTITUTE(F1104,"od",""),"Cena internetowa","")," ",""),"€",""),",",".")+0</f>
        <v/>
      </c>
      <c r="I1104" s="9" t="n"/>
      <c r="J1104" s="9">
        <f>IF(I1104&lt;&gt;"",I1104,H1104)</f>
        <v/>
      </c>
      <c r="K1104" s="9">
        <f>E1104/(1+M1104)</f>
        <v/>
      </c>
      <c r="L1104" s="10" t="inlineStr">
        <is>
          <t>PLN</t>
        </is>
      </c>
      <c r="M1104" s="11" t="n">
        <v>0.23</v>
      </c>
      <c r="N1104" s="9">
        <f>K1104*VLOOKUP(L1104,'Exchange rate'!A:B,2,0)</f>
        <v/>
      </c>
      <c r="O1104" s="8" t="inlineStr">
        <is>
          <t>Mediamarkt</t>
        </is>
      </c>
      <c r="P1104" s="8" t="inlineStr">
        <is>
          <t>Mediamarkt</t>
        </is>
      </c>
      <c r="Q1104" s="8" t="inlineStr">
        <is>
          <t>Poland</t>
        </is>
      </c>
      <c r="R1104" s="12" t="inlineStr">
        <is>
          <t>https://mediamarkt.pl/pl/product/_smartfon-apple-iphone-15-pro-128gb-tytan-czarny-mtuv3pxa-1477622.html</t>
        </is>
      </c>
      <c r="S1104" s="13" t="inlineStr">
        <is>
          <t>Handset</t>
        </is>
      </c>
      <c r="T1104" s="13" t="n">
        <v>5</v>
      </c>
      <c r="U1104" s="12" t="inlineStr">
        <is>
          <t>https://drive.google.com/uc?export=view&amp;id=1LqyzTdHZCVbx7TYoHzrUzWkzkflOEin-</t>
        </is>
      </c>
    </row>
    <row r="1105" ht="15" customHeight="1">
      <c r="A1105" s="7" t="inlineStr">
        <is>
          <t>BN2009148</t>
        </is>
      </c>
      <c r="B1105" s="8" t="inlineStr">
        <is>
          <t>Apple</t>
        </is>
      </c>
      <c r="C1105" s="8" t="inlineStr">
        <is>
          <t>iPhone 15 Pro 1TB 5G</t>
        </is>
      </c>
      <c r="D1105" s="8" t="inlineStr">
        <is>
          <t>-</t>
        </is>
      </c>
      <c r="E1105" s="9" t="n">
        <v>0</v>
      </c>
      <c r="F1105" s="9" t="n">
        <v>0</v>
      </c>
      <c r="G1105" s="9" t="inlineStr">
        <is>
          <t>Out stock</t>
        </is>
      </c>
      <c r="H1105" s="9">
        <f>SUBSTITUTE(SUBSTITUTE(SUBSTITUTE(SUBSTITUTE(SUBSTITUTE(F1105,"od",""),"Cena internetowa","")," ",""),"€",""),",",".")+0</f>
        <v/>
      </c>
      <c r="I1105" s="9" t="n"/>
      <c r="J1105" s="9">
        <f>IF(I1105&lt;&gt;"",I1105,H1105)</f>
        <v/>
      </c>
      <c r="K1105" s="9">
        <f>E1105/(1+M1105)</f>
        <v/>
      </c>
      <c r="L1105" s="10" t="inlineStr">
        <is>
          <t>PLN</t>
        </is>
      </c>
      <c r="M1105" s="11" t="n">
        <v>0.23</v>
      </c>
      <c r="N1105" s="9">
        <f>K1105*VLOOKUP(L1105,'Exchange rate'!A:B,2,0)</f>
        <v/>
      </c>
      <c r="O1105" s="8" t="inlineStr">
        <is>
          <t>Mediamarkt</t>
        </is>
      </c>
      <c r="P1105" s="8" t="inlineStr">
        <is>
          <t>Mediamarkt</t>
        </is>
      </c>
      <c r="Q1105" s="8" t="inlineStr">
        <is>
          <t>Poland</t>
        </is>
      </c>
      <c r="R1105" s="12" t="inlineStr">
        <is>
          <t>https://mediamarkt.pl/telefony-i-smartfony/smartfon-apple-iphone-15-pro-1tb-tytan-blekitny-mtvg3px-a</t>
        </is>
      </c>
      <c r="S1105" s="13" t="inlineStr">
        <is>
          <t>Handset</t>
        </is>
      </c>
      <c r="T1105" s="13" t="n">
        <v>5</v>
      </c>
      <c r="U1105" s="12" t="inlineStr">
        <is>
          <t>https://drive.google.com/uc?export=view&amp;id=1Ky_vok6FsYHnOYpfsuYe_2zo4JNoKsTv</t>
        </is>
      </c>
    </row>
    <row r="1106" ht="15" customHeight="1">
      <c r="A1106" s="7" t="inlineStr">
        <is>
          <t>BN2009146</t>
        </is>
      </c>
      <c r="B1106" s="8" t="inlineStr">
        <is>
          <t>Apple</t>
        </is>
      </c>
      <c r="C1106" s="8" t="inlineStr">
        <is>
          <t>iPhone 15 Pro 256GB 5G</t>
        </is>
      </c>
      <c r="D1106" s="8" t="inlineStr">
        <is>
          <t>-</t>
        </is>
      </c>
      <c r="E1106" s="9" t="n">
        <v>0</v>
      </c>
      <c r="F1106" s="9" t="n">
        <v>0</v>
      </c>
      <c r="G1106" s="9" t="inlineStr">
        <is>
          <t>Out stock</t>
        </is>
      </c>
      <c r="H1106" s="9">
        <f>SUBSTITUTE(SUBSTITUTE(SUBSTITUTE(SUBSTITUTE(SUBSTITUTE(F1106,"od",""),"Cena internetowa","")," ",""),"€",""),",",".")+0</f>
        <v/>
      </c>
      <c r="I1106" s="9" t="n"/>
      <c r="J1106" s="9">
        <f>IF(I1106&lt;&gt;"",I1106,H1106)</f>
        <v/>
      </c>
      <c r="K1106" s="9">
        <f>E1106/(1+M1106)</f>
        <v/>
      </c>
      <c r="L1106" s="10" t="inlineStr">
        <is>
          <t>PLN</t>
        </is>
      </c>
      <c r="M1106" s="11" t="n">
        <v>0.23</v>
      </c>
      <c r="N1106" s="9">
        <f>K1106*VLOOKUP(L1106,'Exchange rate'!A:B,2,0)</f>
        <v/>
      </c>
      <c r="O1106" s="8" t="inlineStr">
        <is>
          <t>Mediamarkt</t>
        </is>
      </c>
      <c r="P1106" s="8" t="inlineStr">
        <is>
          <t>Mediamarkt</t>
        </is>
      </c>
      <c r="Q1106" s="8" t="inlineStr">
        <is>
          <t>Poland</t>
        </is>
      </c>
      <c r="R1106" s="12" t="inlineStr">
        <is>
          <t>https://mediamarkt.pl/pl/product/_smartfon-apple-iphone-15-pro-256gb-tytan-naturalny-mtv53pxa-1477628.html</t>
        </is>
      </c>
      <c r="S1106" s="13" t="inlineStr">
        <is>
          <t>Handset</t>
        </is>
      </c>
      <c r="T1106" s="13" t="n">
        <v>5</v>
      </c>
      <c r="U1106" s="12" t="inlineStr">
        <is>
          <t>https://drive.google.com/uc?export=view&amp;id=1L0KUZ-HytvC9vmAAyyCrOMFkCZj6hEml</t>
        </is>
      </c>
    </row>
    <row r="1107" ht="15" customHeight="1">
      <c r="A1107" s="7" t="inlineStr">
        <is>
          <t>BN2009147</t>
        </is>
      </c>
      <c r="B1107" s="8" t="inlineStr">
        <is>
          <t>Apple</t>
        </is>
      </c>
      <c r="C1107" s="8" t="inlineStr">
        <is>
          <t>iPhone 15 Pro 512GB 5G</t>
        </is>
      </c>
      <c r="D1107" s="8" t="inlineStr">
        <is>
          <t>-</t>
        </is>
      </c>
      <c r="E1107" s="9" t="n">
        <v>0</v>
      </c>
      <c r="F1107" s="9" t="n">
        <v>0</v>
      </c>
      <c r="G1107" s="9" t="inlineStr">
        <is>
          <t>Out stock</t>
        </is>
      </c>
      <c r="H1107" s="9">
        <f>SUBSTITUTE(SUBSTITUTE(SUBSTITUTE(SUBSTITUTE(SUBSTITUTE(F1107,"od",""),"Cena internetowa","")," ",""),"€",""),",",".")+0</f>
        <v/>
      </c>
      <c r="I1107" s="9" t="n"/>
      <c r="J1107" s="9">
        <f>IF(I1107&lt;&gt;"",I1107,H1107)</f>
        <v/>
      </c>
      <c r="K1107" s="9">
        <f>E1107/(1+M1107)</f>
        <v/>
      </c>
      <c r="L1107" s="10" t="inlineStr">
        <is>
          <t>PLN</t>
        </is>
      </c>
      <c r="M1107" s="11" t="n">
        <v>0.23</v>
      </c>
      <c r="N1107" s="9">
        <f>K1107*VLOOKUP(L1107,'Exchange rate'!A:B,2,0)</f>
        <v/>
      </c>
      <c r="O1107" s="8" t="inlineStr">
        <is>
          <t>Mediamarkt</t>
        </is>
      </c>
      <c r="P1107" s="8" t="inlineStr">
        <is>
          <t>Mediamarkt</t>
        </is>
      </c>
      <c r="Q1107" s="8" t="inlineStr">
        <is>
          <t>Poland</t>
        </is>
      </c>
      <c r="R1107" s="12" t="inlineStr">
        <is>
          <t>https://mediamarkt.pl/pl/product/_smartfon-apple-iphone-15-pro-512gb-tytan-naturalny-mtv93pxa-1477632.html</t>
        </is>
      </c>
      <c r="S1107" s="13" t="inlineStr">
        <is>
          <t>Handset</t>
        </is>
      </c>
      <c r="T1107" s="13" t="n">
        <v>5</v>
      </c>
      <c r="U1107" s="12" t="inlineStr">
        <is>
          <t>https://drive.google.com/uc?export=view&amp;id=1L3qM1WYka7YMh5DL9KPdkG753ji_ADiD</t>
        </is>
      </c>
    </row>
    <row r="1108" ht="15" customHeight="1">
      <c r="A1108" s="7" t="inlineStr">
        <is>
          <t>BN2009151</t>
        </is>
      </c>
      <c r="B1108" s="8" t="inlineStr">
        <is>
          <t>Apple</t>
        </is>
      </c>
      <c r="C1108" s="8" t="inlineStr">
        <is>
          <t>iPhone 15 Pro Max 1TB 5G</t>
        </is>
      </c>
      <c r="D1108" s="8" t="inlineStr">
        <is>
          <t>-</t>
        </is>
      </c>
      <c r="E1108" s="9" t="n">
        <v>0</v>
      </c>
      <c r="F1108" s="9" t="n">
        <v>0</v>
      </c>
      <c r="G1108" s="9" t="inlineStr">
        <is>
          <t>Out stock</t>
        </is>
      </c>
      <c r="H1108" s="9">
        <f>SUBSTITUTE(SUBSTITUTE(SUBSTITUTE(SUBSTITUTE(SUBSTITUTE(F1108,"od",""),"Cena internetowa","")," ",""),"€",""),",",".")+0</f>
        <v/>
      </c>
      <c r="I1108" s="9" t="n"/>
      <c r="J1108" s="9">
        <f>IF(I1108&lt;&gt;"",I1108,H1108)</f>
        <v/>
      </c>
      <c r="K1108" s="9">
        <f>E1108/(1+M1108)</f>
        <v/>
      </c>
      <c r="L1108" s="10" t="inlineStr">
        <is>
          <t>PLN</t>
        </is>
      </c>
      <c r="M1108" s="11" t="n">
        <v>0.23</v>
      </c>
      <c r="N1108" s="9">
        <f>K1108*VLOOKUP(L1108,'Exchange rate'!A:B,2,0)</f>
        <v/>
      </c>
      <c r="O1108" s="8" t="inlineStr">
        <is>
          <t>Mediamarkt</t>
        </is>
      </c>
      <c r="P1108" s="8" t="inlineStr">
        <is>
          <t>Mediamarkt</t>
        </is>
      </c>
      <c r="Q1108" s="8" t="inlineStr">
        <is>
          <t>Poland</t>
        </is>
      </c>
      <c r="R1108" s="12" t="inlineStr">
        <is>
          <t>https://mediamarkt.pl/pl/product/_smartfon-apple-iphone-15-pro-max-1tb-tytan-naturalny-mu7j3pxa-1477620.html</t>
        </is>
      </c>
      <c r="S1108" s="13" t="inlineStr">
        <is>
          <t>Handset</t>
        </is>
      </c>
      <c r="T1108" s="13" t="n">
        <v>5</v>
      </c>
      <c r="U1108" s="12" t="inlineStr">
        <is>
          <t>https://drive.google.com/uc?export=view&amp;id=1MHLFLFk6b99QYZd1v0wOQAePVK8OMFof</t>
        </is>
      </c>
    </row>
    <row r="1109" ht="15" customHeight="1">
      <c r="A1109" s="7" t="inlineStr">
        <is>
          <t>BN2009136</t>
        </is>
      </c>
      <c r="B1109" s="8" t="inlineStr">
        <is>
          <t>Apple</t>
        </is>
      </c>
      <c r="C1109" s="8" t="inlineStr">
        <is>
          <t>iPhone 15 Pro Max 256GB 5G</t>
        </is>
      </c>
      <c r="D1109" s="8" t="inlineStr">
        <is>
          <t>-</t>
        </is>
      </c>
      <c r="E1109" s="9" t="n">
        <v>0</v>
      </c>
      <c r="F1109" s="9" t="n">
        <v>0</v>
      </c>
      <c r="G1109" s="9" t="inlineStr">
        <is>
          <t>Out stock</t>
        </is>
      </c>
      <c r="H1109" s="9">
        <f>SUBSTITUTE(SUBSTITUTE(SUBSTITUTE(SUBSTITUTE(SUBSTITUTE(F1109,"od",""),"Cena internetowa","")," ",""),"€",""),",",".")+0</f>
        <v/>
      </c>
      <c r="I1109" s="9" t="n"/>
      <c r="J1109" s="9">
        <f>IF(I1109&lt;&gt;"",I1109,H1109)</f>
        <v/>
      </c>
      <c r="K1109" s="9">
        <f>E1109/(1+M1109)</f>
        <v/>
      </c>
      <c r="L1109" s="10" t="inlineStr">
        <is>
          <t>PLN</t>
        </is>
      </c>
      <c r="M1109" s="11" t="n">
        <v>0.23</v>
      </c>
      <c r="N1109" s="9">
        <f>K1109*VLOOKUP(L1109,'Exchange rate'!A:B,2,0)</f>
        <v/>
      </c>
      <c r="O1109" s="8" t="inlineStr">
        <is>
          <t>Mediamarkt</t>
        </is>
      </c>
      <c r="P1109" s="8" t="inlineStr">
        <is>
          <t>Mediamarkt</t>
        </is>
      </c>
      <c r="Q1109" s="8" t="inlineStr">
        <is>
          <t>Poland</t>
        </is>
      </c>
      <c r="R1109" s="12" t="inlineStr">
        <is>
          <t>https://mediamarkt.pl/telefony-i-smartfony/smartfon-apple-iphone-15-pro-max-256gb-tytan-czarny-mu773px-a</t>
        </is>
      </c>
      <c r="S1109" s="13" t="inlineStr">
        <is>
          <t>Handset</t>
        </is>
      </c>
      <c r="T1109" s="13" t="n">
        <v>5</v>
      </c>
      <c r="U1109" s="12" t="inlineStr">
        <is>
          <t>https://drive.google.com/uc?export=view&amp;id=1Le9l62Y7FWiMDJJjcSlFE4E1eD9L8qde</t>
        </is>
      </c>
    </row>
    <row r="1110" ht="15" customHeight="1">
      <c r="A1110" s="7" t="inlineStr">
        <is>
          <t>BN2009874</t>
        </is>
      </c>
      <c r="B1110" s="8" t="inlineStr">
        <is>
          <t>Apple</t>
        </is>
      </c>
      <c r="C1110" s="8" t="inlineStr">
        <is>
          <t>iPhone 16 128GB 5G</t>
        </is>
      </c>
      <c r="D1110" s="8" t="inlineStr">
        <is>
          <t>-</t>
        </is>
      </c>
      <c r="E1110" s="9" t="n">
        <v>3799</v>
      </c>
      <c r="F1110" s="9" t="inlineStr">
        <is>
          <t>3799,00</t>
        </is>
      </c>
      <c r="G1110" s="9" t="inlineStr">
        <is>
          <t>In stock</t>
        </is>
      </c>
      <c r="H1110" s="9">
        <f>SUBSTITUTE(SUBSTITUTE(SUBSTITUTE(SUBSTITUTE(SUBSTITUTE(F1110,"od",""),"Cena internetowa","")," ",""),"€",""),",",".")+0</f>
        <v/>
      </c>
      <c r="I1110" s="9" t="n"/>
      <c r="J1110" s="9">
        <f>IF(I1110&lt;&gt;"",I1110,H1110)</f>
        <v/>
      </c>
      <c r="K1110" s="9">
        <f>E1110/(1+M1110)</f>
        <v/>
      </c>
      <c r="L1110" s="10" t="inlineStr">
        <is>
          <t>PLN</t>
        </is>
      </c>
      <c r="M1110" s="11" t="n">
        <v>0.23</v>
      </c>
      <c r="N1110" s="9">
        <f>K1110*VLOOKUP(L1110,'Exchange rate'!A:B,2,0)</f>
        <v/>
      </c>
      <c r="O1110" s="8" t="inlineStr">
        <is>
          <t>Mediamarkt</t>
        </is>
      </c>
      <c r="P1110" s="8" t="inlineStr">
        <is>
          <t>Mediamarkt</t>
        </is>
      </c>
      <c r="Q1110" s="8" t="inlineStr">
        <is>
          <t>Poland</t>
        </is>
      </c>
      <c r="R1110" s="12" t="inlineStr">
        <is>
          <t>https://mediamarkt.pl/pl/product/_smartfon-apple-iphone-16-128-gb-bialy-mye93hxa-1484819.html</t>
        </is>
      </c>
      <c r="S1110" s="13" t="inlineStr">
        <is>
          <t>Handset</t>
        </is>
      </c>
      <c r="T1110" s="13" t="n"/>
      <c r="U1110" s="12" t="inlineStr">
        <is>
          <t>https://drive.google.com/uc?export=view&amp;id=1LubFg3a3lGemH-yLfSy0SzvQlO9k7IZ1</t>
        </is>
      </c>
    </row>
    <row r="1111" ht="15" customHeight="1">
      <c r="A1111" s="7" t="inlineStr">
        <is>
          <t>BN2009878</t>
        </is>
      </c>
      <c r="B1111" s="8" t="inlineStr">
        <is>
          <t>Apple</t>
        </is>
      </c>
      <c r="C1111" s="8" t="inlineStr">
        <is>
          <t>iPhone 16 256GB 5G</t>
        </is>
      </c>
      <c r="D1111" s="8" t="inlineStr">
        <is>
          <t>-</t>
        </is>
      </c>
      <c r="E1111" s="9" t="n">
        <v>4099</v>
      </c>
      <c r="F1111" s="9" t="inlineStr">
        <is>
          <t>4099,00</t>
        </is>
      </c>
      <c r="G1111" s="9" t="inlineStr">
        <is>
          <t>In stock</t>
        </is>
      </c>
      <c r="H1111" s="9">
        <f>SUBSTITUTE(SUBSTITUTE(SUBSTITUTE(SUBSTITUTE(SUBSTITUTE(F1111,"od",""),"Cena internetowa","")," ",""),"€",""),",",".")+0</f>
        <v/>
      </c>
      <c r="I1111" s="9" t="n"/>
      <c r="J1111" s="9">
        <f>IF(I1111&lt;&gt;"",I1111,H1111)</f>
        <v/>
      </c>
      <c r="K1111" s="9">
        <f>E1111/(1+M1111)</f>
        <v/>
      </c>
      <c r="L1111" s="10" t="inlineStr">
        <is>
          <t>PLN</t>
        </is>
      </c>
      <c r="M1111" s="11" t="n">
        <v>0.23</v>
      </c>
      <c r="N1111" s="9">
        <f>K1111*VLOOKUP(L1111,'Exchange rate'!A:B,2,0)</f>
        <v/>
      </c>
      <c r="O1111" s="8" t="inlineStr">
        <is>
          <t>Mediamarkt</t>
        </is>
      </c>
      <c r="P1111" s="8" t="inlineStr">
        <is>
          <t>Mediamarkt</t>
        </is>
      </c>
      <c r="Q1111" s="8" t="inlineStr">
        <is>
          <t>Poland</t>
        </is>
      </c>
      <c r="R1111" s="12" t="inlineStr">
        <is>
          <t>https://mediamarkt.pl/pl/product/_smartfon-apple-iphone-16-256-gb-czarny-myee3hxa-1484815.html</t>
        </is>
      </c>
      <c r="S1111" s="13" t="inlineStr">
        <is>
          <t>Handset</t>
        </is>
      </c>
      <c r="T1111" s="13" t="n"/>
      <c r="U1111" s="12" t="inlineStr">
        <is>
          <t>https://drive.google.com/uc?export=view&amp;id=1M23S3Nz_wvH7sZQAkO2APXh2gM8IU47_</t>
        </is>
      </c>
    </row>
    <row r="1112" ht="15" customHeight="1">
      <c r="A1112" s="7" t="inlineStr">
        <is>
          <t>BN2009879</t>
        </is>
      </c>
      <c r="B1112" s="8" t="inlineStr">
        <is>
          <t>Apple</t>
        </is>
      </c>
      <c r="C1112" s="8" t="inlineStr">
        <is>
          <t>iPhone 16 512GB 5G</t>
        </is>
      </c>
      <c r="D1112" s="8" t="inlineStr">
        <is>
          <t>-</t>
        </is>
      </c>
      <c r="E1112" s="9" t="n">
        <v>5199</v>
      </c>
      <c r="F1112" s="9" t="inlineStr">
        <is>
          <t>5199,00</t>
        </is>
      </c>
      <c r="G1112" s="9" t="inlineStr">
        <is>
          <t>In stock</t>
        </is>
      </c>
      <c r="H1112" s="9">
        <f>SUBSTITUTE(SUBSTITUTE(SUBSTITUTE(SUBSTITUTE(SUBSTITUTE(F1112,"od",""),"Cena internetowa","")," ",""),"€",""),",",".")+0</f>
        <v/>
      </c>
      <c r="I1112" s="9" t="n"/>
      <c r="J1112" s="9">
        <f>IF(I1112&lt;&gt;"",I1112,H1112)</f>
        <v/>
      </c>
      <c r="K1112" s="9">
        <f>E1112/(1+M1112)</f>
        <v/>
      </c>
      <c r="L1112" s="10" t="inlineStr">
        <is>
          <t>PLN</t>
        </is>
      </c>
      <c r="M1112" s="11" t="n">
        <v>0.23</v>
      </c>
      <c r="N1112" s="9">
        <f>K1112*VLOOKUP(L1112,'Exchange rate'!A:B,2,0)</f>
        <v/>
      </c>
      <c r="O1112" s="8" t="inlineStr">
        <is>
          <t>Mediamarkt</t>
        </is>
      </c>
      <c r="P1112" s="8" t="inlineStr">
        <is>
          <t>Mediamarkt</t>
        </is>
      </c>
      <c r="Q1112" s="8" t="inlineStr">
        <is>
          <t>Poland</t>
        </is>
      </c>
      <c r="R1112" s="12" t="inlineStr">
        <is>
          <t>https://mediamarkt.pl/pl/product/_smartfon-apple-iphone-16-512-gb-rozowy-myeq3hxa-1484808.html</t>
        </is>
      </c>
      <c r="S1112" s="13" t="inlineStr">
        <is>
          <t>Handset</t>
        </is>
      </c>
      <c r="T1112" s="13" t="n"/>
      <c r="U1112" s="12" t="inlineStr">
        <is>
          <t>https://drive.google.com/uc?export=view&amp;id=1M8O1DNJsnMWmsVtr1AXj7Tr7M4u3Q78O</t>
        </is>
      </c>
    </row>
    <row r="1113" ht="15" customHeight="1">
      <c r="A1113" s="7" t="inlineStr">
        <is>
          <t>BN2009875</t>
        </is>
      </c>
      <c r="B1113" s="8" t="inlineStr">
        <is>
          <t>Apple</t>
        </is>
      </c>
      <c r="C1113" s="8" t="inlineStr">
        <is>
          <t>iPhone 16 Plus 128GB 5G</t>
        </is>
      </c>
      <c r="D1113" s="8" t="inlineStr">
        <is>
          <t>-</t>
        </is>
      </c>
      <c r="E1113" s="9" t="n">
        <v>4199</v>
      </c>
      <c r="F1113" s="9" t="inlineStr">
        <is>
          <t>4199,00</t>
        </is>
      </c>
      <c r="G1113" s="9" t="inlineStr">
        <is>
          <t>In stock</t>
        </is>
      </c>
      <c r="H1113" s="9">
        <f>SUBSTITUTE(SUBSTITUTE(SUBSTITUTE(SUBSTITUTE(SUBSTITUTE(F1113,"od",""),"Cena internetowa","")," ",""),"€",""),",",".")+0</f>
        <v/>
      </c>
      <c r="I1113" s="9" t="n"/>
      <c r="J1113" s="9">
        <f>IF(I1113&lt;&gt;"",I1113,H1113)</f>
        <v/>
      </c>
      <c r="K1113" s="9">
        <f>E1113/(1+M1113)</f>
        <v/>
      </c>
      <c r="L1113" s="10" t="inlineStr">
        <is>
          <t>PLN</t>
        </is>
      </c>
      <c r="M1113" s="11" t="n">
        <v>0.23</v>
      </c>
      <c r="N1113" s="9">
        <f>K1113*VLOOKUP(L1113,'Exchange rate'!A:B,2,0)</f>
        <v/>
      </c>
      <c r="O1113" s="8" t="inlineStr">
        <is>
          <t>Mediamarkt</t>
        </is>
      </c>
      <c r="P1113" s="8" t="inlineStr">
        <is>
          <t>Mediamarkt</t>
        </is>
      </c>
      <c r="Q1113" s="8" t="inlineStr">
        <is>
          <t>Poland</t>
        </is>
      </c>
      <c r="R1113" s="12" t="inlineStr">
        <is>
          <t>https://mediamarkt.pl/pl/product/_smartfon-apple-iphone-16-plus-128-gb-berylowa-zielen-mxvy3hxa-1484831.html</t>
        </is>
      </c>
      <c r="S1113" s="13" t="inlineStr">
        <is>
          <t>Handset</t>
        </is>
      </c>
      <c r="T1113" s="13" t="n"/>
      <c r="U1113" s="12" t="inlineStr">
        <is>
          <t>https://drive.google.com/uc?export=view&amp;id=1LVvlWfVTtuDHfONhzhu718a6gx9NBlNx</t>
        </is>
      </c>
    </row>
    <row r="1114" ht="15" customHeight="1">
      <c r="A1114" s="7" t="inlineStr">
        <is>
          <t>BN2009880</t>
        </is>
      </c>
      <c r="B1114" s="8" t="inlineStr">
        <is>
          <t>Apple</t>
        </is>
      </c>
      <c r="C1114" s="8" t="inlineStr">
        <is>
          <t>iPhone 16 Plus 256GB 5G</t>
        </is>
      </c>
      <c r="D1114" s="8" t="inlineStr">
        <is>
          <t>-</t>
        </is>
      </c>
      <c r="E1114" s="9" t="n">
        <v>4699</v>
      </c>
      <c r="F1114" s="9" t="inlineStr">
        <is>
          <t>4699,00</t>
        </is>
      </c>
      <c r="G1114" s="9" t="inlineStr">
        <is>
          <t>In stock</t>
        </is>
      </c>
      <c r="H1114" s="9">
        <f>SUBSTITUTE(SUBSTITUTE(SUBSTITUTE(SUBSTITUTE(SUBSTITUTE(F1114,"od",""),"Cena internetowa","")," ",""),"€",""),",",".")+0</f>
        <v/>
      </c>
      <c r="I1114" s="9" t="n"/>
      <c r="J1114" s="9">
        <f>IF(I1114&lt;&gt;"",I1114,H1114)</f>
        <v/>
      </c>
      <c r="K1114" s="9">
        <f>E1114/(1+M1114)</f>
        <v/>
      </c>
      <c r="L1114" s="10" t="inlineStr">
        <is>
          <t>PLN</t>
        </is>
      </c>
      <c r="M1114" s="11" t="n">
        <v>0.23</v>
      </c>
      <c r="N1114" s="9">
        <f>K1114*VLOOKUP(L1114,'Exchange rate'!A:B,2,0)</f>
        <v/>
      </c>
      <c r="O1114" s="8" t="inlineStr">
        <is>
          <t>Mediamarkt</t>
        </is>
      </c>
      <c r="P1114" s="8" t="inlineStr">
        <is>
          <t>Mediamarkt</t>
        </is>
      </c>
      <c r="Q1114" s="8" t="inlineStr">
        <is>
          <t>Poland</t>
        </is>
      </c>
      <c r="R1114" s="12" t="inlineStr">
        <is>
          <t>https://mediamarkt.pl/pl/product/_smartfon-apple-iphone-16-plus-256-gb-rozowy-mxy13hxa-1484828.html</t>
        </is>
      </c>
      <c r="S1114" s="13" t="inlineStr">
        <is>
          <t>Handset</t>
        </is>
      </c>
      <c r="T1114" s="13" t="n"/>
      <c r="U1114" s="12" t="inlineStr">
        <is>
          <t>https://drive.google.com/uc?export=view&amp;id=1LeKpmB7I53Xk6YWC_uh53pfI6m5oaypX</t>
        </is>
      </c>
    </row>
    <row r="1115" ht="15" customHeight="1">
      <c r="A1115" s="7" t="inlineStr">
        <is>
          <t>BN2009881</t>
        </is>
      </c>
      <c r="B1115" s="8" t="inlineStr">
        <is>
          <t>Apple</t>
        </is>
      </c>
      <c r="C1115" s="8" t="inlineStr">
        <is>
          <t>iPhone 16 Plus 512GB 5G</t>
        </is>
      </c>
      <c r="D1115" s="8" t="inlineStr">
        <is>
          <t>-</t>
        </is>
      </c>
      <c r="E1115" s="9" t="n">
        <v>5699</v>
      </c>
      <c r="F1115" s="9" t="inlineStr">
        <is>
          <t>5699,00</t>
        </is>
      </c>
      <c r="G1115" s="9" t="inlineStr">
        <is>
          <t>In stock</t>
        </is>
      </c>
      <c r="H1115" s="9">
        <f>SUBSTITUTE(SUBSTITUTE(SUBSTITUTE(SUBSTITUTE(SUBSTITUTE(F1115,"od",""),"Cena internetowa","")," ",""),"€",""),",",".")+0</f>
        <v/>
      </c>
      <c r="I1115" s="9" t="n"/>
      <c r="J1115" s="9">
        <f>IF(I1115&lt;&gt;"",I1115,H1115)</f>
        <v/>
      </c>
      <c r="K1115" s="9">
        <f>E1115/(1+M1115)</f>
        <v/>
      </c>
      <c r="L1115" s="10" t="inlineStr">
        <is>
          <t>PLN</t>
        </is>
      </c>
      <c r="M1115" s="11" t="n">
        <v>0.23</v>
      </c>
      <c r="N1115" s="9">
        <f>K1115*VLOOKUP(L1115,'Exchange rate'!A:B,2,0)</f>
        <v/>
      </c>
      <c r="O1115" s="8" t="inlineStr">
        <is>
          <t>Mediamarkt</t>
        </is>
      </c>
      <c r="P1115" s="8" t="inlineStr">
        <is>
          <t>Mediamarkt</t>
        </is>
      </c>
      <c r="Q1115" s="8" t="inlineStr">
        <is>
          <t>Poland</t>
        </is>
      </c>
      <c r="R1115" s="12" t="inlineStr">
        <is>
          <t>https://mediamarkt.pl/pl/product/_smartfon-apple-iphone-16-plus-512-gb-czarny-my1p3hxa-1484825.html</t>
        </is>
      </c>
      <c r="S1115" s="13" t="inlineStr">
        <is>
          <t>Handset</t>
        </is>
      </c>
      <c r="T1115" s="13" t="n"/>
      <c r="U1115" s="12" t="inlineStr">
        <is>
          <t>https://drive.google.com/uc?export=view&amp;id=1LOQ_-T8lUQ_30TbF_JiAg2bsCCX6kdXB</t>
        </is>
      </c>
    </row>
    <row r="1116" ht="15" customHeight="1">
      <c r="A1116" s="7" t="inlineStr">
        <is>
          <t>BN2009876</t>
        </is>
      </c>
      <c r="B1116" s="8" t="inlineStr">
        <is>
          <t>Apple</t>
        </is>
      </c>
      <c r="C1116" s="8" t="inlineStr">
        <is>
          <t>iPhone 16 Pro 128GB 5G</t>
        </is>
      </c>
      <c r="D1116" s="8" t="inlineStr">
        <is>
          <t>-</t>
        </is>
      </c>
      <c r="E1116" s="9" t="n">
        <v>4699</v>
      </c>
      <c r="F1116" s="9" t="inlineStr">
        <is>
          <t>4699,00</t>
        </is>
      </c>
      <c r="G1116" s="9" t="inlineStr">
        <is>
          <t>In stock</t>
        </is>
      </c>
      <c r="H1116" s="9">
        <f>SUBSTITUTE(SUBSTITUTE(SUBSTITUTE(SUBSTITUTE(SUBSTITUTE(F1116,"od",""),"Cena internetowa","")," ",""),"€",""),",",".")+0</f>
        <v/>
      </c>
      <c r="I1116" s="9" t="n"/>
      <c r="J1116" s="9">
        <f>IF(I1116&lt;&gt;"",I1116,H1116)</f>
        <v/>
      </c>
      <c r="K1116" s="9">
        <f>E1116/(1+M1116)</f>
        <v/>
      </c>
      <c r="L1116" s="10" t="inlineStr">
        <is>
          <t>PLN</t>
        </is>
      </c>
      <c r="M1116" s="11" t="n">
        <v>0.23</v>
      </c>
      <c r="N1116" s="9">
        <f>K1116*VLOOKUP(L1116,'Exchange rate'!A:B,2,0)</f>
        <v/>
      </c>
      <c r="O1116" s="8" t="inlineStr">
        <is>
          <t>Mediamarkt</t>
        </is>
      </c>
      <c r="P1116" s="8" t="inlineStr">
        <is>
          <t>Mediamarkt</t>
        </is>
      </c>
      <c r="Q1116" s="8" t="inlineStr">
        <is>
          <t>Poland</t>
        </is>
      </c>
      <c r="R1116" s="12" t="inlineStr">
        <is>
          <t>https://mediamarkt.pl/pl/product/_smartfon-apple-iphone-16-pro-128-gb-tytan-bialy-myne3hxa-1484804.html</t>
        </is>
      </c>
      <c r="S1116" s="13" t="inlineStr">
        <is>
          <t>Handset</t>
        </is>
      </c>
      <c r="T1116" s="13" t="n"/>
      <c r="U1116" s="12" t="inlineStr">
        <is>
          <t>https://drive.google.com/uc?export=view&amp;id=1L3u3kRvwXSCeis1cbtCMNhT3c1GRxZuZ</t>
        </is>
      </c>
    </row>
    <row r="1117" ht="15" customHeight="1">
      <c r="A1117" s="7" t="inlineStr">
        <is>
          <t>BN2009884</t>
        </is>
      </c>
      <c r="B1117" s="8" t="inlineStr">
        <is>
          <t>Apple</t>
        </is>
      </c>
      <c r="C1117" s="8" t="inlineStr">
        <is>
          <t>iPhone 16 Pro 1TB 5G</t>
        </is>
      </c>
      <c r="D1117" s="8" t="inlineStr">
        <is>
          <t>-</t>
        </is>
      </c>
      <c r="E1117" s="9" t="n">
        <v>7099</v>
      </c>
      <c r="F1117" s="9" t="inlineStr">
        <is>
          <t>7099,00</t>
        </is>
      </c>
      <c r="G1117" s="9" t="inlineStr">
        <is>
          <t>In stock</t>
        </is>
      </c>
      <c r="H1117" s="9">
        <f>SUBSTITUTE(SUBSTITUTE(SUBSTITUTE(SUBSTITUTE(SUBSTITUTE(F1117,"od",""),"Cena internetowa","")," ",""),"€",""),",",".")+0</f>
        <v/>
      </c>
      <c r="I1117" s="9" t="n"/>
      <c r="J1117" s="9">
        <f>IF(I1117&lt;&gt;"",I1117,H1117)</f>
        <v/>
      </c>
      <c r="K1117" s="9">
        <f>E1117/(1+M1117)</f>
        <v/>
      </c>
      <c r="L1117" s="10" t="inlineStr">
        <is>
          <t>PLN</t>
        </is>
      </c>
      <c r="M1117" s="11" t="n">
        <v>0.23</v>
      </c>
      <c r="N1117" s="9">
        <f>K1117*VLOOKUP(L1117,'Exchange rate'!A:B,2,0)</f>
        <v/>
      </c>
      <c r="O1117" s="8" t="inlineStr">
        <is>
          <t>Mediamarkt</t>
        </is>
      </c>
      <c r="P1117" s="8" t="inlineStr">
        <is>
          <t>Mediamarkt</t>
        </is>
      </c>
      <c r="Q1117" s="8" t="inlineStr">
        <is>
          <t>Poland</t>
        </is>
      </c>
      <c r="R1117" s="12" t="inlineStr">
        <is>
          <t>https://mediamarkt.pl/pl/product/_smartfon-apple-iphone-16-pro-1-tb-tytan-naturalny-mynx3hxa-1484790.html</t>
        </is>
      </c>
      <c r="S1117" s="13" t="inlineStr">
        <is>
          <t>Handset</t>
        </is>
      </c>
      <c r="T1117" s="13" t="n"/>
      <c r="U1117" s="12" t="inlineStr">
        <is>
          <t>https://drive.google.com/uc?export=view&amp;id=1LxHfVvOA6RSIrYG_TNDI9wtI46DwYLLB</t>
        </is>
      </c>
    </row>
    <row r="1118" ht="15" customHeight="1">
      <c r="A1118" s="7" t="inlineStr">
        <is>
          <t>BN2009882</t>
        </is>
      </c>
      <c r="B1118" s="8" t="inlineStr">
        <is>
          <t>Apple</t>
        </is>
      </c>
      <c r="C1118" s="8" t="inlineStr">
        <is>
          <t>iPhone 16 Pro 256GB 5G</t>
        </is>
      </c>
      <c r="D1118" s="8" t="inlineStr">
        <is>
          <t>-</t>
        </is>
      </c>
      <c r="E1118" s="9" t="n">
        <v>5299</v>
      </c>
      <c r="F1118" s="9" t="inlineStr">
        <is>
          <t>5299,00</t>
        </is>
      </c>
      <c r="G1118" s="9" t="inlineStr">
        <is>
          <t>In stock</t>
        </is>
      </c>
      <c r="H1118" s="9">
        <f>SUBSTITUTE(SUBSTITUTE(SUBSTITUTE(SUBSTITUTE(SUBSTITUTE(F1118,"od",""),"Cena internetowa","")," ",""),"€",""),",",".")+0</f>
        <v/>
      </c>
      <c r="I1118" s="9" t="n"/>
      <c r="J1118" s="9">
        <f>IF(I1118&lt;&gt;"",I1118,H1118)</f>
        <v/>
      </c>
      <c r="K1118" s="9">
        <f>E1118/(1+M1118)</f>
        <v/>
      </c>
      <c r="L1118" s="10" t="inlineStr">
        <is>
          <t>PLN</t>
        </is>
      </c>
      <c r="M1118" s="11" t="n">
        <v>0.23</v>
      </c>
      <c r="N1118" s="9">
        <f>K1118*VLOOKUP(L1118,'Exchange rate'!A:B,2,0)</f>
        <v/>
      </c>
      <c r="O1118" s="8" t="inlineStr">
        <is>
          <t>Mediamarkt</t>
        </is>
      </c>
      <c r="P1118" s="8" t="inlineStr">
        <is>
          <t>Mediamarkt</t>
        </is>
      </c>
      <c r="Q1118" s="8" t="inlineStr">
        <is>
          <t>Poland</t>
        </is>
      </c>
      <c r="R1118" s="12" t="inlineStr">
        <is>
          <t>https://mediamarkt.pl/pl/product/_smartfon-apple-iphone-16-pro-256-gb-tytan-czarny-mynh3hxa-1484801.html</t>
        </is>
      </c>
      <c r="S1118" s="13" t="inlineStr">
        <is>
          <t>Handset</t>
        </is>
      </c>
      <c r="T1118" s="13" t="n"/>
      <c r="U1118" s="12" t="inlineStr">
        <is>
          <t>https://drive.google.com/uc?export=view&amp;id=1M4y1w_jwsV6b8UdPRPtDFq52Jfwkzc2B</t>
        </is>
      </c>
    </row>
    <row r="1119" ht="15" customHeight="1">
      <c r="A1119" s="7" t="inlineStr">
        <is>
          <t>BN2009883</t>
        </is>
      </c>
      <c r="B1119" s="8" t="inlineStr">
        <is>
          <t>Apple</t>
        </is>
      </c>
      <c r="C1119" s="8" t="inlineStr">
        <is>
          <t>iPhone 16 Pro 512GB 5G</t>
        </is>
      </c>
      <c r="D1119" s="8" t="inlineStr">
        <is>
          <t>-</t>
        </is>
      </c>
      <c r="E1119" s="9" t="n">
        <v>6199</v>
      </c>
      <c r="F1119" s="9" t="inlineStr">
        <is>
          <t>6199,00</t>
        </is>
      </c>
      <c r="G1119" s="9" t="inlineStr">
        <is>
          <t>In stock</t>
        </is>
      </c>
      <c r="H1119" s="9">
        <f>SUBSTITUTE(SUBSTITUTE(SUBSTITUTE(SUBSTITUTE(SUBSTITUTE(F1119,"od",""),"Cena internetowa","")," ",""),"€",""),",",".")+0</f>
        <v/>
      </c>
      <c r="I1119" s="9" t="n"/>
      <c r="J1119" s="9">
        <f>IF(I1119&lt;&gt;"",I1119,H1119)</f>
        <v/>
      </c>
      <c r="K1119" s="9">
        <f>E1119/(1+M1119)</f>
        <v/>
      </c>
      <c r="L1119" s="10" t="inlineStr">
        <is>
          <t>PLN</t>
        </is>
      </c>
      <c r="M1119" s="11" t="n">
        <v>0.23</v>
      </c>
      <c r="N1119" s="9">
        <f>K1119*VLOOKUP(L1119,'Exchange rate'!A:B,2,0)</f>
        <v/>
      </c>
      <c r="O1119" s="8" t="inlineStr">
        <is>
          <t>Mediamarkt</t>
        </is>
      </c>
      <c r="P1119" s="8" t="inlineStr">
        <is>
          <t>Mediamarkt</t>
        </is>
      </c>
      <c r="Q1119" s="8" t="inlineStr">
        <is>
          <t>Poland</t>
        </is>
      </c>
      <c r="R1119" s="12" t="inlineStr">
        <is>
          <t>https://mediamarkt.pl/pl/product/_smartfon-apple-iphone-16-pro-512-gb-tytan-naturalny-mynq3hxa-1484794.html</t>
        </is>
      </c>
      <c r="S1119" s="13" t="inlineStr">
        <is>
          <t>Handset</t>
        </is>
      </c>
      <c r="T1119" s="13" t="n"/>
      <c r="U1119" s="12" t="inlineStr">
        <is>
          <t>https://drive.google.com/uc?export=view&amp;id=1LoX0uZCNT10pAILI-6nhq7Ltm7ZLSNny</t>
        </is>
      </c>
    </row>
    <row r="1120" ht="15" customHeight="1">
      <c r="A1120" s="7" t="inlineStr">
        <is>
          <t>BN2009886</t>
        </is>
      </c>
      <c r="B1120" s="8" t="inlineStr">
        <is>
          <t>Apple</t>
        </is>
      </c>
      <c r="C1120" s="8" t="inlineStr">
        <is>
          <t>iPhone 16 Pro Max 1TB 5G</t>
        </is>
      </c>
      <c r="D1120" s="8" t="inlineStr">
        <is>
          <t>-</t>
        </is>
      </c>
      <c r="E1120" s="9" t="n">
        <v>7499</v>
      </c>
      <c r="F1120" s="9" t="inlineStr">
        <is>
          <t>7499,00</t>
        </is>
      </c>
      <c r="G1120" s="9" t="inlineStr">
        <is>
          <t>In stock</t>
        </is>
      </c>
      <c r="H1120" s="9">
        <f>SUBSTITUTE(SUBSTITUTE(SUBSTITUTE(SUBSTITUTE(SUBSTITUTE(F1120,"od",""),"Cena internetowa","")," ",""),"€",""),",",".")+0</f>
        <v/>
      </c>
      <c r="I1120" s="9" t="n"/>
      <c r="J1120" s="9">
        <f>IF(I1120&lt;&gt;"",I1120,H1120)</f>
        <v/>
      </c>
      <c r="K1120" s="9">
        <f>E1120/(1+M1120)</f>
        <v/>
      </c>
      <c r="L1120" s="10" t="inlineStr">
        <is>
          <t>PLN</t>
        </is>
      </c>
      <c r="M1120" s="11" t="n">
        <v>0.23</v>
      </c>
      <c r="N1120" s="9">
        <f>K1120*VLOOKUP(L1120,'Exchange rate'!A:B,2,0)</f>
        <v/>
      </c>
      <c r="O1120" s="8" t="inlineStr">
        <is>
          <t>Mediamarkt</t>
        </is>
      </c>
      <c r="P1120" s="8" t="inlineStr">
        <is>
          <t>Mediamarkt</t>
        </is>
      </c>
      <c r="Q1120" s="8" t="inlineStr">
        <is>
          <t>Poland</t>
        </is>
      </c>
      <c r="R1120" s="12" t="inlineStr">
        <is>
          <t>https://mediamarkt.pl/pl/product/_smartfon-apple-iphone-16-pro-max-1-tb-tytan-naturalny-myx73hxa-1484781.html</t>
        </is>
      </c>
      <c r="S1120" s="13" t="inlineStr">
        <is>
          <t>Handset</t>
        </is>
      </c>
      <c r="T1120" s="13" t="n"/>
      <c r="U1120" s="12" t="inlineStr">
        <is>
          <t>https://drive.google.com/uc?export=view&amp;id=1L4GBOF9r6ldN--5u2qwJLeNRU5XSAYsh</t>
        </is>
      </c>
    </row>
    <row r="1121" ht="15" customHeight="1">
      <c r="A1121" s="7" t="inlineStr">
        <is>
          <t>BN2009877</t>
        </is>
      </c>
      <c r="B1121" s="8" t="inlineStr">
        <is>
          <t>Apple</t>
        </is>
      </c>
      <c r="C1121" s="8" t="inlineStr">
        <is>
          <t>iPhone 16 Pro Max 256GB 5G</t>
        </is>
      </c>
      <c r="D1121" s="8" t="inlineStr">
        <is>
          <t>-</t>
        </is>
      </c>
      <c r="E1121" s="9" t="n">
        <v>5859</v>
      </c>
      <c r="F1121" s="9" t="inlineStr">
        <is>
          <t>5859,00</t>
        </is>
      </c>
      <c r="G1121" s="9" t="inlineStr">
        <is>
          <t>In stock</t>
        </is>
      </c>
      <c r="H1121" s="9">
        <f>SUBSTITUTE(SUBSTITUTE(SUBSTITUTE(SUBSTITUTE(SUBSTITUTE(F1121,"od",""),"Cena internetowa","")," ",""),"€",""),",",".")+0</f>
        <v/>
      </c>
      <c r="I1121" s="9" t="n"/>
      <c r="J1121" s="9">
        <f>IF(I1121&lt;&gt;"",I1121,H1121)</f>
        <v/>
      </c>
      <c r="K1121" s="9">
        <f>E1121/(1+M1121)</f>
        <v/>
      </c>
      <c r="L1121" s="10" t="inlineStr">
        <is>
          <t>PLN</t>
        </is>
      </c>
      <c r="M1121" s="11" t="n">
        <v>0.23</v>
      </c>
      <c r="N1121" s="9">
        <f>K1121*VLOOKUP(L1121,'Exchange rate'!A:B,2,0)</f>
        <v/>
      </c>
      <c r="O1121" s="8" t="inlineStr">
        <is>
          <t>Mediamarkt</t>
        </is>
      </c>
      <c r="P1121" s="8" t="inlineStr">
        <is>
          <t>Mediamarkt</t>
        </is>
      </c>
      <c r="Q1121" s="8" t="inlineStr">
        <is>
          <t>Poland</t>
        </is>
      </c>
      <c r="R1121" s="12" t="inlineStr">
        <is>
          <t>https://mediamarkt.pl/pl/product/_smartfon-apple-iphone-16-pro-max-256-gb-tytan-naturalny-mywy3hxa-1484789.html</t>
        </is>
      </c>
      <c r="S1121" s="13" t="inlineStr">
        <is>
          <t>Handset</t>
        </is>
      </c>
      <c r="T1121" s="13" t="n"/>
      <c r="U1121" s="12" t="inlineStr">
        <is>
          <t>https://drive.google.com/uc?export=view&amp;id=1M-L_fOwvEhP3EbBuhmPbVYoWjQtHu3NX</t>
        </is>
      </c>
    </row>
    <row r="1122" ht="15" customHeight="1">
      <c r="A1122" s="7" t="inlineStr">
        <is>
          <t>BN2009885</t>
        </is>
      </c>
      <c r="B1122" s="8" t="inlineStr">
        <is>
          <t>Apple</t>
        </is>
      </c>
      <c r="C1122" s="8" t="inlineStr">
        <is>
          <t>iPhone 16 Pro Max 512GB 5G</t>
        </is>
      </c>
      <c r="D1122" s="8" t="inlineStr">
        <is>
          <t>-</t>
        </is>
      </c>
      <c r="E1122" s="9" t="n">
        <v>6499</v>
      </c>
      <c r="F1122" s="9" t="inlineStr">
        <is>
          <t>6499,00</t>
        </is>
      </c>
      <c r="G1122" s="9" t="inlineStr">
        <is>
          <t>In stock</t>
        </is>
      </c>
      <c r="H1122" s="9">
        <f>SUBSTITUTE(SUBSTITUTE(SUBSTITUTE(SUBSTITUTE(SUBSTITUTE(F1122,"od",""),"Cena internetowa","")," ",""),"€",""),",",".")+0</f>
        <v/>
      </c>
      <c r="I1122" s="9" t="n"/>
      <c r="J1122" s="9">
        <f>IF(I1122&lt;&gt;"",I1122,H1122)</f>
        <v/>
      </c>
      <c r="K1122" s="9">
        <f>E1122/(1+M1122)</f>
        <v/>
      </c>
      <c r="L1122" s="10" t="inlineStr">
        <is>
          <t>PLN</t>
        </is>
      </c>
      <c r="M1122" s="11" t="n">
        <v>0.23</v>
      </c>
      <c r="N1122" s="9">
        <f>K1122*VLOOKUP(L1122,'Exchange rate'!A:B,2,0)</f>
        <v/>
      </c>
      <c r="O1122" s="8" t="inlineStr">
        <is>
          <t>Mediamarkt</t>
        </is>
      </c>
      <c r="P1122" s="8" t="inlineStr">
        <is>
          <t>Mediamarkt</t>
        </is>
      </c>
      <c r="Q1122" s="8" t="inlineStr">
        <is>
          <t>Poland</t>
        </is>
      </c>
      <c r="R1122" s="12" t="inlineStr">
        <is>
          <t>https://mediamarkt.pl/pl/product/_smartfon-apple-iphone-16-pro-max-512-gb-tytan-bialy-myx13hxa-1484787.html</t>
        </is>
      </c>
      <c r="S1122" s="13" t="inlineStr">
        <is>
          <t>Handset</t>
        </is>
      </c>
      <c r="T1122" s="13" t="n"/>
      <c r="U1122" s="12" t="inlineStr">
        <is>
          <t>https://drive.google.com/uc?export=view&amp;id=1KycOGaN3nv-SK0Uxcj9nZytjDUnawUck</t>
        </is>
      </c>
    </row>
    <row r="1123" ht="15" customHeight="1">
      <c r="A1123" s="7" t="inlineStr">
        <is>
          <t>BN2010109</t>
        </is>
      </c>
      <c r="B1123" s="8" t="inlineStr">
        <is>
          <t>Apple</t>
        </is>
      </c>
      <c r="C1123" s="8" t="inlineStr">
        <is>
          <t>iPhone 16e 128GB 5G</t>
        </is>
      </c>
      <c r="D1123" s="8" t="inlineStr">
        <is>
          <t>-</t>
        </is>
      </c>
      <c r="E1123" s="9" t="n">
        <v>2999</v>
      </c>
      <c r="F1123" s="9" t="inlineStr">
        <is>
          <t>2999,00</t>
        </is>
      </c>
      <c r="G1123" s="9" t="inlineStr">
        <is>
          <t>In stock</t>
        </is>
      </c>
      <c r="H1123" s="9">
        <f>SUBSTITUTE(SUBSTITUTE(SUBSTITUTE(SUBSTITUTE(SUBSTITUTE(F1123,"od",""),"Cena internetowa","")," ",""),"€",""),",",".")+0</f>
        <v/>
      </c>
      <c r="I1123" s="9" t="n"/>
      <c r="J1123" s="9">
        <f>IF(I1123&lt;&gt;"",I1123,H1123)</f>
        <v/>
      </c>
      <c r="K1123" s="9">
        <f>E1123/(1+M1123)</f>
        <v/>
      </c>
      <c r="L1123" s="10" t="inlineStr">
        <is>
          <t>PLN</t>
        </is>
      </c>
      <c r="M1123" s="11" t="n">
        <v>0.23</v>
      </c>
      <c r="N1123" s="9">
        <f>K1123*VLOOKUP(L1123,'Exchange rate'!A:B,2,0)</f>
        <v/>
      </c>
      <c r="O1123" s="8" t="inlineStr">
        <is>
          <t>Mediamarkt</t>
        </is>
      </c>
      <c r="P1123" s="8" t="inlineStr">
        <is>
          <t>Mediamarkt</t>
        </is>
      </c>
      <c r="Q1123" s="8" t="inlineStr">
        <is>
          <t>Poland</t>
        </is>
      </c>
      <c r="R1123" s="12" t="inlineStr">
        <is>
          <t>https://mediamarkt.pl/pl/product/_smartfon-apple-iphone-16e-5g-128-gb-czarny-1489941.html</t>
        </is>
      </c>
      <c r="S1123" s="13" t="inlineStr">
        <is>
          <t>Handset</t>
        </is>
      </c>
      <c r="T1123" s="13" t="n"/>
      <c r="U1123" s="12" t="inlineStr">
        <is>
          <t>https://drive.google.com/uc?export=view&amp;id=1LKv8GFjBFwL8oIVosimusb5MDrh1E0uu</t>
        </is>
      </c>
    </row>
    <row r="1124" ht="15" customHeight="1">
      <c r="A1124" s="7" t="inlineStr">
        <is>
          <t>BN2010110</t>
        </is>
      </c>
      <c r="B1124" s="8" t="inlineStr">
        <is>
          <t>Apple</t>
        </is>
      </c>
      <c r="C1124" s="8" t="inlineStr">
        <is>
          <t>iPhone 16e 256GB 5G</t>
        </is>
      </c>
      <c r="D1124" s="8" t="inlineStr">
        <is>
          <t>-</t>
        </is>
      </c>
      <c r="E1124" s="9" t="n">
        <v>3499</v>
      </c>
      <c r="F1124" s="9" t="inlineStr">
        <is>
          <t>3499,00</t>
        </is>
      </c>
      <c r="G1124" s="9" t="inlineStr">
        <is>
          <t>In stock</t>
        </is>
      </c>
      <c r="H1124" s="9">
        <f>SUBSTITUTE(SUBSTITUTE(SUBSTITUTE(SUBSTITUTE(SUBSTITUTE(F1124,"od",""),"Cena internetowa","")," ",""),"€",""),",",".")+0</f>
        <v/>
      </c>
      <c r="I1124" s="9" t="n"/>
      <c r="J1124" s="9">
        <f>IF(I1124&lt;&gt;"",I1124,H1124)</f>
        <v/>
      </c>
      <c r="K1124" s="9">
        <f>E1124/(1+M1124)</f>
        <v/>
      </c>
      <c r="L1124" s="10" t="inlineStr">
        <is>
          <t>PLN</t>
        </is>
      </c>
      <c r="M1124" s="11" t="n">
        <v>0.23</v>
      </c>
      <c r="N1124" s="9">
        <f>K1124*VLOOKUP(L1124,'Exchange rate'!A:B,2,0)</f>
        <v/>
      </c>
      <c r="O1124" s="8" t="inlineStr">
        <is>
          <t>Mediamarkt</t>
        </is>
      </c>
      <c r="P1124" s="8" t="inlineStr">
        <is>
          <t>Mediamarkt</t>
        </is>
      </c>
      <c r="Q1124" s="8" t="inlineStr">
        <is>
          <t>Poland</t>
        </is>
      </c>
      <c r="R1124" s="12" t="inlineStr">
        <is>
          <t>https://mediamarkt.pl/pl/product/_smartfon-apple-iphone-16e-5g-256-gb-czarny-1489943.html</t>
        </is>
      </c>
      <c r="S1124" s="13" t="inlineStr">
        <is>
          <t>Handset</t>
        </is>
      </c>
      <c r="T1124" s="13" t="n"/>
      <c r="U1124" s="12" t="inlineStr">
        <is>
          <t>https://drive.google.com/uc?export=view&amp;id=1M8UMXWQv7VbWM-2ZFyRZ9f1psk6-tIID</t>
        </is>
      </c>
    </row>
    <row r="1125" ht="15" customHeight="1">
      <c r="A1125" s="7" t="inlineStr">
        <is>
          <t>BN2010108</t>
        </is>
      </c>
      <c r="B1125" s="8" t="inlineStr">
        <is>
          <t>Apple</t>
        </is>
      </c>
      <c r="C1125" s="8" t="inlineStr">
        <is>
          <t>iPhone 16e 512GB 5G</t>
        </is>
      </c>
      <c r="D1125" s="8" t="inlineStr">
        <is>
          <t>-</t>
        </is>
      </c>
      <c r="E1125" s="9" t="n">
        <v>4449</v>
      </c>
      <c r="F1125" s="9" t="inlineStr">
        <is>
          <t>4449,00</t>
        </is>
      </c>
      <c r="G1125" s="9" t="inlineStr">
        <is>
          <t>In stock</t>
        </is>
      </c>
      <c r="H1125" s="9">
        <f>SUBSTITUTE(SUBSTITUTE(SUBSTITUTE(SUBSTITUTE(SUBSTITUTE(F1125,"od",""),"Cena internetowa","")," ",""),"€",""),",",".")+0</f>
        <v/>
      </c>
      <c r="I1125" s="9" t="n"/>
      <c r="J1125" s="9">
        <f>IF(I1125&lt;&gt;"",I1125,H1125)</f>
        <v/>
      </c>
      <c r="K1125" s="9">
        <f>E1125/(1+M1125)</f>
        <v/>
      </c>
      <c r="L1125" s="10" t="inlineStr">
        <is>
          <t>PLN</t>
        </is>
      </c>
      <c r="M1125" s="11" t="n">
        <v>0.23</v>
      </c>
      <c r="N1125" s="9">
        <f>K1125*VLOOKUP(L1125,'Exchange rate'!A:B,2,0)</f>
        <v/>
      </c>
      <c r="O1125" s="8" t="inlineStr">
        <is>
          <t>Mediamarkt</t>
        </is>
      </c>
      <c r="P1125" s="8" t="inlineStr">
        <is>
          <t>Mediamarkt</t>
        </is>
      </c>
      <c r="Q1125" s="8" t="inlineStr">
        <is>
          <t>Poland</t>
        </is>
      </c>
      <c r="R1125" s="12" t="inlineStr">
        <is>
          <t>https://mediamarkt.pl/pl/product/_smartfon-apple-iphone-16e-5g-512-gb-czarny-1489945.html</t>
        </is>
      </c>
      <c r="S1125" s="13" t="inlineStr">
        <is>
          <t>Handset</t>
        </is>
      </c>
      <c r="T1125" s="13" t="n"/>
      <c r="U1125" s="12" t="inlineStr">
        <is>
          <t>https://drive.google.com/uc?export=view&amp;id=1LO7nlo1xlpD7oth45qZAfA7ZnErQ5mXI</t>
        </is>
      </c>
    </row>
    <row r="1126" ht="15" customHeight="1">
      <c r="A1126" s="7" t="inlineStr">
        <is>
          <t>BN4000658</t>
        </is>
      </c>
      <c r="B1126" s="8" t="inlineStr">
        <is>
          <t>Apple</t>
        </is>
      </c>
      <c r="C1126" s="8" t="inlineStr">
        <is>
          <t>Watch SE 2022 GPS+Cellular 40mm</t>
        </is>
      </c>
      <c r="D1126" s="8" t="inlineStr">
        <is>
          <t>-</t>
        </is>
      </c>
      <c r="E1126" s="9" t="n">
        <v>1229</v>
      </c>
      <c r="F1126" s="9" t="inlineStr">
        <is>
          <t>1229,00</t>
        </is>
      </c>
      <c r="G1126" s="9" t="inlineStr">
        <is>
          <t>In stock</t>
        </is>
      </c>
      <c r="H1126" s="9">
        <f>SUBSTITUTE(SUBSTITUTE(SUBSTITUTE(SUBSTITUTE(SUBSTITUTE(F1126,"od",""),"Cena internetowa","")," ",""),"€",""),",",".")+0</f>
        <v/>
      </c>
      <c r="I1126" s="9" t="n"/>
      <c r="J1126" s="9">
        <f>IF(I1126&lt;&gt;"",I1126,H1126)</f>
        <v/>
      </c>
      <c r="K1126" s="9">
        <f>E1126/(1+M1126)</f>
        <v/>
      </c>
      <c r="L1126" s="10" t="inlineStr">
        <is>
          <t>PLN</t>
        </is>
      </c>
      <c r="M1126" s="11" t="n">
        <v>0.23</v>
      </c>
      <c r="N1126" s="9">
        <f>K1126*VLOOKUP(L1126,'Exchange rate'!A:B,2,0)</f>
        <v/>
      </c>
      <c r="O1126" s="8" t="inlineStr">
        <is>
          <t>Mediamarkt</t>
        </is>
      </c>
      <c r="P1126" s="8" t="inlineStr">
        <is>
          <t>Mediamarkt</t>
        </is>
      </c>
      <c r="Q1126" s="8" t="inlineStr">
        <is>
          <t>Poland</t>
        </is>
      </c>
      <c r="R1126" s="12" t="inlineStr">
        <is>
          <t>https://mediamarkt.pl/pl/product/_smartwatch-apple-watch-se-2-generacji-gps-cellular-koperta-40mm-z-aluminium-w-kolorze-srebrnym-z-paskiem-sportowym-sm-w-kolorze-denim-mxgf3eta-1484872.html</t>
        </is>
      </c>
      <c r="S1126" s="13" t="inlineStr">
        <is>
          <t>Smart Watch</t>
        </is>
      </c>
      <c r="T1126" s="13" t="n"/>
      <c r="U1126" s="12" t="inlineStr">
        <is>
          <t>https://drive.google.com/uc?export=view&amp;id=1KrwTzNjL5_c3hmSEa0pN-9j2HeLYsmjI</t>
        </is>
      </c>
    </row>
    <row r="1127" ht="15" customHeight="1">
      <c r="A1127" s="7" t="inlineStr">
        <is>
          <t>BN4000659</t>
        </is>
      </c>
      <c r="B1127" s="8" t="inlineStr">
        <is>
          <t>Apple</t>
        </is>
      </c>
      <c r="C1127" s="8" t="inlineStr">
        <is>
          <t>Watch SE 2022 GPS+Cellular 44mm</t>
        </is>
      </c>
      <c r="D1127" s="8" t="inlineStr">
        <is>
          <t>-</t>
        </is>
      </c>
      <c r="E1127" s="9" t="n">
        <v>1399</v>
      </c>
      <c r="F1127" s="9" t="inlineStr">
        <is>
          <t>1399,00</t>
        </is>
      </c>
      <c r="G1127" s="9" t="inlineStr">
        <is>
          <t>In stock</t>
        </is>
      </c>
      <c r="H1127" s="9">
        <f>SUBSTITUTE(SUBSTITUTE(SUBSTITUTE(SUBSTITUTE(SUBSTITUTE(F1127,"od",""),"Cena internetowa","")," ",""),"€",""),",",".")+0</f>
        <v/>
      </c>
      <c r="I1127" s="9" t="n"/>
      <c r="J1127" s="9">
        <f>IF(I1127&lt;&gt;"",I1127,H1127)</f>
        <v/>
      </c>
      <c r="K1127" s="9">
        <f>E1127/(1+M1127)</f>
        <v/>
      </c>
      <c r="L1127" s="10" t="inlineStr">
        <is>
          <t>PLN</t>
        </is>
      </c>
      <c r="M1127" s="11" t="n">
        <v>0.23</v>
      </c>
      <c r="N1127" s="9">
        <f>K1127*VLOOKUP(L1127,'Exchange rate'!A:B,2,0)</f>
        <v/>
      </c>
      <c r="O1127" s="8" t="inlineStr">
        <is>
          <t>Mediamarkt</t>
        </is>
      </c>
      <c r="P1127" s="8" t="inlineStr">
        <is>
          <t>Mediamarkt</t>
        </is>
      </c>
      <c r="Q1127" s="8" t="inlineStr">
        <is>
          <t>Poland</t>
        </is>
      </c>
      <c r="R1127" s="12" t="inlineStr">
        <is>
          <t>https://mediamarkt.pl/pl/product/_smartwatch-apple-watch-se-2-generacji-gps-cellular-koperta-44mm-z-aluminium-w-kolorze-polnocy-z-paskiem-sportowym-ml-w-kolorze-polnocy-mxgm3eta-1484866.html</t>
        </is>
      </c>
      <c r="S1127" s="13" t="inlineStr">
        <is>
          <t>Smart Watch</t>
        </is>
      </c>
      <c r="T1127" s="13" t="n"/>
      <c r="U1127" s="12" t="inlineStr">
        <is>
          <t>https://drive.google.com/uc?export=view&amp;id=1LIvg177ES8mzZbrSoYmrg0myi0JidTqz</t>
        </is>
      </c>
    </row>
    <row r="1128" ht="15" customHeight="1">
      <c r="A1128" s="7" t="inlineStr">
        <is>
          <t>BN2009141</t>
        </is>
      </c>
      <c r="B1128" s="8" t="inlineStr">
        <is>
          <t>Apple</t>
        </is>
      </c>
      <c r="C1128" s="8" t="inlineStr">
        <is>
          <t>Watch Series 9 GPS 41mm</t>
        </is>
      </c>
      <c r="D1128" s="8" t="inlineStr">
        <is>
          <t>-</t>
        </is>
      </c>
      <c r="E1128" s="9" t="n">
        <v>0</v>
      </c>
      <c r="F1128" s="9" t="n">
        <v>0</v>
      </c>
      <c r="G1128" s="9" t="inlineStr">
        <is>
          <t>Out stock</t>
        </is>
      </c>
      <c r="H1128" s="9">
        <f>SUBSTITUTE(SUBSTITUTE(SUBSTITUTE(SUBSTITUTE(SUBSTITUTE(F1128,"od",""),"Cena internetowa","")," ",""),"€",""),",",".")+0</f>
        <v/>
      </c>
      <c r="I1128" s="9" t="n"/>
      <c r="J1128" s="9">
        <f>IF(I1128&lt;&gt;"",I1128,H1128)</f>
        <v/>
      </c>
      <c r="K1128" s="9">
        <f>E1128/(1+M1128)</f>
        <v/>
      </c>
      <c r="L1128" s="10" t="inlineStr">
        <is>
          <t>PLN</t>
        </is>
      </c>
      <c r="M1128" s="11" t="n">
        <v>0.23</v>
      </c>
      <c r="N1128" s="9">
        <f>K1128*VLOOKUP(L1128,'Exchange rate'!A:B,2,0)</f>
        <v/>
      </c>
      <c r="O1128" s="8" t="inlineStr">
        <is>
          <t>Mediamarkt</t>
        </is>
      </c>
      <c r="P1128" s="8" t="inlineStr">
        <is>
          <t>Mediamarkt</t>
        </is>
      </c>
      <c r="Q1128" s="8" t="inlineStr">
        <is>
          <t>Poland</t>
        </is>
      </c>
      <c r="R1128" s="12" t="inlineStr">
        <is>
          <t>https://mediamarkt.pl/pl/product/_smartwatch-apple-watch-series-9-gps-koperta-41mm-z-aluminium-w-kolorze-polnocy-z-paskiem-sportowym-sm-w-kolorze-polnocy-mr8w3qpa-1477689.html</t>
        </is>
      </c>
      <c r="S1128" s="13" t="inlineStr">
        <is>
          <t>Smart Watch</t>
        </is>
      </c>
      <c r="T1128" s="13" t="n">
        <v>5</v>
      </c>
      <c r="U1128" s="12" t="inlineStr">
        <is>
          <t>https://drive.google.com/uc?export=view&amp;id=1LbV8iB83h4TG_r3OJuoAgjJ_oN9lVQS5</t>
        </is>
      </c>
    </row>
    <row r="1129" ht="15" customHeight="1">
      <c r="A1129" s="7" t="inlineStr">
        <is>
          <t>BN2009140</t>
        </is>
      </c>
      <c r="B1129" s="8" t="inlineStr">
        <is>
          <t>Apple</t>
        </is>
      </c>
      <c r="C1129" s="8" t="inlineStr">
        <is>
          <t>Watch Series 9 GPS 45mm</t>
        </is>
      </c>
      <c r="D1129" s="8" t="inlineStr">
        <is>
          <t>-</t>
        </is>
      </c>
      <c r="E1129" s="9" t="n">
        <v>0</v>
      </c>
      <c r="F1129" s="9" t="n">
        <v>0</v>
      </c>
      <c r="G1129" s="9" t="inlineStr">
        <is>
          <t>Out stock</t>
        </is>
      </c>
      <c r="H1129" s="9">
        <f>SUBSTITUTE(SUBSTITUTE(SUBSTITUTE(SUBSTITUTE(SUBSTITUTE(F1129,"od",""),"Cena internetowa","")," ",""),"€",""),",",".")+0</f>
        <v/>
      </c>
      <c r="I1129" s="9" t="n"/>
      <c r="J1129" s="9">
        <f>IF(I1129&lt;&gt;"",I1129,H1129)</f>
        <v/>
      </c>
      <c r="K1129" s="9">
        <f>E1129/(1+M1129)</f>
        <v/>
      </c>
      <c r="L1129" s="10" t="inlineStr">
        <is>
          <t>PLN</t>
        </is>
      </c>
      <c r="M1129" s="11" t="n">
        <v>0.23</v>
      </c>
      <c r="N1129" s="9">
        <f>K1129*VLOOKUP(L1129,'Exchange rate'!A:B,2,0)</f>
        <v/>
      </c>
      <c r="O1129" s="8" t="inlineStr">
        <is>
          <t>Mediamarkt</t>
        </is>
      </c>
      <c r="P1129" s="8" t="inlineStr">
        <is>
          <t>Mediamarkt</t>
        </is>
      </c>
      <c r="Q1129" s="8" t="inlineStr">
        <is>
          <t>Poland</t>
        </is>
      </c>
      <c r="R1129" s="12" t="inlineStr">
        <is>
          <t>https://mediamarkt.pl/pl/product/_smartwatch-apple-watch-series-9-gps-koperta-41mm-z-aluminium-w-kolorze-czerwonym-z-paskiem-sportowym-sm-w-kolorze-czerwonym-mrxg3qpa-1477752.html</t>
        </is>
      </c>
      <c r="S1129" s="13" t="inlineStr">
        <is>
          <t>Smart Watch</t>
        </is>
      </c>
      <c r="T1129" s="13" t="n">
        <v>5</v>
      </c>
      <c r="U1129" s="12" t="inlineStr">
        <is>
          <t>https://drive.google.com/uc?export=view&amp;id=1LGbjWTwecknpL_EB5emuJGdeQFGRxJFd</t>
        </is>
      </c>
    </row>
    <row r="1130" ht="15" customHeight="1">
      <c r="A1130" s="7" t="inlineStr">
        <is>
          <t>BN2009139</t>
        </is>
      </c>
      <c r="B1130" s="8" t="inlineStr">
        <is>
          <t>Apple</t>
        </is>
      </c>
      <c r="C1130" s="8" t="inlineStr">
        <is>
          <t>Watch Series 9 GPS+Cellular 41mm</t>
        </is>
      </c>
      <c r="D1130" s="8" t="inlineStr">
        <is>
          <t>-</t>
        </is>
      </c>
      <c r="E1130" s="9" t="n">
        <v>0</v>
      </c>
      <c r="F1130" s="9" t="n">
        <v>0</v>
      </c>
      <c r="G1130" s="9" t="inlineStr">
        <is>
          <t>Out stock</t>
        </is>
      </c>
      <c r="H1130" s="9">
        <f>SUBSTITUTE(SUBSTITUTE(SUBSTITUTE(SUBSTITUTE(SUBSTITUTE(F1130,"od",""),"Cena internetowa","")," ",""),"€",""),",",".")+0</f>
        <v/>
      </c>
      <c r="I1130" s="9" t="n"/>
      <c r="J1130" s="9">
        <f>IF(I1130&lt;&gt;"",I1130,H1130)</f>
        <v/>
      </c>
      <c r="K1130" s="9">
        <f>E1130/(1+M1130)</f>
        <v/>
      </c>
      <c r="L1130" s="10" t="inlineStr">
        <is>
          <t>PLN</t>
        </is>
      </c>
      <c r="M1130" s="11" t="n">
        <v>0.23</v>
      </c>
      <c r="N1130" s="9">
        <f>K1130*VLOOKUP(L1130,'Exchange rate'!A:B,2,0)</f>
        <v/>
      </c>
      <c r="O1130" s="8" t="inlineStr">
        <is>
          <t>Mediamarkt</t>
        </is>
      </c>
      <c r="P1130" s="8" t="inlineStr">
        <is>
          <t>Mediamarkt</t>
        </is>
      </c>
      <c r="Q1130" s="8" t="inlineStr">
        <is>
          <t>Poland</t>
        </is>
      </c>
      <c r="R1130" s="12" t="inlineStr">
        <is>
          <t>https://mediamarkt.pl/pl/product/_smartwatch-apple-watch-series-9-gps-cellular-koperta-41mm-z-aluminium-w-kolorze-czerwonym-z-paskiem-sportowym-ml-w-kolorze-czerwonym-mry83qpa-1477757.html</t>
        </is>
      </c>
      <c r="S1130" s="13" t="inlineStr">
        <is>
          <t>Smart Watch</t>
        </is>
      </c>
      <c r="T1130" s="13" t="n">
        <v>5</v>
      </c>
      <c r="U1130" s="12" t="inlineStr">
        <is>
          <t>https://drive.google.com/uc?export=view&amp;id=1LWJBRgzyZduXiLxJm-ZdFXXgZHLVgNhl</t>
        </is>
      </c>
    </row>
    <row r="1131" ht="15" customHeight="1">
      <c r="A1131" s="7" t="inlineStr">
        <is>
          <t>BN2009138</t>
        </is>
      </c>
      <c r="B1131" s="8" t="inlineStr">
        <is>
          <t>Apple</t>
        </is>
      </c>
      <c r="C1131" s="8" t="inlineStr">
        <is>
          <t>Watch Series 9 GPS+Cellular 45mm</t>
        </is>
      </c>
      <c r="D1131" s="8" t="inlineStr">
        <is>
          <t>-</t>
        </is>
      </c>
      <c r="E1131" s="9" t="n">
        <v>2449</v>
      </c>
      <c r="F1131" s="9" t="inlineStr">
        <is>
          <t>2449,00</t>
        </is>
      </c>
      <c r="G1131" s="9" t="inlineStr">
        <is>
          <t>In stock</t>
        </is>
      </c>
      <c r="H1131" s="9">
        <f>SUBSTITUTE(SUBSTITUTE(SUBSTITUTE(SUBSTITUTE(SUBSTITUTE(F1131,"od",""),"Cena internetowa","")," ",""),"€",""),",",".")+0</f>
        <v/>
      </c>
      <c r="I1131" s="9" t="n"/>
      <c r="J1131" s="9">
        <f>IF(I1131&lt;&gt;"",I1131,H1131)</f>
        <v/>
      </c>
      <c r="K1131" s="9">
        <f>E1131/(1+M1131)</f>
        <v/>
      </c>
      <c r="L1131" s="10" t="inlineStr">
        <is>
          <t>PLN</t>
        </is>
      </c>
      <c r="M1131" s="11" t="n">
        <v>0.23</v>
      </c>
      <c r="N1131" s="9">
        <f>K1131*VLOOKUP(L1131,'Exchange rate'!A:B,2,0)</f>
        <v/>
      </c>
      <c r="O1131" s="8" t="inlineStr">
        <is>
          <t>Mediamarkt</t>
        </is>
      </c>
      <c r="P1131" s="8" t="inlineStr">
        <is>
          <t>Mediamarkt</t>
        </is>
      </c>
      <c r="Q1131" s="8" t="inlineStr">
        <is>
          <t>Poland</t>
        </is>
      </c>
      <c r="R1131" s="12" t="inlineStr">
        <is>
          <t>https://mediamarkt.pl/pl/product/_smartwatch-apple-watch-series-9-gps-cellular-koperta-45mm-z-aluminium-w-kolorze-polnocy-z-paskiem-sportowym-ml-w-kolorze-polnocy-mrmd3qpa-1477735.html</t>
        </is>
      </c>
      <c r="S1131" s="13" t="inlineStr">
        <is>
          <t>Smart Watch</t>
        </is>
      </c>
      <c r="T1131" s="13" t="n"/>
      <c r="U1131" s="12" t="inlineStr">
        <is>
          <t>https://drive.google.com/uc?export=view&amp;id=1LvzjEbeQFgYYQZZCDD2JfMEZQqM1HrOh</t>
        </is>
      </c>
    </row>
    <row r="1132" ht="15" customHeight="1">
      <c r="A1132" s="7" t="inlineStr">
        <is>
          <t>BN2009903</t>
        </is>
      </c>
      <c r="B1132" s="8" t="inlineStr">
        <is>
          <t>Apple</t>
        </is>
      </c>
      <c r="C1132" s="8" t="inlineStr">
        <is>
          <t>Watch Series10 (42mm) Aluminium LTE</t>
        </is>
      </c>
      <c r="D1132" s="8" t="inlineStr">
        <is>
          <t>-</t>
        </is>
      </c>
      <c r="E1132" s="9" t="n">
        <v>2499</v>
      </c>
      <c r="F1132" s="9" t="inlineStr">
        <is>
          <t>2499,00</t>
        </is>
      </c>
      <c r="G1132" s="9" t="inlineStr">
        <is>
          <t>In stock</t>
        </is>
      </c>
      <c r="H1132" s="9">
        <f>SUBSTITUTE(SUBSTITUTE(SUBSTITUTE(SUBSTITUTE(SUBSTITUTE(F1132,"od",""),"Cena internetowa","")," ",""),"€",""),",",".")+0</f>
        <v/>
      </c>
      <c r="I1132" s="9" t="n"/>
      <c r="J1132" s="9">
        <f>IF(I1132&lt;&gt;"",I1132,H1132)</f>
        <v/>
      </c>
      <c r="K1132" s="9">
        <f>E1132/(1+M1132)</f>
        <v/>
      </c>
      <c r="L1132" s="10" t="inlineStr">
        <is>
          <t>PLN</t>
        </is>
      </c>
      <c r="M1132" s="11" t="n">
        <v>0.23</v>
      </c>
      <c r="N1132" s="9">
        <f>K1132*VLOOKUP(L1132,'Exchange rate'!A:B,2,0)</f>
        <v/>
      </c>
      <c r="O1132" s="8" t="inlineStr">
        <is>
          <t>Mediamarkt</t>
        </is>
      </c>
      <c r="P1132" s="8" t="inlineStr">
        <is>
          <t>Mediamarkt</t>
        </is>
      </c>
      <c r="Q1132" s="8" t="inlineStr">
        <is>
          <t>Poland</t>
        </is>
      </c>
      <c r="R1132" s="12" t="inlineStr">
        <is>
          <t>https://mediamarkt.pl/pl/product/_smartwatch-apple-watch-series-10-gps-cellular-koperta-42mm-z-aluminium-w-kolorze-onyksu-z-opaska-sportowa-w-kolorze-atramentowym-mwx83eta-1484943.html</t>
        </is>
      </c>
      <c r="S1132" s="13" t="inlineStr">
        <is>
          <t>Smart Watch</t>
        </is>
      </c>
      <c r="T1132" s="13" t="n"/>
      <c r="U1132" s="12" t="inlineStr">
        <is>
          <t>https://drive.google.com/uc?export=view&amp;id=1MB8rJmorRcufXKOrhmhcWcANxfd0VuXH</t>
        </is>
      </c>
    </row>
    <row r="1133" ht="15" customHeight="1">
      <c r="A1133" s="7" t="inlineStr">
        <is>
          <t>BN2009905</t>
        </is>
      </c>
      <c r="B1133" s="8" t="inlineStr">
        <is>
          <t>Apple</t>
        </is>
      </c>
      <c r="C1133" s="8" t="inlineStr">
        <is>
          <t>Watch Series10 (46mm) Aluminium LTE</t>
        </is>
      </c>
      <c r="D1133" s="8" t="inlineStr">
        <is>
          <t>-</t>
        </is>
      </c>
      <c r="E1133" s="9" t="n">
        <v>2449</v>
      </c>
      <c r="F1133" s="9" t="inlineStr">
        <is>
          <t>2449,00</t>
        </is>
      </c>
      <c r="G1133" s="9" t="inlineStr">
        <is>
          <t>In stock</t>
        </is>
      </c>
      <c r="H1133" s="9">
        <f>SUBSTITUTE(SUBSTITUTE(SUBSTITUTE(SUBSTITUTE(SUBSTITUTE(F1133,"od",""),"Cena internetowa","")," ",""),"€",""),",",".")+0</f>
        <v/>
      </c>
      <c r="I1133" s="9" t="n"/>
      <c r="J1133" s="9">
        <f>IF(I1133&lt;&gt;"",I1133,H1133)</f>
        <v/>
      </c>
      <c r="K1133" s="9">
        <f>E1133/(1+M1133)</f>
        <v/>
      </c>
      <c r="L1133" s="10" t="inlineStr">
        <is>
          <t>PLN</t>
        </is>
      </c>
      <c r="M1133" s="11" t="n">
        <v>0.23</v>
      </c>
      <c r="N1133" s="9">
        <f>K1133*VLOOKUP(L1133,'Exchange rate'!A:B,2,0)</f>
        <v/>
      </c>
      <c r="O1133" s="8" t="inlineStr">
        <is>
          <t>Mediamarkt</t>
        </is>
      </c>
      <c r="P1133" s="8" t="inlineStr">
        <is>
          <t>Mediamarkt</t>
        </is>
      </c>
      <c r="Q1133" s="8" t="inlineStr">
        <is>
          <t>Poland</t>
        </is>
      </c>
      <c r="R1133" s="12" t="inlineStr">
        <is>
          <t>https://mediamarkt.pl/pl/product/_smartwatch-apple-watch-series-10-gps-cellular-koperta-46mm-z-aluminium-w-kolorze-srebrnym-z-paskiem-sportowym-ml-w-kolorze-denim-mwy13eta-1484933.html</t>
        </is>
      </c>
      <c r="S1133" s="13" t="inlineStr">
        <is>
          <t>Smart Watch</t>
        </is>
      </c>
      <c r="T1133" s="13" t="n"/>
      <c r="U1133" s="12" t="inlineStr">
        <is>
          <t>https://drive.google.com/uc?export=view&amp;id=1LMC069oEeR-AQriTy5b8-F9KEGcYyjm1</t>
        </is>
      </c>
    </row>
    <row r="1134" ht="15" customHeight="1">
      <c r="A1134" s="7" t="inlineStr">
        <is>
          <t>BN2009137</t>
        </is>
      </c>
      <c r="B1134" s="8" t="inlineStr">
        <is>
          <t>Apple</t>
        </is>
      </c>
      <c r="C1134" s="8" t="inlineStr">
        <is>
          <t>Watch Ultra 2 GPS+Cellular</t>
        </is>
      </c>
      <c r="D1134" s="8" t="inlineStr">
        <is>
          <t>-</t>
        </is>
      </c>
      <c r="E1134" s="9" t="n">
        <v>3799</v>
      </c>
      <c r="F1134" s="9" t="inlineStr">
        <is>
          <t>3799,00</t>
        </is>
      </c>
      <c r="G1134" s="9" t="inlineStr">
        <is>
          <t>In stock</t>
        </is>
      </c>
      <c r="H1134" s="9">
        <f>SUBSTITUTE(SUBSTITUTE(SUBSTITUTE(SUBSTITUTE(SUBSTITUTE(F1134,"od",""),"Cena internetowa","")," ",""),"€",""),",",".")+0</f>
        <v/>
      </c>
      <c r="I1134" s="9" t="n"/>
      <c r="J1134" s="9">
        <f>IF(I1134&lt;&gt;"",I1134,H1134)</f>
        <v/>
      </c>
      <c r="K1134" s="9">
        <f>E1134/(1+M1134)</f>
        <v/>
      </c>
      <c r="L1134" s="10" t="inlineStr">
        <is>
          <t>PLN</t>
        </is>
      </c>
      <c r="M1134" s="11" t="n">
        <v>0.23</v>
      </c>
      <c r="N1134" s="9">
        <f>K1134*VLOOKUP(L1134,'Exchange rate'!A:B,2,0)</f>
        <v/>
      </c>
      <c r="O1134" s="8" t="inlineStr">
        <is>
          <t>Mediamarkt</t>
        </is>
      </c>
      <c r="P1134" s="8" t="inlineStr">
        <is>
          <t>Mediamarkt</t>
        </is>
      </c>
      <c r="Q1134" s="8" t="inlineStr">
        <is>
          <t>Poland</t>
        </is>
      </c>
      <c r="R1134" s="12" t="inlineStr">
        <is>
          <t>https://mediamarkt.pl/pl/product/_smartwatch-apple-watch-ultra-2-gps-cellular-koperta-49mm-z-tytanu-w-kolorze-czarnym-z-opaska-alpine-m-w-kolorze-ciemnozielonym-mx4r3wba-1484903.html</t>
        </is>
      </c>
      <c r="S1134" s="13" t="inlineStr">
        <is>
          <t>Smart Watch</t>
        </is>
      </c>
      <c r="T1134" s="13" t="n"/>
      <c r="U1134" s="12" t="inlineStr">
        <is>
          <t>https://drive.google.com/uc?export=view&amp;id=1LuVA55kLY7MlkO6o3Dleffu0AIglqy7J</t>
        </is>
      </c>
    </row>
    <row r="1135" ht="15" customHeight="1">
      <c r="A1135" s="7" t="inlineStr">
        <is>
          <t>AN00000123</t>
        </is>
      </c>
      <c r="B1135" s="8" t="inlineStr">
        <is>
          <t>DJI</t>
        </is>
      </c>
      <c r="C1135" s="8" t="inlineStr">
        <is>
          <t>DJI Osmo Mobile 6</t>
        </is>
      </c>
      <c r="D1135" s="8" t="inlineStr">
        <is>
          <t>-</t>
        </is>
      </c>
      <c r="E1135" s="9" t="n">
        <v>0</v>
      </c>
      <c r="F1135" s="9" t="n">
        <v>0</v>
      </c>
      <c r="G1135" s="9" t="inlineStr">
        <is>
          <t>Out stock</t>
        </is>
      </c>
      <c r="H1135" s="9">
        <f>SUBSTITUTE(SUBSTITUTE(SUBSTITUTE(SUBSTITUTE(SUBSTITUTE(F1135,"od",""),"Cena internetowa","")," ",""),"€",""),",",".")+0</f>
        <v/>
      </c>
      <c r="I1135" s="9" t="n"/>
      <c r="J1135" s="9">
        <f>IF(I1135&lt;&gt;"",I1135,H1135)</f>
        <v/>
      </c>
      <c r="K1135" s="9">
        <f>E1135/(1+M1135)</f>
        <v/>
      </c>
      <c r="L1135" s="10" t="inlineStr">
        <is>
          <t>PLN</t>
        </is>
      </c>
      <c r="M1135" s="11" t="n">
        <v>0.23</v>
      </c>
      <c r="N1135" s="9">
        <f>K1135*VLOOKUP(L1135,'Exchange rate'!A:B,2,0)</f>
        <v/>
      </c>
      <c r="O1135" s="8" t="inlineStr">
        <is>
          <t>Mediamarkt</t>
        </is>
      </c>
      <c r="P1135" s="8" t="inlineStr">
        <is>
          <t>Mediamarkt</t>
        </is>
      </c>
      <c r="Q1135" s="8" t="inlineStr">
        <is>
          <t>Poland</t>
        </is>
      </c>
      <c r="R1135" s="12" t="inlineStr">
        <is>
          <t>https://mediamarkt.pl/pl/product/_gimbal-dji-osmo-mobile-6-1469717.html</t>
        </is>
      </c>
      <c r="S1135" s="13" t="inlineStr">
        <is>
          <t>Other</t>
        </is>
      </c>
      <c r="T1135" s="13" t="n">
        <v>5</v>
      </c>
      <c r="U1135" s="12" t="inlineStr">
        <is>
          <t>https://drive.google.com/uc?export=view&amp;id=1MECadS4ZCuI0dAStDoaxg_kVeRjuoVcP</t>
        </is>
      </c>
    </row>
    <row r="1136" ht="15" customHeight="1">
      <c r="A1136" s="7" t="inlineStr">
        <is>
          <t>AN00000122</t>
        </is>
      </c>
      <c r="B1136" s="8" t="inlineStr">
        <is>
          <t>DJI</t>
        </is>
      </c>
      <c r="C1136" s="8" t="inlineStr">
        <is>
          <t>DJI Osmo Mobile SE</t>
        </is>
      </c>
      <c r="D1136" s="8" t="inlineStr">
        <is>
          <t>-</t>
        </is>
      </c>
      <c r="E1136" s="9" t="n">
        <v>379.99</v>
      </c>
      <c r="F1136" s="9" t="inlineStr">
        <is>
          <t>379.99</t>
        </is>
      </c>
      <c r="G1136" s="9" t="inlineStr">
        <is>
          <t>In stock</t>
        </is>
      </c>
      <c r="H1136" s="9">
        <f>SUBSTITUTE(SUBSTITUTE(SUBSTITUTE(SUBSTITUTE(SUBSTITUTE(F1136,"od",""),"Cena internetowa","")," ",""),"€",""),",",".")+0</f>
        <v/>
      </c>
      <c r="I1136" s="9" t="n"/>
      <c r="J1136" s="9">
        <f>IF(I1136&lt;&gt;"",I1136,H1136)</f>
        <v/>
      </c>
      <c r="K1136" s="9">
        <f>E1136/(1+M1136)</f>
        <v/>
      </c>
      <c r="L1136" s="10" t="inlineStr">
        <is>
          <t>PLN</t>
        </is>
      </c>
      <c r="M1136" s="11" t="n">
        <v>0.23</v>
      </c>
      <c r="N1136" s="9">
        <f>K1136*VLOOKUP(L1136,'Exchange rate'!A:B,2,0)</f>
        <v/>
      </c>
      <c r="O1136" s="8" t="inlineStr">
        <is>
          <t>Mediamarkt</t>
        </is>
      </c>
      <c r="P1136" s="8" t="inlineStr">
        <is>
          <t>Mediamarkt</t>
        </is>
      </c>
      <c r="Q1136" s="8" t="inlineStr">
        <is>
          <t>Poland</t>
        </is>
      </c>
      <c r="R1136" s="12" t="inlineStr">
        <is>
          <t>https://mediamarkt.pl/telefony-i-smartfony/gimbal-dji-osmo-mobile-se</t>
        </is>
      </c>
      <c r="S1136" s="13" t="inlineStr">
        <is>
          <t>Other</t>
        </is>
      </c>
      <c r="T1136" s="13" t="n"/>
      <c r="U1136" s="12" t="inlineStr">
        <is>
          <t>https://drive.google.com/uc?export=view&amp;id=1LyINsX4DKAV6O4L0Ao7zNtaqWUG78r5Z</t>
        </is>
      </c>
    </row>
    <row r="1137" ht="15" customHeight="1">
      <c r="A1137" s="7" t="inlineStr">
        <is>
          <t>AN00000228</t>
        </is>
      </c>
      <c r="B1137" s="8" t="inlineStr">
        <is>
          <t>Garmin</t>
        </is>
      </c>
      <c r="C1137" s="8" t="inlineStr">
        <is>
          <t>Garmin fenix 7 Pro Solar 47mm</t>
        </is>
      </c>
      <c r="D1137" s="8" t="inlineStr">
        <is>
          <t>-</t>
        </is>
      </c>
      <c r="E1137" s="9" t="n">
        <v>2519</v>
      </c>
      <c r="F1137" s="9" t="inlineStr">
        <is>
          <t>2519,00</t>
        </is>
      </c>
      <c r="G1137" s="9" t="inlineStr">
        <is>
          <t>In stock</t>
        </is>
      </c>
      <c r="H1137" s="9">
        <f>SUBSTITUTE(SUBSTITUTE(SUBSTITUTE(SUBSTITUTE(SUBSTITUTE(F1137,"od",""),"Cena internetowa","")," ",""),"€",""),",",".")+0</f>
        <v/>
      </c>
      <c r="I1137" s="9" t="n"/>
      <c r="J1137" s="9">
        <f>IF(I1137&lt;&gt;"",I1137,H1137)</f>
        <v/>
      </c>
      <c r="K1137" s="9">
        <f>E1137/(1+M1137)</f>
        <v/>
      </c>
      <c r="L1137" s="10" t="inlineStr">
        <is>
          <t>PLN</t>
        </is>
      </c>
      <c r="M1137" s="11" t="n">
        <v>0.23</v>
      </c>
      <c r="N1137" s="9">
        <f>K1137*VLOOKUP(L1137,'Exchange rate'!A:B,2,0)</f>
        <v/>
      </c>
      <c r="O1137" s="8" t="inlineStr">
        <is>
          <t>Mediamarkt</t>
        </is>
      </c>
      <c r="P1137" s="8" t="inlineStr">
        <is>
          <t>Mediamarkt</t>
        </is>
      </c>
      <c r="Q1137" s="8" t="inlineStr">
        <is>
          <t>Poland</t>
        </is>
      </c>
      <c r="R1137" s="12" t="inlineStr">
        <is>
          <t>https://mediamarkt.pl/pl/product/_smartwatch-gps-garmin-010-02777-01-fenix-7-pro-solar-popielato-czarny-1475432.html</t>
        </is>
      </c>
      <c r="S1137" s="13" t="inlineStr">
        <is>
          <t>Smart Watch</t>
        </is>
      </c>
      <c r="T1137" s="13" t="n"/>
      <c r="U1137" s="12" t="inlineStr">
        <is>
          <t>https://drive.google.com/uc?export=view&amp;id=1LAHi3QqQ8ZCRRIcjt01SBSfsYpDCCdk8</t>
        </is>
      </c>
    </row>
    <row r="1138" ht="15" customHeight="1">
      <c r="A1138" s="7" t="inlineStr">
        <is>
          <t>AN00000195</t>
        </is>
      </c>
      <c r="B1138" s="8" t="inlineStr">
        <is>
          <t>Garmin</t>
        </is>
      </c>
      <c r="C1138" s="8" t="inlineStr">
        <is>
          <t>Garmin fenix 7X Pro Solar 51mm</t>
        </is>
      </c>
      <c r="D1138" s="8" t="inlineStr">
        <is>
          <t>-</t>
        </is>
      </c>
      <c r="E1138" s="9" t="n">
        <v>2899</v>
      </c>
      <c r="F1138" s="9" t="inlineStr">
        <is>
          <t>2899,00</t>
        </is>
      </c>
      <c r="G1138" s="9" t="inlineStr">
        <is>
          <t>In stock</t>
        </is>
      </c>
      <c r="H1138" s="9">
        <f>SUBSTITUTE(SUBSTITUTE(SUBSTITUTE(SUBSTITUTE(SUBSTITUTE(F1138,"od",""),"Cena internetowa","")," ",""),"€",""),",",".")+0</f>
        <v/>
      </c>
      <c r="I1138" s="9" t="n"/>
      <c r="J1138" s="9">
        <f>IF(I1138&lt;&gt;"",I1138,H1138)</f>
        <v/>
      </c>
      <c r="K1138" s="9">
        <f>E1138/(1+M1138)</f>
        <v/>
      </c>
      <c r="L1138" s="10" t="inlineStr">
        <is>
          <t>PLN</t>
        </is>
      </c>
      <c r="M1138" s="11" t="n">
        <v>0.23</v>
      </c>
      <c r="N1138" s="9">
        <f>K1138*VLOOKUP(L1138,'Exchange rate'!A:B,2,0)</f>
        <v/>
      </c>
      <c r="O1138" s="8" t="inlineStr">
        <is>
          <t>Mediamarkt</t>
        </is>
      </c>
      <c r="P1138" s="8" t="inlineStr">
        <is>
          <t>Mediamarkt</t>
        </is>
      </c>
      <c r="Q1138" s="8" t="inlineStr">
        <is>
          <t>Poland</t>
        </is>
      </c>
      <c r="R1138" s="12" t="inlineStr">
        <is>
          <t>https://mediamarkt.pl/pl/product/_smartwatch-gps-garmin-010-02778-01-fenix-7x-pro-solar-popielato-czarny-1475433.html</t>
        </is>
      </c>
      <c r="S1138" s="13" t="inlineStr">
        <is>
          <t>Smart Watch</t>
        </is>
      </c>
      <c r="T1138" s="13" t="n"/>
      <c r="U1138" s="12" t="inlineStr">
        <is>
          <t>https://drive.google.com/uc?export=view&amp;id=1LwWP0S3mJiOco09eYMM-FzMn7F9aqTLk</t>
        </is>
      </c>
    </row>
    <row r="1139" ht="15" customHeight="1">
      <c r="A1139" s="7" t="inlineStr">
        <is>
          <t>AN00000236</t>
        </is>
      </c>
      <c r="B1139" s="8" t="inlineStr">
        <is>
          <t>Garmin</t>
        </is>
      </c>
      <c r="C1139" s="8" t="inlineStr">
        <is>
          <t>Garmin fenix 8 51mm AMOLED</t>
        </is>
      </c>
      <c r="D1139" s="8" t="inlineStr">
        <is>
          <t>-</t>
        </is>
      </c>
      <c r="E1139" s="9" t="n">
        <v>4198</v>
      </c>
      <c r="F1139" s="9" t="inlineStr">
        <is>
          <t>4198,00</t>
        </is>
      </c>
      <c r="G1139" s="9" t="inlineStr">
        <is>
          <t>In stock</t>
        </is>
      </c>
      <c r="H1139" s="9">
        <f>SUBSTITUTE(SUBSTITUTE(SUBSTITUTE(SUBSTITUTE(SUBSTITUTE(F1139,"od",""),"Cena internetowa","")," ",""),"€",""),",",".")+0</f>
        <v/>
      </c>
      <c r="I1139" s="9" t="n"/>
      <c r="J1139" s="9">
        <f>IF(I1139&lt;&gt;"",I1139,H1139)</f>
        <v/>
      </c>
      <c r="K1139" s="9">
        <f>E1139/(1+M1139)</f>
        <v/>
      </c>
      <c r="L1139" s="10" t="inlineStr">
        <is>
          <t>PLN</t>
        </is>
      </c>
      <c r="M1139" s="11" t="n">
        <v>0.23</v>
      </c>
      <c r="N1139" s="9">
        <f>K1139*VLOOKUP(L1139,'Exchange rate'!A:B,2,0)</f>
        <v/>
      </c>
      <c r="O1139" s="8" t="inlineStr">
        <is>
          <t>Mediamarkt</t>
        </is>
      </c>
      <c r="P1139" s="8" t="inlineStr">
        <is>
          <t>Mediamarkt</t>
        </is>
      </c>
      <c r="Q1139" s="8" t="inlineStr">
        <is>
          <t>Poland</t>
        </is>
      </c>
      <c r="R1139" s="12" t="inlineStr">
        <is>
          <t>https://mediamarkt.pl/pl/product/_smartwatch-garmin-fenix-8-51-mm-slate-grey-z-czarnym-silikonowym-paskiem-010-02905-00-1484459.html</t>
        </is>
      </c>
      <c r="S1139" s="13" t="inlineStr">
        <is>
          <t>Smart Watch</t>
        </is>
      </c>
      <c r="T1139" s="13" t="n"/>
      <c r="U1139" s="12" t="inlineStr">
        <is>
          <t>https://drive.google.com/uc?export=view&amp;id=1LeEpsK8UWzuu7Eoyo8nI9Hzsm5gNYMF3</t>
        </is>
      </c>
    </row>
    <row r="1140" ht="15" customHeight="1">
      <c r="A1140" s="7" t="inlineStr">
        <is>
          <t>AN00000193</t>
        </is>
      </c>
      <c r="B1140" s="8" t="inlineStr">
        <is>
          <t>Garmin</t>
        </is>
      </c>
      <c r="C1140" s="8" t="inlineStr">
        <is>
          <t>Garmin Forerunner 165 43mm</t>
        </is>
      </c>
      <c r="D1140" s="8" t="inlineStr">
        <is>
          <t>-</t>
        </is>
      </c>
      <c r="E1140" s="9" t="n">
        <v>899</v>
      </c>
      <c r="F1140" s="9" t="inlineStr">
        <is>
          <t>899,00</t>
        </is>
      </c>
      <c r="G1140" s="9" t="inlineStr">
        <is>
          <t>In stock</t>
        </is>
      </c>
      <c r="H1140" s="9">
        <f>SUBSTITUTE(SUBSTITUTE(SUBSTITUTE(SUBSTITUTE(SUBSTITUTE(F1140,"od",""),"Cena internetowa","")," ",""),"€",""),",",".")+0</f>
        <v/>
      </c>
      <c r="I1140" s="9" t="n"/>
      <c r="J1140" s="9">
        <f>IF(I1140&lt;&gt;"",I1140,H1140)</f>
        <v/>
      </c>
      <c r="K1140" s="9">
        <f>E1140/(1+M1140)</f>
        <v/>
      </c>
      <c r="L1140" s="10" t="inlineStr">
        <is>
          <t>PLN</t>
        </is>
      </c>
      <c r="M1140" s="11" t="n">
        <v>0.23</v>
      </c>
      <c r="N1140" s="9">
        <f>K1140*VLOOKUP(L1140,'Exchange rate'!A:B,2,0)</f>
        <v/>
      </c>
      <c r="O1140" s="8" t="inlineStr">
        <is>
          <t>Mediamarkt</t>
        </is>
      </c>
      <c r="P1140" s="8" t="inlineStr">
        <is>
          <t>Mediamarkt</t>
        </is>
      </c>
      <c r="Q1140" s="8" t="inlineStr">
        <is>
          <t>Poland</t>
        </is>
      </c>
      <c r="R1140" s="12" t="inlineStr">
        <is>
          <t>https://mediamarkt.pl/pl/product/_smartwatch-garmin-forerunner-165-amoled-mglisto-szary-010-02863-21-1480925.html</t>
        </is>
      </c>
      <c r="S1140" s="13" t="inlineStr">
        <is>
          <t>Smart Watch</t>
        </is>
      </c>
      <c r="T1140" s="13" t="n"/>
      <c r="U1140" s="12" t="inlineStr">
        <is>
          <t>https://drive.google.com/uc?export=view&amp;id=1Kp4jMODv_WpGMoQmePU2_MybYEahVOZb</t>
        </is>
      </c>
    </row>
    <row r="1141" ht="15" customHeight="1">
      <c r="A1141" s="7" t="inlineStr">
        <is>
          <t>AN00000194</t>
        </is>
      </c>
      <c r="B1141" s="8" t="inlineStr">
        <is>
          <t>Garmin</t>
        </is>
      </c>
      <c r="C1141" s="8" t="inlineStr">
        <is>
          <t>Garmin Venu 3S 41mm</t>
        </is>
      </c>
      <c r="D1141" s="8" t="inlineStr">
        <is>
          <t>-</t>
        </is>
      </c>
      <c r="E1141" s="9" t="n">
        <v>1599</v>
      </c>
      <c r="F1141" s="9" t="inlineStr">
        <is>
          <t>1599,00</t>
        </is>
      </c>
      <c r="G1141" s="9" t="inlineStr">
        <is>
          <t>In stock</t>
        </is>
      </c>
      <c r="H1141" s="9">
        <f>SUBSTITUTE(SUBSTITUTE(SUBSTITUTE(SUBSTITUTE(SUBSTITUTE(F1141,"od",""),"Cena internetowa","")," ",""),"€",""),",",".")+0</f>
        <v/>
      </c>
      <c r="I1141" s="9" t="n"/>
      <c r="J1141" s="9">
        <f>IF(I1141&lt;&gt;"",I1141,H1141)</f>
        <v/>
      </c>
      <c r="K1141" s="9">
        <f>E1141/(1+M1141)</f>
        <v/>
      </c>
      <c r="L1141" s="10" t="inlineStr">
        <is>
          <t>PLN</t>
        </is>
      </c>
      <c r="M1141" s="11" t="n">
        <v>0.23</v>
      </c>
      <c r="N1141" s="9">
        <f>K1141*VLOOKUP(L1141,'Exchange rate'!A:B,2,0)</f>
        <v/>
      </c>
      <c r="O1141" s="8" t="inlineStr">
        <is>
          <t>Mediamarkt</t>
        </is>
      </c>
      <c r="P1141" s="8" t="inlineStr">
        <is>
          <t>Mediamarkt</t>
        </is>
      </c>
      <c r="Q1141" s="8" t="inlineStr">
        <is>
          <t>Poland</t>
        </is>
      </c>
      <c r="R1141" s="12" t="inlineStr">
        <is>
          <t>https://mediamarkt.pl/pl/product/_smartwatch-garmin-venu-3s-kosc-sloniowa-010-02785-04-1477049.html</t>
        </is>
      </c>
      <c r="S1141" s="13" t="inlineStr">
        <is>
          <t>Smart Watch</t>
        </is>
      </c>
      <c r="T1141" s="13" t="n"/>
      <c r="U1141" s="12" t="inlineStr">
        <is>
          <t>https://drive.google.com/uc?export=view&amp;id=1Ln3GKLL7dYjV_U0SYRaDvzHGYMFFPSSx</t>
        </is>
      </c>
    </row>
    <row r="1142" ht="15" customHeight="1">
      <c r="A1142" s="7" t="inlineStr">
        <is>
          <t>BN2009218</t>
        </is>
      </c>
      <c r="B1142" s="8" t="inlineStr">
        <is>
          <t>Google</t>
        </is>
      </c>
      <c r="C1142" s="8" t="inlineStr">
        <is>
          <t>Pixel 8 128GB 5G</t>
        </is>
      </c>
      <c r="D1142" s="8" t="inlineStr">
        <is>
          <t>-</t>
        </is>
      </c>
      <c r="E1142" s="9" t="n">
        <v>2299</v>
      </c>
      <c r="F1142" s="9" t="inlineStr">
        <is>
          <t>2299,00</t>
        </is>
      </c>
      <c r="G1142" s="9" t="inlineStr">
        <is>
          <t>In stock</t>
        </is>
      </c>
      <c r="H1142" s="9">
        <f>SUBSTITUTE(SUBSTITUTE(SUBSTITUTE(SUBSTITUTE(SUBSTITUTE(F1142,"od",""),"Cena internetowa","")," ",""),"€",""),",",".")+0</f>
        <v/>
      </c>
      <c r="I1142" s="9" t="n"/>
      <c r="J1142" s="9">
        <f>IF(I1142&lt;&gt;"",I1142,H1142)</f>
        <v/>
      </c>
      <c r="K1142" s="9">
        <f>E1142/(1+M1142)</f>
        <v/>
      </c>
      <c r="L1142" s="10" t="inlineStr">
        <is>
          <t>PLN</t>
        </is>
      </c>
      <c r="M1142" s="11" t="n">
        <v>0.23</v>
      </c>
      <c r="N1142" s="9">
        <f>K1142*VLOOKUP(L1142,'Exchange rate'!A:B,2,0)</f>
        <v/>
      </c>
      <c r="O1142" s="8" t="inlineStr">
        <is>
          <t>Mediamarkt</t>
        </is>
      </c>
      <c r="P1142" s="8" t="inlineStr">
        <is>
          <t>Mediamarkt</t>
        </is>
      </c>
      <c r="Q1142" s="8" t="inlineStr">
        <is>
          <t>Poland</t>
        </is>
      </c>
      <c r="R1142" s="12" t="inlineStr">
        <is>
          <t>https://mediamarkt.pl/pl/product/_smartfon-google-pixel-8-5g-8128gb-pudrowy-roz-rose-1484153.html</t>
        </is>
      </c>
      <c r="S1142" s="13" t="inlineStr">
        <is>
          <t>Handset</t>
        </is>
      </c>
      <c r="T1142" s="13" t="n"/>
      <c r="U1142" s="12" t="inlineStr">
        <is>
          <t>https://drive.google.com/uc?export=view&amp;id=1LnGIddUJ2tFGX2JYtBLDSadZvU-ctpwA</t>
        </is>
      </c>
    </row>
    <row r="1143" ht="15" customHeight="1">
      <c r="A1143" s="7" t="inlineStr">
        <is>
          <t>BN2009219</t>
        </is>
      </c>
      <c r="B1143" s="8" t="inlineStr">
        <is>
          <t>Google</t>
        </is>
      </c>
      <c r="C1143" s="8" t="inlineStr">
        <is>
          <t>Pixel 8 pro 128GB 5G</t>
        </is>
      </c>
      <c r="D1143" s="8" t="inlineStr">
        <is>
          <t>-</t>
        </is>
      </c>
      <c r="E1143" s="9" t="n">
        <v>0</v>
      </c>
      <c r="F1143" s="9" t="n">
        <v>0</v>
      </c>
      <c r="G1143" s="9" t="inlineStr">
        <is>
          <t>Out stock</t>
        </is>
      </c>
      <c r="H1143" s="9">
        <f>SUBSTITUTE(SUBSTITUTE(SUBSTITUTE(SUBSTITUTE(SUBSTITUTE(F1143,"od",""),"Cena internetowa","")," ",""),"€",""),",",".")+0</f>
        <v/>
      </c>
      <c r="I1143" s="9" t="n"/>
      <c r="J1143" s="9">
        <f>IF(I1143&lt;&gt;"",I1143,H1143)</f>
        <v/>
      </c>
      <c r="K1143" s="9">
        <f>E1143/(1+M1143)</f>
        <v/>
      </c>
      <c r="L1143" s="10" t="inlineStr">
        <is>
          <t>PLN</t>
        </is>
      </c>
      <c r="M1143" s="11" t="n">
        <v>0.23</v>
      </c>
      <c r="N1143" s="9">
        <f>K1143*VLOOKUP(L1143,'Exchange rate'!A:B,2,0)</f>
        <v/>
      </c>
      <c r="O1143" s="8" t="inlineStr">
        <is>
          <t>Mediamarkt</t>
        </is>
      </c>
      <c r="P1143" s="8" t="inlineStr">
        <is>
          <t>Mediamarkt</t>
        </is>
      </c>
      <c r="Q1143" s="8" t="inlineStr">
        <is>
          <t>Poland</t>
        </is>
      </c>
      <c r="R1143" s="12" t="inlineStr">
        <is>
          <t>https://mediamarkt.pl/pl/product/_smartfon-google-pixel-8-pro-5g-12128gb-czarny-obsidian-1484150.html</t>
        </is>
      </c>
      <c r="S1143" s="13" t="inlineStr">
        <is>
          <t>Handset</t>
        </is>
      </c>
      <c r="T1143" s="13" t="n">
        <v>5</v>
      </c>
      <c r="U1143" s="12" t="inlineStr">
        <is>
          <t>https://drive.google.com/uc?export=view&amp;id=1MHI-EqwGM-FACQYKdjhfI04yC2fKPez4</t>
        </is>
      </c>
    </row>
    <row r="1144" ht="15" customHeight="1">
      <c r="A1144" s="7" t="inlineStr">
        <is>
          <t>BN2009570</t>
        </is>
      </c>
      <c r="B1144" s="8" t="inlineStr">
        <is>
          <t>Google</t>
        </is>
      </c>
      <c r="C1144" s="8" t="inlineStr">
        <is>
          <t>Pixel 8a 8-128GB 5G</t>
        </is>
      </c>
      <c r="D1144" s="8" t="inlineStr">
        <is>
          <t>-</t>
        </is>
      </c>
      <c r="E1144" s="9" t="n">
        <v>0</v>
      </c>
      <c r="F1144" s="9" t="n">
        <v>0</v>
      </c>
      <c r="G1144" s="9" t="inlineStr">
        <is>
          <t>Out stock</t>
        </is>
      </c>
      <c r="H1144" s="9">
        <f>SUBSTITUTE(SUBSTITUTE(SUBSTITUTE(SUBSTITUTE(SUBSTITUTE(F1144,"od",""),"Cena internetowa","")," ",""),"€",""),",",".")+0</f>
        <v/>
      </c>
      <c r="I1144" s="9" t="n"/>
      <c r="J1144" s="9">
        <f>IF(I1144&lt;&gt;"",I1144,H1144)</f>
        <v/>
      </c>
      <c r="K1144" s="9">
        <f>E1144/(1+M1144)</f>
        <v/>
      </c>
      <c r="L1144" s="10" t="inlineStr">
        <is>
          <t>PLN</t>
        </is>
      </c>
      <c r="M1144" s="11" t="n">
        <v>0.23</v>
      </c>
      <c r="N1144" s="9">
        <f>K1144*VLOOKUP(L1144,'Exchange rate'!A:B,2,0)</f>
        <v/>
      </c>
      <c r="O1144" s="8" t="inlineStr">
        <is>
          <t>Mediamarkt</t>
        </is>
      </c>
      <c r="P1144" s="8" t="inlineStr">
        <is>
          <t>Mediamarkt</t>
        </is>
      </c>
      <c r="Q1144" s="8" t="inlineStr">
        <is>
          <t>Poland</t>
        </is>
      </c>
      <c r="R1144" s="12" t="inlineStr">
        <is>
          <t>https://mediamarkt.pl/pl/product/_smartfon-google-pixel-8a-5g-8128gb-niebieski-bay-1484156.html</t>
        </is>
      </c>
      <c r="S1144" s="13" t="inlineStr">
        <is>
          <t>Handset</t>
        </is>
      </c>
      <c r="T1144" s="13" t="n">
        <v>5</v>
      </c>
      <c r="U1144" s="12" t="inlineStr">
        <is>
          <t>https://drive.google.com/uc?export=view&amp;id=1LfMBhsbjfR-j2vGqfnddxtewzQ96xEi3</t>
        </is>
      </c>
    </row>
    <row r="1145" ht="15" customHeight="1">
      <c r="A1145" s="7" t="inlineStr">
        <is>
          <t>BN2009766</t>
        </is>
      </c>
      <c r="B1145" s="8" t="inlineStr">
        <is>
          <t>Google</t>
        </is>
      </c>
      <c r="C1145" s="8" t="inlineStr">
        <is>
          <t>Pixel 9 12-256GB 5G</t>
        </is>
      </c>
      <c r="D1145" s="8" t="inlineStr">
        <is>
          <t>-</t>
        </is>
      </c>
      <c r="E1145" s="9" t="n">
        <v>3299</v>
      </c>
      <c r="F1145" s="9" t="inlineStr">
        <is>
          <t>3299,00</t>
        </is>
      </c>
      <c r="G1145" s="9" t="inlineStr">
        <is>
          <t>In stock</t>
        </is>
      </c>
      <c r="H1145" s="9">
        <f>SUBSTITUTE(SUBSTITUTE(SUBSTITUTE(SUBSTITUTE(SUBSTITUTE(F1145,"od",""),"Cena internetowa","")," ",""),"€",""),",",".")+0</f>
        <v/>
      </c>
      <c r="I1145" s="9" t="n"/>
      <c r="J1145" s="9">
        <f>IF(I1145&lt;&gt;"",I1145,H1145)</f>
        <v/>
      </c>
      <c r="K1145" s="9">
        <f>E1145/(1+M1145)</f>
        <v/>
      </c>
      <c r="L1145" s="10" t="inlineStr">
        <is>
          <t>PLN</t>
        </is>
      </c>
      <c r="M1145" s="11" t="n">
        <v>0.23</v>
      </c>
      <c r="N1145" s="9">
        <f>K1145*VLOOKUP(L1145,'Exchange rate'!A:B,2,0)</f>
        <v/>
      </c>
      <c r="O1145" s="8" t="inlineStr">
        <is>
          <t>Mediamarkt</t>
        </is>
      </c>
      <c r="P1145" s="8" t="inlineStr">
        <is>
          <t>Mediamarkt</t>
        </is>
      </c>
      <c r="Q1145" s="8" t="inlineStr">
        <is>
          <t>Poland</t>
        </is>
      </c>
      <c r="R1145" s="12" t="inlineStr">
        <is>
          <t>https://mediamarkt.pl/pl/product/_smartfon-google-pixel-9-5g-12256gb-porcelanowy-1484708.html</t>
        </is>
      </c>
      <c r="S1145" s="13" t="inlineStr">
        <is>
          <t>Handset</t>
        </is>
      </c>
      <c r="T1145" s="13" t="n"/>
      <c r="U1145" s="12" t="inlineStr">
        <is>
          <t>https://drive.google.com/uc?export=view&amp;id=1KoifqxQ__BkBXrrM3uOkOWXBJZgMOe4u</t>
        </is>
      </c>
    </row>
    <row r="1146" ht="15" customHeight="1">
      <c r="A1146" s="7" t="inlineStr">
        <is>
          <t>BN2009768</t>
        </is>
      </c>
      <c r="B1146" s="8" t="inlineStr">
        <is>
          <t>Google</t>
        </is>
      </c>
      <c r="C1146" s="8" t="inlineStr">
        <is>
          <t>Pixel 9 Pro XL 16-256GB 5G</t>
        </is>
      </c>
      <c r="D1146" s="8" t="inlineStr">
        <is>
          <t>-</t>
        </is>
      </c>
      <c r="E1146" s="9" t="n">
        <v>4599</v>
      </c>
      <c r="F1146" s="9" t="inlineStr">
        <is>
          <t>4599,00</t>
        </is>
      </c>
      <c r="G1146" s="9" t="inlineStr">
        <is>
          <t>In stock</t>
        </is>
      </c>
      <c r="H1146" s="9">
        <f>SUBSTITUTE(SUBSTITUTE(SUBSTITUTE(SUBSTITUTE(SUBSTITUTE(F1146,"od",""),"Cena internetowa","")," ",""),"€",""),",",".")+0</f>
        <v/>
      </c>
      <c r="I1146" s="9" t="n"/>
      <c r="J1146" s="9">
        <f>IF(I1146&lt;&gt;"",I1146,H1146)</f>
        <v/>
      </c>
      <c r="K1146" s="9">
        <f>E1146/(1+M1146)</f>
        <v/>
      </c>
      <c r="L1146" s="10" t="inlineStr">
        <is>
          <t>PLN</t>
        </is>
      </c>
      <c r="M1146" s="11" t="n">
        <v>0.23</v>
      </c>
      <c r="N1146" s="9">
        <f>K1146*VLOOKUP(L1146,'Exchange rate'!A:B,2,0)</f>
        <v/>
      </c>
      <c r="O1146" s="8" t="inlineStr">
        <is>
          <t>Mediamarkt</t>
        </is>
      </c>
      <c r="P1146" s="8" t="inlineStr">
        <is>
          <t>Mediamarkt</t>
        </is>
      </c>
      <c r="Q1146" s="8" t="inlineStr">
        <is>
          <t>Poland</t>
        </is>
      </c>
      <c r="R1146" s="12" t="inlineStr">
        <is>
          <t>https://mediamarkt.pl/pl/product/_smartfon-google-pixel-9-pro-xl-5g-16256gb-porcelanowy-1484705.html</t>
        </is>
      </c>
      <c r="S1146" s="13" t="inlineStr">
        <is>
          <t>Handset</t>
        </is>
      </c>
      <c r="T1146" s="13" t="n"/>
      <c r="U1146" s="12" t="inlineStr">
        <is>
          <t>https://drive.google.com/uc?export=view&amp;id=1M76gvJDqIUNyL3dRKke1x3OplSPV2Nc8</t>
        </is>
      </c>
    </row>
    <row r="1147" ht="15" customHeight="1">
      <c r="A1147" s="7" t="inlineStr">
        <is>
          <t>BN2009748</t>
        </is>
      </c>
      <c r="B1147" s="8" t="inlineStr">
        <is>
          <t>HMD</t>
        </is>
      </c>
      <c r="C1147" s="8" t="inlineStr">
        <is>
          <t>Nokia 6310 LTE (2024)</t>
        </is>
      </c>
      <c r="D1147" s="8" t="inlineStr">
        <is>
          <t>-</t>
        </is>
      </c>
      <c r="E1147" s="9" t="n">
        <v>249.99</v>
      </c>
      <c r="F1147" s="9" t="inlineStr">
        <is>
          <t>249.99</t>
        </is>
      </c>
      <c r="G1147" s="9" t="inlineStr">
        <is>
          <t>In stock</t>
        </is>
      </c>
      <c r="H1147" s="9">
        <f>SUBSTITUTE(SUBSTITUTE(SUBSTITUTE(SUBSTITUTE(SUBSTITUTE(F1147,"od",""),"Cena internetowa","")," ",""),"€",""),",",".")+0</f>
        <v/>
      </c>
      <c r="I1147" s="9" t="n"/>
      <c r="J1147" s="9">
        <f>IF(I1147&lt;&gt;"",I1147,H1147)</f>
        <v/>
      </c>
      <c r="K1147" s="9">
        <f>E1147/(1+M1147)</f>
        <v/>
      </c>
      <c r="L1147" s="10" t="inlineStr">
        <is>
          <t>PLN</t>
        </is>
      </c>
      <c r="M1147" s="11" t="n">
        <v>0.23</v>
      </c>
      <c r="N1147" s="9">
        <f>K1147*VLOOKUP(L1147,'Exchange rate'!A:B,2,0)</f>
        <v/>
      </c>
      <c r="O1147" s="8" t="inlineStr">
        <is>
          <t>Mediamarkt</t>
        </is>
      </c>
      <c r="P1147" s="8" t="inlineStr">
        <is>
          <t>Mediamarkt</t>
        </is>
      </c>
      <c r="Q1147" s="8" t="inlineStr">
        <is>
          <t>Poland</t>
        </is>
      </c>
      <c r="R1147" s="12" t="inlineStr">
        <is>
          <t>https://mediamarkt.pl/pl/product/_telefon-komorkowy-nokia-6310-2024-ta-1607-ds-pl-czarny-1487726.html</t>
        </is>
      </c>
      <c r="S1147" s="13" t="inlineStr">
        <is>
          <t>Handset</t>
        </is>
      </c>
      <c r="T1147" s="13" t="n"/>
      <c r="U1147" s="12" t="inlineStr">
        <is>
          <t>https://drive.google.com/uc?export=view&amp;id=1Kw5A4d_jfBo10saAoi-mZ_AGyhHsGAv4</t>
        </is>
      </c>
    </row>
    <row r="1148" ht="15" customHeight="1">
      <c r="A1148" s="7" t="inlineStr">
        <is>
          <t>BN2008421</t>
        </is>
      </c>
      <c r="B1148" s="8" t="inlineStr">
        <is>
          <t>HMD</t>
        </is>
      </c>
      <c r="C1148" s="8" t="inlineStr">
        <is>
          <t>Nokia 8210 LTE</t>
        </is>
      </c>
      <c r="D1148" s="8" t="inlineStr">
        <is>
          <t>-</t>
        </is>
      </c>
      <c r="E1148" s="9" t="n">
        <v>349.99</v>
      </c>
      <c r="F1148" s="9" t="inlineStr">
        <is>
          <t>349.99</t>
        </is>
      </c>
      <c r="G1148" s="9" t="inlineStr">
        <is>
          <t>In stock</t>
        </is>
      </c>
      <c r="H1148" s="9">
        <f>SUBSTITUTE(SUBSTITUTE(SUBSTITUTE(SUBSTITUTE(SUBSTITUTE(F1148,"od",""),"Cena internetowa","")," ",""),"€",""),",",".")+0</f>
        <v/>
      </c>
      <c r="I1148" s="9" t="n"/>
      <c r="J1148" s="9">
        <f>IF(I1148&lt;&gt;"",I1148,H1148)</f>
        <v/>
      </c>
      <c r="K1148" s="9">
        <f>E1148/(1+M1148)</f>
        <v/>
      </c>
      <c r="L1148" s="10" t="inlineStr">
        <is>
          <t>PLN</t>
        </is>
      </c>
      <c r="M1148" s="11" t="n">
        <v>0.23</v>
      </c>
      <c r="N1148" s="9">
        <f>K1148*VLOOKUP(L1148,'Exchange rate'!A:B,2,0)</f>
        <v/>
      </c>
      <c r="O1148" s="8" t="inlineStr">
        <is>
          <t>Mediamarkt</t>
        </is>
      </c>
      <c r="P1148" s="8" t="inlineStr">
        <is>
          <t>Mediamarkt</t>
        </is>
      </c>
      <c r="Q1148" s="8" t="inlineStr">
        <is>
          <t>Poland</t>
        </is>
      </c>
      <c r="R1148" s="12" t="inlineStr">
        <is>
          <t>https://mediamarkt.pl/pl/product/_telefon-komorkowy-nokia-8210-4g-granatowy-1470272.html</t>
        </is>
      </c>
      <c r="S1148" s="13" t="inlineStr">
        <is>
          <t>Handset</t>
        </is>
      </c>
      <c r="T1148" s="13" t="n"/>
      <c r="U1148" s="12" t="inlineStr">
        <is>
          <t>https://drive.google.com/uc?export=view&amp;id=1LefvEwIrKypCde_E5eDN3llhON-EVSFW</t>
        </is>
      </c>
    </row>
    <row r="1149" ht="15" customHeight="1">
      <c r="A1149" s="7" t="inlineStr">
        <is>
          <t>AN00000189</t>
        </is>
      </c>
      <c r="B1149" s="8" t="inlineStr">
        <is>
          <t>Huawei</t>
        </is>
      </c>
      <c r="C1149" s="8" t="inlineStr">
        <is>
          <t>Huawei MateBook 14 (i5 16/512GB)</t>
        </is>
      </c>
      <c r="D1149" s="8" t="inlineStr">
        <is>
          <t>-</t>
        </is>
      </c>
      <c r="E1149" s="9" t="n">
        <v>0</v>
      </c>
      <c r="F1149" s="9" t="n">
        <v>0</v>
      </c>
      <c r="G1149" s="9" t="inlineStr">
        <is>
          <t>Out stock</t>
        </is>
      </c>
      <c r="H1149" s="9">
        <f>SUBSTITUTE(SUBSTITUTE(SUBSTITUTE(SUBSTITUTE(SUBSTITUTE(F1149,"od",""),"Cena internetowa","")," ",""),"€",""),",",".")+0</f>
        <v/>
      </c>
      <c r="I1149" s="9" t="n"/>
      <c r="J1149" s="9">
        <f>IF(I1149&lt;&gt;"",I1149,H1149)</f>
        <v/>
      </c>
      <c r="K1149" s="9">
        <f>E1149/(1+M1149)</f>
        <v/>
      </c>
      <c r="L1149" s="10" t="inlineStr">
        <is>
          <t>PLN</t>
        </is>
      </c>
      <c r="M1149" s="11" t="n">
        <v>0.23</v>
      </c>
      <c r="N1149" s="9">
        <f>K1149*VLOOKUP(L1149,'Exchange rate'!A:B,2,0)</f>
        <v/>
      </c>
      <c r="O1149" s="8" t="inlineStr">
        <is>
          <t>Mediamarkt</t>
        </is>
      </c>
      <c r="P1149" s="8" t="inlineStr">
        <is>
          <t>Mediamarkt</t>
        </is>
      </c>
      <c r="Q1149" s="8" t="inlineStr">
        <is>
          <t>Poland</t>
        </is>
      </c>
      <c r="R1149" s="12" t="inlineStr">
        <is>
          <t>https://mediamarkt.pl/pl/product/_laptop-huawei-matebook-14-i5-1240p16gb512gb-ssdintwin11h-szary-space-gray-1480350.html</t>
        </is>
      </c>
      <c r="S1149" s="13" t="inlineStr">
        <is>
          <t>Laptop</t>
        </is>
      </c>
      <c r="T1149" s="13" t="n">
        <v>5</v>
      </c>
      <c r="U1149" s="12" t="inlineStr">
        <is>
          <t>https://drive.google.com/uc?export=view&amp;id=1Lke8o0bfzFF5wGekIyx82WQcZF4wBgvj</t>
        </is>
      </c>
    </row>
    <row r="1150" ht="15" customHeight="1">
      <c r="A1150" s="7" t="inlineStr">
        <is>
          <t>AN00000221</t>
        </is>
      </c>
      <c r="B1150" s="8" t="inlineStr">
        <is>
          <t>Huawei</t>
        </is>
      </c>
      <c r="C1150" s="8" t="inlineStr">
        <is>
          <t>Huawei Watch D2</t>
        </is>
      </c>
      <c r="D1150" s="8" t="inlineStr">
        <is>
          <t>-</t>
        </is>
      </c>
      <c r="E1150" s="9" t="n">
        <v>1499</v>
      </c>
      <c r="F1150" s="9" t="inlineStr">
        <is>
          <t>1499,00</t>
        </is>
      </c>
      <c r="G1150" s="9" t="inlineStr">
        <is>
          <t>In stock</t>
        </is>
      </c>
      <c r="H1150" s="9">
        <f>SUBSTITUTE(SUBSTITUTE(SUBSTITUTE(SUBSTITUTE(SUBSTITUTE(F1150,"od",""),"Cena internetowa","")," ",""),"€",""),",",".")+0</f>
        <v/>
      </c>
      <c r="I1150" s="9" t="n"/>
      <c r="J1150" s="9">
        <f>IF(I1150&lt;&gt;"",I1150,H1150)</f>
        <v/>
      </c>
      <c r="K1150" s="9">
        <f>E1150/(1+M1150)</f>
        <v/>
      </c>
      <c r="L1150" s="10" t="inlineStr">
        <is>
          <t>PLN</t>
        </is>
      </c>
      <c r="M1150" s="11" t="n">
        <v>0.23</v>
      </c>
      <c r="N1150" s="9">
        <f>K1150*VLOOKUP(L1150,'Exchange rate'!A:B,2,0)</f>
        <v/>
      </c>
      <c r="O1150" s="8" t="inlineStr">
        <is>
          <t>Mediamarkt</t>
        </is>
      </c>
      <c r="P1150" s="8" t="inlineStr">
        <is>
          <t>Mediamarkt</t>
        </is>
      </c>
      <c r="Q1150" s="8" t="inlineStr">
        <is>
          <t>Poland</t>
        </is>
      </c>
      <c r="R1150" s="12" t="inlineStr">
        <is>
          <t>https://mediamarkt.pl/pl/product/_smartwatch-huawei-watch-d2-bialy-1484355.html</t>
        </is>
      </c>
      <c r="S1150" s="13" t="inlineStr">
        <is>
          <t>Smart Watch</t>
        </is>
      </c>
      <c r="T1150" s="13" t="n"/>
      <c r="U1150" s="12" t="inlineStr">
        <is>
          <t>https://drive.google.com/uc?export=view&amp;id=1LVFNUBzRtmdyijBz6l9gPYkkliZ93HPh</t>
        </is>
      </c>
    </row>
    <row r="1151" ht="15" customHeight="1">
      <c r="A1151" s="7" t="inlineStr">
        <is>
          <t>AN00000222</t>
        </is>
      </c>
      <c r="B1151" s="8" t="inlineStr">
        <is>
          <t>Huawei</t>
        </is>
      </c>
      <c r="C1151" s="8" t="inlineStr">
        <is>
          <t>Huawei Watch GT5 41mm Classic</t>
        </is>
      </c>
      <c r="D1151" s="8" t="inlineStr">
        <is>
          <t>-</t>
        </is>
      </c>
      <c r="E1151" s="9" t="n">
        <v>1199</v>
      </c>
      <c r="F1151" s="9" t="inlineStr">
        <is>
          <t>1199,00</t>
        </is>
      </c>
      <c r="G1151" s="9" t="inlineStr">
        <is>
          <t>In stock</t>
        </is>
      </c>
      <c r="H1151" s="9">
        <f>SUBSTITUTE(SUBSTITUTE(SUBSTITUTE(SUBSTITUTE(SUBSTITUTE(F1151,"od",""),"Cena internetowa","")," ",""),"€",""),",",".")+0</f>
        <v/>
      </c>
      <c r="I1151" s="9" t="n"/>
      <c r="J1151" s="9">
        <f>IF(I1151&lt;&gt;"",I1151,H1151)</f>
        <v/>
      </c>
      <c r="K1151" s="9">
        <f>E1151/(1+M1151)</f>
        <v/>
      </c>
      <c r="L1151" s="10" t="inlineStr">
        <is>
          <t>PLN</t>
        </is>
      </c>
      <c r="M1151" s="11" t="n">
        <v>0.23</v>
      </c>
      <c r="N1151" s="9">
        <f>K1151*VLOOKUP(L1151,'Exchange rate'!A:B,2,0)</f>
        <v/>
      </c>
      <c r="O1151" s="8" t="inlineStr">
        <is>
          <t>Mediamarkt</t>
        </is>
      </c>
      <c r="P1151" s="8" t="inlineStr">
        <is>
          <t>Mediamarkt</t>
        </is>
      </c>
      <c r="Q1151" s="8" t="inlineStr">
        <is>
          <t>Poland</t>
        </is>
      </c>
      <c r="R1151" s="12" t="inlineStr">
        <is>
          <t>https://mediamarkt.pl/pl/product/_smartwatch-huawei-gt-5-41mm-classic-bialy-1484345.html</t>
        </is>
      </c>
      <c r="S1151" s="13" t="inlineStr">
        <is>
          <t>Smart Watch</t>
        </is>
      </c>
      <c r="T1151" s="13" t="n"/>
      <c r="U1151" s="12" t="inlineStr">
        <is>
          <t>https://drive.google.com/uc?export=view&amp;id=1LOx9EOI-m2FoA98Fz_Xx2m6GBs6yeTAj</t>
        </is>
      </c>
    </row>
    <row r="1152" ht="15" customHeight="1">
      <c r="A1152" s="7" t="inlineStr">
        <is>
          <t>AN00000223</t>
        </is>
      </c>
      <c r="B1152" s="8" t="inlineStr">
        <is>
          <t>Huawei</t>
        </is>
      </c>
      <c r="C1152" s="8" t="inlineStr">
        <is>
          <t>Huawei Watch GT5 41mm Elegant</t>
        </is>
      </c>
      <c r="D1152" s="8" t="inlineStr">
        <is>
          <t>-</t>
        </is>
      </c>
      <c r="E1152" s="9" t="n">
        <v>1299</v>
      </c>
      <c r="F1152" s="9" t="inlineStr">
        <is>
          <t>1299,00</t>
        </is>
      </c>
      <c r="G1152" s="9" t="inlineStr">
        <is>
          <t>In stock</t>
        </is>
      </c>
      <c r="H1152" s="9">
        <f>SUBSTITUTE(SUBSTITUTE(SUBSTITUTE(SUBSTITUTE(SUBSTITUTE(F1152,"od",""),"Cena internetowa","")," ",""),"€",""),",",".")+0</f>
        <v/>
      </c>
      <c r="I1152" s="9" t="n"/>
      <c r="J1152" s="9">
        <f>IF(I1152&lt;&gt;"",I1152,H1152)</f>
        <v/>
      </c>
      <c r="K1152" s="9">
        <f>E1152/(1+M1152)</f>
        <v/>
      </c>
      <c r="L1152" s="10" t="inlineStr">
        <is>
          <t>PLN</t>
        </is>
      </c>
      <c r="M1152" s="11" t="n">
        <v>0.23</v>
      </c>
      <c r="N1152" s="9">
        <f>K1152*VLOOKUP(L1152,'Exchange rate'!A:B,2,0)</f>
        <v/>
      </c>
      <c r="O1152" s="8" t="inlineStr">
        <is>
          <t>Mediamarkt</t>
        </is>
      </c>
      <c r="P1152" s="8" t="inlineStr">
        <is>
          <t>Mediamarkt</t>
        </is>
      </c>
      <c r="Q1152" s="8" t="inlineStr">
        <is>
          <t>Poland</t>
        </is>
      </c>
      <c r="R1152" s="12" t="inlineStr">
        <is>
          <t>https://mediamarkt.pl/pl/product/_smartwatch-huawei-gt-5-41mm-elegant-zloty-1484347.html</t>
        </is>
      </c>
      <c r="S1152" s="13" t="inlineStr">
        <is>
          <t>Smart Watch</t>
        </is>
      </c>
      <c r="T1152" s="13" t="n"/>
      <c r="U1152" s="12" t="inlineStr">
        <is>
          <t>https://drive.google.com/uc?export=view&amp;id=1Kxg6JYD0sx1vdSJPdYrttDn56VdMyDEL</t>
        </is>
      </c>
    </row>
    <row r="1153" ht="15" customHeight="1">
      <c r="A1153" s="7" t="inlineStr">
        <is>
          <t>AN00000225</t>
        </is>
      </c>
      <c r="B1153" s="8" t="inlineStr">
        <is>
          <t>Huawei</t>
        </is>
      </c>
      <c r="C1153" s="8" t="inlineStr">
        <is>
          <t>Huawei Watch GT5 46mm Active</t>
        </is>
      </c>
      <c r="D1153" s="8" t="inlineStr">
        <is>
          <t>-</t>
        </is>
      </c>
      <c r="E1153" s="9" t="n">
        <v>1099</v>
      </c>
      <c r="F1153" s="9" t="inlineStr">
        <is>
          <t>1099,00</t>
        </is>
      </c>
      <c r="G1153" s="9" t="inlineStr">
        <is>
          <t>In stock</t>
        </is>
      </c>
      <c r="H1153" s="9">
        <f>SUBSTITUTE(SUBSTITUTE(SUBSTITUTE(SUBSTITUTE(SUBSTITUTE(F1153,"od",""),"Cena internetowa","")," ",""),"€",""),",",".")+0</f>
        <v/>
      </c>
      <c r="I1153" s="9" t="n"/>
      <c r="J1153" s="9">
        <f>IF(I1153&lt;&gt;"",I1153,H1153)</f>
        <v/>
      </c>
      <c r="K1153" s="9">
        <f>E1153/(1+M1153)</f>
        <v/>
      </c>
      <c r="L1153" s="10" t="inlineStr">
        <is>
          <t>PLN</t>
        </is>
      </c>
      <c r="M1153" s="11" t="n">
        <v>0.23</v>
      </c>
      <c r="N1153" s="9">
        <f>K1153*VLOOKUP(L1153,'Exchange rate'!A:B,2,0)</f>
        <v/>
      </c>
      <c r="O1153" s="8" t="inlineStr">
        <is>
          <t>Mediamarkt</t>
        </is>
      </c>
      <c r="P1153" s="8" t="inlineStr">
        <is>
          <t>Mediamarkt</t>
        </is>
      </c>
      <c r="Q1153" s="8" t="inlineStr">
        <is>
          <t>Poland</t>
        </is>
      </c>
      <c r="R1153" s="12" t="inlineStr">
        <is>
          <t>https://mediamarkt.pl/pl/product/_smartwatch-huawei-gt-5-46mm-active-czarny-1484348.html</t>
        </is>
      </c>
      <c r="S1153" s="13" t="inlineStr">
        <is>
          <t>Smart Watch</t>
        </is>
      </c>
      <c r="T1153" s="13" t="n"/>
      <c r="U1153" s="12" t="inlineStr">
        <is>
          <t>https://drive.google.com/uc?export=view&amp;id=1LIVHcicTH4P87hyj1g3EV9QMoY-x_DVG</t>
        </is>
      </c>
    </row>
    <row r="1154" ht="15" customHeight="1">
      <c r="A1154" s="7" t="inlineStr">
        <is>
          <t>AN00000224</t>
        </is>
      </c>
      <c r="B1154" s="8" t="inlineStr">
        <is>
          <t>Huawei</t>
        </is>
      </c>
      <c r="C1154" s="8" t="inlineStr">
        <is>
          <t>Huawei Watch GT5 46mm Blue</t>
        </is>
      </c>
      <c r="D1154" s="8" t="inlineStr">
        <is>
          <t>-</t>
        </is>
      </c>
      <c r="E1154" s="9" t="n">
        <v>999</v>
      </c>
      <c r="F1154" s="9" t="inlineStr">
        <is>
          <t>999,00</t>
        </is>
      </c>
      <c r="G1154" s="9" t="inlineStr">
        <is>
          <t>In stock</t>
        </is>
      </c>
      <c r="H1154" s="9">
        <f>SUBSTITUTE(SUBSTITUTE(SUBSTITUTE(SUBSTITUTE(SUBSTITUTE(F1154,"od",""),"Cena internetowa","")," ",""),"€",""),",",".")+0</f>
        <v/>
      </c>
      <c r="I1154" s="9" t="n"/>
      <c r="J1154" s="9">
        <f>IF(I1154&lt;&gt;"",I1154,H1154)</f>
        <v/>
      </c>
      <c r="K1154" s="9">
        <f>E1154/(1+M1154)</f>
        <v/>
      </c>
      <c r="L1154" s="10" t="inlineStr">
        <is>
          <t>PLN</t>
        </is>
      </c>
      <c r="M1154" s="11" t="n">
        <v>0.23</v>
      </c>
      <c r="N1154" s="9">
        <f>K1154*VLOOKUP(L1154,'Exchange rate'!A:B,2,0)</f>
        <v/>
      </c>
      <c r="O1154" s="8" t="inlineStr">
        <is>
          <t>Mediamarkt</t>
        </is>
      </c>
      <c r="P1154" s="8" t="inlineStr">
        <is>
          <t>Mediamarkt</t>
        </is>
      </c>
      <c r="Q1154" s="8" t="inlineStr">
        <is>
          <t>Poland</t>
        </is>
      </c>
      <c r="R1154" s="12" t="inlineStr">
        <is>
          <t>https://mediamarkt.pl/pl/product/_smartwatch-huawei-gt-5-46mm-niebieski-1484349.html</t>
        </is>
      </c>
      <c r="S1154" s="13" t="inlineStr">
        <is>
          <t>Smart Watch</t>
        </is>
      </c>
      <c r="T1154" s="13" t="n"/>
      <c r="U1154" s="12" t="inlineStr">
        <is>
          <t>https://drive.google.com/uc?export=view&amp;id=1LiKIv0c5wMLt_wytNGiwmGq0NJ6OOgbu</t>
        </is>
      </c>
    </row>
    <row r="1155" ht="15" customHeight="1">
      <c r="A1155" s="7" t="inlineStr">
        <is>
          <t>AN00000226</t>
        </is>
      </c>
      <c r="B1155" s="8" t="inlineStr">
        <is>
          <t>Huawei</t>
        </is>
      </c>
      <c r="C1155" s="8" t="inlineStr">
        <is>
          <t>Huawei Watch GT5 Pro 42mm Elegant</t>
        </is>
      </c>
      <c r="D1155" s="8" t="inlineStr">
        <is>
          <t>-</t>
        </is>
      </c>
      <c r="E1155" s="9" t="n">
        <v>2399</v>
      </c>
      <c r="F1155" s="9" t="inlineStr">
        <is>
          <t>2399,00</t>
        </is>
      </c>
      <c r="G1155" s="9" t="inlineStr">
        <is>
          <t>In stock</t>
        </is>
      </c>
      <c r="H1155" s="9">
        <f>SUBSTITUTE(SUBSTITUTE(SUBSTITUTE(SUBSTITUTE(SUBSTITUTE(F1155,"od",""),"Cena internetowa","")," ",""),"€",""),",",".")+0</f>
        <v/>
      </c>
      <c r="I1155" s="9" t="n"/>
      <c r="J1155" s="9">
        <f>IF(I1155&lt;&gt;"",I1155,H1155)</f>
        <v/>
      </c>
      <c r="K1155" s="9">
        <f>E1155/(1+M1155)</f>
        <v/>
      </c>
      <c r="L1155" s="10" t="inlineStr">
        <is>
          <t>PLN</t>
        </is>
      </c>
      <c r="M1155" s="11" t="n">
        <v>0.23</v>
      </c>
      <c r="N1155" s="9">
        <f>K1155*VLOOKUP(L1155,'Exchange rate'!A:B,2,0)</f>
        <v/>
      </c>
      <c r="O1155" s="8" t="inlineStr">
        <is>
          <t>Mediamarkt</t>
        </is>
      </c>
      <c r="P1155" s="8" t="inlineStr">
        <is>
          <t>Mediamarkt</t>
        </is>
      </c>
      <c r="Q1155" s="8" t="inlineStr">
        <is>
          <t>Poland</t>
        </is>
      </c>
      <c r="R1155" s="12" t="inlineStr">
        <is>
          <t>https://mediamarkt.pl/pl/product/_smartwatch-huawei-gt-5-pro-42mm-elegant-bialo-zloty-1484353.html</t>
        </is>
      </c>
      <c r="S1155" s="13" t="inlineStr">
        <is>
          <t>Smart Watch</t>
        </is>
      </c>
      <c r="T1155" s="13" t="n"/>
      <c r="U1155" s="12" t="inlineStr">
        <is>
          <t>https://drive.google.com/uc?export=view&amp;id=1LIL1mBY0UHqrjIUQu4nG5zrh3rc8KY0O</t>
        </is>
      </c>
    </row>
    <row r="1156" ht="15" customHeight="1">
      <c r="A1156" s="7" t="inlineStr">
        <is>
          <t>AN00000237</t>
        </is>
      </c>
      <c r="B1156" s="8" t="inlineStr">
        <is>
          <t>Huawei</t>
        </is>
      </c>
      <c r="C1156" s="8" t="inlineStr">
        <is>
          <t>Huawei Watch GT5 Pro 46mm Active</t>
        </is>
      </c>
      <c r="D1156" s="8" t="inlineStr">
        <is>
          <t>-</t>
        </is>
      </c>
      <c r="E1156" s="9" t="n">
        <v>1599</v>
      </c>
      <c r="F1156" s="9" t="inlineStr">
        <is>
          <t>1599,00</t>
        </is>
      </c>
      <c r="G1156" s="9" t="inlineStr">
        <is>
          <t>In stock</t>
        </is>
      </c>
      <c r="H1156" s="9">
        <f>SUBSTITUTE(SUBSTITUTE(SUBSTITUTE(SUBSTITUTE(SUBSTITUTE(F1156,"od",""),"Cena internetowa","")," ",""),"€",""),",",".")+0</f>
        <v/>
      </c>
      <c r="I1156" s="9" t="n"/>
      <c r="J1156" s="9">
        <f>IF(I1156&lt;&gt;"",I1156,H1156)</f>
        <v/>
      </c>
      <c r="K1156" s="9">
        <f>E1156/(1+M1156)</f>
        <v/>
      </c>
      <c r="L1156" s="10" t="inlineStr">
        <is>
          <t>PLN</t>
        </is>
      </c>
      <c r="M1156" s="11" t="n">
        <v>0.23</v>
      </c>
      <c r="N1156" s="9">
        <f>K1156*VLOOKUP(L1156,'Exchange rate'!A:B,2,0)</f>
        <v/>
      </c>
      <c r="O1156" s="8" t="inlineStr">
        <is>
          <t>Mediamarkt</t>
        </is>
      </c>
      <c r="P1156" s="8" t="inlineStr">
        <is>
          <t>Mediamarkt</t>
        </is>
      </c>
      <c r="Q1156" s="8" t="inlineStr">
        <is>
          <t>Poland</t>
        </is>
      </c>
      <c r="R1156" s="12" t="inlineStr">
        <is>
          <t>https://mediamarkt.pl/pl/product/_smartwatch-huawei-gt-5-pro-46mm-active-czarny-1484350.html</t>
        </is>
      </c>
      <c r="S1156" s="13" t="inlineStr">
        <is>
          <t>Smart Watch</t>
        </is>
      </c>
      <c r="T1156" s="13" t="n"/>
      <c r="U1156" s="12" t="inlineStr">
        <is>
          <t>https://drive.google.com/uc?export=view&amp;id=1LRWDt7banpcSxkJBeSOCg43aIlpOv3a2</t>
        </is>
      </c>
    </row>
    <row r="1157" ht="15" customHeight="1">
      <c r="A1157" s="7" t="inlineStr">
        <is>
          <t>AN00000227</t>
        </is>
      </c>
      <c r="B1157" s="8" t="inlineStr">
        <is>
          <t>Huawei</t>
        </is>
      </c>
      <c r="C1157" s="8" t="inlineStr">
        <is>
          <t>Huawei Watch GT5 Pro 46mm Elite</t>
        </is>
      </c>
      <c r="D1157" s="8" t="inlineStr">
        <is>
          <t>-</t>
        </is>
      </c>
      <c r="E1157" s="9" t="n">
        <v>1899</v>
      </c>
      <c r="F1157" s="9" t="inlineStr">
        <is>
          <t>1899,00</t>
        </is>
      </c>
      <c r="G1157" s="9" t="inlineStr">
        <is>
          <t>In stock</t>
        </is>
      </c>
      <c r="H1157" s="9">
        <f>SUBSTITUTE(SUBSTITUTE(SUBSTITUTE(SUBSTITUTE(SUBSTITUTE(F1157,"od",""),"Cena internetowa","")," ",""),"€",""),",",".")+0</f>
        <v/>
      </c>
      <c r="I1157" s="9" t="n"/>
      <c r="J1157" s="9">
        <f>IF(I1157&lt;&gt;"",I1157,H1157)</f>
        <v/>
      </c>
      <c r="K1157" s="9">
        <f>E1157/(1+M1157)</f>
        <v/>
      </c>
      <c r="L1157" s="10" t="inlineStr">
        <is>
          <t>PLN</t>
        </is>
      </c>
      <c r="M1157" s="11" t="n">
        <v>0.23</v>
      </c>
      <c r="N1157" s="9">
        <f>K1157*VLOOKUP(L1157,'Exchange rate'!A:B,2,0)</f>
        <v/>
      </c>
      <c r="O1157" s="8" t="inlineStr">
        <is>
          <t>Mediamarkt</t>
        </is>
      </c>
      <c r="P1157" s="8" t="inlineStr">
        <is>
          <t>Mediamarkt</t>
        </is>
      </c>
      <c r="Q1157" s="8" t="inlineStr">
        <is>
          <t>Poland</t>
        </is>
      </c>
      <c r="R1157" s="12" t="inlineStr">
        <is>
          <t>https://mediamarkt.pl/pl/product/_smartwatch-huawei-gt-5-pro-46mm-elite-srebrny-1484351.html</t>
        </is>
      </c>
      <c r="S1157" s="13" t="inlineStr">
        <is>
          <t>Smart Watch</t>
        </is>
      </c>
      <c r="T1157" s="13" t="n"/>
      <c r="U1157" s="12" t="inlineStr">
        <is>
          <t>https://drive.google.com/uc?export=view&amp;id=1LGpMpDu5T7bNcx2oS-dN-QGrnaOYcFNt</t>
        </is>
      </c>
    </row>
    <row r="1158" ht="15" customHeight="1">
      <c r="A1158" s="7" t="inlineStr">
        <is>
          <t>BN2009057</t>
        </is>
      </c>
      <c r="B1158" s="8" t="inlineStr">
        <is>
          <t>Huawei</t>
        </is>
      </c>
      <c r="C1158" s="8" t="inlineStr">
        <is>
          <t>Watch 4 Active LTE</t>
        </is>
      </c>
      <c r="D1158" s="8" t="inlineStr">
        <is>
          <t>-</t>
        </is>
      </c>
      <c r="E1158" s="9" t="n">
        <v>749</v>
      </c>
      <c r="F1158" s="9" t="inlineStr">
        <is>
          <t>749,00</t>
        </is>
      </c>
      <c r="G1158" s="9" t="inlineStr">
        <is>
          <t>In stock</t>
        </is>
      </c>
      <c r="H1158" s="9">
        <f>SUBSTITUTE(SUBSTITUTE(SUBSTITUTE(SUBSTITUTE(SUBSTITUTE(F1158,"od",""),"Cena internetowa","")," ",""),"€",""),",",".")+0</f>
        <v/>
      </c>
      <c r="I1158" s="9" t="n"/>
      <c r="J1158" s="9">
        <f>IF(I1158&lt;&gt;"",I1158,H1158)</f>
        <v/>
      </c>
      <c r="K1158" s="9">
        <f>E1158/(1+M1158)</f>
        <v/>
      </c>
      <c r="L1158" s="10" t="inlineStr">
        <is>
          <t>PLN</t>
        </is>
      </c>
      <c r="M1158" s="11" t="n">
        <v>0.23</v>
      </c>
      <c r="N1158" s="9">
        <f>K1158*VLOOKUP(L1158,'Exchange rate'!A:B,2,0)</f>
        <v/>
      </c>
      <c r="O1158" s="8" t="inlineStr">
        <is>
          <t>Mediamarkt</t>
        </is>
      </c>
      <c r="P1158" s="8" t="inlineStr">
        <is>
          <t>Mediamarkt</t>
        </is>
      </c>
      <c r="Q1158" s="8" t="inlineStr">
        <is>
          <t>Poland</t>
        </is>
      </c>
      <c r="R1158" s="12" t="inlineStr">
        <is>
          <t>https://mediamarkt.pl/pl/product/_smartwatch-huawei-watch-gt-4-46mm-active-1477423.html</t>
        </is>
      </c>
      <c r="S1158" s="13" t="inlineStr">
        <is>
          <t>Smart Watch</t>
        </is>
      </c>
      <c r="T1158" s="13" t="n"/>
      <c r="U1158" s="12" t="inlineStr">
        <is>
          <t>https://drive.google.com/uc?export=view&amp;id=1M7qYs43f7u9o_whLU4Y0fXQefqYInxu2</t>
        </is>
      </c>
    </row>
    <row r="1159" ht="15" customHeight="1">
      <c r="A1159" s="7" t="inlineStr">
        <is>
          <t>BN2009056</t>
        </is>
      </c>
      <c r="B1159" s="8" t="inlineStr">
        <is>
          <t>Huawei</t>
        </is>
      </c>
      <c r="C1159" s="8" t="inlineStr">
        <is>
          <t>Watch 4 Pro LTE</t>
        </is>
      </c>
      <c r="D1159" s="8" t="inlineStr">
        <is>
          <t>-</t>
        </is>
      </c>
      <c r="E1159" s="9" t="n">
        <v>1999</v>
      </c>
      <c r="F1159" s="9" t="inlineStr">
        <is>
          <t>1999,00</t>
        </is>
      </c>
      <c r="G1159" s="9" t="inlineStr">
        <is>
          <t>In stock</t>
        </is>
      </c>
      <c r="H1159" s="9">
        <f>SUBSTITUTE(SUBSTITUTE(SUBSTITUTE(SUBSTITUTE(SUBSTITUTE(F1159,"od",""),"Cena internetowa","")," ",""),"€",""),",",".")+0</f>
        <v/>
      </c>
      <c r="I1159" s="9" t="n"/>
      <c r="J1159" s="9">
        <f>IF(I1159&lt;&gt;"",I1159,H1159)</f>
        <v/>
      </c>
      <c r="K1159" s="9">
        <f>E1159/(1+M1159)</f>
        <v/>
      </c>
      <c r="L1159" s="10" t="inlineStr">
        <is>
          <t>PLN</t>
        </is>
      </c>
      <c r="M1159" s="11" t="n">
        <v>0.23</v>
      </c>
      <c r="N1159" s="9">
        <f>K1159*VLOOKUP(L1159,'Exchange rate'!A:B,2,0)</f>
        <v/>
      </c>
      <c r="O1159" s="8" t="inlineStr">
        <is>
          <t>Mediamarkt</t>
        </is>
      </c>
      <c r="P1159" s="8" t="inlineStr">
        <is>
          <t>Mediamarkt</t>
        </is>
      </c>
      <c r="Q1159" s="8" t="inlineStr">
        <is>
          <t>Poland</t>
        </is>
      </c>
      <c r="R1159" s="12" t="inlineStr">
        <is>
          <t>https://mediamarkt.pl/pl/product/_smartwatch-huawei-watch-4-pro-elite-lte-tytanowy-1475696.html</t>
        </is>
      </c>
      <c r="S1159" s="13" t="inlineStr">
        <is>
          <t>Smart Watch</t>
        </is>
      </c>
      <c r="T1159" s="13" t="n"/>
      <c r="U1159" s="12" t="inlineStr">
        <is>
          <t>https://drive.google.com/uc?export=view&amp;id=1LVpAD9nco70I3gvzAm9csxM556yMtfCY</t>
        </is>
      </c>
    </row>
    <row r="1160" ht="15" customHeight="1">
      <c r="A1160" s="7" t="inlineStr">
        <is>
          <t>BN2009528</t>
        </is>
      </c>
      <c r="B1160" s="8" t="inlineStr">
        <is>
          <t>Huawei</t>
        </is>
      </c>
      <c r="C1160" s="8" t="inlineStr">
        <is>
          <t>Watch 4 Pro Space Edition LTE</t>
        </is>
      </c>
      <c r="D1160" s="8" t="inlineStr">
        <is>
          <t>-</t>
        </is>
      </c>
      <c r="E1160" s="9" t="n">
        <v>2199</v>
      </c>
      <c r="F1160" s="9" t="inlineStr">
        <is>
          <t>2199,00</t>
        </is>
      </c>
      <c r="G1160" s="9" t="inlineStr">
        <is>
          <t>In stock</t>
        </is>
      </c>
      <c r="H1160" s="9">
        <f>SUBSTITUTE(SUBSTITUTE(SUBSTITUTE(SUBSTITUTE(SUBSTITUTE(F1160,"od",""),"Cena internetowa","")," ",""),"€",""),",",".")+0</f>
        <v/>
      </c>
      <c r="I1160" s="9" t="n"/>
      <c r="J1160" s="9">
        <f>IF(I1160&lt;&gt;"",I1160,H1160)</f>
        <v/>
      </c>
      <c r="K1160" s="9">
        <f>E1160/(1+M1160)</f>
        <v/>
      </c>
      <c r="L1160" s="10" t="inlineStr">
        <is>
          <t>PLN</t>
        </is>
      </c>
      <c r="M1160" s="11" t="n">
        <v>0.23</v>
      </c>
      <c r="N1160" s="9">
        <f>K1160*VLOOKUP(L1160,'Exchange rate'!A:B,2,0)</f>
        <v/>
      </c>
      <c r="O1160" s="8" t="inlineStr">
        <is>
          <t>Mediamarkt</t>
        </is>
      </c>
      <c r="P1160" s="8" t="inlineStr">
        <is>
          <t>Mediamarkt</t>
        </is>
      </c>
      <c r="Q1160" s="8" t="inlineStr">
        <is>
          <t>Poland</t>
        </is>
      </c>
      <c r="R1160" s="12" t="inlineStr">
        <is>
          <t>https://mediamarkt.pl/pl/product/_smartwatch-huawei-watch-4-pro-space-edition-1482396.html</t>
        </is>
      </c>
      <c r="S1160" s="13" t="inlineStr">
        <is>
          <t>Smart Watch</t>
        </is>
      </c>
      <c r="T1160" s="13" t="n"/>
      <c r="U1160" s="12" t="inlineStr">
        <is>
          <t>https://drive.google.com/uc?export=view&amp;id=1KzYtXBxtguBwAqDudgCiATJaSbe3krSA</t>
        </is>
      </c>
    </row>
    <row r="1161" ht="15" customHeight="1">
      <c r="A1161" s="7" t="inlineStr">
        <is>
          <t>AN00000164</t>
        </is>
      </c>
      <c r="B1161" s="8" t="inlineStr">
        <is>
          <t>Huawei</t>
        </is>
      </c>
      <c r="C1161" s="8" t="inlineStr">
        <is>
          <t>Watch GT4 41mm Classic</t>
        </is>
      </c>
      <c r="D1161" s="8" t="inlineStr">
        <is>
          <t>-</t>
        </is>
      </c>
      <c r="E1161" s="9" t="n">
        <v>799</v>
      </c>
      <c r="F1161" s="9" t="inlineStr">
        <is>
          <t>799,00</t>
        </is>
      </c>
      <c r="G1161" s="9" t="inlineStr">
        <is>
          <t>In stock</t>
        </is>
      </c>
      <c r="H1161" s="9">
        <f>SUBSTITUTE(SUBSTITUTE(SUBSTITUTE(SUBSTITUTE(SUBSTITUTE(F1161,"od",""),"Cena internetowa","")," ",""),"€",""),",",".")+0</f>
        <v/>
      </c>
      <c r="I1161" s="9" t="n"/>
      <c r="J1161" s="9">
        <f>IF(I1161&lt;&gt;"",I1161,H1161)</f>
        <v/>
      </c>
      <c r="K1161" s="9">
        <f>E1161/(1+M1161)</f>
        <v/>
      </c>
      <c r="L1161" s="10" t="inlineStr">
        <is>
          <t>PLN</t>
        </is>
      </c>
      <c r="M1161" s="11" t="n">
        <v>0.23</v>
      </c>
      <c r="N1161" s="9">
        <f>K1161*VLOOKUP(L1161,'Exchange rate'!A:B,2,0)</f>
        <v/>
      </c>
      <c r="O1161" s="8" t="inlineStr">
        <is>
          <t>Mediamarkt</t>
        </is>
      </c>
      <c r="P1161" s="8" t="inlineStr">
        <is>
          <t>Mediamarkt</t>
        </is>
      </c>
      <c r="Q1161" s="8" t="inlineStr">
        <is>
          <t>Poland</t>
        </is>
      </c>
      <c r="R1161" s="12" t="inlineStr">
        <is>
          <t>https://mediamarkt.pl/pl/product/_smartwatch-huawei-watch-gt-4-41mm-classic-1477417.html</t>
        </is>
      </c>
      <c r="S1161" s="13" t="inlineStr">
        <is>
          <t>Smart Watch</t>
        </is>
      </c>
      <c r="T1161" s="13" t="n"/>
      <c r="U1161" s="12" t="inlineStr">
        <is>
          <t>https://drive.google.com/uc?export=view&amp;id=1LD5V1ki43s51B74RZt3-_xZPEoH5v2Lo</t>
        </is>
      </c>
    </row>
    <row r="1162" ht="15" customHeight="1">
      <c r="A1162" s="7" t="inlineStr">
        <is>
          <t>AN00000165</t>
        </is>
      </c>
      <c r="B1162" s="8" t="inlineStr">
        <is>
          <t>Huawei</t>
        </is>
      </c>
      <c r="C1162" s="8" t="inlineStr">
        <is>
          <t>Watch GT4 41mm Elegant</t>
        </is>
      </c>
      <c r="D1162" s="8" t="inlineStr">
        <is>
          <t>-</t>
        </is>
      </c>
      <c r="E1162" s="9" t="n">
        <v>899</v>
      </c>
      <c r="F1162" s="9" t="inlineStr">
        <is>
          <t>899,00</t>
        </is>
      </c>
      <c r="G1162" s="9" t="inlineStr">
        <is>
          <t>In stock</t>
        </is>
      </c>
      <c r="H1162" s="9">
        <f>SUBSTITUTE(SUBSTITUTE(SUBSTITUTE(SUBSTITUTE(SUBSTITUTE(F1162,"od",""),"Cena internetowa","")," ",""),"€",""),",",".")+0</f>
        <v/>
      </c>
      <c r="I1162" s="9" t="n"/>
      <c r="J1162" s="9">
        <f>IF(I1162&lt;&gt;"",I1162,H1162)</f>
        <v/>
      </c>
      <c r="K1162" s="9">
        <f>E1162/(1+M1162)</f>
        <v/>
      </c>
      <c r="L1162" s="10" t="inlineStr">
        <is>
          <t>PLN</t>
        </is>
      </c>
      <c r="M1162" s="11" t="n">
        <v>0.23</v>
      </c>
      <c r="N1162" s="9">
        <f>K1162*VLOOKUP(L1162,'Exchange rate'!A:B,2,0)</f>
        <v/>
      </c>
      <c r="O1162" s="8" t="inlineStr">
        <is>
          <t>Mediamarkt</t>
        </is>
      </c>
      <c r="P1162" s="8" t="inlineStr">
        <is>
          <t>Mediamarkt</t>
        </is>
      </c>
      <c r="Q1162" s="8" t="inlineStr">
        <is>
          <t>Poland</t>
        </is>
      </c>
      <c r="R1162" s="12" t="inlineStr">
        <is>
          <t>https://mediamarkt.pl/telefony-i-smartfony/smartwatch-huawei-watch-gt-4-41mm-elegant</t>
        </is>
      </c>
      <c r="S1162" s="13" t="inlineStr">
        <is>
          <t>Smart Watch</t>
        </is>
      </c>
      <c r="T1162" s="13" t="n"/>
      <c r="U1162" s="12" t="inlineStr">
        <is>
          <t>https://drive.google.com/uc?export=view&amp;id=1LM0BpW4ENR5V1IJb6McblCMfKJBK4OpN</t>
        </is>
      </c>
    </row>
    <row r="1163" ht="15" customHeight="1">
      <c r="A1163" s="7" t="inlineStr">
        <is>
          <t>AN00000166</t>
        </is>
      </c>
      <c r="B1163" s="8" t="inlineStr">
        <is>
          <t>Huawei</t>
        </is>
      </c>
      <c r="C1163" s="8" t="inlineStr">
        <is>
          <t>Watch GT4 41mm Elite</t>
        </is>
      </c>
      <c r="D1163" s="8" t="inlineStr">
        <is>
          <t>-</t>
        </is>
      </c>
      <c r="E1163" s="9" t="n">
        <v>1399</v>
      </c>
      <c r="F1163" s="9" t="inlineStr">
        <is>
          <t>1399,00</t>
        </is>
      </c>
      <c r="G1163" s="9" t="inlineStr">
        <is>
          <t>In stock</t>
        </is>
      </c>
      <c r="H1163" s="9">
        <f>SUBSTITUTE(SUBSTITUTE(SUBSTITUTE(SUBSTITUTE(SUBSTITUTE(F1163,"od",""),"Cena internetowa","")," ",""),"€",""),",",".")+0</f>
        <v/>
      </c>
      <c r="I1163" s="9" t="n"/>
      <c r="J1163" s="9">
        <f>IF(I1163&lt;&gt;"",I1163,H1163)</f>
        <v/>
      </c>
      <c r="K1163" s="9">
        <f>E1163/(1+M1163)</f>
        <v/>
      </c>
      <c r="L1163" s="10" t="inlineStr">
        <is>
          <t>PLN</t>
        </is>
      </c>
      <c r="M1163" s="11" t="n">
        <v>0.23</v>
      </c>
      <c r="N1163" s="9">
        <f>K1163*VLOOKUP(L1163,'Exchange rate'!A:B,2,0)</f>
        <v/>
      </c>
      <c r="O1163" s="8" t="inlineStr">
        <is>
          <t>Mediamarkt</t>
        </is>
      </c>
      <c r="P1163" s="8" t="inlineStr">
        <is>
          <t>Mediamarkt</t>
        </is>
      </c>
      <c r="Q1163" s="8" t="inlineStr">
        <is>
          <t>Poland</t>
        </is>
      </c>
      <c r="R1163" s="12" t="inlineStr">
        <is>
          <t>https://mediamarkt.pl/telefony-i-smartfony/smartwatch-huawei-watch-gt-4-41mm-elite</t>
        </is>
      </c>
      <c r="S1163" s="13" t="inlineStr">
        <is>
          <t>Smart Watch</t>
        </is>
      </c>
      <c r="T1163" s="13" t="n"/>
      <c r="U1163" s="12" t="inlineStr">
        <is>
          <t>https://drive.google.com/uc?export=view&amp;id=1KnONRIPIHkHtbVMWRuaVxtZXOSbjAsuo</t>
        </is>
      </c>
    </row>
    <row r="1164" ht="15" customHeight="1">
      <c r="A1164" s="7" t="inlineStr">
        <is>
          <t>AN00000167</t>
        </is>
      </c>
      <c r="B1164" s="8" t="inlineStr">
        <is>
          <t>Huawei</t>
        </is>
      </c>
      <c r="C1164" s="8" t="inlineStr">
        <is>
          <t>Watch GT4 46mm Active</t>
        </is>
      </c>
      <c r="D1164" s="8" t="inlineStr">
        <is>
          <t>-</t>
        </is>
      </c>
      <c r="E1164" s="9" t="n">
        <v>749</v>
      </c>
      <c r="F1164" s="9" t="inlineStr">
        <is>
          <t>749,00</t>
        </is>
      </c>
      <c r="G1164" s="9" t="inlineStr">
        <is>
          <t>In stock</t>
        </is>
      </c>
      <c r="H1164" s="9">
        <f>SUBSTITUTE(SUBSTITUTE(SUBSTITUTE(SUBSTITUTE(SUBSTITUTE(F1164,"od",""),"Cena internetowa","")," ",""),"€",""),",",".")+0</f>
        <v/>
      </c>
      <c r="I1164" s="9" t="n"/>
      <c r="J1164" s="9">
        <f>IF(I1164&lt;&gt;"",I1164,H1164)</f>
        <v/>
      </c>
      <c r="K1164" s="9">
        <f>E1164/(1+M1164)</f>
        <v/>
      </c>
      <c r="L1164" s="10" t="inlineStr">
        <is>
          <t>PLN</t>
        </is>
      </c>
      <c r="M1164" s="11" t="n">
        <v>0.23</v>
      </c>
      <c r="N1164" s="9">
        <f>K1164*VLOOKUP(L1164,'Exchange rate'!A:B,2,0)</f>
        <v/>
      </c>
      <c r="O1164" s="8" t="inlineStr">
        <is>
          <t>Mediamarkt</t>
        </is>
      </c>
      <c r="P1164" s="8" t="inlineStr">
        <is>
          <t>Mediamarkt</t>
        </is>
      </c>
      <c r="Q1164" s="8" t="inlineStr">
        <is>
          <t>Poland</t>
        </is>
      </c>
      <c r="R1164" s="12" t="inlineStr">
        <is>
          <t>https://mediamarkt.pl/telefony-i-smartfony/smartwatch-huawei-watch-gt-4-46mm-active</t>
        </is>
      </c>
      <c r="S1164" s="13" t="inlineStr">
        <is>
          <t>Smart Watch</t>
        </is>
      </c>
      <c r="T1164" s="13" t="n"/>
      <c r="U1164" s="12" t="inlineStr">
        <is>
          <t>https://drive.google.com/uc?export=view&amp;id=1LKzuqicDo7MLVoEuE_lO4HsbTS45OfpI</t>
        </is>
      </c>
    </row>
    <row r="1165" ht="15" customHeight="1">
      <c r="A1165" s="7" t="inlineStr">
        <is>
          <t>AN00000168</t>
        </is>
      </c>
      <c r="B1165" s="8" t="inlineStr">
        <is>
          <t>Huawei</t>
        </is>
      </c>
      <c r="C1165" s="8" t="inlineStr">
        <is>
          <t>Watch GT4 46mm Classic Edition</t>
        </is>
      </c>
      <c r="D1165" s="8" t="inlineStr">
        <is>
          <t>-</t>
        </is>
      </c>
      <c r="E1165" s="9" t="n">
        <v>749</v>
      </c>
      <c r="F1165" s="9" t="inlineStr">
        <is>
          <t>749,00</t>
        </is>
      </c>
      <c r="G1165" s="9" t="inlineStr">
        <is>
          <t>In stock</t>
        </is>
      </c>
      <c r="H1165" s="9">
        <f>SUBSTITUTE(SUBSTITUTE(SUBSTITUTE(SUBSTITUTE(SUBSTITUTE(F1165,"od",""),"Cena internetowa","")," ",""),"€",""),",",".")+0</f>
        <v/>
      </c>
      <c r="I1165" s="9" t="n"/>
      <c r="J1165" s="9">
        <f>IF(I1165&lt;&gt;"",I1165,H1165)</f>
        <v/>
      </c>
      <c r="K1165" s="9">
        <f>E1165/(1+M1165)</f>
        <v/>
      </c>
      <c r="L1165" s="10" t="inlineStr">
        <is>
          <t>PLN</t>
        </is>
      </c>
      <c r="M1165" s="11" t="n">
        <v>0.23</v>
      </c>
      <c r="N1165" s="9">
        <f>K1165*VLOOKUP(L1165,'Exchange rate'!A:B,2,0)</f>
        <v/>
      </c>
      <c r="O1165" s="8" t="inlineStr">
        <is>
          <t>Mediamarkt</t>
        </is>
      </c>
      <c r="P1165" s="8" t="inlineStr">
        <is>
          <t>Mediamarkt</t>
        </is>
      </c>
      <c r="Q1165" s="8" t="inlineStr">
        <is>
          <t>Poland</t>
        </is>
      </c>
      <c r="R1165" s="12" t="inlineStr">
        <is>
          <t>https://mediamarkt.pl/pl/product/_smartwatch-huawei-watch-gt-4-46mm-classic-1477420.html</t>
        </is>
      </c>
      <c r="S1165" s="13" t="inlineStr">
        <is>
          <t>Smart Watch</t>
        </is>
      </c>
      <c r="T1165" s="13" t="n"/>
      <c r="U1165" s="12" t="inlineStr">
        <is>
          <t>https://drive.google.com/uc?export=view&amp;id=1M5FmG1zEH29QcyvIma5fMJHjtrKWS6WT</t>
        </is>
      </c>
    </row>
    <row r="1166" ht="15" customHeight="1">
      <c r="A1166" s="7" t="inlineStr">
        <is>
          <t>AN00000169</t>
        </is>
      </c>
      <c r="B1166" s="8" t="inlineStr">
        <is>
          <t>Huawei</t>
        </is>
      </c>
      <c r="C1166" s="8" t="inlineStr">
        <is>
          <t>Watch GT4 46mm Elite</t>
        </is>
      </c>
      <c r="D1166" s="8" t="inlineStr">
        <is>
          <t>-</t>
        </is>
      </c>
      <c r="E1166" s="9" t="n">
        <v>0</v>
      </c>
      <c r="F1166" s="9" t="n">
        <v>0</v>
      </c>
      <c r="G1166" s="9" t="inlineStr">
        <is>
          <t>Out stock</t>
        </is>
      </c>
      <c r="H1166" s="9">
        <f>SUBSTITUTE(SUBSTITUTE(SUBSTITUTE(SUBSTITUTE(SUBSTITUTE(F1166,"od",""),"Cena internetowa","")," ",""),"€",""),",",".")+0</f>
        <v/>
      </c>
      <c r="I1166" s="9" t="n"/>
      <c r="J1166" s="9">
        <f>IF(I1166&lt;&gt;"",I1166,H1166)</f>
        <v/>
      </c>
      <c r="K1166" s="9">
        <f>E1166/(1+M1166)</f>
        <v/>
      </c>
      <c r="L1166" s="10" t="inlineStr">
        <is>
          <t>PLN</t>
        </is>
      </c>
      <c r="M1166" s="11" t="n">
        <v>0.23</v>
      </c>
      <c r="N1166" s="9">
        <f>K1166*VLOOKUP(L1166,'Exchange rate'!A:B,2,0)</f>
        <v/>
      </c>
      <c r="O1166" s="8" t="inlineStr">
        <is>
          <t>Mediamarkt</t>
        </is>
      </c>
      <c r="P1166" s="8" t="inlineStr">
        <is>
          <t>Mediamarkt</t>
        </is>
      </c>
      <c r="Q1166" s="8" t="inlineStr">
        <is>
          <t>Poland</t>
        </is>
      </c>
      <c r="R1166" s="12" t="inlineStr">
        <is>
          <t>https://mediamarkt.pl/pl/product/_smartwatch-huawei-watch-gt-4-46mm-elite-1477422.html</t>
        </is>
      </c>
      <c r="S1166" s="13" t="inlineStr">
        <is>
          <t>Smart Watch</t>
        </is>
      </c>
      <c r="T1166" s="13" t="n">
        <v>5</v>
      </c>
      <c r="U1166" s="12" t="inlineStr">
        <is>
          <t>https://drive.google.com/uc?export=view&amp;id=1LUqif--IIaAbwx0VtcgaqI-cf1gvNzE1</t>
        </is>
      </c>
    </row>
    <row r="1167" ht="15" customHeight="1">
      <c r="A1167" s="7" t="inlineStr">
        <is>
          <t>AN00000161</t>
        </is>
      </c>
      <c r="B1167" s="8" t="inlineStr">
        <is>
          <t>Lenovo</t>
        </is>
      </c>
      <c r="C1167" s="8" t="inlineStr">
        <is>
          <t>Lenovo IdeaPad 3 15ITL6 (i7 8/512 GB)</t>
        </is>
      </c>
      <c r="D1167" s="8" t="inlineStr">
        <is>
          <t>-</t>
        </is>
      </c>
      <c r="E1167" s="9" t="n">
        <v>0</v>
      </c>
      <c r="F1167" s="9" t="n">
        <v>0</v>
      </c>
      <c r="G1167" s="9" t="inlineStr">
        <is>
          <t>Out stock</t>
        </is>
      </c>
      <c r="H1167" s="9">
        <f>SUBSTITUTE(SUBSTITUTE(SUBSTITUTE(SUBSTITUTE(SUBSTITUTE(F1167,"od",""),"Cena internetowa","")," ",""),"€",""),",",".")+0</f>
        <v/>
      </c>
      <c r="I1167" s="9" t="n"/>
      <c r="J1167" s="9">
        <f>IF(I1167&lt;&gt;"",I1167,H1167)</f>
        <v/>
      </c>
      <c r="K1167" s="9">
        <f>E1167/(1+M1167)</f>
        <v/>
      </c>
      <c r="L1167" s="10" t="inlineStr">
        <is>
          <t>PLN</t>
        </is>
      </c>
      <c r="M1167" s="11" t="n">
        <v>0.23</v>
      </c>
      <c r="N1167" s="9">
        <f>K1167*VLOOKUP(L1167,'Exchange rate'!A:B,2,0)</f>
        <v/>
      </c>
      <c r="O1167" s="8" t="inlineStr">
        <is>
          <t>Mediamarkt</t>
        </is>
      </c>
      <c r="P1167" s="8" t="inlineStr">
        <is>
          <t>Mediamarkt</t>
        </is>
      </c>
      <c r="Q1167" s="8" t="inlineStr">
        <is>
          <t>Poland</t>
        </is>
      </c>
      <c r="R1167" s="12" t="inlineStr">
        <is>
          <t>https://mediamarkt.pl/pl/product/_laptop-lenovo-ideapad-3-15alc6-82ku018gpb-fhd-ryzen-7-5700u8gb512gb-ssdintwin11h-szary-arctic-grey-1466294.html</t>
        </is>
      </c>
      <c r="S1167" s="13" t="inlineStr">
        <is>
          <t>Tablet</t>
        </is>
      </c>
      <c r="T1167" s="13" t="n">
        <v>5</v>
      </c>
      <c r="U1167" s="12" t="inlineStr">
        <is>
          <t>https://drive.google.com/uc?export=view&amp;id=1M5mVySd0SpnDB5pKPNtxIIjnT2WJpwa8</t>
        </is>
      </c>
    </row>
    <row r="1168" ht="15" customHeight="1">
      <c r="A1168" s="7" t="inlineStr">
        <is>
          <t>BN2008718</t>
        </is>
      </c>
      <c r="B1168" s="8" t="inlineStr">
        <is>
          <t>Lenovo</t>
        </is>
      </c>
      <c r="C1168" s="8" t="inlineStr">
        <is>
          <t>Moto Edge 40 8-256GB 5G</t>
        </is>
      </c>
      <c r="D1168" s="8" t="inlineStr">
        <is>
          <t>-</t>
        </is>
      </c>
      <c r="E1168" s="9" t="n">
        <v>0</v>
      </c>
      <c r="F1168" s="9" t="n">
        <v>0</v>
      </c>
      <c r="G1168" s="9" t="inlineStr">
        <is>
          <t>Out stock</t>
        </is>
      </c>
      <c r="H1168" s="9">
        <f>SUBSTITUTE(SUBSTITUTE(SUBSTITUTE(SUBSTITUTE(SUBSTITUTE(F1168,"od",""),"Cena internetowa","")," ",""),"€",""),",",".")+0</f>
        <v/>
      </c>
      <c r="I1168" s="9" t="n"/>
      <c r="J1168" s="9">
        <f>IF(I1168&lt;&gt;"",I1168,H1168)</f>
        <v/>
      </c>
      <c r="K1168" s="9">
        <f>E1168/(1+M1168)</f>
        <v/>
      </c>
      <c r="L1168" s="10" t="inlineStr">
        <is>
          <t>PLN</t>
        </is>
      </c>
      <c r="M1168" s="11" t="n">
        <v>0.23</v>
      </c>
      <c r="N1168" s="9">
        <f>K1168*VLOOKUP(L1168,'Exchange rate'!A:B,2,0)</f>
        <v/>
      </c>
      <c r="O1168" s="8" t="inlineStr">
        <is>
          <t>Mediamarkt</t>
        </is>
      </c>
      <c r="P1168" s="8" t="inlineStr">
        <is>
          <t>Mediamarkt</t>
        </is>
      </c>
      <c r="Q1168" s="8" t="inlineStr">
        <is>
          <t>Poland</t>
        </is>
      </c>
      <c r="R1168" s="12" t="inlineStr">
        <is>
          <t>https://mediamarkt.pl/pl/product/_smartfon-motorola-edge-40-5g-8256gb-rozowy-viva-magenta-1474876.html</t>
        </is>
      </c>
      <c r="S1168" s="13" t="inlineStr">
        <is>
          <t>Handset</t>
        </is>
      </c>
      <c r="T1168" s="13" t="n">
        <v>5</v>
      </c>
      <c r="U1168" s="12" t="inlineStr">
        <is>
          <t>https://drive.google.com/uc?export=view&amp;id=1KuB9zO2Y2ge_CohagDu4k5sfzbKTVjsO</t>
        </is>
      </c>
    </row>
    <row r="1169" ht="15" customHeight="1">
      <c r="A1169" s="7" t="inlineStr">
        <is>
          <t>BN2008969</t>
        </is>
      </c>
      <c r="B1169" s="8" t="inlineStr">
        <is>
          <t>Lenovo</t>
        </is>
      </c>
      <c r="C1169" s="8" t="inlineStr">
        <is>
          <t>Moto Edge 40 Neo 12-256GB 5G</t>
        </is>
      </c>
      <c r="D1169" s="8" t="inlineStr">
        <is>
          <t>-</t>
        </is>
      </c>
      <c r="E1169" s="9" t="n">
        <v>0</v>
      </c>
      <c r="F1169" s="9" t="n">
        <v>0</v>
      </c>
      <c r="G1169" s="9" t="inlineStr">
        <is>
          <t>Out stock</t>
        </is>
      </c>
      <c r="H1169" s="9">
        <f>SUBSTITUTE(SUBSTITUTE(SUBSTITUTE(SUBSTITUTE(SUBSTITUTE(F1169,"od",""),"Cena internetowa","")," ",""),"€",""),",",".")+0</f>
        <v/>
      </c>
      <c r="I1169" s="9" t="n"/>
      <c r="J1169" s="9">
        <f>IF(I1169&lt;&gt;"",I1169,H1169)</f>
        <v/>
      </c>
      <c r="K1169" s="9">
        <f>E1169/(1+M1169)</f>
        <v/>
      </c>
      <c r="L1169" s="10" t="inlineStr">
        <is>
          <t>PLN</t>
        </is>
      </c>
      <c r="M1169" s="11" t="n">
        <v>0.23</v>
      </c>
      <c r="N1169" s="9">
        <f>K1169*VLOOKUP(L1169,'Exchange rate'!A:B,2,0)</f>
        <v/>
      </c>
      <c r="O1169" s="8" t="inlineStr">
        <is>
          <t>Mediamarkt</t>
        </is>
      </c>
      <c r="P1169" s="8" t="inlineStr">
        <is>
          <t>Mediamarkt</t>
        </is>
      </c>
      <c r="Q1169" s="8" t="inlineStr">
        <is>
          <t>Poland</t>
        </is>
      </c>
      <c r="R1169" s="12" t="inlineStr">
        <is>
          <t>https://mediamarkt.pl/telefony-i-smartfony/smartfon-motorola-edge-40-neo-5g-12-256gb-czarny</t>
        </is>
      </c>
      <c r="S1169" s="13" t="inlineStr">
        <is>
          <t>Handset</t>
        </is>
      </c>
      <c r="T1169" s="13" t="n">
        <v>2</v>
      </c>
      <c r="U1169" s="12" t="inlineStr">
        <is>
          <t>https://drive.google.com/uc?export=view&amp;id=1Lmh-xCn3bsowzlsxKJercXqVBcSVFfc6</t>
        </is>
      </c>
    </row>
    <row r="1170" ht="15" customHeight="1">
      <c r="A1170" s="7" t="inlineStr">
        <is>
          <t>BN2009288</t>
        </is>
      </c>
      <c r="B1170" s="8" t="inlineStr">
        <is>
          <t>Lenovo</t>
        </is>
      </c>
      <c r="C1170" s="8" t="inlineStr">
        <is>
          <t>Moto Edge 50 Fusion 12-512GB 5G</t>
        </is>
      </c>
      <c r="D1170" s="8" t="inlineStr">
        <is>
          <t>-</t>
        </is>
      </c>
      <c r="E1170" s="9" t="n">
        <v>1149</v>
      </c>
      <c r="F1170" s="9" t="inlineStr">
        <is>
          <t>1149,00</t>
        </is>
      </c>
      <c r="G1170" s="9" t="inlineStr">
        <is>
          <t>In stock</t>
        </is>
      </c>
      <c r="H1170" s="9">
        <f>SUBSTITUTE(SUBSTITUTE(SUBSTITUTE(SUBSTITUTE(SUBSTITUTE(F1170,"od",""),"Cena internetowa","")," ",""),"€",""),",",".")+0</f>
        <v/>
      </c>
      <c r="I1170" s="9" t="n"/>
      <c r="J1170" s="9">
        <f>IF(I1170&lt;&gt;"",I1170,H1170)</f>
        <v/>
      </c>
      <c r="K1170" s="9">
        <f>E1170/(1+M1170)</f>
        <v/>
      </c>
      <c r="L1170" s="10" t="inlineStr">
        <is>
          <t>PLN</t>
        </is>
      </c>
      <c r="M1170" s="11" t="n">
        <v>0.23</v>
      </c>
      <c r="N1170" s="9">
        <f>K1170*VLOOKUP(L1170,'Exchange rate'!A:B,2,0)</f>
        <v/>
      </c>
      <c r="O1170" s="8" t="inlineStr">
        <is>
          <t>Mediamarkt</t>
        </is>
      </c>
      <c r="P1170" s="8" t="inlineStr">
        <is>
          <t>Mediamarkt</t>
        </is>
      </c>
      <c r="Q1170" s="8" t="inlineStr">
        <is>
          <t>Poland</t>
        </is>
      </c>
      <c r="R1170" s="12" t="inlineStr">
        <is>
          <t>https://mediamarkt.pl/pl/product/_smartfon-motorola-edge-50-fusion-12512gb-rozowy-hot-pink-1482244.html</t>
        </is>
      </c>
      <c r="S1170" s="13" t="inlineStr">
        <is>
          <t>Handset</t>
        </is>
      </c>
      <c r="T1170" s="13" t="n"/>
      <c r="U1170" s="12" t="inlineStr">
        <is>
          <t>https://drive.google.com/uc?export=view&amp;id=1KxfS_k1nHioEeHhVKKbB9p1EGdtiAK-e</t>
        </is>
      </c>
    </row>
    <row r="1171" ht="15" customHeight="1">
      <c r="A1171" s="7" t="inlineStr">
        <is>
          <t>BN2009433</t>
        </is>
      </c>
      <c r="B1171" s="8" t="inlineStr">
        <is>
          <t>Lenovo</t>
        </is>
      </c>
      <c r="C1171" s="8" t="inlineStr">
        <is>
          <t>Moto Edge 50 Neo 12-512GB 5G</t>
        </is>
      </c>
      <c r="D1171" s="8" t="inlineStr">
        <is>
          <t>-</t>
        </is>
      </c>
      <c r="E1171" s="9" t="n">
        <v>1799</v>
      </c>
      <c r="F1171" s="9" t="inlineStr">
        <is>
          <t>1799,00</t>
        </is>
      </c>
      <c r="G1171" s="9" t="inlineStr">
        <is>
          <t>In stock</t>
        </is>
      </c>
      <c r="H1171" s="9">
        <f>SUBSTITUTE(SUBSTITUTE(SUBSTITUTE(SUBSTITUTE(SUBSTITUTE(F1171,"od",""),"Cena internetowa","")," ",""),"€",""),",",".")+0</f>
        <v/>
      </c>
      <c r="I1171" s="9" t="n"/>
      <c r="J1171" s="9">
        <f>IF(I1171&lt;&gt;"",I1171,H1171)</f>
        <v/>
      </c>
      <c r="K1171" s="9">
        <f>E1171/(1+M1171)</f>
        <v/>
      </c>
      <c r="L1171" s="10" t="inlineStr">
        <is>
          <t>PLN</t>
        </is>
      </c>
      <c r="M1171" s="11" t="n">
        <v>0.23</v>
      </c>
      <c r="N1171" s="9">
        <f>K1171*VLOOKUP(L1171,'Exchange rate'!A:B,2,0)</f>
        <v/>
      </c>
      <c r="O1171" s="8" t="inlineStr">
        <is>
          <t>Mediamarkt</t>
        </is>
      </c>
      <c r="P1171" s="8" t="inlineStr">
        <is>
          <t>Mediamarkt</t>
        </is>
      </c>
      <c r="Q1171" s="8" t="inlineStr">
        <is>
          <t>Poland</t>
        </is>
      </c>
      <c r="R1171" s="12" t="inlineStr">
        <is>
          <t>https://mediamarkt.pl/pl/product/_smartfon-motorola-edge-50-neo-12512gb-stalowy-grisaille-1484254.html</t>
        </is>
      </c>
      <c r="S1171" s="13" t="inlineStr">
        <is>
          <t>Handset</t>
        </is>
      </c>
      <c r="T1171" s="13" t="n"/>
      <c r="U1171" s="12" t="inlineStr">
        <is>
          <t>https://drive.google.com/uc?export=view&amp;id=1LUQpEViIwNovi7-PRaxegtdj9UK6gBnB</t>
        </is>
      </c>
    </row>
    <row r="1172" ht="15" customHeight="1">
      <c r="A1172" s="7" t="inlineStr">
        <is>
          <t>BN2009287</t>
        </is>
      </c>
      <c r="B1172" s="8" t="inlineStr">
        <is>
          <t>Lenovo</t>
        </is>
      </c>
      <c r="C1172" s="8" t="inlineStr">
        <is>
          <t>Moto Edge 50 Pro 12-512GB</t>
        </is>
      </c>
      <c r="D1172" s="8" t="inlineStr">
        <is>
          <t>-</t>
        </is>
      </c>
      <c r="E1172" s="9" t="n">
        <v>0</v>
      </c>
      <c r="F1172" s="9" t="n">
        <v>0</v>
      </c>
      <c r="G1172" s="9" t="inlineStr">
        <is>
          <t>Out stock</t>
        </is>
      </c>
      <c r="H1172" s="9">
        <f>SUBSTITUTE(SUBSTITUTE(SUBSTITUTE(SUBSTITUTE(SUBSTITUTE(F1172,"od",""),"Cena internetowa","")," ",""),"€",""),",",".")+0</f>
        <v/>
      </c>
      <c r="I1172" s="9" t="n"/>
      <c r="J1172" s="9">
        <f>IF(I1172&lt;&gt;"",I1172,H1172)</f>
        <v/>
      </c>
      <c r="K1172" s="9">
        <f>E1172/(1+M1172)</f>
        <v/>
      </c>
      <c r="L1172" s="10" t="inlineStr">
        <is>
          <t>PLN</t>
        </is>
      </c>
      <c r="M1172" s="11" t="n">
        <v>0.23</v>
      </c>
      <c r="N1172" s="9">
        <f>K1172*VLOOKUP(L1172,'Exchange rate'!A:B,2,0)</f>
        <v/>
      </c>
      <c r="O1172" s="8" t="inlineStr">
        <is>
          <t>Mediamarkt</t>
        </is>
      </c>
      <c r="P1172" s="8" t="inlineStr">
        <is>
          <t>Mediamarkt</t>
        </is>
      </c>
      <c r="Q1172" s="8" t="inlineStr">
        <is>
          <t>Poland</t>
        </is>
      </c>
      <c r="R1172" s="12" t="inlineStr">
        <is>
          <t>https://mediamarkt.pl/pl/product/_smartfon-motorola-edge-50-pro-12512gb-fioletowy-1482095.html</t>
        </is>
      </c>
      <c r="S1172" s="13" t="inlineStr">
        <is>
          <t>Handset</t>
        </is>
      </c>
      <c r="T1172" s="13" t="n">
        <v>2</v>
      </c>
      <c r="U1172" s="12" t="inlineStr">
        <is>
          <t>https://drive.google.com/uc?export=view&amp;id=1LR2V2oPHlzun8je-aGZ7d8l3DeC9q6cy</t>
        </is>
      </c>
    </row>
    <row r="1173" ht="15" customHeight="1">
      <c r="A1173" s="7" t="inlineStr">
        <is>
          <t>BN2009157</t>
        </is>
      </c>
      <c r="B1173" s="8" t="inlineStr">
        <is>
          <t>Lenovo</t>
        </is>
      </c>
      <c r="C1173" s="8" t="inlineStr">
        <is>
          <t>Moto Edge 50 Ultra 16GB-1TB 5G</t>
        </is>
      </c>
      <c r="D1173" s="8" t="inlineStr">
        <is>
          <t>-</t>
        </is>
      </c>
      <c r="E1173" s="9" t="n">
        <v>0</v>
      </c>
      <c r="F1173" s="9" t="n">
        <v>0</v>
      </c>
      <c r="G1173" s="9" t="inlineStr">
        <is>
          <t>Out stock</t>
        </is>
      </c>
      <c r="H1173" s="9">
        <f>SUBSTITUTE(SUBSTITUTE(SUBSTITUTE(SUBSTITUTE(SUBSTITUTE(F1173,"od",""),"Cena internetowa","")," ",""),"€",""),",",".")+0</f>
        <v/>
      </c>
      <c r="I1173" s="9" t="n"/>
      <c r="J1173" s="9">
        <f>IF(I1173&lt;&gt;"",I1173,H1173)</f>
        <v/>
      </c>
      <c r="K1173" s="9">
        <f>E1173/(1+M1173)</f>
        <v/>
      </c>
      <c r="L1173" s="10" t="inlineStr">
        <is>
          <t>PLN</t>
        </is>
      </c>
      <c r="M1173" s="11" t="n">
        <v>0.23</v>
      </c>
      <c r="N1173" s="9">
        <f>K1173*VLOOKUP(L1173,'Exchange rate'!A:B,2,0)</f>
        <v/>
      </c>
      <c r="O1173" s="8" t="inlineStr">
        <is>
          <t>Mediamarkt</t>
        </is>
      </c>
      <c r="P1173" s="8" t="inlineStr">
        <is>
          <t>Mediamarkt</t>
        </is>
      </c>
      <c r="Q1173" s="8" t="inlineStr">
        <is>
          <t>Poland</t>
        </is>
      </c>
      <c r="R1173" s="12" t="inlineStr">
        <is>
          <t>https://mediamarkt.pl/pl/product/_smartfon-motorola-edge-50-ultra-161tb-szary-nordic-wood-1482846.html</t>
        </is>
      </c>
      <c r="S1173" s="13" t="inlineStr">
        <is>
          <t>Handset</t>
        </is>
      </c>
      <c r="T1173" s="13" t="n">
        <v>2</v>
      </c>
      <c r="U1173" s="12" t="inlineStr">
        <is>
          <t>https://drive.google.com/uc?export=view&amp;id=1KqVS72na_Dyxm27tAD_WPPTC0LFqGFEM</t>
        </is>
      </c>
    </row>
    <row r="1174" ht="15" customHeight="1">
      <c r="A1174" s="7" t="inlineStr">
        <is>
          <t>BN2008705</t>
        </is>
      </c>
      <c r="B1174" s="8" t="inlineStr">
        <is>
          <t>Lenovo</t>
        </is>
      </c>
      <c r="C1174" s="8" t="inlineStr">
        <is>
          <t>Moto G13 4-128GB LTE</t>
        </is>
      </c>
      <c r="D1174" s="8" t="inlineStr">
        <is>
          <t>-</t>
        </is>
      </c>
      <c r="E1174" s="9" t="n">
        <v>0</v>
      </c>
      <c r="F1174" s="9" t="n">
        <v>0</v>
      </c>
      <c r="G1174" s="9" t="inlineStr">
        <is>
          <t>Out stock</t>
        </is>
      </c>
      <c r="H1174" s="9">
        <f>SUBSTITUTE(SUBSTITUTE(SUBSTITUTE(SUBSTITUTE(SUBSTITUTE(F1174,"od",""),"Cena internetowa","")," ",""),"€",""),",",".")+0</f>
        <v/>
      </c>
      <c r="I1174" s="9" t="n"/>
      <c r="J1174" s="9">
        <f>IF(I1174&lt;&gt;"",I1174,H1174)</f>
        <v/>
      </c>
      <c r="K1174" s="9">
        <f>E1174/(1+M1174)</f>
        <v/>
      </c>
      <c r="L1174" s="10" t="inlineStr">
        <is>
          <t>PLN</t>
        </is>
      </c>
      <c r="M1174" s="11" t="n">
        <v>0.23</v>
      </c>
      <c r="N1174" s="9">
        <f>K1174*VLOOKUP(L1174,'Exchange rate'!A:B,2,0)</f>
        <v/>
      </c>
      <c r="O1174" s="8" t="inlineStr">
        <is>
          <t>Mediamarkt</t>
        </is>
      </c>
      <c r="P1174" s="8" t="inlineStr">
        <is>
          <t>Mediamarkt</t>
        </is>
      </c>
      <c r="Q1174" s="8" t="inlineStr">
        <is>
          <t>Poland</t>
        </is>
      </c>
      <c r="R1174" s="12" t="inlineStr">
        <is>
          <t>https://mediamarkt.pl/pl/product/_smartfon-motorola-moto-g13-4128gb-blekitny-1472902.html</t>
        </is>
      </c>
      <c r="S1174" s="13" t="inlineStr">
        <is>
          <t>Handset</t>
        </is>
      </c>
      <c r="T1174" s="13" t="n">
        <v>5</v>
      </c>
      <c r="U1174" s="12" t="inlineStr">
        <is>
          <t>https://drive.google.com/uc?export=view&amp;id=1LA7Eh6unE6FSXANWJkLc6K_u8X0xeDTB</t>
        </is>
      </c>
    </row>
    <row r="1175" ht="15" customHeight="1">
      <c r="A1175" s="7" t="inlineStr">
        <is>
          <t>BN2008903</t>
        </is>
      </c>
      <c r="B1175" s="8" t="inlineStr">
        <is>
          <t>Lenovo</t>
        </is>
      </c>
      <c r="C1175" s="8" t="inlineStr">
        <is>
          <t>Moto g14 4-128GB LTE</t>
        </is>
      </c>
      <c r="D1175" s="8" t="inlineStr">
        <is>
          <t>-</t>
        </is>
      </c>
      <c r="E1175" s="9" t="n">
        <v>469.99</v>
      </c>
      <c r="F1175" s="9" t="inlineStr">
        <is>
          <t>469.99</t>
        </is>
      </c>
      <c r="G1175" s="9" t="inlineStr">
        <is>
          <t>In stock</t>
        </is>
      </c>
      <c r="H1175" s="9">
        <f>SUBSTITUTE(SUBSTITUTE(SUBSTITUTE(SUBSTITUTE(SUBSTITUTE(F1175,"od",""),"Cena internetowa","")," ",""),"€",""),",",".")+0</f>
        <v/>
      </c>
      <c r="I1175" s="9" t="n"/>
      <c r="J1175" s="9">
        <f>IF(I1175&lt;&gt;"",I1175,H1175)</f>
        <v/>
      </c>
      <c r="K1175" s="9">
        <f>E1175/(1+M1175)</f>
        <v/>
      </c>
      <c r="L1175" s="10" t="inlineStr">
        <is>
          <t>PLN</t>
        </is>
      </c>
      <c r="M1175" s="11" t="n">
        <v>0.23</v>
      </c>
      <c r="N1175" s="9">
        <f>K1175*VLOOKUP(L1175,'Exchange rate'!A:B,2,0)</f>
        <v/>
      </c>
      <c r="O1175" s="8" t="inlineStr">
        <is>
          <t>Mediamarkt</t>
        </is>
      </c>
      <c r="P1175" s="8" t="inlineStr">
        <is>
          <t>Mediamarkt</t>
        </is>
      </c>
      <c r="Q1175" s="8" t="inlineStr">
        <is>
          <t>Poland</t>
        </is>
      </c>
      <c r="R1175" s="12" t="inlineStr">
        <is>
          <t>https://mediamarkt.pl/pl/product/_smartfon-motorola-moto-g14-4128gb-bezowy-butter-cream-1479765.html</t>
        </is>
      </c>
      <c r="S1175" s="13" t="inlineStr">
        <is>
          <t>Handset</t>
        </is>
      </c>
      <c r="T1175" s="13" t="n"/>
      <c r="U1175" s="12" t="inlineStr">
        <is>
          <t>https://drive.google.com/uc?export=view&amp;id=1M90AycEunjtPfyqIzKYjkGvhn7YR3YAM</t>
        </is>
      </c>
    </row>
    <row r="1176" ht="15" customHeight="1">
      <c r="A1176" s="7" t="inlineStr">
        <is>
          <t>BN2009154</t>
        </is>
      </c>
      <c r="B1176" s="8" t="inlineStr">
        <is>
          <t>Lenovo</t>
        </is>
      </c>
      <c r="C1176" s="8" t="inlineStr">
        <is>
          <t>Moto G24 8-128GB LTE</t>
        </is>
      </c>
      <c r="D1176" s="8" t="inlineStr">
        <is>
          <t>-</t>
        </is>
      </c>
      <c r="E1176" s="9" t="n">
        <v>0</v>
      </c>
      <c r="F1176" s="9" t="n">
        <v>0</v>
      </c>
      <c r="G1176" s="9" t="inlineStr">
        <is>
          <t>Out stock</t>
        </is>
      </c>
      <c r="H1176" s="9">
        <f>SUBSTITUTE(SUBSTITUTE(SUBSTITUTE(SUBSTITUTE(SUBSTITUTE(F1176,"od",""),"Cena internetowa","")," ",""),"€",""),",",".")+0</f>
        <v/>
      </c>
      <c r="I1176" s="9" t="n"/>
      <c r="J1176" s="9">
        <f>IF(I1176&lt;&gt;"",I1176,H1176)</f>
        <v/>
      </c>
      <c r="K1176" s="9">
        <f>E1176/(1+M1176)</f>
        <v/>
      </c>
      <c r="L1176" s="10" t="inlineStr">
        <is>
          <t>PLN</t>
        </is>
      </c>
      <c r="M1176" s="11" t="n">
        <v>0.23</v>
      </c>
      <c r="N1176" s="9">
        <f>K1176*VLOOKUP(L1176,'Exchange rate'!A:B,2,0)</f>
        <v/>
      </c>
      <c r="O1176" s="8" t="inlineStr">
        <is>
          <t>Mediamarkt</t>
        </is>
      </c>
      <c r="P1176" s="8" t="inlineStr">
        <is>
          <t>Mediamarkt</t>
        </is>
      </c>
      <c r="Q1176" s="8" t="inlineStr">
        <is>
          <t>Poland</t>
        </is>
      </c>
      <c r="R1176" s="12" t="inlineStr">
        <is>
          <t>https://mediamarkt.pl/pl/product/_smartfon-motorola-moto-g24-8128-szary-matte-charcoal-1480766.html</t>
        </is>
      </c>
      <c r="S1176" s="13" t="inlineStr">
        <is>
          <t>Handset</t>
        </is>
      </c>
      <c r="T1176" s="13" t="n">
        <v>5</v>
      </c>
      <c r="U1176" s="12" t="inlineStr">
        <is>
          <t>https://drive.google.com/uc?export=view&amp;id=1LVHipeTAXHGwNWbTfwaapr8X6lGLx32J</t>
        </is>
      </c>
    </row>
    <row r="1177" ht="15" customHeight="1">
      <c r="A1177" s="7" t="inlineStr">
        <is>
          <t>BN2009156</t>
        </is>
      </c>
      <c r="B1177" s="8" t="inlineStr">
        <is>
          <t>Lenovo</t>
        </is>
      </c>
      <c r="C1177" s="8" t="inlineStr">
        <is>
          <t>Moto G24 Power 8-256GB LTE</t>
        </is>
      </c>
      <c r="D1177" s="8" t="inlineStr">
        <is>
          <t>-</t>
        </is>
      </c>
      <c r="E1177" s="9" t="n">
        <v>0</v>
      </c>
      <c r="F1177" s="9" t="n">
        <v>0</v>
      </c>
      <c r="G1177" s="9" t="inlineStr">
        <is>
          <t>Out stock</t>
        </is>
      </c>
      <c r="H1177" s="9">
        <f>SUBSTITUTE(SUBSTITUTE(SUBSTITUTE(SUBSTITUTE(SUBSTITUTE(F1177,"od",""),"Cena internetowa","")," ",""),"€",""),",",".")+0</f>
        <v/>
      </c>
      <c r="I1177" s="9" t="n"/>
      <c r="J1177" s="9">
        <f>IF(I1177&lt;&gt;"",I1177,H1177)</f>
        <v/>
      </c>
      <c r="K1177" s="9">
        <f>E1177/(1+M1177)</f>
        <v/>
      </c>
      <c r="L1177" s="10" t="inlineStr">
        <is>
          <t>PLN</t>
        </is>
      </c>
      <c r="M1177" s="11" t="n">
        <v>0.23</v>
      </c>
      <c r="N1177" s="9">
        <f>K1177*VLOOKUP(L1177,'Exchange rate'!A:B,2,0)</f>
        <v/>
      </c>
      <c r="O1177" s="8" t="inlineStr">
        <is>
          <t>Mediamarkt</t>
        </is>
      </c>
      <c r="P1177" s="8" t="inlineStr">
        <is>
          <t>Mediamarkt</t>
        </is>
      </c>
      <c r="Q1177" s="8" t="inlineStr">
        <is>
          <t>Poland</t>
        </is>
      </c>
      <c r="R1177" s="12" t="inlineStr">
        <is>
          <t>https://mediamarkt.pl/pl/product/_smartfon-motorola-moto-g24-power-8256gb-granatowy-ink-blue-1480769.html</t>
        </is>
      </c>
      <c r="S1177" s="13" t="inlineStr">
        <is>
          <t>Handset</t>
        </is>
      </c>
      <c r="T1177" s="13" t="n">
        <v>5</v>
      </c>
      <c r="U1177" s="12" t="inlineStr">
        <is>
          <t>https://drive.google.com/uc?export=view&amp;id=1KrgM1O8cgw-_12AxzVucQA-V4Gt5cV2-</t>
        </is>
      </c>
    </row>
    <row r="1178" ht="15" customHeight="1">
      <c r="A1178" s="7" t="inlineStr">
        <is>
          <t>BN2009223</t>
        </is>
      </c>
      <c r="B1178" s="8" t="inlineStr">
        <is>
          <t>Lenovo</t>
        </is>
      </c>
      <c r="C1178" s="8" t="inlineStr">
        <is>
          <t>Moto G54 power 5G</t>
        </is>
      </c>
      <c r="D1178" s="8" t="inlineStr">
        <is>
          <t>-</t>
        </is>
      </c>
      <c r="E1178" s="9" t="n">
        <v>0</v>
      </c>
      <c r="F1178" s="9" t="n">
        <v>0</v>
      </c>
      <c r="G1178" s="9" t="inlineStr">
        <is>
          <t>Out stock</t>
        </is>
      </c>
      <c r="H1178" s="9">
        <f>SUBSTITUTE(SUBSTITUTE(SUBSTITUTE(SUBSTITUTE(SUBSTITUTE(F1178,"od",""),"Cena internetowa","")," ",""),"€",""),",",".")+0</f>
        <v/>
      </c>
      <c r="I1178" s="9" t="n"/>
      <c r="J1178" s="9">
        <f>IF(I1178&lt;&gt;"",I1178,H1178)</f>
        <v/>
      </c>
      <c r="K1178" s="9">
        <f>E1178/(1+M1178)</f>
        <v/>
      </c>
      <c r="L1178" s="10" t="inlineStr">
        <is>
          <t>PLN</t>
        </is>
      </c>
      <c r="M1178" s="11" t="n">
        <v>0.23</v>
      </c>
      <c r="N1178" s="9">
        <f>K1178*VLOOKUP(L1178,'Exchange rate'!A:B,2,0)</f>
        <v/>
      </c>
      <c r="O1178" s="8" t="inlineStr">
        <is>
          <t>Mediamarkt</t>
        </is>
      </c>
      <c r="P1178" s="8" t="inlineStr">
        <is>
          <t>Mediamarkt</t>
        </is>
      </c>
      <c r="Q1178" s="8" t="inlineStr">
        <is>
          <t>Poland</t>
        </is>
      </c>
      <c r="R1178" s="12" t="inlineStr">
        <is>
          <t>https://mediamarkt.pl/pl/product/_smartfon-motorola-moto-g54-5g-power-edition-12256-gb-cimnoszary-midnight-blue-1480763.html</t>
        </is>
      </c>
      <c r="S1178" s="13" t="inlineStr">
        <is>
          <t>Handset</t>
        </is>
      </c>
      <c r="T1178" s="13" t="n">
        <v>5</v>
      </c>
      <c r="U1178" s="12" t="inlineStr">
        <is>
          <t>https://drive.google.com/uc?export=view&amp;id=1LSetB3XCUWT9TE5DdKDCVQMbQMw4Xhie</t>
        </is>
      </c>
    </row>
    <row r="1179" ht="15" customHeight="1">
      <c r="A1179" s="7" t="inlineStr">
        <is>
          <t>BN2008968</t>
        </is>
      </c>
      <c r="B1179" s="8" t="inlineStr">
        <is>
          <t>Lenovo</t>
        </is>
      </c>
      <c r="C1179" s="8" t="inlineStr">
        <is>
          <t>Moto G84 12-256GB 5G</t>
        </is>
      </c>
      <c r="D1179" s="8" t="inlineStr">
        <is>
          <t>-</t>
        </is>
      </c>
      <c r="E1179" s="9" t="n">
        <v>0</v>
      </c>
      <c r="F1179" s="9" t="n">
        <v>0</v>
      </c>
      <c r="G1179" s="9" t="inlineStr">
        <is>
          <t>Out stock</t>
        </is>
      </c>
      <c r="H1179" s="9">
        <f>SUBSTITUTE(SUBSTITUTE(SUBSTITUTE(SUBSTITUTE(SUBSTITUTE(F1179,"od",""),"Cena internetowa","")," ",""),"€",""),",",".")+0</f>
        <v/>
      </c>
      <c r="I1179" s="9" t="n"/>
      <c r="J1179" s="9">
        <f>IF(I1179&lt;&gt;"",I1179,H1179)</f>
        <v/>
      </c>
      <c r="K1179" s="9">
        <f>E1179/(1+M1179)</f>
        <v/>
      </c>
      <c r="L1179" s="10" t="inlineStr">
        <is>
          <t>PLN</t>
        </is>
      </c>
      <c r="M1179" s="11" t="n">
        <v>0.23</v>
      </c>
      <c r="N1179" s="9">
        <f>K1179*VLOOKUP(L1179,'Exchange rate'!A:B,2,0)</f>
        <v/>
      </c>
      <c r="O1179" s="8" t="inlineStr">
        <is>
          <t>Mediamarkt</t>
        </is>
      </c>
      <c r="P1179" s="8" t="inlineStr">
        <is>
          <t>Mediamarkt</t>
        </is>
      </c>
      <c r="Q1179" s="8" t="inlineStr">
        <is>
          <t>Poland</t>
        </is>
      </c>
      <c r="R1179" s="12" t="inlineStr">
        <is>
          <t>https://mediamarkt.pl/telefony-i-smartfony/smartfon-motorola-moto-g84-5g-12-256gb-granatowy</t>
        </is>
      </c>
      <c r="S1179" s="13" t="inlineStr">
        <is>
          <t>Handset</t>
        </is>
      </c>
      <c r="T1179" s="13" t="n">
        <v>5</v>
      </c>
      <c r="U1179" s="12" t="inlineStr">
        <is>
          <t>https://drive.google.com/uc?export=view&amp;id=1Kneqn0-RL8a19sna2FFklj4T5s-c0Hm5</t>
        </is>
      </c>
    </row>
    <row r="1180" ht="15" customHeight="1">
      <c r="A1180" s="7" t="inlineStr">
        <is>
          <t>BN2009289</t>
        </is>
      </c>
      <c r="B1180" s="8" t="inlineStr">
        <is>
          <t>Lenovo</t>
        </is>
      </c>
      <c r="C1180" s="8" t="inlineStr">
        <is>
          <t>Moto G85 12-256GB 5G</t>
        </is>
      </c>
      <c r="D1180" s="8" t="inlineStr">
        <is>
          <t>-</t>
        </is>
      </c>
      <c r="E1180" s="9" t="n">
        <v>0</v>
      </c>
      <c r="F1180" s="9" t="n">
        <v>0</v>
      </c>
      <c r="G1180" s="9" t="inlineStr">
        <is>
          <t>Out stock</t>
        </is>
      </c>
      <c r="H1180" s="9">
        <f>SUBSTITUTE(SUBSTITUTE(SUBSTITUTE(SUBSTITUTE(SUBSTITUTE(F1180,"od",""),"Cena internetowa","")," ",""),"€",""),",",".")+0</f>
        <v/>
      </c>
      <c r="I1180" s="9" t="n"/>
      <c r="J1180" s="9">
        <f>IF(I1180&lt;&gt;"",I1180,H1180)</f>
        <v/>
      </c>
      <c r="K1180" s="9">
        <f>E1180/(1+M1180)</f>
        <v/>
      </c>
      <c r="L1180" s="10" t="inlineStr">
        <is>
          <t>PLN</t>
        </is>
      </c>
      <c r="M1180" s="11" t="n">
        <v>0.23</v>
      </c>
      <c r="N1180" s="9">
        <f>K1180*VLOOKUP(L1180,'Exchange rate'!A:B,2,0)</f>
        <v/>
      </c>
      <c r="O1180" s="8" t="inlineStr">
        <is>
          <t>Mediamarkt</t>
        </is>
      </c>
      <c r="P1180" s="8" t="inlineStr">
        <is>
          <t>Mediamarkt</t>
        </is>
      </c>
      <c r="Q1180" s="8" t="inlineStr">
        <is>
          <t>Poland</t>
        </is>
      </c>
      <c r="R1180" s="12" t="inlineStr">
        <is>
          <t>https://mediamarkt.pl/pl/product/_smartfon-motorola-moto-g85-5g-12256gb-szary-urban-grey-1483404.html</t>
        </is>
      </c>
      <c r="S1180" s="13" t="inlineStr">
        <is>
          <t>Handset</t>
        </is>
      </c>
      <c r="T1180" s="13" t="n">
        <v>5</v>
      </c>
      <c r="U1180" s="12" t="inlineStr">
        <is>
          <t>https://drive.google.com/uc?export=view&amp;id=1MB8RzOfaKZ9iGInSssdsPiKZAv093i7o</t>
        </is>
      </c>
    </row>
    <row r="1181" ht="15" customHeight="1">
      <c r="A1181" s="7" t="inlineStr">
        <is>
          <t>BN2009286</t>
        </is>
      </c>
      <c r="B1181" s="8" t="inlineStr">
        <is>
          <t>Lenovo</t>
        </is>
      </c>
      <c r="C1181" s="8" t="inlineStr">
        <is>
          <t>Razr 50 8-256GB 5G</t>
        </is>
      </c>
      <c r="D1181" s="8" t="inlineStr">
        <is>
          <t>-</t>
        </is>
      </c>
      <c r="E1181" s="9" t="n">
        <v>2149</v>
      </c>
      <c r="F1181" s="9" t="inlineStr">
        <is>
          <t>2149,00</t>
        </is>
      </c>
      <c r="G1181" s="9" t="inlineStr">
        <is>
          <t>In stock</t>
        </is>
      </c>
      <c r="H1181" s="9">
        <f>SUBSTITUTE(SUBSTITUTE(SUBSTITUTE(SUBSTITUTE(SUBSTITUTE(F1181,"od",""),"Cena internetowa","")," ",""),"€",""),",",".")+0</f>
        <v/>
      </c>
      <c r="I1181" s="9" t="n"/>
      <c r="J1181" s="9">
        <f>IF(I1181&lt;&gt;"",I1181,H1181)</f>
        <v/>
      </c>
      <c r="K1181" s="9">
        <f>E1181/(1+M1181)</f>
        <v/>
      </c>
      <c r="L1181" s="10" t="inlineStr">
        <is>
          <t>PLN</t>
        </is>
      </c>
      <c r="M1181" s="11" t="n">
        <v>0.23</v>
      </c>
      <c r="N1181" s="9">
        <f>K1181*VLOOKUP(L1181,'Exchange rate'!A:B,2,0)</f>
        <v/>
      </c>
      <c r="O1181" s="8" t="inlineStr">
        <is>
          <t>Mediamarkt</t>
        </is>
      </c>
      <c r="P1181" s="8" t="inlineStr">
        <is>
          <t>Mediamarkt</t>
        </is>
      </c>
      <c r="Q1181" s="8" t="inlineStr">
        <is>
          <t>Poland</t>
        </is>
      </c>
      <c r="R1181" s="12" t="inlineStr">
        <is>
          <t>https://mediamarkt.pl/pl/product/_smartfon-motorola-razr-50-8256gb-szary-koala-grey-1483408.html</t>
        </is>
      </c>
      <c r="S1181" s="13" t="inlineStr">
        <is>
          <t>Handset</t>
        </is>
      </c>
      <c r="T1181" s="13" t="n"/>
      <c r="U1181" s="12" t="inlineStr">
        <is>
          <t>https://drive.google.com/uc?export=view&amp;id=1Lgl19RxXsqOirPbJ_14d9K5PPQG0ovDP</t>
        </is>
      </c>
    </row>
    <row r="1182" ht="15" customHeight="1">
      <c r="A1182" s="7" t="inlineStr">
        <is>
          <t>BN2009285</t>
        </is>
      </c>
      <c r="B1182" s="8" t="inlineStr">
        <is>
          <t>Lenovo</t>
        </is>
      </c>
      <c r="C1182" s="8" t="inlineStr">
        <is>
          <t>Razr 50 Ultra 12-512GB 5G</t>
        </is>
      </c>
      <c r="D1182" s="8" t="inlineStr">
        <is>
          <t>-</t>
        </is>
      </c>
      <c r="E1182" s="9" t="n">
        <v>0</v>
      </c>
      <c r="F1182" s="9" t="n">
        <v>0</v>
      </c>
      <c r="G1182" s="9" t="inlineStr">
        <is>
          <t>Out stock</t>
        </is>
      </c>
      <c r="H1182" s="9">
        <f>SUBSTITUTE(SUBSTITUTE(SUBSTITUTE(SUBSTITUTE(SUBSTITUTE(F1182,"od",""),"Cena internetowa","")," ",""),"€",""),",",".")+0</f>
        <v/>
      </c>
      <c r="I1182" s="9" t="n"/>
      <c r="J1182" s="9">
        <f>IF(I1182&lt;&gt;"",I1182,H1182)</f>
        <v/>
      </c>
      <c r="K1182" s="9">
        <f>E1182/(1+M1182)</f>
        <v/>
      </c>
      <c r="L1182" s="10" t="inlineStr">
        <is>
          <t>PLN</t>
        </is>
      </c>
      <c r="M1182" s="11" t="n">
        <v>0.23</v>
      </c>
      <c r="N1182" s="9">
        <f>K1182*VLOOKUP(L1182,'Exchange rate'!A:B,2,0)</f>
        <v/>
      </c>
      <c r="O1182" s="8" t="inlineStr">
        <is>
          <t>Mediamarkt</t>
        </is>
      </c>
      <c r="P1182" s="8" t="inlineStr">
        <is>
          <t>Mediamarkt</t>
        </is>
      </c>
      <c r="Q1182" s="8" t="inlineStr">
        <is>
          <t>Poland</t>
        </is>
      </c>
      <c r="R1182" s="12" t="inlineStr">
        <is>
          <t>https://mediamarkt.pl/pl/product/_smartfon-motorola-razr-50-ultra-12512gb-zielony-spring-green-1483374.html</t>
        </is>
      </c>
      <c r="S1182" s="13" t="inlineStr">
        <is>
          <t>Handset</t>
        </is>
      </c>
      <c r="T1182" s="13" t="n">
        <v>1</v>
      </c>
      <c r="U1182" s="12" t="inlineStr">
        <is>
          <t>https://drive.google.com/uc?export=view&amp;id=1L-qbJqo_wCeWGpxkGjoZx2bcy9IfY9_k</t>
        </is>
      </c>
    </row>
    <row r="1183" ht="15" customHeight="1">
      <c r="A1183" s="7" t="inlineStr">
        <is>
          <t>BN2009165</t>
        </is>
      </c>
      <c r="B1183" s="8" t="inlineStr">
        <is>
          <t>Lenovo</t>
        </is>
      </c>
      <c r="C1183" s="8" t="inlineStr">
        <is>
          <t>Tab M11 10.95 4-128GB LTE</t>
        </is>
      </c>
      <c r="D1183" s="8" t="inlineStr">
        <is>
          <t>-</t>
        </is>
      </c>
      <c r="E1183" s="9" t="n">
        <v>0</v>
      </c>
      <c r="F1183" s="9" t="n">
        <v>0</v>
      </c>
      <c r="G1183" s="9" t="inlineStr">
        <is>
          <t>Out stock</t>
        </is>
      </c>
      <c r="H1183" s="9">
        <f>SUBSTITUTE(SUBSTITUTE(SUBSTITUTE(SUBSTITUTE(SUBSTITUTE(F1183,"od",""),"Cena internetowa","")," ",""),"€",""),",",".")+0</f>
        <v/>
      </c>
      <c r="I1183" s="9" t="n"/>
      <c r="J1183" s="9">
        <f>IF(I1183&lt;&gt;"",I1183,H1183)</f>
        <v/>
      </c>
      <c r="K1183" s="9">
        <f>E1183/(1+M1183)</f>
        <v/>
      </c>
      <c r="L1183" s="10" t="inlineStr">
        <is>
          <t>PLN</t>
        </is>
      </c>
      <c r="M1183" s="11" t="n">
        <v>0.23</v>
      </c>
      <c r="N1183" s="9">
        <f>K1183*VLOOKUP(L1183,'Exchange rate'!A:B,2,0)</f>
        <v/>
      </c>
      <c r="O1183" s="8" t="inlineStr">
        <is>
          <t>Mediamarkt</t>
        </is>
      </c>
      <c r="P1183" s="8" t="inlineStr">
        <is>
          <t>Mediamarkt</t>
        </is>
      </c>
      <c r="Q1183" s="8" t="inlineStr">
        <is>
          <t>Poland</t>
        </is>
      </c>
      <c r="R1183" s="12" t="inlineStr">
        <is>
          <t>https://mediamarkt.pl/pl/product/_tablet-lenovo-tab-m11-lte-4gb-128gb-szary-luna-grey-lenovo-tab-pen-1480128.html</t>
        </is>
      </c>
      <c r="S1183" s="13" t="inlineStr">
        <is>
          <t>Tablet</t>
        </is>
      </c>
      <c r="T1183" s="13" t="n">
        <v>5</v>
      </c>
      <c r="U1183" s="12" t="inlineStr">
        <is>
          <t>https://drive.google.com/uc?export=view&amp;id=1LUywlgC4Cbs5WToCxz3LEa_qnG8wC4mn</t>
        </is>
      </c>
    </row>
    <row r="1184" ht="15" customHeight="1">
      <c r="A1184" s="7" t="inlineStr">
        <is>
          <t>AN00000186</t>
        </is>
      </c>
      <c r="B1184" s="8" t="inlineStr">
        <is>
          <t>Maxcom</t>
        </is>
      </c>
      <c r="C1184" s="8" t="inlineStr">
        <is>
          <t>Maxcom FW58 Vanad Pro</t>
        </is>
      </c>
      <c r="D1184" s="8" t="inlineStr">
        <is>
          <t>-</t>
        </is>
      </c>
      <c r="E1184" s="9" t="n">
        <v>0</v>
      </c>
      <c r="F1184" s="9" t="n">
        <v>0</v>
      </c>
      <c r="G1184" s="9" t="inlineStr">
        <is>
          <t>Out stock</t>
        </is>
      </c>
      <c r="H1184" s="9">
        <f>SUBSTITUTE(SUBSTITUTE(SUBSTITUTE(SUBSTITUTE(SUBSTITUTE(F1184,"od",""),"Cena internetowa","")," ",""),"€",""),",",".")+0</f>
        <v/>
      </c>
      <c r="I1184" s="9" t="n"/>
      <c r="J1184" s="9">
        <f>IF(I1184&lt;&gt;"",I1184,H1184)</f>
        <v/>
      </c>
      <c r="K1184" s="9">
        <f>E1184/(1+M1184)</f>
        <v/>
      </c>
      <c r="L1184" s="10" t="inlineStr">
        <is>
          <t>PLN</t>
        </is>
      </c>
      <c r="M1184" s="11" t="n">
        <v>0.23</v>
      </c>
      <c r="N1184" s="9">
        <f>K1184*VLOOKUP(L1184,'Exchange rate'!A:B,2,0)</f>
        <v/>
      </c>
      <c r="O1184" s="8" t="inlineStr">
        <is>
          <t>Mediamarkt</t>
        </is>
      </c>
      <c r="P1184" s="8" t="inlineStr">
        <is>
          <t>Mediamarkt</t>
        </is>
      </c>
      <c r="Q1184" s="8" t="inlineStr">
        <is>
          <t>Poland</t>
        </is>
      </c>
      <c r="R1184" s="12" t="inlineStr">
        <is>
          <t>https://mediamarkt.pl/pl/product/_smartwatch-maxcom-fw58-vanad-pro-zloty-1474581.html</t>
        </is>
      </c>
      <c r="S1184" s="13" t="inlineStr">
        <is>
          <t>Smart Watch</t>
        </is>
      </c>
      <c r="T1184" s="13" t="n">
        <v>5</v>
      </c>
      <c r="U1184" s="12" t="inlineStr">
        <is>
          <t>https://drive.google.com/uc?export=view&amp;id=1M2w5P1hu1aS_GexvtjPF1vQBZV-_C7gW</t>
        </is>
      </c>
    </row>
    <row r="1185" ht="15" customHeight="1">
      <c r="A1185" s="7" t="inlineStr">
        <is>
          <t>BN2006694</t>
        </is>
      </c>
      <c r="B1185" s="8" t="inlineStr">
        <is>
          <t>Maxcom</t>
        </is>
      </c>
      <c r="C1185" s="8" t="inlineStr">
        <is>
          <t>MM428 BB</t>
        </is>
      </c>
      <c r="D1185" s="8" t="inlineStr">
        <is>
          <t>-</t>
        </is>
      </c>
      <c r="E1185" s="9" t="n">
        <v>99.98999999999999</v>
      </c>
      <c r="F1185" s="9" t="inlineStr">
        <is>
          <t>99.99</t>
        </is>
      </c>
      <c r="G1185" s="9" t="inlineStr">
        <is>
          <t>In stock</t>
        </is>
      </c>
      <c r="H1185" s="9">
        <f>SUBSTITUTE(SUBSTITUTE(SUBSTITUTE(SUBSTITUTE(SUBSTITUTE(F1185,"od",""),"Cena internetowa","")," ",""),"€",""),",",".")+0</f>
        <v/>
      </c>
      <c r="I1185" s="9" t="n"/>
      <c r="J1185" s="9">
        <f>IF(I1185&lt;&gt;"",I1185,H1185)</f>
        <v/>
      </c>
      <c r="K1185" s="9">
        <f>E1185/(1+M1185)</f>
        <v/>
      </c>
      <c r="L1185" s="10" t="inlineStr">
        <is>
          <t>PLN</t>
        </is>
      </c>
      <c r="M1185" s="11" t="n">
        <v>0.23</v>
      </c>
      <c r="N1185" s="9">
        <f>K1185*VLOOKUP(L1185,'Exchange rate'!A:B,2,0)</f>
        <v/>
      </c>
      <c r="O1185" s="8" t="inlineStr">
        <is>
          <t>Mediamarkt</t>
        </is>
      </c>
      <c r="P1185" s="8" t="inlineStr">
        <is>
          <t>Mediamarkt</t>
        </is>
      </c>
      <c r="Q1185" s="8" t="inlineStr">
        <is>
          <t>Poland</t>
        </is>
      </c>
      <c r="R1185" s="12" t="inlineStr">
        <is>
          <t>https://mediamarkt.pl/telefony-i-smartfony/telefon-komorkowy-maxcom-mm428</t>
        </is>
      </c>
      <c r="S1185" s="13" t="inlineStr">
        <is>
          <t>Handset</t>
        </is>
      </c>
      <c r="T1185" s="13" t="n"/>
      <c r="U1185" s="12" t="inlineStr">
        <is>
          <t>https://drive.google.com/uc?export=view&amp;id=1M-5dc8WhztnQu-osV1PXv3r4enno2Sml</t>
        </is>
      </c>
    </row>
    <row r="1186" ht="15" customHeight="1">
      <c r="A1186" s="7" t="inlineStr">
        <is>
          <t>AN00000068</t>
        </is>
      </c>
      <c r="B1186" s="8" t="inlineStr">
        <is>
          <t>Microsoft</t>
        </is>
      </c>
      <c r="C1186" s="8" t="inlineStr">
        <is>
          <t>Microsoft Xbox Series S</t>
        </is>
      </c>
      <c r="D1186" s="8" t="inlineStr">
        <is>
          <t>-</t>
        </is>
      </c>
      <c r="E1186" s="9" t="n">
        <v>1299</v>
      </c>
      <c r="F1186" s="9" t="inlineStr">
        <is>
          <t>1299,00</t>
        </is>
      </c>
      <c r="G1186" s="9" t="inlineStr">
        <is>
          <t>In stock</t>
        </is>
      </c>
      <c r="H1186" s="9">
        <f>SUBSTITUTE(SUBSTITUTE(SUBSTITUTE(SUBSTITUTE(SUBSTITUTE(F1186,"od",""),"Cena internetowa","")," ",""),"€",""),",",".")+0</f>
        <v/>
      </c>
      <c r="I1186" s="9" t="n"/>
      <c r="J1186" s="9">
        <f>IF(I1186&lt;&gt;"",I1186,H1186)</f>
        <v/>
      </c>
      <c r="K1186" s="9">
        <f>E1186/(1+M1186)</f>
        <v/>
      </c>
      <c r="L1186" s="10" t="inlineStr">
        <is>
          <t>PLN</t>
        </is>
      </c>
      <c r="M1186" s="11" t="n">
        <v>0.23</v>
      </c>
      <c r="N1186" s="9">
        <f>K1186*VLOOKUP(L1186,'Exchange rate'!A:B,2,0)</f>
        <v/>
      </c>
      <c r="O1186" s="8" t="inlineStr">
        <is>
          <t>Mediamarkt</t>
        </is>
      </c>
      <c r="P1186" s="8" t="inlineStr">
        <is>
          <t>Mediamarkt</t>
        </is>
      </c>
      <c r="Q1186" s="8" t="inlineStr">
        <is>
          <t>Poland</t>
        </is>
      </c>
      <c r="R1186" s="12" t="inlineStr">
        <is>
          <t>https://mediamarkt.pl/pl/product/_konsola-microsoft-xbox-series-s-512gb-1488340.html</t>
        </is>
      </c>
      <c r="S1186" s="13" t="inlineStr">
        <is>
          <t>Console</t>
        </is>
      </c>
      <c r="T1186" s="13" t="n"/>
      <c r="U1186" s="12" t="inlineStr">
        <is>
          <t>https://drive.google.com/uc?export=view&amp;id=1LAg3M3YMKJm0vr47e6oHebZv3K3wtCLA</t>
        </is>
      </c>
    </row>
    <row r="1187" ht="15" customHeight="1">
      <c r="A1187" s="7" t="inlineStr">
        <is>
          <t>AN00000069</t>
        </is>
      </c>
      <c r="B1187" s="8" t="inlineStr">
        <is>
          <t>Microsoft</t>
        </is>
      </c>
      <c r="C1187" s="8" t="inlineStr">
        <is>
          <t>Microsoft Xbox Series X</t>
        </is>
      </c>
      <c r="D1187" s="8" t="inlineStr">
        <is>
          <t>-</t>
        </is>
      </c>
      <c r="E1187" s="9" t="n">
        <v>0</v>
      </c>
      <c r="F1187" s="9" t="n">
        <v>0</v>
      </c>
      <c r="G1187" s="9" t="inlineStr">
        <is>
          <t>Out stock</t>
        </is>
      </c>
      <c r="H1187" s="9">
        <f>SUBSTITUTE(SUBSTITUTE(SUBSTITUTE(SUBSTITUTE(SUBSTITUTE(F1187,"od",""),"Cena internetowa","")," ",""),"€",""),",",".")+0</f>
        <v/>
      </c>
      <c r="I1187" s="9" t="n"/>
      <c r="J1187" s="9">
        <f>IF(I1187&lt;&gt;"",I1187,H1187)</f>
        <v/>
      </c>
      <c r="K1187" s="9">
        <f>E1187/(1+M1187)</f>
        <v/>
      </c>
      <c r="L1187" s="10" t="inlineStr">
        <is>
          <t>PLN</t>
        </is>
      </c>
      <c r="M1187" s="11" t="n">
        <v>0.23</v>
      </c>
      <c r="N1187" s="9">
        <f>K1187*VLOOKUP(L1187,'Exchange rate'!A:B,2,0)</f>
        <v/>
      </c>
      <c r="O1187" s="8" t="inlineStr">
        <is>
          <t>Mediamarkt</t>
        </is>
      </c>
      <c r="P1187" s="8" t="inlineStr">
        <is>
          <t>Mediamarkt</t>
        </is>
      </c>
      <c r="Q1187" s="8" t="inlineStr">
        <is>
          <t>Poland</t>
        </is>
      </c>
      <c r="R1187" s="12" t="inlineStr">
        <is>
          <t>https://mediamarkt.pl/pl/product/_konsola-microsoft-xbox-series-x-1433165.html</t>
        </is>
      </c>
      <c r="S1187" s="13" t="inlineStr">
        <is>
          <t>Console</t>
        </is>
      </c>
      <c r="T1187" s="13" t="n">
        <v>5</v>
      </c>
      <c r="U1187" s="12" t="inlineStr">
        <is>
          <t>https://drive.google.com/uc?export=view&amp;id=1L0HskbAZlqR2qMp7M_a6v0n5TQQ6qclB</t>
        </is>
      </c>
    </row>
    <row r="1188" ht="15" customHeight="1">
      <c r="A1188" s="7" t="inlineStr">
        <is>
          <t>BN2008794</t>
        </is>
      </c>
      <c r="B1188" s="8" t="inlineStr">
        <is>
          <t>Myphone</t>
        </is>
      </c>
      <c r="C1188" s="8" t="inlineStr">
        <is>
          <t>Hammer Boost LTE</t>
        </is>
      </c>
      <c r="D1188" s="8" t="inlineStr">
        <is>
          <t>-</t>
        </is>
      </c>
      <c r="E1188" s="9" t="n">
        <v>349.99</v>
      </c>
      <c r="F1188" s="9" t="inlineStr">
        <is>
          <t>349.99</t>
        </is>
      </c>
      <c r="G1188" s="9" t="inlineStr">
        <is>
          <t>In stock</t>
        </is>
      </c>
      <c r="H1188" s="9">
        <f>SUBSTITUTE(SUBSTITUTE(SUBSTITUTE(SUBSTITUTE(SUBSTITUTE(F1188,"od",""),"Cena internetowa","")," ",""),"€",""),",",".")+0</f>
        <v/>
      </c>
      <c r="I1188" s="9" t="n"/>
      <c r="J1188" s="9">
        <f>IF(I1188&lt;&gt;"",I1188,H1188)</f>
        <v/>
      </c>
      <c r="K1188" s="9">
        <f>E1188/(1+M1188)</f>
        <v/>
      </c>
      <c r="L1188" s="10" t="inlineStr">
        <is>
          <t>PLN</t>
        </is>
      </c>
      <c r="M1188" s="11" t="n">
        <v>0.23</v>
      </c>
      <c r="N1188" s="9">
        <f>K1188*VLOOKUP(L1188,'Exchange rate'!A:B,2,0)</f>
        <v/>
      </c>
      <c r="O1188" s="8" t="inlineStr">
        <is>
          <t>Mediamarkt</t>
        </is>
      </c>
      <c r="P1188" s="8" t="inlineStr">
        <is>
          <t>Mediamarkt</t>
        </is>
      </c>
      <c r="Q1188" s="8" t="inlineStr">
        <is>
          <t>Poland</t>
        </is>
      </c>
      <c r="R1188" s="12" t="inlineStr">
        <is>
          <t>https://mediamarkt.pl/telefony-i-smartfony/telefon-komorkowy-hammer-boost-lte</t>
        </is>
      </c>
      <c r="S1188" s="13" t="inlineStr">
        <is>
          <t>Handset</t>
        </is>
      </c>
      <c r="T1188" s="13" t="n"/>
      <c r="U1188" s="12" t="inlineStr">
        <is>
          <t>https://drive.google.com/uc?export=view&amp;id=1LJPpFSI1zfJrbr4nDMviP6OjPLBCj7eG</t>
        </is>
      </c>
    </row>
    <row r="1189" ht="15" customHeight="1">
      <c r="A1189" s="7" t="inlineStr">
        <is>
          <t>BN2008952</t>
        </is>
      </c>
      <c r="B1189" s="8" t="inlineStr">
        <is>
          <t>Myphone</t>
        </is>
      </c>
      <c r="C1189" s="8" t="inlineStr">
        <is>
          <t>Hammer Construction 6-128GB</t>
        </is>
      </c>
      <c r="D1189" s="8" t="inlineStr">
        <is>
          <t>-</t>
        </is>
      </c>
      <c r="E1189" s="9" t="n">
        <v>949</v>
      </c>
      <c r="F1189" s="9" t="inlineStr">
        <is>
          <t>949,00</t>
        </is>
      </c>
      <c r="G1189" s="9" t="inlineStr">
        <is>
          <t>In stock</t>
        </is>
      </c>
      <c r="H1189" s="9">
        <f>SUBSTITUTE(SUBSTITUTE(SUBSTITUTE(SUBSTITUTE(SUBSTITUTE(F1189,"od",""),"Cena internetowa","")," ",""),"€",""),",",".")+0</f>
        <v/>
      </c>
      <c r="I1189" s="9" t="n"/>
      <c r="J1189" s="9">
        <f>IF(I1189&lt;&gt;"",I1189,H1189)</f>
        <v/>
      </c>
      <c r="K1189" s="9">
        <f>E1189/(1+M1189)</f>
        <v/>
      </c>
      <c r="L1189" s="10" t="inlineStr">
        <is>
          <t>PLN</t>
        </is>
      </c>
      <c r="M1189" s="11" t="n">
        <v>0.23</v>
      </c>
      <c r="N1189" s="9">
        <f>K1189*VLOOKUP(L1189,'Exchange rate'!A:B,2,0)</f>
        <v/>
      </c>
      <c r="O1189" s="8" t="inlineStr">
        <is>
          <t>Mediamarkt</t>
        </is>
      </c>
      <c r="P1189" s="8" t="inlineStr">
        <is>
          <t>Mediamarkt</t>
        </is>
      </c>
      <c r="Q1189" s="8" t="inlineStr">
        <is>
          <t>Poland</t>
        </is>
      </c>
      <c r="R1189" s="12" t="inlineStr">
        <is>
          <t>https://mediamarkt.pl/telefony-i-smartfony/smartfon-hammer-construction-6-128gb</t>
        </is>
      </c>
      <c r="S1189" s="13" t="inlineStr">
        <is>
          <t>Handset</t>
        </is>
      </c>
      <c r="T1189" s="13" t="n"/>
      <c r="U1189" s="12" t="inlineStr">
        <is>
          <t>https://drive.google.com/uc?export=view&amp;id=1MGPrXFTKg4UAXlt6vec2FWeGXEjCMprg</t>
        </is>
      </c>
    </row>
    <row r="1190" ht="15" customHeight="1">
      <c r="A1190" s="7" t="inlineStr">
        <is>
          <t>AN00000240</t>
        </is>
      </c>
      <c r="B1190" s="8" t="inlineStr">
        <is>
          <t>Myphone</t>
        </is>
      </c>
      <c r="C1190" s="8" t="inlineStr">
        <is>
          <t>Hammer Constuction 2 6/128GB</t>
        </is>
      </c>
      <c r="D1190" s="8" t="inlineStr">
        <is>
          <t>-</t>
        </is>
      </c>
      <c r="E1190" s="9" t="n">
        <v>0</v>
      </c>
      <c r="F1190" s="9" t="n">
        <v>0</v>
      </c>
      <c r="G1190" s="9" t="inlineStr">
        <is>
          <t>Out stock</t>
        </is>
      </c>
      <c r="H1190" s="9">
        <f>SUBSTITUTE(SUBSTITUTE(SUBSTITUTE(SUBSTITUTE(SUBSTITUTE(F1190,"od",""),"Cena internetowa","")," ",""),"€",""),",",".")+0</f>
        <v/>
      </c>
      <c r="I1190" s="9" t="n"/>
      <c r="J1190" s="9">
        <f>IF(I1190&lt;&gt;"",I1190,H1190)</f>
        <v/>
      </c>
      <c r="K1190" s="9">
        <f>E1190/(1+M1190)</f>
        <v/>
      </c>
      <c r="L1190" s="10" t="inlineStr">
        <is>
          <t>PLN</t>
        </is>
      </c>
      <c r="M1190" s="11" t="n">
        <v>0.23</v>
      </c>
      <c r="N1190" s="9">
        <f>K1190*VLOOKUP(L1190,'Exchange rate'!A:B,2,0)</f>
        <v/>
      </c>
      <c r="O1190" s="8" t="inlineStr">
        <is>
          <t>Mediamarkt</t>
        </is>
      </c>
      <c r="P1190" s="8" t="inlineStr">
        <is>
          <t>Mediamarkt</t>
        </is>
      </c>
      <c r="Q1190" s="8" t="inlineStr">
        <is>
          <t>Poland</t>
        </is>
      </c>
      <c r="R1190" s="12" t="inlineStr">
        <is>
          <t>https://mediamarkt.pl/pl/product/_smartfon-hammer-construction-2-5g-6128gb-srebrny-1487531.html</t>
        </is>
      </c>
      <c r="S1190" s="13" t="inlineStr">
        <is>
          <t>Handset</t>
        </is>
      </c>
      <c r="T1190" s="13" t="n">
        <v>4</v>
      </c>
      <c r="U1190" s="12" t="inlineStr">
        <is>
          <t>https://drive.google.com/uc?export=view&amp;id=1KqneoDFzstwxXaxzBSfZ_31dRHrFzDHY</t>
        </is>
      </c>
    </row>
    <row r="1191" ht="15" customHeight="1">
      <c r="A1191" s="7" t="inlineStr">
        <is>
          <t>BN2009058</t>
        </is>
      </c>
      <c r="B1191" s="8" t="inlineStr">
        <is>
          <t>OnePlus</t>
        </is>
      </c>
      <c r="C1191" s="8" t="inlineStr">
        <is>
          <t>Nord 3 16-256GB 5G</t>
        </is>
      </c>
      <c r="D1191" s="8" t="inlineStr">
        <is>
          <t>-</t>
        </is>
      </c>
      <c r="E1191" s="9" t="n">
        <v>0</v>
      </c>
      <c r="F1191" s="9" t="n">
        <v>0</v>
      </c>
      <c r="G1191" s="9" t="inlineStr">
        <is>
          <t>Out stock</t>
        </is>
      </c>
      <c r="H1191" s="9">
        <f>SUBSTITUTE(SUBSTITUTE(SUBSTITUTE(SUBSTITUTE(SUBSTITUTE(F1191,"od",""),"Cena internetowa","")," ",""),"€",""),",",".")+0</f>
        <v/>
      </c>
      <c r="I1191" s="9" t="n"/>
      <c r="J1191" s="9">
        <f>IF(I1191&lt;&gt;"",I1191,H1191)</f>
        <v/>
      </c>
      <c r="K1191" s="9">
        <f>E1191/(1+M1191)</f>
        <v/>
      </c>
      <c r="L1191" s="10" t="inlineStr">
        <is>
          <t>PLN</t>
        </is>
      </c>
      <c r="M1191" s="11" t="n">
        <v>0.23</v>
      </c>
      <c r="N1191" s="9">
        <f>K1191*VLOOKUP(L1191,'Exchange rate'!A:B,2,0)</f>
        <v/>
      </c>
      <c r="O1191" s="8" t="inlineStr">
        <is>
          <t>Mediamarkt</t>
        </is>
      </c>
      <c r="P1191" s="8" t="inlineStr">
        <is>
          <t>Mediamarkt</t>
        </is>
      </c>
      <c r="Q1191" s="8" t="inlineStr">
        <is>
          <t>Poland</t>
        </is>
      </c>
      <c r="R1191" s="12" t="inlineStr">
        <is>
          <t>https://mediamarkt.pl/pl/product/_smartfon-oneplus-nord-3-5g-16256gb-zielony-misty-green-1476230.html</t>
        </is>
      </c>
      <c r="S1191" s="13" t="inlineStr">
        <is>
          <t>Handset</t>
        </is>
      </c>
      <c r="T1191" s="13" t="n">
        <v>2</v>
      </c>
      <c r="U1191" s="12" t="inlineStr">
        <is>
          <t>https://drive.google.com/uc?export=view&amp;id=1L-e61TgGWMMeDT0ksQHJ1BExQe9-UAIh</t>
        </is>
      </c>
    </row>
    <row r="1192" ht="15" customHeight="1">
      <c r="A1192" s="7" t="inlineStr">
        <is>
          <t>BN2008723</t>
        </is>
      </c>
      <c r="B1192" s="8" t="inlineStr">
        <is>
          <t>OnePlus</t>
        </is>
      </c>
      <c r="C1192" s="8" t="inlineStr">
        <is>
          <t>Nord CE 3 Lite 8-128GB 5G</t>
        </is>
      </c>
      <c r="D1192" s="8" t="inlineStr">
        <is>
          <t>-</t>
        </is>
      </c>
      <c r="E1192" s="9" t="n">
        <v>0</v>
      </c>
      <c r="F1192" s="9" t="n">
        <v>0</v>
      </c>
      <c r="G1192" s="9" t="inlineStr">
        <is>
          <t>Out stock</t>
        </is>
      </c>
      <c r="H1192" s="9">
        <f>SUBSTITUTE(SUBSTITUTE(SUBSTITUTE(SUBSTITUTE(SUBSTITUTE(F1192,"od",""),"Cena internetowa","")," ",""),"€",""),",",".")+0</f>
        <v/>
      </c>
      <c r="I1192" s="9" t="n"/>
      <c r="J1192" s="9">
        <f>IF(I1192&lt;&gt;"",I1192,H1192)</f>
        <v/>
      </c>
      <c r="K1192" s="9">
        <f>E1192/(1+M1192)</f>
        <v/>
      </c>
      <c r="L1192" s="10" t="inlineStr">
        <is>
          <t>PLN</t>
        </is>
      </c>
      <c r="M1192" s="11" t="n">
        <v>0.23</v>
      </c>
      <c r="N1192" s="9">
        <f>K1192*VLOOKUP(L1192,'Exchange rate'!A:B,2,0)</f>
        <v/>
      </c>
      <c r="O1192" s="8" t="inlineStr">
        <is>
          <t>Mediamarkt</t>
        </is>
      </c>
      <c r="P1192" s="8" t="inlineStr">
        <is>
          <t>Mediamarkt</t>
        </is>
      </c>
      <c r="Q1192" s="8" t="inlineStr">
        <is>
          <t>Poland</t>
        </is>
      </c>
      <c r="R1192" s="12" t="inlineStr">
        <is>
          <t>https://mediamarkt.pl/telefony-i-smartfony/smartfon-oneplus-nord-ce-3-lite-5g-8-128gb-czarny</t>
        </is>
      </c>
      <c r="S1192" s="13" t="inlineStr">
        <is>
          <t>Handset</t>
        </is>
      </c>
      <c r="T1192" s="13" t="n">
        <v>5</v>
      </c>
      <c r="U1192" s="12" t="inlineStr">
        <is>
          <t>https://drive.google.com/uc?export=view&amp;id=1KyKbq1Sz_eh62Iu0NJCAXqP_VMz1LbDx</t>
        </is>
      </c>
    </row>
    <row r="1193" ht="15" customHeight="1">
      <c r="A1193" s="7" t="inlineStr">
        <is>
          <t>BN2009368</t>
        </is>
      </c>
      <c r="B1193" s="8" t="inlineStr">
        <is>
          <t>OnePlus</t>
        </is>
      </c>
      <c r="C1193" s="8" t="inlineStr">
        <is>
          <t>OnePlus 12 16-512GB 5G</t>
        </is>
      </c>
      <c r="D1193" s="8" t="inlineStr">
        <is>
          <t>-</t>
        </is>
      </c>
      <c r="E1193" s="9" t="n">
        <v>0</v>
      </c>
      <c r="F1193" s="9" t="n">
        <v>0</v>
      </c>
      <c r="G1193" s="9" t="inlineStr">
        <is>
          <t>Out stock</t>
        </is>
      </c>
      <c r="H1193" s="9">
        <f>SUBSTITUTE(SUBSTITUTE(SUBSTITUTE(SUBSTITUTE(SUBSTITUTE(F1193,"od",""),"Cena internetowa","")," ",""),"€",""),",",".")+0</f>
        <v/>
      </c>
      <c r="I1193" s="9" t="n"/>
      <c r="J1193" s="9">
        <f>IF(I1193&lt;&gt;"",I1193,H1193)</f>
        <v/>
      </c>
      <c r="K1193" s="9">
        <f>E1193/(1+M1193)</f>
        <v/>
      </c>
      <c r="L1193" s="10" t="inlineStr">
        <is>
          <t>PLN</t>
        </is>
      </c>
      <c r="M1193" s="11" t="n">
        <v>0.23</v>
      </c>
      <c r="N1193" s="9">
        <f>K1193*VLOOKUP(L1193,'Exchange rate'!A:B,2,0)</f>
        <v/>
      </c>
      <c r="O1193" s="8" t="inlineStr">
        <is>
          <t>Mediamarkt</t>
        </is>
      </c>
      <c r="P1193" s="8" t="inlineStr">
        <is>
          <t>Mediamarkt</t>
        </is>
      </c>
      <c r="Q1193" s="8" t="inlineStr">
        <is>
          <t>Poland</t>
        </is>
      </c>
      <c r="R1193" s="12" t="inlineStr">
        <is>
          <t>https://mediamarkt.pl/pl/product/_smartfon-oneplus-12-5g-16512gb-czarny-silky-black-1480474.html</t>
        </is>
      </c>
      <c r="S1193" s="13" t="inlineStr">
        <is>
          <t>Handset</t>
        </is>
      </c>
      <c r="T1193" s="13" t="n">
        <v>5</v>
      </c>
      <c r="U1193" s="12" t="inlineStr">
        <is>
          <t>https://drive.google.com/uc?export=view&amp;id=1LPbkz7ukCJfDR2vsZub16VBnG-bddeWN</t>
        </is>
      </c>
    </row>
    <row r="1194" ht="15" customHeight="1">
      <c r="A1194" s="7" t="inlineStr">
        <is>
          <t>AN00000245</t>
        </is>
      </c>
      <c r="B1194" s="8" t="inlineStr">
        <is>
          <t>OnePlus</t>
        </is>
      </c>
      <c r="C1194" s="8" t="inlineStr">
        <is>
          <t>OnePlus 13 5G 16/512GB</t>
        </is>
      </c>
      <c r="D1194" s="8" t="inlineStr">
        <is>
          <t>-</t>
        </is>
      </c>
      <c r="E1194" s="9" t="n">
        <v>4399</v>
      </c>
      <c r="F1194" s="9" t="inlineStr">
        <is>
          <t>4399,00</t>
        </is>
      </c>
      <c r="G1194" s="9" t="inlineStr">
        <is>
          <t>In stock</t>
        </is>
      </c>
      <c r="H1194" s="9">
        <f>SUBSTITUTE(SUBSTITUTE(SUBSTITUTE(SUBSTITUTE(SUBSTITUTE(F1194,"od",""),"Cena internetowa","")," ",""),"€",""),",",".")+0</f>
        <v/>
      </c>
      <c r="I1194" s="9" t="n"/>
      <c r="J1194" s="9">
        <f>IF(I1194&lt;&gt;"",I1194,H1194)</f>
        <v/>
      </c>
      <c r="K1194" s="9">
        <f>E1194/(1+M1194)</f>
        <v/>
      </c>
      <c r="L1194" s="10" t="inlineStr">
        <is>
          <t>PLN</t>
        </is>
      </c>
      <c r="M1194" s="11" t="n">
        <v>0.23</v>
      </c>
      <c r="N1194" s="9">
        <f>K1194*VLOOKUP(L1194,'Exchange rate'!A:B,2,0)</f>
        <v/>
      </c>
      <c r="O1194" s="8" t="inlineStr">
        <is>
          <t>Mediamarkt</t>
        </is>
      </c>
      <c r="P1194" s="8" t="inlineStr">
        <is>
          <t>Mediamarkt</t>
        </is>
      </c>
      <c r="Q1194" s="8" t="inlineStr">
        <is>
          <t>Poland</t>
        </is>
      </c>
      <c r="R1194" s="12" t="inlineStr">
        <is>
          <t>https://mediamarkt.pl/pl/product/_smartfon-oneplus-13-5g-16512gb-bialy-1488410.html</t>
        </is>
      </c>
      <c r="S1194" s="13" t="inlineStr">
        <is>
          <t>Handset</t>
        </is>
      </c>
      <c r="T1194" s="13" t="n"/>
      <c r="U1194" s="12" t="inlineStr">
        <is>
          <t>https://drive.google.com/uc?export=view&amp;id=1Lg2imHBLjtzl4v_wocRHcCIWjGtszqDC</t>
        </is>
      </c>
    </row>
    <row r="1195" ht="15" customHeight="1">
      <c r="A1195" s="7" t="inlineStr">
        <is>
          <t>AN00000244</t>
        </is>
      </c>
      <c r="B1195" s="8" t="inlineStr">
        <is>
          <t>OnePlus</t>
        </is>
      </c>
      <c r="C1195" s="8" t="inlineStr">
        <is>
          <t>OnePlus 13R 5G 12/256GB</t>
        </is>
      </c>
      <c r="D1195" s="8" t="inlineStr">
        <is>
          <t>-</t>
        </is>
      </c>
      <c r="E1195" s="9" t="n">
        <v>2738</v>
      </c>
      <c r="F1195" s="9" t="inlineStr">
        <is>
          <t>2738,00</t>
        </is>
      </c>
      <c r="G1195" s="9" t="inlineStr">
        <is>
          <t>In stock</t>
        </is>
      </c>
      <c r="H1195" s="9">
        <f>SUBSTITUTE(SUBSTITUTE(SUBSTITUTE(SUBSTITUTE(SUBSTITUTE(F1195,"od",""),"Cena internetowa","")," ",""),"€",""),",",".")+0</f>
        <v/>
      </c>
      <c r="I1195" s="9" t="n"/>
      <c r="J1195" s="9">
        <f>IF(I1195&lt;&gt;"",I1195,H1195)</f>
        <v/>
      </c>
      <c r="K1195" s="9">
        <f>E1195/(1+M1195)</f>
        <v/>
      </c>
      <c r="L1195" s="10" t="inlineStr">
        <is>
          <t>PLN</t>
        </is>
      </c>
      <c r="M1195" s="11" t="n">
        <v>0.23</v>
      </c>
      <c r="N1195" s="9">
        <f>K1195*VLOOKUP(L1195,'Exchange rate'!A:B,2,0)</f>
        <v/>
      </c>
      <c r="O1195" s="8" t="inlineStr">
        <is>
          <t>Mediamarkt</t>
        </is>
      </c>
      <c r="P1195" s="8" t="inlineStr">
        <is>
          <t>Mediamarkt</t>
        </is>
      </c>
      <c r="Q1195" s="8" t="inlineStr">
        <is>
          <t>Poland</t>
        </is>
      </c>
      <c r="R1195" s="12" t="inlineStr">
        <is>
          <t>https://mediamarkt.pl/pl/product/_smartfon-oneplus-13r-5g-12256gb-czarny-1488406.html</t>
        </is>
      </c>
      <c r="S1195" s="13" t="inlineStr">
        <is>
          <t>Handset</t>
        </is>
      </c>
      <c r="T1195" s="13" t="n"/>
      <c r="U1195" s="12" t="inlineStr">
        <is>
          <t>https://drive.google.com/uc?export=view&amp;id=1LC0RYBEuJxolKd7TkbVgqBWqtfh3dtMk</t>
        </is>
      </c>
    </row>
    <row r="1196" ht="15" customHeight="1">
      <c r="A1196" s="7" t="inlineStr">
        <is>
          <t>AN00000205</t>
        </is>
      </c>
      <c r="B1196" s="8" t="inlineStr">
        <is>
          <t>OnePlus</t>
        </is>
      </c>
      <c r="C1196" s="8" t="inlineStr">
        <is>
          <t>OnePlus Nord 4 5G 16/512GB</t>
        </is>
      </c>
      <c r="D1196" s="8" t="inlineStr">
        <is>
          <t>-</t>
        </is>
      </c>
      <c r="E1196" s="9" t="n">
        <v>1899</v>
      </c>
      <c r="F1196" s="9" t="inlineStr">
        <is>
          <t>1899,00</t>
        </is>
      </c>
      <c r="G1196" s="9" t="inlineStr">
        <is>
          <t>In stock</t>
        </is>
      </c>
      <c r="H1196" s="9">
        <f>SUBSTITUTE(SUBSTITUTE(SUBSTITUTE(SUBSTITUTE(SUBSTITUTE(F1196,"od",""),"Cena internetowa","")," ",""),"€",""),",",".")+0</f>
        <v/>
      </c>
      <c r="I1196" s="9" t="n"/>
      <c r="J1196" s="9">
        <f>IF(I1196&lt;&gt;"",I1196,H1196)</f>
        <v/>
      </c>
      <c r="K1196" s="9">
        <f>E1196/(1+M1196)</f>
        <v/>
      </c>
      <c r="L1196" s="10" t="inlineStr">
        <is>
          <t>PLN</t>
        </is>
      </c>
      <c r="M1196" s="11" t="n">
        <v>0.23</v>
      </c>
      <c r="N1196" s="9">
        <f>K1196*VLOOKUP(L1196,'Exchange rate'!A:B,2,0)</f>
        <v/>
      </c>
      <c r="O1196" s="8" t="inlineStr">
        <is>
          <t>Mediamarkt</t>
        </is>
      </c>
      <c r="P1196" s="8" t="inlineStr">
        <is>
          <t>Mediamarkt</t>
        </is>
      </c>
      <c r="Q1196" s="8" t="inlineStr">
        <is>
          <t>Poland</t>
        </is>
      </c>
      <c r="R1196" s="12" t="inlineStr">
        <is>
          <t>https://mediamarkt.pl/pl/product/_smartfon-oneplus-nord-4-16512gb-czarny-obsidian-midnight-1483401.html</t>
        </is>
      </c>
      <c r="S1196" s="13" t="inlineStr">
        <is>
          <t>Handset</t>
        </is>
      </c>
      <c r="T1196" s="13" t="n"/>
      <c r="U1196" s="12" t="inlineStr">
        <is>
          <t>https://drive.google.com/uc?export=view&amp;id=1L-k3CaFGcriW2B2A2c--rWheS9NSdRne</t>
        </is>
      </c>
    </row>
    <row r="1197" ht="15" customHeight="1">
      <c r="A1197" s="7" t="inlineStr">
        <is>
          <t>BN2008963</t>
        </is>
      </c>
      <c r="B1197" s="8" t="inlineStr">
        <is>
          <t>Oppo</t>
        </is>
      </c>
      <c r="C1197" s="8" t="inlineStr">
        <is>
          <t>A38 4-128GB LTE</t>
        </is>
      </c>
      <c r="D1197" s="8" t="inlineStr">
        <is>
          <t>-</t>
        </is>
      </c>
      <c r="E1197" s="9" t="n">
        <v>0</v>
      </c>
      <c r="F1197" s="9" t="n">
        <v>0</v>
      </c>
      <c r="G1197" s="9" t="inlineStr">
        <is>
          <t>Out stock</t>
        </is>
      </c>
      <c r="H1197" s="9">
        <f>SUBSTITUTE(SUBSTITUTE(SUBSTITUTE(SUBSTITUTE(SUBSTITUTE(F1197,"od",""),"Cena internetowa","")," ",""),"€",""),",",".")+0</f>
        <v/>
      </c>
      <c r="I1197" s="9" t="n"/>
      <c r="J1197" s="9">
        <f>IF(I1197&lt;&gt;"",I1197,H1197)</f>
        <v/>
      </c>
      <c r="K1197" s="9">
        <f>E1197/(1+M1197)</f>
        <v/>
      </c>
      <c r="L1197" s="10" t="inlineStr">
        <is>
          <t>PLN</t>
        </is>
      </c>
      <c r="M1197" s="11" t="n">
        <v>0.23</v>
      </c>
      <c r="N1197" s="9">
        <f>K1197*VLOOKUP(L1197,'Exchange rate'!A:B,2,0)</f>
        <v/>
      </c>
      <c r="O1197" s="8" t="inlineStr">
        <is>
          <t>Mediamarkt</t>
        </is>
      </c>
      <c r="P1197" s="8" t="inlineStr">
        <is>
          <t>Mediamarkt</t>
        </is>
      </c>
      <c r="Q1197" s="8" t="inlineStr">
        <is>
          <t>Poland</t>
        </is>
      </c>
      <c r="R1197" s="12" t="inlineStr">
        <is>
          <t>https://mediamarkt.pl/pl/product/_smartfon-oppo-a38-4128gb-czarny-1477929.html</t>
        </is>
      </c>
      <c r="S1197" s="13" t="inlineStr">
        <is>
          <t>Handset</t>
        </is>
      </c>
      <c r="T1197" s="13" t="n">
        <v>5</v>
      </c>
      <c r="U1197" s="12" t="inlineStr">
        <is>
          <t>https://drive.google.com/uc?export=view&amp;id=1Lj4CE7XVvUax2x-913p0De9XB7hBgn5y</t>
        </is>
      </c>
    </row>
    <row r="1198" ht="15" customHeight="1">
      <c r="A1198" s="7" t="inlineStr">
        <is>
          <t>BN2009909</t>
        </is>
      </c>
      <c r="B1198" s="8" t="inlineStr">
        <is>
          <t>Oppo</t>
        </is>
      </c>
      <c r="C1198" s="8" t="inlineStr">
        <is>
          <t>A40 4-128GB LTE</t>
        </is>
      </c>
      <c r="D1198" s="8" t="inlineStr">
        <is>
          <t>-</t>
        </is>
      </c>
      <c r="E1198" s="9" t="n">
        <v>388</v>
      </c>
      <c r="F1198" s="9" t="inlineStr">
        <is>
          <t>388,00</t>
        </is>
      </c>
      <c r="G1198" s="9" t="inlineStr">
        <is>
          <t>In stock</t>
        </is>
      </c>
      <c r="H1198" s="9">
        <f>SUBSTITUTE(SUBSTITUTE(SUBSTITUTE(SUBSTITUTE(SUBSTITUTE(F1198,"od",""),"Cena internetowa","")," ",""),"€",""),",",".")+0</f>
        <v/>
      </c>
      <c r="I1198" s="9" t="n"/>
      <c r="J1198" s="9">
        <f>IF(I1198&lt;&gt;"",I1198,H1198)</f>
        <v/>
      </c>
      <c r="K1198" s="9">
        <f>E1198/(1+M1198)</f>
        <v/>
      </c>
      <c r="L1198" s="10" t="inlineStr">
        <is>
          <t>PLN</t>
        </is>
      </c>
      <c r="M1198" s="11" t="n">
        <v>0.23</v>
      </c>
      <c r="N1198" s="9">
        <f>K1198*VLOOKUP(L1198,'Exchange rate'!A:B,2,0)</f>
        <v/>
      </c>
      <c r="O1198" s="8" t="inlineStr">
        <is>
          <t>Mediamarkt</t>
        </is>
      </c>
      <c r="P1198" s="8" t="inlineStr">
        <is>
          <t>Mediamarkt</t>
        </is>
      </c>
      <c r="Q1198" s="8" t="inlineStr">
        <is>
          <t>Poland</t>
        </is>
      </c>
      <c r="R1198" s="12" t="inlineStr">
        <is>
          <t>https://mediamarkt.pl/pl/product/_smartfon-oppo-a40-4128gb-czarny-1485198.html</t>
        </is>
      </c>
      <c r="S1198" s="13" t="inlineStr">
        <is>
          <t>Handset</t>
        </is>
      </c>
      <c r="T1198" s="13" t="n"/>
      <c r="U1198" s="12" t="inlineStr">
        <is>
          <t>https://drive.google.com/uc?export=view&amp;id=1LYmC7pyVvthKRhTWkaHLAOMNM3gAadR7</t>
        </is>
      </c>
    </row>
    <row r="1199" ht="15" customHeight="1">
      <c r="A1199" s="7" t="inlineStr">
        <is>
          <t>BN2008962</t>
        </is>
      </c>
      <c r="B1199" s="8" t="inlineStr">
        <is>
          <t>Oppo</t>
        </is>
      </c>
      <c r="C1199" s="8" t="inlineStr">
        <is>
          <t>A58 6-128GB LTE</t>
        </is>
      </c>
      <c r="D1199" s="8" t="inlineStr">
        <is>
          <t>-</t>
        </is>
      </c>
      <c r="E1199" s="9" t="n">
        <v>0</v>
      </c>
      <c r="F1199" s="9" t="n">
        <v>0</v>
      </c>
      <c r="G1199" s="9" t="inlineStr">
        <is>
          <t>Out stock</t>
        </is>
      </c>
      <c r="H1199" s="9">
        <f>SUBSTITUTE(SUBSTITUTE(SUBSTITUTE(SUBSTITUTE(SUBSTITUTE(F1199,"od",""),"Cena internetowa","")," ",""),"€",""),",",".")+0</f>
        <v/>
      </c>
      <c r="I1199" s="9" t="n"/>
      <c r="J1199" s="9">
        <f>IF(I1199&lt;&gt;"",I1199,H1199)</f>
        <v/>
      </c>
      <c r="K1199" s="9">
        <f>E1199/(1+M1199)</f>
        <v/>
      </c>
      <c r="L1199" s="10" t="inlineStr">
        <is>
          <t>PLN</t>
        </is>
      </c>
      <c r="M1199" s="11" t="n">
        <v>0.23</v>
      </c>
      <c r="N1199" s="9">
        <f>K1199*VLOOKUP(L1199,'Exchange rate'!A:B,2,0)</f>
        <v/>
      </c>
      <c r="O1199" s="8" t="inlineStr">
        <is>
          <t>Mediamarkt</t>
        </is>
      </c>
      <c r="P1199" s="8" t="inlineStr">
        <is>
          <t>Mediamarkt</t>
        </is>
      </c>
      <c r="Q1199" s="8" t="inlineStr">
        <is>
          <t>Poland</t>
        </is>
      </c>
      <c r="R1199" s="12" t="inlineStr">
        <is>
          <t>https://mediamarkt.pl/pl/product/_smartfon-oppo-a58-6128gb-turkusowy-1477928.html</t>
        </is>
      </c>
      <c r="S1199" s="13" t="inlineStr">
        <is>
          <t>Handset</t>
        </is>
      </c>
      <c r="T1199" s="13" t="n">
        <v>5</v>
      </c>
      <c r="U1199" s="12" t="inlineStr">
        <is>
          <t>https://drive.google.com/uc?export=view&amp;id=1Lc0lBFvwJbNx24E_4t_ex-IWtEDEdEnk</t>
        </is>
      </c>
    </row>
    <row r="1200" ht="15" customHeight="1">
      <c r="A1200" s="7" t="inlineStr">
        <is>
          <t>BN2009053</t>
        </is>
      </c>
      <c r="B1200" s="8" t="inlineStr">
        <is>
          <t>Oppo</t>
        </is>
      </c>
      <c r="C1200" s="8" t="inlineStr">
        <is>
          <t>A79 8-256GB 5G</t>
        </is>
      </c>
      <c r="D1200" s="8" t="inlineStr">
        <is>
          <t>-</t>
        </is>
      </c>
      <c r="E1200" s="9" t="n">
        <v>0</v>
      </c>
      <c r="F1200" s="9" t="n">
        <v>0</v>
      </c>
      <c r="G1200" s="9" t="inlineStr">
        <is>
          <t>Out stock</t>
        </is>
      </c>
      <c r="H1200" s="9">
        <f>SUBSTITUTE(SUBSTITUTE(SUBSTITUTE(SUBSTITUTE(SUBSTITUTE(F1200,"od",""),"Cena internetowa","")," ",""),"€",""),",",".")+0</f>
        <v/>
      </c>
      <c r="I1200" s="9" t="n"/>
      <c r="J1200" s="9">
        <f>IF(I1200&lt;&gt;"",I1200,H1200)</f>
        <v/>
      </c>
      <c r="K1200" s="9">
        <f>E1200/(1+M1200)</f>
        <v/>
      </c>
      <c r="L1200" s="10" t="inlineStr">
        <is>
          <t>PLN</t>
        </is>
      </c>
      <c r="M1200" s="11" t="n">
        <v>0.23</v>
      </c>
      <c r="N1200" s="9">
        <f>K1200*VLOOKUP(L1200,'Exchange rate'!A:B,2,0)</f>
        <v/>
      </c>
      <c r="O1200" s="8" t="inlineStr">
        <is>
          <t>Mediamarkt</t>
        </is>
      </c>
      <c r="P1200" s="8" t="inlineStr">
        <is>
          <t>Mediamarkt</t>
        </is>
      </c>
      <c r="Q1200" s="8" t="inlineStr">
        <is>
          <t>Poland</t>
        </is>
      </c>
      <c r="R1200" s="12" t="inlineStr">
        <is>
          <t>https://mediamarkt.pl/pl/product/_smartfon-oppo-a79-5g-8256-gb-fioletowy-1479741.html</t>
        </is>
      </c>
      <c r="S1200" s="13" t="inlineStr">
        <is>
          <t>Handset</t>
        </is>
      </c>
      <c r="T1200" s="13" t="n">
        <v>5</v>
      </c>
      <c r="U1200" s="12" t="inlineStr">
        <is>
          <t>https://drive.google.com/uc?export=view&amp;id=1M27GI4aKARqzxUKpbiqzp2q7gOgos_pd</t>
        </is>
      </c>
    </row>
    <row r="1201" ht="15" customHeight="1">
      <c r="A1201" s="7" t="inlineStr">
        <is>
          <t>AN00000243</t>
        </is>
      </c>
      <c r="B1201" s="8" t="inlineStr">
        <is>
          <t>Oppo</t>
        </is>
      </c>
      <c r="C1201" s="8" t="inlineStr">
        <is>
          <t>OPPO Find X8 Pro 5G 16/512GB</t>
        </is>
      </c>
      <c r="D1201" s="8" t="inlineStr">
        <is>
          <t>-</t>
        </is>
      </c>
      <c r="E1201" s="9" t="n">
        <v>4599</v>
      </c>
      <c r="F1201" s="9" t="inlineStr">
        <is>
          <t>4599,00</t>
        </is>
      </c>
      <c r="G1201" s="9" t="inlineStr">
        <is>
          <t>In stock</t>
        </is>
      </c>
      <c r="H1201" s="9">
        <f>SUBSTITUTE(SUBSTITUTE(SUBSTITUTE(SUBSTITUTE(SUBSTITUTE(F1201,"od",""),"Cena internetowa","")," ",""),"€",""),",",".")+0</f>
        <v/>
      </c>
      <c r="I1201" s="9" t="n"/>
      <c r="J1201" s="9">
        <f>IF(I1201&lt;&gt;"",I1201,H1201)</f>
        <v/>
      </c>
      <c r="K1201" s="9">
        <f>E1201/(1+M1201)</f>
        <v/>
      </c>
      <c r="L1201" s="10" t="inlineStr">
        <is>
          <t>PLN</t>
        </is>
      </c>
      <c r="M1201" s="11" t="n">
        <v>0.23</v>
      </c>
      <c r="N1201" s="9">
        <f>K1201*VLOOKUP(L1201,'Exchange rate'!A:B,2,0)</f>
        <v/>
      </c>
      <c r="O1201" s="8" t="inlineStr">
        <is>
          <t>Mediamarkt</t>
        </is>
      </c>
      <c r="P1201" s="8" t="inlineStr">
        <is>
          <t>Mediamarkt</t>
        </is>
      </c>
      <c r="Q1201" s="8" t="inlineStr">
        <is>
          <t>Poland</t>
        </is>
      </c>
      <c r="R1201" s="12" t="inlineStr">
        <is>
          <t>https://mediamarkt.pl/pl/product/_smartfon-oppo-find-x8-pro-5g-16512gb-bialy-1487078.html</t>
        </is>
      </c>
      <c r="S1201" s="13" t="inlineStr">
        <is>
          <t>Handset</t>
        </is>
      </c>
      <c r="T1201" s="13" t="n"/>
      <c r="U1201" s="12" t="inlineStr">
        <is>
          <t>https://drive.google.com/uc?export=view&amp;id=1LeuCP48VU7yfy7pLWHXPLFhCLA_9yWiF</t>
        </is>
      </c>
    </row>
    <row r="1202" ht="15" customHeight="1">
      <c r="A1202" s="7" t="inlineStr">
        <is>
          <t>AN00000254</t>
        </is>
      </c>
      <c r="B1202" s="8" t="inlineStr">
        <is>
          <t>Oppo</t>
        </is>
      </c>
      <c r="C1202" s="8" t="inlineStr">
        <is>
          <t>OPPO Reno13 FS 5G 12/512GB</t>
        </is>
      </c>
      <c r="D1202" s="8" t="inlineStr">
        <is>
          <t>-</t>
        </is>
      </c>
      <c r="E1202" s="9" t="n">
        <v>1469</v>
      </c>
      <c r="F1202" s="9" t="inlineStr">
        <is>
          <t>1469,00</t>
        </is>
      </c>
      <c r="G1202" s="9" t="inlineStr">
        <is>
          <t>In stock</t>
        </is>
      </c>
      <c r="H1202" s="9">
        <f>SUBSTITUTE(SUBSTITUTE(SUBSTITUTE(SUBSTITUTE(SUBSTITUTE(F1202,"od",""),"Cena internetowa","")," ",""),"€",""),",",".")+0</f>
        <v/>
      </c>
      <c r="I1202" s="9" t="n"/>
      <c r="J1202" s="9">
        <f>IF(I1202&lt;&gt;"",I1202,H1202)</f>
        <v/>
      </c>
      <c r="K1202" s="9">
        <f>E1202/(1+M1202)</f>
        <v/>
      </c>
      <c r="L1202" s="10" t="inlineStr">
        <is>
          <t>PLN</t>
        </is>
      </c>
      <c r="M1202" s="11" t="n">
        <v>0.23</v>
      </c>
      <c r="N1202" s="9">
        <f>K1202*VLOOKUP(L1202,'Exchange rate'!A:B,2,0)</f>
        <v/>
      </c>
      <c r="O1202" s="8" t="inlineStr">
        <is>
          <t>Mediamarkt</t>
        </is>
      </c>
      <c r="P1202" s="8" t="inlineStr">
        <is>
          <t>Mediamarkt</t>
        </is>
      </c>
      <c r="Q1202" s="8" t="inlineStr">
        <is>
          <t>Poland</t>
        </is>
      </c>
      <c r="R1202" s="12" t="inlineStr">
        <is>
          <t>https://mediamarkt.pl/pl/product/_smartfon-oppo-reno-13-fs-5g-12-gb512-gb-szary-1490734.html</t>
        </is>
      </c>
      <c r="S1202" s="13" t="inlineStr">
        <is>
          <t>Handset</t>
        </is>
      </c>
      <c r="T1202" s="13" t="n"/>
      <c r="U1202" s="12" t="inlineStr">
        <is>
          <t>https://drive.google.com/uc?export=view&amp;id=1LgzvS5YdNiHtsv51eCovuaAP1J3bjRYU</t>
        </is>
      </c>
    </row>
    <row r="1203" ht="15" customHeight="1">
      <c r="A1203" s="7" t="inlineStr">
        <is>
          <t>BN2008708</t>
        </is>
      </c>
      <c r="B1203" s="8" t="inlineStr">
        <is>
          <t>Oppo</t>
        </is>
      </c>
      <c r="C1203" s="8" t="inlineStr">
        <is>
          <t>Reno10 8-256GB 5G</t>
        </is>
      </c>
      <c r="D1203" s="8" t="inlineStr">
        <is>
          <t>-</t>
        </is>
      </c>
      <c r="E1203" s="9" t="n">
        <v>0</v>
      </c>
      <c r="F1203" s="9" t="n">
        <v>0</v>
      </c>
      <c r="G1203" s="9" t="inlineStr">
        <is>
          <t>Out stock</t>
        </is>
      </c>
      <c r="H1203" s="9">
        <f>SUBSTITUTE(SUBSTITUTE(SUBSTITUTE(SUBSTITUTE(SUBSTITUTE(F1203,"od",""),"Cena internetowa","")," ",""),"€",""),",",".")+0</f>
        <v/>
      </c>
      <c r="I1203" s="9" t="n"/>
      <c r="J1203" s="9">
        <f>IF(I1203&lt;&gt;"",I1203,H1203)</f>
        <v/>
      </c>
      <c r="K1203" s="9">
        <f>E1203/(1+M1203)</f>
        <v/>
      </c>
      <c r="L1203" s="10" t="inlineStr">
        <is>
          <t>PLN</t>
        </is>
      </c>
      <c r="M1203" s="11" t="n">
        <v>0.23</v>
      </c>
      <c r="N1203" s="9">
        <f>K1203*VLOOKUP(L1203,'Exchange rate'!A:B,2,0)</f>
        <v/>
      </c>
      <c r="O1203" s="8" t="inlineStr">
        <is>
          <t>Mediamarkt</t>
        </is>
      </c>
      <c r="P1203" s="8" t="inlineStr">
        <is>
          <t>Mediamarkt</t>
        </is>
      </c>
      <c r="Q1203" s="8" t="inlineStr">
        <is>
          <t>Poland</t>
        </is>
      </c>
      <c r="R1203" s="12" t="inlineStr">
        <is>
          <t>https://mediamarkt.pl/pl/product/_smartfon-oppo-reno10-5g-8256gb-niebieski-1476513.html</t>
        </is>
      </c>
      <c r="S1203" s="13" t="inlineStr">
        <is>
          <t>Handset</t>
        </is>
      </c>
      <c r="T1203" s="13" t="n">
        <v>5</v>
      </c>
      <c r="U1203" s="12" t="inlineStr">
        <is>
          <t>https://drive.google.com/uc?export=view&amp;id=1LQlwCs8s4J1QiKuwhJdVLSgo7rOT8QnF</t>
        </is>
      </c>
    </row>
    <row r="1204" ht="15" customHeight="1">
      <c r="A1204" s="7" t="inlineStr">
        <is>
          <t>BN2008916</t>
        </is>
      </c>
      <c r="B1204" s="8" t="inlineStr">
        <is>
          <t>Oppo</t>
        </is>
      </c>
      <c r="C1204" s="8" t="inlineStr">
        <is>
          <t>Reno10 Pro 5G 12/256GB</t>
        </is>
      </c>
      <c r="D1204" s="8" t="inlineStr">
        <is>
          <t>-</t>
        </is>
      </c>
      <c r="E1204" s="9" t="n">
        <v>0</v>
      </c>
      <c r="F1204" s="9" t="n">
        <v>0</v>
      </c>
      <c r="G1204" s="9" t="inlineStr">
        <is>
          <t>Out stock</t>
        </is>
      </c>
      <c r="H1204" s="9">
        <f>SUBSTITUTE(SUBSTITUTE(SUBSTITUTE(SUBSTITUTE(SUBSTITUTE(F1204,"od",""),"Cena internetowa","")," ",""),"€",""),",",".")+0</f>
        <v/>
      </c>
      <c r="I1204" s="9" t="n"/>
      <c r="J1204" s="9">
        <f>IF(I1204&lt;&gt;"",I1204,H1204)</f>
        <v/>
      </c>
      <c r="K1204" s="9">
        <f>E1204/(1+M1204)</f>
        <v/>
      </c>
      <c r="L1204" s="10" t="inlineStr">
        <is>
          <t>PLN</t>
        </is>
      </c>
      <c r="M1204" s="11" t="n">
        <v>0.23</v>
      </c>
      <c r="N1204" s="9">
        <f>K1204*VLOOKUP(L1204,'Exchange rate'!A:B,2,0)</f>
        <v/>
      </c>
      <c r="O1204" s="8" t="inlineStr">
        <is>
          <t>Mediamarkt</t>
        </is>
      </c>
      <c r="P1204" s="8" t="inlineStr">
        <is>
          <t>Mediamarkt</t>
        </is>
      </c>
      <c r="Q1204" s="8" t="inlineStr">
        <is>
          <t>Poland</t>
        </is>
      </c>
      <c r="R1204" s="12" t="inlineStr">
        <is>
          <t>https://mediamarkt.pl/pl/product/_smartfon-oppo-reno10-pro-5g-12256gb-fioletowy-1476515.html</t>
        </is>
      </c>
      <c r="S1204" s="13" t="inlineStr">
        <is>
          <t>Handset</t>
        </is>
      </c>
      <c r="T1204" s="13" t="n">
        <v>5</v>
      </c>
      <c r="U1204" s="12" t="inlineStr">
        <is>
          <t>https://drive.google.com/uc?export=view&amp;id=1L1B0_dSiLh6jvmfRnJyW0wgNrzJvxPph</t>
        </is>
      </c>
    </row>
    <row r="1205" ht="15" customHeight="1">
      <c r="A1205" s="7" t="inlineStr">
        <is>
          <t>BN2009428</t>
        </is>
      </c>
      <c r="B1205" s="8" t="inlineStr">
        <is>
          <t>Oppo</t>
        </is>
      </c>
      <c r="C1205" s="8" t="inlineStr">
        <is>
          <t>Reno12 FS 12-512GB 5G</t>
        </is>
      </c>
      <c r="D1205" s="8" t="inlineStr">
        <is>
          <t>-</t>
        </is>
      </c>
      <c r="E1205" s="9" t="n">
        <v>0</v>
      </c>
      <c r="F1205" s="9" t="n">
        <v>0</v>
      </c>
      <c r="G1205" s="9" t="inlineStr">
        <is>
          <t>Out stock</t>
        </is>
      </c>
      <c r="H1205" s="9">
        <f>SUBSTITUTE(SUBSTITUTE(SUBSTITUTE(SUBSTITUTE(SUBSTITUTE(F1205,"od",""),"Cena internetowa","")," ",""),"€",""),",",".")+0</f>
        <v/>
      </c>
      <c r="I1205" s="9" t="n"/>
      <c r="J1205" s="9">
        <f>IF(I1205&lt;&gt;"",I1205,H1205)</f>
        <v/>
      </c>
      <c r="K1205" s="9">
        <f>E1205/(1+M1205)</f>
        <v/>
      </c>
      <c r="L1205" s="10" t="inlineStr">
        <is>
          <t>PLN</t>
        </is>
      </c>
      <c r="M1205" s="11" t="n">
        <v>0.23</v>
      </c>
      <c r="N1205" s="9">
        <f>K1205*VLOOKUP(L1205,'Exchange rate'!A:B,2,0)</f>
        <v/>
      </c>
      <c r="O1205" s="8" t="inlineStr">
        <is>
          <t>Mediamarkt</t>
        </is>
      </c>
      <c r="P1205" s="8" t="inlineStr">
        <is>
          <t>Mediamarkt</t>
        </is>
      </c>
      <c r="Q1205" s="8" t="inlineStr">
        <is>
          <t>Poland</t>
        </is>
      </c>
      <c r="R1205" s="12" t="inlineStr">
        <is>
          <t>https://mediamarkt.pl/pl/product/_smartfon-oppo-reno12-fs-5g-12512gb-pomaranczowy-1484003.html</t>
        </is>
      </c>
      <c r="S1205" s="13" t="inlineStr">
        <is>
          <t>Handset</t>
        </is>
      </c>
      <c r="T1205" s="13" t="n">
        <v>2</v>
      </c>
      <c r="U1205" s="12" t="inlineStr">
        <is>
          <t>https://drive.google.com/uc?export=view&amp;id=1M1Uhxf9kCfHnDfegZ3xhleiB38V2nqq9</t>
        </is>
      </c>
    </row>
    <row r="1206" ht="15" customHeight="1">
      <c r="A1206" s="7" t="inlineStr">
        <is>
          <t>BN2009282</t>
        </is>
      </c>
      <c r="B1206" s="8" t="inlineStr">
        <is>
          <t>Oppo</t>
        </is>
      </c>
      <c r="C1206" s="8" t="inlineStr">
        <is>
          <t>Reno12 Pro 12-512GB 5G</t>
        </is>
      </c>
      <c r="D1206" s="8" t="inlineStr">
        <is>
          <t>-</t>
        </is>
      </c>
      <c r="E1206" s="9" t="n">
        <v>0</v>
      </c>
      <c r="F1206" s="9" t="n">
        <v>0</v>
      </c>
      <c r="G1206" s="9" t="inlineStr">
        <is>
          <t>Out stock</t>
        </is>
      </c>
      <c r="H1206" s="9">
        <f>SUBSTITUTE(SUBSTITUTE(SUBSTITUTE(SUBSTITUTE(SUBSTITUTE(F1206,"od",""),"Cena internetowa","")," ",""),"€",""),",",".")+0</f>
        <v/>
      </c>
      <c r="I1206" s="9" t="n"/>
      <c r="J1206" s="9">
        <f>IF(I1206&lt;&gt;"",I1206,H1206)</f>
        <v/>
      </c>
      <c r="K1206" s="9">
        <f>E1206/(1+M1206)</f>
        <v/>
      </c>
      <c r="L1206" s="10" t="inlineStr">
        <is>
          <t>PLN</t>
        </is>
      </c>
      <c r="M1206" s="11" t="n">
        <v>0.23</v>
      </c>
      <c r="N1206" s="9">
        <f>K1206*VLOOKUP(L1206,'Exchange rate'!A:B,2,0)</f>
        <v/>
      </c>
      <c r="O1206" s="8" t="inlineStr">
        <is>
          <t>Mediamarkt</t>
        </is>
      </c>
      <c r="P1206" s="8" t="inlineStr">
        <is>
          <t>Mediamarkt</t>
        </is>
      </c>
      <c r="Q1206" s="8" t="inlineStr">
        <is>
          <t>Poland</t>
        </is>
      </c>
      <c r="R1206" s="12" t="inlineStr">
        <is>
          <t>https://mediamarkt.pl/pl/product/_smartfon-oppo-reno-12-pro-5g-12512gb-czarny-1482988.html</t>
        </is>
      </c>
      <c r="S1206" s="13" t="inlineStr">
        <is>
          <t>Handset</t>
        </is>
      </c>
      <c r="T1206" s="13" t="n">
        <v>5</v>
      </c>
      <c r="U1206" s="12" t="inlineStr">
        <is>
          <t>https://drive.google.com/uc?export=view&amp;id=1L7lIlsdbI0NJbkXX8aO47BvmN-so1On6</t>
        </is>
      </c>
    </row>
    <row r="1207" ht="15" customHeight="1">
      <c r="A1207" s="7" t="inlineStr">
        <is>
          <t>BN2008676</t>
        </is>
      </c>
      <c r="B1207" s="8" t="inlineStr">
        <is>
          <t>Realme</t>
        </is>
      </c>
      <c r="C1207" s="8" t="inlineStr">
        <is>
          <t>Realme 10 8-128GB</t>
        </is>
      </c>
      <c r="D1207" s="8" t="inlineStr">
        <is>
          <t>-</t>
        </is>
      </c>
      <c r="E1207" s="9" t="n">
        <v>0</v>
      </c>
      <c r="F1207" s="9" t="n">
        <v>0</v>
      </c>
      <c r="G1207" s="9" t="inlineStr">
        <is>
          <t>Out stock</t>
        </is>
      </c>
      <c r="H1207" s="9">
        <f>SUBSTITUTE(SUBSTITUTE(SUBSTITUTE(SUBSTITUTE(SUBSTITUTE(F1207,"od",""),"Cena internetowa","")," ",""),"€",""),",",".")+0</f>
        <v/>
      </c>
      <c r="I1207" s="9" t="n"/>
      <c r="J1207" s="9">
        <f>IF(I1207&lt;&gt;"",I1207,H1207)</f>
        <v/>
      </c>
      <c r="K1207" s="9">
        <f>E1207/(1+M1207)</f>
        <v/>
      </c>
      <c r="L1207" s="10" t="inlineStr">
        <is>
          <t>PLN</t>
        </is>
      </c>
      <c r="M1207" s="11" t="n">
        <v>0.23</v>
      </c>
      <c r="N1207" s="9">
        <f>K1207*VLOOKUP(L1207,'Exchange rate'!A:B,2,0)</f>
        <v/>
      </c>
      <c r="O1207" s="8" t="inlineStr">
        <is>
          <t>Mediamarkt</t>
        </is>
      </c>
      <c r="P1207" s="8" t="inlineStr">
        <is>
          <t>Mediamarkt</t>
        </is>
      </c>
      <c r="Q1207" s="8" t="inlineStr">
        <is>
          <t>Poland</t>
        </is>
      </c>
      <c r="R1207" s="12" t="inlineStr">
        <is>
          <t>https://mediamarkt.pl/telefony-i-smartfony/smartfon-realme-10-8-128gb-czarny-rush-black</t>
        </is>
      </c>
      <c r="S1207" s="13" t="inlineStr">
        <is>
          <t>Handset</t>
        </is>
      </c>
      <c r="T1207" s="13" t="n">
        <v>5</v>
      </c>
      <c r="U1207" s="12" t="inlineStr">
        <is>
          <t>https://drive.google.com/uc?export=view&amp;id=1LL_a-jPm4KM_LIKce70aAbC-s0aH8-eq</t>
        </is>
      </c>
    </row>
    <row r="1208" ht="15" customHeight="1">
      <c r="A1208" s="7" t="inlineStr">
        <is>
          <t>AN00000174</t>
        </is>
      </c>
      <c r="B1208" s="8" t="inlineStr">
        <is>
          <t>Realme</t>
        </is>
      </c>
      <c r="C1208" s="8" t="inlineStr">
        <is>
          <t>Realme 11 5G 8/256GB</t>
        </is>
      </c>
      <c r="D1208" s="8" t="inlineStr">
        <is>
          <t>-</t>
        </is>
      </c>
      <c r="E1208" s="9" t="n">
        <v>1199</v>
      </c>
      <c r="F1208" s="9" t="inlineStr">
        <is>
          <t>1199,00</t>
        </is>
      </c>
      <c r="G1208" s="9" t="inlineStr">
        <is>
          <t>In stock</t>
        </is>
      </c>
      <c r="H1208" s="9">
        <f>SUBSTITUTE(SUBSTITUTE(SUBSTITUTE(SUBSTITUTE(SUBSTITUTE(F1208,"od",""),"Cena internetowa","")," ",""),"€",""),",",".")+0</f>
        <v/>
      </c>
      <c r="I1208" s="9" t="n"/>
      <c r="J1208" s="9">
        <f>IF(I1208&lt;&gt;"",I1208,H1208)</f>
        <v/>
      </c>
      <c r="K1208" s="9">
        <f>E1208/(1+M1208)</f>
        <v/>
      </c>
      <c r="L1208" s="10" t="inlineStr">
        <is>
          <t>PLN</t>
        </is>
      </c>
      <c r="M1208" s="11" t="n">
        <v>0.23</v>
      </c>
      <c r="N1208" s="9">
        <f>K1208*VLOOKUP(L1208,'Exchange rate'!A:B,2,0)</f>
        <v/>
      </c>
      <c r="O1208" s="8" t="inlineStr">
        <is>
          <t>Mediamarkt</t>
        </is>
      </c>
      <c r="P1208" s="8" t="inlineStr">
        <is>
          <t>Mediamarkt</t>
        </is>
      </c>
      <c r="Q1208" s="8" t="inlineStr">
        <is>
          <t>Poland</t>
        </is>
      </c>
      <c r="R1208" s="12" t="inlineStr">
        <is>
          <t>https://mediamarkt.pl/pl/product/_smartfon-realme-11-5g-8256gb-zloty-glory-gold-1478194.html</t>
        </is>
      </c>
      <c r="S1208" s="13" t="inlineStr">
        <is>
          <t>Handset</t>
        </is>
      </c>
      <c r="T1208" s="13" t="n"/>
      <c r="U1208" s="12" t="inlineStr">
        <is>
          <t>https://drive.google.com/uc?export=view&amp;id=1MA-TmPfuAFoW_cbO8IyRCxtayHL4sjMz</t>
        </is>
      </c>
    </row>
    <row r="1209" ht="15" customHeight="1">
      <c r="A1209" s="7" t="inlineStr">
        <is>
          <t>AN00000251</t>
        </is>
      </c>
      <c r="B1209" s="8" t="inlineStr">
        <is>
          <t>Realme</t>
        </is>
      </c>
      <c r="C1209" s="8" t="inlineStr">
        <is>
          <t>Realme 12 5G 8/256GB</t>
        </is>
      </c>
      <c r="D1209" s="8" t="inlineStr">
        <is>
          <t>-</t>
        </is>
      </c>
      <c r="E1209" s="9" t="n">
        <v>1099</v>
      </c>
      <c r="F1209" s="9" t="inlineStr">
        <is>
          <t>1099,00</t>
        </is>
      </c>
      <c r="G1209" s="9" t="inlineStr">
        <is>
          <t>In stock</t>
        </is>
      </c>
      <c r="H1209" s="9">
        <f>SUBSTITUTE(SUBSTITUTE(SUBSTITUTE(SUBSTITUTE(SUBSTITUTE(F1209,"od",""),"Cena internetowa","")," ",""),"€",""),",",".")+0</f>
        <v/>
      </c>
      <c r="I1209" s="9" t="n"/>
      <c r="J1209" s="9">
        <f>IF(I1209&lt;&gt;"",I1209,H1209)</f>
        <v/>
      </c>
      <c r="K1209" s="9">
        <f>E1209/(1+M1209)</f>
        <v/>
      </c>
      <c r="L1209" s="10" t="inlineStr">
        <is>
          <t>PLN</t>
        </is>
      </c>
      <c r="M1209" s="11" t="n">
        <v>0.23</v>
      </c>
      <c r="N1209" s="9">
        <f>K1209*VLOOKUP(L1209,'Exchange rate'!A:B,2,0)</f>
        <v/>
      </c>
      <c r="O1209" s="8" t="inlineStr">
        <is>
          <t>Mediamarkt</t>
        </is>
      </c>
      <c r="P1209" s="8" t="inlineStr">
        <is>
          <t>Mediamarkt</t>
        </is>
      </c>
      <c r="Q1209" s="8" t="inlineStr">
        <is>
          <t>Poland</t>
        </is>
      </c>
      <c r="R1209" s="12" t="inlineStr">
        <is>
          <t>https://mediamarkt.pl/pl/product/_smartfon-realme-12-5g-8256gb-zielony-1482624.html</t>
        </is>
      </c>
      <c r="S1209" s="13" t="inlineStr">
        <is>
          <t>Handset</t>
        </is>
      </c>
      <c r="T1209" s="13" t="n"/>
      <c r="U1209" s="12" t="inlineStr">
        <is>
          <t>https://drive.google.com/uc?export=view&amp;id=1Lhig3Fu2hHsOo6osFc_wiFffcRP5NpYO</t>
        </is>
      </c>
    </row>
    <row r="1210" ht="15" customHeight="1">
      <c r="A1210" s="7" t="inlineStr">
        <is>
          <t>BN2009564</t>
        </is>
      </c>
      <c r="B1210" s="8" t="inlineStr">
        <is>
          <t>Realme</t>
        </is>
      </c>
      <c r="C1210" s="8" t="inlineStr">
        <is>
          <t>Realme 12 Pro 12-256GB 5G</t>
        </is>
      </c>
      <c r="D1210" s="8" t="inlineStr">
        <is>
          <t>-</t>
        </is>
      </c>
      <c r="E1210" s="9" t="n">
        <v>1329</v>
      </c>
      <c r="F1210" s="9" t="inlineStr">
        <is>
          <t>1329,00</t>
        </is>
      </c>
      <c r="G1210" s="9" t="inlineStr">
        <is>
          <t>In stock</t>
        </is>
      </c>
      <c r="H1210" s="9">
        <f>SUBSTITUTE(SUBSTITUTE(SUBSTITUTE(SUBSTITUTE(SUBSTITUTE(F1210,"od",""),"Cena internetowa","")," ",""),"€",""),",",".")+0</f>
        <v/>
      </c>
      <c r="I1210" s="9" t="n"/>
      <c r="J1210" s="9">
        <f>IF(I1210&lt;&gt;"",I1210,H1210)</f>
        <v/>
      </c>
      <c r="K1210" s="9">
        <f>E1210/(1+M1210)</f>
        <v/>
      </c>
      <c r="L1210" s="10" t="inlineStr">
        <is>
          <t>PLN</t>
        </is>
      </c>
      <c r="M1210" s="11" t="n">
        <v>0.23</v>
      </c>
      <c r="N1210" s="9">
        <f>K1210*VLOOKUP(L1210,'Exchange rate'!A:B,2,0)</f>
        <v/>
      </c>
      <c r="O1210" s="8" t="inlineStr">
        <is>
          <t>Mediamarkt</t>
        </is>
      </c>
      <c r="P1210" s="8" t="inlineStr">
        <is>
          <t>Mediamarkt</t>
        </is>
      </c>
      <c r="Q1210" s="8" t="inlineStr">
        <is>
          <t>Poland</t>
        </is>
      </c>
      <c r="R1210" s="12" t="inlineStr">
        <is>
          <t>https://mediamarkt.pl/pl/product/_smartfon-realme-12-pro-5g-12256gb-bezowy-navigator-beige-1481108.html</t>
        </is>
      </c>
      <c r="S1210" s="13" t="inlineStr">
        <is>
          <t>Handset</t>
        </is>
      </c>
      <c r="T1210" s="13" t="n"/>
      <c r="U1210" s="12" t="inlineStr">
        <is>
          <t>https://drive.google.com/uc?export=view&amp;id=1LsQcNrXhrGkrle9tdEfZ_ZrsX4Qqv4eo</t>
        </is>
      </c>
    </row>
    <row r="1211" ht="15" customHeight="1">
      <c r="A1211" s="7" t="inlineStr">
        <is>
          <t>BN2009180</t>
        </is>
      </c>
      <c r="B1211" s="8" t="inlineStr">
        <is>
          <t>Realme</t>
        </is>
      </c>
      <c r="C1211" s="8" t="inlineStr">
        <is>
          <t>Realme 12 Pro+ 12-512GB 5G</t>
        </is>
      </c>
      <c r="D1211" s="8" t="inlineStr">
        <is>
          <t>-</t>
        </is>
      </c>
      <c r="E1211" s="9" t="n">
        <v>1499</v>
      </c>
      <c r="F1211" s="9" t="inlineStr">
        <is>
          <t>1499,00</t>
        </is>
      </c>
      <c r="G1211" s="9" t="inlineStr">
        <is>
          <t>In stock</t>
        </is>
      </c>
      <c r="H1211" s="9">
        <f>SUBSTITUTE(SUBSTITUTE(SUBSTITUTE(SUBSTITUTE(SUBSTITUTE(F1211,"od",""),"Cena internetowa","")," ",""),"€",""),",",".")+0</f>
        <v/>
      </c>
      <c r="I1211" s="9" t="n"/>
      <c r="J1211" s="9">
        <f>IF(I1211&lt;&gt;"",I1211,H1211)</f>
        <v/>
      </c>
      <c r="K1211" s="9">
        <f>E1211/(1+M1211)</f>
        <v/>
      </c>
      <c r="L1211" s="10" t="inlineStr">
        <is>
          <t>PLN</t>
        </is>
      </c>
      <c r="M1211" s="11" t="n">
        <v>0.23</v>
      </c>
      <c r="N1211" s="9">
        <f>K1211*VLOOKUP(L1211,'Exchange rate'!A:B,2,0)</f>
        <v/>
      </c>
      <c r="O1211" s="8" t="inlineStr">
        <is>
          <t>Mediamarkt</t>
        </is>
      </c>
      <c r="P1211" s="8" t="inlineStr">
        <is>
          <t>Mediamarkt</t>
        </is>
      </c>
      <c r="Q1211" s="8" t="inlineStr">
        <is>
          <t>Poland</t>
        </is>
      </c>
      <c r="R1211" s="12" t="inlineStr">
        <is>
          <t>https://mediamarkt.pl/pl/product/_smartfon-realme-12-pro-5g-12512gb-bezowy-navigator-beige-1481107.html</t>
        </is>
      </c>
      <c r="S1211" s="13" t="inlineStr">
        <is>
          <t>Handset</t>
        </is>
      </c>
      <c r="T1211" s="13" t="n"/>
      <c r="U1211" s="12" t="inlineStr">
        <is>
          <t>https://drive.google.com/uc?export=view&amp;id=1L6aJABdf4PcvNo9nmgfLh2YVEuYAEb7y</t>
        </is>
      </c>
    </row>
    <row r="1212" ht="15" customHeight="1">
      <c r="A1212" s="7" t="inlineStr">
        <is>
          <t>AN00000253</t>
        </is>
      </c>
      <c r="B1212" s="8" t="inlineStr">
        <is>
          <t>Realme</t>
        </is>
      </c>
      <c r="C1212" s="8" t="inlineStr">
        <is>
          <t>Realme 14 Pro 5G 8/256GB</t>
        </is>
      </c>
      <c r="D1212" s="8" t="inlineStr">
        <is>
          <t>-</t>
        </is>
      </c>
      <c r="E1212" s="9" t="n">
        <v>1799</v>
      </c>
      <c r="F1212" s="9" t="inlineStr">
        <is>
          <t>1799,00</t>
        </is>
      </c>
      <c r="G1212" s="9" t="inlineStr">
        <is>
          <t>In stock</t>
        </is>
      </c>
      <c r="H1212" s="9">
        <f>SUBSTITUTE(SUBSTITUTE(SUBSTITUTE(SUBSTITUTE(SUBSTITUTE(F1212,"od",""),"Cena internetowa","")," ",""),"€",""),",",".")+0</f>
        <v/>
      </c>
      <c r="I1212" s="9" t="n"/>
      <c r="J1212" s="9">
        <f>IF(I1212&lt;&gt;"",I1212,H1212)</f>
        <v/>
      </c>
      <c r="K1212" s="9">
        <f>E1212/(1+M1212)</f>
        <v/>
      </c>
      <c r="L1212" s="10" t="inlineStr">
        <is>
          <t>PLN</t>
        </is>
      </c>
      <c r="M1212" s="11" t="n">
        <v>0.23</v>
      </c>
      <c r="N1212" s="9">
        <f>K1212*VLOOKUP(L1212,'Exchange rate'!A:B,2,0)</f>
        <v/>
      </c>
      <c r="O1212" s="8" t="inlineStr">
        <is>
          <t>Mediamarkt</t>
        </is>
      </c>
      <c r="P1212" s="8" t="inlineStr">
        <is>
          <t>Mediamarkt</t>
        </is>
      </c>
      <c r="Q1212" s="8" t="inlineStr">
        <is>
          <t>Poland</t>
        </is>
      </c>
      <c r="R1212" s="12" t="inlineStr">
        <is>
          <t>https://mediamarkt.pl/pl/product/_smartfon-realme-realme-14-pro-5g-5g-8-gb256-gb-perlowy-1489326.html</t>
        </is>
      </c>
      <c r="S1212" s="13" t="inlineStr">
        <is>
          <t>Handset</t>
        </is>
      </c>
      <c r="T1212" s="13" t="n"/>
      <c r="U1212" s="12" t="inlineStr">
        <is>
          <t>https://drive.google.com/uc?export=view&amp;id=1L-N122Frlvg9VvGIKFYB31yyoEuOc2Jp</t>
        </is>
      </c>
    </row>
    <row r="1213" ht="15" customHeight="1">
      <c r="A1213" s="7" t="inlineStr">
        <is>
          <t>AN00000260</t>
        </is>
      </c>
      <c r="B1213" s="8" t="inlineStr">
        <is>
          <t>Realme</t>
        </is>
      </c>
      <c r="C1213" s="8" t="inlineStr">
        <is>
          <t>realme 14 Pro+ 5G 12/512GB</t>
        </is>
      </c>
      <c r="D1213" s="8" t="inlineStr">
        <is>
          <t>-</t>
        </is>
      </c>
      <c r="E1213" s="9" t="n">
        <v>2499</v>
      </c>
      <c r="F1213" s="9" t="inlineStr">
        <is>
          <t>2499,00</t>
        </is>
      </c>
      <c r="G1213" s="9" t="inlineStr">
        <is>
          <t>In stock</t>
        </is>
      </c>
      <c r="H1213" s="9">
        <f>SUBSTITUTE(SUBSTITUTE(SUBSTITUTE(SUBSTITUTE(SUBSTITUTE(F1213,"od",""),"Cena internetowa","")," ",""),"€",""),",",".")+0</f>
        <v/>
      </c>
      <c r="I1213" s="9" t="n"/>
      <c r="J1213" s="9">
        <f>IF(I1213&lt;&gt;"",I1213,H1213)</f>
        <v/>
      </c>
      <c r="K1213" s="9">
        <f>E1213/(1+M1213)</f>
        <v/>
      </c>
      <c r="L1213" s="10" t="inlineStr">
        <is>
          <t>PLN</t>
        </is>
      </c>
      <c r="M1213" s="11" t="n">
        <v>0.23</v>
      </c>
      <c r="N1213" s="9">
        <f>K1213*VLOOKUP(L1213,'Exchange rate'!A:B,2,0)</f>
        <v/>
      </c>
      <c r="O1213" s="8" t="inlineStr">
        <is>
          <t>Mediamarkt</t>
        </is>
      </c>
      <c r="P1213" s="8" t="inlineStr">
        <is>
          <t>Mediamarkt</t>
        </is>
      </c>
      <c r="Q1213" s="8" t="inlineStr">
        <is>
          <t>Poland</t>
        </is>
      </c>
      <c r="R1213" s="12" t="inlineStr">
        <is>
          <t>https://mediamarkt.pl/pl/product/_smartfon-realme-14-pro-5g-12-gb512-gb-szary-1489322.html</t>
        </is>
      </c>
      <c r="S1213" s="13" t="inlineStr">
        <is>
          <t>Handset</t>
        </is>
      </c>
      <c r="T1213" s="13" t="n"/>
      <c r="U1213" s="12" t="inlineStr">
        <is>
          <t>https://drive.google.com/uc?export=view&amp;id=1KuC6tavtCFrtt9hlWFZMrnG3LuqmD6a1</t>
        </is>
      </c>
    </row>
    <row r="1214" ht="15" customHeight="1">
      <c r="A1214" s="7" t="inlineStr">
        <is>
          <t>BN2008198</t>
        </is>
      </c>
      <c r="B1214" s="8" t="inlineStr">
        <is>
          <t>Realme</t>
        </is>
      </c>
      <c r="C1214" s="8" t="inlineStr">
        <is>
          <t>Realme 9i 4-128GB LTE</t>
        </is>
      </c>
      <c r="D1214" s="8" t="inlineStr">
        <is>
          <t>-</t>
        </is>
      </c>
      <c r="E1214" s="9" t="n">
        <v>799</v>
      </c>
      <c r="F1214" s="9" t="inlineStr">
        <is>
          <t>799,00</t>
        </is>
      </c>
      <c r="G1214" s="9" t="inlineStr">
        <is>
          <t>In stock</t>
        </is>
      </c>
      <c r="H1214" s="9">
        <f>SUBSTITUTE(SUBSTITUTE(SUBSTITUTE(SUBSTITUTE(SUBSTITUTE(F1214,"od",""),"Cena internetowa","")," ",""),"€",""),",",".")+0</f>
        <v/>
      </c>
      <c r="I1214" s="9" t="n"/>
      <c r="J1214" s="9">
        <f>IF(I1214&lt;&gt;"",I1214,H1214)</f>
        <v/>
      </c>
      <c r="K1214" s="9">
        <f>E1214/(1+M1214)</f>
        <v/>
      </c>
      <c r="L1214" s="10" t="inlineStr">
        <is>
          <t>PLN</t>
        </is>
      </c>
      <c r="M1214" s="11" t="n">
        <v>0.23</v>
      </c>
      <c r="N1214" s="9">
        <f>K1214*VLOOKUP(L1214,'Exchange rate'!A:B,2,0)</f>
        <v/>
      </c>
      <c r="O1214" s="8" t="inlineStr">
        <is>
          <t>Mediamarkt</t>
        </is>
      </c>
      <c r="P1214" s="8" t="inlineStr">
        <is>
          <t>Mediamarkt</t>
        </is>
      </c>
      <c r="Q1214" s="8" t="inlineStr">
        <is>
          <t>Poland</t>
        </is>
      </c>
      <c r="R1214" s="12" t="inlineStr">
        <is>
          <t>https://mediamarkt.pl/telefony-i-smartfony/smartfon-realme-9i-4-128gb-czarny-prism-black</t>
        </is>
      </c>
      <c r="S1214" s="13" t="inlineStr">
        <is>
          <t>Handset</t>
        </is>
      </c>
      <c r="T1214" s="13" t="n"/>
      <c r="U1214" s="12" t="inlineStr">
        <is>
          <t>https://drive.google.com/uc?export=view&amp;id=1LIVF6ZTD_Wz22K9RSaNqhIxER_7V_sks</t>
        </is>
      </c>
    </row>
    <row r="1215" ht="15" customHeight="1">
      <c r="A1215" s="7" t="inlineStr">
        <is>
          <t>BN2008675</t>
        </is>
      </c>
      <c r="B1215" s="8" t="inlineStr">
        <is>
          <t>Realme</t>
        </is>
      </c>
      <c r="C1215" s="8" t="inlineStr">
        <is>
          <t>Realme C33 4-64GB</t>
        </is>
      </c>
      <c r="D1215" s="8" t="inlineStr">
        <is>
          <t>-</t>
        </is>
      </c>
      <c r="E1215" s="9" t="n">
        <v>449.99</v>
      </c>
      <c r="F1215" s="9" t="inlineStr">
        <is>
          <t>449.99</t>
        </is>
      </c>
      <c r="G1215" s="9" t="inlineStr">
        <is>
          <t>In stock</t>
        </is>
      </c>
      <c r="H1215" s="9">
        <f>SUBSTITUTE(SUBSTITUTE(SUBSTITUTE(SUBSTITUTE(SUBSTITUTE(F1215,"od",""),"Cena internetowa","")," ",""),"€",""),",",".")+0</f>
        <v/>
      </c>
      <c r="I1215" s="9" t="n"/>
      <c r="J1215" s="9">
        <f>IF(I1215&lt;&gt;"",I1215,H1215)</f>
        <v/>
      </c>
      <c r="K1215" s="9">
        <f>E1215/(1+M1215)</f>
        <v/>
      </c>
      <c r="L1215" s="10" t="inlineStr">
        <is>
          <t>PLN</t>
        </is>
      </c>
      <c r="M1215" s="11" t="n">
        <v>0.23</v>
      </c>
      <c r="N1215" s="9">
        <f>K1215*VLOOKUP(L1215,'Exchange rate'!A:B,2,0)</f>
        <v/>
      </c>
      <c r="O1215" s="8" t="inlineStr">
        <is>
          <t>Mediamarkt</t>
        </is>
      </c>
      <c r="P1215" s="8" t="inlineStr">
        <is>
          <t>Mediamarkt</t>
        </is>
      </c>
      <c r="Q1215" s="8" t="inlineStr">
        <is>
          <t>Poland</t>
        </is>
      </c>
      <c r="R1215" s="12" t="inlineStr">
        <is>
          <t>https://mediamarkt.pl/telefony-i-smartfony/smartfon-realme-c33-4-64gb-czarny-night-sea</t>
        </is>
      </c>
      <c r="S1215" s="13" t="inlineStr">
        <is>
          <t>Handset</t>
        </is>
      </c>
      <c r="T1215" s="13" t="n"/>
      <c r="U1215" s="12" t="inlineStr">
        <is>
          <t>https://drive.google.com/uc?export=view&amp;id=1Kz331hzc9TD9S0FDqYFLYysOFvMrwBEO</t>
        </is>
      </c>
    </row>
    <row r="1216" ht="15" customHeight="1">
      <c r="A1216" s="7" t="inlineStr">
        <is>
          <t>BN2008847</t>
        </is>
      </c>
      <c r="B1216" s="8" t="inlineStr">
        <is>
          <t>Realme</t>
        </is>
      </c>
      <c r="C1216" s="8" t="inlineStr">
        <is>
          <t>Realme C51 4-128GB LTE</t>
        </is>
      </c>
      <c r="D1216" s="8" t="inlineStr">
        <is>
          <t>-</t>
        </is>
      </c>
      <c r="E1216" s="9" t="n">
        <v>0</v>
      </c>
      <c r="F1216" s="9" t="n">
        <v>0</v>
      </c>
      <c r="G1216" s="9" t="inlineStr">
        <is>
          <t>Out stock</t>
        </is>
      </c>
      <c r="H1216" s="9">
        <f>SUBSTITUTE(SUBSTITUTE(SUBSTITUTE(SUBSTITUTE(SUBSTITUTE(F1216,"od",""),"Cena internetowa","")," ",""),"€",""),",",".")+0</f>
        <v/>
      </c>
      <c r="I1216" s="9" t="n"/>
      <c r="J1216" s="9">
        <f>IF(I1216&lt;&gt;"",I1216,H1216)</f>
        <v/>
      </c>
      <c r="K1216" s="9">
        <f>E1216/(1+M1216)</f>
        <v/>
      </c>
      <c r="L1216" s="10" t="inlineStr">
        <is>
          <t>PLN</t>
        </is>
      </c>
      <c r="M1216" s="11" t="n">
        <v>0.23</v>
      </c>
      <c r="N1216" s="9">
        <f>K1216*VLOOKUP(L1216,'Exchange rate'!A:B,2,0)</f>
        <v/>
      </c>
      <c r="O1216" s="8" t="inlineStr">
        <is>
          <t>Mediamarkt</t>
        </is>
      </c>
      <c r="P1216" s="8" t="inlineStr">
        <is>
          <t>Mediamarkt</t>
        </is>
      </c>
      <c r="Q1216" s="8" t="inlineStr">
        <is>
          <t>Poland</t>
        </is>
      </c>
      <c r="R1216" s="12" t="inlineStr">
        <is>
          <t>https://mediamarkt.pl/pl/product/_smartfon-realme-c51-4128gb-czarny-1476953.html</t>
        </is>
      </c>
      <c r="S1216" s="13" t="inlineStr">
        <is>
          <t>Handset</t>
        </is>
      </c>
      <c r="T1216" s="13" t="n">
        <v>5</v>
      </c>
      <c r="U1216" s="12" t="inlineStr">
        <is>
          <t>https://drive.google.com/uc?export=view&amp;id=1La8RCo5aL8tXkrkKaKLbXiqbu-25cr89</t>
        </is>
      </c>
    </row>
    <row r="1217" ht="15" customHeight="1">
      <c r="A1217" s="7" t="inlineStr">
        <is>
          <t>BN2009388</t>
        </is>
      </c>
      <c r="B1217" s="8" t="inlineStr">
        <is>
          <t>Realme</t>
        </is>
      </c>
      <c r="C1217" s="8" t="inlineStr">
        <is>
          <t>Realme C67 6-128GB LTE</t>
        </is>
      </c>
      <c r="D1217" s="8" t="inlineStr">
        <is>
          <t>-</t>
        </is>
      </c>
      <c r="E1217" s="9" t="n">
        <v>0</v>
      </c>
      <c r="F1217" s="9" t="n">
        <v>0</v>
      </c>
      <c r="G1217" s="9" t="inlineStr">
        <is>
          <t>Out stock</t>
        </is>
      </c>
      <c r="H1217" s="9">
        <f>SUBSTITUTE(SUBSTITUTE(SUBSTITUTE(SUBSTITUTE(SUBSTITUTE(F1217,"od",""),"Cena internetowa","")," ",""),"€",""),",",".")+0</f>
        <v/>
      </c>
      <c r="I1217" s="9" t="n"/>
      <c r="J1217" s="9">
        <f>IF(I1217&lt;&gt;"",I1217,H1217)</f>
        <v/>
      </c>
      <c r="K1217" s="9">
        <f>E1217/(1+M1217)</f>
        <v/>
      </c>
      <c r="L1217" s="10" t="inlineStr">
        <is>
          <t>PLN</t>
        </is>
      </c>
      <c r="M1217" s="11" t="n">
        <v>0.23</v>
      </c>
      <c r="N1217" s="9">
        <f>K1217*VLOOKUP(L1217,'Exchange rate'!A:B,2,0)</f>
        <v/>
      </c>
      <c r="O1217" s="8" t="inlineStr">
        <is>
          <t>Mediamarkt</t>
        </is>
      </c>
      <c r="P1217" s="8" t="inlineStr">
        <is>
          <t>Mediamarkt</t>
        </is>
      </c>
      <c r="Q1217" s="8" t="inlineStr">
        <is>
          <t>Poland</t>
        </is>
      </c>
      <c r="R1217" s="12" t="inlineStr">
        <is>
          <t>https://mediamarkt.pl/pl/product/_smartfon-realme-c67-6128gb-zielony-sunny-oasis-1480485.html</t>
        </is>
      </c>
      <c r="S1217" s="13" t="inlineStr">
        <is>
          <t>Handset</t>
        </is>
      </c>
      <c r="T1217" s="13" t="n">
        <v>5</v>
      </c>
      <c r="U1217" s="12" t="inlineStr">
        <is>
          <t>https://drive.google.com/uc?export=view&amp;id=1KtqHJw_W_CBzOMEl8GLF_nxfnp9Pm_zz</t>
        </is>
      </c>
    </row>
    <row r="1218" ht="15" customHeight="1">
      <c r="A1218" s="7" t="inlineStr">
        <is>
          <t>BN2009183</t>
        </is>
      </c>
      <c r="B1218" s="8" t="inlineStr">
        <is>
          <t>Realme</t>
        </is>
      </c>
      <c r="C1218" s="8" t="inlineStr">
        <is>
          <t>Realme C67 8-256GB LTE</t>
        </is>
      </c>
      <c r="D1218" s="8" t="inlineStr">
        <is>
          <t>-</t>
        </is>
      </c>
      <c r="E1218" s="9" t="n">
        <v>949</v>
      </c>
      <c r="F1218" s="9" t="inlineStr">
        <is>
          <t>949,00</t>
        </is>
      </c>
      <c r="G1218" s="9" t="inlineStr">
        <is>
          <t>In stock</t>
        </is>
      </c>
      <c r="H1218" s="9">
        <f>SUBSTITUTE(SUBSTITUTE(SUBSTITUTE(SUBSTITUTE(SUBSTITUTE(F1218,"od",""),"Cena internetowa","")," ",""),"€",""),",",".")+0</f>
        <v/>
      </c>
      <c r="I1218" s="9" t="n"/>
      <c r="J1218" s="9">
        <f>IF(I1218&lt;&gt;"",I1218,H1218)</f>
        <v/>
      </c>
      <c r="K1218" s="9">
        <f>E1218/(1+M1218)</f>
        <v/>
      </c>
      <c r="L1218" s="10" t="inlineStr">
        <is>
          <t>PLN</t>
        </is>
      </c>
      <c r="M1218" s="11" t="n">
        <v>0.23</v>
      </c>
      <c r="N1218" s="9">
        <f>K1218*VLOOKUP(L1218,'Exchange rate'!A:B,2,0)</f>
        <v/>
      </c>
      <c r="O1218" s="8" t="inlineStr">
        <is>
          <t>Mediamarkt</t>
        </is>
      </c>
      <c r="P1218" s="8" t="inlineStr">
        <is>
          <t>Mediamarkt</t>
        </is>
      </c>
      <c r="Q1218" s="8" t="inlineStr">
        <is>
          <t>Poland</t>
        </is>
      </c>
      <c r="R1218" s="12" t="inlineStr">
        <is>
          <t>https://mediamarkt.pl/pl/product/_smartfon-realme-c67-8256gb-zielony-sunny-oasis-1480487.html</t>
        </is>
      </c>
      <c r="S1218" s="13" t="inlineStr">
        <is>
          <t>Handset</t>
        </is>
      </c>
      <c r="T1218" s="13" t="n"/>
      <c r="U1218" s="12" t="inlineStr">
        <is>
          <t>https://drive.google.com/uc?export=view&amp;id=1KuAULGEsSbT2B6qPKPV1UiMqtoXrakCy</t>
        </is>
      </c>
    </row>
    <row r="1219" ht="15" customHeight="1">
      <c r="A1219" s="7" t="inlineStr">
        <is>
          <t>BN2008300</t>
        </is>
      </c>
      <c r="B1219" s="8" t="inlineStr">
        <is>
          <t>Realme</t>
        </is>
      </c>
      <c r="C1219" s="8" t="inlineStr">
        <is>
          <t>Realme GT Neo 3 12-256GB 5G</t>
        </is>
      </c>
      <c r="D1219" s="8" t="inlineStr">
        <is>
          <t>-</t>
        </is>
      </c>
      <c r="E1219" s="9" t="n">
        <v>0</v>
      </c>
      <c r="F1219" s="9" t="n">
        <v>0</v>
      </c>
      <c r="G1219" s="9" t="inlineStr">
        <is>
          <t>Out stock</t>
        </is>
      </c>
      <c r="H1219" s="9">
        <f>SUBSTITUTE(SUBSTITUTE(SUBSTITUTE(SUBSTITUTE(SUBSTITUTE(F1219,"od",""),"Cena internetowa","")," ",""),"€",""),",",".")+0</f>
        <v/>
      </c>
      <c r="I1219" s="9" t="n"/>
      <c r="J1219" s="9">
        <f>IF(I1219&lt;&gt;"",I1219,H1219)</f>
        <v/>
      </c>
      <c r="K1219" s="9">
        <f>E1219/(1+M1219)</f>
        <v/>
      </c>
      <c r="L1219" s="10" t="inlineStr">
        <is>
          <t>PLN</t>
        </is>
      </c>
      <c r="M1219" s="11" t="n">
        <v>0.23</v>
      </c>
      <c r="N1219" s="9">
        <f>K1219*VLOOKUP(L1219,'Exchange rate'!A:B,2,0)</f>
        <v/>
      </c>
      <c r="O1219" s="8" t="inlineStr">
        <is>
          <t>Mediamarkt</t>
        </is>
      </c>
      <c r="P1219" s="8" t="inlineStr">
        <is>
          <t>Mediamarkt</t>
        </is>
      </c>
      <c r="Q1219" s="8" t="inlineStr">
        <is>
          <t>Poland</t>
        </is>
      </c>
      <c r="R1219" s="12" t="inlineStr">
        <is>
          <t>https://mediamarkt.pl/pl/product/_smartfon-realme-gt-neo-3-150w-12256gb-niebieski-nitro-blue-1466669.html</t>
        </is>
      </c>
      <c r="S1219" s="13" t="inlineStr">
        <is>
          <t>Handset</t>
        </is>
      </c>
      <c r="T1219" s="13" t="n">
        <v>5</v>
      </c>
      <c r="U1219" s="12" t="inlineStr">
        <is>
          <t>https://drive.google.com/uc?export=view&amp;id=1LQzMVg49tY76VFpqmT2Vseq_lyGIHpk9</t>
        </is>
      </c>
    </row>
    <row r="1220" ht="15" customHeight="1">
      <c r="A1220" s="7" t="inlineStr">
        <is>
          <t>BN2009650</t>
        </is>
      </c>
      <c r="B1220" s="8" t="inlineStr">
        <is>
          <t>Realme</t>
        </is>
      </c>
      <c r="C1220" s="8" t="inlineStr">
        <is>
          <t>realme GT6 16-512GB 5G</t>
        </is>
      </c>
      <c r="D1220" s="8" t="inlineStr">
        <is>
          <t>-</t>
        </is>
      </c>
      <c r="E1220" s="9" t="n">
        <v>2569</v>
      </c>
      <c r="F1220" s="9" t="inlineStr">
        <is>
          <t>2569,00</t>
        </is>
      </c>
      <c r="G1220" s="9" t="inlineStr">
        <is>
          <t>In stock</t>
        </is>
      </c>
      <c r="H1220" s="9">
        <f>SUBSTITUTE(SUBSTITUTE(SUBSTITUTE(SUBSTITUTE(SUBSTITUTE(F1220,"od",""),"Cena internetowa","")," ",""),"€",""),",",".")+0</f>
        <v/>
      </c>
      <c r="I1220" s="9" t="n"/>
      <c r="J1220" s="9">
        <f>IF(I1220&lt;&gt;"",I1220,H1220)</f>
        <v/>
      </c>
      <c r="K1220" s="9">
        <f>E1220/(1+M1220)</f>
        <v/>
      </c>
      <c r="L1220" s="10" t="inlineStr">
        <is>
          <t>PLN</t>
        </is>
      </c>
      <c r="M1220" s="11" t="n">
        <v>0.23</v>
      </c>
      <c r="N1220" s="9">
        <f>K1220*VLOOKUP(L1220,'Exchange rate'!A:B,2,0)</f>
        <v/>
      </c>
      <c r="O1220" s="8" t="inlineStr">
        <is>
          <t>Mediamarkt</t>
        </is>
      </c>
      <c r="P1220" s="8" t="inlineStr">
        <is>
          <t>Mediamarkt</t>
        </is>
      </c>
      <c r="Q1220" s="8" t="inlineStr">
        <is>
          <t>Poland</t>
        </is>
      </c>
      <c r="R1220" s="12" t="inlineStr">
        <is>
          <t>https://mediamarkt.pl/pl/product/_smartfon-realme-gt-6-16512gb-zielony-razor-green-1483250.html</t>
        </is>
      </c>
      <c r="S1220" s="13" t="inlineStr">
        <is>
          <t>Handset</t>
        </is>
      </c>
      <c r="T1220" s="13" t="n"/>
      <c r="U1220" s="12" t="inlineStr">
        <is>
          <t>https://drive.google.com/uc?export=view&amp;id=1KwmY7AsZZO1ReYBn3SkXcE7Ef0nhKKTD</t>
        </is>
      </c>
    </row>
    <row r="1221" ht="15" customHeight="1">
      <c r="A1221" s="7" t="inlineStr">
        <is>
          <t>AN00000239</t>
        </is>
      </c>
      <c r="B1221" s="8" t="inlineStr">
        <is>
          <t>Realme</t>
        </is>
      </c>
      <c r="C1221" s="8" t="inlineStr">
        <is>
          <t>Realme GT7 Pro 5G 12/512GB</t>
        </is>
      </c>
      <c r="D1221" s="8" t="inlineStr">
        <is>
          <t>-</t>
        </is>
      </c>
      <c r="E1221" s="9" t="n">
        <v>3679</v>
      </c>
      <c r="F1221" s="9" t="inlineStr">
        <is>
          <t>3679,00</t>
        </is>
      </c>
      <c r="G1221" s="9" t="inlineStr">
        <is>
          <t>In stock</t>
        </is>
      </c>
      <c r="H1221" s="9">
        <f>SUBSTITUTE(SUBSTITUTE(SUBSTITUTE(SUBSTITUTE(SUBSTITUTE(F1221,"od",""),"Cena internetowa","")," ",""),"€",""),",",".")+0</f>
        <v/>
      </c>
      <c r="I1221" s="9" t="n"/>
      <c r="J1221" s="9">
        <f>IF(I1221&lt;&gt;"",I1221,H1221)</f>
        <v/>
      </c>
      <c r="K1221" s="9">
        <f>E1221/(1+M1221)</f>
        <v/>
      </c>
      <c r="L1221" s="10" t="inlineStr">
        <is>
          <t>PLN</t>
        </is>
      </c>
      <c r="M1221" s="11" t="n">
        <v>0.23</v>
      </c>
      <c r="N1221" s="9">
        <f>K1221*VLOOKUP(L1221,'Exchange rate'!A:B,2,0)</f>
        <v/>
      </c>
      <c r="O1221" s="8" t="inlineStr">
        <is>
          <t>Mediamarkt</t>
        </is>
      </c>
      <c r="P1221" s="8" t="inlineStr">
        <is>
          <t>Mediamarkt</t>
        </is>
      </c>
      <c r="Q1221" s="8" t="inlineStr">
        <is>
          <t>Poland</t>
        </is>
      </c>
      <c r="R1221" s="12" t="inlineStr">
        <is>
          <t>https://mediamarkt.pl/pl/product/_smartfon-realme-gt-7-pro-5g-12512gb-pomaranczowy-mars-orange-1487599.html</t>
        </is>
      </c>
      <c r="S1221" s="13" t="inlineStr">
        <is>
          <t>Handset</t>
        </is>
      </c>
      <c r="T1221" s="13" t="n"/>
      <c r="U1221" s="12" t="inlineStr">
        <is>
          <t>https://drive.google.com/uc?export=view&amp;id=1KmaFpKpX-bNh7AweEflqNyi4JCkNoyjl</t>
        </is>
      </c>
    </row>
    <row r="1222" ht="15" customHeight="1">
      <c r="A1222" s="7" t="inlineStr">
        <is>
          <t>BN2009563</t>
        </is>
      </c>
      <c r="B1222" s="8" t="inlineStr">
        <is>
          <t>Realme</t>
        </is>
      </c>
      <c r="C1222" s="8" t="inlineStr">
        <is>
          <t>Realme Note 50 3-64GB LTE</t>
        </is>
      </c>
      <c r="D1222" s="8" t="inlineStr">
        <is>
          <t>-</t>
        </is>
      </c>
      <c r="E1222" s="9" t="n">
        <v>289.99</v>
      </c>
      <c r="F1222" s="9" t="inlineStr">
        <is>
          <t>289.99</t>
        </is>
      </c>
      <c r="G1222" s="9" t="inlineStr">
        <is>
          <t>In stock</t>
        </is>
      </c>
      <c r="H1222" s="9">
        <f>SUBSTITUTE(SUBSTITUTE(SUBSTITUTE(SUBSTITUTE(SUBSTITUTE(F1222,"od",""),"Cena internetowa","")," ",""),"€",""),",",".")+0</f>
        <v/>
      </c>
      <c r="I1222" s="9" t="n"/>
      <c r="J1222" s="9">
        <f>IF(I1222&lt;&gt;"",I1222,H1222)</f>
        <v/>
      </c>
      <c r="K1222" s="9">
        <f>E1222/(1+M1222)</f>
        <v/>
      </c>
      <c r="L1222" s="10" t="inlineStr">
        <is>
          <t>PLN</t>
        </is>
      </c>
      <c r="M1222" s="11" t="n">
        <v>0.23</v>
      </c>
      <c r="N1222" s="9">
        <f>K1222*VLOOKUP(L1222,'Exchange rate'!A:B,2,0)</f>
        <v/>
      </c>
      <c r="O1222" s="8" t="inlineStr">
        <is>
          <t>Mediamarkt</t>
        </is>
      </c>
      <c r="P1222" s="8" t="inlineStr">
        <is>
          <t>Mediamarkt</t>
        </is>
      </c>
      <c r="Q1222" s="8" t="inlineStr">
        <is>
          <t>Poland</t>
        </is>
      </c>
      <c r="R1222" s="12" t="inlineStr">
        <is>
          <t>https://mediamarkt.pl/pl/product/_smartfon-realme-note-50-364gb-czarny-midnight-black-1481111.html</t>
        </is>
      </c>
      <c r="S1222" s="13" t="inlineStr">
        <is>
          <t>Handset</t>
        </is>
      </c>
      <c r="T1222" s="13" t="n"/>
      <c r="U1222" s="12" t="inlineStr">
        <is>
          <t>https://drive.google.com/uc?export=view&amp;id=1Knp2ehsOdvHcd2KYz9Lj7vpGdVbvw4Jt</t>
        </is>
      </c>
    </row>
    <row r="1223" ht="15" customHeight="1">
      <c r="A1223" s="7" t="inlineStr">
        <is>
          <t>BN2009107</t>
        </is>
      </c>
      <c r="B1223" s="8" t="inlineStr">
        <is>
          <t>Samsung</t>
        </is>
      </c>
      <c r="C1223" s="8" t="inlineStr">
        <is>
          <t>Galaxy A15 4-128GB LTE</t>
        </is>
      </c>
      <c r="D1223" s="8" t="inlineStr">
        <is>
          <t>-</t>
        </is>
      </c>
      <c r="E1223" s="9" t="n">
        <v>0</v>
      </c>
      <c r="F1223" s="9" t="n">
        <v>0</v>
      </c>
      <c r="G1223" s="9" t="inlineStr">
        <is>
          <t>Out stock</t>
        </is>
      </c>
      <c r="H1223" s="9">
        <f>SUBSTITUTE(SUBSTITUTE(SUBSTITUTE(SUBSTITUTE(SUBSTITUTE(F1223,"od",""),"Cena internetowa","")," ",""),"€",""),",",".")+0</f>
        <v/>
      </c>
      <c r="I1223" s="9" t="n"/>
      <c r="J1223" s="9">
        <f>IF(I1223&lt;&gt;"",I1223,H1223)</f>
        <v/>
      </c>
      <c r="K1223" s="9">
        <f>E1223/(1+M1223)</f>
        <v/>
      </c>
      <c r="L1223" s="10" t="inlineStr">
        <is>
          <t>PLN</t>
        </is>
      </c>
      <c r="M1223" s="11" t="n">
        <v>0.23</v>
      </c>
      <c r="N1223" s="9">
        <f>K1223*VLOOKUP(L1223,'Exchange rate'!A:B,2,0)</f>
        <v/>
      </c>
      <c r="O1223" s="8" t="inlineStr">
        <is>
          <t>Mediamarkt</t>
        </is>
      </c>
      <c r="P1223" s="8" t="inlineStr">
        <is>
          <t>Mediamarkt</t>
        </is>
      </c>
      <c r="Q1223" s="8" t="inlineStr">
        <is>
          <t>Poland</t>
        </is>
      </c>
      <c r="R1223" s="12" t="inlineStr">
        <is>
          <t>https://mediamarkt.pl/pl/product/_smartfon-samsung-galaxy-a15-4128-gb-niebieski-sm-a155fzbdeue-1479883.html</t>
        </is>
      </c>
      <c r="S1223" s="13" t="inlineStr">
        <is>
          <t>Handset</t>
        </is>
      </c>
      <c r="T1223" s="13" t="n">
        <v>5</v>
      </c>
      <c r="U1223" s="12" t="inlineStr">
        <is>
          <t>https://drive.google.com/uc?export=view&amp;id=1LvFmkyk5zy5wOzJFR7BMBuCAM8-O7h2c</t>
        </is>
      </c>
    </row>
    <row r="1224" ht="15" customHeight="1">
      <c r="A1224" s="7" t="inlineStr">
        <is>
          <t>BN2009660</t>
        </is>
      </c>
      <c r="B1224" s="8" t="inlineStr">
        <is>
          <t>Samsung</t>
        </is>
      </c>
      <c r="C1224" s="8" t="inlineStr">
        <is>
          <t>Galaxy A16 4-128GB LTE</t>
        </is>
      </c>
      <c r="D1224" s="8" t="inlineStr">
        <is>
          <t>-</t>
        </is>
      </c>
      <c r="E1224" s="9" t="n">
        <v>699</v>
      </c>
      <c r="F1224" s="9" t="inlineStr">
        <is>
          <t>699,00</t>
        </is>
      </c>
      <c r="G1224" s="9" t="inlineStr">
        <is>
          <t>In stock</t>
        </is>
      </c>
      <c r="H1224" s="9">
        <f>SUBSTITUTE(SUBSTITUTE(SUBSTITUTE(SUBSTITUTE(SUBSTITUTE(F1224,"od",""),"Cena internetowa","")," ",""),"€",""),",",".")+0</f>
        <v/>
      </c>
      <c r="I1224" s="9" t="n"/>
      <c r="J1224" s="9">
        <f>IF(I1224&lt;&gt;"",I1224,H1224)</f>
        <v/>
      </c>
      <c r="K1224" s="9">
        <f>E1224/(1+M1224)</f>
        <v/>
      </c>
      <c r="L1224" s="10" t="inlineStr">
        <is>
          <t>PLN</t>
        </is>
      </c>
      <c r="M1224" s="11" t="n">
        <v>0.23</v>
      </c>
      <c r="N1224" s="9">
        <f>K1224*VLOOKUP(L1224,'Exchange rate'!A:B,2,0)</f>
        <v/>
      </c>
      <c r="O1224" s="8" t="inlineStr">
        <is>
          <t>Mediamarkt</t>
        </is>
      </c>
      <c r="P1224" s="8" t="inlineStr">
        <is>
          <t>Mediamarkt</t>
        </is>
      </c>
      <c r="Q1224" s="8" t="inlineStr">
        <is>
          <t>Poland</t>
        </is>
      </c>
      <c r="R1224" s="12" t="inlineStr">
        <is>
          <t>https://mediamarkt.pl/pl/product/_smartfon-samsung-galaxy-a16-4gb-128gb-4g-lte-4-gb128-gb-szary-1491572.html</t>
        </is>
      </c>
      <c r="S1224" s="13" t="inlineStr">
        <is>
          <t>Handset</t>
        </is>
      </c>
      <c r="T1224" s="13" t="n"/>
      <c r="U1224" s="12" t="inlineStr">
        <is>
          <t>https://drive.google.com/uc?export=view&amp;id=1LICErS28AaocY0ReWMduxw9l1ceLCWEy</t>
        </is>
      </c>
    </row>
    <row r="1225" ht="15" customHeight="1">
      <c r="A1225" s="7" t="inlineStr">
        <is>
          <t>BN2008917</t>
        </is>
      </c>
      <c r="B1225" s="8" t="inlineStr">
        <is>
          <t>Samsung</t>
        </is>
      </c>
      <c r="C1225" s="8" t="inlineStr">
        <is>
          <t>Galaxy A25 6-128GB 5G</t>
        </is>
      </c>
      <c r="D1225" s="8" t="inlineStr">
        <is>
          <t>-</t>
        </is>
      </c>
      <c r="E1225" s="9" t="n">
        <v>0</v>
      </c>
      <c r="F1225" s="9" t="n">
        <v>0</v>
      </c>
      <c r="G1225" s="9" t="inlineStr">
        <is>
          <t>Out stock</t>
        </is>
      </c>
      <c r="H1225" s="9">
        <f>SUBSTITUTE(SUBSTITUTE(SUBSTITUTE(SUBSTITUTE(SUBSTITUTE(F1225,"od",""),"Cena internetowa","")," ",""),"€",""),",",".")+0</f>
        <v/>
      </c>
      <c r="I1225" s="9" t="n"/>
      <c r="J1225" s="9">
        <f>IF(I1225&lt;&gt;"",I1225,H1225)</f>
        <v/>
      </c>
      <c r="K1225" s="9">
        <f>E1225/(1+M1225)</f>
        <v/>
      </c>
      <c r="L1225" s="10" t="inlineStr">
        <is>
          <t>PLN</t>
        </is>
      </c>
      <c r="M1225" s="11" t="n">
        <v>0.23</v>
      </c>
      <c r="N1225" s="9">
        <f>K1225*VLOOKUP(L1225,'Exchange rate'!A:B,2,0)</f>
        <v/>
      </c>
      <c r="O1225" s="8" t="inlineStr">
        <is>
          <t>Mediamarkt</t>
        </is>
      </c>
      <c r="P1225" s="8" t="inlineStr">
        <is>
          <t>Mediamarkt</t>
        </is>
      </c>
      <c r="Q1225" s="8" t="inlineStr">
        <is>
          <t>Poland</t>
        </is>
      </c>
      <c r="R1225" s="12" t="inlineStr">
        <is>
          <t>https://mediamarkt.pl/pl/product/_smartfon-samsung-galaxy-a25-5g-6128gb-niebieski-sm-a256bzbdeue-1479886.html</t>
        </is>
      </c>
      <c r="S1225" s="13" t="inlineStr">
        <is>
          <t>Handset</t>
        </is>
      </c>
      <c r="T1225" s="13" t="n">
        <v>5</v>
      </c>
      <c r="U1225" s="12" t="inlineStr">
        <is>
          <t>https://drive.google.com/uc?export=view&amp;id=1M35gu9bW4HJZaVS44UWBUorCF3ucPsH2</t>
        </is>
      </c>
    </row>
    <row r="1226" ht="15" customHeight="1">
      <c r="A1226" s="7" t="inlineStr">
        <is>
          <t>BN2009233</t>
        </is>
      </c>
      <c r="B1226" s="8" t="inlineStr">
        <is>
          <t>Samsung</t>
        </is>
      </c>
      <c r="C1226" s="8" t="inlineStr">
        <is>
          <t>Galaxy A35 6-128GB 5G</t>
        </is>
      </c>
      <c r="D1226" s="8" t="inlineStr">
        <is>
          <t>-</t>
        </is>
      </c>
      <c r="E1226" s="9" t="n">
        <v>0</v>
      </c>
      <c r="F1226" s="9" t="n">
        <v>0</v>
      </c>
      <c r="G1226" s="9" t="inlineStr">
        <is>
          <t>Out stock</t>
        </is>
      </c>
      <c r="H1226" s="9">
        <f>SUBSTITUTE(SUBSTITUTE(SUBSTITUTE(SUBSTITUTE(SUBSTITUTE(F1226,"od",""),"Cena internetowa","")," ",""),"€",""),",",".")+0</f>
        <v/>
      </c>
      <c r="I1226" s="9" t="n"/>
      <c r="J1226" s="9">
        <f>IF(I1226&lt;&gt;"",I1226,H1226)</f>
        <v/>
      </c>
      <c r="K1226" s="9">
        <f>E1226/(1+M1226)</f>
        <v/>
      </c>
      <c r="L1226" s="10" t="inlineStr">
        <is>
          <t>PLN</t>
        </is>
      </c>
      <c r="M1226" s="11" t="n">
        <v>0.23</v>
      </c>
      <c r="N1226" s="9">
        <f>K1226*VLOOKUP(L1226,'Exchange rate'!A:B,2,0)</f>
        <v/>
      </c>
      <c r="O1226" s="8" t="inlineStr">
        <is>
          <t>Mediamarkt</t>
        </is>
      </c>
      <c r="P1226" s="8" t="inlineStr">
        <is>
          <t>Mediamarkt</t>
        </is>
      </c>
      <c r="Q1226" s="8" t="inlineStr">
        <is>
          <t>Poland</t>
        </is>
      </c>
      <c r="R1226" s="12" t="inlineStr">
        <is>
          <t>https://mediamarkt.pl/pl/product/_smartfon-samsung-galaxy-a35-5g-6128-gb-czarny-1480984.html</t>
        </is>
      </c>
      <c r="S1226" s="13" t="inlineStr">
        <is>
          <t>Handset</t>
        </is>
      </c>
      <c r="T1226" s="13" t="n">
        <v>5</v>
      </c>
      <c r="U1226" s="12" t="inlineStr">
        <is>
          <t>https://drive.google.com/uc?export=view&amp;id=1Kncj9aw7NkLelu2Q0wsoYNXY9STptF7P</t>
        </is>
      </c>
    </row>
    <row r="1227" ht="15" customHeight="1">
      <c r="A1227" s="7" t="inlineStr">
        <is>
          <t>BN2009234</t>
        </is>
      </c>
      <c r="B1227" s="8" t="inlineStr">
        <is>
          <t>Samsung</t>
        </is>
      </c>
      <c r="C1227" s="8" t="inlineStr">
        <is>
          <t>Galaxy A35 8-256GB 5G</t>
        </is>
      </c>
      <c r="D1227" s="8" t="inlineStr">
        <is>
          <t>-</t>
        </is>
      </c>
      <c r="E1227" s="9" t="n">
        <v>0</v>
      </c>
      <c r="F1227" s="9" t="n">
        <v>0</v>
      </c>
      <c r="G1227" s="9" t="inlineStr">
        <is>
          <t>Out stock</t>
        </is>
      </c>
      <c r="H1227" s="9">
        <f>SUBSTITUTE(SUBSTITUTE(SUBSTITUTE(SUBSTITUTE(SUBSTITUTE(F1227,"od",""),"Cena internetowa","")," ",""),"€",""),",",".")+0</f>
        <v/>
      </c>
      <c r="I1227" s="9" t="n"/>
      <c r="J1227" s="9">
        <f>IF(I1227&lt;&gt;"",I1227,H1227)</f>
        <v/>
      </c>
      <c r="K1227" s="9">
        <f>E1227/(1+M1227)</f>
        <v/>
      </c>
      <c r="L1227" s="10" t="inlineStr">
        <is>
          <t>PLN</t>
        </is>
      </c>
      <c r="M1227" s="11" t="n">
        <v>0.23</v>
      </c>
      <c r="N1227" s="9">
        <f>K1227*VLOOKUP(L1227,'Exchange rate'!A:B,2,0)</f>
        <v/>
      </c>
      <c r="O1227" s="8" t="inlineStr">
        <is>
          <t>Mediamarkt</t>
        </is>
      </c>
      <c r="P1227" s="8" t="inlineStr">
        <is>
          <t>Mediamarkt</t>
        </is>
      </c>
      <c r="Q1227" s="8" t="inlineStr">
        <is>
          <t>Poland</t>
        </is>
      </c>
      <c r="R1227" s="12" t="inlineStr">
        <is>
          <t>https://mediamarkt.pl/pl/product/_smartfon-samsung-galaxy-a35-5g-8256-gb-zolty-1480989.html</t>
        </is>
      </c>
      <c r="S1227" s="13" t="inlineStr">
        <is>
          <t>Handset</t>
        </is>
      </c>
      <c r="T1227" s="13" t="n">
        <v>5</v>
      </c>
      <c r="U1227" s="12" t="inlineStr">
        <is>
          <t>https://drive.google.com/uc?export=view&amp;id=1Kts6hf5S5eJpqSP5L7ym3z6d5MHpLOvu</t>
        </is>
      </c>
    </row>
    <row r="1228" ht="15" customHeight="1">
      <c r="A1228" s="7" t="inlineStr">
        <is>
          <t>BN2009895</t>
        </is>
      </c>
      <c r="B1228" s="8" t="inlineStr">
        <is>
          <t>Samsung</t>
        </is>
      </c>
      <c r="C1228" s="8" t="inlineStr">
        <is>
          <t>Galaxy A36 6-128GB 5G</t>
        </is>
      </c>
      <c r="D1228" s="8" t="inlineStr">
        <is>
          <t>-</t>
        </is>
      </c>
      <c r="E1228" s="9" t="n">
        <v>1399</v>
      </c>
      <c r="F1228" s="9" t="inlineStr">
        <is>
          <t>1399,00</t>
        </is>
      </c>
      <c r="G1228" s="9" t="inlineStr">
        <is>
          <t>In stock</t>
        </is>
      </c>
      <c r="H1228" s="9">
        <f>SUBSTITUTE(SUBSTITUTE(SUBSTITUTE(SUBSTITUTE(SUBSTITUTE(F1228,"od",""),"Cena internetowa","")," ",""),"€",""),",",".")+0</f>
        <v/>
      </c>
      <c r="I1228" s="9" t="n"/>
      <c r="J1228" s="9">
        <f>IF(I1228&lt;&gt;"",I1228,H1228)</f>
        <v/>
      </c>
      <c r="K1228" s="9">
        <f>E1228/(1+M1228)</f>
        <v/>
      </c>
      <c r="L1228" s="10" t="inlineStr">
        <is>
          <t>PLN</t>
        </is>
      </c>
      <c r="M1228" s="11" t="n">
        <v>0.23</v>
      </c>
      <c r="N1228" s="9">
        <f>K1228*VLOOKUP(L1228,'Exchange rate'!A:B,2,0)</f>
        <v/>
      </c>
      <c r="O1228" s="8" t="inlineStr">
        <is>
          <t>Mediamarkt</t>
        </is>
      </c>
      <c r="P1228" s="8" t="inlineStr">
        <is>
          <t>Mediamarkt</t>
        </is>
      </c>
      <c r="Q1228" s="8" t="inlineStr">
        <is>
          <t>Poland</t>
        </is>
      </c>
      <c r="R1228" s="12" t="inlineStr">
        <is>
          <t>https://mediamarkt.pl/pl/product/_smartfon-samsung-galaxy-a36-5g-6-gb128-gb-bialy-1490742.html</t>
        </is>
      </c>
      <c r="S1228" s="13" t="inlineStr">
        <is>
          <t>Handset</t>
        </is>
      </c>
      <c r="T1228" s="13" t="n"/>
      <c r="U1228" s="12" t="inlineStr">
        <is>
          <t>https://drive.google.com/uc?export=view&amp;id=1LwfpHNpTrDWl5p0ZN_qPlWIzZEhbWcr_</t>
        </is>
      </c>
    </row>
    <row r="1229" ht="15" customHeight="1">
      <c r="A1229" s="7" t="inlineStr">
        <is>
          <t>BN2009896</t>
        </is>
      </c>
      <c r="B1229" s="8" t="inlineStr">
        <is>
          <t>Samsung</t>
        </is>
      </c>
      <c r="C1229" s="8" t="inlineStr">
        <is>
          <t>Galaxy A36 8-256GB 5G</t>
        </is>
      </c>
      <c r="D1229" s="8" t="inlineStr">
        <is>
          <t>-</t>
        </is>
      </c>
      <c r="E1229" s="9" t="n">
        <v>1699</v>
      </c>
      <c r="F1229" s="9" t="inlineStr">
        <is>
          <t>1699,00</t>
        </is>
      </c>
      <c r="G1229" s="9" t="inlineStr">
        <is>
          <t>In stock</t>
        </is>
      </c>
      <c r="H1229" s="9">
        <f>SUBSTITUTE(SUBSTITUTE(SUBSTITUTE(SUBSTITUTE(SUBSTITUTE(F1229,"od",""),"Cena internetowa","")," ",""),"€",""),",",".")+0</f>
        <v/>
      </c>
      <c r="I1229" s="9" t="n"/>
      <c r="J1229" s="9">
        <f>IF(I1229&lt;&gt;"",I1229,H1229)</f>
        <v/>
      </c>
      <c r="K1229" s="9">
        <f>E1229/(1+M1229)</f>
        <v/>
      </c>
      <c r="L1229" s="10" t="inlineStr">
        <is>
          <t>PLN</t>
        </is>
      </c>
      <c r="M1229" s="11" t="n">
        <v>0.23</v>
      </c>
      <c r="N1229" s="9">
        <f>K1229*VLOOKUP(L1229,'Exchange rate'!A:B,2,0)</f>
        <v/>
      </c>
      <c r="O1229" s="8" t="inlineStr">
        <is>
          <t>Mediamarkt</t>
        </is>
      </c>
      <c r="P1229" s="8" t="inlineStr">
        <is>
          <t>Mediamarkt</t>
        </is>
      </c>
      <c r="Q1229" s="8" t="inlineStr">
        <is>
          <t>Poland</t>
        </is>
      </c>
      <c r="R1229" s="12" t="inlineStr">
        <is>
          <t>https://mediamarkt.pl/pl/product/_smartfon-samsung-galaxy-a36-5g-8-gb256-gb-fioletowy-1490741.html</t>
        </is>
      </c>
      <c r="S1229" s="13" t="inlineStr">
        <is>
          <t>Handset</t>
        </is>
      </c>
      <c r="T1229" s="13" t="n"/>
      <c r="U1229" s="12" t="inlineStr">
        <is>
          <t>https://drive.google.com/uc?export=view&amp;id=1LlyUEOskgnuaW2iX4zEuFKrw9g-Ts0vS</t>
        </is>
      </c>
    </row>
    <row r="1230" ht="15" customHeight="1">
      <c r="A1230" s="7" t="inlineStr">
        <is>
          <t>BN2008677</t>
        </is>
      </c>
      <c r="B1230" s="8" t="inlineStr">
        <is>
          <t>Samsung</t>
        </is>
      </c>
      <c r="C1230" s="8" t="inlineStr">
        <is>
          <t>Galaxy A54 8-128GB 5G</t>
        </is>
      </c>
      <c r="D1230" s="8" t="inlineStr">
        <is>
          <t>-</t>
        </is>
      </c>
      <c r="E1230" s="9" t="n">
        <v>0</v>
      </c>
      <c r="F1230" s="9" t="n">
        <v>0</v>
      </c>
      <c r="G1230" s="9" t="inlineStr">
        <is>
          <t>Out stock</t>
        </is>
      </c>
      <c r="H1230" s="9">
        <f>SUBSTITUTE(SUBSTITUTE(SUBSTITUTE(SUBSTITUTE(SUBSTITUTE(F1230,"od",""),"Cena internetowa","")," ",""),"€",""),",",".")+0</f>
        <v/>
      </c>
      <c r="I1230" s="9" t="n"/>
      <c r="J1230" s="9">
        <f>IF(I1230&lt;&gt;"",I1230,H1230)</f>
        <v/>
      </c>
      <c r="K1230" s="9">
        <f>E1230/(1+M1230)</f>
        <v/>
      </c>
      <c r="L1230" s="10" t="inlineStr">
        <is>
          <t>PLN</t>
        </is>
      </c>
      <c r="M1230" s="11" t="n">
        <v>0.23</v>
      </c>
      <c r="N1230" s="9">
        <f>K1230*VLOOKUP(L1230,'Exchange rate'!A:B,2,0)</f>
        <v/>
      </c>
      <c r="O1230" s="8" t="inlineStr">
        <is>
          <t>Mediamarkt</t>
        </is>
      </c>
      <c r="P1230" s="8" t="inlineStr">
        <is>
          <t>Mediamarkt</t>
        </is>
      </c>
      <c r="Q1230" s="8" t="inlineStr">
        <is>
          <t>Poland</t>
        </is>
      </c>
      <c r="R1230" s="12" t="inlineStr">
        <is>
          <t>https://mediamarkt.pl/pl/product/_smartfon-samsung-galaxy-a54-5g-8128gb-zielony-sm-a546blgceue-1472330.html</t>
        </is>
      </c>
      <c r="S1230" s="13" t="inlineStr">
        <is>
          <t>Handset</t>
        </is>
      </c>
      <c r="T1230" s="13" t="n">
        <v>5</v>
      </c>
      <c r="U1230" s="12" t="inlineStr">
        <is>
          <t>https://drive.google.com/uc?export=view&amp;id=1L34v86HyMcj8h8RndiC0EoyRX3dUkpSn</t>
        </is>
      </c>
    </row>
    <row r="1231" ht="15" customHeight="1">
      <c r="A1231" s="7" t="inlineStr">
        <is>
          <t>BN2009231</t>
        </is>
      </c>
      <c r="B1231" s="8" t="inlineStr">
        <is>
          <t>Samsung</t>
        </is>
      </c>
      <c r="C1231" s="8" t="inlineStr">
        <is>
          <t>Galaxy A55 8-128GB 5G</t>
        </is>
      </c>
      <c r="D1231" s="8" t="inlineStr">
        <is>
          <t>-</t>
        </is>
      </c>
      <c r="E1231" s="9" t="n">
        <v>0</v>
      </c>
      <c r="F1231" s="9" t="n">
        <v>0</v>
      </c>
      <c r="G1231" s="9" t="inlineStr">
        <is>
          <t>Out stock</t>
        </is>
      </c>
      <c r="H1231" s="9">
        <f>SUBSTITUTE(SUBSTITUTE(SUBSTITUTE(SUBSTITUTE(SUBSTITUTE(F1231,"od",""),"Cena internetowa","")," ",""),"€",""),",",".")+0</f>
        <v/>
      </c>
      <c r="I1231" s="9" t="n"/>
      <c r="J1231" s="9">
        <f>IF(I1231&lt;&gt;"",I1231,H1231)</f>
        <v/>
      </c>
      <c r="K1231" s="9">
        <f>E1231/(1+M1231)</f>
        <v/>
      </c>
      <c r="L1231" s="10" t="inlineStr">
        <is>
          <t>PLN</t>
        </is>
      </c>
      <c r="M1231" s="11" t="n">
        <v>0.23</v>
      </c>
      <c r="N1231" s="9">
        <f>K1231*VLOOKUP(L1231,'Exchange rate'!A:B,2,0)</f>
        <v/>
      </c>
      <c r="O1231" s="8" t="inlineStr">
        <is>
          <t>Mediamarkt</t>
        </is>
      </c>
      <c r="P1231" s="8" t="inlineStr">
        <is>
          <t>Mediamarkt</t>
        </is>
      </c>
      <c r="Q1231" s="8" t="inlineStr">
        <is>
          <t>Poland</t>
        </is>
      </c>
      <c r="R1231" s="12" t="inlineStr">
        <is>
          <t>https://mediamarkt.pl/pl/product/_smartfon-samsung-galaxy-a55-5g-8128-gb-zolty-1480993.html</t>
        </is>
      </c>
      <c r="S1231" s="13" t="inlineStr">
        <is>
          <t>Handset</t>
        </is>
      </c>
      <c r="T1231" s="13" t="n">
        <v>5</v>
      </c>
      <c r="U1231" s="12" t="inlineStr">
        <is>
          <t>https://drive.google.com/uc?export=view&amp;id=1LQcVg-NtjGw5svDQ9mv6fDEfSYhOtAQN</t>
        </is>
      </c>
    </row>
    <row r="1232" ht="15" customHeight="1">
      <c r="A1232" s="7" t="inlineStr">
        <is>
          <t>BN2009795</t>
        </is>
      </c>
      <c r="B1232" s="8" t="inlineStr">
        <is>
          <t>Samsung</t>
        </is>
      </c>
      <c r="C1232" s="8" t="inlineStr">
        <is>
          <t>Galaxy A56 8-128GB 5G</t>
        </is>
      </c>
      <c r="D1232" s="8" t="inlineStr">
        <is>
          <t>-</t>
        </is>
      </c>
      <c r="E1232" s="9" t="n">
        <v>1999</v>
      </c>
      <c r="F1232" s="9" t="inlineStr">
        <is>
          <t>1999,00</t>
        </is>
      </c>
      <c r="G1232" s="9" t="inlineStr">
        <is>
          <t>In stock</t>
        </is>
      </c>
      <c r="H1232" s="9">
        <f>SUBSTITUTE(SUBSTITUTE(SUBSTITUTE(SUBSTITUTE(SUBSTITUTE(F1232,"od",""),"Cena internetowa","")," ",""),"€",""),",",".")+0</f>
        <v/>
      </c>
      <c r="I1232" s="9" t="n"/>
      <c r="J1232" s="9">
        <f>IF(I1232&lt;&gt;"",I1232,H1232)</f>
        <v/>
      </c>
      <c r="K1232" s="9">
        <f>E1232/(1+M1232)</f>
        <v/>
      </c>
      <c r="L1232" s="10" t="inlineStr">
        <is>
          <t>PLN</t>
        </is>
      </c>
      <c r="M1232" s="11" t="n">
        <v>0.23</v>
      </c>
      <c r="N1232" s="9">
        <f>K1232*VLOOKUP(L1232,'Exchange rate'!A:B,2,0)</f>
        <v/>
      </c>
      <c r="O1232" s="8" t="inlineStr">
        <is>
          <t>Mediamarkt</t>
        </is>
      </c>
      <c r="P1232" s="8" t="inlineStr">
        <is>
          <t>Mediamarkt</t>
        </is>
      </c>
      <c r="Q1232" s="8" t="inlineStr">
        <is>
          <t>Poland</t>
        </is>
      </c>
      <c r="R1232" s="12" t="inlineStr">
        <is>
          <t>https://mediamarkt.pl/pl/product/_smartfon-samsung-galaxy-a56-5g-8-gb128-gb-rozowy-1490746.html</t>
        </is>
      </c>
      <c r="S1232" s="13" t="inlineStr">
        <is>
          <t>Handset</t>
        </is>
      </c>
      <c r="T1232" s="13" t="n"/>
      <c r="U1232" s="12" t="inlineStr">
        <is>
          <t>https://drive.google.com/uc?export=view&amp;id=1KsDieXuRerlbG8vLv8uYmXTCHqqRdH4W</t>
        </is>
      </c>
    </row>
    <row r="1233" ht="15" customHeight="1">
      <c r="A1233" s="7" t="inlineStr">
        <is>
          <t>BN2009848</t>
        </is>
      </c>
      <c r="B1233" s="8" t="inlineStr">
        <is>
          <t>Samsung</t>
        </is>
      </c>
      <c r="C1233" s="8" t="inlineStr">
        <is>
          <t>Galaxy A56 8-256GB 5G</t>
        </is>
      </c>
      <c r="D1233" s="8" t="inlineStr">
        <is>
          <t>-</t>
        </is>
      </c>
      <c r="E1233" s="9" t="n">
        <v>1999</v>
      </c>
      <c r="F1233" s="9" t="inlineStr">
        <is>
          <t>1999,00</t>
        </is>
      </c>
      <c r="G1233" s="9" t="inlineStr">
        <is>
          <t>In stock</t>
        </is>
      </c>
      <c r="H1233" s="9">
        <f>SUBSTITUTE(SUBSTITUTE(SUBSTITUTE(SUBSTITUTE(SUBSTITUTE(F1233,"od",""),"Cena internetowa","")," ",""),"€",""),",",".")+0</f>
        <v/>
      </c>
      <c r="I1233" s="9" t="n"/>
      <c r="J1233" s="9">
        <f>IF(I1233&lt;&gt;"",I1233,H1233)</f>
        <v/>
      </c>
      <c r="K1233" s="9">
        <f>E1233/(1+M1233)</f>
        <v/>
      </c>
      <c r="L1233" s="10" t="inlineStr">
        <is>
          <t>PLN</t>
        </is>
      </c>
      <c r="M1233" s="11" t="n">
        <v>0.23</v>
      </c>
      <c r="N1233" s="9">
        <f>K1233*VLOOKUP(L1233,'Exchange rate'!A:B,2,0)</f>
        <v/>
      </c>
      <c r="O1233" s="8" t="inlineStr">
        <is>
          <t>Mediamarkt</t>
        </is>
      </c>
      <c r="P1233" s="8" t="inlineStr">
        <is>
          <t>Mediamarkt</t>
        </is>
      </c>
      <c r="Q1233" s="8" t="inlineStr">
        <is>
          <t>Poland</t>
        </is>
      </c>
      <c r="R1233" s="12" t="inlineStr">
        <is>
          <t>https://mediamarkt.pl/pl/product/_smartfon-samsung-galaxy-a56-5g-8-gb256-gb-szary-1490749.html</t>
        </is>
      </c>
      <c r="S1233" s="13" t="inlineStr">
        <is>
          <t>Handset</t>
        </is>
      </c>
      <c r="T1233" s="13" t="n"/>
      <c r="U1233" s="12" t="inlineStr">
        <is>
          <t>https://drive.google.com/uc?export=view&amp;id=1LhVU4S9r1DUmNGIVFbZktCSV9Lf2h3wD</t>
        </is>
      </c>
    </row>
    <row r="1234" ht="15" customHeight="1">
      <c r="A1234" s="7" t="inlineStr">
        <is>
          <t>BN2009334</t>
        </is>
      </c>
      <c r="B1234" s="8" t="inlineStr">
        <is>
          <t>Samsung</t>
        </is>
      </c>
      <c r="C1234" s="8" t="inlineStr">
        <is>
          <t>Galaxy Fit 3</t>
        </is>
      </c>
      <c r="D1234" s="8" t="inlineStr">
        <is>
          <t>-</t>
        </is>
      </c>
      <c r="E1234" s="9" t="n">
        <v>159</v>
      </c>
      <c r="F1234" s="9" t="inlineStr">
        <is>
          <t>159,00</t>
        </is>
      </c>
      <c r="G1234" s="9" t="inlineStr">
        <is>
          <t>In stock</t>
        </is>
      </c>
      <c r="H1234" s="9">
        <f>SUBSTITUTE(SUBSTITUTE(SUBSTITUTE(SUBSTITUTE(SUBSTITUTE(F1234,"od",""),"Cena internetowa","")," ",""),"€",""),",",".")+0</f>
        <v/>
      </c>
      <c r="I1234" s="9" t="n"/>
      <c r="J1234" s="9">
        <f>IF(I1234&lt;&gt;"",I1234,H1234)</f>
        <v/>
      </c>
      <c r="K1234" s="9">
        <f>E1234/(1+M1234)</f>
        <v/>
      </c>
      <c r="L1234" s="10" t="inlineStr">
        <is>
          <t>PLN</t>
        </is>
      </c>
      <c r="M1234" s="11" t="n">
        <v>0.23</v>
      </c>
      <c r="N1234" s="9">
        <f>K1234*VLOOKUP(L1234,'Exchange rate'!A:B,2,0)</f>
        <v/>
      </c>
      <c r="O1234" s="8" t="inlineStr">
        <is>
          <t>Mediamarkt</t>
        </is>
      </c>
      <c r="P1234" s="8" t="inlineStr">
        <is>
          <t>Mediamarkt</t>
        </is>
      </c>
      <c r="Q1234" s="8" t="inlineStr">
        <is>
          <t>Poland</t>
        </is>
      </c>
      <c r="R1234" s="12" t="inlineStr">
        <is>
          <t>https://mediamarkt.pl/pl/product/_smartband-samsung-galaxy-fit3-grafitowy-sm-r390-1480622.html</t>
        </is>
      </c>
      <c r="S1234" s="13" t="inlineStr">
        <is>
          <t>Smart Watch</t>
        </is>
      </c>
      <c r="T1234" s="13" t="n"/>
      <c r="U1234" s="12" t="inlineStr">
        <is>
          <t>https://drive.google.com/uc?export=view&amp;id=1L5hEx-bWlPf5BRdhFI-JOk4aIhlyNDmN</t>
        </is>
      </c>
    </row>
    <row r="1235" ht="15" customHeight="1">
      <c r="A1235" s="7" t="inlineStr">
        <is>
          <t>BN2008088</t>
        </is>
      </c>
      <c r="B1235" s="8" t="inlineStr">
        <is>
          <t>Samsung</t>
        </is>
      </c>
      <c r="C1235" s="8" t="inlineStr">
        <is>
          <t>Galaxy S22 128GB 5G</t>
        </is>
      </c>
      <c r="D1235" s="8" t="inlineStr">
        <is>
          <t>-</t>
        </is>
      </c>
      <c r="E1235" s="9" t="n">
        <v>0</v>
      </c>
      <c r="F1235" s="9" t="n">
        <v>0</v>
      </c>
      <c r="G1235" s="9" t="inlineStr">
        <is>
          <t>Out stock</t>
        </is>
      </c>
      <c r="H1235" s="9">
        <f>SUBSTITUTE(SUBSTITUTE(SUBSTITUTE(SUBSTITUTE(SUBSTITUTE(F1235,"od",""),"Cena internetowa","")," ",""),"€",""),",",".")+0</f>
        <v/>
      </c>
      <c r="I1235" s="9" t="n"/>
      <c r="J1235" s="9">
        <f>IF(I1235&lt;&gt;"",I1235,H1235)</f>
        <v/>
      </c>
      <c r="K1235" s="9">
        <f>E1235/(1+M1235)</f>
        <v/>
      </c>
      <c r="L1235" s="10" t="inlineStr">
        <is>
          <t>PLN</t>
        </is>
      </c>
      <c r="M1235" s="11" t="n">
        <v>0.23</v>
      </c>
      <c r="N1235" s="9">
        <f>K1235*VLOOKUP(L1235,'Exchange rate'!A:B,2,0)</f>
        <v/>
      </c>
      <c r="O1235" s="8" t="inlineStr">
        <is>
          <t>Mediamarkt</t>
        </is>
      </c>
      <c r="P1235" s="8" t="inlineStr">
        <is>
          <t>Mediamarkt</t>
        </is>
      </c>
      <c r="Q1235" s="8" t="inlineStr">
        <is>
          <t>Poland</t>
        </is>
      </c>
      <c r="R1235" s="12" t="inlineStr">
        <is>
          <t>https://mediamarkt.pl/pl/product/_smartfon-samsung-galaxy-s22-5g-8gb128gb-bialy-sm-s901bzwdeue-1461834.html</t>
        </is>
      </c>
      <c r="S1235" s="13" t="inlineStr">
        <is>
          <t>Handset</t>
        </is>
      </c>
      <c r="T1235" s="13" t="n">
        <v>5</v>
      </c>
      <c r="U1235" s="12" t="inlineStr">
        <is>
          <t>https://drive.google.com/uc?export=view&amp;id=1M-pT6y5ZrlWu3hyiOoBf481Mlw21jzzF</t>
        </is>
      </c>
    </row>
    <row r="1236" ht="15" customHeight="1">
      <c r="A1236" s="7" t="inlineStr">
        <is>
          <t>BN2008581</t>
        </is>
      </c>
      <c r="B1236" s="8" t="inlineStr">
        <is>
          <t>Samsung</t>
        </is>
      </c>
      <c r="C1236" s="8" t="inlineStr">
        <is>
          <t>Galaxy S23 8-128GB 5G</t>
        </is>
      </c>
      <c r="D1236" s="8" t="inlineStr">
        <is>
          <t>-</t>
        </is>
      </c>
      <c r="E1236" s="9" t="n">
        <v>2699</v>
      </c>
      <c r="F1236" s="9" t="inlineStr">
        <is>
          <t>2699,00</t>
        </is>
      </c>
      <c r="G1236" s="9" t="inlineStr">
        <is>
          <t>In stock</t>
        </is>
      </c>
      <c r="H1236" s="9">
        <f>SUBSTITUTE(SUBSTITUTE(SUBSTITUTE(SUBSTITUTE(SUBSTITUTE(F1236,"od",""),"Cena internetowa","")," ",""),"€",""),",",".")+0</f>
        <v/>
      </c>
      <c r="I1236" s="9" t="n"/>
      <c r="J1236" s="9">
        <f>IF(I1236&lt;&gt;"",I1236,H1236)</f>
        <v/>
      </c>
      <c r="K1236" s="9">
        <f>E1236/(1+M1236)</f>
        <v/>
      </c>
      <c r="L1236" s="10" t="inlineStr">
        <is>
          <t>PLN</t>
        </is>
      </c>
      <c r="M1236" s="11" t="n">
        <v>0.23</v>
      </c>
      <c r="N1236" s="9">
        <f>K1236*VLOOKUP(L1236,'Exchange rate'!A:B,2,0)</f>
        <v/>
      </c>
      <c r="O1236" s="8" t="inlineStr">
        <is>
          <t>Mediamarkt</t>
        </is>
      </c>
      <c r="P1236" s="8" t="inlineStr">
        <is>
          <t>Mediamarkt</t>
        </is>
      </c>
      <c r="Q1236" s="8" t="inlineStr">
        <is>
          <t>Poland</t>
        </is>
      </c>
      <c r="R1236" s="12" t="inlineStr">
        <is>
          <t>https://mediamarkt.pl/pl/product/_smartfon-samsung-galaxy-s23-8128gb-czarny-sm-s911bzkdeee-1472339.html</t>
        </is>
      </c>
      <c r="S1236" s="13" t="inlineStr">
        <is>
          <t>Handset</t>
        </is>
      </c>
      <c r="T1236" s="13" t="n"/>
      <c r="U1236" s="12" t="inlineStr">
        <is>
          <t>https://drive.google.com/uc?export=view&amp;id=1KzNEV98iXrjRd8oAYMI_Q1ayxbl10WJ1</t>
        </is>
      </c>
    </row>
    <row r="1237" ht="15" customHeight="1">
      <c r="A1237" s="7" t="inlineStr">
        <is>
          <t>BN2008582</t>
        </is>
      </c>
      <c r="B1237" s="8" t="inlineStr">
        <is>
          <t>Samsung</t>
        </is>
      </c>
      <c r="C1237" s="8" t="inlineStr">
        <is>
          <t>Galaxy S23 8-256GB 5G</t>
        </is>
      </c>
      <c r="D1237" s="8" t="inlineStr">
        <is>
          <t>-</t>
        </is>
      </c>
      <c r="E1237" s="9" t="n">
        <v>0</v>
      </c>
      <c r="F1237" s="9" t="n">
        <v>0</v>
      </c>
      <c r="G1237" s="9" t="inlineStr">
        <is>
          <t>Out stock</t>
        </is>
      </c>
      <c r="H1237" s="9">
        <f>SUBSTITUTE(SUBSTITUTE(SUBSTITUTE(SUBSTITUTE(SUBSTITUTE(F1237,"od",""),"Cena internetowa","")," ",""),"€",""),",",".")+0</f>
        <v/>
      </c>
      <c r="I1237" s="9" t="n"/>
      <c r="J1237" s="9">
        <f>IF(I1237&lt;&gt;"",I1237,H1237)</f>
        <v/>
      </c>
      <c r="K1237" s="9">
        <f>E1237/(1+M1237)</f>
        <v/>
      </c>
      <c r="L1237" s="10" t="inlineStr">
        <is>
          <t>PLN</t>
        </is>
      </c>
      <c r="M1237" s="11" t="n">
        <v>0.23</v>
      </c>
      <c r="N1237" s="9">
        <f>K1237*VLOOKUP(L1237,'Exchange rate'!A:B,2,0)</f>
        <v/>
      </c>
      <c r="O1237" s="8" t="inlineStr">
        <is>
          <t>Mediamarkt</t>
        </is>
      </c>
      <c r="P1237" s="8" t="inlineStr">
        <is>
          <t>Mediamarkt</t>
        </is>
      </c>
      <c r="Q1237" s="8" t="inlineStr">
        <is>
          <t>Poland</t>
        </is>
      </c>
      <c r="R1237" s="12" t="inlineStr">
        <is>
          <t>https://mediamarkt.pl/pl/product/_smartfon-samsung-galaxy-s23-8256gb-zielony-sm-s911bzggeue-1472338.html</t>
        </is>
      </c>
      <c r="S1237" s="13" t="inlineStr">
        <is>
          <t>Handset</t>
        </is>
      </c>
      <c r="T1237" s="13" t="n">
        <v>5</v>
      </c>
      <c r="U1237" s="12" t="inlineStr">
        <is>
          <t>https://drive.google.com/uc?export=view&amp;id=1KvADYDx0ON5fSKtIMuYeKfBF-ZW8JZsK</t>
        </is>
      </c>
    </row>
    <row r="1238" ht="15" customHeight="1">
      <c r="A1238" s="7" t="inlineStr">
        <is>
          <t>BN2009166</t>
        </is>
      </c>
      <c r="B1238" s="8" t="inlineStr">
        <is>
          <t>Samsung</t>
        </is>
      </c>
      <c r="C1238" s="8" t="inlineStr">
        <is>
          <t>Galaxy S24 8-128GB 5G</t>
        </is>
      </c>
      <c r="D1238" s="8" t="inlineStr">
        <is>
          <t>-</t>
        </is>
      </c>
      <c r="E1238" s="9" t="n">
        <v>2699</v>
      </c>
      <c r="F1238" s="9" t="inlineStr">
        <is>
          <t>2699,00</t>
        </is>
      </c>
      <c r="G1238" s="9" t="inlineStr">
        <is>
          <t>In stock</t>
        </is>
      </c>
      <c r="H1238" s="9">
        <f>SUBSTITUTE(SUBSTITUTE(SUBSTITUTE(SUBSTITUTE(SUBSTITUTE(F1238,"od",""),"Cena internetowa","")," ",""),"€",""),",",".")+0</f>
        <v/>
      </c>
      <c r="I1238" s="9" t="n"/>
      <c r="J1238" s="9">
        <f>IF(I1238&lt;&gt;"",I1238,H1238)</f>
        <v/>
      </c>
      <c r="K1238" s="9">
        <f>E1238/(1+M1238)</f>
        <v/>
      </c>
      <c r="L1238" s="10" t="inlineStr">
        <is>
          <t>PLN</t>
        </is>
      </c>
      <c r="M1238" s="11" t="n">
        <v>0.23</v>
      </c>
      <c r="N1238" s="9">
        <f>K1238*VLOOKUP(L1238,'Exchange rate'!A:B,2,0)</f>
        <v/>
      </c>
      <c r="O1238" s="8" t="inlineStr">
        <is>
          <t>Mediamarkt</t>
        </is>
      </c>
      <c r="P1238" s="8" t="inlineStr">
        <is>
          <t>Mediamarkt</t>
        </is>
      </c>
      <c r="Q1238" s="8" t="inlineStr">
        <is>
          <t>Poland</t>
        </is>
      </c>
      <c r="R1238" s="12" t="inlineStr">
        <is>
          <t>https://mediamarkt.pl/pl/product/_smartfon-samsung-galaxy-s24-5g-8128gb-czarny-onyx-black-sm-s921bzkdeue-1480057.html</t>
        </is>
      </c>
      <c r="S1238" s="13" t="inlineStr">
        <is>
          <t>Handset</t>
        </is>
      </c>
      <c r="T1238" s="13" t="n"/>
      <c r="U1238" s="12" t="inlineStr">
        <is>
          <t>https://drive.google.com/uc?export=view&amp;id=1LnC2fdphT0F6I4Sh7RFuTMypWechwdXW</t>
        </is>
      </c>
    </row>
    <row r="1239" ht="15" customHeight="1">
      <c r="A1239" s="7" t="inlineStr">
        <is>
          <t>BN2009167</t>
        </is>
      </c>
      <c r="B1239" s="8" t="inlineStr">
        <is>
          <t>Samsung</t>
        </is>
      </c>
      <c r="C1239" s="8" t="inlineStr">
        <is>
          <t>Galaxy S24 8-256GB 5G</t>
        </is>
      </c>
      <c r="D1239" s="8" t="inlineStr">
        <is>
          <t>-</t>
        </is>
      </c>
      <c r="E1239" s="9" t="n">
        <v>2739</v>
      </c>
      <c r="F1239" s="9" t="inlineStr">
        <is>
          <t>2739,00</t>
        </is>
      </c>
      <c r="G1239" s="9" t="inlineStr">
        <is>
          <t>In stock</t>
        </is>
      </c>
      <c r="H1239" s="9">
        <f>SUBSTITUTE(SUBSTITUTE(SUBSTITUTE(SUBSTITUTE(SUBSTITUTE(F1239,"od",""),"Cena internetowa","")," ",""),"€",""),",",".")+0</f>
        <v/>
      </c>
      <c r="I1239" s="9" t="n"/>
      <c r="J1239" s="9">
        <f>IF(I1239&lt;&gt;"",I1239,H1239)</f>
        <v/>
      </c>
      <c r="K1239" s="9">
        <f>E1239/(1+M1239)</f>
        <v/>
      </c>
      <c r="L1239" s="10" t="inlineStr">
        <is>
          <t>PLN</t>
        </is>
      </c>
      <c r="M1239" s="11" t="n">
        <v>0.23</v>
      </c>
      <c r="N1239" s="9">
        <f>K1239*VLOOKUP(L1239,'Exchange rate'!A:B,2,0)</f>
        <v/>
      </c>
      <c r="O1239" s="8" t="inlineStr">
        <is>
          <t>Mediamarkt</t>
        </is>
      </c>
      <c r="P1239" s="8" t="inlineStr">
        <is>
          <t>Mediamarkt</t>
        </is>
      </c>
      <c r="Q1239" s="8" t="inlineStr">
        <is>
          <t>Poland</t>
        </is>
      </c>
      <c r="R1239" s="12" t="inlineStr">
        <is>
          <t>https://mediamarkt.pl/pl/product/_smartfon-samsung-galaxy-s24-5g-8256gb-fioletowy-cobalt-violet-sm-s921bzvgeue-1480059.html</t>
        </is>
      </c>
      <c r="S1239" s="13" t="inlineStr">
        <is>
          <t>Handset</t>
        </is>
      </c>
      <c r="T1239" s="13" t="n"/>
      <c r="U1239" s="12" t="inlineStr">
        <is>
          <t>https://drive.google.com/uc?export=view&amp;id=1LmeK3RUCZMJ2Tcn95g3wUN30PuMD5ETH</t>
        </is>
      </c>
    </row>
    <row r="1240" ht="15" customHeight="1">
      <c r="A1240" s="7" t="inlineStr">
        <is>
          <t>BN2009488</t>
        </is>
      </c>
      <c r="B1240" s="8" t="inlineStr">
        <is>
          <t>Samsung</t>
        </is>
      </c>
      <c r="C1240" s="8" t="inlineStr">
        <is>
          <t>Galaxy S24 FE 8-128GB 5G</t>
        </is>
      </c>
      <c r="D1240" s="8" t="inlineStr">
        <is>
          <t>-</t>
        </is>
      </c>
      <c r="E1240" s="9" t="n">
        <v>2499</v>
      </c>
      <c r="F1240" s="9" t="inlineStr">
        <is>
          <t>2499,00</t>
        </is>
      </c>
      <c r="G1240" s="9" t="inlineStr">
        <is>
          <t>In stock</t>
        </is>
      </c>
      <c r="H1240" s="9">
        <f>SUBSTITUTE(SUBSTITUTE(SUBSTITUTE(SUBSTITUTE(SUBSTITUTE(F1240,"od",""),"Cena internetowa","")," ",""),"€",""),",",".")+0</f>
        <v/>
      </c>
      <c r="I1240" s="9" t="n"/>
      <c r="J1240" s="9">
        <f>IF(I1240&lt;&gt;"",I1240,H1240)</f>
        <v/>
      </c>
      <c r="K1240" s="9">
        <f>E1240/(1+M1240)</f>
        <v/>
      </c>
      <c r="L1240" s="10" t="inlineStr">
        <is>
          <t>PLN</t>
        </is>
      </c>
      <c r="M1240" s="11" t="n">
        <v>0.23</v>
      </c>
      <c r="N1240" s="9">
        <f>K1240*VLOOKUP(L1240,'Exchange rate'!A:B,2,0)</f>
        <v/>
      </c>
      <c r="O1240" s="8" t="inlineStr">
        <is>
          <t>Mediamarkt</t>
        </is>
      </c>
      <c r="P1240" s="8" t="inlineStr">
        <is>
          <t>Mediamarkt</t>
        </is>
      </c>
      <c r="Q1240" s="8" t="inlineStr">
        <is>
          <t>Poland</t>
        </is>
      </c>
      <c r="R1240" s="12" t="inlineStr">
        <is>
          <t>https://mediamarkt.pl/pl/product/_smartfon-samsung-galaxy-s24-fe-5g-8128gb-zielony-1484627.html</t>
        </is>
      </c>
      <c r="S1240" s="13" t="inlineStr">
        <is>
          <t>Handset</t>
        </is>
      </c>
      <c r="T1240" s="13" t="n"/>
      <c r="U1240" s="12" t="inlineStr">
        <is>
          <t>https://drive.google.com/uc?export=view&amp;id=1L4b6QwdWzkAoUlHkRHO61yKV3W5-gA8Z</t>
        </is>
      </c>
    </row>
    <row r="1241" ht="15" customHeight="1">
      <c r="A1241" s="7" t="inlineStr">
        <is>
          <t>BN2009489</t>
        </is>
      </c>
      <c r="B1241" s="8" t="inlineStr">
        <is>
          <t>Samsung</t>
        </is>
      </c>
      <c r="C1241" s="8" t="inlineStr">
        <is>
          <t>Galaxy S24 FE 8-256GB 5G</t>
        </is>
      </c>
      <c r="D1241" s="8" t="inlineStr">
        <is>
          <t>-</t>
        </is>
      </c>
      <c r="E1241" s="9" t="n">
        <v>2749</v>
      </c>
      <c r="F1241" s="9" t="inlineStr">
        <is>
          <t>2749,00</t>
        </is>
      </c>
      <c r="G1241" s="9" t="inlineStr">
        <is>
          <t>In stock</t>
        </is>
      </c>
      <c r="H1241" s="9">
        <f>SUBSTITUTE(SUBSTITUTE(SUBSTITUTE(SUBSTITUTE(SUBSTITUTE(F1241,"od",""),"Cena internetowa","")," ",""),"€",""),",",".")+0</f>
        <v/>
      </c>
      <c r="I1241" s="9" t="n"/>
      <c r="J1241" s="9">
        <f>IF(I1241&lt;&gt;"",I1241,H1241)</f>
        <v/>
      </c>
      <c r="K1241" s="9">
        <f>E1241/(1+M1241)</f>
        <v/>
      </c>
      <c r="L1241" s="10" t="inlineStr">
        <is>
          <t>PLN</t>
        </is>
      </c>
      <c r="M1241" s="11" t="n">
        <v>0.23</v>
      </c>
      <c r="N1241" s="9">
        <f>K1241*VLOOKUP(L1241,'Exchange rate'!A:B,2,0)</f>
        <v/>
      </c>
      <c r="O1241" s="8" t="inlineStr">
        <is>
          <t>Mediamarkt</t>
        </is>
      </c>
      <c r="P1241" s="8" t="inlineStr">
        <is>
          <t>Mediamarkt</t>
        </is>
      </c>
      <c r="Q1241" s="8" t="inlineStr">
        <is>
          <t>Poland</t>
        </is>
      </c>
      <c r="R1241" s="12" t="inlineStr">
        <is>
          <t>https://mediamarkt.pl/pl/product/_smartfon-samsung-galaxy-s24-fe-5g-8256gb-niebieski-1484629.html</t>
        </is>
      </c>
      <c r="S1241" s="13" t="inlineStr">
        <is>
          <t>Handset</t>
        </is>
      </c>
      <c r="T1241" s="13" t="n"/>
      <c r="U1241" s="12" t="inlineStr">
        <is>
          <t>https://drive.google.com/uc?export=view&amp;id=1KtmYq8NewGBuOikS5cCt-yt8WnpI7bq-</t>
        </is>
      </c>
    </row>
    <row r="1242" ht="15" customHeight="1">
      <c r="A1242" s="7" t="inlineStr">
        <is>
          <t>BN2009171</t>
        </is>
      </c>
      <c r="B1242" s="8" t="inlineStr">
        <is>
          <t>Samsung</t>
        </is>
      </c>
      <c r="C1242" s="8" t="inlineStr">
        <is>
          <t>Galaxy S24 Ultra 12-256GB 5G</t>
        </is>
      </c>
      <c r="D1242" s="8" t="inlineStr">
        <is>
          <t>-</t>
        </is>
      </c>
      <c r="E1242" s="9" t="n">
        <v>0</v>
      </c>
      <c r="F1242" s="9" t="n">
        <v>0</v>
      </c>
      <c r="G1242" s="9" t="inlineStr">
        <is>
          <t>Out stock</t>
        </is>
      </c>
      <c r="H1242" s="9">
        <f>SUBSTITUTE(SUBSTITUTE(SUBSTITUTE(SUBSTITUTE(SUBSTITUTE(F1242,"od",""),"Cena internetowa","")," ",""),"€",""),",",".")+0</f>
        <v/>
      </c>
      <c r="I1242" s="9" t="n"/>
      <c r="J1242" s="9">
        <f>IF(I1242&lt;&gt;"",I1242,H1242)</f>
        <v/>
      </c>
      <c r="K1242" s="9">
        <f>E1242/(1+M1242)</f>
        <v/>
      </c>
      <c r="L1242" s="10" t="inlineStr">
        <is>
          <t>PLN</t>
        </is>
      </c>
      <c r="M1242" s="11" t="n">
        <v>0.23</v>
      </c>
      <c r="N1242" s="9">
        <f>K1242*VLOOKUP(L1242,'Exchange rate'!A:B,2,0)</f>
        <v/>
      </c>
      <c r="O1242" s="8" t="inlineStr">
        <is>
          <t>Mediamarkt</t>
        </is>
      </c>
      <c r="P1242" s="8" t="inlineStr">
        <is>
          <t>Mediamarkt</t>
        </is>
      </c>
      <c r="Q1242" s="8" t="inlineStr">
        <is>
          <t>Poland</t>
        </is>
      </c>
      <c r="R1242" s="12" t="inlineStr">
        <is>
          <t>https://mediamarkt.pl/pl/product/_smartfon-samsung-galaxy-s24-ultra-5g-12256gb-zolty-titanium-yellow-sm-s928bzygeue-1480073.html</t>
        </is>
      </c>
      <c r="S1242" s="13" t="inlineStr">
        <is>
          <t>Handset</t>
        </is>
      </c>
      <c r="T1242" s="13" t="n">
        <v>2</v>
      </c>
      <c r="U1242" s="12" t="inlineStr">
        <is>
          <t>https://drive.google.com/uc?export=view&amp;id=1KsvIhD_VoixjQIi0fIuN03Zsm2WNr9kt</t>
        </is>
      </c>
    </row>
    <row r="1243" ht="15" customHeight="1">
      <c r="A1243" s="7" t="inlineStr">
        <is>
          <t>BN2009172</t>
        </is>
      </c>
      <c r="B1243" s="8" t="inlineStr">
        <is>
          <t>Samsung</t>
        </is>
      </c>
      <c r="C1243" s="8" t="inlineStr">
        <is>
          <t>Galaxy S24 Ultra 12-512GB 5G</t>
        </is>
      </c>
      <c r="D1243" s="8" t="inlineStr">
        <is>
          <t>-</t>
        </is>
      </c>
      <c r="E1243" s="9" t="n">
        <v>0</v>
      </c>
      <c r="F1243" s="9" t="n">
        <v>0</v>
      </c>
      <c r="G1243" s="9" t="inlineStr">
        <is>
          <t>Out stock</t>
        </is>
      </c>
      <c r="H1243" s="9">
        <f>SUBSTITUTE(SUBSTITUTE(SUBSTITUTE(SUBSTITUTE(SUBSTITUTE(F1243,"od",""),"Cena internetowa","")," ",""),"€",""),",",".")+0</f>
        <v/>
      </c>
      <c r="I1243" s="9" t="n"/>
      <c r="J1243" s="9">
        <f>IF(I1243&lt;&gt;"",I1243,H1243)</f>
        <v/>
      </c>
      <c r="K1243" s="9">
        <f>E1243/(1+M1243)</f>
        <v/>
      </c>
      <c r="L1243" s="10" t="inlineStr">
        <is>
          <t>PLN</t>
        </is>
      </c>
      <c r="M1243" s="11" t="n">
        <v>0.23</v>
      </c>
      <c r="N1243" s="9">
        <f>K1243*VLOOKUP(L1243,'Exchange rate'!A:B,2,0)</f>
        <v/>
      </c>
      <c r="O1243" s="8" t="inlineStr">
        <is>
          <t>Mediamarkt</t>
        </is>
      </c>
      <c r="P1243" s="8" t="inlineStr">
        <is>
          <t>Mediamarkt</t>
        </is>
      </c>
      <c r="Q1243" s="8" t="inlineStr">
        <is>
          <t>Poland</t>
        </is>
      </c>
      <c r="R1243" s="12" t="inlineStr">
        <is>
          <t>https://mediamarkt.pl/pl/product/_smartfon-samsung-galaxy-s24-ultra-5g-12512gb-szary-titanium-gray-sm-s928bztheue-1480075.html</t>
        </is>
      </c>
      <c r="S1243" s="13" t="inlineStr">
        <is>
          <t>Handset</t>
        </is>
      </c>
      <c r="T1243" s="13" t="n">
        <v>2</v>
      </c>
      <c r="U1243" s="12" t="inlineStr">
        <is>
          <t>https://drive.google.com/uc?export=view&amp;id=1LE4cyG6WP5ClXug4o6-J7Swoi0Z1hMHq</t>
        </is>
      </c>
    </row>
    <row r="1244" ht="15" customHeight="1">
      <c r="A1244" s="7" t="inlineStr">
        <is>
          <t>BN2009169</t>
        </is>
      </c>
      <c r="B1244" s="8" t="inlineStr">
        <is>
          <t>Samsung</t>
        </is>
      </c>
      <c r="C1244" s="8" t="inlineStr">
        <is>
          <t>Galaxy S24+ 12-256GB 5G</t>
        </is>
      </c>
      <c r="D1244" s="8" t="inlineStr">
        <is>
          <t>-</t>
        </is>
      </c>
      <c r="E1244" s="9" t="n">
        <v>0</v>
      </c>
      <c r="F1244" s="9" t="n">
        <v>0</v>
      </c>
      <c r="G1244" s="9" t="inlineStr">
        <is>
          <t>Out stock</t>
        </is>
      </c>
      <c r="H1244" s="9">
        <f>SUBSTITUTE(SUBSTITUTE(SUBSTITUTE(SUBSTITUTE(SUBSTITUTE(F1244,"od",""),"Cena internetowa","")," ",""),"€",""),",",".")+0</f>
        <v/>
      </c>
      <c r="I1244" s="9" t="n"/>
      <c r="J1244" s="9">
        <f>IF(I1244&lt;&gt;"",I1244,H1244)</f>
        <v/>
      </c>
      <c r="K1244" s="9">
        <f>E1244/(1+M1244)</f>
        <v/>
      </c>
      <c r="L1244" s="10" t="inlineStr">
        <is>
          <t>PLN</t>
        </is>
      </c>
      <c r="M1244" s="11" t="n">
        <v>0.23</v>
      </c>
      <c r="N1244" s="9">
        <f>K1244*VLOOKUP(L1244,'Exchange rate'!A:B,2,0)</f>
        <v/>
      </c>
      <c r="O1244" s="8" t="inlineStr">
        <is>
          <t>Mediamarkt</t>
        </is>
      </c>
      <c r="P1244" s="8" t="inlineStr">
        <is>
          <t>Mediamarkt</t>
        </is>
      </c>
      <c r="Q1244" s="8" t="inlineStr">
        <is>
          <t>Poland</t>
        </is>
      </c>
      <c r="R1244" s="12" t="inlineStr">
        <is>
          <t>https://mediamarkt.pl/pl/product/_smartfon-samsung-galaxy-s24-5g-12256gb-zolty-amber-yellow-sm-s926bzydeue-1480062.html</t>
        </is>
      </c>
      <c r="S1244" s="13" t="inlineStr">
        <is>
          <t>Handset</t>
        </is>
      </c>
      <c r="T1244" s="13" t="n">
        <v>5</v>
      </c>
      <c r="U1244" s="12" t="inlineStr">
        <is>
          <t>https://drive.google.com/uc?export=view&amp;id=1KuKKTXyNbnZenvaPVhL6xt_WZHn3ZUZn</t>
        </is>
      </c>
    </row>
    <row r="1245" ht="15" customHeight="1">
      <c r="A1245" s="7" t="inlineStr">
        <is>
          <t>BN2009170</t>
        </is>
      </c>
      <c r="B1245" s="8" t="inlineStr">
        <is>
          <t>Samsung</t>
        </is>
      </c>
      <c r="C1245" s="8" t="inlineStr">
        <is>
          <t>Galaxy S24+ 12-512GB 5G</t>
        </is>
      </c>
      <c r="D1245" s="8" t="inlineStr">
        <is>
          <t>-</t>
        </is>
      </c>
      <c r="E1245" s="9" t="n">
        <v>0</v>
      </c>
      <c r="F1245" s="9" t="n">
        <v>0</v>
      </c>
      <c r="G1245" s="9" t="inlineStr">
        <is>
          <t>Out stock</t>
        </is>
      </c>
      <c r="H1245" s="9">
        <f>SUBSTITUTE(SUBSTITUTE(SUBSTITUTE(SUBSTITUTE(SUBSTITUTE(F1245,"od",""),"Cena internetowa","")," ",""),"€",""),",",".")+0</f>
        <v/>
      </c>
      <c r="I1245" s="9" t="n"/>
      <c r="J1245" s="9">
        <f>IF(I1245&lt;&gt;"",I1245,H1245)</f>
        <v/>
      </c>
      <c r="K1245" s="9">
        <f>E1245/(1+M1245)</f>
        <v/>
      </c>
      <c r="L1245" s="10" t="inlineStr">
        <is>
          <t>PLN</t>
        </is>
      </c>
      <c r="M1245" s="11" t="n">
        <v>0.23</v>
      </c>
      <c r="N1245" s="9">
        <f>K1245*VLOOKUP(L1245,'Exchange rate'!A:B,2,0)</f>
        <v/>
      </c>
      <c r="O1245" s="8" t="inlineStr">
        <is>
          <t>Mediamarkt</t>
        </is>
      </c>
      <c r="P1245" s="8" t="inlineStr">
        <is>
          <t>Mediamarkt</t>
        </is>
      </c>
      <c r="Q1245" s="8" t="inlineStr">
        <is>
          <t>Poland</t>
        </is>
      </c>
      <c r="R1245" s="12" t="inlineStr">
        <is>
          <t>https://mediamarkt.pl/pl/product/_smartfon-samsung-galaxy-s24-5g-12512gb-czarny-onyx-black-sm-s926bzkgeue-1480069.html</t>
        </is>
      </c>
      <c r="S1245" s="13" t="inlineStr">
        <is>
          <t>Handset</t>
        </is>
      </c>
      <c r="T1245" s="13" t="n">
        <v>5</v>
      </c>
      <c r="U1245" s="12" t="inlineStr">
        <is>
          <t>https://drive.google.com/uc?export=view&amp;id=1KwpN-t9Eu8-MMHzAKsPuYXadbR83e7K9</t>
        </is>
      </c>
    </row>
    <row r="1246" ht="15" customHeight="1">
      <c r="A1246" s="7" t="inlineStr">
        <is>
          <t>BN2009796</t>
        </is>
      </c>
      <c r="B1246" s="8" t="inlineStr">
        <is>
          <t>Samsung</t>
        </is>
      </c>
      <c r="C1246" s="8" t="inlineStr">
        <is>
          <t>Galaxy S25 12-128GB 5G</t>
        </is>
      </c>
      <c r="D1246" s="8" t="inlineStr">
        <is>
          <t>-</t>
        </is>
      </c>
      <c r="E1246" s="9" t="n">
        <v>3679</v>
      </c>
      <c r="F1246" s="9" t="inlineStr">
        <is>
          <t>3679,00</t>
        </is>
      </c>
      <c r="G1246" s="9" t="inlineStr">
        <is>
          <t>In stock</t>
        </is>
      </c>
      <c r="H1246" s="9">
        <f>SUBSTITUTE(SUBSTITUTE(SUBSTITUTE(SUBSTITUTE(SUBSTITUTE(F1246,"od",""),"Cena internetowa","")," ",""),"€",""),",",".")+0</f>
        <v/>
      </c>
      <c r="I1246" s="9" t="n"/>
      <c r="J1246" s="9">
        <f>IF(I1246&lt;&gt;"",I1246,H1246)</f>
        <v/>
      </c>
      <c r="K1246" s="9">
        <f>E1246/(1+M1246)</f>
        <v/>
      </c>
      <c r="L1246" s="10" t="inlineStr">
        <is>
          <t>PLN</t>
        </is>
      </c>
      <c r="M1246" s="11" t="n">
        <v>0.23</v>
      </c>
      <c r="N1246" s="9">
        <f>K1246*VLOOKUP(L1246,'Exchange rate'!A:B,2,0)</f>
        <v/>
      </c>
      <c r="O1246" s="8" t="inlineStr">
        <is>
          <t>Mediamarkt</t>
        </is>
      </c>
      <c r="P1246" s="8" t="inlineStr">
        <is>
          <t>Mediamarkt</t>
        </is>
      </c>
      <c r="Q1246" s="8" t="inlineStr">
        <is>
          <t>Poland</t>
        </is>
      </c>
      <c r="R1246" s="12" t="inlineStr">
        <is>
          <t>https://mediamarkt.pl/pl/product/_smartfon-samsung-galaxy-s25-5g-12128gb-niebieski-icy-blue-1488437.html</t>
        </is>
      </c>
      <c r="S1246" s="13" t="inlineStr">
        <is>
          <t>Handset</t>
        </is>
      </c>
      <c r="T1246" s="13" t="n"/>
      <c r="U1246" s="12" t="inlineStr">
        <is>
          <t>https://drive.google.com/uc?export=view&amp;id=1LSUW9T4t3_69PDuAgOXuzRHCm_qUwEIn</t>
        </is>
      </c>
    </row>
    <row r="1247" ht="15" customHeight="1">
      <c r="A1247" s="7" t="inlineStr">
        <is>
          <t>BN2009900</t>
        </is>
      </c>
      <c r="B1247" s="8" t="inlineStr">
        <is>
          <t>Samsung</t>
        </is>
      </c>
      <c r="C1247" s="8" t="inlineStr">
        <is>
          <t>Galaxy S25 12-256GB 5G</t>
        </is>
      </c>
      <c r="D1247" s="8" t="inlineStr">
        <is>
          <t>-</t>
        </is>
      </c>
      <c r="E1247" s="9" t="n">
        <v>3899</v>
      </c>
      <c r="F1247" s="9" t="inlineStr">
        <is>
          <t>3899,00</t>
        </is>
      </c>
      <c r="G1247" s="9" t="inlineStr">
        <is>
          <t>In stock</t>
        </is>
      </c>
      <c r="H1247" s="9">
        <f>SUBSTITUTE(SUBSTITUTE(SUBSTITUTE(SUBSTITUTE(SUBSTITUTE(F1247,"od",""),"Cena internetowa","")," ",""),"€",""),",",".")+0</f>
        <v/>
      </c>
      <c r="I1247" s="9" t="n"/>
      <c r="J1247" s="9">
        <f>IF(I1247&lt;&gt;"",I1247,H1247)</f>
        <v/>
      </c>
      <c r="K1247" s="9">
        <f>E1247/(1+M1247)</f>
        <v/>
      </c>
      <c r="L1247" s="10" t="inlineStr">
        <is>
          <t>PLN</t>
        </is>
      </c>
      <c r="M1247" s="11" t="n">
        <v>0.23</v>
      </c>
      <c r="N1247" s="9">
        <f>K1247*VLOOKUP(L1247,'Exchange rate'!A:B,2,0)</f>
        <v/>
      </c>
      <c r="O1247" s="8" t="inlineStr">
        <is>
          <t>Mediamarkt</t>
        </is>
      </c>
      <c r="P1247" s="8" t="inlineStr">
        <is>
          <t>Mediamarkt</t>
        </is>
      </c>
      <c r="Q1247" s="8" t="inlineStr">
        <is>
          <t>Poland</t>
        </is>
      </c>
      <c r="R1247" s="12" t="inlineStr">
        <is>
          <t>https://mediamarkt.pl/pl/product/_smartfon-samsung-galaxy-s25-5g-12256gb-granatowy-navy-1488444.html</t>
        </is>
      </c>
      <c r="S1247" s="13" t="inlineStr">
        <is>
          <t>Handset</t>
        </is>
      </c>
      <c r="T1247" s="13" t="n"/>
      <c r="U1247" s="12" t="inlineStr">
        <is>
          <t>https://drive.google.com/uc?export=view&amp;id=1L0yiWl3i-gtqMQQOKTM14K5th09ODFwZ</t>
        </is>
      </c>
    </row>
    <row r="1248" ht="15" customHeight="1">
      <c r="A1248" s="7" t="inlineStr">
        <is>
          <t>BN2009849</t>
        </is>
      </c>
      <c r="B1248" s="8" t="inlineStr">
        <is>
          <t>Samsung</t>
        </is>
      </c>
      <c r="C1248" s="8" t="inlineStr">
        <is>
          <t>Galaxy S25 12-512GB 5G</t>
        </is>
      </c>
      <c r="D1248" s="8" t="inlineStr">
        <is>
          <t>-</t>
        </is>
      </c>
      <c r="E1248" s="9" t="n">
        <v>4699</v>
      </c>
      <c r="F1248" s="9" t="inlineStr">
        <is>
          <t>4699,00</t>
        </is>
      </c>
      <c r="G1248" s="9" t="inlineStr">
        <is>
          <t>In stock</t>
        </is>
      </c>
      <c r="H1248" s="9">
        <f>SUBSTITUTE(SUBSTITUTE(SUBSTITUTE(SUBSTITUTE(SUBSTITUTE(F1248,"od",""),"Cena internetowa","")," ",""),"€",""),",",".")+0</f>
        <v/>
      </c>
      <c r="I1248" s="9" t="n"/>
      <c r="J1248" s="9">
        <f>IF(I1248&lt;&gt;"",I1248,H1248)</f>
        <v/>
      </c>
      <c r="K1248" s="9">
        <f>E1248/(1+M1248)</f>
        <v/>
      </c>
      <c r="L1248" s="10" t="inlineStr">
        <is>
          <t>PLN</t>
        </is>
      </c>
      <c r="M1248" s="11" t="n">
        <v>0.23</v>
      </c>
      <c r="N1248" s="9">
        <f>K1248*VLOOKUP(L1248,'Exchange rate'!A:B,2,0)</f>
        <v/>
      </c>
      <c r="O1248" s="8" t="inlineStr">
        <is>
          <t>Mediamarkt</t>
        </is>
      </c>
      <c r="P1248" s="8" t="inlineStr">
        <is>
          <t>Mediamarkt</t>
        </is>
      </c>
      <c r="Q1248" s="8" t="inlineStr">
        <is>
          <t>Poland</t>
        </is>
      </c>
      <c r="R1248" s="12" t="inlineStr">
        <is>
          <t>https://mediamarkt.pl/pl/product/_smartfon-samsung-galaxy-s25-5g-12512gb-niebieski-icy-blue-1488439.html</t>
        </is>
      </c>
      <c r="S1248" s="13" t="inlineStr">
        <is>
          <t>Handset</t>
        </is>
      </c>
      <c r="T1248" s="13" t="n"/>
      <c r="U1248" s="12" t="inlineStr">
        <is>
          <t>https://drive.google.com/uc?export=view&amp;id=1Lgn7DeQOoV2rRDsfIvDqYByfjPNCnRi-</t>
        </is>
      </c>
    </row>
    <row r="1249" ht="15" customHeight="1">
      <c r="A1249" s="7" t="inlineStr">
        <is>
          <t>BN2009851</t>
        </is>
      </c>
      <c r="B1249" s="8" t="inlineStr">
        <is>
          <t>Samsung</t>
        </is>
      </c>
      <c r="C1249" s="8" t="inlineStr">
        <is>
          <t>Galaxy S25 Ultra 12-1TB 5G</t>
        </is>
      </c>
      <c r="D1249" s="8" t="inlineStr">
        <is>
          <t>-</t>
        </is>
      </c>
      <c r="E1249" s="9" t="n">
        <v>7588</v>
      </c>
      <c r="F1249" s="9" t="inlineStr">
        <is>
          <t>7588,00</t>
        </is>
      </c>
      <c r="G1249" s="9" t="inlineStr">
        <is>
          <t>In stock</t>
        </is>
      </c>
      <c r="H1249" s="9">
        <f>SUBSTITUTE(SUBSTITUTE(SUBSTITUTE(SUBSTITUTE(SUBSTITUTE(F1249,"od",""),"Cena internetowa","")," ",""),"€",""),",",".")+0</f>
        <v/>
      </c>
      <c r="I1249" s="9" t="n"/>
      <c r="J1249" s="9">
        <f>IF(I1249&lt;&gt;"",I1249,H1249)</f>
        <v/>
      </c>
      <c r="K1249" s="9">
        <f>E1249/(1+M1249)</f>
        <v/>
      </c>
      <c r="L1249" s="10" t="inlineStr">
        <is>
          <t>PLN</t>
        </is>
      </c>
      <c r="M1249" s="11" t="n">
        <v>0.23</v>
      </c>
      <c r="N1249" s="9">
        <f>K1249*VLOOKUP(L1249,'Exchange rate'!A:B,2,0)</f>
        <v/>
      </c>
      <c r="O1249" s="8" t="inlineStr">
        <is>
          <t>Mediamarkt</t>
        </is>
      </c>
      <c r="P1249" s="8" t="inlineStr">
        <is>
          <t>Mediamarkt</t>
        </is>
      </c>
      <c r="Q1249" s="8" t="inlineStr">
        <is>
          <t>Poland</t>
        </is>
      </c>
      <c r="R1249" s="12" t="inlineStr">
        <is>
          <t>https://mediamarkt.pl/pl/product/_smartfon-samsung-galaxy-s25-ultra-5g-121tb-srebrny-titanium-silver-1488466.html</t>
        </is>
      </c>
      <c r="S1249" s="13" t="inlineStr">
        <is>
          <t>Handset</t>
        </is>
      </c>
      <c r="T1249" s="13" t="n"/>
      <c r="U1249" s="12" t="inlineStr">
        <is>
          <t>https://drive.google.com/uc?export=view&amp;id=1LKQj9W8aXpAJ6XFFr-gLqltbWhw6oRdc</t>
        </is>
      </c>
    </row>
    <row r="1250" ht="15" customHeight="1">
      <c r="A1250" s="7" t="inlineStr">
        <is>
          <t>BN2009798</t>
        </is>
      </c>
      <c r="B1250" s="8" t="inlineStr">
        <is>
          <t>Samsung</t>
        </is>
      </c>
      <c r="C1250" s="8" t="inlineStr">
        <is>
          <t>Galaxy S25 Ultra 12-256GB 5G</t>
        </is>
      </c>
      <c r="D1250" s="8" t="inlineStr">
        <is>
          <t>-</t>
        </is>
      </c>
      <c r="E1250" s="9" t="n">
        <v>5988</v>
      </c>
      <c r="F1250" s="9" t="inlineStr">
        <is>
          <t>5988,00</t>
        </is>
      </c>
      <c r="G1250" s="9" t="inlineStr">
        <is>
          <t>In stock</t>
        </is>
      </c>
      <c r="H1250" s="9">
        <f>SUBSTITUTE(SUBSTITUTE(SUBSTITUTE(SUBSTITUTE(SUBSTITUTE(F1250,"od",""),"Cena internetowa","")," ",""),"€",""),",",".")+0</f>
        <v/>
      </c>
      <c r="I1250" s="9" t="n"/>
      <c r="J1250" s="9">
        <f>IF(I1250&lt;&gt;"",I1250,H1250)</f>
        <v/>
      </c>
      <c r="K1250" s="9">
        <f>E1250/(1+M1250)</f>
        <v/>
      </c>
      <c r="L1250" s="10" t="inlineStr">
        <is>
          <t>PLN</t>
        </is>
      </c>
      <c r="M1250" s="11" t="n">
        <v>0.23</v>
      </c>
      <c r="N1250" s="9">
        <f>K1250*VLOOKUP(L1250,'Exchange rate'!A:B,2,0)</f>
        <v/>
      </c>
      <c r="O1250" s="8" t="inlineStr">
        <is>
          <t>Mediamarkt</t>
        </is>
      </c>
      <c r="P1250" s="8" t="inlineStr">
        <is>
          <t>Mediamarkt</t>
        </is>
      </c>
      <c r="Q1250" s="8" t="inlineStr">
        <is>
          <t>Poland</t>
        </is>
      </c>
      <c r="R1250" s="12" t="inlineStr">
        <is>
          <t>https://mediamarkt.pl/pl/product/_smartfon-samsung-galaxy-s25-ultra-5g-12256gb-czarny-titanium-black-1488458.html</t>
        </is>
      </c>
      <c r="S1250" s="13" t="inlineStr">
        <is>
          <t>Handset</t>
        </is>
      </c>
      <c r="T1250" s="13" t="n"/>
      <c r="U1250" s="12" t="inlineStr">
        <is>
          <t>https://drive.google.com/uc?export=view&amp;id=1LhjR30G5HQh8Sx2YgPcRvCQttcU-lzg8</t>
        </is>
      </c>
    </row>
    <row r="1251" ht="15" customHeight="1">
      <c r="A1251" s="7" t="inlineStr">
        <is>
          <t>BN2009852</t>
        </is>
      </c>
      <c r="B1251" s="8" t="inlineStr">
        <is>
          <t>Samsung</t>
        </is>
      </c>
      <c r="C1251" s="8" t="inlineStr">
        <is>
          <t>Galaxy S25 Ultra 12-512GB 5G</t>
        </is>
      </c>
      <c r="D1251" s="8" t="inlineStr">
        <is>
          <t>-</t>
        </is>
      </c>
      <c r="E1251" s="9" t="n">
        <v>6488</v>
      </c>
      <c r="F1251" s="9" t="inlineStr">
        <is>
          <t>6488,00</t>
        </is>
      </c>
      <c r="G1251" s="9" t="inlineStr">
        <is>
          <t>In stock</t>
        </is>
      </c>
      <c r="H1251" s="9">
        <f>SUBSTITUTE(SUBSTITUTE(SUBSTITUTE(SUBSTITUTE(SUBSTITUTE(F1251,"od",""),"Cena internetowa","")," ",""),"€",""),",",".")+0</f>
        <v/>
      </c>
      <c r="I1251" s="9" t="n"/>
      <c r="J1251" s="9">
        <f>IF(I1251&lt;&gt;"",I1251,H1251)</f>
        <v/>
      </c>
      <c r="K1251" s="9">
        <f>E1251/(1+M1251)</f>
        <v/>
      </c>
      <c r="L1251" s="10" t="inlineStr">
        <is>
          <t>PLN</t>
        </is>
      </c>
      <c r="M1251" s="11" t="n">
        <v>0.23</v>
      </c>
      <c r="N1251" s="9">
        <f>K1251*VLOOKUP(L1251,'Exchange rate'!A:B,2,0)</f>
        <v/>
      </c>
      <c r="O1251" s="8" t="inlineStr">
        <is>
          <t>Mediamarkt</t>
        </is>
      </c>
      <c r="P1251" s="8" t="inlineStr">
        <is>
          <t>Mediamarkt</t>
        </is>
      </c>
      <c r="Q1251" s="8" t="inlineStr">
        <is>
          <t>Poland</t>
        </is>
      </c>
      <c r="R1251" s="12" t="inlineStr">
        <is>
          <t>https://mediamarkt.pl/pl/product/_smartfon-samsung-galaxy-s25-ultra-5g-12512gb-czarny-titanium-black-1488459.html</t>
        </is>
      </c>
      <c r="S1251" s="13" t="inlineStr">
        <is>
          <t>Handset</t>
        </is>
      </c>
      <c r="T1251" s="13" t="n"/>
      <c r="U1251" s="12" t="inlineStr">
        <is>
          <t>https://drive.google.com/uc?export=view&amp;id=1Kt8K1XFRR_rkqf3h7RWKwjEKW-iVLPUG</t>
        </is>
      </c>
    </row>
    <row r="1252" ht="15" customHeight="1">
      <c r="A1252" s="7" t="inlineStr">
        <is>
          <t>BN2009797</t>
        </is>
      </c>
      <c r="B1252" s="8" t="inlineStr">
        <is>
          <t>Samsung</t>
        </is>
      </c>
      <c r="C1252" s="8" t="inlineStr">
        <is>
          <t>Galaxy S25+ 12-256GB 5G</t>
        </is>
      </c>
      <c r="D1252" s="8" t="inlineStr">
        <is>
          <t>-</t>
        </is>
      </c>
      <c r="E1252" s="9" t="n">
        <v>4689</v>
      </c>
      <c r="F1252" s="9" t="inlineStr">
        <is>
          <t>4689,00</t>
        </is>
      </c>
      <c r="G1252" s="9" t="inlineStr">
        <is>
          <t>In stock</t>
        </is>
      </c>
      <c r="H1252" s="9">
        <f>SUBSTITUTE(SUBSTITUTE(SUBSTITUTE(SUBSTITUTE(SUBSTITUTE(F1252,"od",""),"Cena internetowa","")," ",""),"€",""),",",".")+0</f>
        <v/>
      </c>
      <c r="I1252" s="9" t="n"/>
      <c r="J1252" s="9">
        <f>IF(I1252&lt;&gt;"",I1252,H1252)</f>
        <v/>
      </c>
      <c r="K1252" s="9">
        <f>E1252/(1+M1252)</f>
        <v/>
      </c>
      <c r="L1252" s="10" t="inlineStr">
        <is>
          <t>PLN</t>
        </is>
      </c>
      <c r="M1252" s="11" t="n">
        <v>0.23</v>
      </c>
      <c r="N1252" s="9">
        <f>K1252*VLOOKUP(L1252,'Exchange rate'!A:B,2,0)</f>
        <v/>
      </c>
      <c r="O1252" s="8" t="inlineStr">
        <is>
          <t>Mediamarkt</t>
        </is>
      </c>
      <c r="P1252" s="8" t="inlineStr">
        <is>
          <t>Mediamarkt</t>
        </is>
      </c>
      <c r="Q1252" s="8" t="inlineStr">
        <is>
          <t>Poland</t>
        </is>
      </c>
      <c r="R1252" s="12" t="inlineStr">
        <is>
          <t>https://mediamarkt.pl/pl/product/_smartfon-samsung-galaxy-s25-5g-12256gb-niebieski-icy-blue-1488449.html</t>
        </is>
      </c>
      <c r="S1252" s="13" t="inlineStr">
        <is>
          <t>Handset</t>
        </is>
      </c>
      <c r="T1252" s="13" t="n"/>
      <c r="U1252" s="12" t="inlineStr">
        <is>
          <t>https://drive.google.com/uc?export=view&amp;id=1L8kDt4uIeOZN7LPlw75_50fdyFtmI0q4</t>
        </is>
      </c>
    </row>
    <row r="1253" ht="15" customHeight="1">
      <c r="A1253" s="7" t="inlineStr">
        <is>
          <t>BN2009850</t>
        </is>
      </c>
      <c r="B1253" s="8" t="inlineStr">
        <is>
          <t>Samsung</t>
        </is>
      </c>
      <c r="C1253" s="8" t="inlineStr">
        <is>
          <t>Galaxy S25+ 12-512GB 5G</t>
        </is>
      </c>
      <c r="D1253" s="8" t="inlineStr">
        <is>
          <t>-</t>
        </is>
      </c>
      <c r="E1253" s="9" t="n">
        <v>5189</v>
      </c>
      <c r="F1253" s="9" t="inlineStr">
        <is>
          <t>5189,00</t>
        </is>
      </c>
      <c r="G1253" s="9" t="inlineStr">
        <is>
          <t>In stock</t>
        </is>
      </c>
      <c r="H1253" s="9">
        <f>SUBSTITUTE(SUBSTITUTE(SUBSTITUTE(SUBSTITUTE(SUBSTITUTE(F1253,"od",""),"Cena internetowa","")," ",""),"€",""),",",".")+0</f>
        <v/>
      </c>
      <c r="I1253" s="9" t="n"/>
      <c r="J1253" s="9">
        <f>IF(I1253&lt;&gt;"",I1253,H1253)</f>
        <v/>
      </c>
      <c r="K1253" s="9">
        <f>E1253/(1+M1253)</f>
        <v/>
      </c>
      <c r="L1253" s="10" t="inlineStr">
        <is>
          <t>PLN</t>
        </is>
      </c>
      <c r="M1253" s="11" t="n">
        <v>0.23</v>
      </c>
      <c r="N1253" s="9">
        <f>K1253*VLOOKUP(L1253,'Exchange rate'!A:B,2,0)</f>
        <v/>
      </c>
      <c r="O1253" s="8" t="inlineStr">
        <is>
          <t>Mediamarkt</t>
        </is>
      </c>
      <c r="P1253" s="8" t="inlineStr">
        <is>
          <t>Mediamarkt</t>
        </is>
      </c>
      <c r="Q1253" s="8" t="inlineStr">
        <is>
          <t>Poland</t>
        </is>
      </c>
      <c r="R1253" s="12" t="inlineStr">
        <is>
          <t>https://mediamarkt.pl/pl/product/_smartfon-samsung-galaxy-s25-5g-12512gb-niebieski-icy-blue-1488450.html</t>
        </is>
      </c>
      <c r="S1253" s="13" t="inlineStr">
        <is>
          <t>Handset</t>
        </is>
      </c>
      <c r="T1253" s="13" t="n"/>
      <c r="U1253" s="12" t="inlineStr">
        <is>
          <t>https://drive.google.com/uc?export=view&amp;id=1M7M0rmV-fY4gf_uXdHjOF-hmVyGa93Ta</t>
        </is>
      </c>
    </row>
    <row r="1254" ht="15" customHeight="1">
      <c r="A1254" s="7" t="inlineStr">
        <is>
          <t>BN2007688</t>
        </is>
      </c>
      <c r="B1254" s="8" t="inlineStr">
        <is>
          <t>Samsung</t>
        </is>
      </c>
      <c r="C1254" s="8" t="inlineStr">
        <is>
          <t>Galaxy Tab A7 Lite 8.7 32GB LTE</t>
        </is>
      </c>
      <c r="D1254" s="8" t="inlineStr">
        <is>
          <t>-</t>
        </is>
      </c>
      <c r="E1254" s="9" t="n">
        <v>0</v>
      </c>
      <c r="F1254" s="9" t="n">
        <v>0</v>
      </c>
      <c r="G1254" s="9" t="inlineStr">
        <is>
          <t>Out stock</t>
        </is>
      </c>
      <c r="H1254" s="9">
        <f>SUBSTITUTE(SUBSTITUTE(SUBSTITUTE(SUBSTITUTE(SUBSTITUTE(F1254,"od",""),"Cena internetowa","")," ",""),"€",""),",",".")+0</f>
        <v/>
      </c>
      <c r="I1254" s="9" t="n"/>
      <c r="J1254" s="9">
        <f>IF(I1254&lt;&gt;"",I1254,H1254)</f>
        <v/>
      </c>
      <c r="K1254" s="9">
        <f>E1254/(1+M1254)</f>
        <v/>
      </c>
      <c r="L1254" s="10" t="inlineStr">
        <is>
          <t>PLN</t>
        </is>
      </c>
      <c r="M1254" s="11" t="n">
        <v>0.23</v>
      </c>
      <c r="N1254" s="9">
        <f>K1254*VLOOKUP(L1254,'Exchange rate'!A:B,2,0)</f>
        <v/>
      </c>
      <c r="O1254" s="8" t="inlineStr">
        <is>
          <t>Mediamarkt</t>
        </is>
      </c>
      <c r="P1254" s="8" t="inlineStr">
        <is>
          <t>Mediamarkt</t>
        </is>
      </c>
      <c r="Q1254" s="8" t="inlineStr">
        <is>
          <t>Poland</t>
        </is>
      </c>
      <c r="R1254" s="12" t="inlineStr">
        <is>
          <t>https://mediamarkt.pl/pl/product/_tablet-samsung-galaxy-tab-a7-lite-87-wi-fi-3gb32gb-szary-dark-gray-sm-t220nzaaeue-1446956.html</t>
        </is>
      </c>
      <c r="S1254" s="13" t="inlineStr">
        <is>
          <t>Tablet</t>
        </is>
      </c>
      <c r="T1254" s="13" t="n">
        <v>5</v>
      </c>
      <c r="U1254" s="12" t="inlineStr">
        <is>
          <t>https://drive.google.com/uc?export=view&amp;id=1LoTkEQKTQ-iRObiPiVY3HyCvw7YNQhog</t>
        </is>
      </c>
    </row>
    <row r="1255" ht="15" customHeight="1">
      <c r="A1255" s="7" t="inlineStr">
        <is>
          <t>BN2008036</t>
        </is>
      </c>
      <c r="B1255" s="8" t="inlineStr">
        <is>
          <t>Samsung</t>
        </is>
      </c>
      <c r="C1255" s="8" t="inlineStr">
        <is>
          <t>Galaxy Tab A8 10.5 64GB LTE</t>
        </is>
      </c>
      <c r="D1255" s="8" t="inlineStr">
        <is>
          <t>-</t>
        </is>
      </c>
      <c r="E1255" s="9" t="n">
        <v>0</v>
      </c>
      <c r="F1255" s="9" t="n">
        <v>0</v>
      </c>
      <c r="G1255" s="9" t="inlineStr">
        <is>
          <t>Out stock</t>
        </is>
      </c>
      <c r="H1255" s="9">
        <f>SUBSTITUTE(SUBSTITUTE(SUBSTITUTE(SUBSTITUTE(SUBSTITUTE(F1255,"od",""),"Cena internetowa","")," ",""),"€",""),",",".")+0</f>
        <v/>
      </c>
      <c r="I1255" s="9" t="n"/>
      <c r="J1255" s="9">
        <f>IF(I1255&lt;&gt;"",I1255,H1255)</f>
        <v/>
      </c>
      <c r="K1255" s="9">
        <f>E1255/(1+M1255)</f>
        <v/>
      </c>
      <c r="L1255" s="10" t="inlineStr">
        <is>
          <t>PLN</t>
        </is>
      </c>
      <c r="M1255" s="11" t="n">
        <v>0.23</v>
      </c>
      <c r="N1255" s="9">
        <f>K1255*VLOOKUP(L1255,'Exchange rate'!A:B,2,0)</f>
        <v/>
      </c>
      <c r="O1255" s="8" t="inlineStr">
        <is>
          <t>Mediamarkt</t>
        </is>
      </c>
      <c r="P1255" s="8" t="inlineStr">
        <is>
          <t>Mediamarkt</t>
        </is>
      </c>
      <c r="Q1255" s="8" t="inlineStr">
        <is>
          <t>Poland</t>
        </is>
      </c>
      <c r="R1255" s="12" t="inlineStr">
        <is>
          <t>https://mediamarkt.pl/pl/product/_tablet-samsung-galaxy-tab-a8-105-wifi-4gb-64gb-szary-sm-x200nzaeeue-1458161.html</t>
        </is>
      </c>
      <c r="S1255" s="13" t="inlineStr">
        <is>
          <t>Tablet</t>
        </is>
      </c>
      <c r="T1255" s="13" t="n">
        <v>5</v>
      </c>
      <c r="U1255" s="12" t="inlineStr">
        <is>
          <t>https://drive.google.com/uc?export=view&amp;id=1LXXpXU_EBd6323pM_YAOuPmivfrQZU1Q</t>
        </is>
      </c>
    </row>
    <row r="1256" ht="15" customHeight="1">
      <c r="A1256" s="7" t="inlineStr">
        <is>
          <t>BN2009043</t>
        </is>
      </c>
      <c r="B1256" s="8" t="inlineStr">
        <is>
          <t>Samsung</t>
        </is>
      </c>
      <c r="C1256" s="8" t="inlineStr">
        <is>
          <t>Galaxy Tab A9 8-128GB LTE</t>
        </is>
      </c>
      <c r="D1256" s="8" t="inlineStr">
        <is>
          <t>-</t>
        </is>
      </c>
      <c r="E1256" s="9" t="n">
        <v>879</v>
      </c>
      <c r="F1256" s="9" t="inlineStr">
        <is>
          <t>879,00</t>
        </is>
      </c>
      <c r="G1256" s="9" t="inlineStr">
        <is>
          <t>In stock</t>
        </is>
      </c>
      <c r="H1256" s="9">
        <f>SUBSTITUTE(SUBSTITUTE(SUBSTITUTE(SUBSTITUTE(SUBSTITUTE(F1256,"od",""),"Cena internetowa","")," ",""),"€",""),",",".")+0</f>
        <v/>
      </c>
      <c r="I1256" s="9" t="n"/>
      <c r="J1256" s="9">
        <f>IF(I1256&lt;&gt;"",I1256,H1256)</f>
        <v/>
      </c>
      <c r="K1256" s="9">
        <f>E1256/(1+M1256)</f>
        <v/>
      </c>
      <c r="L1256" s="10" t="inlineStr">
        <is>
          <t>PLN</t>
        </is>
      </c>
      <c r="M1256" s="11" t="n">
        <v>0.23</v>
      </c>
      <c r="N1256" s="9">
        <f>K1256*VLOOKUP(L1256,'Exchange rate'!A:B,2,0)</f>
        <v/>
      </c>
      <c r="O1256" s="8" t="inlineStr">
        <is>
          <t>Mediamarkt</t>
        </is>
      </c>
      <c r="P1256" s="8" t="inlineStr">
        <is>
          <t>Mediamarkt</t>
        </is>
      </c>
      <c r="Q1256" s="8" t="inlineStr">
        <is>
          <t>Poland</t>
        </is>
      </c>
      <c r="R1256" s="12" t="inlineStr">
        <is>
          <t>https://mediamarkt.pl/pl/product/_tablet-samsung-galaxy-tab-a9-87-lte-8gb-128gb-niebieski-1480024.html</t>
        </is>
      </c>
      <c r="S1256" s="13" t="inlineStr">
        <is>
          <t>Tablet</t>
        </is>
      </c>
      <c r="T1256" s="13" t="n"/>
      <c r="U1256" s="12" t="inlineStr">
        <is>
          <t>https://drive.google.com/uc?export=view&amp;id=1LDK3D2zc0xiwslxVjEd-dkpmCFQtlvrL</t>
        </is>
      </c>
    </row>
    <row r="1257" ht="15" customHeight="1">
      <c r="A1257" s="7" t="inlineStr">
        <is>
          <t>BN2008983</t>
        </is>
      </c>
      <c r="B1257" s="8" t="inlineStr">
        <is>
          <t>Samsung</t>
        </is>
      </c>
      <c r="C1257" s="8" t="inlineStr">
        <is>
          <t>Galaxy Tab A9+ 4-64GB WiFi</t>
        </is>
      </c>
      <c r="D1257" s="8" t="inlineStr">
        <is>
          <t>-</t>
        </is>
      </c>
      <c r="E1257" s="9" t="n">
        <v>639</v>
      </c>
      <c r="F1257" s="9" t="inlineStr">
        <is>
          <t>639,00</t>
        </is>
      </c>
      <c r="G1257" s="9" t="inlineStr">
        <is>
          <t>In stock</t>
        </is>
      </c>
      <c r="H1257" s="9">
        <f>SUBSTITUTE(SUBSTITUTE(SUBSTITUTE(SUBSTITUTE(SUBSTITUTE(F1257,"od",""),"Cena internetowa","")," ",""),"€",""),",",".")+0</f>
        <v/>
      </c>
      <c r="I1257" s="9" t="n"/>
      <c r="J1257" s="9">
        <f>IF(I1257&lt;&gt;"",I1257,H1257)</f>
        <v/>
      </c>
      <c r="K1257" s="9">
        <f>E1257/(1+M1257)</f>
        <v/>
      </c>
      <c r="L1257" s="10" t="inlineStr">
        <is>
          <t>PLN</t>
        </is>
      </c>
      <c r="M1257" s="11" t="n">
        <v>0.23</v>
      </c>
      <c r="N1257" s="9">
        <f>K1257*VLOOKUP(L1257,'Exchange rate'!A:B,2,0)</f>
        <v/>
      </c>
      <c r="O1257" s="8" t="inlineStr">
        <is>
          <t>Mediamarkt</t>
        </is>
      </c>
      <c r="P1257" s="8" t="inlineStr">
        <is>
          <t>Mediamarkt</t>
        </is>
      </c>
      <c r="Q1257" s="8" t="inlineStr">
        <is>
          <t>Poland</t>
        </is>
      </c>
      <c r="R1257" s="12" t="inlineStr">
        <is>
          <t>https://mediamarkt.pl/pl/product/_tablet-samsung-galaxy-tab-a9-11-wifi-4gb-64gb-szary-sm-x210nzaaeue-1478799.html</t>
        </is>
      </c>
      <c r="S1257" s="13" t="inlineStr">
        <is>
          <t>Tablet</t>
        </is>
      </c>
      <c r="T1257" s="13" t="n"/>
      <c r="U1257" s="12" t="inlineStr">
        <is>
          <t>https://drive.google.com/uc?export=view&amp;id=1LxAvAccJb31Y9BpQQby8FqRzdEaiF1Hw</t>
        </is>
      </c>
    </row>
    <row r="1258" ht="15" customHeight="1">
      <c r="A1258" s="7" t="inlineStr">
        <is>
          <t>BN2008980</t>
        </is>
      </c>
      <c r="B1258" s="8" t="inlineStr">
        <is>
          <t>Samsung</t>
        </is>
      </c>
      <c r="C1258" s="8" t="inlineStr">
        <is>
          <t>Galaxy Tab A9+ 8-128GB 5G</t>
        </is>
      </c>
      <c r="D1258" s="8" t="inlineStr">
        <is>
          <t>-</t>
        </is>
      </c>
      <c r="E1258" s="9" t="n">
        <v>1029</v>
      </c>
      <c r="F1258" s="9" t="inlineStr">
        <is>
          <t>1029,00</t>
        </is>
      </c>
      <c r="G1258" s="9" t="inlineStr">
        <is>
          <t>In stock</t>
        </is>
      </c>
      <c r="H1258" s="9">
        <f>SUBSTITUTE(SUBSTITUTE(SUBSTITUTE(SUBSTITUTE(SUBSTITUTE(F1258,"od",""),"Cena internetowa","")," ",""),"€",""),",",".")+0</f>
        <v/>
      </c>
      <c r="I1258" s="9" t="n"/>
      <c r="J1258" s="9">
        <f>IF(I1258&lt;&gt;"",I1258,H1258)</f>
        <v/>
      </c>
      <c r="K1258" s="9">
        <f>E1258/(1+M1258)</f>
        <v/>
      </c>
      <c r="L1258" s="10" t="inlineStr">
        <is>
          <t>PLN</t>
        </is>
      </c>
      <c r="M1258" s="11" t="n">
        <v>0.23</v>
      </c>
      <c r="N1258" s="9">
        <f>K1258*VLOOKUP(L1258,'Exchange rate'!A:B,2,0)</f>
        <v/>
      </c>
      <c r="O1258" s="8" t="inlineStr">
        <is>
          <t>Mediamarkt</t>
        </is>
      </c>
      <c r="P1258" s="8" t="inlineStr">
        <is>
          <t>Mediamarkt</t>
        </is>
      </c>
      <c r="Q1258" s="8" t="inlineStr">
        <is>
          <t>Poland</t>
        </is>
      </c>
      <c r="R1258" s="12" t="inlineStr">
        <is>
          <t>https://mediamarkt.pl/pl/product/_tablet-samsung-galaxy-tab-a9-11-5g-8gb-128gb-szary-sm-x216bzaeeue-1478801.html</t>
        </is>
      </c>
      <c r="S1258" s="13" t="inlineStr">
        <is>
          <t>Tablet</t>
        </is>
      </c>
      <c r="T1258" s="13" t="n"/>
      <c r="U1258" s="12" t="inlineStr">
        <is>
          <t>https://drive.google.com/uc?export=view&amp;id=1LqJaEzrVtDQ0d_xu7bmgXDDav95wL6F4</t>
        </is>
      </c>
    </row>
    <row r="1259" ht="15" customHeight="1">
      <c r="A1259" s="7" t="inlineStr">
        <is>
          <t>BN2008930</t>
        </is>
      </c>
      <c r="B1259" s="8" t="inlineStr">
        <is>
          <t>Samsung</t>
        </is>
      </c>
      <c r="C1259" s="8" t="inlineStr">
        <is>
          <t>Galaxy Tab S9 11.0 12-256GB 5G</t>
        </is>
      </c>
      <c r="D1259" s="8" t="inlineStr">
        <is>
          <t>-</t>
        </is>
      </c>
      <c r="E1259" s="9" t="n">
        <v>0</v>
      </c>
      <c r="F1259" s="9" t="n">
        <v>0</v>
      </c>
      <c r="G1259" s="9" t="inlineStr">
        <is>
          <t>Out stock</t>
        </is>
      </c>
      <c r="H1259" s="9">
        <f>SUBSTITUTE(SUBSTITUTE(SUBSTITUTE(SUBSTITUTE(SUBSTITUTE(F1259,"od",""),"Cena internetowa","")," ",""),"€",""),",",".")+0</f>
        <v/>
      </c>
      <c r="I1259" s="9" t="n"/>
      <c r="J1259" s="9">
        <f>IF(I1259&lt;&gt;"",I1259,H1259)</f>
        <v/>
      </c>
      <c r="K1259" s="9">
        <f>E1259/(1+M1259)</f>
        <v/>
      </c>
      <c r="L1259" s="10" t="inlineStr">
        <is>
          <t>PLN</t>
        </is>
      </c>
      <c r="M1259" s="11" t="n">
        <v>0.23</v>
      </c>
      <c r="N1259" s="9">
        <f>K1259*VLOOKUP(L1259,'Exchange rate'!A:B,2,0)</f>
        <v/>
      </c>
      <c r="O1259" s="8" t="inlineStr">
        <is>
          <t>Mediamarkt</t>
        </is>
      </c>
      <c r="P1259" s="8" t="inlineStr">
        <is>
          <t>Mediamarkt</t>
        </is>
      </c>
      <c r="Q1259" s="8" t="inlineStr">
        <is>
          <t>Poland</t>
        </is>
      </c>
      <c r="R1259" s="12" t="inlineStr">
        <is>
          <t>https://mediamarkt.pl/pl/product/_tablet-samsung-galaxy-tab-s9-11-5g-12gb-256gb-szary-sm-x716bzaeeue-rysik-s-pen-1476292.html</t>
        </is>
      </c>
      <c r="S1259" s="13" t="inlineStr">
        <is>
          <t>Tablet</t>
        </is>
      </c>
      <c r="T1259" s="13" t="n">
        <v>1</v>
      </c>
      <c r="U1259" s="12" t="inlineStr">
        <is>
          <t>https://drive.google.com/uc?export=view&amp;id=1LKkocfCDSRIEUJtp8uiNDREm3pKuOK_J</t>
        </is>
      </c>
    </row>
    <row r="1260" ht="15" customHeight="1">
      <c r="A1260" s="7" t="inlineStr">
        <is>
          <t>BN2008929</t>
        </is>
      </c>
      <c r="B1260" s="8" t="inlineStr">
        <is>
          <t>Samsung</t>
        </is>
      </c>
      <c r="C1260" s="8" t="inlineStr">
        <is>
          <t>Galaxy Tab S9 11.0 8-128GB 5G</t>
        </is>
      </c>
      <c r="D1260" s="8" t="inlineStr">
        <is>
          <t>-</t>
        </is>
      </c>
      <c r="E1260" s="9" t="n">
        <v>3099</v>
      </c>
      <c r="F1260" s="9" t="inlineStr">
        <is>
          <t>3099,00</t>
        </is>
      </c>
      <c r="G1260" s="9" t="inlineStr">
        <is>
          <t>In stock</t>
        </is>
      </c>
      <c r="H1260" s="9">
        <f>SUBSTITUTE(SUBSTITUTE(SUBSTITUTE(SUBSTITUTE(SUBSTITUTE(F1260,"od",""),"Cena internetowa","")," ",""),"€",""),",",".")+0</f>
        <v/>
      </c>
      <c r="I1260" s="9" t="n"/>
      <c r="J1260" s="9">
        <f>IF(I1260&lt;&gt;"",I1260,H1260)</f>
        <v/>
      </c>
      <c r="K1260" s="9">
        <f>E1260/(1+M1260)</f>
        <v/>
      </c>
      <c r="L1260" s="10" t="inlineStr">
        <is>
          <t>PLN</t>
        </is>
      </c>
      <c r="M1260" s="11" t="n">
        <v>0.23</v>
      </c>
      <c r="N1260" s="9">
        <f>K1260*VLOOKUP(L1260,'Exchange rate'!A:B,2,0)</f>
        <v/>
      </c>
      <c r="O1260" s="8" t="inlineStr">
        <is>
          <t>Mediamarkt</t>
        </is>
      </c>
      <c r="P1260" s="8" t="inlineStr">
        <is>
          <t>Mediamarkt</t>
        </is>
      </c>
      <c r="Q1260" s="8" t="inlineStr">
        <is>
          <t>Poland</t>
        </is>
      </c>
      <c r="R1260" s="12" t="inlineStr">
        <is>
          <t>https://mediamarkt.pl/pl/product/_tablet-samsung-galaxy-tab-s9-11-5g-8gb-128gb-bezowy-sm-x716bzeaeue-rysik-s-pen-1476290.html</t>
        </is>
      </c>
      <c r="S1260" s="13" t="inlineStr">
        <is>
          <t>Tablet</t>
        </is>
      </c>
      <c r="T1260" s="13" t="n"/>
      <c r="U1260" s="12" t="inlineStr">
        <is>
          <t>https://drive.google.com/uc?export=view&amp;id=1LlTyALOda4MwwCXtV6C9lNcSF_zSqS1O</t>
        </is>
      </c>
    </row>
    <row r="1261" ht="15" customHeight="1">
      <c r="A1261" s="7" t="inlineStr">
        <is>
          <t>BN2008977</t>
        </is>
      </c>
      <c r="B1261" s="8" t="inlineStr">
        <is>
          <t>Samsung</t>
        </is>
      </c>
      <c r="C1261" s="8" t="inlineStr">
        <is>
          <t>Galaxy Tab S9 FE 6-128GB 5G</t>
        </is>
      </c>
      <c r="D1261" s="8" t="inlineStr">
        <is>
          <t>-</t>
        </is>
      </c>
      <c r="E1261" s="9" t="n">
        <v>1899</v>
      </c>
      <c r="F1261" s="9" t="inlineStr">
        <is>
          <t>1899,00</t>
        </is>
      </c>
      <c r="G1261" s="9" t="inlineStr">
        <is>
          <t>In stock</t>
        </is>
      </c>
      <c r="H1261" s="9">
        <f>SUBSTITUTE(SUBSTITUTE(SUBSTITUTE(SUBSTITUTE(SUBSTITUTE(F1261,"od",""),"Cena internetowa","")," ",""),"€",""),",",".")+0</f>
        <v/>
      </c>
      <c r="I1261" s="9" t="n"/>
      <c r="J1261" s="9">
        <f>IF(I1261&lt;&gt;"",I1261,H1261)</f>
        <v/>
      </c>
      <c r="K1261" s="9">
        <f>E1261/(1+M1261)</f>
        <v/>
      </c>
      <c r="L1261" s="10" t="inlineStr">
        <is>
          <t>PLN</t>
        </is>
      </c>
      <c r="M1261" s="11" t="n">
        <v>0.23</v>
      </c>
      <c r="N1261" s="9">
        <f>K1261*VLOOKUP(L1261,'Exchange rate'!A:B,2,0)</f>
        <v/>
      </c>
      <c r="O1261" s="8" t="inlineStr">
        <is>
          <t>Mediamarkt</t>
        </is>
      </c>
      <c r="P1261" s="8" t="inlineStr">
        <is>
          <t>Mediamarkt</t>
        </is>
      </c>
      <c r="Q1261" s="8" t="inlineStr">
        <is>
          <t>Poland</t>
        </is>
      </c>
      <c r="R1261" s="12" t="inlineStr">
        <is>
          <t>https://mediamarkt.pl/pl/product/_tablet-samsung-galaxy-tab-s9-fe-109-5g-6gb-128gb-szary-sm-x516bzaaeue-1477536.html</t>
        </is>
      </c>
      <c r="S1261" s="13" t="inlineStr">
        <is>
          <t>Tablet</t>
        </is>
      </c>
      <c r="T1261" s="13" t="n"/>
      <c r="U1261" s="12" t="inlineStr">
        <is>
          <t>https://drive.google.com/uc?export=view&amp;id=1L-ORcscuiYqNXl8_D8DzYv598XY3rfwn</t>
        </is>
      </c>
    </row>
    <row r="1262" ht="15" customHeight="1">
      <c r="A1262" s="7" t="inlineStr">
        <is>
          <t>BN2008979</t>
        </is>
      </c>
      <c r="B1262" s="8" t="inlineStr">
        <is>
          <t>Samsung</t>
        </is>
      </c>
      <c r="C1262" s="8" t="inlineStr">
        <is>
          <t>Galaxy Tab S9 FE 6-128GB WiFi</t>
        </is>
      </c>
      <c r="D1262" s="8" t="inlineStr">
        <is>
          <t>-</t>
        </is>
      </c>
      <c r="E1262" s="9" t="n">
        <v>0</v>
      </c>
      <c r="F1262" s="9" t="n">
        <v>0</v>
      </c>
      <c r="G1262" s="9" t="inlineStr">
        <is>
          <t>Out stock</t>
        </is>
      </c>
      <c r="H1262" s="9">
        <f>SUBSTITUTE(SUBSTITUTE(SUBSTITUTE(SUBSTITUTE(SUBSTITUTE(F1262,"od",""),"Cena internetowa","")," ",""),"€",""),",",".")+0</f>
        <v/>
      </c>
      <c r="I1262" s="9" t="n"/>
      <c r="J1262" s="9">
        <f>IF(I1262&lt;&gt;"",I1262,H1262)</f>
        <v/>
      </c>
      <c r="K1262" s="9">
        <f>E1262/(1+M1262)</f>
        <v/>
      </c>
      <c r="L1262" s="10" t="inlineStr">
        <is>
          <t>PLN</t>
        </is>
      </c>
      <c r="M1262" s="11" t="n">
        <v>0.23</v>
      </c>
      <c r="N1262" s="9">
        <f>K1262*VLOOKUP(L1262,'Exchange rate'!A:B,2,0)</f>
        <v/>
      </c>
      <c r="O1262" s="8" t="inlineStr">
        <is>
          <t>Mediamarkt</t>
        </is>
      </c>
      <c r="P1262" s="8" t="inlineStr">
        <is>
          <t>Mediamarkt</t>
        </is>
      </c>
      <c r="Q1262" s="8" t="inlineStr">
        <is>
          <t>Poland</t>
        </is>
      </c>
      <c r="R1262" s="12" t="inlineStr">
        <is>
          <t>https://mediamarkt.pl/pl/product/_tablet-samsung-galaxy-tab-s9-fe-109-wifi-6gb-128gb-szary-sm-x510nzaaeue-1477532.html</t>
        </is>
      </c>
      <c r="S1262" s="13" t="inlineStr">
        <is>
          <t>Tablet</t>
        </is>
      </c>
      <c r="T1262" s="13" t="n">
        <v>2</v>
      </c>
      <c r="U1262" s="12" t="inlineStr">
        <is>
          <t>https://drive.google.com/uc?export=view&amp;id=1LFU_VRVTqSiOxFX-8CFjGHC5eg1cY-cE</t>
        </is>
      </c>
    </row>
    <row r="1263" ht="15" customHeight="1">
      <c r="A1263" s="7" t="inlineStr">
        <is>
          <t>BN2008976</t>
        </is>
      </c>
      <c r="B1263" s="8" t="inlineStr">
        <is>
          <t>Samsung</t>
        </is>
      </c>
      <c r="C1263" s="8" t="inlineStr">
        <is>
          <t>Galaxy Tab S9 FE 8-256GB 5G</t>
        </is>
      </c>
      <c r="D1263" s="8" t="inlineStr">
        <is>
          <t>-</t>
        </is>
      </c>
      <c r="E1263" s="9" t="n">
        <v>2199</v>
      </c>
      <c r="F1263" s="9" t="inlineStr">
        <is>
          <t>2199,00</t>
        </is>
      </c>
      <c r="G1263" s="9" t="inlineStr">
        <is>
          <t>In stock</t>
        </is>
      </c>
      <c r="H1263" s="9">
        <f>SUBSTITUTE(SUBSTITUTE(SUBSTITUTE(SUBSTITUTE(SUBSTITUTE(F1263,"od",""),"Cena internetowa","")," ",""),"€",""),",",".")+0</f>
        <v/>
      </c>
      <c r="I1263" s="9" t="n"/>
      <c r="J1263" s="9">
        <f>IF(I1263&lt;&gt;"",I1263,H1263)</f>
        <v/>
      </c>
      <c r="K1263" s="9">
        <f>E1263/(1+M1263)</f>
        <v/>
      </c>
      <c r="L1263" s="10" t="inlineStr">
        <is>
          <t>PLN</t>
        </is>
      </c>
      <c r="M1263" s="11" t="n">
        <v>0.23</v>
      </c>
      <c r="N1263" s="9">
        <f>K1263*VLOOKUP(L1263,'Exchange rate'!A:B,2,0)</f>
        <v/>
      </c>
      <c r="O1263" s="8" t="inlineStr">
        <is>
          <t>Mediamarkt</t>
        </is>
      </c>
      <c r="P1263" s="8" t="inlineStr">
        <is>
          <t>Mediamarkt</t>
        </is>
      </c>
      <c r="Q1263" s="8" t="inlineStr">
        <is>
          <t>Poland</t>
        </is>
      </c>
      <c r="R1263" s="12" t="inlineStr">
        <is>
          <t>https://mediamarkt.pl/komputery-i-tablety/tablet-samsung-galaxy-tab-s9-fe-10-9-5g-8gb-256gb-szary-sm-x516bzaeeue</t>
        </is>
      </c>
      <c r="S1263" s="13" t="inlineStr">
        <is>
          <t>Tablet</t>
        </is>
      </c>
      <c r="T1263" s="13" t="n"/>
      <c r="U1263" s="12" t="inlineStr">
        <is>
          <t>https://drive.google.com/uc?export=view&amp;id=1LKpuXo9AjIkmRxtnNASqf-IG8G-0KedT</t>
        </is>
      </c>
    </row>
    <row r="1264" ht="15" customHeight="1">
      <c r="A1264" s="7" t="inlineStr">
        <is>
          <t>BN2008978</t>
        </is>
      </c>
      <c r="B1264" s="8" t="inlineStr">
        <is>
          <t>Samsung</t>
        </is>
      </c>
      <c r="C1264" s="8" t="inlineStr">
        <is>
          <t>Galaxy Tab S9 FE 8-256GB WiFi</t>
        </is>
      </c>
      <c r="D1264" s="8" t="inlineStr">
        <is>
          <t>-</t>
        </is>
      </c>
      <c r="E1264" s="9" t="n">
        <v>0</v>
      </c>
      <c r="F1264" s="9" t="n">
        <v>0</v>
      </c>
      <c r="G1264" s="9" t="inlineStr">
        <is>
          <t>Out stock</t>
        </is>
      </c>
      <c r="H1264" s="9">
        <f>SUBSTITUTE(SUBSTITUTE(SUBSTITUTE(SUBSTITUTE(SUBSTITUTE(F1264,"od",""),"Cena internetowa","")," ",""),"€",""),",",".")+0</f>
        <v/>
      </c>
      <c r="I1264" s="9" t="n"/>
      <c r="J1264" s="9">
        <f>IF(I1264&lt;&gt;"",I1264,H1264)</f>
        <v/>
      </c>
      <c r="K1264" s="9">
        <f>E1264/(1+M1264)</f>
        <v/>
      </c>
      <c r="L1264" s="10" t="inlineStr">
        <is>
          <t>PLN</t>
        </is>
      </c>
      <c r="M1264" s="11" t="n">
        <v>0.23</v>
      </c>
      <c r="N1264" s="9">
        <f>K1264*VLOOKUP(L1264,'Exchange rate'!A:B,2,0)</f>
        <v/>
      </c>
      <c r="O1264" s="8" t="inlineStr">
        <is>
          <t>Mediamarkt</t>
        </is>
      </c>
      <c r="P1264" s="8" t="inlineStr">
        <is>
          <t>Mediamarkt</t>
        </is>
      </c>
      <c r="Q1264" s="8" t="inlineStr">
        <is>
          <t>Poland</t>
        </is>
      </c>
      <c r="R1264" s="12" t="inlineStr">
        <is>
          <t>https://mediamarkt.pl/pl/product/_tablet-samsung-galaxy-tab-s9-fe-109-wifi-8gb-256gb-szary-sm-x510nzaeeue-1477535.html</t>
        </is>
      </c>
      <c r="S1264" s="13" t="inlineStr">
        <is>
          <t>Tablet</t>
        </is>
      </c>
      <c r="T1264" s="13" t="n">
        <v>5</v>
      </c>
      <c r="U1264" s="12" t="inlineStr">
        <is>
          <t>https://drive.google.com/uc?export=view&amp;id=1L-lgeIg56OIcg40VFzvC_YqzWnusK5WJ</t>
        </is>
      </c>
    </row>
    <row r="1265" ht="15" customHeight="1">
      <c r="A1265" s="7" t="inlineStr">
        <is>
          <t>BN2008931</t>
        </is>
      </c>
      <c r="B1265" s="8" t="inlineStr">
        <is>
          <t>Samsung</t>
        </is>
      </c>
      <c r="C1265" s="8" t="inlineStr">
        <is>
          <t>Galaxy Tab S9 Ultra BT 14.6 16-1TB WiFi</t>
        </is>
      </c>
      <c r="D1265" s="8" t="inlineStr">
        <is>
          <t>-</t>
        </is>
      </c>
      <c r="E1265" s="9" t="n">
        <v>0</v>
      </c>
      <c r="F1265" s="9" t="n">
        <v>0</v>
      </c>
      <c r="G1265" s="9" t="inlineStr">
        <is>
          <t>Out stock</t>
        </is>
      </c>
      <c r="H1265" s="9">
        <f>SUBSTITUTE(SUBSTITUTE(SUBSTITUTE(SUBSTITUTE(SUBSTITUTE(F1265,"od",""),"Cena internetowa","")," ",""),"€",""),",",".")+0</f>
        <v/>
      </c>
      <c r="I1265" s="9" t="n"/>
      <c r="J1265" s="9">
        <f>IF(I1265&lt;&gt;"",I1265,H1265)</f>
        <v/>
      </c>
      <c r="K1265" s="9">
        <f>E1265/(1+M1265)</f>
        <v/>
      </c>
      <c r="L1265" s="10" t="inlineStr">
        <is>
          <t>PLN</t>
        </is>
      </c>
      <c r="M1265" s="11" t="n">
        <v>0.23</v>
      </c>
      <c r="N1265" s="9">
        <f>K1265*VLOOKUP(L1265,'Exchange rate'!A:B,2,0)</f>
        <v/>
      </c>
      <c r="O1265" s="8" t="inlineStr">
        <is>
          <t>Mediamarkt</t>
        </is>
      </c>
      <c r="P1265" s="8" t="inlineStr">
        <is>
          <t>Mediamarkt</t>
        </is>
      </c>
      <c r="Q1265" s="8" t="inlineStr">
        <is>
          <t>Poland</t>
        </is>
      </c>
      <c r="R1265" s="12" t="inlineStr">
        <is>
          <t>https://mediamarkt.pl/komputery-i-tablety/tablet-samsung-galaxy-tab-s9-ultra-14-6-wifi-16gb-1tb-szary-sm-x910nzaieue-rysik-s-pen</t>
        </is>
      </c>
      <c r="S1265" s="13" t="inlineStr">
        <is>
          <t>Tablet</t>
        </is>
      </c>
      <c r="T1265" s="13" t="n">
        <v>2</v>
      </c>
      <c r="U1265" s="12" t="inlineStr">
        <is>
          <t>https://drive.google.com/uc?export=view&amp;id=1LCPRWEl9FMk7fyIzHM-_muWBAotqs0x5</t>
        </is>
      </c>
    </row>
    <row r="1266" ht="15" customHeight="1">
      <c r="A1266" s="7" t="inlineStr">
        <is>
          <t>BN4000638</t>
        </is>
      </c>
      <c r="B1266" s="8" t="inlineStr">
        <is>
          <t>Samsung</t>
        </is>
      </c>
      <c r="C1266" s="8" t="inlineStr">
        <is>
          <t>Galaxy Watch 5 44mm LTE</t>
        </is>
      </c>
      <c r="D1266" s="8" t="inlineStr">
        <is>
          <t>-</t>
        </is>
      </c>
      <c r="E1266" s="9" t="n">
        <v>0</v>
      </c>
      <c r="F1266" s="9" t="n">
        <v>0</v>
      </c>
      <c r="G1266" s="9" t="inlineStr">
        <is>
          <t>Out stock</t>
        </is>
      </c>
      <c r="H1266" s="9">
        <f>SUBSTITUTE(SUBSTITUTE(SUBSTITUTE(SUBSTITUTE(SUBSTITUTE(F1266,"od",""),"Cena internetowa","")," ",""),"€",""),",",".")+0</f>
        <v/>
      </c>
      <c r="I1266" s="9" t="n"/>
      <c r="J1266" s="9">
        <f>IF(I1266&lt;&gt;"",I1266,H1266)</f>
        <v/>
      </c>
      <c r="K1266" s="9">
        <f>E1266/(1+M1266)</f>
        <v/>
      </c>
      <c r="L1266" s="10" t="inlineStr">
        <is>
          <t>PLN</t>
        </is>
      </c>
      <c r="M1266" s="11" t="n">
        <v>0.23</v>
      </c>
      <c r="N1266" s="9">
        <f>K1266*VLOOKUP(L1266,'Exchange rate'!A:B,2,0)</f>
        <v/>
      </c>
      <c r="O1266" s="8" t="inlineStr">
        <is>
          <t>Mediamarkt</t>
        </is>
      </c>
      <c r="P1266" s="8" t="inlineStr">
        <is>
          <t>Mediamarkt</t>
        </is>
      </c>
      <c r="Q1266" s="8" t="inlineStr">
        <is>
          <t>Poland</t>
        </is>
      </c>
      <c r="R1266" s="12" t="inlineStr">
        <is>
          <t>https://mediamarkt.pl/pl/product/_smartwatch-samsung-galaxy-watch5-lte-44mm-niebieski-sm-r915fzbaeue-1468016.html</t>
        </is>
      </c>
      <c r="S1266" s="13" t="inlineStr">
        <is>
          <t>Smart Watch</t>
        </is>
      </c>
      <c r="T1266" s="13" t="n">
        <v>5</v>
      </c>
      <c r="U1266" s="12" t="inlineStr">
        <is>
          <t>https://drive.google.com/uc?export=view&amp;id=1KsmQBgpwjUVK9u5ubXCVxlEn4-DFGyl0</t>
        </is>
      </c>
    </row>
    <row r="1267" ht="15" customHeight="1">
      <c r="A1267" s="7" t="inlineStr">
        <is>
          <t>BN4000636</t>
        </is>
      </c>
      <c r="B1267" s="8" t="inlineStr">
        <is>
          <t>Samsung</t>
        </is>
      </c>
      <c r="C1267" s="8" t="inlineStr">
        <is>
          <t>Galaxy Watch 5 Pro LTE</t>
        </is>
      </c>
      <c r="D1267" s="8" t="inlineStr">
        <is>
          <t>-</t>
        </is>
      </c>
      <c r="E1267" s="9" t="n">
        <v>0</v>
      </c>
      <c r="F1267" s="9" t="n">
        <v>0</v>
      </c>
      <c r="G1267" s="9" t="inlineStr">
        <is>
          <t>Out stock</t>
        </is>
      </c>
      <c r="H1267" s="9">
        <f>SUBSTITUTE(SUBSTITUTE(SUBSTITUTE(SUBSTITUTE(SUBSTITUTE(F1267,"od",""),"Cena internetowa","")," ",""),"€",""),",",".")+0</f>
        <v/>
      </c>
      <c r="I1267" s="9" t="n"/>
      <c r="J1267" s="9">
        <f>IF(I1267&lt;&gt;"",I1267,H1267)</f>
        <v/>
      </c>
      <c r="K1267" s="9">
        <f>E1267/(1+M1267)</f>
        <v/>
      </c>
      <c r="L1267" s="10" t="inlineStr">
        <is>
          <t>PLN</t>
        </is>
      </c>
      <c r="M1267" s="11" t="n">
        <v>0.23</v>
      </c>
      <c r="N1267" s="9">
        <f>K1267*VLOOKUP(L1267,'Exchange rate'!A:B,2,0)</f>
        <v/>
      </c>
      <c r="O1267" s="8" t="inlineStr">
        <is>
          <t>Mediamarkt</t>
        </is>
      </c>
      <c r="P1267" s="8" t="inlineStr">
        <is>
          <t>Mediamarkt</t>
        </is>
      </c>
      <c r="Q1267" s="8" t="inlineStr">
        <is>
          <t>Poland</t>
        </is>
      </c>
      <c r="R1267" s="12" t="inlineStr">
        <is>
          <t>https://mediamarkt.pl/pl/product/_smartwatch-samsung-galaxy-watch5-pro-lte-45mm-szary-tytan-sm-r925fztaeue-1468021.html</t>
        </is>
      </c>
      <c r="S1267" s="13" t="inlineStr">
        <is>
          <t>Smart Watch</t>
        </is>
      </c>
      <c r="T1267" s="13" t="n">
        <v>5</v>
      </c>
      <c r="U1267" s="12" t="inlineStr">
        <is>
          <t>https://drive.google.com/uc?export=view&amp;id=1KwFXhnU_A_BUhQl1icCs6K83SHrbulbs</t>
        </is>
      </c>
    </row>
    <row r="1268" ht="15" customHeight="1">
      <c r="A1268" s="7" t="inlineStr">
        <is>
          <t>BN4000701</t>
        </is>
      </c>
      <c r="B1268" s="8" t="inlineStr">
        <is>
          <t>Samsung</t>
        </is>
      </c>
      <c r="C1268" s="8" t="inlineStr">
        <is>
          <t>Galaxy Watch6 Classic 40mm LTE</t>
        </is>
      </c>
      <c r="D1268" s="8" t="inlineStr">
        <is>
          <t>-</t>
        </is>
      </c>
      <c r="E1268" s="9" t="n">
        <v>0</v>
      </c>
      <c r="F1268" s="9" t="n">
        <v>0</v>
      </c>
      <c r="G1268" s="9" t="inlineStr">
        <is>
          <t>Out stock</t>
        </is>
      </c>
      <c r="H1268" s="9">
        <f>SUBSTITUTE(SUBSTITUTE(SUBSTITUTE(SUBSTITUTE(SUBSTITUTE(F1268,"od",""),"Cena internetowa","")," ",""),"€",""),",",".")+0</f>
        <v/>
      </c>
      <c r="I1268" s="9" t="n"/>
      <c r="J1268" s="9">
        <f>IF(I1268&lt;&gt;"",I1268,H1268)</f>
        <v/>
      </c>
      <c r="K1268" s="9">
        <f>E1268/(1+M1268)</f>
        <v/>
      </c>
      <c r="L1268" s="10" t="inlineStr">
        <is>
          <t>PLN</t>
        </is>
      </c>
      <c r="M1268" s="11" t="n">
        <v>0.23</v>
      </c>
      <c r="N1268" s="9">
        <f>K1268*VLOOKUP(L1268,'Exchange rate'!A:B,2,0)</f>
        <v/>
      </c>
      <c r="O1268" s="8" t="inlineStr">
        <is>
          <t>Mediamarkt</t>
        </is>
      </c>
      <c r="P1268" s="8" t="inlineStr">
        <is>
          <t>Mediamarkt</t>
        </is>
      </c>
      <c r="Q1268" s="8" t="inlineStr">
        <is>
          <t>Poland</t>
        </is>
      </c>
      <c r="R1268" s="12" t="inlineStr">
        <is>
          <t>https://mediamarkt.pl/pl/product/_smartwatch-gps-samsung-galaxy-watch6-lte-40mm-aluminum-gold-sm-r935fzeaeue-1476356.html</t>
        </is>
      </c>
      <c r="S1268" s="13" t="inlineStr">
        <is>
          <t>Smartwatch</t>
        </is>
      </c>
      <c r="T1268" s="13" t="n">
        <v>5</v>
      </c>
      <c r="U1268" s="12" t="inlineStr">
        <is>
          <t>https://drive.google.com/uc?export=view&amp;id=1Llvl93XTAHeu45cI8RYCOYnvsZYOzX6t</t>
        </is>
      </c>
    </row>
    <row r="1269" ht="15" customHeight="1">
      <c r="A1269" s="7" t="inlineStr">
        <is>
          <t>BN4000699</t>
        </is>
      </c>
      <c r="B1269" s="8" t="inlineStr">
        <is>
          <t>Samsung</t>
        </is>
      </c>
      <c r="C1269" s="8" t="inlineStr">
        <is>
          <t>Galaxy Watch6 Classic 43mm LTE</t>
        </is>
      </c>
      <c r="D1269" s="8" t="inlineStr">
        <is>
          <t>-</t>
        </is>
      </c>
      <c r="E1269" s="9" t="n">
        <v>0</v>
      </c>
      <c r="F1269" s="9" t="n">
        <v>0</v>
      </c>
      <c r="G1269" s="9" t="inlineStr">
        <is>
          <t>Out stock</t>
        </is>
      </c>
      <c r="H1269" s="9">
        <f>SUBSTITUTE(SUBSTITUTE(SUBSTITUTE(SUBSTITUTE(SUBSTITUTE(F1269,"od",""),"Cena internetowa","")," ",""),"€",""),",",".")+0</f>
        <v/>
      </c>
      <c r="I1269" s="9" t="n"/>
      <c r="J1269" s="9">
        <f>IF(I1269&lt;&gt;"",I1269,H1269)</f>
        <v/>
      </c>
      <c r="K1269" s="9">
        <f>E1269/(1+M1269)</f>
        <v/>
      </c>
      <c r="L1269" s="10" t="inlineStr">
        <is>
          <t>PLN</t>
        </is>
      </c>
      <c r="M1269" s="11" t="n">
        <v>0.23</v>
      </c>
      <c r="N1269" s="9">
        <f>K1269*VLOOKUP(L1269,'Exchange rate'!A:B,2,0)</f>
        <v/>
      </c>
      <c r="O1269" s="8" t="inlineStr">
        <is>
          <t>Mediamarkt</t>
        </is>
      </c>
      <c r="P1269" s="8" t="inlineStr">
        <is>
          <t>Mediamarkt</t>
        </is>
      </c>
      <c r="Q1269" s="8" t="inlineStr">
        <is>
          <t>Poland</t>
        </is>
      </c>
      <c r="R1269" s="12" t="inlineStr">
        <is>
          <t>https://mediamarkt.pl/pl/product/_smartwatch-gps-samsung-galaxy-watch6-classic-lte-43mm-stainless-black-sm-r955fzkaeue-1476363.html</t>
        </is>
      </c>
      <c r="S1269" s="13" t="inlineStr">
        <is>
          <t>Smart Watch</t>
        </is>
      </c>
      <c r="T1269" s="13" t="n">
        <v>5</v>
      </c>
      <c r="U1269" s="12" t="inlineStr">
        <is>
          <t>https://drive.google.com/uc?export=view&amp;id=1L0xNgaTcTPzVs8e1d_OIB_ybSTXF5L6z</t>
        </is>
      </c>
    </row>
    <row r="1270" ht="15" customHeight="1">
      <c r="A1270" s="7" t="inlineStr">
        <is>
          <t>BN4000700</t>
        </is>
      </c>
      <c r="B1270" s="8" t="inlineStr">
        <is>
          <t>Samsung</t>
        </is>
      </c>
      <c r="C1270" s="8" t="inlineStr">
        <is>
          <t>Galaxy Watch6 Classic 44mm LTE</t>
        </is>
      </c>
      <c r="D1270" s="8" t="inlineStr">
        <is>
          <t>-</t>
        </is>
      </c>
      <c r="E1270" s="9" t="n">
        <v>0</v>
      </c>
      <c r="F1270" s="9" t="n">
        <v>0</v>
      </c>
      <c r="G1270" s="9" t="inlineStr">
        <is>
          <t>Out stock</t>
        </is>
      </c>
      <c r="H1270" s="9">
        <f>SUBSTITUTE(SUBSTITUTE(SUBSTITUTE(SUBSTITUTE(SUBSTITUTE(F1270,"od",""),"Cena internetowa","")," ",""),"€",""),",",".")+0</f>
        <v/>
      </c>
      <c r="I1270" s="9" t="n"/>
      <c r="J1270" s="9">
        <f>IF(I1270&lt;&gt;"",I1270,H1270)</f>
        <v/>
      </c>
      <c r="K1270" s="9">
        <f>E1270/(1+M1270)</f>
        <v/>
      </c>
      <c r="L1270" s="10" t="inlineStr">
        <is>
          <t>PLN</t>
        </is>
      </c>
      <c r="M1270" s="11" t="n">
        <v>0.23</v>
      </c>
      <c r="N1270" s="9">
        <f>K1270*VLOOKUP(L1270,'Exchange rate'!A:B,2,0)</f>
        <v/>
      </c>
      <c r="O1270" s="8" t="inlineStr">
        <is>
          <t>Mediamarkt</t>
        </is>
      </c>
      <c r="P1270" s="8" t="inlineStr">
        <is>
          <t>Mediamarkt</t>
        </is>
      </c>
      <c r="Q1270" s="8" t="inlineStr">
        <is>
          <t>Poland</t>
        </is>
      </c>
      <c r="R1270" s="12" t="inlineStr">
        <is>
          <t>https://mediamarkt.pl/pl/product/_smartwatch-gps-samsung-galaxy-watch6-lte-44mm-aluminum-silver-sm-r945fzsaeue-1476354.html</t>
        </is>
      </c>
      <c r="S1270" s="13" t="inlineStr">
        <is>
          <t>Smartwatch</t>
        </is>
      </c>
      <c r="T1270" s="13" t="n">
        <v>5</v>
      </c>
      <c r="U1270" s="12" t="inlineStr">
        <is>
          <t>https://drive.google.com/uc?export=view&amp;id=1LeQ3KiFkRhMulke4noorQbGumPPYp3t-</t>
        </is>
      </c>
    </row>
    <row r="1271" ht="15" customHeight="1">
      <c r="A1271" s="7" t="inlineStr">
        <is>
          <t>BN4000698</t>
        </is>
      </c>
      <c r="B1271" s="8" t="inlineStr">
        <is>
          <t>Samsung</t>
        </is>
      </c>
      <c r="C1271" s="8" t="inlineStr">
        <is>
          <t>Galaxy Watch6 Classic 47mm LTE</t>
        </is>
      </c>
      <c r="D1271" s="8" t="inlineStr">
        <is>
          <t>-</t>
        </is>
      </c>
      <c r="E1271" s="9" t="n">
        <v>1799</v>
      </c>
      <c r="F1271" s="9" t="inlineStr">
        <is>
          <t>1799,00</t>
        </is>
      </c>
      <c r="G1271" s="9" t="inlineStr">
        <is>
          <t>In stock</t>
        </is>
      </c>
      <c r="H1271" s="9">
        <f>SUBSTITUTE(SUBSTITUTE(SUBSTITUTE(SUBSTITUTE(SUBSTITUTE(F1271,"od",""),"Cena internetowa","")," ",""),"€",""),",",".")+0</f>
        <v/>
      </c>
      <c r="I1271" s="9" t="n"/>
      <c r="J1271" s="9">
        <f>IF(I1271&lt;&gt;"",I1271,H1271)</f>
        <v/>
      </c>
      <c r="K1271" s="9">
        <f>E1271/(1+M1271)</f>
        <v/>
      </c>
      <c r="L1271" s="10" t="inlineStr">
        <is>
          <t>PLN</t>
        </is>
      </c>
      <c r="M1271" s="11" t="n">
        <v>0.23</v>
      </c>
      <c r="N1271" s="9">
        <f>K1271*VLOOKUP(L1271,'Exchange rate'!A:B,2,0)</f>
        <v/>
      </c>
      <c r="O1271" s="8" t="inlineStr">
        <is>
          <t>Mediamarkt</t>
        </is>
      </c>
      <c r="P1271" s="8" t="inlineStr">
        <is>
          <t>Mediamarkt</t>
        </is>
      </c>
      <c r="Q1271" s="8" t="inlineStr">
        <is>
          <t>Poland</t>
        </is>
      </c>
      <c r="R1271" s="12" t="inlineStr">
        <is>
          <t>https://mediamarkt.pl/pl/product/_smartwatch-gps-samsung-galaxy-watch6-classic-lte-47mm-stainless-black-sm-r965fzkaeue-1476361.html</t>
        </is>
      </c>
      <c r="S1271" s="13" t="inlineStr">
        <is>
          <t>Smartwatch</t>
        </is>
      </c>
      <c r="T1271" s="13" t="n"/>
      <c r="U1271" s="12" t="inlineStr">
        <is>
          <t>https://drive.google.com/uc?export=view&amp;id=1KpMP9WVwlOr6CtGL-bjE_Bz4ymVgeyWt</t>
        </is>
      </c>
    </row>
    <row r="1272" ht="15" customHeight="1">
      <c r="A1272" s="7" t="inlineStr">
        <is>
          <t>BN2009406</t>
        </is>
      </c>
      <c r="B1272" s="8" t="inlineStr">
        <is>
          <t>Samsung</t>
        </is>
      </c>
      <c r="C1272" s="8" t="inlineStr">
        <is>
          <t>Galaxy Watch7 40mm LTE</t>
        </is>
      </c>
      <c r="D1272" s="8" t="inlineStr">
        <is>
          <t>-</t>
        </is>
      </c>
      <c r="E1272" s="9" t="n">
        <v>1099</v>
      </c>
      <c r="F1272" s="9" t="inlineStr">
        <is>
          <t>1099,00</t>
        </is>
      </c>
      <c r="G1272" s="9" t="inlineStr">
        <is>
          <t>In stock</t>
        </is>
      </c>
      <c r="H1272" s="9">
        <f>SUBSTITUTE(SUBSTITUTE(SUBSTITUTE(SUBSTITUTE(SUBSTITUTE(F1272,"od",""),"Cena internetowa","")," ",""),"€",""),",",".")+0</f>
        <v/>
      </c>
      <c r="I1272" s="9" t="n"/>
      <c r="J1272" s="9">
        <f>IF(I1272&lt;&gt;"",I1272,H1272)</f>
        <v/>
      </c>
      <c r="K1272" s="9">
        <f>E1272/(1+M1272)</f>
        <v/>
      </c>
      <c r="L1272" s="10" t="inlineStr">
        <is>
          <t>PLN</t>
        </is>
      </c>
      <c r="M1272" s="11" t="n">
        <v>0.23</v>
      </c>
      <c r="N1272" s="9">
        <f>K1272*VLOOKUP(L1272,'Exchange rate'!A:B,2,0)</f>
        <v/>
      </c>
      <c r="O1272" s="8" t="inlineStr">
        <is>
          <t>Mediamarkt</t>
        </is>
      </c>
      <c r="P1272" s="8" t="inlineStr">
        <is>
          <t>Mediamarkt</t>
        </is>
      </c>
      <c r="Q1272" s="8" t="inlineStr">
        <is>
          <t>Poland</t>
        </is>
      </c>
      <c r="R1272" s="12" t="inlineStr">
        <is>
          <t>https://mediamarkt.pl/pl/product/_smartwatch-samsung-galaxy-watch7-lte-40mm-zielony-sm-l305fz-1483592.html</t>
        </is>
      </c>
      <c r="S1272" s="13" t="inlineStr">
        <is>
          <t>Smart Watch</t>
        </is>
      </c>
      <c r="T1272" s="13" t="n"/>
      <c r="U1272" s="12" t="inlineStr">
        <is>
          <t>https://drive.google.com/uc?export=view&amp;id=1Krq2KPRLcqHsgFaGKVOj_o8n92UQmw4k</t>
        </is>
      </c>
    </row>
    <row r="1273" ht="15" customHeight="1">
      <c r="A1273" s="7" t="inlineStr">
        <is>
          <t>BN2009404</t>
        </is>
      </c>
      <c r="B1273" s="8" t="inlineStr">
        <is>
          <t>Samsung</t>
        </is>
      </c>
      <c r="C1273" s="8" t="inlineStr">
        <is>
          <t>Galaxy Watch7 44mm LTE</t>
        </is>
      </c>
      <c r="D1273" s="8" t="inlineStr">
        <is>
          <t>-</t>
        </is>
      </c>
      <c r="E1273" s="9" t="n">
        <v>1199</v>
      </c>
      <c r="F1273" s="9" t="inlineStr">
        <is>
          <t>1199,00</t>
        </is>
      </c>
      <c r="G1273" s="9" t="inlineStr">
        <is>
          <t>In stock</t>
        </is>
      </c>
      <c r="H1273" s="9">
        <f>SUBSTITUTE(SUBSTITUTE(SUBSTITUTE(SUBSTITUTE(SUBSTITUTE(F1273,"od",""),"Cena internetowa","")," ",""),"€",""),",",".")+0</f>
        <v/>
      </c>
      <c r="I1273" s="9" t="n"/>
      <c r="J1273" s="9">
        <f>IF(I1273&lt;&gt;"",I1273,H1273)</f>
        <v/>
      </c>
      <c r="K1273" s="9">
        <f>E1273/(1+M1273)</f>
        <v/>
      </c>
      <c r="L1273" s="10" t="inlineStr">
        <is>
          <t>PLN</t>
        </is>
      </c>
      <c r="M1273" s="11" t="n">
        <v>0.23</v>
      </c>
      <c r="N1273" s="9">
        <f>K1273*VLOOKUP(L1273,'Exchange rate'!A:B,2,0)</f>
        <v/>
      </c>
      <c r="O1273" s="8" t="inlineStr">
        <is>
          <t>Mediamarkt</t>
        </is>
      </c>
      <c r="P1273" s="8" t="inlineStr">
        <is>
          <t>Mediamarkt</t>
        </is>
      </c>
      <c r="Q1273" s="8" t="inlineStr">
        <is>
          <t>Poland</t>
        </is>
      </c>
      <c r="R1273" s="12" t="inlineStr">
        <is>
          <t>https://mediamarkt.pl/pl/product/_smartwatch-samsung-galaxy-watch7-lte-44mm-srebrny-sm-l315fz-1483591.html</t>
        </is>
      </c>
      <c r="S1273" s="13" t="inlineStr">
        <is>
          <t>Smart Watch</t>
        </is>
      </c>
      <c r="T1273" s="13" t="n"/>
      <c r="U1273" s="12" t="inlineStr">
        <is>
          <t>https://drive.google.com/uc?export=view&amp;id=1LEJ5JN6xDF2R5rqQfJx8ECQgl0z5gydF</t>
        </is>
      </c>
    </row>
    <row r="1274" ht="15" customHeight="1">
      <c r="A1274" s="7" t="inlineStr">
        <is>
          <t>BN2009474</t>
        </is>
      </c>
      <c r="B1274" s="8" t="inlineStr">
        <is>
          <t>Samsung</t>
        </is>
      </c>
      <c r="C1274" s="8" t="inlineStr">
        <is>
          <t>Galaxy Z Flip6 12-256GB 5G</t>
        </is>
      </c>
      <c r="D1274" s="8" t="inlineStr">
        <is>
          <t>-</t>
        </is>
      </c>
      <c r="E1274" s="9" t="n">
        <v>3599</v>
      </c>
      <c r="F1274" s="9" t="inlineStr">
        <is>
          <t>3599,00</t>
        </is>
      </c>
      <c r="G1274" s="9" t="inlineStr">
        <is>
          <t>In stock</t>
        </is>
      </c>
      <c r="H1274" s="9">
        <f>SUBSTITUTE(SUBSTITUTE(SUBSTITUTE(SUBSTITUTE(SUBSTITUTE(F1274,"od",""),"Cena internetowa","")," ",""),"€",""),",",".")+0</f>
        <v/>
      </c>
      <c r="I1274" s="9" t="n"/>
      <c r="J1274" s="9">
        <f>IF(I1274&lt;&gt;"",I1274,H1274)</f>
        <v/>
      </c>
      <c r="K1274" s="9">
        <f>E1274/(1+M1274)</f>
        <v/>
      </c>
      <c r="L1274" s="10" t="inlineStr">
        <is>
          <t>PLN</t>
        </is>
      </c>
      <c r="M1274" s="11" t="n">
        <v>0.23</v>
      </c>
      <c r="N1274" s="9">
        <f>K1274*VLOOKUP(L1274,'Exchange rate'!A:B,2,0)</f>
        <v/>
      </c>
      <c r="O1274" s="8" t="inlineStr">
        <is>
          <t>Mediamarkt</t>
        </is>
      </c>
      <c r="P1274" s="8" t="inlineStr">
        <is>
          <t>Mediamarkt</t>
        </is>
      </c>
      <c r="Q1274" s="8" t="inlineStr">
        <is>
          <t>Poland</t>
        </is>
      </c>
      <c r="R1274" s="12" t="inlineStr">
        <is>
          <t>https://mediamarkt.pl/pl/product/_smartfon-samsung-galaxy-z-flip6-5g-12256gb-niebieski-1483381.html</t>
        </is>
      </c>
      <c r="S1274" s="13" t="inlineStr">
        <is>
          <t>Handset</t>
        </is>
      </c>
      <c r="T1274" s="13" t="n"/>
      <c r="U1274" s="12" t="inlineStr">
        <is>
          <t>https://drive.google.com/uc?export=view&amp;id=1LqG-bCznhJ1t9VmCGSMgsI2bFB28kQKV</t>
        </is>
      </c>
    </row>
    <row r="1275" ht="15" customHeight="1">
      <c r="A1275" s="7" t="inlineStr">
        <is>
          <t>BN2009475</t>
        </is>
      </c>
      <c r="B1275" s="8" t="inlineStr">
        <is>
          <t>Samsung</t>
        </is>
      </c>
      <c r="C1275" s="8" t="inlineStr">
        <is>
          <t>Galaxy Z Flip6 12-512GB 5G</t>
        </is>
      </c>
      <c r="D1275" s="8" t="inlineStr">
        <is>
          <t>-</t>
        </is>
      </c>
      <c r="E1275" s="9" t="n">
        <v>4139</v>
      </c>
      <c r="F1275" s="9" t="inlineStr">
        <is>
          <t>4139,00</t>
        </is>
      </c>
      <c r="G1275" s="9" t="inlineStr">
        <is>
          <t>In stock</t>
        </is>
      </c>
      <c r="H1275" s="9">
        <f>SUBSTITUTE(SUBSTITUTE(SUBSTITUTE(SUBSTITUTE(SUBSTITUTE(F1275,"od",""),"Cena internetowa","")," ",""),"€",""),",",".")+0</f>
        <v/>
      </c>
      <c r="I1275" s="9" t="n"/>
      <c r="J1275" s="9">
        <f>IF(I1275&lt;&gt;"",I1275,H1275)</f>
        <v/>
      </c>
      <c r="K1275" s="9">
        <f>E1275/(1+M1275)</f>
        <v/>
      </c>
      <c r="L1275" s="10" t="inlineStr">
        <is>
          <t>PLN</t>
        </is>
      </c>
      <c r="M1275" s="11" t="n">
        <v>0.23</v>
      </c>
      <c r="N1275" s="9">
        <f>K1275*VLOOKUP(L1275,'Exchange rate'!A:B,2,0)</f>
        <v/>
      </c>
      <c r="O1275" s="8" t="inlineStr">
        <is>
          <t>Mediamarkt</t>
        </is>
      </c>
      <c r="P1275" s="8" t="inlineStr">
        <is>
          <t>Mediamarkt</t>
        </is>
      </c>
      <c r="Q1275" s="8" t="inlineStr">
        <is>
          <t>Poland</t>
        </is>
      </c>
      <c r="R1275" s="12" t="inlineStr">
        <is>
          <t>https://mediamarkt.pl/pl/product/_smartfon-samsung-galaxy-z-flip6-5g-12512gb-szary-1483386.html</t>
        </is>
      </c>
      <c r="S1275" s="13" t="inlineStr">
        <is>
          <t>Handset</t>
        </is>
      </c>
      <c r="T1275" s="13" t="n"/>
      <c r="U1275" s="12" t="inlineStr">
        <is>
          <t>https://drive.google.com/uc?export=view&amp;id=1M7YYUXSUWz3apNTNz44qxklnHZW6raz6</t>
        </is>
      </c>
    </row>
    <row r="1276" ht="15" customHeight="1">
      <c r="A1276" s="7" t="inlineStr">
        <is>
          <t>BN2008364</t>
        </is>
      </c>
      <c r="B1276" s="8" t="inlineStr">
        <is>
          <t>Samsung</t>
        </is>
      </c>
      <c r="C1276" s="8" t="inlineStr">
        <is>
          <t>Galaxy Z Fold 4 512GB 5G</t>
        </is>
      </c>
      <c r="D1276" s="8" t="inlineStr">
        <is>
          <t>-</t>
        </is>
      </c>
      <c r="E1276" s="9" t="n">
        <v>0</v>
      </c>
      <c r="F1276" s="9" t="n">
        <v>0</v>
      </c>
      <c r="G1276" s="9" t="inlineStr">
        <is>
          <t>Out stock</t>
        </is>
      </c>
      <c r="H1276" s="9">
        <f>SUBSTITUTE(SUBSTITUTE(SUBSTITUTE(SUBSTITUTE(SUBSTITUTE(F1276,"od",""),"Cena internetowa","")," ",""),"€",""),",",".")+0</f>
        <v/>
      </c>
      <c r="I1276" s="9" t="n"/>
      <c r="J1276" s="9">
        <f>IF(I1276&lt;&gt;"",I1276,H1276)</f>
        <v/>
      </c>
      <c r="K1276" s="9">
        <f>E1276/(1+M1276)</f>
        <v/>
      </c>
      <c r="L1276" s="10" t="inlineStr">
        <is>
          <t>PLN</t>
        </is>
      </c>
      <c r="M1276" s="11" t="n">
        <v>0.23</v>
      </c>
      <c r="N1276" s="9">
        <f>K1276*VLOOKUP(L1276,'Exchange rate'!A:B,2,0)</f>
        <v/>
      </c>
      <c r="O1276" s="8" t="inlineStr">
        <is>
          <t>Mediamarkt</t>
        </is>
      </c>
      <c r="P1276" s="8" t="inlineStr">
        <is>
          <t>Mediamarkt</t>
        </is>
      </c>
      <c r="Q1276" s="8" t="inlineStr">
        <is>
          <t>Poland</t>
        </is>
      </c>
      <c r="R1276" s="12" t="inlineStr">
        <is>
          <t>https://mediamarkt.pl/telefony-i-smartfony/smartfon-samsung-galaxy-z-fold4-5g-12-512gb-czarny-sm-f936bzkceue</t>
        </is>
      </c>
      <c r="S1276" s="13" t="inlineStr">
        <is>
          <t>Handset</t>
        </is>
      </c>
      <c r="T1276" s="13" t="n">
        <v>5</v>
      </c>
      <c r="U1276" s="12" t="inlineStr">
        <is>
          <t>https://drive.google.com/uc?export=view&amp;id=1MH_MscOFgbvH-zKgx-Ib7X-JyTzrB5TQ</t>
        </is>
      </c>
    </row>
    <row r="1277" ht="15" customHeight="1">
      <c r="A1277" s="7" t="inlineStr">
        <is>
          <t>BN2008919</t>
        </is>
      </c>
      <c r="B1277" s="8" t="inlineStr">
        <is>
          <t>Samsung</t>
        </is>
      </c>
      <c r="C1277" s="8" t="inlineStr">
        <is>
          <t>Galaxy Z Fold 5 12-1TB 5G</t>
        </is>
      </c>
      <c r="D1277" s="8" t="inlineStr">
        <is>
          <t>-</t>
        </is>
      </c>
      <c r="E1277" s="9" t="n">
        <v>0</v>
      </c>
      <c r="F1277" s="9" t="n">
        <v>0</v>
      </c>
      <c r="G1277" s="9" t="inlineStr">
        <is>
          <t>Out stock</t>
        </is>
      </c>
      <c r="H1277" s="9">
        <f>SUBSTITUTE(SUBSTITUTE(SUBSTITUTE(SUBSTITUTE(SUBSTITUTE(F1277,"od",""),"Cena internetowa","")," ",""),"€",""),",",".")+0</f>
        <v/>
      </c>
      <c r="I1277" s="9" t="n"/>
      <c r="J1277" s="9">
        <f>IF(I1277&lt;&gt;"",I1277,H1277)</f>
        <v/>
      </c>
      <c r="K1277" s="9">
        <f>E1277/(1+M1277)</f>
        <v/>
      </c>
      <c r="L1277" s="10" t="inlineStr">
        <is>
          <t>PLN</t>
        </is>
      </c>
      <c r="M1277" s="11" t="n">
        <v>0.23</v>
      </c>
      <c r="N1277" s="9">
        <f>K1277*VLOOKUP(L1277,'Exchange rate'!A:B,2,0)</f>
        <v/>
      </c>
      <c r="O1277" s="8" t="inlineStr">
        <is>
          <t>Mediamarkt</t>
        </is>
      </c>
      <c r="P1277" s="8" t="inlineStr">
        <is>
          <t>Mediamarkt</t>
        </is>
      </c>
      <c r="Q1277" s="8" t="inlineStr">
        <is>
          <t>Poland</t>
        </is>
      </c>
      <c r="R1277" s="12" t="inlineStr">
        <is>
          <t>https://mediamarkt.pl/pl/product/_smartfon-samsung-galaxy-z-fold5-5g-12gb1tb-czarny-sm-f946bzkneue-1476273.html</t>
        </is>
      </c>
      <c r="S1277" s="13" t="inlineStr">
        <is>
          <t>Handset</t>
        </is>
      </c>
      <c r="T1277" s="13" t="n">
        <v>5</v>
      </c>
      <c r="U1277" s="12" t="inlineStr">
        <is>
          <t>https://drive.google.com/uc?export=view&amp;id=1Kv_J3PgXpncsMC3-GhXm8rzmZmWWo6Mh</t>
        </is>
      </c>
    </row>
    <row r="1278" ht="15" customHeight="1">
      <c r="A1278" s="7" t="inlineStr">
        <is>
          <t>BN2009477</t>
        </is>
      </c>
      <c r="B1278" s="8" t="inlineStr">
        <is>
          <t>Samsung</t>
        </is>
      </c>
      <c r="C1278" s="8" t="inlineStr">
        <is>
          <t>Galaxy Z Fold6 12-256GB 5G</t>
        </is>
      </c>
      <c r="D1278" s="8" t="inlineStr">
        <is>
          <t>-</t>
        </is>
      </c>
      <c r="E1278" s="9" t="n">
        <v>6249</v>
      </c>
      <c r="F1278" s="9" t="inlineStr">
        <is>
          <t>6249,00</t>
        </is>
      </c>
      <c r="G1278" s="9" t="inlineStr">
        <is>
          <t>In stock</t>
        </is>
      </c>
      <c r="H1278" s="9">
        <f>SUBSTITUTE(SUBSTITUTE(SUBSTITUTE(SUBSTITUTE(SUBSTITUTE(F1278,"od",""),"Cena internetowa","")," ",""),"€",""),",",".")+0</f>
        <v/>
      </c>
      <c r="I1278" s="9" t="n"/>
      <c r="J1278" s="9">
        <f>IF(I1278&lt;&gt;"",I1278,H1278)</f>
        <v/>
      </c>
      <c r="K1278" s="9">
        <f>E1278/(1+M1278)</f>
        <v/>
      </c>
      <c r="L1278" s="10" t="inlineStr">
        <is>
          <t>PLN</t>
        </is>
      </c>
      <c r="M1278" s="11" t="n">
        <v>0.23</v>
      </c>
      <c r="N1278" s="9">
        <f>K1278*VLOOKUP(L1278,'Exchange rate'!A:B,2,0)</f>
        <v/>
      </c>
      <c r="O1278" s="8" t="inlineStr">
        <is>
          <t>Mediamarkt</t>
        </is>
      </c>
      <c r="P1278" s="8" t="inlineStr">
        <is>
          <t>Mediamarkt</t>
        </is>
      </c>
      <c r="Q1278" s="8" t="inlineStr">
        <is>
          <t>Poland</t>
        </is>
      </c>
      <c r="R1278" s="12" t="inlineStr">
        <is>
          <t>https://mediamarkt.pl/pl/product/_smartfon-samsung-galaxy-z-fold6-5g-12256gb-rozowy-1483389.html</t>
        </is>
      </c>
      <c r="S1278" s="13" t="inlineStr">
        <is>
          <t>Handset</t>
        </is>
      </c>
      <c r="T1278" s="13" t="n"/>
      <c r="U1278" s="12" t="inlineStr">
        <is>
          <t>https://drive.google.com/uc?export=view&amp;id=1KomaTyyF79aOEYjLAWW5mrbqzHEeOTqu</t>
        </is>
      </c>
    </row>
    <row r="1279" ht="15" customHeight="1">
      <c r="A1279" s="7" t="inlineStr">
        <is>
          <t>BN2009478</t>
        </is>
      </c>
      <c r="B1279" s="8" t="inlineStr">
        <is>
          <t>Samsung</t>
        </is>
      </c>
      <c r="C1279" s="8" t="inlineStr">
        <is>
          <t>Galaxy Z Fold6 12-512GB 5G</t>
        </is>
      </c>
      <c r="D1279" s="8" t="inlineStr">
        <is>
          <t>-</t>
        </is>
      </c>
      <c r="E1279" s="9" t="n">
        <v>6249</v>
      </c>
      <c r="F1279" s="9" t="inlineStr">
        <is>
          <t>6249,00</t>
        </is>
      </c>
      <c r="G1279" s="9" t="inlineStr">
        <is>
          <t>In stock</t>
        </is>
      </c>
      <c r="H1279" s="9">
        <f>SUBSTITUTE(SUBSTITUTE(SUBSTITUTE(SUBSTITUTE(SUBSTITUTE(F1279,"od",""),"Cena internetowa","")," ",""),"€",""),",",".")+0</f>
        <v/>
      </c>
      <c r="I1279" s="9" t="n"/>
      <c r="J1279" s="9">
        <f>IF(I1279&lt;&gt;"",I1279,H1279)</f>
        <v/>
      </c>
      <c r="K1279" s="9">
        <f>E1279/(1+M1279)</f>
        <v/>
      </c>
      <c r="L1279" s="10" t="inlineStr">
        <is>
          <t>PLN</t>
        </is>
      </c>
      <c r="M1279" s="11" t="n">
        <v>0.23</v>
      </c>
      <c r="N1279" s="9">
        <f>K1279*VLOOKUP(L1279,'Exchange rate'!A:B,2,0)</f>
        <v/>
      </c>
      <c r="O1279" s="8" t="inlineStr">
        <is>
          <t>Mediamarkt</t>
        </is>
      </c>
      <c r="P1279" s="8" t="inlineStr">
        <is>
          <t>Mediamarkt</t>
        </is>
      </c>
      <c r="Q1279" s="8" t="inlineStr">
        <is>
          <t>Poland</t>
        </is>
      </c>
      <c r="R1279" s="12" t="inlineStr">
        <is>
          <t>https://mediamarkt.pl/pl/product/_smartfon-samsung-galaxy-z-fold6-5g-12512gb-rozowy-1483392.html</t>
        </is>
      </c>
      <c r="S1279" s="13" t="inlineStr">
        <is>
          <t>Handset</t>
        </is>
      </c>
      <c r="T1279" s="13" t="n"/>
      <c r="U1279" s="12" t="inlineStr">
        <is>
          <t>https://drive.google.com/uc?export=view&amp;id=1LBgEuINJ1K7VoD0LQLDGLBKW0HTz9BUQ</t>
        </is>
      </c>
    </row>
    <row r="1280" ht="15" customHeight="1">
      <c r="A1280" s="7" t="inlineStr">
        <is>
          <t>AN00000202</t>
        </is>
      </c>
      <c r="B1280" s="8" t="inlineStr">
        <is>
          <t>Samsung</t>
        </is>
      </c>
      <c r="C1280" s="8" t="inlineStr">
        <is>
          <t>Samsung Galaxy Buds 3</t>
        </is>
      </c>
      <c r="D1280" s="8" t="inlineStr">
        <is>
          <t>-</t>
        </is>
      </c>
      <c r="E1280" s="9" t="n">
        <v>449</v>
      </c>
      <c r="F1280" s="9" t="inlineStr">
        <is>
          <t>449,00</t>
        </is>
      </c>
      <c r="G1280" s="9" t="inlineStr">
        <is>
          <t>In stock</t>
        </is>
      </c>
      <c r="H1280" s="9">
        <f>SUBSTITUTE(SUBSTITUTE(SUBSTITUTE(SUBSTITUTE(SUBSTITUTE(F1280,"od",""),"Cena internetowa","")," ",""),"€",""),",",".")+0</f>
        <v/>
      </c>
      <c r="I1280" s="9" t="n"/>
      <c r="J1280" s="9">
        <f>IF(I1280&lt;&gt;"",I1280,H1280)</f>
        <v/>
      </c>
      <c r="K1280" s="9">
        <f>E1280/(1+M1280)</f>
        <v/>
      </c>
      <c r="L1280" s="10" t="inlineStr">
        <is>
          <t>PLN</t>
        </is>
      </c>
      <c r="M1280" s="11" t="n">
        <v>0.23</v>
      </c>
      <c r="N1280" s="9">
        <f>K1280*VLOOKUP(L1280,'Exchange rate'!A:B,2,0)</f>
        <v/>
      </c>
      <c r="O1280" s="8" t="inlineStr">
        <is>
          <t>Mediamarkt</t>
        </is>
      </c>
      <c r="P1280" s="8" t="inlineStr">
        <is>
          <t>Mediamarkt</t>
        </is>
      </c>
      <c r="Q1280" s="8" t="inlineStr">
        <is>
          <t>Poland</t>
        </is>
      </c>
      <c r="R1280" s="12" t="inlineStr">
        <is>
          <t>https://mediamarkt.pl/pl/product/_sluchawki-samsung-galaxy-buds-3-srebrny-1483600.html</t>
        </is>
      </c>
      <c r="S1280" s="13" t="inlineStr">
        <is>
          <t>Other</t>
        </is>
      </c>
      <c r="T1280" s="13" t="n"/>
      <c r="U1280" s="12" t="inlineStr">
        <is>
          <t>https://drive.google.com/uc?export=view&amp;id=1Lz6BPFlLV80hokIh-eViXzqB_7AGoST-</t>
        </is>
      </c>
    </row>
    <row r="1281" ht="15" customHeight="1">
      <c r="A1281" s="7" t="inlineStr">
        <is>
          <t>AN00000203</t>
        </is>
      </c>
      <c r="B1281" s="8" t="inlineStr">
        <is>
          <t>Samsung</t>
        </is>
      </c>
      <c r="C1281" s="8" t="inlineStr">
        <is>
          <t>Samsung Galaxy Buds 3 Pro</t>
        </is>
      </c>
      <c r="D1281" s="8" t="inlineStr">
        <is>
          <t>-</t>
        </is>
      </c>
      <c r="E1281" s="9" t="n">
        <v>699</v>
      </c>
      <c r="F1281" s="9" t="inlineStr">
        <is>
          <t>699,00</t>
        </is>
      </c>
      <c r="G1281" s="9" t="inlineStr">
        <is>
          <t>In stock</t>
        </is>
      </c>
      <c r="H1281" s="9">
        <f>SUBSTITUTE(SUBSTITUTE(SUBSTITUTE(SUBSTITUTE(SUBSTITUTE(F1281,"od",""),"Cena internetowa","")," ",""),"€",""),",",".")+0</f>
        <v/>
      </c>
      <c r="I1281" s="9" t="n"/>
      <c r="J1281" s="9">
        <f>IF(I1281&lt;&gt;"",I1281,H1281)</f>
        <v/>
      </c>
      <c r="K1281" s="9">
        <f>E1281/(1+M1281)</f>
        <v/>
      </c>
      <c r="L1281" s="10" t="inlineStr">
        <is>
          <t>PLN</t>
        </is>
      </c>
      <c r="M1281" s="11" t="n">
        <v>0.23</v>
      </c>
      <c r="N1281" s="9">
        <f>K1281*VLOOKUP(L1281,'Exchange rate'!A:B,2,0)</f>
        <v/>
      </c>
      <c r="O1281" s="8" t="inlineStr">
        <is>
          <t>Mediamarkt</t>
        </is>
      </c>
      <c r="P1281" s="8" t="inlineStr">
        <is>
          <t>Mediamarkt</t>
        </is>
      </c>
      <c r="Q1281" s="8" t="inlineStr">
        <is>
          <t>Poland</t>
        </is>
      </c>
      <c r="R1281" s="12" t="inlineStr">
        <is>
          <t>https://mediamarkt.pl/pl/product/_sluchawki-samsung-galaxy-buds-3-pro-srebrny-1483598.html</t>
        </is>
      </c>
      <c r="S1281" s="13" t="inlineStr">
        <is>
          <t>Other</t>
        </is>
      </c>
      <c r="T1281" s="13" t="n"/>
      <c r="U1281" s="12" t="inlineStr">
        <is>
          <t>https://drive.google.com/uc?export=view&amp;id=1LNC5QKpPfXeKRFYMo7bv2TndNadm8rUy</t>
        </is>
      </c>
    </row>
    <row r="1282" ht="15" customHeight="1">
      <c r="A1282" s="7" t="inlineStr">
        <is>
          <t>AN00000247</t>
        </is>
      </c>
      <c r="B1282" s="8" t="inlineStr">
        <is>
          <t>Samsung</t>
        </is>
      </c>
      <c r="C1282" s="8" t="inlineStr">
        <is>
          <t>Samsung Galaxy Tab S10 Ultra 5G 12/512GB</t>
        </is>
      </c>
      <c r="D1282" s="8" t="inlineStr">
        <is>
          <t>-</t>
        </is>
      </c>
      <c r="E1282" s="9" t="n">
        <v>5999</v>
      </c>
      <c r="F1282" s="9" t="inlineStr">
        <is>
          <t>5999,00</t>
        </is>
      </c>
      <c r="G1282" s="9" t="inlineStr">
        <is>
          <t>In stock</t>
        </is>
      </c>
      <c r="H1282" s="9">
        <f>SUBSTITUTE(SUBSTITUTE(SUBSTITUTE(SUBSTITUTE(SUBSTITUTE(F1282,"od",""),"Cena internetowa","")," ",""),"€",""),",",".")+0</f>
        <v/>
      </c>
      <c r="I1282" s="9" t="n"/>
      <c r="J1282" s="9">
        <f>IF(I1282&lt;&gt;"",I1282,H1282)</f>
        <v/>
      </c>
      <c r="K1282" s="9">
        <f>E1282/(1+M1282)</f>
        <v/>
      </c>
      <c r="L1282" s="10" t="inlineStr">
        <is>
          <t>PLN</t>
        </is>
      </c>
      <c r="M1282" s="11" t="n">
        <v>0.23</v>
      </c>
      <c r="N1282" s="9">
        <f>K1282*VLOOKUP(L1282,'Exchange rate'!A:B,2,0)</f>
        <v/>
      </c>
      <c r="O1282" s="8" t="inlineStr">
        <is>
          <t>Mediamarkt</t>
        </is>
      </c>
      <c r="P1282" s="8" t="inlineStr">
        <is>
          <t>Mediamarkt</t>
        </is>
      </c>
      <c r="Q1282" s="8" t="inlineStr">
        <is>
          <t>Poland</t>
        </is>
      </c>
      <c r="R1282" s="12" t="inlineStr">
        <is>
          <t>https://mediamarkt.pl/pl/product/_tablet-samsung-galaxy-tab-s10-ultra-146-5g-12gb-512gb-szary-moonstone-blue-1485072.html</t>
        </is>
      </c>
      <c r="S1282" s="13" t="inlineStr">
        <is>
          <t>Tablet</t>
        </is>
      </c>
      <c r="T1282" s="13" t="n"/>
      <c r="U1282" s="12" t="inlineStr">
        <is>
          <t>https://drive.google.com/uc?export=view&amp;id=1LMxhcs3AXBWlDiY9EH1dBlDH-lku87xd</t>
        </is>
      </c>
    </row>
    <row r="1283" ht="15" customHeight="1">
      <c r="A1283" s="7" t="inlineStr">
        <is>
          <t>AN00000246</t>
        </is>
      </c>
      <c r="B1283" s="8" t="inlineStr">
        <is>
          <t>Samsung</t>
        </is>
      </c>
      <c r="C1283" s="8" t="inlineStr">
        <is>
          <t>Samsung Galaxy Tab S10+ 5G 12/512GB</t>
        </is>
      </c>
      <c r="D1283" s="8" t="inlineStr">
        <is>
          <t>-</t>
        </is>
      </c>
      <c r="E1283" s="9" t="n">
        <v>0</v>
      </c>
      <c r="F1283" s="9" t="n">
        <v>0</v>
      </c>
      <c r="G1283" s="9" t="inlineStr">
        <is>
          <t>Out stock</t>
        </is>
      </c>
      <c r="H1283" s="9">
        <f>SUBSTITUTE(SUBSTITUTE(SUBSTITUTE(SUBSTITUTE(SUBSTITUTE(F1283,"od",""),"Cena internetowa","")," ",""),"€",""),",",".")+0</f>
        <v/>
      </c>
      <c r="I1283" s="9" t="n"/>
      <c r="J1283" s="9">
        <f>IF(I1283&lt;&gt;"",I1283,H1283)</f>
        <v/>
      </c>
      <c r="K1283" s="9">
        <f>E1283/(1+M1283)</f>
        <v/>
      </c>
      <c r="L1283" s="10" t="inlineStr">
        <is>
          <t>PLN</t>
        </is>
      </c>
      <c r="M1283" s="11" t="n">
        <v>0.23</v>
      </c>
      <c r="N1283" s="9">
        <f>K1283*VLOOKUP(L1283,'Exchange rate'!A:B,2,0)</f>
        <v/>
      </c>
      <c r="O1283" s="8" t="inlineStr">
        <is>
          <t>Mediamarkt</t>
        </is>
      </c>
      <c r="P1283" s="8" t="inlineStr">
        <is>
          <t>Mediamarkt</t>
        </is>
      </c>
      <c r="Q1283" s="8" t="inlineStr">
        <is>
          <t>Poland</t>
        </is>
      </c>
      <c r="R1283" s="12" t="inlineStr">
        <is>
          <t>https://mediamarkt.pl/pl/product/_tablet-samsung-galaxy-tab-s10-124-5g-12gb-512gb-srebrny-platinium-silver-1485082.html</t>
        </is>
      </c>
      <c r="S1283" s="13" t="inlineStr">
        <is>
          <t>Tablet</t>
        </is>
      </c>
      <c r="T1283" s="13" t="n">
        <v>5</v>
      </c>
      <c r="U1283" s="12" t="inlineStr">
        <is>
          <t>https://drive.google.com/uc?export=view&amp;id=1KuyRVqPgJTHll1EqbBgVbIbOrtvwQcQl</t>
        </is>
      </c>
    </row>
    <row r="1284" ht="15" customHeight="1">
      <c r="A1284" s="7" t="inlineStr">
        <is>
          <t>BN2009402</t>
        </is>
      </c>
      <c r="B1284" s="8" t="inlineStr">
        <is>
          <t>Samsung</t>
        </is>
      </c>
      <c r="C1284" s="8" t="inlineStr">
        <is>
          <t>Samsung Galaxy Watch Ultra LTE</t>
        </is>
      </c>
      <c r="D1284" s="8" t="inlineStr">
        <is>
          <t>-</t>
        </is>
      </c>
      <c r="E1284" s="9" t="n">
        <v>1999</v>
      </c>
      <c r="F1284" s="9" t="inlineStr">
        <is>
          <t>1999,00</t>
        </is>
      </c>
      <c r="G1284" s="9" t="inlineStr">
        <is>
          <t>In stock</t>
        </is>
      </c>
      <c r="H1284" s="9">
        <f>SUBSTITUTE(SUBSTITUTE(SUBSTITUTE(SUBSTITUTE(SUBSTITUTE(F1284,"od",""),"Cena internetowa","")," ",""),"€",""),",",".")+0</f>
        <v/>
      </c>
      <c r="I1284" s="9" t="n"/>
      <c r="J1284" s="9">
        <f>IF(I1284&lt;&gt;"",I1284,H1284)</f>
        <v/>
      </c>
      <c r="K1284" s="9">
        <f>E1284/(1+M1284)</f>
        <v/>
      </c>
      <c r="L1284" s="10" t="inlineStr">
        <is>
          <t>PLN</t>
        </is>
      </c>
      <c r="M1284" s="11" t="n">
        <v>0.23</v>
      </c>
      <c r="N1284" s="9">
        <f>K1284*VLOOKUP(L1284,'Exchange rate'!A:B,2,0)</f>
        <v/>
      </c>
      <c r="O1284" s="8" t="inlineStr">
        <is>
          <t>Mediamarkt</t>
        </is>
      </c>
      <c r="P1284" s="8" t="inlineStr">
        <is>
          <t>Mediamarkt</t>
        </is>
      </c>
      <c r="Q1284" s="8" t="inlineStr">
        <is>
          <t>Poland</t>
        </is>
      </c>
      <c r="R1284" s="12" t="inlineStr">
        <is>
          <t>https://mediamarkt.pl/pl/product/_smartwatch-samsung-galaxy-watch-ultra-lte-47mm-szary-1483587.html</t>
        </is>
      </c>
      <c r="S1284" s="13" t="inlineStr">
        <is>
          <t>Smart Watch</t>
        </is>
      </c>
      <c r="T1284" s="13" t="n"/>
      <c r="U1284" s="12" t="inlineStr">
        <is>
          <t>https://drive.google.com/uc?export=view&amp;id=1L9mw4myS601lM91SSbPqsP6k-JGczF8L</t>
        </is>
      </c>
    </row>
    <row r="1285" ht="15" customHeight="1">
      <c r="A1285" s="7" t="inlineStr">
        <is>
          <t>AN00000078</t>
        </is>
      </c>
      <c r="B1285" s="8" t="inlineStr">
        <is>
          <t>Samsung</t>
        </is>
      </c>
      <c r="C1285" s="8" t="inlineStr">
        <is>
          <t>Samsung Projektor Freestyle</t>
        </is>
      </c>
      <c r="D1285" s="8" t="inlineStr">
        <is>
          <t>-</t>
        </is>
      </c>
      <c r="E1285" s="9" t="n">
        <v>2799</v>
      </c>
      <c r="F1285" s="9" t="inlineStr">
        <is>
          <t>2799,00</t>
        </is>
      </c>
      <c r="G1285" s="9" t="inlineStr">
        <is>
          <t>In stock</t>
        </is>
      </c>
      <c r="H1285" s="9">
        <f>SUBSTITUTE(SUBSTITUTE(SUBSTITUTE(SUBSTITUTE(SUBSTITUTE(F1285,"od",""),"Cena internetowa","")," ",""),"€",""),",",".")+0</f>
        <v/>
      </c>
      <c r="I1285" s="9" t="n"/>
      <c r="J1285" s="9">
        <f>IF(I1285&lt;&gt;"",I1285,H1285)</f>
        <v/>
      </c>
      <c r="K1285" s="9">
        <f>E1285/(1+M1285)</f>
        <v/>
      </c>
      <c r="L1285" s="10" t="inlineStr">
        <is>
          <t>PLN</t>
        </is>
      </c>
      <c r="M1285" s="11" t="n">
        <v>0.23</v>
      </c>
      <c r="N1285" s="9">
        <f>K1285*VLOOKUP(L1285,'Exchange rate'!A:B,2,0)</f>
        <v/>
      </c>
      <c r="O1285" s="8" t="inlineStr">
        <is>
          <t>Mediamarkt</t>
        </is>
      </c>
      <c r="P1285" s="8" t="inlineStr">
        <is>
          <t>Mediamarkt</t>
        </is>
      </c>
      <c r="Q1285" s="8" t="inlineStr">
        <is>
          <t>Poland</t>
        </is>
      </c>
      <c r="R1285" s="12" t="inlineStr">
        <is>
          <t>https://mediamarkt.pl/pl/product/_projektor-samsung-the-freestyle-2023-sp-lff3claxxxh-1476661.html</t>
        </is>
      </c>
      <c r="S1285" s="13" t="inlineStr">
        <is>
          <t>Other</t>
        </is>
      </c>
      <c r="T1285" s="13" t="n"/>
      <c r="U1285" s="12" t="inlineStr">
        <is>
          <t>https://drive.google.com/uc?export=view&amp;id=1LZnSRa3_CB31sg9v8CQoXWrPdwB1RxwL</t>
        </is>
      </c>
    </row>
    <row r="1286" ht="15" customHeight="1">
      <c r="A1286" s="7" t="inlineStr">
        <is>
          <t>BN4000613</t>
        </is>
      </c>
      <c r="B1286" s="8" t="inlineStr">
        <is>
          <t>Samsung</t>
        </is>
      </c>
      <c r="C1286" s="8" t="inlineStr">
        <is>
          <t>Watch 4 Classic 42mm LTE</t>
        </is>
      </c>
      <c r="D1286" s="8" t="inlineStr">
        <is>
          <t>-</t>
        </is>
      </c>
      <c r="E1286" s="9" t="n">
        <v>0</v>
      </c>
      <c r="F1286" s="9" t="n">
        <v>0</v>
      </c>
      <c r="G1286" s="9" t="inlineStr">
        <is>
          <t>Out stock</t>
        </is>
      </c>
      <c r="H1286" s="9">
        <f>SUBSTITUTE(SUBSTITUTE(SUBSTITUTE(SUBSTITUTE(SUBSTITUTE(F1286,"od",""),"Cena internetowa","")," ",""),"€",""),",",".")+0</f>
        <v/>
      </c>
      <c r="I1286" s="9" t="n"/>
      <c r="J1286" s="9">
        <f>IF(I1286&lt;&gt;"",I1286,H1286)</f>
        <v/>
      </c>
      <c r="K1286" s="9">
        <f>E1286/(1+M1286)</f>
        <v/>
      </c>
      <c r="L1286" s="10" t="inlineStr">
        <is>
          <t>PLN</t>
        </is>
      </c>
      <c r="M1286" s="11" t="n">
        <v>0.23</v>
      </c>
      <c r="N1286" s="9">
        <f>K1286*VLOOKUP(L1286,'Exchange rate'!A:B,2,0)</f>
        <v/>
      </c>
      <c r="O1286" s="8" t="inlineStr">
        <is>
          <t>Mediamarkt</t>
        </is>
      </c>
      <c r="P1286" s="8" t="inlineStr">
        <is>
          <t>Mediamarkt</t>
        </is>
      </c>
      <c r="Q1286" s="8" t="inlineStr">
        <is>
          <t>Poland</t>
        </is>
      </c>
      <c r="R1286" s="12" t="inlineStr">
        <is>
          <t>https://mediamarkt.pl/pl/product/_smartwatch-samsung-galaxy-watch-4-classic-lte-42mm-czarny-sm-r885fzkaeue-1452697.html</t>
        </is>
      </c>
      <c r="S1286" s="13" t="inlineStr">
        <is>
          <t>Smart Watch</t>
        </is>
      </c>
      <c r="T1286" s="13" t="n">
        <v>5</v>
      </c>
      <c r="U1286" s="12" t="inlineStr">
        <is>
          <t>https://drive.google.com/uc?export=view&amp;id=1L7dSTc-c579dNE_3pfnTGJnlUSJ83m-f</t>
        </is>
      </c>
    </row>
    <row r="1287" ht="15" customHeight="1">
      <c r="A1287" s="7" t="inlineStr">
        <is>
          <t>BN4000615</t>
        </is>
      </c>
      <c r="B1287" s="8" t="inlineStr">
        <is>
          <t>Samsung</t>
        </is>
      </c>
      <c r="C1287" s="8" t="inlineStr">
        <is>
          <t>Watch 4 Classic 46mm LTE</t>
        </is>
      </c>
      <c r="D1287" s="8" t="inlineStr">
        <is>
          <t>-</t>
        </is>
      </c>
      <c r="E1287" s="9" t="n">
        <v>0</v>
      </c>
      <c r="F1287" s="9" t="n">
        <v>0</v>
      </c>
      <c r="G1287" s="9" t="inlineStr">
        <is>
          <t>Out stock</t>
        </is>
      </c>
      <c r="H1287" s="9">
        <f>SUBSTITUTE(SUBSTITUTE(SUBSTITUTE(SUBSTITUTE(SUBSTITUTE(F1287,"od",""),"Cena internetowa","")," ",""),"€",""),",",".")+0</f>
        <v/>
      </c>
      <c r="I1287" s="9" t="n"/>
      <c r="J1287" s="9">
        <f>IF(I1287&lt;&gt;"",I1287,H1287)</f>
        <v/>
      </c>
      <c r="K1287" s="9">
        <f>E1287/(1+M1287)</f>
        <v/>
      </c>
      <c r="L1287" s="10" t="inlineStr">
        <is>
          <t>PLN</t>
        </is>
      </c>
      <c r="M1287" s="11" t="n">
        <v>0.23</v>
      </c>
      <c r="N1287" s="9">
        <f>K1287*VLOOKUP(L1287,'Exchange rate'!A:B,2,0)</f>
        <v/>
      </c>
      <c r="O1287" s="8" t="inlineStr">
        <is>
          <t>Mediamarkt</t>
        </is>
      </c>
      <c r="P1287" s="8" t="inlineStr">
        <is>
          <t>Mediamarkt</t>
        </is>
      </c>
      <c r="Q1287" s="8" t="inlineStr">
        <is>
          <t>Poland</t>
        </is>
      </c>
      <c r="R1287" s="12" t="inlineStr">
        <is>
          <t>https://mediamarkt.pl/pl/product/_smartwatch-samsung-galaxy-watch-4-classic-lte-46mm-srebrny-sm-r895fzsaeue-1452696.html</t>
        </is>
      </c>
      <c r="S1287" s="13" t="inlineStr">
        <is>
          <t>Smart Watch</t>
        </is>
      </c>
      <c r="T1287" s="13" t="n">
        <v>5</v>
      </c>
      <c r="U1287" s="12" t="inlineStr">
        <is>
          <t>https://drive.google.com/uc?export=view&amp;id=1LR3r1cM3-JX5wYRr8o3NA_3cQcaiz9uK</t>
        </is>
      </c>
    </row>
    <row r="1288" ht="15" customHeight="1">
      <c r="A1288" s="7" t="inlineStr">
        <is>
          <t>BN2009491</t>
        </is>
      </c>
      <c r="B1288" s="8" t="inlineStr">
        <is>
          <t>Samsung</t>
        </is>
      </c>
      <c r="C1288" s="8" t="inlineStr">
        <is>
          <t>Watch FE BT</t>
        </is>
      </c>
      <c r="D1288" s="8" t="inlineStr">
        <is>
          <t>-</t>
        </is>
      </c>
      <c r="E1288" s="9" t="n">
        <v>599</v>
      </c>
      <c r="F1288" s="9" t="inlineStr">
        <is>
          <t>599,00</t>
        </is>
      </c>
      <c r="G1288" s="9" t="inlineStr">
        <is>
          <t>In stock</t>
        </is>
      </c>
      <c r="H1288" s="9">
        <f>SUBSTITUTE(SUBSTITUTE(SUBSTITUTE(SUBSTITUTE(SUBSTITUTE(F1288,"od",""),"Cena internetowa","")," ",""),"€",""),",",".")+0</f>
        <v/>
      </c>
      <c r="I1288" s="9" t="n"/>
      <c r="J1288" s="9">
        <f>IF(I1288&lt;&gt;"",I1288,H1288)</f>
        <v/>
      </c>
      <c r="K1288" s="9">
        <f>E1288/(1+M1288)</f>
        <v/>
      </c>
      <c r="L1288" s="10" t="inlineStr">
        <is>
          <t>PLN</t>
        </is>
      </c>
      <c r="M1288" s="11" t="n">
        <v>0.23</v>
      </c>
      <c r="N1288" s="9">
        <f>K1288*VLOOKUP(L1288,'Exchange rate'!A:B,2,0)</f>
        <v/>
      </c>
      <c r="O1288" s="8" t="inlineStr">
        <is>
          <t>Mediamarkt</t>
        </is>
      </c>
      <c r="P1288" s="8" t="inlineStr">
        <is>
          <t>Mediamarkt</t>
        </is>
      </c>
      <c r="Q1288" s="8" t="inlineStr">
        <is>
          <t>Poland</t>
        </is>
      </c>
      <c r="R1288" s="12" t="inlineStr">
        <is>
          <t>https://mediamarkt.pl/pl/product/_smartwatch-samsung-galaxy-watch-fe-sm-r861-40mm-rozowe-zloto-1483122.html</t>
        </is>
      </c>
      <c r="S1288" s="13" t="inlineStr">
        <is>
          <t>Smart Watch</t>
        </is>
      </c>
      <c r="T1288" s="13" t="n"/>
      <c r="U1288" s="12" t="inlineStr">
        <is>
          <t>https://drive.google.com/uc?export=view&amp;id=1L63A2vlIhOnVxgSsmLKcWc8YgEp4P7NI</t>
        </is>
      </c>
    </row>
    <row r="1289" ht="15" customHeight="1">
      <c r="A1289" s="7" t="inlineStr">
        <is>
          <t>AN00000242</t>
        </is>
      </c>
      <c r="B1289" s="8" t="inlineStr">
        <is>
          <t>Sony</t>
        </is>
      </c>
      <c r="C1289" s="8" t="inlineStr">
        <is>
          <t>Sony PlayStation 5 Pro</t>
        </is>
      </c>
      <c r="D1289" s="8" t="inlineStr">
        <is>
          <t>-</t>
        </is>
      </c>
      <c r="E1289" s="9" t="n">
        <v>3499</v>
      </c>
      <c r="F1289" s="9" t="inlineStr">
        <is>
          <t>3499,00</t>
        </is>
      </c>
      <c r="G1289" s="9" t="inlineStr">
        <is>
          <t>In stock</t>
        </is>
      </c>
      <c r="H1289" s="9">
        <f>SUBSTITUTE(SUBSTITUTE(SUBSTITUTE(SUBSTITUTE(SUBSTITUTE(F1289,"od",""),"Cena internetowa","")," ",""),"€",""),",",".")+0</f>
        <v/>
      </c>
      <c r="I1289" s="9" t="n"/>
      <c r="J1289" s="9">
        <f>IF(I1289&lt;&gt;"",I1289,H1289)</f>
        <v/>
      </c>
      <c r="K1289" s="9">
        <f>E1289/(1+M1289)</f>
        <v/>
      </c>
      <c r="L1289" s="10" t="inlineStr">
        <is>
          <t>PLN</t>
        </is>
      </c>
      <c r="M1289" s="11" t="n">
        <v>0.23</v>
      </c>
      <c r="N1289" s="9">
        <f>K1289*VLOOKUP(L1289,'Exchange rate'!A:B,2,0)</f>
        <v/>
      </c>
      <c r="O1289" s="8" t="inlineStr">
        <is>
          <t>Mediamarkt</t>
        </is>
      </c>
      <c r="P1289" s="8" t="inlineStr">
        <is>
          <t>Mediamarkt</t>
        </is>
      </c>
      <c r="Q1289" s="8" t="inlineStr">
        <is>
          <t>Poland</t>
        </is>
      </c>
      <c r="R1289" s="12" t="inlineStr">
        <is>
          <t>https://mediamarkt.pl/pl/product/_konsola-sony-playstation-5-pro-2tb-1485322.html?query=Sony%20PlayStation%205%20Pro&amp;t=1733113153698&amp;queryMeta%5Bga_query%5D=Sony%20PlayStation%205%20Pro&amp;queryMeta%5BqueryHash%5D=17f61e75211879877e9fd12ccb63222db2c6bbc1a9b8fbf88fc8c71e95c2059f&amp;queryMeta%5BqueryRequestId%5D=17f61e75211879877e9fd12ccb63222db2c6bbc1a9b8fbf88fc8c71e95c2059f</t>
        </is>
      </c>
      <c r="S1289" s="13" t="inlineStr">
        <is>
          <t>Other</t>
        </is>
      </c>
      <c r="T1289" s="13" t="n"/>
      <c r="U1289" s="12" t="inlineStr">
        <is>
          <t>https://drive.google.com/uc?export=view&amp;id=1LLc8whkKwLJtFPNiBSPrPTeW9uCdLrIl</t>
        </is>
      </c>
    </row>
    <row r="1290" ht="15" customHeight="1">
      <c r="A1290" s="7" t="inlineStr">
        <is>
          <t>BN2009294</t>
        </is>
      </c>
      <c r="B1290" s="8" t="inlineStr">
        <is>
          <t>Sony</t>
        </is>
      </c>
      <c r="C1290" s="8" t="inlineStr">
        <is>
          <t>Xperia 1 VI 12-256GB 5G</t>
        </is>
      </c>
      <c r="D1290" s="8" t="inlineStr">
        <is>
          <t>-</t>
        </is>
      </c>
      <c r="E1290" s="9" t="n">
        <v>5299</v>
      </c>
      <c r="F1290" s="9" t="inlineStr">
        <is>
          <t>5299,00</t>
        </is>
      </c>
      <c r="G1290" s="9" t="inlineStr">
        <is>
          <t>In stock</t>
        </is>
      </c>
      <c r="H1290" s="9">
        <f>SUBSTITUTE(SUBSTITUTE(SUBSTITUTE(SUBSTITUTE(SUBSTITUTE(F1290,"od",""),"Cena internetowa","")," ",""),"€",""),",",".")+0</f>
        <v/>
      </c>
      <c r="I1290" s="9" t="n"/>
      <c r="J1290" s="9">
        <f>IF(I1290&lt;&gt;"",I1290,H1290)</f>
        <v/>
      </c>
      <c r="K1290" s="9">
        <f>E1290/(1+M1290)</f>
        <v/>
      </c>
      <c r="L1290" s="10" t="inlineStr">
        <is>
          <t>PLN</t>
        </is>
      </c>
      <c r="M1290" s="11" t="n">
        <v>0.23</v>
      </c>
      <c r="N1290" s="9">
        <f>K1290*VLOOKUP(L1290,'Exchange rate'!A:B,2,0)</f>
        <v/>
      </c>
      <c r="O1290" s="8" t="inlineStr">
        <is>
          <t>Mediamarkt</t>
        </is>
      </c>
      <c r="P1290" s="8" t="inlineStr">
        <is>
          <t>Mediamarkt</t>
        </is>
      </c>
      <c r="Q1290" s="8" t="inlineStr">
        <is>
          <t>Poland</t>
        </is>
      </c>
      <c r="R1290" s="12" t="inlineStr">
        <is>
          <t>https://mediamarkt.pl/pl/product/_smartfon-sony-xperia-10-vi-5g-8128gb-czarny-1482264.html</t>
        </is>
      </c>
      <c r="S1290" s="13" t="inlineStr">
        <is>
          <t>Handset</t>
        </is>
      </c>
      <c r="T1290" s="13" t="n"/>
      <c r="U1290" s="12" t="inlineStr">
        <is>
          <t>https://drive.google.com/uc?export=view&amp;id=1KvBFcv6P_b4ZmWHUey2-oACx4tvrPXZJ</t>
        </is>
      </c>
    </row>
    <row r="1291" ht="15" customHeight="1">
      <c r="A1291" s="7" t="inlineStr">
        <is>
          <t>BN2009295</t>
        </is>
      </c>
      <c r="B1291" s="8" t="inlineStr">
        <is>
          <t>Sony</t>
        </is>
      </c>
      <c r="C1291" s="8" t="inlineStr">
        <is>
          <t>Xperia 10 VI 8-128GB 5G</t>
        </is>
      </c>
      <c r="D1291" s="8" t="inlineStr">
        <is>
          <t>-</t>
        </is>
      </c>
      <c r="E1291" s="9" t="n">
        <v>0</v>
      </c>
      <c r="F1291" s="9" t="n">
        <v>0</v>
      </c>
      <c r="G1291" s="9" t="inlineStr">
        <is>
          <t>Out stock</t>
        </is>
      </c>
      <c r="H1291" s="9">
        <f>SUBSTITUTE(SUBSTITUTE(SUBSTITUTE(SUBSTITUTE(SUBSTITUTE(F1291,"od",""),"Cena internetowa","")," ",""),"€",""),",",".")+0</f>
        <v/>
      </c>
      <c r="I1291" s="9" t="n"/>
      <c r="J1291" s="9">
        <f>IF(I1291&lt;&gt;"",I1291,H1291)</f>
        <v/>
      </c>
      <c r="K1291" s="9">
        <f>E1291/(1+M1291)</f>
        <v/>
      </c>
      <c r="L1291" s="10" t="inlineStr">
        <is>
          <t>PLN</t>
        </is>
      </c>
      <c r="M1291" s="11" t="n">
        <v>0.23</v>
      </c>
      <c r="N1291" s="9">
        <f>K1291*VLOOKUP(L1291,'Exchange rate'!A:B,2,0)</f>
        <v/>
      </c>
      <c r="O1291" s="8" t="inlineStr">
        <is>
          <t>Mediamarkt</t>
        </is>
      </c>
      <c r="P1291" s="8" t="inlineStr">
        <is>
          <t>Mediamarkt</t>
        </is>
      </c>
      <c r="Q1291" s="8" t="inlineStr">
        <is>
          <t>Poland</t>
        </is>
      </c>
      <c r="R1291" s="12" t="inlineStr">
        <is>
          <t>https://mediamarkt.pl/pl/product/_outlet-smartfon-sony-xperia-10-vi-5g-8128gb-czarny-5g-8-gb128-gb-czarny-1489507.html</t>
        </is>
      </c>
      <c r="S1291" s="13" t="inlineStr">
        <is>
          <t>Handset</t>
        </is>
      </c>
      <c r="T1291" s="13" t="n">
        <v>5</v>
      </c>
      <c r="U1291" s="12" t="inlineStr">
        <is>
          <t>https://drive.google.com/uc?export=view&amp;id=1LLKUemaB6SxdQS3KCBt4g6z9658zg8SM</t>
        </is>
      </c>
    </row>
    <row r="1292" ht="15" customHeight="1">
      <c r="A1292" s="7" t="inlineStr">
        <is>
          <t>BN2009392</t>
        </is>
      </c>
      <c r="B1292" s="8" t="inlineStr">
        <is>
          <t>Xiaomi</t>
        </is>
      </c>
      <c r="C1292" s="8" t="inlineStr">
        <is>
          <t>Poco C65 6-128GB LTE</t>
        </is>
      </c>
      <c r="D1292" s="8" t="inlineStr">
        <is>
          <t>-</t>
        </is>
      </c>
      <c r="E1292" s="9" t="n">
        <v>0</v>
      </c>
      <c r="F1292" s="9" t="n">
        <v>0</v>
      </c>
      <c r="G1292" s="9" t="inlineStr">
        <is>
          <t>Out stock</t>
        </is>
      </c>
      <c r="H1292" s="9">
        <f>SUBSTITUTE(SUBSTITUTE(SUBSTITUTE(SUBSTITUTE(SUBSTITUTE(F1292,"od",""),"Cena internetowa","")," ",""),"€",""),",",".")+0</f>
        <v/>
      </c>
      <c r="I1292" s="9" t="n"/>
      <c r="J1292" s="9">
        <f>IF(I1292&lt;&gt;"",I1292,H1292)</f>
        <v/>
      </c>
      <c r="K1292" s="9">
        <f>E1292/(1+M1292)</f>
        <v/>
      </c>
      <c r="L1292" s="10" t="inlineStr">
        <is>
          <t>PLN</t>
        </is>
      </c>
      <c r="M1292" s="11" t="n">
        <v>0.23</v>
      </c>
      <c r="N1292" s="9">
        <f>K1292*VLOOKUP(L1292,'Exchange rate'!A:B,2,0)</f>
        <v/>
      </c>
      <c r="O1292" s="8" t="inlineStr">
        <is>
          <t>Mediamarkt</t>
        </is>
      </c>
      <c r="P1292" s="8" t="inlineStr">
        <is>
          <t>Mediamarkt</t>
        </is>
      </c>
      <c r="Q1292" s="8" t="inlineStr">
        <is>
          <t>Poland</t>
        </is>
      </c>
      <c r="R1292" s="12" t="inlineStr">
        <is>
          <t>https://mediamarkt.pl/pl/product/_smartfon-poco-c65-6128gb-czarny-1480232.html</t>
        </is>
      </c>
      <c r="S1292" s="13" t="inlineStr">
        <is>
          <t>Handset</t>
        </is>
      </c>
      <c r="T1292" s="13" t="n">
        <v>5</v>
      </c>
      <c r="U1292" s="12" t="inlineStr">
        <is>
          <t>https://drive.google.com/uc?export=view&amp;id=1KuLTtpzvetFMtyYP_OYqzlYrzdrDFMaT</t>
        </is>
      </c>
    </row>
    <row r="1293" ht="15" customHeight="1">
      <c r="A1293" s="7" t="inlineStr">
        <is>
          <t>BN2009751</t>
        </is>
      </c>
      <c r="B1293" s="8" t="inlineStr">
        <is>
          <t>Xiaomi</t>
        </is>
      </c>
      <c r="C1293" s="8" t="inlineStr">
        <is>
          <t>Poco F6 12-512GB 5G</t>
        </is>
      </c>
      <c r="D1293" s="8" t="inlineStr">
        <is>
          <t>-</t>
        </is>
      </c>
      <c r="E1293" s="9" t="n">
        <v>1599</v>
      </c>
      <c r="F1293" s="9" t="inlineStr">
        <is>
          <t>1599,00</t>
        </is>
      </c>
      <c r="G1293" s="9" t="inlineStr">
        <is>
          <t>In stock</t>
        </is>
      </c>
      <c r="H1293" s="9">
        <f>SUBSTITUTE(SUBSTITUTE(SUBSTITUTE(SUBSTITUTE(SUBSTITUTE(F1293,"od",""),"Cena internetowa","")," ",""),"€",""),",",".")+0</f>
        <v/>
      </c>
      <c r="I1293" s="9" t="n"/>
      <c r="J1293" s="9">
        <f>IF(I1293&lt;&gt;"",I1293,H1293)</f>
        <v/>
      </c>
      <c r="K1293" s="9">
        <f>E1293/(1+M1293)</f>
        <v/>
      </c>
      <c r="L1293" s="10" t="inlineStr">
        <is>
          <t>PLN</t>
        </is>
      </c>
      <c r="M1293" s="11" t="n">
        <v>0.23</v>
      </c>
      <c r="N1293" s="9">
        <f>K1293*VLOOKUP(L1293,'Exchange rate'!A:B,2,0)</f>
        <v/>
      </c>
      <c r="O1293" s="8" t="inlineStr">
        <is>
          <t>Mediamarkt</t>
        </is>
      </c>
      <c r="P1293" s="8" t="inlineStr">
        <is>
          <t>Mediamarkt</t>
        </is>
      </c>
      <c r="Q1293" s="8" t="inlineStr">
        <is>
          <t>Poland</t>
        </is>
      </c>
      <c r="R1293" s="12" t="inlineStr">
        <is>
          <t>https://mediamarkt.pl/pl/product/_smartfon-poco-f6-12512gb-zielony-1482828.html</t>
        </is>
      </c>
      <c r="S1293" s="13" t="inlineStr">
        <is>
          <t>Handset</t>
        </is>
      </c>
      <c r="T1293" s="13" t="n"/>
      <c r="U1293" s="12" t="inlineStr">
        <is>
          <t>https://drive.google.com/uc?export=view&amp;id=1LeS06mwnRTBzZP_bqTD8KqPqHErqp316</t>
        </is>
      </c>
    </row>
    <row r="1294" ht="15" customHeight="1">
      <c r="A1294" s="7" t="inlineStr">
        <is>
          <t>BN2009752</t>
        </is>
      </c>
      <c r="B1294" s="8" t="inlineStr">
        <is>
          <t>Xiaomi</t>
        </is>
      </c>
      <c r="C1294" s="8" t="inlineStr">
        <is>
          <t>Poco F6 Pro 12-512GB 5G</t>
        </is>
      </c>
      <c r="D1294" s="8" t="inlineStr">
        <is>
          <t>-</t>
        </is>
      </c>
      <c r="E1294" s="9" t="n">
        <v>2559</v>
      </c>
      <c r="F1294" s="9" t="inlineStr">
        <is>
          <t>2559,00</t>
        </is>
      </c>
      <c r="G1294" s="9" t="inlineStr">
        <is>
          <t>In stock</t>
        </is>
      </c>
      <c r="H1294" s="9">
        <f>SUBSTITUTE(SUBSTITUTE(SUBSTITUTE(SUBSTITUTE(SUBSTITUTE(F1294,"od",""),"Cena internetowa","")," ",""),"€",""),",",".")+0</f>
        <v/>
      </c>
      <c r="I1294" s="9" t="n"/>
      <c r="J1294" s="9">
        <f>IF(I1294&lt;&gt;"",I1294,H1294)</f>
        <v/>
      </c>
      <c r="K1294" s="9">
        <f>E1294/(1+M1294)</f>
        <v/>
      </c>
      <c r="L1294" s="10" t="inlineStr">
        <is>
          <t>PLN</t>
        </is>
      </c>
      <c r="M1294" s="11" t="n">
        <v>0.23</v>
      </c>
      <c r="N1294" s="9">
        <f>K1294*VLOOKUP(L1294,'Exchange rate'!A:B,2,0)</f>
        <v/>
      </c>
      <c r="O1294" s="8" t="inlineStr">
        <is>
          <t>Mediamarkt</t>
        </is>
      </c>
      <c r="P1294" s="8" t="inlineStr">
        <is>
          <t>Mediamarkt</t>
        </is>
      </c>
      <c r="Q1294" s="8" t="inlineStr">
        <is>
          <t>Poland</t>
        </is>
      </c>
      <c r="R1294" s="12" t="inlineStr">
        <is>
          <t>https://mediamarkt.pl/pl/product/_smartfon-poco-f6-pro-12512gb-bialy-1482826.html</t>
        </is>
      </c>
      <c r="S1294" s="13" t="inlineStr">
        <is>
          <t>Handset</t>
        </is>
      </c>
      <c r="T1294" s="13" t="n"/>
      <c r="U1294" s="12" t="inlineStr">
        <is>
          <t>https://drive.google.com/uc?export=view&amp;id=1KsdHDschpjpUuSAUWIvFiOBtbSxiWxa3</t>
        </is>
      </c>
    </row>
    <row r="1295" ht="15" customHeight="1">
      <c r="A1295" s="7" t="inlineStr">
        <is>
          <t>BN2009755</t>
        </is>
      </c>
      <c r="B1295" s="8" t="inlineStr">
        <is>
          <t>Xiaomi</t>
        </is>
      </c>
      <c r="C1295" s="8" t="inlineStr">
        <is>
          <t>Poco F6 Pro 16GB-1TB 5G</t>
        </is>
      </c>
      <c r="D1295" s="8" t="inlineStr">
        <is>
          <t>-</t>
        </is>
      </c>
      <c r="E1295" s="9" t="n">
        <v>2929</v>
      </c>
      <c r="F1295" s="9" t="inlineStr">
        <is>
          <t>2929,00</t>
        </is>
      </c>
      <c r="G1295" s="9" t="inlineStr">
        <is>
          <t>In stock</t>
        </is>
      </c>
      <c r="H1295" s="9">
        <f>SUBSTITUTE(SUBSTITUTE(SUBSTITUTE(SUBSTITUTE(SUBSTITUTE(F1295,"od",""),"Cena internetowa","")," ",""),"€",""),",",".")+0</f>
        <v/>
      </c>
      <c r="I1295" s="9" t="n"/>
      <c r="J1295" s="9">
        <f>IF(I1295&lt;&gt;"",I1295,H1295)</f>
        <v/>
      </c>
      <c r="K1295" s="9">
        <f>E1295/(1+M1295)</f>
        <v/>
      </c>
      <c r="L1295" s="10" t="inlineStr">
        <is>
          <t>PLN</t>
        </is>
      </c>
      <c r="M1295" s="11" t="n">
        <v>0.23</v>
      </c>
      <c r="N1295" s="9">
        <f>K1295*VLOOKUP(L1295,'Exchange rate'!A:B,2,0)</f>
        <v/>
      </c>
      <c r="O1295" s="8" t="inlineStr">
        <is>
          <t>Mediamarkt</t>
        </is>
      </c>
      <c r="P1295" s="8" t="inlineStr">
        <is>
          <t>Mediamarkt</t>
        </is>
      </c>
      <c r="Q1295" s="8" t="inlineStr">
        <is>
          <t>Poland</t>
        </is>
      </c>
      <c r="R1295" s="12" t="inlineStr">
        <is>
          <t>https://mediamarkt.pl/pl/product/_smartfon-poco-f6-pro-16gb1tb-bialy-1482824.html</t>
        </is>
      </c>
      <c r="S1295" s="13" t="inlineStr">
        <is>
          <t>Handset</t>
        </is>
      </c>
      <c r="T1295" s="13" t="n"/>
      <c r="U1295" s="12" t="inlineStr">
        <is>
          <t>https://drive.google.com/uc?export=view&amp;id=1LzLOGlCmvfGpvFu3BPfHxkE1IAhPkQUx</t>
        </is>
      </c>
    </row>
    <row r="1296" ht="15" customHeight="1">
      <c r="A1296" s="7" t="inlineStr">
        <is>
          <t>BN2009379</t>
        </is>
      </c>
      <c r="B1296" s="8" t="inlineStr">
        <is>
          <t>Xiaomi</t>
        </is>
      </c>
      <c r="C1296" s="8" t="inlineStr">
        <is>
          <t>Poco M6 Pro 12-512GB</t>
        </is>
      </c>
      <c r="D1296" s="8" t="inlineStr">
        <is>
          <t>-</t>
        </is>
      </c>
      <c r="E1296" s="9" t="n">
        <v>0</v>
      </c>
      <c r="F1296" s="9" t="n">
        <v>0</v>
      </c>
      <c r="G1296" s="9" t="inlineStr">
        <is>
          <t>Out stock</t>
        </is>
      </c>
      <c r="H1296" s="9">
        <f>SUBSTITUTE(SUBSTITUTE(SUBSTITUTE(SUBSTITUTE(SUBSTITUTE(F1296,"od",""),"Cena internetowa","")," ",""),"€",""),",",".")+0</f>
        <v/>
      </c>
      <c r="I1296" s="9" t="n"/>
      <c r="J1296" s="9">
        <f>IF(I1296&lt;&gt;"",I1296,H1296)</f>
        <v/>
      </c>
      <c r="K1296" s="9">
        <f>E1296/(1+M1296)</f>
        <v/>
      </c>
      <c r="L1296" s="10" t="inlineStr">
        <is>
          <t>PLN</t>
        </is>
      </c>
      <c r="M1296" s="11" t="n">
        <v>0.23</v>
      </c>
      <c r="N1296" s="9">
        <f>K1296*VLOOKUP(L1296,'Exchange rate'!A:B,2,0)</f>
        <v/>
      </c>
      <c r="O1296" s="8" t="inlineStr">
        <is>
          <t>Mediamarkt</t>
        </is>
      </c>
      <c r="P1296" s="8" t="inlineStr">
        <is>
          <t>Mediamarkt</t>
        </is>
      </c>
      <c r="Q1296" s="8" t="inlineStr">
        <is>
          <t>Poland</t>
        </is>
      </c>
      <c r="R1296" s="12" t="inlineStr">
        <is>
          <t>https://mediamarkt.pl/pl/product/_smartfon-poco-m6-pro-12512gb-fioletowy-1480236.html</t>
        </is>
      </c>
      <c r="S1296" s="13" t="inlineStr">
        <is>
          <t>Handset</t>
        </is>
      </c>
      <c r="T1296" s="13" t="n">
        <v>5</v>
      </c>
      <c r="U1296" s="12" t="inlineStr">
        <is>
          <t>https://drive.google.com/uc?export=view&amp;id=1KtBbh0KyXAmFdr1aumyjybtXrZunptuh</t>
        </is>
      </c>
    </row>
    <row r="1297" ht="15" customHeight="1">
      <c r="A1297" s="7" t="inlineStr">
        <is>
          <t>BN2008851</t>
        </is>
      </c>
      <c r="B1297" s="8" t="inlineStr">
        <is>
          <t>Xiaomi</t>
        </is>
      </c>
      <c r="C1297" s="8" t="inlineStr">
        <is>
          <t>Redmi 12 4-128GB LTE</t>
        </is>
      </c>
      <c r="D1297" s="8" t="inlineStr">
        <is>
          <t>-</t>
        </is>
      </c>
      <c r="E1297" s="9" t="n">
        <v>599</v>
      </c>
      <c r="F1297" s="9" t="inlineStr">
        <is>
          <t>599,00</t>
        </is>
      </c>
      <c r="G1297" s="9" t="inlineStr">
        <is>
          <t>In stock</t>
        </is>
      </c>
      <c r="H1297" s="9">
        <f>SUBSTITUTE(SUBSTITUTE(SUBSTITUTE(SUBSTITUTE(SUBSTITUTE(F1297,"od",""),"Cena internetowa","")," ",""),"€",""),",",".")+0</f>
        <v/>
      </c>
      <c r="I1297" s="9" t="n"/>
      <c r="J1297" s="9">
        <f>IF(I1297&lt;&gt;"",I1297,H1297)</f>
        <v/>
      </c>
      <c r="K1297" s="9">
        <f>E1297/(1+M1297)</f>
        <v/>
      </c>
      <c r="L1297" s="10" t="inlineStr">
        <is>
          <t>PLN</t>
        </is>
      </c>
      <c r="M1297" s="11" t="n">
        <v>0.23</v>
      </c>
      <c r="N1297" s="9">
        <f>K1297*VLOOKUP(L1297,'Exchange rate'!A:B,2,0)</f>
        <v/>
      </c>
      <c r="O1297" s="8" t="inlineStr">
        <is>
          <t>Mediamarkt</t>
        </is>
      </c>
      <c r="P1297" s="8" t="inlineStr">
        <is>
          <t>Mediamarkt</t>
        </is>
      </c>
      <c r="Q1297" s="8" t="inlineStr">
        <is>
          <t>Poland</t>
        </is>
      </c>
      <c r="R1297" s="12" t="inlineStr">
        <is>
          <t>https://mediamarkt.pl/pl/product/_smartfon-xiaomi-redmi-note-12-4128gb-niebieski-ice-blue-1473954.html</t>
        </is>
      </c>
      <c r="S1297" s="13" t="inlineStr">
        <is>
          <t>Handset</t>
        </is>
      </c>
      <c r="T1297" s="13" t="n"/>
      <c r="U1297" s="12" t="inlineStr">
        <is>
          <t>https://drive.google.com/uc?export=view&amp;id=1LKJqRz0o2pYuTQN6bvj9UinYI--7M6lh</t>
        </is>
      </c>
    </row>
    <row r="1298" ht="15" customHeight="1">
      <c r="A1298" s="7" t="inlineStr">
        <is>
          <t>BN2008897</t>
        </is>
      </c>
      <c r="B1298" s="8" t="inlineStr">
        <is>
          <t>Xiaomi</t>
        </is>
      </c>
      <c r="C1298" s="8" t="inlineStr">
        <is>
          <t>Redmi 12 8-256GB</t>
        </is>
      </c>
      <c r="D1298" s="8" t="inlineStr">
        <is>
          <t>-</t>
        </is>
      </c>
      <c r="E1298" s="9" t="n">
        <v>0</v>
      </c>
      <c r="F1298" s="9" t="n">
        <v>0</v>
      </c>
      <c r="G1298" s="9" t="inlineStr">
        <is>
          <t>Out stock</t>
        </is>
      </c>
      <c r="H1298" s="9">
        <f>SUBSTITUTE(SUBSTITUTE(SUBSTITUTE(SUBSTITUTE(SUBSTITUTE(F1298,"od",""),"Cena internetowa","")," ",""),"€",""),",",".")+0</f>
        <v/>
      </c>
      <c r="I1298" s="9" t="n"/>
      <c r="J1298" s="9">
        <f>IF(I1298&lt;&gt;"",I1298,H1298)</f>
        <v/>
      </c>
      <c r="K1298" s="9">
        <f>E1298/(1+M1298)</f>
        <v/>
      </c>
      <c r="L1298" s="10" t="inlineStr">
        <is>
          <t>PLN</t>
        </is>
      </c>
      <c r="M1298" s="11" t="n">
        <v>0.23</v>
      </c>
      <c r="N1298" s="9">
        <f>K1298*VLOOKUP(L1298,'Exchange rate'!A:B,2,0)</f>
        <v/>
      </c>
      <c r="O1298" s="8" t="inlineStr">
        <is>
          <t>Mediamarkt</t>
        </is>
      </c>
      <c r="P1298" s="8" t="inlineStr">
        <is>
          <t>Mediamarkt</t>
        </is>
      </c>
      <c r="Q1298" s="8" t="inlineStr">
        <is>
          <t>Poland</t>
        </is>
      </c>
      <c r="R1298" s="12" t="inlineStr">
        <is>
          <t>https://mediamarkt.pl/pl/product/_smartfon-xiaomi-redmi-12-8256gb-niebieski-sky-blue-1476824.html</t>
        </is>
      </c>
      <c r="S1298" s="13" t="inlineStr">
        <is>
          <t>Handset</t>
        </is>
      </c>
      <c r="T1298" s="13" t="n">
        <v>5</v>
      </c>
      <c r="U1298" s="12" t="inlineStr">
        <is>
          <t>https://drive.google.com/uc?export=view&amp;id=1LIOKPlVBGmJJf8lFjEjOSpl7ImTOwxBX</t>
        </is>
      </c>
    </row>
    <row r="1299" ht="15" customHeight="1">
      <c r="A1299" s="7" t="inlineStr">
        <is>
          <t>BN2008616</t>
        </is>
      </c>
      <c r="B1299" s="8" t="inlineStr">
        <is>
          <t>Xiaomi</t>
        </is>
      </c>
      <c r="C1299" s="8" t="inlineStr">
        <is>
          <t>Redmi 12C 4-128GB LTE</t>
        </is>
      </c>
      <c r="D1299" s="8" t="inlineStr">
        <is>
          <t>-</t>
        </is>
      </c>
      <c r="E1299" s="9" t="n">
        <v>0</v>
      </c>
      <c r="F1299" s="9" t="n">
        <v>0</v>
      </c>
      <c r="G1299" s="9" t="inlineStr">
        <is>
          <t>Out stock</t>
        </is>
      </c>
      <c r="H1299" s="9">
        <f>SUBSTITUTE(SUBSTITUTE(SUBSTITUTE(SUBSTITUTE(SUBSTITUTE(F1299,"od",""),"Cena internetowa","")," ",""),"€",""),",",".")+0</f>
        <v/>
      </c>
      <c r="I1299" s="9" t="n"/>
      <c r="J1299" s="9">
        <f>IF(I1299&lt;&gt;"",I1299,H1299)</f>
        <v/>
      </c>
      <c r="K1299" s="9">
        <f>E1299/(1+M1299)</f>
        <v/>
      </c>
      <c r="L1299" s="10" t="inlineStr">
        <is>
          <t>PLN</t>
        </is>
      </c>
      <c r="M1299" s="11" t="n">
        <v>0.23</v>
      </c>
      <c r="N1299" s="9">
        <f>K1299*VLOOKUP(L1299,'Exchange rate'!A:B,2,0)</f>
        <v/>
      </c>
      <c r="O1299" s="8" t="inlineStr">
        <is>
          <t>Mediamarkt</t>
        </is>
      </c>
      <c r="P1299" s="8" t="inlineStr">
        <is>
          <t>Mediamarkt</t>
        </is>
      </c>
      <c r="Q1299" s="8" t="inlineStr">
        <is>
          <t>Poland</t>
        </is>
      </c>
      <c r="R1299" s="12" t="inlineStr">
        <is>
          <t>https://mediamarkt.pl/telefony-i-smartfony/smartfon-xiaomi-redmi-12c-4-128gb-grafitowo-szary-graphite-gray-45636</t>
        </is>
      </c>
      <c r="S1299" s="13" t="inlineStr">
        <is>
          <t>Handset</t>
        </is>
      </c>
      <c r="T1299" s="13" t="n">
        <v>2</v>
      </c>
      <c r="U1299" s="12" t="inlineStr">
        <is>
          <t>https://drive.google.com/uc?export=view&amp;id=1Kz3iidP4zFLxd_nVcrqnq-QOmcn9iXr6</t>
        </is>
      </c>
    </row>
    <row r="1300" ht="15" customHeight="1">
      <c r="A1300" s="7" t="inlineStr">
        <is>
          <t>BN2009328</t>
        </is>
      </c>
      <c r="B1300" s="8" t="inlineStr">
        <is>
          <t>Xiaomi</t>
        </is>
      </c>
      <c r="C1300" s="8" t="inlineStr">
        <is>
          <t>Redmi 13 6-128GB LTE</t>
        </is>
      </c>
      <c r="D1300" s="8" t="inlineStr">
        <is>
          <t>-</t>
        </is>
      </c>
      <c r="E1300" s="9" t="n">
        <v>439</v>
      </c>
      <c r="F1300" s="9" t="inlineStr">
        <is>
          <t>439,00</t>
        </is>
      </c>
      <c r="G1300" s="9" t="inlineStr">
        <is>
          <t>In stock</t>
        </is>
      </c>
      <c r="H1300" s="9">
        <f>SUBSTITUTE(SUBSTITUTE(SUBSTITUTE(SUBSTITUTE(SUBSTITUTE(F1300,"od",""),"Cena internetowa","")," ",""),"€",""),",",".")+0</f>
        <v/>
      </c>
      <c r="I1300" s="9" t="n"/>
      <c r="J1300" s="9">
        <f>IF(I1300&lt;&gt;"",I1300,H1300)</f>
        <v/>
      </c>
      <c r="K1300" s="9">
        <f>E1300/(1+M1300)</f>
        <v/>
      </c>
      <c r="L1300" s="10" t="inlineStr">
        <is>
          <t>PLN</t>
        </is>
      </c>
      <c r="M1300" s="11" t="n">
        <v>0.23</v>
      </c>
      <c r="N1300" s="9">
        <f>K1300*VLOOKUP(L1300,'Exchange rate'!A:B,2,0)</f>
        <v/>
      </c>
      <c r="O1300" s="8" t="inlineStr">
        <is>
          <t>Mediamarkt</t>
        </is>
      </c>
      <c r="P1300" s="8" t="inlineStr">
        <is>
          <t>Mediamarkt</t>
        </is>
      </c>
      <c r="Q1300" s="8" t="inlineStr">
        <is>
          <t>Poland</t>
        </is>
      </c>
      <c r="R1300" s="12" t="inlineStr">
        <is>
          <t>https://mediamarkt.pl/pl/product/_smartfon-xiaomi-redmi-13-6128gb-czarny-midnight-black-1482848.html</t>
        </is>
      </c>
      <c r="S1300" s="13" t="inlineStr">
        <is>
          <t>Handset</t>
        </is>
      </c>
      <c r="T1300" s="13" t="n"/>
      <c r="U1300" s="12" t="inlineStr">
        <is>
          <t>https://drive.google.com/uc?export=view&amp;id=1Lwq8bc7eSRttmWZQwVYuPa0irO-aM3DA</t>
        </is>
      </c>
    </row>
    <row r="1301" ht="15" customHeight="1">
      <c r="A1301" s="7" t="inlineStr">
        <is>
          <t>BN2009331</t>
        </is>
      </c>
      <c r="B1301" s="8" t="inlineStr">
        <is>
          <t>Xiaomi</t>
        </is>
      </c>
      <c r="C1301" s="8" t="inlineStr">
        <is>
          <t>Redmi 13 8-256GB LTE</t>
        </is>
      </c>
      <c r="D1301" s="8" t="inlineStr">
        <is>
          <t>-</t>
        </is>
      </c>
      <c r="E1301" s="9" t="n">
        <v>539</v>
      </c>
      <c r="F1301" s="9" t="inlineStr">
        <is>
          <t>539,00</t>
        </is>
      </c>
      <c r="G1301" s="9" t="inlineStr">
        <is>
          <t>In stock</t>
        </is>
      </c>
      <c r="H1301" s="9">
        <f>SUBSTITUTE(SUBSTITUTE(SUBSTITUTE(SUBSTITUTE(SUBSTITUTE(F1301,"od",""),"Cena internetowa","")," ",""),"€",""),",",".")+0</f>
        <v/>
      </c>
      <c r="I1301" s="9" t="n"/>
      <c r="J1301" s="9">
        <f>IF(I1301&lt;&gt;"",I1301,H1301)</f>
        <v/>
      </c>
      <c r="K1301" s="9">
        <f>E1301/(1+M1301)</f>
        <v/>
      </c>
      <c r="L1301" s="10" t="inlineStr">
        <is>
          <t>PLN</t>
        </is>
      </c>
      <c r="M1301" s="11" t="n">
        <v>0.23</v>
      </c>
      <c r="N1301" s="9">
        <f>K1301*VLOOKUP(L1301,'Exchange rate'!A:B,2,0)</f>
        <v/>
      </c>
      <c r="O1301" s="8" t="inlineStr">
        <is>
          <t>Mediamarkt</t>
        </is>
      </c>
      <c r="P1301" s="8" t="inlineStr">
        <is>
          <t>Mediamarkt</t>
        </is>
      </c>
      <c r="Q1301" s="8" t="inlineStr">
        <is>
          <t>Poland</t>
        </is>
      </c>
      <c r="R1301" s="12" t="inlineStr">
        <is>
          <t>https://mediamarkt.pl/pl/product/_smartfon-xiaomi-redmi-13-8256gb-czarny-midnight-black-1482849.html</t>
        </is>
      </c>
      <c r="S1301" s="13" t="inlineStr">
        <is>
          <t>Handset</t>
        </is>
      </c>
      <c r="T1301" s="13" t="n"/>
      <c r="U1301" s="12" t="inlineStr">
        <is>
          <t>https://drive.google.com/uc?export=view&amp;id=1Lh0ypyKqZiKyqP26EorHTt6CoMgDlPRm</t>
        </is>
      </c>
    </row>
    <row r="1302" ht="15" customHeight="1">
      <c r="A1302" s="7" t="inlineStr">
        <is>
          <t>BN2009087</t>
        </is>
      </c>
      <c r="B1302" s="8" t="inlineStr">
        <is>
          <t>Xiaomi</t>
        </is>
      </c>
      <c r="C1302" s="8" t="inlineStr">
        <is>
          <t>Redmi 13C 4-128GB LTE</t>
        </is>
      </c>
      <c r="D1302" s="8" t="inlineStr">
        <is>
          <t>-</t>
        </is>
      </c>
      <c r="E1302" s="9" t="n">
        <v>0</v>
      </c>
      <c r="F1302" s="9" t="n">
        <v>0</v>
      </c>
      <c r="G1302" s="9" t="inlineStr">
        <is>
          <t>Out stock</t>
        </is>
      </c>
      <c r="H1302" s="9">
        <f>SUBSTITUTE(SUBSTITUTE(SUBSTITUTE(SUBSTITUTE(SUBSTITUTE(F1302,"od",""),"Cena internetowa","")," ",""),"€",""),",",".")+0</f>
        <v/>
      </c>
      <c r="I1302" s="9" t="n"/>
      <c r="J1302" s="9">
        <f>IF(I1302&lt;&gt;"",I1302,H1302)</f>
        <v/>
      </c>
      <c r="K1302" s="9">
        <f>E1302/(1+M1302)</f>
        <v/>
      </c>
      <c r="L1302" s="10" t="inlineStr">
        <is>
          <t>PLN</t>
        </is>
      </c>
      <c r="M1302" s="11" t="n">
        <v>0.23</v>
      </c>
      <c r="N1302" s="9">
        <f>K1302*VLOOKUP(L1302,'Exchange rate'!A:B,2,0)</f>
        <v/>
      </c>
      <c r="O1302" s="8" t="inlineStr">
        <is>
          <t>Mediamarkt</t>
        </is>
      </c>
      <c r="P1302" s="8" t="inlineStr">
        <is>
          <t>Mediamarkt</t>
        </is>
      </c>
      <c r="Q1302" s="8" t="inlineStr">
        <is>
          <t>Poland</t>
        </is>
      </c>
      <c r="R1302" s="12" t="inlineStr">
        <is>
          <t>https://mediamarkt.pl/pl/product/_smartfon-xiaomi-redmi-13c-4128gb-czarny-midnight-black-1479753.html</t>
        </is>
      </c>
      <c r="S1302" s="13" t="inlineStr">
        <is>
          <t>Handset</t>
        </is>
      </c>
      <c r="T1302" s="13" t="n">
        <v>5</v>
      </c>
      <c r="U1302" s="12" t="inlineStr">
        <is>
          <t>https://drive.google.com/uc?export=view&amp;id=1Ld6A6iidoDS_I_fW-3z7eZ-EM7TBb0br</t>
        </is>
      </c>
    </row>
    <row r="1303" ht="15" customHeight="1">
      <c r="A1303" s="7" t="inlineStr">
        <is>
          <t>BN2009088</t>
        </is>
      </c>
      <c r="B1303" s="8" t="inlineStr">
        <is>
          <t>Xiaomi</t>
        </is>
      </c>
      <c r="C1303" s="8" t="inlineStr">
        <is>
          <t>Redmi 13C 8-256GB LTE</t>
        </is>
      </c>
      <c r="D1303" s="8" t="inlineStr">
        <is>
          <t>-</t>
        </is>
      </c>
      <c r="E1303" s="9" t="n">
        <v>0</v>
      </c>
      <c r="F1303" s="9" t="n">
        <v>0</v>
      </c>
      <c r="G1303" s="9" t="inlineStr">
        <is>
          <t>Out stock</t>
        </is>
      </c>
      <c r="H1303" s="9">
        <f>SUBSTITUTE(SUBSTITUTE(SUBSTITUTE(SUBSTITUTE(SUBSTITUTE(F1303,"od",""),"Cena internetowa","")," ",""),"€",""),",",".")+0</f>
        <v/>
      </c>
      <c r="I1303" s="9" t="n"/>
      <c r="J1303" s="9">
        <f>IF(I1303&lt;&gt;"",I1303,H1303)</f>
        <v/>
      </c>
      <c r="K1303" s="9">
        <f>E1303/(1+M1303)</f>
        <v/>
      </c>
      <c r="L1303" s="10" t="inlineStr">
        <is>
          <t>PLN</t>
        </is>
      </c>
      <c r="M1303" s="11" t="n">
        <v>0.23</v>
      </c>
      <c r="N1303" s="9">
        <f>K1303*VLOOKUP(L1303,'Exchange rate'!A:B,2,0)</f>
        <v/>
      </c>
      <c r="O1303" s="8" t="inlineStr">
        <is>
          <t>Mediamarkt</t>
        </is>
      </c>
      <c r="P1303" s="8" t="inlineStr">
        <is>
          <t>Mediamarkt</t>
        </is>
      </c>
      <c r="Q1303" s="8" t="inlineStr">
        <is>
          <t>Poland</t>
        </is>
      </c>
      <c r="R1303" s="12" t="inlineStr">
        <is>
          <t>https://mediamarkt.pl/pl/product/_smartfon-xiaomi-redmi-13c-8256gb-niebieski-navy-blue-1479755.html</t>
        </is>
      </c>
      <c r="S1303" s="13" t="inlineStr">
        <is>
          <t>Handset</t>
        </is>
      </c>
      <c r="T1303" s="13" t="n">
        <v>5</v>
      </c>
      <c r="U1303" s="12" t="inlineStr">
        <is>
          <t>https://drive.google.com/uc?export=view&amp;id=1KmnvVGmMzjpdfKKw1JhMUpTeB9diwMkI</t>
        </is>
      </c>
    </row>
    <row r="1304" ht="15" customHeight="1">
      <c r="A1304" s="7" t="inlineStr">
        <is>
          <t>BN2009638</t>
        </is>
      </c>
      <c r="B1304" s="8" t="inlineStr">
        <is>
          <t>Xiaomi</t>
        </is>
      </c>
      <c r="C1304" s="8" t="inlineStr">
        <is>
          <t>Redmi 14C 4-128GB LTE</t>
        </is>
      </c>
      <c r="D1304" s="8" t="inlineStr">
        <is>
          <t>-</t>
        </is>
      </c>
      <c r="E1304" s="9" t="n">
        <v>349.99</v>
      </c>
      <c r="F1304" s="9" t="inlineStr">
        <is>
          <t>349.99</t>
        </is>
      </c>
      <c r="G1304" s="9" t="inlineStr">
        <is>
          <t>In stock</t>
        </is>
      </c>
      <c r="H1304" s="9">
        <f>SUBSTITUTE(SUBSTITUTE(SUBSTITUTE(SUBSTITUTE(SUBSTITUTE(F1304,"od",""),"Cena internetowa","")," ",""),"€",""),",",".")+0</f>
        <v/>
      </c>
      <c r="I1304" s="9" t="n"/>
      <c r="J1304" s="9">
        <f>IF(I1304&lt;&gt;"",I1304,H1304)</f>
        <v/>
      </c>
      <c r="K1304" s="9">
        <f>E1304/(1+M1304)</f>
        <v/>
      </c>
      <c r="L1304" s="10" t="inlineStr">
        <is>
          <t>PLN</t>
        </is>
      </c>
      <c r="M1304" s="11" t="n">
        <v>0.23</v>
      </c>
      <c r="N1304" s="9">
        <f>K1304*VLOOKUP(L1304,'Exchange rate'!A:B,2,0)</f>
        <v/>
      </c>
      <c r="O1304" s="8" t="inlineStr">
        <is>
          <t>Mediamarkt</t>
        </is>
      </c>
      <c r="P1304" s="8" t="inlineStr">
        <is>
          <t>Mediamarkt</t>
        </is>
      </c>
      <c r="Q1304" s="8" t="inlineStr">
        <is>
          <t>Poland</t>
        </is>
      </c>
      <c r="R1304" s="12" t="inlineStr">
        <is>
          <t>https://mediamarkt.pl/pl/product/_smartfon-xiaomi-redmi-14c-4128gb-czarny-midnight-black-1485291.html</t>
        </is>
      </c>
      <c r="S1304" s="13" t="inlineStr">
        <is>
          <t>Handset</t>
        </is>
      </c>
      <c r="T1304" s="13" t="n"/>
      <c r="U1304" s="12" t="inlineStr">
        <is>
          <t>https://drive.google.com/uc?export=view&amp;id=1LXaY3BifYv27YnjAaE8Sw9VC6zcXoDy5</t>
        </is>
      </c>
    </row>
    <row r="1305" ht="15" customHeight="1">
      <c r="A1305" s="7" t="inlineStr">
        <is>
          <t>BN2009278</t>
        </is>
      </c>
      <c r="B1305" s="8" t="inlineStr">
        <is>
          <t>Xiaomi</t>
        </is>
      </c>
      <c r="C1305" s="8" t="inlineStr">
        <is>
          <t>Redmi A3 3-64GB LTE</t>
        </is>
      </c>
      <c r="D1305" s="8" t="inlineStr">
        <is>
          <t>-</t>
        </is>
      </c>
      <c r="E1305" s="9" t="n">
        <v>269.99</v>
      </c>
      <c r="F1305" s="9" t="inlineStr">
        <is>
          <t>269.99</t>
        </is>
      </c>
      <c r="G1305" s="9" t="inlineStr">
        <is>
          <t>In stock</t>
        </is>
      </c>
      <c r="H1305" s="9">
        <f>SUBSTITUTE(SUBSTITUTE(SUBSTITUTE(SUBSTITUTE(SUBSTITUTE(F1305,"od",""),"Cena internetowa","")," ",""),"€",""),",",".")+0</f>
        <v/>
      </c>
      <c r="I1305" s="9" t="n"/>
      <c r="J1305" s="9">
        <f>IF(I1305&lt;&gt;"",I1305,H1305)</f>
        <v/>
      </c>
      <c r="K1305" s="9">
        <f>E1305/(1+M1305)</f>
        <v/>
      </c>
      <c r="L1305" s="10" t="inlineStr">
        <is>
          <t>PLN</t>
        </is>
      </c>
      <c r="M1305" s="11" t="n">
        <v>0.23</v>
      </c>
      <c r="N1305" s="9">
        <f>K1305*VLOOKUP(L1305,'Exchange rate'!A:B,2,0)</f>
        <v/>
      </c>
      <c r="O1305" s="8" t="inlineStr">
        <is>
          <t>Mediamarkt</t>
        </is>
      </c>
      <c r="P1305" s="8" t="inlineStr">
        <is>
          <t>Mediamarkt</t>
        </is>
      </c>
      <c r="Q1305" s="8" t="inlineStr">
        <is>
          <t>Poland</t>
        </is>
      </c>
      <c r="R1305" s="12" t="inlineStr">
        <is>
          <t>https://mediamarkt.pl/pl/product/_smartfon-xiaomi-redmi-a3-364-gb-niebieski-1481248.html</t>
        </is>
      </c>
      <c r="S1305" s="13" t="inlineStr">
        <is>
          <t>Handset</t>
        </is>
      </c>
      <c r="T1305" s="13" t="n"/>
      <c r="U1305" s="12" t="inlineStr">
        <is>
          <t>https://drive.google.com/uc?export=view&amp;id=1LRw3zl8j4-zKKgMn-XAs_C_7gvWE3Hyj</t>
        </is>
      </c>
    </row>
    <row r="1306" ht="15" customHeight="1">
      <c r="A1306" s="7" t="inlineStr">
        <is>
          <t>BN2008732</t>
        </is>
      </c>
      <c r="B1306" s="8" t="inlineStr">
        <is>
          <t>Xiaomi</t>
        </is>
      </c>
      <c r="C1306" s="8" t="inlineStr">
        <is>
          <t>Redmi Note 12 Pro 6-128GB 5G</t>
        </is>
      </c>
      <c r="D1306" s="8" t="inlineStr">
        <is>
          <t>-</t>
        </is>
      </c>
      <c r="E1306" s="9" t="n">
        <v>0</v>
      </c>
      <c r="F1306" s="9" t="n">
        <v>0</v>
      </c>
      <c r="G1306" s="9" t="inlineStr">
        <is>
          <t>Out stock</t>
        </is>
      </c>
      <c r="H1306" s="9">
        <f>SUBSTITUTE(SUBSTITUTE(SUBSTITUTE(SUBSTITUTE(SUBSTITUTE(F1306,"od",""),"Cena internetowa","")," ",""),"€",""),",",".")+0</f>
        <v/>
      </c>
      <c r="I1306" s="9" t="n"/>
      <c r="J1306" s="9">
        <f>IF(I1306&lt;&gt;"",I1306,H1306)</f>
        <v/>
      </c>
      <c r="K1306" s="9">
        <f>E1306/(1+M1306)</f>
        <v/>
      </c>
      <c r="L1306" s="10" t="inlineStr">
        <is>
          <t>PLN</t>
        </is>
      </c>
      <c r="M1306" s="11" t="n">
        <v>0.23</v>
      </c>
      <c r="N1306" s="9">
        <f>K1306*VLOOKUP(L1306,'Exchange rate'!A:B,2,0)</f>
        <v/>
      </c>
      <c r="O1306" s="8" t="inlineStr">
        <is>
          <t>Mediamarkt</t>
        </is>
      </c>
      <c r="P1306" s="8" t="inlineStr">
        <is>
          <t>Mediamarkt</t>
        </is>
      </c>
      <c r="Q1306" s="8" t="inlineStr">
        <is>
          <t>Poland</t>
        </is>
      </c>
      <c r="R1306" s="12" t="inlineStr">
        <is>
          <t>https://mediamarkt.pl/pl/product/_smartfon-xiaomi-redmi-note-12-pro-5g-6128gb-czarny-midnight-black-1473950.html</t>
        </is>
      </c>
      <c r="S1306" s="13" t="inlineStr">
        <is>
          <t>Handset</t>
        </is>
      </c>
      <c r="T1306" s="13" t="n">
        <v>5</v>
      </c>
      <c r="U1306" s="12" t="inlineStr">
        <is>
          <t>https://drive.google.com/uc?export=view&amp;id=1LwH4Z6Kq-Zs3BumrCwDmPLFSIN9nfl2d</t>
        </is>
      </c>
    </row>
    <row r="1307" ht="15" customHeight="1">
      <c r="A1307" s="7" t="inlineStr">
        <is>
          <t>BN2008742</t>
        </is>
      </c>
      <c r="B1307" s="8" t="inlineStr">
        <is>
          <t>Xiaomi</t>
        </is>
      </c>
      <c r="C1307" s="8" t="inlineStr">
        <is>
          <t>Redmi Note 12 Pro+ 8-256GB 5G</t>
        </is>
      </c>
      <c r="D1307" s="8" t="inlineStr">
        <is>
          <t>-</t>
        </is>
      </c>
      <c r="E1307" s="9" t="n">
        <v>0</v>
      </c>
      <c r="F1307" s="9" t="n">
        <v>0</v>
      </c>
      <c r="G1307" s="9" t="inlineStr">
        <is>
          <t>Out stock</t>
        </is>
      </c>
      <c r="H1307" s="9">
        <f>SUBSTITUTE(SUBSTITUTE(SUBSTITUTE(SUBSTITUTE(SUBSTITUTE(F1307,"od",""),"Cena internetowa","")," ",""),"€",""),",",".")+0</f>
        <v/>
      </c>
      <c r="I1307" s="9" t="n"/>
      <c r="J1307" s="9">
        <f>IF(I1307&lt;&gt;"",I1307,H1307)</f>
        <v/>
      </c>
      <c r="K1307" s="9">
        <f>E1307/(1+M1307)</f>
        <v/>
      </c>
      <c r="L1307" s="10" t="inlineStr">
        <is>
          <t>PLN</t>
        </is>
      </c>
      <c r="M1307" s="11" t="n">
        <v>0.23</v>
      </c>
      <c r="N1307" s="9">
        <f>K1307*VLOOKUP(L1307,'Exchange rate'!A:B,2,0)</f>
        <v/>
      </c>
      <c r="O1307" s="8" t="inlineStr">
        <is>
          <t>Mediamarkt</t>
        </is>
      </c>
      <c r="P1307" s="8" t="inlineStr">
        <is>
          <t>Mediamarkt</t>
        </is>
      </c>
      <c r="Q1307" s="8" t="inlineStr">
        <is>
          <t>Poland</t>
        </is>
      </c>
      <c r="R1307" s="12" t="inlineStr">
        <is>
          <t>https://mediamarkt.pl/telefony-i-smartfony/smartfon-xiaomi-redmi-note-12-pro-5g-8-256gb-czarny-midnight-black</t>
        </is>
      </c>
      <c r="S1307" s="13" t="inlineStr">
        <is>
          <t>Handset</t>
        </is>
      </c>
      <c r="T1307" s="13" t="n">
        <v>5</v>
      </c>
      <c r="U1307" s="12" t="inlineStr">
        <is>
          <t>https://drive.google.com/uc?export=view&amp;id=1LM8Of5arblHPQUusNnAi0_u8nRyHpfrE</t>
        </is>
      </c>
    </row>
    <row r="1308" ht="15" customHeight="1">
      <c r="A1308" s="7" t="inlineStr">
        <is>
          <t>BN2008771</t>
        </is>
      </c>
      <c r="B1308" s="8" t="inlineStr">
        <is>
          <t>Xiaomi</t>
        </is>
      </c>
      <c r="C1308" s="8" t="inlineStr">
        <is>
          <t>Redmi Note 12S 8-256GB LTE</t>
        </is>
      </c>
      <c r="D1308" s="8" t="inlineStr">
        <is>
          <t>-</t>
        </is>
      </c>
      <c r="E1308" s="9" t="n">
        <v>0</v>
      </c>
      <c r="F1308" s="9" t="n">
        <v>0</v>
      </c>
      <c r="G1308" s="9" t="inlineStr">
        <is>
          <t>Out stock</t>
        </is>
      </c>
      <c r="H1308" s="9">
        <f>SUBSTITUTE(SUBSTITUTE(SUBSTITUTE(SUBSTITUTE(SUBSTITUTE(F1308,"od",""),"Cena internetowa","")," ",""),"€",""),",",".")+0</f>
        <v/>
      </c>
      <c r="I1308" s="9" t="n"/>
      <c r="J1308" s="9">
        <f>IF(I1308&lt;&gt;"",I1308,H1308)</f>
        <v/>
      </c>
      <c r="K1308" s="9">
        <f>E1308/(1+M1308)</f>
        <v/>
      </c>
      <c r="L1308" s="10" t="inlineStr">
        <is>
          <t>PLN</t>
        </is>
      </c>
      <c r="M1308" s="11" t="n">
        <v>0.23</v>
      </c>
      <c r="N1308" s="9">
        <f>K1308*VLOOKUP(L1308,'Exchange rate'!A:B,2,0)</f>
        <v/>
      </c>
      <c r="O1308" s="8" t="inlineStr">
        <is>
          <t>Mediamarkt</t>
        </is>
      </c>
      <c r="P1308" s="8" t="inlineStr">
        <is>
          <t>Mediamarkt</t>
        </is>
      </c>
      <c r="Q1308" s="8" t="inlineStr">
        <is>
          <t>Poland</t>
        </is>
      </c>
      <c r="R1308" s="12" t="inlineStr">
        <is>
          <t>https://mediamarkt.pl/telefony-i-smartfony/smartfon-xiaomi-redmi-note-12s-8-256gb-czarny-onyx-black</t>
        </is>
      </c>
      <c r="S1308" s="13" t="inlineStr">
        <is>
          <t>Handset</t>
        </is>
      </c>
      <c r="T1308" s="13" t="n">
        <v>5</v>
      </c>
      <c r="U1308" s="12" t="inlineStr">
        <is>
          <t>https://drive.google.com/uc?export=view&amp;id=1LNPkhii_44gLYuDv0dtgWNKJQc1Tybtu</t>
        </is>
      </c>
    </row>
    <row r="1309" ht="15" customHeight="1">
      <c r="A1309" s="7" t="inlineStr">
        <is>
          <t>BN2009387</t>
        </is>
      </c>
      <c r="B1309" s="8" t="inlineStr">
        <is>
          <t>Xiaomi</t>
        </is>
      </c>
      <c r="C1309" s="8" t="inlineStr">
        <is>
          <t>Redmi Note 13 6-128GB 5G</t>
        </is>
      </c>
      <c r="D1309" s="8" t="inlineStr">
        <is>
          <t>-</t>
        </is>
      </c>
      <c r="E1309" s="9" t="n">
        <v>0</v>
      </c>
      <c r="F1309" s="9" t="n">
        <v>0</v>
      </c>
      <c r="G1309" s="9" t="inlineStr">
        <is>
          <t>Out stock</t>
        </is>
      </c>
      <c r="H1309" s="9">
        <f>SUBSTITUTE(SUBSTITUTE(SUBSTITUTE(SUBSTITUTE(SUBSTITUTE(F1309,"od",""),"Cena internetowa","")," ",""),"€",""),",",".")+0</f>
        <v/>
      </c>
      <c r="I1309" s="9" t="n"/>
      <c r="J1309" s="9">
        <f>IF(I1309&lt;&gt;"",I1309,H1309)</f>
        <v/>
      </c>
      <c r="K1309" s="9">
        <f>E1309/(1+M1309)</f>
        <v/>
      </c>
      <c r="L1309" s="10" t="inlineStr">
        <is>
          <t>PLN</t>
        </is>
      </c>
      <c r="M1309" s="11" t="n">
        <v>0.23</v>
      </c>
      <c r="N1309" s="9">
        <f>K1309*VLOOKUP(L1309,'Exchange rate'!A:B,2,0)</f>
        <v/>
      </c>
      <c r="O1309" s="8" t="inlineStr">
        <is>
          <t>Mediamarkt</t>
        </is>
      </c>
      <c r="P1309" s="8" t="inlineStr">
        <is>
          <t>Mediamarkt</t>
        </is>
      </c>
      <c r="Q1309" s="8" t="inlineStr">
        <is>
          <t>Poland</t>
        </is>
      </c>
      <c r="R1309" s="12" t="inlineStr">
        <is>
          <t>https://mediamarkt.pl/pl/product/_smartfon-xiaomi-redmi-note-13-5g-6128gb-niebieski-ocean-teal-1480213.html</t>
        </is>
      </c>
      <c r="S1309" s="13" t="inlineStr">
        <is>
          <t>Handset</t>
        </is>
      </c>
      <c r="T1309" s="13" t="n">
        <v>5</v>
      </c>
      <c r="U1309" s="12" t="inlineStr">
        <is>
          <t>https://drive.google.com/uc?export=view&amp;id=1MI7ogd1gULh2Pw1XvGUC4gArbK1Bzjcg</t>
        </is>
      </c>
    </row>
    <row r="1310" ht="15" customHeight="1">
      <c r="A1310" s="7" t="inlineStr">
        <is>
          <t>BN2009089</t>
        </is>
      </c>
      <c r="B1310" s="8" t="inlineStr">
        <is>
          <t>Xiaomi</t>
        </is>
      </c>
      <c r="C1310" s="8" t="inlineStr">
        <is>
          <t>Redmi Note 13 6-128GB LTE</t>
        </is>
      </c>
      <c r="D1310" s="8" t="inlineStr">
        <is>
          <t>-</t>
        </is>
      </c>
      <c r="E1310" s="9" t="n">
        <v>0</v>
      </c>
      <c r="F1310" s="9" t="n">
        <v>0</v>
      </c>
      <c r="G1310" s="9" t="inlineStr">
        <is>
          <t>Out stock</t>
        </is>
      </c>
      <c r="H1310" s="9">
        <f>SUBSTITUTE(SUBSTITUTE(SUBSTITUTE(SUBSTITUTE(SUBSTITUTE(F1310,"od",""),"Cena internetowa","")," ",""),"€",""),",",".")+0</f>
        <v/>
      </c>
      <c r="I1310" s="9" t="n"/>
      <c r="J1310" s="9">
        <f>IF(I1310&lt;&gt;"",I1310,H1310)</f>
        <v/>
      </c>
      <c r="K1310" s="9">
        <f>E1310/(1+M1310)</f>
        <v/>
      </c>
      <c r="L1310" s="10" t="inlineStr">
        <is>
          <t>PLN</t>
        </is>
      </c>
      <c r="M1310" s="11" t="n">
        <v>0.23</v>
      </c>
      <c r="N1310" s="9">
        <f>K1310*VLOOKUP(L1310,'Exchange rate'!A:B,2,0)</f>
        <v/>
      </c>
      <c r="O1310" s="8" t="inlineStr">
        <is>
          <t>Mediamarkt</t>
        </is>
      </c>
      <c r="P1310" s="8" t="inlineStr">
        <is>
          <t>Mediamarkt</t>
        </is>
      </c>
      <c r="Q1310" s="8" t="inlineStr">
        <is>
          <t>Poland</t>
        </is>
      </c>
      <c r="R1310" s="12" t="inlineStr">
        <is>
          <t>https://mediamarkt.pl/pl/product/_smartfon-xiaomi-redmi-note-13-6128gb-czarny-midnight-black-1480205.html</t>
        </is>
      </c>
      <c r="S1310" s="13" t="inlineStr">
        <is>
          <t>Handset</t>
        </is>
      </c>
      <c r="T1310" s="13" t="n">
        <v>5</v>
      </c>
      <c r="U1310" s="12" t="inlineStr">
        <is>
          <t>https://drive.google.com/uc?export=view&amp;id=1KzChHx9HcME1ZFMSu26AHYgSO8U3yRcf</t>
        </is>
      </c>
    </row>
    <row r="1311" ht="15" customHeight="1">
      <c r="A1311" s="7" t="inlineStr">
        <is>
          <t>BN2009090</t>
        </is>
      </c>
      <c r="B1311" s="8" t="inlineStr">
        <is>
          <t>Xiaomi</t>
        </is>
      </c>
      <c r="C1311" s="8" t="inlineStr">
        <is>
          <t>Redmi Note 13 8-256GB LTE</t>
        </is>
      </c>
      <c r="D1311" s="8" t="inlineStr">
        <is>
          <t>-</t>
        </is>
      </c>
      <c r="E1311" s="9" t="n">
        <v>999</v>
      </c>
      <c r="F1311" s="9" t="inlineStr">
        <is>
          <t>999,00</t>
        </is>
      </c>
      <c r="G1311" s="9" t="inlineStr">
        <is>
          <t>In stock</t>
        </is>
      </c>
      <c r="H1311" s="9">
        <f>SUBSTITUTE(SUBSTITUTE(SUBSTITUTE(SUBSTITUTE(SUBSTITUTE(F1311,"od",""),"Cena internetowa","")," ",""),"€",""),",",".")+0</f>
        <v/>
      </c>
      <c r="I1311" s="9" t="n"/>
      <c r="J1311" s="9">
        <f>IF(I1311&lt;&gt;"",I1311,H1311)</f>
        <v/>
      </c>
      <c r="K1311" s="9">
        <f>E1311/(1+M1311)</f>
        <v/>
      </c>
      <c r="L1311" s="10" t="inlineStr">
        <is>
          <t>PLN</t>
        </is>
      </c>
      <c r="M1311" s="11" t="n">
        <v>0.23</v>
      </c>
      <c r="N1311" s="9">
        <f>K1311*VLOOKUP(L1311,'Exchange rate'!A:B,2,0)</f>
        <v/>
      </c>
      <c r="O1311" s="8" t="inlineStr">
        <is>
          <t>Mediamarkt</t>
        </is>
      </c>
      <c r="P1311" s="8" t="inlineStr">
        <is>
          <t>Mediamarkt</t>
        </is>
      </c>
      <c r="Q1311" s="8" t="inlineStr">
        <is>
          <t>Poland</t>
        </is>
      </c>
      <c r="R1311" s="12" t="inlineStr">
        <is>
          <t>https://mediamarkt.pl/pl/product/_smartfon-xiaomi-redmi-note-13-8256gb-zielony-mint-green-1480210.html</t>
        </is>
      </c>
      <c r="S1311" s="13" t="inlineStr">
        <is>
          <t>Handset</t>
        </is>
      </c>
      <c r="T1311" s="13" t="n"/>
      <c r="U1311" s="12" t="inlineStr">
        <is>
          <t>https://drive.google.com/uc?export=view&amp;id=1LnZLUT81ORY-oetrZsKGYtLs8jsul3bp</t>
        </is>
      </c>
    </row>
    <row r="1312" ht="15" customHeight="1">
      <c r="A1312" s="7" t="inlineStr">
        <is>
          <t>BN2009091</t>
        </is>
      </c>
      <c r="B1312" s="8" t="inlineStr">
        <is>
          <t>Xiaomi</t>
        </is>
      </c>
      <c r="C1312" s="8" t="inlineStr">
        <is>
          <t>Redmi Note 13 Pro 8-256GB 5G</t>
        </is>
      </c>
      <c r="D1312" s="8" t="inlineStr">
        <is>
          <t>-</t>
        </is>
      </c>
      <c r="E1312" s="9" t="n">
        <v>0</v>
      </c>
      <c r="F1312" s="9" t="n">
        <v>0</v>
      </c>
      <c r="G1312" s="9" t="inlineStr">
        <is>
          <t>Out stock</t>
        </is>
      </c>
      <c r="H1312" s="9">
        <f>SUBSTITUTE(SUBSTITUTE(SUBSTITUTE(SUBSTITUTE(SUBSTITUTE(F1312,"od",""),"Cena internetowa","")," ",""),"€",""),",",".")+0</f>
        <v/>
      </c>
      <c r="I1312" s="9" t="n"/>
      <c r="J1312" s="9">
        <f>IF(I1312&lt;&gt;"",I1312,H1312)</f>
        <v/>
      </c>
      <c r="K1312" s="9">
        <f>E1312/(1+M1312)</f>
        <v/>
      </c>
      <c r="L1312" s="10" t="inlineStr">
        <is>
          <t>PLN</t>
        </is>
      </c>
      <c r="M1312" s="11" t="n">
        <v>0.23</v>
      </c>
      <c r="N1312" s="9">
        <f>K1312*VLOOKUP(L1312,'Exchange rate'!A:B,2,0)</f>
        <v/>
      </c>
      <c r="O1312" s="8" t="inlineStr">
        <is>
          <t>Mediamarkt</t>
        </is>
      </c>
      <c r="P1312" s="8" t="inlineStr">
        <is>
          <t>Mediamarkt</t>
        </is>
      </c>
      <c r="Q1312" s="8" t="inlineStr">
        <is>
          <t>Poland</t>
        </is>
      </c>
      <c r="R1312" s="12" t="inlineStr">
        <is>
          <t>https://mediamarkt.pl/pl/product/_smartfon-xiaomi-redmi-note-13-pro-5g-8256gb-czarny-midnight-black-1480217.html</t>
        </is>
      </c>
      <c r="S1312" s="13" t="inlineStr">
        <is>
          <t>Handset</t>
        </is>
      </c>
      <c r="T1312" s="13" t="n">
        <v>5</v>
      </c>
      <c r="U1312" s="12" t="inlineStr">
        <is>
          <t>https://drive.google.com/uc?export=view&amp;id=1L8vKxSJ1c_B3sOFyNyO0_FhhJTmZA8Cg</t>
        </is>
      </c>
    </row>
    <row r="1313" ht="15" customHeight="1">
      <c r="A1313" s="7" t="inlineStr">
        <is>
          <t>BN2009248</t>
        </is>
      </c>
      <c r="B1313" s="8" t="inlineStr">
        <is>
          <t>Xiaomi</t>
        </is>
      </c>
      <c r="C1313" s="8" t="inlineStr">
        <is>
          <t>Redmi Note 13 Pro 8-256GB LTE</t>
        </is>
      </c>
      <c r="D1313" s="8" t="inlineStr">
        <is>
          <t>-</t>
        </is>
      </c>
      <c r="E1313" s="9" t="n">
        <v>969</v>
      </c>
      <c r="F1313" s="9" t="inlineStr">
        <is>
          <t>969,00</t>
        </is>
      </c>
      <c r="G1313" s="9" t="inlineStr">
        <is>
          <t>In stock</t>
        </is>
      </c>
      <c r="H1313" s="9">
        <f>SUBSTITUTE(SUBSTITUTE(SUBSTITUTE(SUBSTITUTE(SUBSTITUTE(F1313,"od",""),"Cena internetowa","")," ",""),"€",""),",",".")+0</f>
        <v/>
      </c>
      <c r="I1313" s="9" t="n"/>
      <c r="J1313" s="9">
        <f>IF(I1313&lt;&gt;"",I1313,H1313)</f>
        <v/>
      </c>
      <c r="K1313" s="9">
        <f>E1313/(1+M1313)</f>
        <v/>
      </c>
      <c r="L1313" s="10" t="inlineStr">
        <is>
          <t>PLN</t>
        </is>
      </c>
      <c r="M1313" s="11" t="n">
        <v>0.23</v>
      </c>
      <c r="N1313" s="9">
        <f>K1313*VLOOKUP(L1313,'Exchange rate'!A:B,2,0)</f>
        <v/>
      </c>
      <c r="O1313" s="8" t="inlineStr">
        <is>
          <t>Mediamarkt</t>
        </is>
      </c>
      <c r="P1313" s="8" t="inlineStr">
        <is>
          <t>Mediamarkt</t>
        </is>
      </c>
      <c r="Q1313" s="8" t="inlineStr">
        <is>
          <t>Poland</t>
        </is>
      </c>
      <c r="R1313" s="12" t="inlineStr">
        <is>
          <t>https://mediamarkt.pl/pl/product/_smartfon-xiaomi-redmi-note-13-pro-8256gb-zielony-forest-green-1480215.html</t>
        </is>
      </c>
      <c r="S1313" s="13" t="inlineStr">
        <is>
          <t>Handset</t>
        </is>
      </c>
      <c r="T1313" s="13" t="n"/>
      <c r="U1313" s="12" t="inlineStr">
        <is>
          <t>https://drive.google.com/uc?export=view&amp;id=1Lv5x8mAyTHgIoVGDo-vw9t032S9LRaNo</t>
        </is>
      </c>
    </row>
    <row r="1314" ht="15" customHeight="1">
      <c r="A1314" s="7" t="inlineStr">
        <is>
          <t>BN2009111</t>
        </is>
      </c>
      <c r="B1314" s="8" t="inlineStr">
        <is>
          <t>Xiaomi</t>
        </is>
      </c>
      <c r="C1314" s="8" t="inlineStr">
        <is>
          <t>Redmi Note 13 Pro+ 12-512GB 5G</t>
        </is>
      </c>
      <c r="D1314" s="8" t="inlineStr">
        <is>
          <t>-</t>
        </is>
      </c>
      <c r="E1314" s="9" t="n">
        <v>0</v>
      </c>
      <c r="F1314" s="9" t="n">
        <v>0</v>
      </c>
      <c r="G1314" s="9" t="inlineStr">
        <is>
          <t>Out stock</t>
        </is>
      </c>
      <c r="H1314" s="9">
        <f>SUBSTITUTE(SUBSTITUTE(SUBSTITUTE(SUBSTITUTE(SUBSTITUTE(F1314,"od",""),"Cena internetowa","")," ",""),"€",""),",",".")+0</f>
        <v/>
      </c>
      <c r="I1314" s="9" t="n"/>
      <c r="J1314" s="9">
        <f>IF(I1314&lt;&gt;"",I1314,H1314)</f>
        <v/>
      </c>
      <c r="K1314" s="9">
        <f>E1314/(1+M1314)</f>
        <v/>
      </c>
      <c r="L1314" s="10" t="inlineStr">
        <is>
          <t>PLN</t>
        </is>
      </c>
      <c r="M1314" s="11" t="n">
        <v>0.23</v>
      </c>
      <c r="N1314" s="9">
        <f>K1314*VLOOKUP(L1314,'Exchange rate'!A:B,2,0)</f>
        <v/>
      </c>
      <c r="O1314" s="8" t="inlineStr">
        <is>
          <t>Mediamarkt</t>
        </is>
      </c>
      <c r="P1314" s="8" t="inlineStr">
        <is>
          <t>Mediamarkt</t>
        </is>
      </c>
      <c r="Q1314" s="8" t="inlineStr">
        <is>
          <t>Poland</t>
        </is>
      </c>
      <c r="R1314" s="12" t="inlineStr">
        <is>
          <t>https://mediamarkt.pl/pl/product/_smartfon-xiaomi-redmi-note-13-pro-5g-12512gb-czarny-midnight-black-1480222.html</t>
        </is>
      </c>
      <c r="S1314" s="13" t="inlineStr">
        <is>
          <t>Handset</t>
        </is>
      </c>
      <c r="T1314" s="13" t="n">
        <v>5</v>
      </c>
      <c r="U1314" s="12" t="inlineStr">
        <is>
          <t>https://drive.google.com/uc?export=view&amp;id=1LJ31ZZMeoMv81d-pLhe_eoqL1lrZwy6A</t>
        </is>
      </c>
    </row>
    <row r="1315" ht="15" customHeight="1">
      <c r="A1315" s="7" t="inlineStr">
        <is>
          <t>BN2009812</t>
        </is>
      </c>
      <c r="B1315" s="8" t="inlineStr">
        <is>
          <t>Xiaomi</t>
        </is>
      </c>
      <c r="C1315" s="8" t="inlineStr">
        <is>
          <t>Redmi Note 14 Pro 8-256GB 5G</t>
        </is>
      </c>
      <c r="D1315" s="8" t="inlineStr">
        <is>
          <t>-</t>
        </is>
      </c>
      <c r="E1315" s="9" t="n">
        <v>1369</v>
      </c>
      <c r="F1315" s="9" t="inlineStr">
        <is>
          <t>1369,00</t>
        </is>
      </c>
      <c r="G1315" s="9" t="inlineStr">
        <is>
          <t>In stock</t>
        </is>
      </c>
      <c r="H1315" s="9">
        <f>SUBSTITUTE(SUBSTITUTE(SUBSTITUTE(SUBSTITUTE(SUBSTITUTE(F1315,"od",""),"Cena internetowa","")," ",""),"€",""),",",".")+0</f>
        <v/>
      </c>
      <c r="I1315" s="9" t="n"/>
      <c r="J1315" s="9">
        <f>IF(I1315&lt;&gt;"",I1315,H1315)</f>
        <v/>
      </c>
      <c r="K1315" s="9">
        <f>E1315/(1+M1315)</f>
        <v/>
      </c>
      <c r="L1315" s="10" t="inlineStr">
        <is>
          <t>PLN</t>
        </is>
      </c>
      <c r="M1315" s="11" t="n">
        <v>0.23</v>
      </c>
      <c r="N1315" s="9">
        <f>K1315*VLOOKUP(L1315,'Exchange rate'!A:B,2,0)</f>
        <v/>
      </c>
      <c r="O1315" s="8" t="inlineStr">
        <is>
          <t>Mediamarkt</t>
        </is>
      </c>
      <c r="P1315" s="8" t="inlineStr">
        <is>
          <t>Mediamarkt</t>
        </is>
      </c>
      <c r="Q1315" s="8" t="inlineStr">
        <is>
          <t>Poland</t>
        </is>
      </c>
      <c r="R1315" s="12" t="inlineStr">
        <is>
          <t>https://mediamarkt.pl/pl/product/_smartfon-xiaomi-redmi-note-14-pro-5g-8256gb-zielony-coral-green-1488606.html</t>
        </is>
      </c>
      <c r="S1315" s="13" t="inlineStr">
        <is>
          <t>Handset</t>
        </is>
      </c>
      <c r="T1315" s="13" t="n"/>
      <c r="U1315" s="12" t="inlineStr">
        <is>
          <t>https://drive.google.com/uc?export=view&amp;id=1LRF9l5sTUH4yog0Z_y7F_K-SkWQSEwdp</t>
        </is>
      </c>
    </row>
    <row r="1316" ht="15" customHeight="1">
      <c r="A1316" s="7" t="inlineStr">
        <is>
          <t>BN2009422</t>
        </is>
      </c>
      <c r="B1316" s="8" t="inlineStr">
        <is>
          <t>Xiaomi</t>
        </is>
      </c>
      <c r="C1316" s="8" t="inlineStr">
        <is>
          <t>Redmi Pad Pro 12.1 6-128GB 5G</t>
        </is>
      </c>
      <c r="D1316" s="8" t="inlineStr">
        <is>
          <t>-</t>
        </is>
      </c>
      <c r="E1316" s="9" t="n">
        <v>1699</v>
      </c>
      <c r="F1316" s="9" t="inlineStr">
        <is>
          <t>1699,00</t>
        </is>
      </c>
      <c r="G1316" s="9" t="inlineStr">
        <is>
          <t>In stock</t>
        </is>
      </c>
      <c r="H1316" s="9">
        <f>SUBSTITUTE(SUBSTITUTE(SUBSTITUTE(SUBSTITUTE(SUBSTITUTE(F1316,"od",""),"Cena internetowa","")," ",""),"€",""),",",".")+0</f>
        <v/>
      </c>
      <c r="I1316" s="9" t="n"/>
      <c r="J1316" s="9">
        <f>IF(I1316&lt;&gt;"",I1316,H1316)</f>
        <v/>
      </c>
      <c r="K1316" s="9">
        <f>E1316/(1+M1316)</f>
        <v/>
      </c>
      <c r="L1316" s="10" t="inlineStr">
        <is>
          <t>PLN</t>
        </is>
      </c>
      <c r="M1316" s="11" t="n">
        <v>0.23</v>
      </c>
      <c r="N1316" s="9">
        <f>K1316*VLOOKUP(L1316,'Exchange rate'!A:B,2,0)</f>
        <v/>
      </c>
      <c r="O1316" s="8" t="inlineStr">
        <is>
          <t>Mediamarkt</t>
        </is>
      </c>
      <c r="P1316" s="8" t="inlineStr">
        <is>
          <t>Mediamarkt</t>
        </is>
      </c>
      <c r="Q1316" s="8" t="inlineStr">
        <is>
          <t>Poland</t>
        </is>
      </c>
      <c r="R1316" s="12" t="inlineStr">
        <is>
          <t>https://mediamarkt.pl/pl/product/_tablet-xiaomi-redmi-pad-pro-121-5g-6gb-128gb-szary-graphite-gray-1483354.html</t>
        </is>
      </c>
      <c r="S1316" s="13" t="inlineStr">
        <is>
          <t>Tablet</t>
        </is>
      </c>
      <c r="T1316" s="13" t="n"/>
      <c r="U1316" s="12" t="inlineStr">
        <is>
          <t>https://drive.google.com/uc?export=view&amp;id=1M5nFuZN4nb9Hg1PfTp7J-0ZAcoznxuXO</t>
        </is>
      </c>
    </row>
    <row r="1317" ht="15" customHeight="1">
      <c r="A1317" s="7" t="inlineStr">
        <is>
          <t>BN2009160</t>
        </is>
      </c>
      <c r="B1317" s="8" t="inlineStr">
        <is>
          <t>Xiaomi</t>
        </is>
      </c>
      <c r="C1317" s="8" t="inlineStr">
        <is>
          <t>Redmi Watch 4 BT</t>
        </is>
      </c>
      <c r="D1317" s="8" t="inlineStr">
        <is>
          <t>-</t>
        </is>
      </c>
      <c r="E1317" s="9" t="n">
        <v>449.99</v>
      </c>
      <c r="F1317" s="9" t="inlineStr">
        <is>
          <t>449.99</t>
        </is>
      </c>
      <c r="G1317" s="9" t="inlineStr">
        <is>
          <t>In stock</t>
        </is>
      </c>
      <c r="H1317" s="9">
        <f>SUBSTITUTE(SUBSTITUTE(SUBSTITUTE(SUBSTITUTE(SUBSTITUTE(F1317,"od",""),"Cena internetowa","")," ",""),"€",""),",",".")+0</f>
        <v/>
      </c>
      <c r="I1317" s="9" t="n"/>
      <c r="J1317" s="9">
        <f>IF(I1317&lt;&gt;"",I1317,H1317)</f>
        <v/>
      </c>
      <c r="K1317" s="9">
        <f>E1317/(1+M1317)</f>
        <v/>
      </c>
      <c r="L1317" s="10" t="inlineStr">
        <is>
          <t>PLN</t>
        </is>
      </c>
      <c r="M1317" s="11" t="n">
        <v>0.23</v>
      </c>
      <c r="N1317" s="9">
        <f>K1317*VLOOKUP(L1317,'Exchange rate'!A:B,2,0)</f>
        <v/>
      </c>
      <c r="O1317" s="8" t="inlineStr">
        <is>
          <t>Mediamarkt</t>
        </is>
      </c>
      <c r="P1317" s="8" t="inlineStr">
        <is>
          <t>Mediamarkt</t>
        </is>
      </c>
      <c r="Q1317" s="8" t="inlineStr">
        <is>
          <t>Poland</t>
        </is>
      </c>
      <c r="R1317" s="12" t="inlineStr">
        <is>
          <t>https://mediamarkt.pl/pl/product/_smartwatch-xiaomi-redmi-watch-4-obsidian-black-47mm-1480796.html</t>
        </is>
      </c>
      <c r="S1317" s="13" t="inlineStr">
        <is>
          <t>Smart Watch</t>
        </is>
      </c>
      <c r="T1317" s="13" t="n"/>
      <c r="U1317" s="12" t="inlineStr">
        <is>
          <t>https://drive.google.com/uc?export=view&amp;id=1ME916O-2ckBUu-62sHK9wO3AJiz_T42A</t>
        </is>
      </c>
    </row>
    <row r="1318" ht="15" customHeight="1">
      <c r="A1318" s="7" t="inlineStr">
        <is>
          <t>BN4000677</t>
        </is>
      </c>
      <c r="B1318" s="8" t="inlineStr">
        <is>
          <t>Xiaomi</t>
        </is>
      </c>
      <c r="C1318" s="8" t="inlineStr">
        <is>
          <t>Watch 2 Pro LTE eSIM</t>
        </is>
      </c>
      <c r="D1318" s="8" t="inlineStr">
        <is>
          <t>-</t>
        </is>
      </c>
      <c r="E1318" s="9" t="n">
        <v>799</v>
      </c>
      <c r="F1318" s="9" t="inlineStr">
        <is>
          <t>799,00</t>
        </is>
      </c>
      <c r="G1318" s="9" t="inlineStr">
        <is>
          <t>In stock</t>
        </is>
      </c>
      <c r="H1318" s="9">
        <f>SUBSTITUTE(SUBSTITUTE(SUBSTITUTE(SUBSTITUTE(SUBSTITUTE(F1318,"od",""),"Cena internetowa","")," ",""),"€",""),",",".")+0</f>
        <v/>
      </c>
      <c r="I1318" s="9" t="n"/>
      <c r="J1318" s="9">
        <f>IF(I1318&lt;&gt;"",I1318,H1318)</f>
        <v/>
      </c>
      <c r="K1318" s="9">
        <f>E1318/(1+M1318)</f>
        <v/>
      </c>
      <c r="L1318" s="10" t="inlineStr">
        <is>
          <t>PLN</t>
        </is>
      </c>
      <c r="M1318" s="11" t="n">
        <v>0.23</v>
      </c>
      <c r="N1318" s="9">
        <f>K1318*VLOOKUP(L1318,'Exchange rate'!A:B,2,0)</f>
        <v/>
      </c>
      <c r="O1318" s="8" t="inlineStr">
        <is>
          <t>Mediamarkt</t>
        </is>
      </c>
      <c r="P1318" s="8" t="inlineStr">
        <is>
          <t>Mediamarkt</t>
        </is>
      </c>
      <c r="Q1318" s="8" t="inlineStr">
        <is>
          <t>Poland</t>
        </is>
      </c>
      <c r="R1318" s="12" t="inlineStr">
        <is>
          <t>https://mediamarkt.pl/pl/product/_smartwatch-xiaomi-watch-2-pro-46mm-bluetooth-czarny-z-paskiem-z-fluorokauczuku-w-kolorze-czarnym-1478134.html</t>
        </is>
      </c>
      <c r="S1318" s="13" t="inlineStr">
        <is>
          <t>Smart Watch</t>
        </is>
      </c>
      <c r="T1318" s="13" t="n"/>
      <c r="U1318" s="12" t="inlineStr">
        <is>
          <t>https://drive.google.com/uc?export=view&amp;id=1Lpj5wt_wB16yjeWlfb3QHN9QxMXfvNjW</t>
        </is>
      </c>
    </row>
    <row r="1319" ht="15" customHeight="1">
      <c r="A1319" s="7" t="inlineStr">
        <is>
          <t>BN2008014</t>
        </is>
      </c>
      <c r="B1319" s="8" t="inlineStr">
        <is>
          <t>Xiaomi</t>
        </is>
      </c>
      <c r="C1319" s="8" t="inlineStr">
        <is>
          <t>Xiaomi 12 8-256GB 5G</t>
        </is>
      </c>
      <c r="D1319" s="8" t="inlineStr">
        <is>
          <t>-</t>
        </is>
      </c>
      <c r="E1319" s="9" t="n">
        <v>0</v>
      </c>
      <c r="F1319" s="9" t="n">
        <v>0</v>
      </c>
      <c r="G1319" s="9" t="inlineStr">
        <is>
          <t>Out stock</t>
        </is>
      </c>
      <c r="H1319" s="9">
        <f>SUBSTITUTE(SUBSTITUTE(SUBSTITUTE(SUBSTITUTE(SUBSTITUTE(F1319,"od",""),"Cena internetowa","")," ",""),"€",""),",",".")+0</f>
        <v/>
      </c>
      <c r="I1319" s="9" t="n"/>
      <c r="J1319" s="9">
        <f>IF(I1319&lt;&gt;"",I1319,H1319)</f>
        <v/>
      </c>
      <c r="K1319" s="9">
        <f>E1319/(1+M1319)</f>
        <v/>
      </c>
      <c r="L1319" s="10" t="inlineStr">
        <is>
          <t>PLN</t>
        </is>
      </c>
      <c r="M1319" s="11" t="n">
        <v>0.23</v>
      </c>
      <c r="N1319" s="9">
        <f>K1319*VLOOKUP(L1319,'Exchange rate'!A:B,2,0)</f>
        <v/>
      </c>
      <c r="O1319" s="8" t="inlineStr">
        <is>
          <t>Mediamarkt</t>
        </is>
      </c>
      <c r="P1319" s="8" t="inlineStr">
        <is>
          <t>Mediamarkt</t>
        </is>
      </c>
      <c r="Q1319" s="8" t="inlineStr">
        <is>
          <t>Poland</t>
        </is>
      </c>
      <c r="R1319" s="12" t="inlineStr">
        <is>
          <t>https://mediamarkt.pl/pl/product/_smartfon-xiaomi-12-5g-8256gb-niebieski-1464926.html</t>
        </is>
      </c>
      <c r="S1319" s="13" t="inlineStr">
        <is>
          <t>Handset</t>
        </is>
      </c>
      <c r="T1319" s="13" t="n">
        <v>1</v>
      </c>
      <c r="U1319" s="12" t="inlineStr">
        <is>
          <t>https://drive.google.com/uc?export=view&amp;id=1LLA5Mzz3W5ZjwuCI9vSIwx4DN9YWmGXe</t>
        </is>
      </c>
    </row>
    <row r="1320" ht="15" customHeight="1">
      <c r="A1320" s="7" t="inlineStr">
        <is>
          <t>BN2009303</t>
        </is>
      </c>
      <c r="B1320" s="8" t="inlineStr">
        <is>
          <t>Xiaomi</t>
        </is>
      </c>
      <c r="C1320" s="8" t="inlineStr">
        <is>
          <t>Xiaomi 14 Ultra 16-512GB 5G</t>
        </is>
      </c>
      <c r="D1320" s="8" t="inlineStr">
        <is>
          <t>-</t>
        </is>
      </c>
      <c r="E1320" s="9" t="n">
        <v>0</v>
      </c>
      <c r="F1320" s="9" t="n">
        <v>0</v>
      </c>
      <c r="G1320" s="9" t="inlineStr">
        <is>
          <t>Out stock</t>
        </is>
      </c>
      <c r="H1320" s="9">
        <f>SUBSTITUTE(SUBSTITUTE(SUBSTITUTE(SUBSTITUTE(SUBSTITUTE(F1320,"od",""),"Cena internetowa","")," ",""),"€",""),",",".")+0</f>
        <v/>
      </c>
      <c r="I1320" s="9" t="n"/>
      <c r="J1320" s="9">
        <f>IF(I1320&lt;&gt;"",I1320,H1320)</f>
        <v/>
      </c>
      <c r="K1320" s="9">
        <f>E1320/(1+M1320)</f>
        <v/>
      </c>
      <c r="L1320" s="10" t="inlineStr">
        <is>
          <t>PLN</t>
        </is>
      </c>
      <c r="M1320" s="11" t="n">
        <v>0.23</v>
      </c>
      <c r="N1320" s="9">
        <f>K1320*VLOOKUP(L1320,'Exchange rate'!A:B,2,0)</f>
        <v/>
      </c>
      <c r="O1320" s="8" t="inlineStr">
        <is>
          <t>Mediamarkt</t>
        </is>
      </c>
      <c r="P1320" s="8" t="inlineStr">
        <is>
          <t>Mediamarkt</t>
        </is>
      </c>
      <c r="Q1320" s="8" t="inlineStr">
        <is>
          <t>Poland</t>
        </is>
      </c>
      <c r="R1320" s="12" t="inlineStr">
        <is>
          <t>https://mediamarkt.pl/pl/product/_smartfon-xiaomi-14-ultra-16512-gb-czarny-1481184.html</t>
        </is>
      </c>
      <c r="S1320" s="13" t="inlineStr">
        <is>
          <t>Handset</t>
        </is>
      </c>
      <c r="T1320" s="13" t="n">
        <v>5</v>
      </c>
      <c r="U1320" s="12" t="inlineStr">
        <is>
          <t>https://drive.google.com/uc?export=view&amp;id=1LUV8T1cue4zPbGWsZ80bK3gzj-nVZqmc</t>
        </is>
      </c>
    </row>
    <row r="1321" ht="15" customHeight="1">
      <c r="A1321" s="7" t="inlineStr">
        <is>
          <t>BN2009425</t>
        </is>
      </c>
      <c r="B1321" s="8" t="inlineStr">
        <is>
          <t>Xiaomi</t>
        </is>
      </c>
      <c r="C1321" s="8" t="inlineStr">
        <is>
          <t>Xiaomi 14T 12-256GB 5G</t>
        </is>
      </c>
      <c r="D1321" s="8" t="inlineStr">
        <is>
          <t>-</t>
        </is>
      </c>
      <c r="E1321" s="9" t="n">
        <v>1869</v>
      </c>
      <c r="F1321" s="9" t="inlineStr">
        <is>
          <t>1869,00</t>
        </is>
      </c>
      <c r="G1321" s="9" t="inlineStr">
        <is>
          <t>In stock</t>
        </is>
      </c>
      <c r="H1321" s="9">
        <f>SUBSTITUTE(SUBSTITUTE(SUBSTITUTE(SUBSTITUTE(SUBSTITUTE(F1321,"od",""),"Cena internetowa","")," ",""),"€",""),",",".")+0</f>
        <v/>
      </c>
      <c r="I1321" s="9" t="n"/>
      <c r="J1321" s="9">
        <f>IF(I1321&lt;&gt;"",I1321,H1321)</f>
        <v/>
      </c>
      <c r="K1321" s="9">
        <f>E1321/(1+M1321)</f>
        <v/>
      </c>
      <c r="L1321" s="10" t="inlineStr">
        <is>
          <t>PLN</t>
        </is>
      </c>
      <c r="M1321" s="11" t="n">
        <v>0.23</v>
      </c>
      <c r="N1321" s="9">
        <f>K1321*VLOOKUP(L1321,'Exchange rate'!A:B,2,0)</f>
        <v/>
      </c>
      <c r="O1321" s="8" t="inlineStr">
        <is>
          <t>Mediamarkt</t>
        </is>
      </c>
      <c r="P1321" s="8" t="inlineStr">
        <is>
          <t>Mediamarkt</t>
        </is>
      </c>
      <c r="Q1321" s="8" t="inlineStr">
        <is>
          <t>Poland</t>
        </is>
      </c>
      <c r="R1321" s="12" t="inlineStr">
        <is>
          <t>https://mediamarkt.pl/pl/product/_smartfon-xiaomi-14t-12256gb-czarny-titan-black-1484617.html</t>
        </is>
      </c>
      <c r="S1321" s="13" t="inlineStr">
        <is>
          <t>Handset</t>
        </is>
      </c>
      <c r="T1321" s="13" t="n"/>
      <c r="U1321" s="12" t="inlineStr">
        <is>
          <t>https://drive.google.com/uc?export=view&amp;id=1LR44n6_azfJhGmpWD_8X6Sq08fa64FYO</t>
        </is>
      </c>
    </row>
    <row r="1322" ht="15" customHeight="1">
      <c r="A1322" s="7" t="inlineStr">
        <is>
          <t>BN2009446</t>
        </is>
      </c>
      <c r="B1322" s="8" t="inlineStr">
        <is>
          <t>Xiaomi</t>
        </is>
      </c>
      <c r="C1322" s="8" t="inlineStr">
        <is>
          <t>Xiaomi 14T Pro 12-512GB 5G</t>
        </is>
      </c>
      <c r="D1322" s="8" t="inlineStr">
        <is>
          <t>-</t>
        </is>
      </c>
      <c r="E1322" s="9" t="n">
        <v>2639</v>
      </c>
      <c r="F1322" s="9" t="inlineStr">
        <is>
          <t>2639,00</t>
        </is>
      </c>
      <c r="G1322" s="9" t="inlineStr">
        <is>
          <t>In stock</t>
        </is>
      </c>
      <c r="H1322" s="9">
        <f>SUBSTITUTE(SUBSTITUTE(SUBSTITUTE(SUBSTITUTE(SUBSTITUTE(F1322,"od",""),"Cena internetowa","")," ",""),"€",""),",",".")+0</f>
        <v/>
      </c>
      <c r="I1322" s="9" t="n"/>
      <c r="J1322" s="9">
        <f>IF(I1322&lt;&gt;"",I1322,H1322)</f>
        <v/>
      </c>
      <c r="K1322" s="9">
        <f>E1322/(1+M1322)</f>
        <v/>
      </c>
      <c r="L1322" s="10" t="inlineStr">
        <is>
          <t>PLN</t>
        </is>
      </c>
      <c r="M1322" s="11" t="n">
        <v>0.23</v>
      </c>
      <c r="N1322" s="9">
        <f>K1322*VLOOKUP(L1322,'Exchange rate'!A:B,2,0)</f>
        <v/>
      </c>
      <c r="O1322" s="8" t="inlineStr">
        <is>
          <t>Mediamarkt</t>
        </is>
      </c>
      <c r="P1322" s="8" t="inlineStr">
        <is>
          <t>Mediamarkt</t>
        </is>
      </c>
      <c r="Q1322" s="8" t="inlineStr">
        <is>
          <t>Poland</t>
        </is>
      </c>
      <c r="R1322" s="12" t="inlineStr">
        <is>
          <t>https://mediamarkt.pl/pl/product/_smartfon-xiaomi-14t-pro-12512gb-niebieski-titan-blue-1484620.html</t>
        </is>
      </c>
      <c r="S1322" s="13" t="inlineStr">
        <is>
          <t>Handset</t>
        </is>
      </c>
      <c r="T1322" s="13" t="n"/>
      <c r="U1322" s="12" t="inlineStr">
        <is>
          <t>https://drive.google.com/uc?export=view&amp;id=1La_WOjfsb5Hlggj09jjxzd_u5zt9XoUK</t>
        </is>
      </c>
    </row>
    <row r="1323" ht="15" customHeight="1">
      <c r="A1323" s="7" t="inlineStr">
        <is>
          <t>BN2009814</t>
        </is>
      </c>
      <c r="B1323" s="8" t="inlineStr">
        <is>
          <t>Xiaomi</t>
        </is>
      </c>
      <c r="C1323" s="8" t="inlineStr">
        <is>
          <t>Xiaomi 15 12-256GB 5G</t>
        </is>
      </c>
      <c r="D1323" s="8" t="inlineStr">
        <is>
          <t>-</t>
        </is>
      </c>
      <c r="E1323" s="9" t="n">
        <v>4099</v>
      </c>
      <c r="F1323" s="9" t="inlineStr">
        <is>
          <t>4099,00</t>
        </is>
      </c>
      <c r="G1323" s="9" t="inlineStr">
        <is>
          <t>In stock</t>
        </is>
      </c>
      <c r="H1323" s="9">
        <f>SUBSTITUTE(SUBSTITUTE(SUBSTITUTE(SUBSTITUTE(SUBSTITUTE(F1323,"od",""),"Cena internetowa","")," ",""),"€",""),",",".")+0</f>
        <v/>
      </c>
      <c r="I1323" s="9" t="n"/>
      <c r="J1323" s="9">
        <f>IF(I1323&lt;&gt;"",I1323,H1323)</f>
        <v/>
      </c>
      <c r="K1323" s="9">
        <f>E1323/(1+M1323)</f>
        <v/>
      </c>
      <c r="L1323" s="10" t="inlineStr">
        <is>
          <t>PLN</t>
        </is>
      </c>
      <c r="M1323" s="11" t="n">
        <v>0.23</v>
      </c>
      <c r="N1323" s="9">
        <f>K1323*VLOOKUP(L1323,'Exchange rate'!A:B,2,0)</f>
        <v/>
      </c>
      <c r="O1323" s="8" t="inlineStr">
        <is>
          <t>Mediamarkt</t>
        </is>
      </c>
      <c r="P1323" s="8" t="inlineStr">
        <is>
          <t>Mediamarkt</t>
        </is>
      </c>
      <c r="Q1323" s="8" t="inlineStr">
        <is>
          <t>Poland</t>
        </is>
      </c>
      <c r="R1323" s="12" t="inlineStr">
        <is>
          <t>https://mediamarkt.pl/pl/product/_smartfon-xiaomi-15-5g-12-gb256-gb-zielony-1490816.html</t>
        </is>
      </c>
      <c r="S1323" s="13" t="inlineStr">
        <is>
          <t>Handset</t>
        </is>
      </c>
      <c r="T1323" s="13" t="n"/>
      <c r="U1323" s="12" t="inlineStr">
        <is>
          <t>https://drive.google.com/uc?export=view&amp;id=1KtRiEK6dXkRLbRMwc9-S8xgGd3AMqPrt</t>
        </is>
      </c>
    </row>
    <row r="1324" ht="15" customHeight="1">
      <c r="A1324" s="7" t="inlineStr">
        <is>
          <t>BN2009815</t>
        </is>
      </c>
      <c r="B1324" s="8" t="inlineStr">
        <is>
          <t>Xiaomi</t>
        </is>
      </c>
      <c r="C1324" s="8" t="inlineStr">
        <is>
          <t>Xiaomi 15 Ultra 16-512GB 5G</t>
        </is>
      </c>
      <c r="D1324" s="8" t="inlineStr">
        <is>
          <t>-</t>
        </is>
      </c>
      <c r="E1324" s="9" t="n">
        <v>6299</v>
      </c>
      <c r="F1324" s="9" t="inlineStr">
        <is>
          <t>6299,00</t>
        </is>
      </c>
      <c r="G1324" s="9" t="inlineStr">
        <is>
          <t>In stock</t>
        </is>
      </c>
      <c r="H1324" s="9">
        <f>SUBSTITUTE(SUBSTITUTE(SUBSTITUTE(SUBSTITUTE(SUBSTITUTE(F1324,"od",""),"Cena internetowa","")," ",""),"€",""),",",".")+0</f>
        <v/>
      </c>
      <c r="I1324" s="9" t="n"/>
      <c r="J1324" s="9">
        <f>IF(I1324&lt;&gt;"",I1324,H1324)</f>
        <v/>
      </c>
      <c r="K1324" s="9">
        <f>E1324/(1+M1324)</f>
        <v/>
      </c>
      <c r="L1324" s="10" t="inlineStr">
        <is>
          <t>PLN</t>
        </is>
      </c>
      <c r="M1324" s="11" t="n">
        <v>0.23</v>
      </c>
      <c r="N1324" s="9">
        <f>K1324*VLOOKUP(L1324,'Exchange rate'!A:B,2,0)</f>
        <v/>
      </c>
      <c r="O1324" s="8" t="inlineStr">
        <is>
          <t>Mediamarkt</t>
        </is>
      </c>
      <c r="P1324" s="8" t="inlineStr">
        <is>
          <t>Mediamarkt</t>
        </is>
      </c>
      <c r="Q1324" s="8" t="inlineStr">
        <is>
          <t>Poland</t>
        </is>
      </c>
      <c r="R1324" s="12" t="inlineStr">
        <is>
          <t>https://mediamarkt.pl/pl/product/_smartfon-xiaomi-15-ultra-5g-16-gb512-gb-czarny-1490811.html</t>
        </is>
      </c>
      <c r="S1324" s="13" t="inlineStr">
        <is>
          <t>Handset</t>
        </is>
      </c>
      <c r="T1324" s="13" t="n"/>
      <c r="U1324" s="12" t="inlineStr">
        <is>
          <t>https://drive.google.com/uc?export=view&amp;id=1LQwN_Eq36V7cUBITmyXOYxiBwv9h4CAa</t>
        </is>
      </c>
    </row>
    <row r="1325" ht="15" customHeight="1">
      <c r="A1325" s="7" t="inlineStr">
        <is>
          <t>AN00000234</t>
        </is>
      </c>
      <c r="B1325" s="8" t="inlineStr">
        <is>
          <t>Xiaomi</t>
        </is>
      </c>
      <c r="C1325" s="8" t="inlineStr">
        <is>
          <t>Xiaomi MIX Flip 5G 12/512GB</t>
        </is>
      </c>
      <c r="D1325" s="8" t="inlineStr">
        <is>
          <t>-</t>
        </is>
      </c>
      <c r="E1325" s="9" t="n">
        <v>3599</v>
      </c>
      <c r="F1325" s="9" t="inlineStr">
        <is>
          <t>3599,00</t>
        </is>
      </c>
      <c r="G1325" s="9" t="inlineStr">
        <is>
          <t>In stock</t>
        </is>
      </c>
      <c r="H1325" s="9">
        <f>SUBSTITUTE(SUBSTITUTE(SUBSTITUTE(SUBSTITUTE(SUBSTITUTE(F1325,"od",""),"Cena internetowa","")," ",""),"€",""),",",".")+0</f>
        <v/>
      </c>
      <c r="I1325" s="9" t="n"/>
      <c r="J1325" s="9">
        <f>IF(I1325&lt;&gt;"",I1325,H1325)</f>
        <v/>
      </c>
      <c r="K1325" s="9">
        <f>E1325/(1+M1325)</f>
        <v/>
      </c>
      <c r="L1325" s="10" t="inlineStr">
        <is>
          <t>PLN</t>
        </is>
      </c>
      <c r="M1325" s="11" t="n">
        <v>0.23</v>
      </c>
      <c r="N1325" s="9">
        <f>K1325*VLOOKUP(L1325,'Exchange rate'!A:B,2,0)</f>
        <v/>
      </c>
      <c r="O1325" s="8" t="inlineStr">
        <is>
          <t>Mediamarkt</t>
        </is>
      </c>
      <c r="P1325" s="8" t="inlineStr">
        <is>
          <t>Mediamarkt</t>
        </is>
      </c>
      <c r="Q1325" s="8" t="inlineStr">
        <is>
          <t>Poland</t>
        </is>
      </c>
      <c r="R1325" s="12" t="inlineStr">
        <is>
          <t>https://mediamarkt.pl/pl/product/_smartfon-xiaomi-mix-flip-12512gb-fioletowy-1487057.html</t>
        </is>
      </c>
      <c r="S1325" s="13" t="inlineStr">
        <is>
          <t>Handset</t>
        </is>
      </c>
      <c r="T1325" s="13" t="n"/>
      <c r="U1325" s="12" t="inlineStr">
        <is>
          <t>https://drive.google.com/uc?export=view&amp;id=1LHRSr_uRcQAomdA8g_WxAN7FSs4K0xn5</t>
        </is>
      </c>
    </row>
    <row r="1326" ht="15" customHeight="1">
      <c r="A1326" s="7" t="inlineStr">
        <is>
          <t>AN00000248</t>
        </is>
      </c>
      <c r="B1326" s="8" t="inlineStr">
        <is>
          <t>Xiaomi</t>
        </is>
      </c>
      <c r="C1326" s="8" t="inlineStr">
        <is>
          <t>Xiaomi Redmi Note 14 8/256GB</t>
        </is>
      </c>
      <c r="D1326" s="8" t="inlineStr">
        <is>
          <t>-</t>
        </is>
      </c>
      <c r="E1326" s="9" t="n">
        <v>729</v>
      </c>
      <c r="F1326" s="9" t="inlineStr">
        <is>
          <t>729,00</t>
        </is>
      </c>
      <c r="G1326" s="9" t="inlineStr">
        <is>
          <t>In stock</t>
        </is>
      </c>
      <c r="H1326" s="9">
        <f>SUBSTITUTE(SUBSTITUTE(SUBSTITUTE(SUBSTITUTE(SUBSTITUTE(F1326,"od",""),"Cena internetowa","")," ",""),"€",""),",",".")+0</f>
        <v/>
      </c>
      <c r="I1326" s="9" t="n"/>
      <c r="J1326" s="9">
        <f>IF(I1326&lt;&gt;"",I1326,H1326)</f>
        <v/>
      </c>
      <c r="K1326" s="9">
        <f>E1326/(1+M1326)</f>
        <v/>
      </c>
      <c r="L1326" s="10" t="inlineStr">
        <is>
          <t>PLN</t>
        </is>
      </c>
      <c r="M1326" s="11" t="n">
        <v>0.23</v>
      </c>
      <c r="N1326" s="9">
        <f>K1326*VLOOKUP(L1326,'Exchange rate'!A:B,2,0)</f>
        <v/>
      </c>
      <c r="O1326" s="8" t="inlineStr">
        <is>
          <t>Mediamarkt</t>
        </is>
      </c>
      <c r="P1326" s="8" t="inlineStr">
        <is>
          <t>Mediamarkt</t>
        </is>
      </c>
      <c r="Q1326" s="8" t="inlineStr">
        <is>
          <t>Poland</t>
        </is>
      </c>
      <c r="R1326" s="12" t="inlineStr">
        <is>
          <t>https://mediamarkt.pl/pl/product/_smartfon-xiaomi-redmi-note-14-8256gb-niebieski-ocean-blue-1488611.html</t>
        </is>
      </c>
      <c r="S1326" s="13" t="inlineStr">
        <is>
          <t>Handset</t>
        </is>
      </c>
      <c r="T1326" s="13" t="n"/>
      <c r="U1326" s="12" t="inlineStr">
        <is>
          <t>https://drive.google.com/uc?export=view&amp;id=1LGetEA7cxsOjqg85v_mWNTwutcRQRZS3</t>
        </is>
      </c>
    </row>
    <row r="1327" ht="15" customHeight="1">
      <c r="A1327" s="7" t="inlineStr">
        <is>
          <t>AN00000249</t>
        </is>
      </c>
      <c r="B1327" s="8" t="inlineStr">
        <is>
          <t>Xiaomi</t>
        </is>
      </c>
      <c r="C1327" s="8" t="inlineStr">
        <is>
          <t>Xiaomi Redmi Note 14 Pro+ 5G 12/512GB</t>
        </is>
      </c>
      <c r="D1327" s="8" t="inlineStr">
        <is>
          <t>-</t>
        </is>
      </c>
      <c r="E1327" s="9" t="n">
        <v>1969</v>
      </c>
      <c r="F1327" s="9" t="inlineStr">
        <is>
          <t>1969,00</t>
        </is>
      </c>
      <c r="G1327" s="9" t="inlineStr">
        <is>
          <t>In stock</t>
        </is>
      </c>
      <c r="H1327" s="9">
        <f>SUBSTITUTE(SUBSTITUTE(SUBSTITUTE(SUBSTITUTE(SUBSTITUTE(F1327,"od",""),"Cena internetowa","")," ",""),"€",""),",",".")+0</f>
        <v/>
      </c>
      <c r="I1327" s="9" t="n"/>
      <c r="J1327" s="9">
        <f>IF(I1327&lt;&gt;"",I1327,H1327)</f>
        <v/>
      </c>
      <c r="K1327" s="9">
        <f>E1327/(1+M1327)</f>
        <v/>
      </c>
      <c r="L1327" s="10" t="inlineStr">
        <is>
          <t>PLN</t>
        </is>
      </c>
      <c r="M1327" s="11" t="n">
        <v>0.23</v>
      </c>
      <c r="N1327" s="9">
        <f>K1327*VLOOKUP(L1327,'Exchange rate'!A:B,2,0)</f>
        <v/>
      </c>
      <c r="O1327" s="8" t="inlineStr">
        <is>
          <t>Mediamarkt</t>
        </is>
      </c>
      <c r="P1327" s="8" t="inlineStr">
        <is>
          <t>Mediamarkt</t>
        </is>
      </c>
      <c r="Q1327" s="8" t="inlineStr">
        <is>
          <t>Poland</t>
        </is>
      </c>
      <c r="R1327" s="12" t="inlineStr">
        <is>
          <t>https://mediamarkt.pl/pl/product/_smartfon-xiaomi-redmi-note-14-pro-5g-12512gb-czarny-midnight-black-1488601.html</t>
        </is>
      </c>
      <c r="S1327" s="13" t="inlineStr">
        <is>
          <t>Handset</t>
        </is>
      </c>
      <c r="T1327" s="13" t="n"/>
      <c r="U1327" s="12" t="inlineStr">
        <is>
          <t>https://drive.google.com/uc?export=view&amp;id=1LC2DwgluCx28ognl-CHf1kts2pazbiyy</t>
        </is>
      </c>
    </row>
    <row r="1328" ht="15" customHeight="1">
      <c r="A1328" s="7" t="inlineStr">
        <is>
          <t>AN00000252</t>
        </is>
      </c>
      <c r="B1328" s="8" t="inlineStr">
        <is>
          <t>Xiaomi</t>
        </is>
      </c>
      <c r="C1328" s="8" t="inlineStr">
        <is>
          <t>Xiaomi Redmi Watch 5</t>
        </is>
      </c>
      <c r="D1328" s="8" t="inlineStr">
        <is>
          <t>-</t>
        </is>
      </c>
      <c r="E1328" s="9" t="n">
        <v>139.99</v>
      </c>
      <c r="F1328" s="9" t="inlineStr">
        <is>
          <t>139.99</t>
        </is>
      </c>
      <c r="G1328" s="9" t="inlineStr">
        <is>
          <t>In stock</t>
        </is>
      </c>
      <c r="H1328" s="9">
        <f>SUBSTITUTE(SUBSTITUTE(SUBSTITUTE(SUBSTITUTE(SUBSTITUTE(F1328,"od",""),"Cena internetowa","")," ",""),"€",""),",",".")+0</f>
        <v/>
      </c>
      <c r="I1328" s="9" t="n"/>
      <c r="J1328" s="9">
        <f>IF(I1328&lt;&gt;"",I1328,H1328)</f>
        <v/>
      </c>
      <c r="K1328" s="9">
        <f>E1328/(1+M1328)</f>
        <v/>
      </c>
      <c r="L1328" s="10" t="inlineStr">
        <is>
          <t>PLN</t>
        </is>
      </c>
      <c r="M1328" s="11" t="n">
        <v>0.23</v>
      </c>
      <c r="N1328" s="9">
        <f>K1328*VLOOKUP(L1328,'Exchange rate'!A:B,2,0)</f>
        <v/>
      </c>
      <c r="O1328" s="8" t="inlineStr">
        <is>
          <t>Mediamarkt</t>
        </is>
      </c>
      <c r="P1328" s="8" t="inlineStr">
        <is>
          <t>Mediamarkt</t>
        </is>
      </c>
      <c r="Q1328" s="8" t="inlineStr">
        <is>
          <t>Poland</t>
        </is>
      </c>
      <c r="R1328" s="12" t="inlineStr">
        <is>
          <t>https://mediamarkt.pl/pl/product/_smartwatch-xiaomi-redmi-watch-5-active-matte-silver-1486964.html</t>
        </is>
      </c>
      <c r="S1328" s="13" t="inlineStr">
        <is>
          <t>Smart Watch</t>
        </is>
      </c>
      <c r="T1328" s="13" t="n"/>
      <c r="U1328" s="12" t="inlineStr">
        <is>
          <t>https://drive.google.com/uc?export=view&amp;id=1LC_N9YGOpODvz2Mn-_JMiVRaqgPqa-a0</t>
        </is>
      </c>
    </row>
    <row r="1329" ht="15" customHeight="1">
      <c r="A1329" s="7" t="inlineStr">
        <is>
          <t>AN00000183</t>
        </is>
      </c>
      <c r="B1329" s="8" t="inlineStr">
        <is>
          <t>Xiaomi</t>
        </is>
      </c>
      <c r="C1329" s="8" t="inlineStr">
        <is>
          <t>Xiaomi Watch S3</t>
        </is>
      </c>
      <c r="D1329" s="8" t="inlineStr">
        <is>
          <t>-</t>
        </is>
      </c>
      <c r="E1329" s="9" t="n">
        <v>629</v>
      </c>
      <c r="F1329" s="9" t="inlineStr">
        <is>
          <t>629,00</t>
        </is>
      </c>
      <c r="G1329" s="9" t="inlineStr">
        <is>
          <t>In stock</t>
        </is>
      </c>
      <c r="H1329" s="9">
        <f>SUBSTITUTE(SUBSTITUTE(SUBSTITUTE(SUBSTITUTE(SUBSTITUTE(F1329,"od",""),"Cena internetowa","")," ",""),"€",""),",",".")+0</f>
        <v/>
      </c>
      <c r="I1329" s="9" t="n"/>
      <c r="J1329" s="9">
        <f>IF(I1329&lt;&gt;"",I1329,H1329)</f>
        <v/>
      </c>
      <c r="K1329" s="9">
        <f>E1329/(1+M1329)</f>
        <v/>
      </c>
      <c r="L1329" s="10" t="inlineStr">
        <is>
          <t>PLN</t>
        </is>
      </c>
      <c r="M1329" s="11" t="n">
        <v>0.23</v>
      </c>
      <c r="N1329" s="9">
        <f>K1329*VLOOKUP(L1329,'Exchange rate'!A:B,2,0)</f>
        <v/>
      </c>
      <c r="O1329" s="8" t="inlineStr">
        <is>
          <t>Mediamarkt</t>
        </is>
      </c>
      <c r="P1329" s="8" t="inlineStr">
        <is>
          <t>Mediamarkt</t>
        </is>
      </c>
      <c r="Q1329" s="8" t="inlineStr">
        <is>
          <t>Poland</t>
        </is>
      </c>
      <c r="R1329" s="12" t="inlineStr">
        <is>
          <t>https://mediamarkt.pl/pl/product/_smartwatch-xiaomi-watch-s3-srebrny-46mm-1480800.html</t>
        </is>
      </c>
      <c r="S1329" s="13" t="inlineStr">
        <is>
          <t>Smart Watch</t>
        </is>
      </c>
      <c r="T1329" s="13" t="n"/>
      <c r="U1329" s="12" t="inlineStr">
        <is>
          <t>https://drive.google.com/uc?export=view&amp;id=1M28dJyPtte8cwpa0EjmD-DATEULekqn9</t>
        </is>
      </c>
    </row>
    <row r="1330" ht="15" customHeight="1">
      <c r="A1330" s="7" t="inlineStr">
        <is>
          <t>AN00000007</t>
        </is>
      </c>
      <c r="B1330" s="8" t="inlineStr">
        <is>
          <t>Apple</t>
        </is>
      </c>
      <c r="C1330" s="8" t="inlineStr">
        <is>
          <t>AirPods Max</t>
        </is>
      </c>
      <c r="D1330" s="8" t="inlineStr">
        <is>
          <t>-</t>
        </is>
      </c>
      <c r="E1330" s="9" t="n">
        <v>2399</v>
      </c>
      <c r="F1330" s="9" t="inlineStr">
        <is>
          <t>2399.00</t>
        </is>
      </c>
      <c r="G1330" s="9" t="inlineStr">
        <is>
          <t>Instock</t>
        </is>
      </c>
      <c r="H1330" s="9">
        <f>SUBSTITUTE(SUBSTITUTE(SUBSTITUTE(SUBSTITUTE(SUBSTITUTE(F1330,"od",""),"Cena internetowa","")," ",""),"€",""),",",".")+0</f>
        <v/>
      </c>
      <c r="I1330" s="9" t="n"/>
      <c r="J1330" s="9">
        <f>IF(I1330&lt;&gt;"",I1330,H1330)</f>
        <v/>
      </c>
      <c r="K1330" s="9">
        <f>E1330/(1+M1330)</f>
        <v/>
      </c>
      <c r="L1330" s="10" t="inlineStr">
        <is>
          <t>PLN</t>
        </is>
      </c>
      <c r="M1330" s="11" t="n">
        <v>0.23</v>
      </c>
      <c r="N1330" s="9">
        <f>K1330*VLOOKUP(L1330,'Exchange rate'!A:B,2,0)</f>
        <v/>
      </c>
      <c r="O1330" s="8" t="inlineStr">
        <is>
          <t>Morele</t>
        </is>
      </c>
      <c r="P1330" s="8" t="inlineStr">
        <is>
          <t>Morele</t>
        </is>
      </c>
      <c r="Q1330" s="8" t="inlineStr">
        <is>
          <t>Poland</t>
        </is>
      </c>
      <c r="R1330" s="12" t="inlineStr">
        <is>
          <t>https://www.morele.net/sluchawki-apple-airpods-max-mgym3zm-a-8375286/</t>
        </is>
      </c>
      <c r="S1330" s="13" t="inlineStr">
        <is>
          <t>Other</t>
        </is>
      </c>
      <c r="T1330" s="13" t="n"/>
      <c r="U1330" s="12" t="inlineStr">
        <is>
          <t>https://drive.google.com/uc?export=view&amp;id=1HiUlS85xBlW7GVebfgD4TWbSrK0Cerky</t>
        </is>
      </c>
      <c r="V1330" t="inlineStr">
        <is>
          <t>20250424</t>
        </is>
      </c>
    </row>
    <row r="1331" ht="15" customHeight="1">
      <c r="A1331" s="7" t="inlineStr">
        <is>
          <t>AN00000005</t>
        </is>
      </c>
      <c r="B1331" s="8" t="inlineStr">
        <is>
          <t>Apple</t>
        </is>
      </c>
      <c r="C1331" s="8" t="inlineStr">
        <is>
          <t>AirPods Pro</t>
        </is>
      </c>
      <c r="D1331" s="8" t="inlineStr">
        <is>
          <t>-</t>
        </is>
      </c>
      <c r="E1331" s="9" t="n">
        <v>997.17</v>
      </c>
      <c r="F1331" s="9" t="inlineStr">
        <is>
          <t>1000.00</t>
        </is>
      </c>
      <c r="G1331" s="9" t="inlineStr">
        <is>
          <t>Instock</t>
        </is>
      </c>
      <c r="H1331" s="9">
        <f>SUBSTITUTE(SUBSTITUTE(SUBSTITUTE(SUBSTITUTE(SUBSTITUTE(F1331,"od",""),"Cena internetowa","")," ",""),"€",""),",",".")+0</f>
        <v/>
      </c>
      <c r="I1331" s="9" t="n"/>
      <c r="J1331" s="9">
        <f>IF(I1331&lt;&gt;"",I1331,H1331)</f>
        <v/>
      </c>
      <c r="K1331" s="9">
        <f>E1331/(1+M1331)</f>
        <v/>
      </c>
      <c r="L1331" s="10" t="inlineStr">
        <is>
          <t>PLN</t>
        </is>
      </c>
      <c r="M1331" s="11" t="n">
        <v>0.23</v>
      </c>
      <c r="N1331" s="9">
        <f>K1331*VLOOKUP(L1331,'Exchange rate'!A:B,2,0)</f>
        <v/>
      </c>
      <c r="O1331" s="8" t="inlineStr">
        <is>
          <t>Morele</t>
        </is>
      </c>
      <c r="P1331" s="8" t="inlineStr">
        <is>
          <t>Morele</t>
        </is>
      </c>
      <c r="Q1331" s="8" t="inlineStr">
        <is>
          <t>Poland</t>
        </is>
      </c>
      <c r="R1331" s="12" t="inlineStr">
        <is>
          <t>https://www.morele.net/sluchawki-apple-airpods-pro-2-gen-z-etui-magsafe-mtjv3zm-a-13116047/</t>
        </is>
      </c>
      <c r="S1331" s="13" t="inlineStr">
        <is>
          <t>Other</t>
        </is>
      </c>
      <c r="T1331" s="13" t="n"/>
      <c r="U1331" s="12" t="inlineStr">
        <is>
          <t>https://drive.google.com/uc?export=view&amp;id=1NtJcAe3wNnqOxgDrtzBzmfRAAUUAR8nQ</t>
        </is>
      </c>
      <c r="V1331" t="inlineStr">
        <is>
          <t>20250424</t>
        </is>
      </c>
    </row>
    <row r="1332" ht="15" customHeight="1">
      <c r="A1332" s="7" t="inlineStr">
        <is>
          <t>AN00000008</t>
        </is>
      </c>
      <c r="B1332" s="8" t="inlineStr">
        <is>
          <t>Apple</t>
        </is>
      </c>
      <c r="C1332" s="8" t="inlineStr">
        <is>
          <t>Apple Pencil (2nd Generation)</t>
        </is>
      </c>
      <c r="D1332" s="8" t="inlineStr">
        <is>
          <t>-</t>
        </is>
      </c>
      <c r="E1332" s="9" t="n">
        <v>433.07</v>
      </c>
      <c r="F1332" s="9" t="inlineStr">
        <is>
          <t>432.73</t>
        </is>
      </c>
      <c r="G1332" s="9" t="inlineStr">
        <is>
          <t>Instock</t>
        </is>
      </c>
      <c r="H1332" s="9">
        <f>SUBSTITUTE(SUBSTITUTE(SUBSTITUTE(SUBSTITUTE(SUBSTITUTE(F1332,"od",""),"Cena internetowa","")," ",""),"€",""),",",".")+0</f>
        <v/>
      </c>
      <c r="I1332" s="9" t="n"/>
      <c r="J1332" s="9">
        <f>IF(I1332&lt;&gt;"",I1332,H1332)</f>
        <v/>
      </c>
      <c r="K1332" s="9">
        <f>E1332/(1+M1332)</f>
        <v/>
      </c>
      <c r="L1332" s="10" t="inlineStr">
        <is>
          <t>PLN</t>
        </is>
      </c>
      <c r="M1332" s="11" t="n">
        <v>0.23</v>
      </c>
      <c r="N1332" s="9">
        <f>K1332*VLOOKUP(L1332,'Exchange rate'!A:B,2,0)</f>
        <v/>
      </c>
      <c r="O1332" s="8" t="inlineStr">
        <is>
          <t>Morele</t>
        </is>
      </c>
      <c r="P1332" s="8" t="inlineStr">
        <is>
          <t>Morele</t>
        </is>
      </c>
      <c r="Q1332" s="8" t="inlineStr">
        <is>
          <t>Poland</t>
        </is>
      </c>
      <c r="R1332" s="12" t="inlineStr">
        <is>
          <t>https://www.morele.net/apple-pencil-2-mu8f2zm-a-5934452/</t>
        </is>
      </c>
      <c r="S1332" s="13" t="inlineStr">
        <is>
          <t>Other</t>
        </is>
      </c>
      <c r="T1332" s="13" t="n"/>
      <c r="U1332" s="12" t="inlineStr">
        <is>
          <t>https://drive.google.com/uc?export=view&amp;id=1JbR2ys4yF1Y79Yynvd5B95bZsXBJNL60</t>
        </is>
      </c>
      <c r="V1332" t="inlineStr">
        <is>
          <t>20250424</t>
        </is>
      </c>
    </row>
    <row r="1333" ht="15" customHeight="1">
      <c r="A1333" s="7" t="inlineStr">
        <is>
          <t>AN00000219</t>
        </is>
      </c>
      <c r="B1333" s="8" t="inlineStr">
        <is>
          <t>Apple</t>
        </is>
      </c>
      <c r="C1333" s="8" t="inlineStr">
        <is>
          <t>Apple Watch Series 10 LTE 42mm</t>
        </is>
      </c>
      <c r="D1333" s="8" t="inlineStr">
        <is>
          <t>-</t>
        </is>
      </c>
      <c r="E1333" s="9" t="n">
        <v>2494</v>
      </c>
      <c r="F1333" s="9" t="inlineStr">
        <is>
          <t>2494.00</t>
        </is>
      </c>
      <c r="G1333" s="9" t="inlineStr">
        <is>
          <t>Instock</t>
        </is>
      </c>
      <c r="H1333" s="9">
        <f>SUBSTITUTE(SUBSTITUTE(SUBSTITUTE(SUBSTITUTE(SUBSTITUTE(F1333,"od",""),"Cena internetowa","")," ",""),"€",""),",",".")+0</f>
        <v/>
      </c>
      <c r="I1333" s="9" t="n"/>
      <c r="J1333" s="9">
        <f>IF(I1333&lt;&gt;"",I1333,H1333)</f>
        <v/>
      </c>
      <c r="K1333" s="9">
        <f>E1333/(1+M1333)</f>
        <v/>
      </c>
      <c r="L1333" s="10" t="inlineStr">
        <is>
          <t>PLN</t>
        </is>
      </c>
      <c r="M1333" s="11" t="n">
        <v>0.23</v>
      </c>
      <c r="N1333" s="9">
        <f>K1333*VLOOKUP(L1333,'Exchange rate'!A:B,2,0)</f>
        <v/>
      </c>
      <c r="O1333" s="8" t="inlineStr">
        <is>
          <t>Morele</t>
        </is>
      </c>
      <c r="P1333" s="8" t="inlineStr">
        <is>
          <t>Morele</t>
        </is>
      </c>
      <c r="Q1333" s="8" t="inlineStr">
        <is>
          <t>Poland</t>
        </is>
      </c>
      <c r="R1333" s="12" t="inlineStr">
        <is>
          <t>https://www.morele.net/smartwatch-apple-apple-watch-series-10-gps-cellular-42mm-z-aluminium-w-kolorze-onyksu-z-paskiem-sportowym-w-kolorze-czarnym-m-l-gwarancja-bezpieczenstwa-proste-raty-bezplatna-wysylka-od-170-zl-14181459/</t>
        </is>
      </c>
      <c r="S1333" s="13" t="inlineStr">
        <is>
          <t>Smart Watch</t>
        </is>
      </c>
      <c r="T1333" s="13" t="n"/>
      <c r="U1333" s="12" t="inlineStr">
        <is>
          <t>https://drive.google.com/uc?export=view&amp;id=1LuyUoM2I-xhl6mTEuhsgrz_8lgfp69qM</t>
        </is>
      </c>
      <c r="V1333" t="inlineStr">
        <is>
          <t>20250424</t>
        </is>
      </c>
    </row>
    <row r="1334" ht="15" customHeight="1">
      <c r="A1334" s="7" t="inlineStr">
        <is>
          <t>AN00000220</t>
        </is>
      </c>
      <c r="B1334" s="8" t="inlineStr">
        <is>
          <t>Apple</t>
        </is>
      </c>
      <c r="C1334" s="8" t="inlineStr">
        <is>
          <t>Apple Watch Series 10 LTE 46mm</t>
        </is>
      </c>
      <c r="D1334" s="8" t="inlineStr">
        <is>
          <t>-</t>
        </is>
      </c>
      <c r="E1334" s="9" t="n">
        <v>2658.99</v>
      </c>
      <c r="F1334" s="9" t="inlineStr">
        <is>
          <t>2595.55</t>
        </is>
      </c>
      <c r="G1334" s="9" t="inlineStr">
        <is>
          <t>Instock</t>
        </is>
      </c>
      <c r="H1334" s="9">
        <f>SUBSTITUTE(SUBSTITUTE(SUBSTITUTE(SUBSTITUTE(SUBSTITUTE(F1334,"od",""),"Cena internetowa","")," ",""),"€",""),",",".")+0</f>
        <v/>
      </c>
      <c r="I1334" s="9" t="n"/>
      <c r="J1334" s="9">
        <f>IF(I1334&lt;&gt;"",I1334,H1334)</f>
        <v/>
      </c>
      <c r="K1334" s="9">
        <f>E1334/(1+M1334)</f>
        <v/>
      </c>
      <c r="L1334" s="10" t="inlineStr">
        <is>
          <t>PLN</t>
        </is>
      </c>
      <c r="M1334" s="11" t="n">
        <v>0.23</v>
      </c>
      <c r="N1334" s="9">
        <f>K1334*VLOOKUP(L1334,'Exchange rate'!A:B,2,0)</f>
        <v/>
      </c>
      <c r="O1334" s="8" t="inlineStr">
        <is>
          <t>Morele</t>
        </is>
      </c>
      <c r="P1334" s="8" t="inlineStr">
        <is>
          <t>Morele</t>
        </is>
      </c>
      <c r="Q1334" s="8" t="inlineStr">
        <is>
          <t>Poland</t>
        </is>
      </c>
      <c r="R1334" s="12" t="inlineStr">
        <is>
          <t>https://www.morele.net/smartwatch-apple-watch-10-gps-cellular-46mm-jet-black-alu-m-l-czarny-mwy43qf-a-14137801/</t>
        </is>
      </c>
      <c r="S1334" s="13" t="inlineStr">
        <is>
          <t>Smart Watch</t>
        </is>
      </c>
      <c r="T1334" s="13" t="n"/>
      <c r="U1334" s="12" t="inlineStr">
        <is>
          <t>https://drive.google.com/uc?export=view&amp;id=1JG9XLqqNB6ico6UqPV4yUPgcphrsBdWj</t>
        </is>
      </c>
      <c r="V1334" t="inlineStr">
        <is>
          <t>20250424</t>
        </is>
      </c>
    </row>
    <row r="1335" ht="15" customHeight="1">
      <c r="A1335" s="7" t="inlineStr">
        <is>
          <t>BN2007993</t>
        </is>
      </c>
      <c r="B1335" s="8" t="inlineStr">
        <is>
          <t>Apple</t>
        </is>
      </c>
      <c r="C1335" s="8" t="inlineStr">
        <is>
          <t>iPad (2021) 256GB WiFi</t>
        </is>
      </c>
      <c r="D1335" s="8" t="inlineStr">
        <is>
          <t>-</t>
        </is>
      </c>
      <c r="E1335" s="9" t="n">
        <v>2025.39</v>
      </c>
      <c r="F1335" s="9" t="inlineStr">
        <is>
          <t>2027.29</t>
        </is>
      </c>
      <c r="G1335" s="9" t="inlineStr">
        <is>
          <t>Instock</t>
        </is>
      </c>
      <c r="H1335" s="9">
        <f>SUBSTITUTE(SUBSTITUTE(SUBSTITUTE(SUBSTITUTE(SUBSTITUTE(F1335,"od",""),"Cena internetowa","")," ",""),"€",""),",",".")+0</f>
        <v/>
      </c>
      <c r="I1335" s="9" t="n"/>
      <c r="J1335" s="9">
        <f>IF(I1335&lt;&gt;"",I1335,H1335)</f>
        <v/>
      </c>
      <c r="K1335" s="9">
        <f>E1335/(1+M1335)</f>
        <v/>
      </c>
      <c r="L1335" s="10" t="inlineStr">
        <is>
          <t>PLN</t>
        </is>
      </c>
      <c r="M1335" s="11" t="n">
        <v>0.23</v>
      </c>
      <c r="N1335" s="9">
        <f>K1335*VLOOKUP(L1335,'Exchange rate'!A:B,2,0)</f>
        <v/>
      </c>
      <c r="O1335" s="8" t="inlineStr">
        <is>
          <t>Morele</t>
        </is>
      </c>
      <c r="P1335" s="8" t="inlineStr">
        <is>
          <t>Morele</t>
        </is>
      </c>
      <c r="Q1335" s="8" t="inlineStr">
        <is>
          <t>Poland</t>
        </is>
      </c>
      <c r="R1335" s="12" t="inlineStr">
        <is>
          <t>https://www.morele.net/tablet-apple-ipad-10-2-256-gb-szary-mk2n3fd-a-9178448/</t>
        </is>
      </c>
      <c r="S1335" s="13" t="inlineStr">
        <is>
          <t>Tablet</t>
        </is>
      </c>
      <c r="T1335" s="13" t="n"/>
      <c r="U1335" s="12" t="inlineStr">
        <is>
          <t>https://drive.google.com/uc?export=view&amp;id=1GpknjfSZ5aiTzIMB-qPeKP4rZGQ2ni_-</t>
        </is>
      </c>
      <c r="V1335" t="inlineStr">
        <is>
          <t>20250424</t>
        </is>
      </c>
    </row>
    <row r="1336" ht="15" customHeight="1">
      <c r="A1336" s="7" t="inlineStr">
        <is>
          <t>BN2007991</t>
        </is>
      </c>
      <c r="B1336" s="8" t="inlineStr">
        <is>
          <t>Apple</t>
        </is>
      </c>
      <c r="C1336" s="8" t="inlineStr">
        <is>
          <t>iPad (2021) 256GB WiFi + Cellular</t>
        </is>
      </c>
      <c r="D1336" s="8" t="inlineStr">
        <is>
          <t>-</t>
        </is>
      </c>
      <c r="E1336" s="9" t="n">
        <v>0</v>
      </c>
      <c r="F1336" s="9" t="inlineStr">
        <is>
          <t>0.00</t>
        </is>
      </c>
      <c r="G1336" s="9" t="inlineStr">
        <is>
          <t>Outstock</t>
        </is>
      </c>
      <c r="H1336" s="9">
        <f>SUBSTITUTE(SUBSTITUTE(SUBSTITUTE(SUBSTITUTE(SUBSTITUTE(F1336,"od",""),"Cena internetowa","")," ",""),"€",""),",",".")+0</f>
        <v/>
      </c>
      <c r="I1336" s="9" t="n"/>
      <c r="J1336" s="9">
        <f>IF(I1336&lt;&gt;"",I1336,H1336)</f>
        <v/>
      </c>
      <c r="K1336" s="9">
        <f>E1336/(1+M1336)</f>
        <v/>
      </c>
      <c r="L1336" s="10" t="inlineStr">
        <is>
          <t>PLN</t>
        </is>
      </c>
      <c r="M1336" s="11" t="n">
        <v>0.23</v>
      </c>
      <c r="N1336" s="9">
        <f>K1336*VLOOKUP(L1336,'Exchange rate'!A:B,2,0)</f>
        <v/>
      </c>
      <c r="O1336" s="8" t="inlineStr">
        <is>
          <t>Morele</t>
        </is>
      </c>
      <c r="P1336" s="8" t="inlineStr">
        <is>
          <t>Morele</t>
        </is>
      </c>
      <c r="Q1336" s="8" t="inlineStr">
        <is>
          <t>Poland</t>
        </is>
      </c>
      <c r="R1336" s="12" t="inlineStr">
        <is>
          <t>https://www.morele.net/tablet-apple-ipad-10-2-256-gb-4g-lte-szary-mk4e3fd-a-9178460/</t>
        </is>
      </c>
      <c r="S1336" s="13" t="inlineStr">
        <is>
          <t>Tablet</t>
        </is>
      </c>
      <c r="T1336" s="13" t="n">
        <v>4</v>
      </c>
      <c r="U1336" s="12" t="inlineStr">
        <is>
          <t>https://drive.google.com/uc?export=view&amp;id=1GxWd-9K0RYipTwcq_wO3-2g23r6xRTLb</t>
        </is>
      </c>
      <c r="V1336" t="inlineStr">
        <is>
          <t>20250424</t>
        </is>
      </c>
    </row>
    <row r="1337" ht="15" customHeight="1">
      <c r="A1337" s="7" t="inlineStr">
        <is>
          <t>BN2007992</t>
        </is>
      </c>
      <c r="B1337" s="8" t="inlineStr">
        <is>
          <t>Apple</t>
        </is>
      </c>
      <c r="C1337" s="8" t="inlineStr">
        <is>
          <t>iPad (2021) 64GB WiFi</t>
        </is>
      </c>
      <c r="D1337" s="8" t="inlineStr">
        <is>
          <t>-</t>
        </is>
      </c>
      <c r="E1337" s="9" t="n">
        <v>1319.16</v>
      </c>
      <c r="F1337" s="9" t="inlineStr">
        <is>
          <t>1290.00</t>
        </is>
      </c>
      <c r="G1337" s="9" t="inlineStr">
        <is>
          <t>Instock</t>
        </is>
      </c>
      <c r="H1337" s="9">
        <f>SUBSTITUTE(SUBSTITUTE(SUBSTITUTE(SUBSTITUTE(SUBSTITUTE(F1337,"od",""),"Cena internetowa","")," ",""),"€",""),",",".")+0</f>
        <v/>
      </c>
      <c r="I1337" s="9" t="n"/>
      <c r="J1337" s="9">
        <f>IF(I1337&lt;&gt;"",I1337,H1337)</f>
        <v/>
      </c>
      <c r="K1337" s="9">
        <f>E1337/(1+M1337)</f>
        <v/>
      </c>
      <c r="L1337" s="10" t="inlineStr">
        <is>
          <t>PLN</t>
        </is>
      </c>
      <c r="M1337" s="11" t="n">
        <v>0.23</v>
      </c>
      <c r="N1337" s="9">
        <f>K1337*VLOOKUP(L1337,'Exchange rate'!A:B,2,0)</f>
        <v/>
      </c>
      <c r="O1337" s="8" t="inlineStr">
        <is>
          <t>Morele</t>
        </is>
      </c>
      <c r="P1337" s="8" t="inlineStr">
        <is>
          <t>Morele</t>
        </is>
      </c>
      <c r="Q1337" s="8" t="inlineStr">
        <is>
          <t>Poland</t>
        </is>
      </c>
      <c r="R1337" s="12" t="inlineStr">
        <is>
          <t>https://www.morele.net/tablet-apple-ipad-10-2-wi-fi-64gb-gwiezdna-szarosc-9178431/</t>
        </is>
      </c>
      <c r="S1337" s="13" t="inlineStr">
        <is>
          <t>Tablet</t>
        </is>
      </c>
      <c r="T1337" s="13" t="n"/>
      <c r="U1337" s="12" t="inlineStr">
        <is>
          <t>https://drive.google.com/uc?export=view&amp;id=1GTRu5PV0wbiGkM5kSCtTb2YJIFshOWUY</t>
        </is>
      </c>
      <c r="V1337" t="inlineStr">
        <is>
          <t>20250424</t>
        </is>
      </c>
    </row>
    <row r="1338" ht="15" customHeight="1">
      <c r="A1338" s="7" t="inlineStr">
        <is>
          <t>BN2007990</t>
        </is>
      </c>
      <c r="B1338" s="8" t="inlineStr">
        <is>
          <t>Apple</t>
        </is>
      </c>
      <c r="C1338" s="8" t="inlineStr">
        <is>
          <t>iPad (2021) 64GB WiFi + Cellular</t>
        </is>
      </c>
      <c r="D1338" s="8" t="inlineStr">
        <is>
          <t>-</t>
        </is>
      </c>
      <c r="E1338" s="9" t="n">
        <v>0</v>
      </c>
      <c r="F1338" s="9" t="inlineStr">
        <is>
          <t>0.00</t>
        </is>
      </c>
      <c r="G1338" s="9" t="inlineStr">
        <is>
          <t>Outstock</t>
        </is>
      </c>
      <c r="H1338" s="9">
        <f>SUBSTITUTE(SUBSTITUTE(SUBSTITUTE(SUBSTITUTE(SUBSTITUTE(F1338,"od",""),"Cena internetowa","")," ",""),"€",""),",",".")+0</f>
        <v/>
      </c>
      <c r="I1338" s="9" t="n"/>
      <c r="J1338" s="9">
        <f>IF(I1338&lt;&gt;"",I1338,H1338)</f>
        <v/>
      </c>
      <c r="K1338" s="9">
        <f>E1338/(1+M1338)</f>
        <v/>
      </c>
      <c r="L1338" s="10" t="inlineStr">
        <is>
          <t>PLN</t>
        </is>
      </c>
      <c r="M1338" s="11" t="n">
        <v>0.23</v>
      </c>
      <c r="N1338" s="9">
        <f>K1338*VLOOKUP(L1338,'Exchange rate'!A:B,2,0)</f>
        <v/>
      </c>
      <c r="O1338" s="8" t="inlineStr">
        <is>
          <t>Morele</t>
        </is>
      </c>
      <c r="P1338" s="8" t="inlineStr">
        <is>
          <t>Morele</t>
        </is>
      </c>
      <c r="Q1338" s="8" t="inlineStr">
        <is>
          <t>Poland</t>
        </is>
      </c>
      <c r="R1338" s="12" t="inlineStr">
        <is>
          <t>https://www.morele.net/tablet-apple-ipad-10-2-64-gb-4g-lte-szary-mk473fd-a-9178459/</t>
        </is>
      </c>
      <c r="S1338" s="13" t="inlineStr">
        <is>
          <t>Tablet</t>
        </is>
      </c>
      <c r="T1338" s="13" t="n">
        <v>4</v>
      </c>
      <c r="U1338" s="12" t="inlineStr">
        <is>
          <t>https://drive.google.com/uc?export=view&amp;id=1LPuzcSJnZ5a7Ru9KW4OWmJfmKO2creWU</t>
        </is>
      </c>
      <c r="V1338" t="inlineStr">
        <is>
          <t>20250424</t>
        </is>
      </c>
    </row>
    <row r="1339" ht="15" customHeight="1">
      <c r="A1339" s="7" t="inlineStr">
        <is>
          <t>BN2008651</t>
        </is>
      </c>
      <c r="B1339" s="8" t="inlineStr">
        <is>
          <t>Apple</t>
        </is>
      </c>
      <c r="C1339" s="8" t="inlineStr">
        <is>
          <t>iPad (2022) 10.9 WiFi 64GB</t>
        </is>
      </c>
      <c r="D1339" s="8" t="inlineStr">
        <is>
          <t>-</t>
        </is>
      </c>
      <c r="E1339" s="9" t="n">
        <v>1774.3</v>
      </c>
      <c r="F1339" s="9" t="inlineStr">
        <is>
          <t>1774.30</t>
        </is>
      </c>
      <c r="G1339" s="9" t="inlineStr">
        <is>
          <t>Instock</t>
        </is>
      </c>
      <c r="H1339" s="9">
        <f>SUBSTITUTE(SUBSTITUTE(SUBSTITUTE(SUBSTITUTE(SUBSTITUTE(F1339,"od",""),"Cena internetowa","")," ",""),"€",""),",",".")+0</f>
        <v/>
      </c>
      <c r="I1339" s="9" t="n"/>
      <c r="J1339" s="9">
        <f>IF(I1339&lt;&gt;"",I1339,H1339)</f>
        <v/>
      </c>
      <c r="K1339" s="9">
        <f>E1339/(1+M1339)</f>
        <v/>
      </c>
      <c r="L1339" s="10" t="inlineStr">
        <is>
          <t>PLN</t>
        </is>
      </c>
      <c r="M1339" s="11" t="n">
        <v>0.23</v>
      </c>
      <c r="N1339" s="9">
        <f>K1339*VLOOKUP(L1339,'Exchange rate'!A:B,2,0)</f>
        <v/>
      </c>
      <c r="O1339" s="8" t="inlineStr">
        <is>
          <t>Morele</t>
        </is>
      </c>
      <c r="P1339" s="8" t="inlineStr">
        <is>
          <t>Morele</t>
        </is>
      </c>
      <c r="Q1339" s="8" t="inlineStr">
        <is>
          <t>Poland</t>
        </is>
      </c>
      <c r="R1339" s="12" t="inlineStr">
        <is>
          <t>https://www.morele.net/tablet-apple-ipad-10-9-2022-10-9-64-gb-rozowe-mpq33-12202599/</t>
        </is>
      </c>
      <c r="S1339" s="13" t="inlineStr">
        <is>
          <t>Tablet</t>
        </is>
      </c>
      <c r="T1339" s="13" t="n"/>
      <c r="U1339" s="12" t="inlineStr">
        <is>
          <t>https://drive.google.com/uc?export=view&amp;id=1KTKIdRswx857naD0Z4rS3I95LuaXIOn6</t>
        </is>
      </c>
      <c r="V1339" t="inlineStr">
        <is>
          <t>20250424</t>
        </is>
      </c>
    </row>
    <row r="1340" ht="15" customHeight="1">
      <c r="A1340" s="7" t="inlineStr">
        <is>
          <t>BN2010111</t>
        </is>
      </c>
      <c r="B1340" s="8" t="inlineStr">
        <is>
          <t>Apple</t>
        </is>
      </c>
      <c r="C1340" s="8" t="inlineStr">
        <is>
          <t>iPad 11th generation 2025 128GB WiFi</t>
        </is>
      </c>
      <c r="D1340" s="8" t="inlineStr">
        <is>
          <t>-</t>
        </is>
      </c>
      <c r="E1340" s="9" t="n">
        <v>1788</v>
      </c>
      <c r="F1340" s="9" t="inlineStr">
        <is>
          <t>1788.00</t>
        </is>
      </c>
      <c r="G1340" s="9" t="inlineStr">
        <is>
          <t>Instock</t>
        </is>
      </c>
      <c r="H1340" s="9">
        <f>SUBSTITUTE(SUBSTITUTE(SUBSTITUTE(SUBSTITUTE(SUBSTITUTE(F1340,"od",""),"Cena internetowa","")," ",""),"€",""),",",".")+0</f>
        <v/>
      </c>
      <c r="I1340" s="9" t="n"/>
      <c r="J1340" s="9">
        <f>IF(I1340&lt;&gt;"",I1340,H1340)</f>
        <v/>
      </c>
      <c r="K1340" s="9">
        <f>E1340/(1+M1340)</f>
        <v/>
      </c>
      <c r="L1340" s="10" t="inlineStr">
        <is>
          <t>PLN</t>
        </is>
      </c>
      <c r="M1340" s="11" t="n">
        <v>0.23</v>
      </c>
      <c r="N1340" s="9">
        <f>K1340*VLOOKUP(L1340,'Exchange rate'!A:B,2,0)</f>
        <v/>
      </c>
      <c r="O1340" s="8" t="inlineStr">
        <is>
          <t>Morele</t>
        </is>
      </c>
      <c r="P1340" s="8" t="inlineStr">
        <is>
          <t>Morele</t>
        </is>
      </c>
      <c r="Q1340" s="8" t="inlineStr">
        <is>
          <t>Poland</t>
        </is>
      </c>
      <c r="R1340" s="12" t="inlineStr">
        <is>
          <t>https://www.morele.net/tablet-apple-ipad-10-9-11-gen-128-gb-niebieski-md4a4ty-a-14751595/</t>
        </is>
      </c>
      <c r="S1340" s="13" t="inlineStr">
        <is>
          <t>Tablet</t>
        </is>
      </c>
      <c r="T1340" s="13" t="n"/>
      <c r="U1340" s="12" t="inlineStr">
        <is>
          <t>https://drive.google.com/uc?export=view&amp;id=1IaEtncpipcZ2GUZUrmaTh0d0yjp77yIL</t>
        </is>
      </c>
      <c r="V1340" t="inlineStr">
        <is>
          <t>20250424</t>
        </is>
      </c>
    </row>
    <row r="1341" ht="15" customHeight="1">
      <c r="A1341" s="7" t="inlineStr">
        <is>
          <t>BN2010112</t>
        </is>
      </c>
      <c r="B1341" s="8" t="inlineStr">
        <is>
          <t>Apple</t>
        </is>
      </c>
      <c r="C1341" s="8" t="inlineStr">
        <is>
          <t>iPad 11th generation 2025 256GB WiFi</t>
        </is>
      </c>
      <c r="D1341" s="8" t="inlineStr">
        <is>
          <t>-</t>
        </is>
      </c>
      <c r="E1341" s="9" t="n">
        <v>2348.18</v>
      </c>
      <c r="F1341" s="9" t="inlineStr">
        <is>
          <t>2348.18</t>
        </is>
      </c>
      <c r="G1341" s="9" t="inlineStr">
        <is>
          <t>Instock</t>
        </is>
      </c>
      <c r="H1341" s="9">
        <f>SUBSTITUTE(SUBSTITUTE(SUBSTITUTE(SUBSTITUTE(SUBSTITUTE(F1341,"od",""),"Cena internetowa","")," ",""),"€",""),",",".")+0</f>
        <v/>
      </c>
      <c r="I1341" s="9" t="n"/>
      <c r="J1341" s="9">
        <f>IF(I1341&lt;&gt;"",I1341,H1341)</f>
        <v/>
      </c>
      <c r="K1341" s="9">
        <f>E1341/(1+M1341)</f>
        <v/>
      </c>
      <c r="L1341" s="10" t="inlineStr">
        <is>
          <t>PLN</t>
        </is>
      </c>
      <c r="M1341" s="11" t="n">
        <v>0.23</v>
      </c>
      <c r="N1341" s="9">
        <f>K1341*VLOOKUP(L1341,'Exchange rate'!A:B,2,0)</f>
        <v/>
      </c>
      <c r="O1341" s="8" t="inlineStr">
        <is>
          <t>Morele</t>
        </is>
      </c>
      <c r="P1341" s="8" t="inlineStr">
        <is>
          <t>Morele</t>
        </is>
      </c>
      <c r="Q1341" s="8" t="inlineStr">
        <is>
          <t>Poland</t>
        </is>
      </c>
      <c r="R1341" s="12" t="inlineStr">
        <is>
          <t>https://www.morele.net/tablet-apple-ipad-10-9-11-gen-256-gb-niebieski-md4h4ty-a-14751598/</t>
        </is>
      </c>
      <c r="S1341" s="13" t="inlineStr">
        <is>
          <t>Tablet</t>
        </is>
      </c>
      <c r="T1341" s="13" t="n"/>
      <c r="U1341" s="12" t="inlineStr">
        <is>
          <t>https://drive.google.com/uc?export=view&amp;id=1Mmnf4oBk1i73bmHOVrZl5PCk7-bsYla2</t>
        </is>
      </c>
      <c r="V1341" t="inlineStr">
        <is>
          <t>20250424</t>
        </is>
      </c>
    </row>
    <row r="1342" ht="15" customHeight="1">
      <c r="A1342" s="7" t="inlineStr">
        <is>
          <t>BN2010115</t>
        </is>
      </c>
      <c r="B1342" s="8" t="inlineStr">
        <is>
          <t>Apple</t>
        </is>
      </c>
      <c r="C1342" s="8" t="inlineStr">
        <is>
          <t>iPad 11th generation 2025 256GB WiFi + Cellular 5G</t>
        </is>
      </c>
      <c r="D1342" s="8" t="inlineStr">
        <is>
          <t>-</t>
        </is>
      </c>
      <c r="E1342" s="9" t="n">
        <v>3202.3</v>
      </c>
      <c r="F1342" s="9" t="inlineStr">
        <is>
          <t>3092.65</t>
        </is>
      </c>
      <c r="G1342" s="9" t="inlineStr">
        <is>
          <t>Instock</t>
        </is>
      </c>
      <c r="H1342" s="9">
        <f>SUBSTITUTE(SUBSTITUTE(SUBSTITUTE(SUBSTITUTE(SUBSTITUTE(F1342,"od",""),"Cena internetowa","")," ",""),"€",""),",",".")+0</f>
        <v/>
      </c>
      <c r="I1342" s="9" t="n"/>
      <c r="J1342" s="9">
        <f>IF(I1342&lt;&gt;"",I1342,H1342)</f>
        <v/>
      </c>
      <c r="K1342" s="9">
        <f>E1342/(1+M1342)</f>
        <v/>
      </c>
      <c r="L1342" s="10" t="inlineStr">
        <is>
          <t>PLN</t>
        </is>
      </c>
      <c r="M1342" s="11" t="n">
        <v>0.23</v>
      </c>
      <c r="N1342" s="9">
        <f>K1342*VLOOKUP(L1342,'Exchange rate'!A:B,2,0)</f>
        <v/>
      </c>
      <c r="O1342" s="8" t="inlineStr">
        <is>
          <t>Morele</t>
        </is>
      </c>
      <c r="P1342" s="8" t="inlineStr">
        <is>
          <t>Morele</t>
        </is>
      </c>
      <c r="Q1342" s="8" t="inlineStr">
        <is>
          <t>Poland</t>
        </is>
      </c>
      <c r="R1342" s="12" t="inlineStr">
        <is>
          <t>https://www.morele.net/tablet-apple-ipad-10-9-11-gen-256-gb-5g-niebieski-md7l4hc-a-14752415/</t>
        </is>
      </c>
      <c r="S1342" s="13" t="inlineStr">
        <is>
          <t>Tablet</t>
        </is>
      </c>
      <c r="T1342" s="13" t="n"/>
      <c r="U1342" s="12" t="inlineStr">
        <is>
          <t>https://drive.google.com/uc?export=view&amp;id=1HOsH6Nv-qVu6icYBfZNX1cCtnSSn3De1</t>
        </is>
      </c>
      <c r="V1342" t="inlineStr">
        <is>
          <t>20250424</t>
        </is>
      </c>
    </row>
    <row r="1343" ht="15" customHeight="1">
      <c r="A1343" s="7" t="inlineStr">
        <is>
          <t>BN2010116</t>
        </is>
      </c>
      <c r="B1343" s="8" t="inlineStr">
        <is>
          <t>Apple</t>
        </is>
      </c>
      <c r="C1343" s="8" t="inlineStr">
        <is>
          <t>iPad 11th generation 2025 512GB WiFi + Cellular 5G</t>
        </is>
      </c>
      <c r="D1343" s="8" t="inlineStr">
        <is>
          <t>-</t>
        </is>
      </c>
      <c r="E1343" s="9" t="n">
        <v>4214.99</v>
      </c>
      <c r="F1343" s="9" t="inlineStr">
        <is>
          <t>4223.99</t>
        </is>
      </c>
      <c r="G1343" s="9" t="inlineStr">
        <is>
          <t>Instock</t>
        </is>
      </c>
      <c r="H1343" s="9">
        <f>SUBSTITUTE(SUBSTITUTE(SUBSTITUTE(SUBSTITUTE(SUBSTITUTE(F1343,"od",""),"Cena internetowa","")," ",""),"€",""),",",".")+0</f>
        <v/>
      </c>
      <c r="I1343" s="9" t="n"/>
      <c r="J1343" s="9">
        <f>IF(I1343&lt;&gt;"",I1343,H1343)</f>
        <v/>
      </c>
      <c r="K1343" s="9">
        <f>E1343/(1+M1343)</f>
        <v/>
      </c>
      <c r="L1343" s="10" t="inlineStr">
        <is>
          <t>PLN</t>
        </is>
      </c>
      <c r="M1343" s="11" t="n">
        <v>0.23</v>
      </c>
      <c r="N1343" s="9">
        <f>K1343*VLOOKUP(L1343,'Exchange rate'!A:B,2,0)</f>
        <v/>
      </c>
      <c r="O1343" s="8" t="inlineStr">
        <is>
          <t>Morele</t>
        </is>
      </c>
      <c r="P1343" s="8" t="inlineStr">
        <is>
          <t>Morele</t>
        </is>
      </c>
      <c r="Q1343" s="8" t="inlineStr">
        <is>
          <t>Poland</t>
        </is>
      </c>
      <c r="R1343" s="12" t="inlineStr">
        <is>
          <t>https://www.morele.net/tablet-apple-ipad-11-11-gen-512-gb-5g-zolty-md7r4hc-a-14779463/</t>
        </is>
      </c>
      <c r="S1343" s="13" t="inlineStr">
        <is>
          <t>Tablet</t>
        </is>
      </c>
      <c r="T1343" s="13" t="n"/>
      <c r="U1343" s="12" t="inlineStr">
        <is>
          <t>https://drive.google.com/uc?export=view&amp;id=1Ksy-oHBh-sETjbm4ccMlJXzxGqBrnN-T</t>
        </is>
      </c>
      <c r="V1343" t="inlineStr">
        <is>
          <t>20250424</t>
        </is>
      </c>
    </row>
    <row r="1344" ht="15" customHeight="1">
      <c r="A1344" s="7" t="inlineStr">
        <is>
          <t>BN2008375</t>
        </is>
      </c>
      <c r="B1344" s="8" t="inlineStr">
        <is>
          <t>Apple</t>
        </is>
      </c>
      <c r="C1344" s="8" t="inlineStr">
        <is>
          <t>iPad Air (2022) 10.9 64GB WiFi</t>
        </is>
      </c>
      <c r="D1344" s="8" t="inlineStr">
        <is>
          <t>-</t>
        </is>
      </c>
      <c r="E1344" s="9" t="n">
        <v>1791</v>
      </c>
      <c r="F1344" s="9" t="inlineStr">
        <is>
          <t>1791.00</t>
        </is>
      </c>
      <c r="G1344" s="9" t="inlineStr">
        <is>
          <t>Instock</t>
        </is>
      </c>
      <c r="H1344" s="9">
        <f>SUBSTITUTE(SUBSTITUTE(SUBSTITUTE(SUBSTITUTE(SUBSTITUTE(F1344,"od",""),"Cena internetowa","")," ",""),"€",""),",",".")+0</f>
        <v/>
      </c>
      <c r="I1344" s="9" t="n"/>
      <c r="J1344" s="9">
        <f>IF(I1344&lt;&gt;"",I1344,H1344)</f>
        <v/>
      </c>
      <c r="K1344" s="9">
        <f>E1344/(1+M1344)</f>
        <v/>
      </c>
      <c r="L1344" s="10" t="inlineStr">
        <is>
          <t>PLN</t>
        </is>
      </c>
      <c r="M1344" s="11" t="n">
        <v>0.23</v>
      </c>
      <c r="N1344" s="9">
        <f>K1344*VLOOKUP(L1344,'Exchange rate'!A:B,2,0)</f>
        <v/>
      </c>
      <c r="O1344" s="8" t="inlineStr">
        <is>
          <t>Morele</t>
        </is>
      </c>
      <c r="P1344" s="8" t="inlineStr">
        <is>
          <t>Morele</t>
        </is>
      </c>
      <c r="Q1344" s="8" t="inlineStr">
        <is>
          <t>Poland</t>
        </is>
      </c>
      <c r="R1344" s="12" t="inlineStr">
        <is>
          <t>https://www.morele.net/tablet-apple-ipad-10-9-10-gen-64-gb-niebieski-mpq13-12202600/</t>
        </is>
      </c>
      <c r="S1344" s="13" t="inlineStr">
        <is>
          <t>Tablet</t>
        </is>
      </c>
      <c r="T1344" s="13" t="n"/>
      <c r="U1344" s="12" t="inlineStr">
        <is>
          <t>https://drive.google.com/uc?export=view&amp;id=1MGyVwCxUo-kXT6O2tYPat0Rj5tDgB_iQ</t>
        </is>
      </c>
      <c r="V1344" t="inlineStr">
        <is>
          <t>20250424</t>
        </is>
      </c>
    </row>
    <row r="1345" ht="15" customHeight="1">
      <c r="A1345" s="7" t="inlineStr">
        <is>
          <t>BN2009578</t>
        </is>
      </c>
      <c r="B1345" s="8" t="inlineStr">
        <is>
          <t>Apple</t>
        </is>
      </c>
      <c r="C1345" s="8" t="inlineStr">
        <is>
          <t>iPad Air 11 - 2024 (6th gen) 8-128GB 5G</t>
        </is>
      </c>
      <c r="D1345" s="8" t="inlineStr">
        <is>
          <t>-</t>
        </is>
      </c>
      <c r="E1345" s="9" t="n">
        <v>3638.65</v>
      </c>
      <c r="F1345" s="9" t="inlineStr">
        <is>
          <t>3638.65</t>
        </is>
      </c>
      <c r="G1345" s="9" t="inlineStr">
        <is>
          <t>Instock</t>
        </is>
      </c>
      <c r="H1345" s="9">
        <f>SUBSTITUTE(SUBSTITUTE(SUBSTITUTE(SUBSTITUTE(SUBSTITUTE(F1345,"od",""),"Cena internetowa","")," ",""),"€",""),",",".")+0</f>
        <v/>
      </c>
      <c r="I1345" s="9" t="n"/>
      <c r="J1345" s="9">
        <f>IF(I1345&lt;&gt;"",I1345,H1345)</f>
        <v/>
      </c>
      <c r="K1345" s="9">
        <f>E1345/(1+M1345)</f>
        <v/>
      </c>
      <c r="L1345" s="10" t="inlineStr">
        <is>
          <t>PLN</t>
        </is>
      </c>
      <c r="M1345" s="11" t="n">
        <v>0.23</v>
      </c>
      <c r="N1345" s="9">
        <f>K1345*VLOOKUP(L1345,'Exchange rate'!A:B,2,0)</f>
        <v/>
      </c>
      <c r="O1345" s="8" t="inlineStr">
        <is>
          <t>Morele</t>
        </is>
      </c>
      <c r="P1345" s="8" t="inlineStr">
        <is>
          <t>Morele</t>
        </is>
      </c>
      <c r="Q1345" s="8" t="inlineStr">
        <is>
          <t>Poland</t>
        </is>
      </c>
      <c r="R1345" s="12" t="inlineStr">
        <is>
          <t>https://www.morele.net/tablet-apple-ipad-air-11-6-gen-128-gb-5g-niebieski-muxe3hc-a-13229896/</t>
        </is>
      </c>
      <c r="S1345" s="13" t="inlineStr">
        <is>
          <t>Tablet</t>
        </is>
      </c>
      <c r="T1345" s="13" t="n"/>
      <c r="U1345" s="12" t="inlineStr">
        <is>
          <t>https://drive.google.com/uc?export=view&amp;id=1KIzJQLWVHP7zB7w4AEdKcizgLeg-YUq0</t>
        </is>
      </c>
      <c r="V1345" t="inlineStr">
        <is>
          <t>20250424</t>
        </is>
      </c>
    </row>
    <row r="1346" ht="15" customHeight="1">
      <c r="A1346" s="7" t="inlineStr">
        <is>
          <t>BN2009589</t>
        </is>
      </c>
      <c r="B1346" s="8" t="inlineStr">
        <is>
          <t>Apple</t>
        </is>
      </c>
      <c r="C1346" s="8" t="inlineStr">
        <is>
          <t>iPad Air 11 - 2024 (6th gen) 8-128GB WiFi</t>
        </is>
      </c>
      <c r="D1346" s="8" t="inlineStr">
        <is>
          <t>-</t>
        </is>
      </c>
      <c r="E1346" s="9" t="n">
        <v>0</v>
      </c>
      <c r="F1346" s="9" t="inlineStr">
        <is>
          <t>0.00</t>
        </is>
      </c>
      <c r="G1346" s="9" t="inlineStr">
        <is>
          <t>Outstock</t>
        </is>
      </c>
      <c r="H1346" s="9">
        <f>SUBSTITUTE(SUBSTITUTE(SUBSTITUTE(SUBSTITUTE(SUBSTITUTE(F1346,"od",""),"Cena internetowa","")," ",""),"€",""),",",".")+0</f>
        <v/>
      </c>
      <c r="I1346" s="9" t="n"/>
      <c r="J1346" s="9">
        <f>IF(I1346&lt;&gt;"",I1346,H1346)</f>
        <v/>
      </c>
      <c r="K1346" s="9">
        <f>E1346/(1+M1346)</f>
        <v/>
      </c>
      <c r="L1346" s="10" t="inlineStr">
        <is>
          <t>PLN</t>
        </is>
      </c>
      <c r="M1346" s="11" t="n">
        <v>0.23</v>
      </c>
      <c r="N1346" s="9">
        <f>K1346*VLOOKUP(L1346,'Exchange rate'!A:B,2,0)</f>
        <v/>
      </c>
      <c r="O1346" s="8" t="inlineStr">
        <is>
          <t>Morele</t>
        </is>
      </c>
      <c r="P1346" s="8" t="inlineStr">
        <is>
          <t>Morele</t>
        </is>
      </c>
      <c r="Q1346" s="8" t="inlineStr">
        <is>
          <t>Poland</t>
        </is>
      </c>
      <c r="R1346" s="12" t="inlineStr">
        <is>
          <t>https://www.morele.net/tablet-apple-ipad-air-11-6-gen-128-gb-bezowy-muwe3hc-a-13239673/</t>
        </is>
      </c>
      <c r="S1346" s="13" t="inlineStr">
        <is>
          <t>Tablet</t>
        </is>
      </c>
      <c r="T1346" s="13" t="n">
        <v>4</v>
      </c>
      <c r="U1346" s="12" t="inlineStr">
        <is>
          <t>https://drive.google.com/uc?export=view&amp;id=1II280auTCg6FUnamQppdxeoa8vHKLlHI</t>
        </is>
      </c>
      <c r="V1346" t="inlineStr">
        <is>
          <t>20250424</t>
        </is>
      </c>
    </row>
    <row r="1347" ht="15" customHeight="1">
      <c r="A1347" s="7" t="inlineStr">
        <is>
          <t>BN2009584</t>
        </is>
      </c>
      <c r="B1347" s="8" t="inlineStr">
        <is>
          <t>Apple</t>
        </is>
      </c>
      <c r="C1347" s="8" t="inlineStr">
        <is>
          <t>iPad Air 11 - 2024 (6th gen) 8-1TB 5G</t>
        </is>
      </c>
      <c r="D1347" s="8" t="inlineStr">
        <is>
          <t>-</t>
        </is>
      </c>
      <c r="E1347" s="9" t="n">
        <v>5733.99</v>
      </c>
      <c r="F1347" s="9" t="inlineStr">
        <is>
          <t>5733.99</t>
        </is>
      </c>
      <c r="G1347" s="9" t="inlineStr">
        <is>
          <t>Instock</t>
        </is>
      </c>
      <c r="H1347" s="9">
        <f>SUBSTITUTE(SUBSTITUTE(SUBSTITUTE(SUBSTITUTE(SUBSTITUTE(F1347,"od",""),"Cena internetowa","")," ",""),"€",""),",",".")+0</f>
        <v/>
      </c>
      <c r="I1347" s="9" t="n"/>
      <c r="J1347" s="9">
        <f>IF(I1347&lt;&gt;"",I1347,H1347)</f>
        <v/>
      </c>
      <c r="K1347" s="9">
        <f>E1347/(1+M1347)</f>
        <v/>
      </c>
      <c r="L1347" s="10" t="inlineStr">
        <is>
          <t>PLN</t>
        </is>
      </c>
      <c r="M1347" s="11" t="n">
        <v>0.23</v>
      </c>
      <c r="N1347" s="9">
        <f>K1347*VLOOKUP(L1347,'Exchange rate'!A:B,2,0)</f>
        <v/>
      </c>
      <c r="O1347" s="8" t="inlineStr">
        <is>
          <t>Morele</t>
        </is>
      </c>
      <c r="P1347" s="8" t="inlineStr">
        <is>
          <t>Morele</t>
        </is>
      </c>
      <c r="Q1347" s="8" t="inlineStr">
        <is>
          <t>Poland</t>
        </is>
      </c>
      <c r="R1347" s="12" t="inlineStr">
        <is>
          <t>https://www.morele.net/tablet-apple-ipad-air-11-6-gen-1-tb-5g-grafitowy-muxr3nf-a-13253946/</t>
        </is>
      </c>
      <c r="S1347" s="13" t="inlineStr">
        <is>
          <t>Tablet</t>
        </is>
      </c>
      <c r="T1347" s="13" t="n"/>
      <c r="U1347" s="12" t="inlineStr">
        <is>
          <t>https://drive.google.com/uc?export=view&amp;id=1HNh-DPrX61cQ2lBMzKerJfSkOMMNdnMJ</t>
        </is>
      </c>
      <c r="V1347" t="inlineStr">
        <is>
          <t>20250424</t>
        </is>
      </c>
    </row>
    <row r="1348" ht="15" customHeight="1">
      <c r="A1348" s="7" t="inlineStr">
        <is>
          <t>BN2009582</t>
        </is>
      </c>
      <c r="B1348" s="8" t="inlineStr">
        <is>
          <t>Apple</t>
        </is>
      </c>
      <c r="C1348" s="8" t="inlineStr">
        <is>
          <t>iPad Air 11 - 2024 (6th gen) 8-256GB 5G</t>
        </is>
      </c>
      <c r="D1348" s="8" t="inlineStr">
        <is>
          <t>-</t>
        </is>
      </c>
      <c r="E1348" s="9" t="n">
        <v>4020.39</v>
      </c>
      <c r="F1348" s="9" t="inlineStr">
        <is>
          <t>4020.39</t>
        </is>
      </c>
      <c r="G1348" s="9" t="inlineStr">
        <is>
          <t>Instock</t>
        </is>
      </c>
      <c r="H1348" s="9">
        <f>SUBSTITUTE(SUBSTITUTE(SUBSTITUTE(SUBSTITUTE(SUBSTITUTE(F1348,"od",""),"Cena internetowa","")," ",""),"€",""),",",".")+0</f>
        <v/>
      </c>
      <c r="I1348" s="9" t="n"/>
      <c r="J1348" s="9">
        <f>IF(I1348&lt;&gt;"",I1348,H1348)</f>
        <v/>
      </c>
      <c r="K1348" s="9">
        <f>E1348/(1+M1348)</f>
        <v/>
      </c>
      <c r="L1348" s="10" t="inlineStr">
        <is>
          <t>PLN</t>
        </is>
      </c>
      <c r="M1348" s="11" t="n">
        <v>0.23</v>
      </c>
      <c r="N1348" s="9">
        <f>K1348*VLOOKUP(L1348,'Exchange rate'!A:B,2,0)</f>
        <v/>
      </c>
      <c r="O1348" s="8" t="inlineStr">
        <is>
          <t>Morele</t>
        </is>
      </c>
      <c r="P1348" s="8" t="inlineStr">
        <is>
          <t>Morele</t>
        </is>
      </c>
      <c r="Q1348" s="8" t="inlineStr">
        <is>
          <t>Poland</t>
        </is>
      </c>
      <c r="R1348" s="12" t="inlineStr">
        <is>
          <t>https://www.morele.net/tablet-apple-ipad-air-11-6-gen-256-gb-5g-niebieski-muxj3nf-a-13229874/</t>
        </is>
      </c>
      <c r="S1348" s="13" t="inlineStr">
        <is>
          <t>Tablet</t>
        </is>
      </c>
      <c r="T1348" s="13" t="n"/>
      <c r="U1348" s="12" t="inlineStr">
        <is>
          <t>https://drive.google.com/uc?export=view&amp;id=1J4XRmh03-VHHVG5epm2nDBgctFLdVOus</t>
        </is>
      </c>
      <c r="V1348" t="inlineStr">
        <is>
          <t>20250424</t>
        </is>
      </c>
    </row>
    <row r="1349" ht="15" customHeight="1">
      <c r="A1349" s="7" t="inlineStr">
        <is>
          <t>BN2009588</t>
        </is>
      </c>
      <c r="B1349" s="8" t="inlineStr">
        <is>
          <t>Apple</t>
        </is>
      </c>
      <c r="C1349" s="8" t="inlineStr">
        <is>
          <t>iPad Air 11 - 2024 (6th gen) 8-256GB WiFi</t>
        </is>
      </c>
      <c r="D1349" s="8" t="inlineStr">
        <is>
          <t>-</t>
        </is>
      </c>
      <c r="E1349" s="9" t="n">
        <v>3549.99</v>
      </c>
      <c r="F1349" s="9" t="inlineStr">
        <is>
          <t>3549.99</t>
        </is>
      </c>
      <c r="G1349" s="9" t="inlineStr">
        <is>
          <t>Instock</t>
        </is>
      </c>
      <c r="H1349" s="9">
        <f>SUBSTITUTE(SUBSTITUTE(SUBSTITUTE(SUBSTITUTE(SUBSTITUTE(F1349,"od",""),"Cena internetowa","")," ",""),"€",""),",",".")+0</f>
        <v/>
      </c>
      <c r="I1349" s="9" t="n"/>
      <c r="J1349" s="9">
        <f>IF(I1349&lt;&gt;"",I1349,H1349)</f>
        <v/>
      </c>
      <c r="K1349" s="9">
        <f>E1349/(1+M1349)</f>
        <v/>
      </c>
      <c r="L1349" s="10" t="inlineStr">
        <is>
          <t>PLN</t>
        </is>
      </c>
      <c r="M1349" s="11" t="n">
        <v>0.23</v>
      </c>
      <c r="N1349" s="9">
        <f>K1349*VLOOKUP(L1349,'Exchange rate'!A:B,2,0)</f>
        <v/>
      </c>
      <c r="O1349" s="8" t="inlineStr">
        <is>
          <t>Morele</t>
        </is>
      </c>
      <c r="P1349" s="8" t="inlineStr">
        <is>
          <t>Morele</t>
        </is>
      </c>
      <c r="Q1349" s="8" t="inlineStr">
        <is>
          <t>Poland</t>
        </is>
      </c>
      <c r="R1349" s="12" t="inlineStr">
        <is>
          <t>https://www.morele.net/tablet-apple-ipad-air-11-6-gen-256-gb-szary-muwg3nf-a-13259358/</t>
        </is>
      </c>
      <c r="S1349" s="13" t="inlineStr">
        <is>
          <t>Tablet</t>
        </is>
      </c>
      <c r="T1349" s="13" t="n"/>
      <c r="U1349" s="12" t="inlineStr">
        <is>
          <t>https://drive.google.com/uc?export=view&amp;id=1HJYDoC9duBaccvsetY9QqbVea_I-x2Ar</t>
        </is>
      </c>
      <c r="V1349" t="inlineStr">
        <is>
          <t>20250424</t>
        </is>
      </c>
    </row>
    <row r="1350" ht="15" customHeight="1">
      <c r="A1350" s="7" t="inlineStr">
        <is>
          <t>BN2009583</t>
        </is>
      </c>
      <c r="B1350" s="8" t="inlineStr">
        <is>
          <t>Apple</t>
        </is>
      </c>
      <c r="C1350" s="8" t="inlineStr">
        <is>
          <t>iPad Air 11 - 2024 (6th gen) 8-512GB 5G</t>
        </is>
      </c>
      <c r="D1350" s="8" t="inlineStr">
        <is>
          <t>-</t>
        </is>
      </c>
      <c r="E1350" s="9" t="n">
        <v>5291.99</v>
      </c>
      <c r="F1350" s="9" t="inlineStr">
        <is>
          <t>5302.99</t>
        </is>
      </c>
      <c r="G1350" s="9" t="inlineStr">
        <is>
          <t>Instock</t>
        </is>
      </c>
      <c r="H1350" s="9">
        <f>SUBSTITUTE(SUBSTITUTE(SUBSTITUTE(SUBSTITUTE(SUBSTITUTE(F1350,"od",""),"Cena internetowa","")," ",""),"€",""),",",".")+0</f>
        <v/>
      </c>
      <c r="I1350" s="9" t="n"/>
      <c r="J1350" s="9">
        <f>IF(I1350&lt;&gt;"",I1350,H1350)</f>
        <v/>
      </c>
      <c r="K1350" s="9">
        <f>E1350/(1+M1350)</f>
        <v/>
      </c>
      <c r="L1350" s="10" t="inlineStr">
        <is>
          <t>PLN</t>
        </is>
      </c>
      <c r="M1350" s="11" t="n">
        <v>0.23</v>
      </c>
      <c r="N1350" s="9">
        <f>K1350*VLOOKUP(L1350,'Exchange rate'!A:B,2,0)</f>
        <v/>
      </c>
      <c r="O1350" s="8" t="inlineStr">
        <is>
          <t>Morele</t>
        </is>
      </c>
      <c r="P1350" s="8" t="inlineStr">
        <is>
          <t>Morele</t>
        </is>
      </c>
      <c r="Q1350" s="8" t="inlineStr">
        <is>
          <t>Poland</t>
        </is>
      </c>
      <c r="R1350" s="12" t="inlineStr">
        <is>
          <t>https://www.morele.net/tablet-apple-ipad-air-11-6-gen-512-gb-5g-niebieski-muxn3hc-a-13235910/</t>
        </is>
      </c>
      <c r="S1350" s="13" t="inlineStr">
        <is>
          <t>Tablet</t>
        </is>
      </c>
      <c r="T1350" s="13" t="n"/>
      <c r="U1350" s="12" t="inlineStr">
        <is>
          <t>https://drive.google.com/uc?export=view&amp;id=1LqOWD1-8u9yeYrXqwNhynd0oDWLXJxVr</t>
        </is>
      </c>
      <c r="V1350" t="inlineStr">
        <is>
          <t>20250424</t>
        </is>
      </c>
    </row>
    <row r="1351" ht="15" customHeight="1">
      <c r="A1351" s="7" t="inlineStr">
        <is>
          <t>BN2010117</t>
        </is>
      </c>
      <c r="B1351" s="8" t="inlineStr">
        <is>
          <t>Apple</t>
        </is>
      </c>
      <c r="C1351" s="8" t="inlineStr">
        <is>
          <t>iPad Air 11 7th generation 2025 128GB WiFi</t>
        </is>
      </c>
      <c r="D1351" s="8" t="inlineStr">
        <is>
          <t>-</t>
        </is>
      </c>
      <c r="E1351" s="9" t="n">
        <v>2875.65</v>
      </c>
      <c r="F1351" s="9" t="inlineStr">
        <is>
          <t>2875.65</t>
        </is>
      </c>
      <c r="G1351" s="9" t="inlineStr">
        <is>
          <t>Instock</t>
        </is>
      </c>
      <c r="H1351" s="9">
        <f>SUBSTITUTE(SUBSTITUTE(SUBSTITUTE(SUBSTITUTE(SUBSTITUTE(F1351,"od",""),"Cena internetowa","")," ",""),"€",""),",",".")+0</f>
        <v/>
      </c>
      <c r="I1351" s="9" t="n"/>
      <c r="J1351" s="9">
        <f>IF(I1351&lt;&gt;"",I1351,H1351)</f>
        <v/>
      </c>
      <c r="K1351" s="9">
        <f>E1351/(1+M1351)</f>
        <v/>
      </c>
      <c r="L1351" s="10" t="inlineStr">
        <is>
          <t>PLN</t>
        </is>
      </c>
      <c r="M1351" s="11" t="n">
        <v>0.23</v>
      </c>
      <c r="N1351" s="9">
        <f>K1351*VLOOKUP(L1351,'Exchange rate'!A:B,2,0)</f>
        <v/>
      </c>
      <c r="O1351" s="8" t="inlineStr">
        <is>
          <t>Morele</t>
        </is>
      </c>
      <c r="P1351" s="8" t="inlineStr">
        <is>
          <t>Morele</t>
        </is>
      </c>
      <c r="Q1351" s="8" t="inlineStr">
        <is>
          <t>Poland</t>
        </is>
      </c>
      <c r="R1351" s="12" t="inlineStr">
        <is>
          <t>https://www.morele.net/tablet-apple-ipad-air-11-6-gen-128-gb-niebieski-mc9x4hc-a-14752390/</t>
        </is>
      </c>
      <c r="S1351" s="13" t="inlineStr">
        <is>
          <t>Tablet</t>
        </is>
      </c>
      <c r="T1351" s="13" t="n"/>
      <c r="U1351" s="12" t="inlineStr">
        <is>
          <t>https://drive.google.com/uc?export=view&amp;id=1JWDXQonzGPXl8LRVuEQGA6TB2aI3zX2E</t>
        </is>
      </c>
      <c r="V1351" t="inlineStr">
        <is>
          <t>20250424</t>
        </is>
      </c>
    </row>
    <row r="1352" ht="15" customHeight="1">
      <c r="A1352" s="7" t="inlineStr">
        <is>
          <t>BN2010121</t>
        </is>
      </c>
      <c r="B1352" s="8" t="inlineStr">
        <is>
          <t>Apple</t>
        </is>
      </c>
      <c r="C1352" s="8" t="inlineStr">
        <is>
          <t>iPad Air 11 7th generation 2025 128GB WiFi + Cellular 5G</t>
        </is>
      </c>
      <c r="D1352" s="8" t="inlineStr">
        <is>
          <t>-</t>
        </is>
      </c>
      <c r="E1352" s="9" t="n">
        <v>3820.23</v>
      </c>
      <c r="F1352" s="9" t="inlineStr">
        <is>
          <t>3820.23</t>
        </is>
      </c>
      <c r="G1352" s="9" t="inlineStr">
        <is>
          <t>Instock</t>
        </is>
      </c>
      <c r="H1352" s="9">
        <f>SUBSTITUTE(SUBSTITUTE(SUBSTITUTE(SUBSTITUTE(SUBSTITUTE(F1352,"od",""),"Cena internetowa","")," ",""),"€",""),",",".")+0</f>
        <v/>
      </c>
      <c r="I1352" s="9" t="n"/>
      <c r="J1352" s="9">
        <f>IF(I1352&lt;&gt;"",I1352,H1352)</f>
        <v/>
      </c>
      <c r="K1352" s="9">
        <f>E1352/(1+M1352)</f>
        <v/>
      </c>
      <c r="L1352" s="10" t="inlineStr">
        <is>
          <t>PLN</t>
        </is>
      </c>
      <c r="M1352" s="11" t="n">
        <v>0.23</v>
      </c>
      <c r="N1352" s="9">
        <f>K1352*VLOOKUP(L1352,'Exchange rate'!A:B,2,0)</f>
        <v/>
      </c>
      <c r="O1352" s="8" t="inlineStr">
        <is>
          <t>Morele</t>
        </is>
      </c>
      <c r="P1352" s="8" t="inlineStr">
        <is>
          <t>Morele</t>
        </is>
      </c>
      <c r="Q1352" s="8" t="inlineStr">
        <is>
          <t>Poland</t>
        </is>
      </c>
      <c r="R1352" s="12" t="inlineStr">
        <is>
          <t>https://www.morele.net/apple-ipad-air-11-m3-128gb-wi-fi-cellular-7-gen-fioletowy-2025-gwarancja-bezpieczenstwa-proste-raty-bezplatna-wysylka-od-170-zl-14752399/</t>
        </is>
      </c>
      <c r="S1352" s="13" t="inlineStr">
        <is>
          <t>Tablet</t>
        </is>
      </c>
      <c r="T1352" s="13" t="n"/>
      <c r="U1352" s="12" t="inlineStr">
        <is>
          <t>https://drive.google.com/uc?export=view&amp;id=1GuI8UwVS1_YfG785uwN3uxdpfZH3i9jk</t>
        </is>
      </c>
      <c r="V1352" t="inlineStr">
        <is>
          <t>20250424</t>
        </is>
      </c>
    </row>
    <row r="1353" ht="15" customHeight="1">
      <c r="A1353" s="7" t="inlineStr">
        <is>
          <t>BN2010118</t>
        </is>
      </c>
      <c r="B1353" s="8" t="inlineStr">
        <is>
          <t>Apple</t>
        </is>
      </c>
      <c r="C1353" s="8" t="inlineStr">
        <is>
          <t>iPad Air 11 7th generation 2025 256GB WiFi</t>
        </is>
      </c>
      <c r="D1353" s="8" t="inlineStr">
        <is>
          <t>-</t>
        </is>
      </c>
      <c r="E1353" s="9" t="n">
        <v>3417</v>
      </c>
      <c r="F1353" s="9" t="inlineStr">
        <is>
          <t>3417.00</t>
        </is>
      </c>
      <c r="G1353" s="9" t="inlineStr">
        <is>
          <t>Instock</t>
        </is>
      </c>
      <c r="H1353" s="9">
        <f>SUBSTITUTE(SUBSTITUTE(SUBSTITUTE(SUBSTITUTE(SUBSTITUTE(F1353,"od",""),"Cena internetowa","")," ",""),"€",""),",",".")+0</f>
        <v/>
      </c>
      <c r="I1353" s="9" t="n"/>
      <c r="J1353" s="9">
        <f>IF(I1353&lt;&gt;"",I1353,H1353)</f>
        <v/>
      </c>
      <c r="K1353" s="9">
        <f>E1353/(1+M1353)</f>
        <v/>
      </c>
      <c r="L1353" s="10" t="inlineStr">
        <is>
          <t>PLN</t>
        </is>
      </c>
      <c r="M1353" s="11" t="n">
        <v>0.23</v>
      </c>
      <c r="N1353" s="9">
        <f>K1353*VLOOKUP(L1353,'Exchange rate'!A:B,2,0)</f>
        <v/>
      </c>
      <c r="O1353" s="8" t="inlineStr">
        <is>
          <t>Morele</t>
        </is>
      </c>
      <c r="P1353" s="8" t="inlineStr">
        <is>
          <t>Morele</t>
        </is>
      </c>
      <c r="Q1353" s="8" t="inlineStr">
        <is>
          <t>Poland</t>
        </is>
      </c>
      <c r="R1353" s="12" t="inlineStr">
        <is>
          <t>https://www.morele.net/tablet-apple-ipad-air-11-6-gen-256-gb-niebieski-mca34hc-a-14757799/</t>
        </is>
      </c>
      <c r="S1353" s="13" t="inlineStr">
        <is>
          <t>Tablet</t>
        </is>
      </c>
      <c r="T1353" s="13" t="n"/>
      <c r="U1353" s="12" t="inlineStr">
        <is>
          <t>https://drive.google.com/uc?export=view&amp;id=1NYtIHcYIJxSREZjXFkBc0UEdTgkZ_s61</t>
        </is>
      </c>
      <c r="V1353" t="inlineStr">
        <is>
          <t>20250424</t>
        </is>
      </c>
    </row>
    <row r="1354" ht="15" customHeight="1">
      <c r="A1354" s="7" t="inlineStr">
        <is>
          <t>BN2010122</t>
        </is>
      </c>
      <c r="B1354" s="8" t="inlineStr">
        <is>
          <t>Apple</t>
        </is>
      </c>
      <c r="C1354" s="8" t="inlineStr">
        <is>
          <t>iPad Air 11 7th generation 2025 256GB WiFi + Cellular 5G</t>
        </is>
      </c>
      <c r="D1354" s="8" t="inlineStr">
        <is>
          <t>-</t>
        </is>
      </c>
      <c r="E1354" s="9" t="n">
        <v>4533.99</v>
      </c>
      <c r="F1354" s="9" t="inlineStr">
        <is>
          <t>4537.99</t>
        </is>
      </c>
      <c r="G1354" s="9" t="inlineStr">
        <is>
          <t>Instock</t>
        </is>
      </c>
      <c r="H1354" s="9">
        <f>SUBSTITUTE(SUBSTITUTE(SUBSTITUTE(SUBSTITUTE(SUBSTITUTE(F1354,"od",""),"Cena internetowa","")," ",""),"€",""),",",".")+0</f>
        <v/>
      </c>
      <c r="I1354" s="9" t="n"/>
      <c r="J1354" s="9">
        <f>IF(I1354&lt;&gt;"",I1354,H1354)</f>
        <v/>
      </c>
      <c r="K1354" s="9">
        <f>E1354/(1+M1354)</f>
        <v/>
      </c>
      <c r="L1354" s="10" t="inlineStr">
        <is>
          <t>PLN</t>
        </is>
      </c>
      <c r="M1354" s="11" t="n">
        <v>0.23</v>
      </c>
      <c r="N1354" s="9">
        <f>K1354*VLOOKUP(L1354,'Exchange rate'!A:B,2,0)</f>
        <v/>
      </c>
      <c r="O1354" s="8" t="inlineStr">
        <is>
          <t>Morele</t>
        </is>
      </c>
      <c r="P1354" s="8" t="inlineStr">
        <is>
          <t>Morele</t>
        </is>
      </c>
      <c r="Q1354" s="8" t="inlineStr">
        <is>
          <t>Poland</t>
        </is>
      </c>
      <c r="R1354" s="12" t="inlineStr">
        <is>
          <t>https://www.morele.net/tablet-apple-ipad-air-11-6-gen-256-gb-5g-niebieski-mcg14ty-a-14752462/</t>
        </is>
      </c>
      <c r="S1354" s="13" t="inlineStr">
        <is>
          <t>Tablet</t>
        </is>
      </c>
      <c r="T1354" s="13" t="n"/>
      <c r="U1354" s="12" t="inlineStr">
        <is>
          <t>https://drive.google.com/uc?export=view&amp;id=1GjdrOkGKOXO4Kg7Y4PDshMgQ_acum9E7</t>
        </is>
      </c>
      <c r="V1354" t="inlineStr">
        <is>
          <t>20250424</t>
        </is>
      </c>
    </row>
    <row r="1355" ht="15" customHeight="1">
      <c r="A1355" s="7" t="inlineStr">
        <is>
          <t>BN2009579</t>
        </is>
      </c>
      <c r="B1355" s="8" t="inlineStr">
        <is>
          <t>Apple</t>
        </is>
      </c>
      <c r="C1355" s="8" t="inlineStr">
        <is>
          <t>iPad Air 13 - 2024 8-128GB 5G</t>
        </is>
      </c>
      <c r="D1355" s="8" t="inlineStr">
        <is>
          <t>-</t>
        </is>
      </c>
      <c r="E1355" s="9" t="n">
        <v>4451</v>
      </c>
      <c r="F1355" s="9" t="inlineStr">
        <is>
          <t>4451.00</t>
        </is>
      </c>
      <c r="G1355" s="9" t="inlineStr">
        <is>
          <t>Instock</t>
        </is>
      </c>
      <c r="H1355" s="9">
        <f>SUBSTITUTE(SUBSTITUTE(SUBSTITUTE(SUBSTITUTE(SUBSTITUTE(F1355,"od",""),"Cena internetowa","")," ",""),"€",""),",",".")+0</f>
        <v/>
      </c>
      <c r="I1355" s="9" t="n"/>
      <c r="J1355" s="9">
        <f>IF(I1355&lt;&gt;"",I1355,H1355)</f>
        <v/>
      </c>
      <c r="K1355" s="9">
        <f>E1355/(1+M1355)</f>
        <v/>
      </c>
      <c r="L1355" s="10" t="inlineStr">
        <is>
          <t>PLN</t>
        </is>
      </c>
      <c r="M1355" s="11" t="n">
        <v>0.23</v>
      </c>
      <c r="N1355" s="9">
        <f>K1355*VLOOKUP(L1355,'Exchange rate'!A:B,2,0)</f>
        <v/>
      </c>
      <c r="O1355" s="8" t="inlineStr">
        <is>
          <t>Morele</t>
        </is>
      </c>
      <c r="P1355" s="8" t="inlineStr">
        <is>
          <t>Morele</t>
        </is>
      </c>
      <c r="Q1355" s="8" t="inlineStr">
        <is>
          <t>Poland</t>
        </is>
      </c>
      <c r="R1355" s="12" t="inlineStr">
        <is>
          <t>https://www.morele.net/tablet-apple-ipad-air-13-6-gen-128-gb-5g-grafitowy-mv6q3hc-a-13246718/</t>
        </is>
      </c>
      <c r="S1355" s="13" t="inlineStr">
        <is>
          <t>Tablet</t>
        </is>
      </c>
      <c r="T1355" s="13" t="n"/>
      <c r="U1355" s="12" t="inlineStr">
        <is>
          <t>https://drive.google.com/uc?export=view&amp;id=1KiSkjqsyVORUFsm2HmzRVLaadWVbts3E</t>
        </is>
      </c>
      <c r="V1355" t="inlineStr">
        <is>
          <t>20250424</t>
        </is>
      </c>
    </row>
    <row r="1356" ht="15" customHeight="1">
      <c r="A1356" s="7" t="inlineStr">
        <is>
          <t>BN2009597</t>
        </is>
      </c>
      <c r="B1356" s="8" t="inlineStr">
        <is>
          <t>Apple</t>
        </is>
      </c>
      <c r="C1356" s="8" t="inlineStr">
        <is>
          <t>iPad Air 13 - 2024 8-128GB WiFi</t>
        </is>
      </c>
      <c r="D1356" s="8" t="inlineStr">
        <is>
          <t>-</t>
        </is>
      </c>
      <c r="E1356" s="9" t="n">
        <v>4334</v>
      </c>
      <c r="F1356" s="9" t="inlineStr">
        <is>
          <t>4334.00</t>
        </is>
      </c>
      <c r="G1356" s="9" t="inlineStr">
        <is>
          <t>Instock</t>
        </is>
      </c>
      <c r="H1356" s="9">
        <f>SUBSTITUTE(SUBSTITUTE(SUBSTITUTE(SUBSTITUTE(SUBSTITUTE(F1356,"od",""),"Cena internetowa","")," ",""),"€",""),",",".")+0</f>
        <v/>
      </c>
      <c r="I1356" s="9" t="n"/>
      <c r="J1356" s="9">
        <f>IF(I1356&lt;&gt;"",I1356,H1356)</f>
        <v/>
      </c>
      <c r="K1356" s="9">
        <f>E1356/(1+M1356)</f>
        <v/>
      </c>
      <c r="L1356" s="10" t="inlineStr">
        <is>
          <t>PLN</t>
        </is>
      </c>
      <c r="M1356" s="11" t="n">
        <v>0.23</v>
      </c>
      <c r="N1356" s="9">
        <f>K1356*VLOOKUP(L1356,'Exchange rate'!A:B,2,0)</f>
        <v/>
      </c>
      <c r="O1356" s="8" t="inlineStr">
        <is>
          <t>Morele</t>
        </is>
      </c>
      <c r="P1356" s="8" t="inlineStr">
        <is>
          <t>Morele</t>
        </is>
      </c>
      <c r="Q1356" s="8" t="inlineStr">
        <is>
          <t>Poland</t>
        </is>
      </c>
      <c r="R1356" s="12" t="inlineStr">
        <is>
          <t>https://www.morele.net/tablet-apple-ipad-air-13-13-128-gb-grafitowe-mv273hc-a-13229110/</t>
        </is>
      </c>
      <c r="S1356" s="13" t="inlineStr">
        <is>
          <t>Tablet</t>
        </is>
      </c>
      <c r="T1356" s="13" t="n"/>
      <c r="U1356" s="12" t="inlineStr">
        <is>
          <t>https://drive.google.com/uc?export=view&amp;id=1HsIyahyzj_sdg6M0RdZi3-L0SfSM_FGt</t>
        </is>
      </c>
      <c r="V1356" t="inlineStr">
        <is>
          <t>20250424</t>
        </is>
      </c>
    </row>
    <row r="1357" ht="15" customHeight="1">
      <c r="A1357" s="7" t="inlineStr">
        <is>
          <t>BN2009592</t>
        </is>
      </c>
      <c r="B1357" s="8" t="inlineStr">
        <is>
          <t>Apple</t>
        </is>
      </c>
      <c r="C1357" s="8" t="inlineStr">
        <is>
          <t>iPad Air 13 - 2024 8-1TB 5G</t>
        </is>
      </c>
      <c r="D1357" s="8" t="inlineStr">
        <is>
          <t>-</t>
        </is>
      </c>
      <c r="E1357" s="9" t="n">
        <v>6696.5</v>
      </c>
      <c r="F1357" s="9" t="inlineStr">
        <is>
          <t>6696.50</t>
        </is>
      </c>
      <c r="G1357" s="9" t="inlineStr">
        <is>
          <t>Instock</t>
        </is>
      </c>
      <c r="H1357" s="9">
        <f>SUBSTITUTE(SUBSTITUTE(SUBSTITUTE(SUBSTITUTE(SUBSTITUTE(F1357,"od",""),"Cena internetowa","")," ",""),"€",""),",",".")+0</f>
        <v/>
      </c>
      <c r="I1357" s="9" t="n"/>
      <c r="J1357" s="9">
        <f>IF(I1357&lt;&gt;"",I1357,H1357)</f>
        <v/>
      </c>
      <c r="K1357" s="9">
        <f>E1357/(1+M1357)</f>
        <v/>
      </c>
      <c r="L1357" s="10" t="inlineStr">
        <is>
          <t>PLN</t>
        </is>
      </c>
      <c r="M1357" s="11" t="n">
        <v>0.23</v>
      </c>
      <c r="N1357" s="9">
        <f>K1357*VLOOKUP(L1357,'Exchange rate'!A:B,2,0)</f>
        <v/>
      </c>
      <c r="O1357" s="8" t="inlineStr">
        <is>
          <t>Morele</t>
        </is>
      </c>
      <c r="P1357" s="8" t="inlineStr">
        <is>
          <t>Morele</t>
        </is>
      </c>
      <c r="Q1357" s="8" t="inlineStr">
        <is>
          <t>Poland</t>
        </is>
      </c>
      <c r="R1357" s="12" t="inlineStr">
        <is>
          <t>https://www.morele.net/tablet-apple-ipad-air-13-6-gen-1-tb-5g-fioletowy-mv773hc-a-13235913/</t>
        </is>
      </c>
      <c r="S1357" s="13" t="inlineStr">
        <is>
          <t>Tablet</t>
        </is>
      </c>
      <c r="T1357" s="13" t="n"/>
      <c r="U1357" s="12" t="inlineStr">
        <is>
          <t>https://drive.google.com/uc?export=view&amp;id=1N34kiZeyDZIPLxx7m6M4ybLfTTgj7Ylu</t>
        </is>
      </c>
      <c r="V1357" t="inlineStr">
        <is>
          <t>20250424</t>
        </is>
      </c>
    </row>
    <row r="1358" ht="15" customHeight="1">
      <c r="A1358" s="7" t="inlineStr">
        <is>
          <t>BN2009590</t>
        </is>
      </c>
      <c r="B1358" s="8" t="inlineStr">
        <is>
          <t>Apple</t>
        </is>
      </c>
      <c r="C1358" s="8" t="inlineStr">
        <is>
          <t>iPad Air 13 - 2024 8-256GB 5G</t>
        </is>
      </c>
      <c r="D1358" s="8" t="inlineStr">
        <is>
          <t>-</t>
        </is>
      </c>
      <c r="E1358" s="9" t="n">
        <v>5483.99</v>
      </c>
      <c r="F1358" s="9" t="inlineStr">
        <is>
          <t>5483.99</t>
        </is>
      </c>
      <c r="G1358" s="9" t="inlineStr">
        <is>
          <t>Instock</t>
        </is>
      </c>
      <c r="H1358" s="9">
        <f>SUBSTITUTE(SUBSTITUTE(SUBSTITUTE(SUBSTITUTE(SUBSTITUTE(F1358,"od",""),"Cena internetowa","")," ",""),"€",""),",",".")+0</f>
        <v/>
      </c>
      <c r="I1358" s="9" t="n"/>
      <c r="J1358" s="9">
        <f>IF(I1358&lt;&gt;"",I1358,H1358)</f>
        <v/>
      </c>
      <c r="K1358" s="9">
        <f>E1358/(1+M1358)</f>
        <v/>
      </c>
      <c r="L1358" s="10" t="inlineStr">
        <is>
          <t>PLN</t>
        </is>
      </c>
      <c r="M1358" s="11" t="n">
        <v>0.23</v>
      </c>
      <c r="N1358" s="9">
        <f>K1358*VLOOKUP(L1358,'Exchange rate'!A:B,2,0)</f>
        <v/>
      </c>
      <c r="O1358" s="8" t="inlineStr">
        <is>
          <t>Morele</t>
        </is>
      </c>
      <c r="P1358" s="8" t="inlineStr">
        <is>
          <t>Morele</t>
        </is>
      </c>
      <c r="Q1358" s="8" t="inlineStr">
        <is>
          <t>Poland</t>
        </is>
      </c>
      <c r="R1358" s="12" t="inlineStr">
        <is>
          <t>https://www.morele.net/tablet-apple-ipad-air-13-6-gen-256-gb-5g-fioletowy-mv6y3hc-a-13235915/</t>
        </is>
      </c>
      <c r="S1358" s="13" t="inlineStr">
        <is>
          <t>Tablet</t>
        </is>
      </c>
      <c r="T1358" s="13" t="n"/>
      <c r="U1358" s="12" t="inlineStr">
        <is>
          <t>https://drive.google.com/uc?export=view&amp;id=1LYW4oEw-fwMxUJWsV3CxIrrsHwBnY9Cn</t>
        </is>
      </c>
      <c r="V1358" t="inlineStr">
        <is>
          <t>20250424</t>
        </is>
      </c>
    </row>
    <row r="1359" ht="15" customHeight="1">
      <c r="A1359" s="7" t="inlineStr">
        <is>
          <t>BN2009591</t>
        </is>
      </c>
      <c r="B1359" s="8" t="inlineStr">
        <is>
          <t>Apple</t>
        </is>
      </c>
      <c r="C1359" s="8" t="inlineStr">
        <is>
          <t>iPad Air 13 - 2024 8-512GB 5G</t>
        </is>
      </c>
      <c r="D1359" s="8" t="inlineStr">
        <is>
          <t>-</t>
        </is>
      </c>
      <c r="E1359" s="9" t="n">
        <v>6254.99</v>
      </c>
      <c r="F1359" s="9" t="inlineStr">
        <is>
          <t>6254.99</t>
        </is>
      </c>
      <c r="G1359" s="9" t="inlineStr">
        <is>
          <t>Instock</t>
        </is>
      </c>
      <c r="H1359" s="9">
        <f>SUBSTITUTE(SUBSTITUTE(SUBSTITUTE(SUBSTITUTE(SUBSTITUTE(F1359,"od",""),"Cena internetowa","")," ",""),"€",""),",",".")+0</f>
        <v/>
      </c>
      <c r="I1359" s="9" t="n"/>
      <c r="J1359" s="9">
        <f>IF(I1359&lt;&gt;"",I1359,H1359)</f>
        <v/>
      </c>
      <c r="K1359" s="9">
        <f>E1359/(1+M1359)</f>
        <v/>
      </c>
      <c r="L1359" s="10" t="inlineStr">
        <is>
          <t>PLN</t>
        </is>
      </c>
      <c r="M1359" s="11" t="n">
        <v>0.23</v>
      </c>
      <c r="N1359" s="9">
        <f>K1359*VLOOKUP(L1359,'Exchange rate'!A:B,2,0)</f>
        <v/>
      </c>
      <c r="O1359" s="8" t="inlineStr">
        <is>
          <t>Morele</t>
        </is>
      </c>
      <c r="P1359" s="8" t="inlineStr">
        <is>
          <t>Morele</t>
        </is>
      </c>
      <c r="Q1359" s="8" t="inlineStr">
        <is>
          <t>Poland</t>
        </is>
      </c>
      <c r="R1359" s="12" t="inlineStr">
        <is>
          <t>https://www.morele.net/tablet-apple-ipad-air-13-m2-wi-fi-cellular-512gb-space-grey-13241718/</t>
        </is>
      </c>
      <c r="S1359" s="13" t="inlineStr">
        <is>
          <t>Tablet</t>
        </is>
      </c>
      <c r="T1359" s="13" t="n"/>
      <c r="U1359" s="12" t="inlineStr">
        <is>
          <t>https://drive.google.com/uc?export=view&amp;id=1HdHPzARjHdvdLSuMuogZYH2tRaf2EaIj</t>
        </is>
      </c>
      <c r="V1359" t="inlineStr">
        <is>
          <t>20250424</t>
        </is>
      </c>
    </row>
    <row r="1360" ht="15" customHeight="1">
      <c r="A1360" s="7" t="inlineStr">
        <is>
          <t>BN2009596</t>
        </is>
      </c>
      <c r="B1360" s="8" t="inlineStr">
        <is>
          <t>Apple</t>
        </is>
      </c>
      <c r="C1360" s="8" t="inlineStr">
        <is>
          <t>iPad Air 13 - 2024 WiFi 8-256GB WiFi</t>
        </is>
      </c>
      <c r="D1360" s="8" t="inlineStr">
        <is>
          <t>-</t>
        </is>
      </c>
      <c r="E1360" s="9" t="n">
        <v>4199</v>
      </c>
      <c r="F1360" s="9" t="inlineStr">
        <is>
          <t>4199.00</t>
        </is>
      </c>
      <c r="G1360" s="9" t="inlineStr">
        <is>
          <t>Instock</t>
        </is>
      </c>
      <c r="H1360" s="9">
        <f>SUBSTITUTE(SUBSTITUTE(SUBSTITUTE(SUBSTITUTE(SUBSTITUTE(F1360,"od",""),"Cena internetowa","")," ",""),"€",""),",",".")+0</f>
        <v/>
      </c>
      <c r="I1360" s="9" t="n"/>
      <c r="J1360" s="9">
        <f>IF(I1360&lt;&gt;"",I1360,H1360)</f>
        <v/>
      </c>
      <c r="K1360" s="9">
        <f>E1360/(1+M1360)</f>
        <v/>
      </c>
      <c r="L1360" s="10" t="inlineStr">
        <is>
          <t>PLN</t>
        </is>
      </c>
      <c r="M1360" s="11" t="n">
        <v>0.23</v>
      </c>
      <c r="N1360" s="9">
        <f>K1360*VLOOKUP(L1360,'Exchange rate'!A:B,2,0)</f>
        <v/>
      </c>
      <c r="O1360" s="8" t="inlineStr">
        <is>
          <t>Morele</t>
        </is>
      </c>
      <c r="P1360" s="8" t="inlineStr">
        <is>
          <t>Morele</t>
        </is>
      </c>
      <c r="Q1360" s="8" t="inlineStr">
        <is>
          <t>Poland</t>
        </is>
      </c>
      <c r="R1360" s="12" t="inlineStr">
        <is>
          <t>https://www.morele.net/tablet-apple-ipad-air-13-6-gen-256-gb-fioletowy-mv2h3hc-a-13229903/</t>
        </is>
      </c>
      <c r="S1360" s="13" t="inlineStr">
        <is>
          <t>Tablet</t>
        </is>
      </c>
      <c r="T1360" s="13" t="n"/>
      <c r="U1360" s="12" t="inlineStr">
        <is>
          <t>https://drive.google.com/uc?export=view&amp;id=1LAtN6vjlbdtXA3sIOR2Q7NdEhxyqLCQ2</t>
        </is>
      </c>
      <c r="V1360" t="inlineStr">
        <is>
          <t>20250424</t>
        </is>
      </c>
    </row>
    <row r="1361" ht="15" customHeight="1">
      <c r="A1361" s="7" t="inlineStr">
        <is>
          <t>BN2010125</t>
        </is>
      </c>
      <c r="B1361" s="8" t="inlineStr">
        <is>
          <t>Apple</t>
        </is>
      </c>
      <c r="C1361" s="8" t="inlineStr">
        <is>
          <t>iPad Air 13 2nd generation 2025 128GB WiFi</t>
        </is>
      </c>
      <c r="D1361" s="8" t="inlineStr">
        <is>
          <t>-</t>
        </is>
      </c>
      <c r="E1361" s="9" t="n">
        <v>4132.29</v>
      </c>
      <c r="F1361" s="9" t="inlineStr">
        <is>
          <t>4132.29</t>
        </is>
      </c>
      <c r="G1361" s="9" t="inlineStr">
        <is>
          <t>Instock</t>
        </is>
      </c>
      <c r="H1361" s="9">
        <f>SUBSTITUTE(SUBSTITUTE(SUBSTITUTE(SUBSTITUTE(SUBSTITUTE(F1361,"od",""),"Cena internetowa","")," ",""),"€",""),",",".")+0</f>
        <v/>
      </c>
      <c r="I1361" s="9" t="n"/>
      <c r="J1361" s="9">
        <f>IF(I1361&lt;&gt;"",I1361,H1361)</f>
        <v/>
      </c>
      <c r="K1361" s="9">
        <f>E1361/(1+M1361)</f>
        <v/>
      </c>
      <c r="L1361" s="10" t="inlineStr">
        <is>
          <t>PLN</t>
        </is>
      </c>
      <c r="M1361" s="11" t="n">
        <v>0.23</v>
      </c>
      <c r="N1361" s="9">
        <f>K1361*VLOOKUP(L1361,'Exchange rate'!A:B,2,0)</f>
        <v/>
      </c>
      <c r="O1361" s="8" t="inlineStr">
        <is>
          <t>Morele</t>
        </is>
      </c>
      <c r="P1361" s="8" t="inlineStr">
        <is>
          <t>Morele</t>
        </is>
      </c>
      <c r="Q1361" s="8" t="inlineStr">
        <is>
          <t>Poland</t>
        </is>
      </c>
      <c r="R1361" s="12" t="inlineStr">
        <is>
          <t>https://www.morele.net/tablet-apple-ipad-air-13-6-gen-128-gb-niebieski-mcnj4ty-a-14752464/</t>
        </is>
      </c>
      <c r="S1361" s="13" t="inlineStr">
        <is>
          <t>Tablet</t>
        </is>
      </c>
      <c r="T1361" s="13" t="n"/>
      <c r="U1361" s="12" t="inlineStr">
        <is>
          <t>https://drive.google.com/uc?export=view&amp;id=1HShDnWJAd_rLlWCwULcqdDjyDjL4bzpb</t>
        </is>
      </c>
      <c r="V1361" t="inlineStr">
        <is>
          <t>20250424</t>
        </is>
      </c>
    </row>
    <row r="1362" ht="15" customHeight="1">
      <c r="A1362" s="7" t="inlineStr">
        <is>
          <t>BN2010129</t>
        </is>
      </c>
      <c r="B1362" s="8" t="inlineStr">
        <is>
          <t>Apple</t>
        </is>
      </c>
      <c r="C1362" s="8" t="inlineStr">
        <is>
          <t>iPad Air 13 2nd generation 2025 128GB WiFi + Cellular 5G</t>
        </is>
      </c>
      <c r="D1362" s="8" t="inlineStr">
        <is>
          <t>-</t>
        </is>
      </c>
      <c r="E1362" s="9" t="n">
        <v>4956</v>
      </c>
      <c r="F1362" s="9" t="inlineStr">
        <is>
          <t>4956.00</t>
        </is>
      </c>
      <c r="G1362" s="9" t="inlineStr">
        <is>
          <t>Instock</t>
        </is>
      </c>
      <c r="H1362" s="9">
        <f>SUBSTITUTE(SUBSTITUTE(SUBSTITUTE(SUBSTITUTE(SUBSTITUTE(F1362,"od",""),"Cena internetowa","")," ",""),"€",""),",",".")+0</f>
        <v/>
      </c>
      <c r="I1362" s="9" t="n"/>
      <c r="J1362" s="9">
        <f>IF(I1362&lt;&gt;"",I1362,H1362)</f>
        <v/>
      </c>
      <c r="K1362" s="9">
        <f>E1362/(1+M1362)</f>
        <v/>
      </c>
      <c r="L1362" s="10" t="inlineStr">
        <is>
          <t>PLN</t>
        </is>
      </c>
      <c r="M1362" s="11" t="n">
        <v>0.23</v>
      </c>
      <c r="N1362" s="9">
        <f>K1362*VLOOKUP(L1362,'Exchange rate'!A:B,2,0)</f>
        <v/>
      </c>
      <c r="O1362" s="8" t="inlineStr">
        <is>
          <t>Morele</t>
        </is>
      </c>
      <c r="P1362" s="8" t="inlineStr">
        <is>
          <t>Morele</t>
        </is>
      </c>
      <c r="Q1362" s="8" t="inlineStr">
        <is>
          <t>Poland</t>
        </is>
      </c>
      <c r="R1362" s="12" t="inlineStr">
        <is>
          <t>https://www.morele.net/tablet-apple-ipad-air-13-6-gen-128-gb-5g-niebieski-mcj24ty-a-14752458/</t>
        </is>
      </c>
      <c r="S1362" s="13" t="inlineStr">
        <is>
          <t>Tablet</t>
        </is>
      </c>
      <c r="T1362" s="13" t="n"/>
      <c r="U1362" s="12" t="inlineStr">
        <is>
          <t>https://drive.google.com/uc?export=view&amp;id=1K-E7E1jt3CwupU8uVzyvQQ_dDo1EjUqu</t>
        </is>
      </c>
      <c r="V1362" t="inlineStr">
        <is>
          <t>20250424</t>
        </is>
      </c>
    </row>
    <row r="1363" ht="15" customHeight="1">
      <c r="A1363" s="7" t="inlineStr">
        <is>
          <t>BN2010126</t>
        </is>
      </c>
      <c r="B1363" s="8" t="inlineStr">
        <is>
          <t>Apple</t>
        </is>
      </c>
      <c r="C1363" s="8" t="inlineStr">
        <is>
          <t>iPad Air 13 2nd generation 2025 256GB WiFi</t>
        </is>
      </c>
      <c r="D1363" s="8" t="inlineStr">
        <is>
          <t>-</t>
        </is>
      </c>
      <c r="E1363" s="9" t="n">
        <v>4889.99</v>
      </c>
      <c r="F1363" s="9" t="inlineStr">
        <is>
          <t>4894.99</t>
        </is>
      </c>
      <c r="G1363" s="9" t="inlineStr">
        <is>
          <t>Instock</t>
        </is>
      </c>
      <c r="H1363" s="9">
        <f>SUBSTITUTE(SUBSTITUTE(SUBSTITUTE(SUBSTITUTE(SUBSTITUTE(F1363,"od",""),"Cena internetowa","")," ",""),"€",""),",",".")+0</f>
        <v/>
      </c>
      <c r="I1363" s="9" t="n"/>
      <c r="J1363" s="9">
        <f>IF(I1363&lt;&gt;"",I1363,H1363)</f>
        <v/>
      </c>
      <c r="K1363" s="9">
        <f>E1363/(1+M1363)</f>
        <v/>
      </c>
      <c r="L1363" s="10" t="inlineStr">
        <is>
          <t>PLN</t>
        </is>
      </c>
      <c r="M1363" s="11" t="n">
        <v>0.23</v>
      </c>
      <c r="N1363" s="9">
        <f>K1363*VLOOKUP(L1363,'Exchange rate'!A:B,2,0)</f>
        <v/>
      </c>
      <c r="O1363" s="8" t="inlineStr">
        <is>
          <t>Morele</t>
        </is>
      </c>
      <c r="P1363" s="8" t="inlineStr">
        <is>
          <t>Morele</t>
        </is>
      </c>
      <c r="Q1363" s="8" t="inlineStr">
        <is>
          <t>Poland</t>
        </is>
      </c>
      <c r="R1363" s="12" t="inlineStr">
        <is>
          <t>https://www.morele.net/tablet-apple-ipad-air-13-6-gen-256-gb-grafitowy-mcnn4ty-a-14752477/</t>
        </is>
      </c>
      <c r="S1363" s="13" t="inlineStr">
        <is>
          <t>Tablet</t>
        </is>
      </c>
      <c r="T1363" s="13" t="n"/>
      <c r="U1363" s="12" t="inlineStr">
        <is>
          <t>https://drive.google.com/uc?export=view&amp;id=1KIt_79b_zLu4nrdSGNVa4eVtj9vNNFqy</t>
        </is>
      </c>
      <c r="V1363" t="inlineStr">
        <is>
          <t>20250424</t>
        </is>
      </c>
    </row>
    <row r="1364" ht="15" customHeight="1">
      <c r="A1364" s="7" t="inlineStr">
        <is>
          <t>BN2010130</t>
        </is>
      </c>
      <c r="B1364" s="8" t="inlineStr">
        <is>
          <t>Apple</t>
        </is>
      </c>
      <c r="C1364" s="8" t="inlineStr">
        <is>
          <t>iPad Air 13 2nd generation 2025 256GB WiFi + Cellular 5G</t>
        </is>
      </c>
      <c r="D1364" s="8" t="inlineStr">
        <is>
          <t>-</t>
        </is>
      </c>
      <c r="E1364" s="9" t="n">
        <v>5446.42</v>
      </c>
      <c r="F1364" s="9" t="inlineStr">
        <is>
          <t>5446.42</t>
        </is>
      </c>
      <c r="G1364" s="9" t="inlineStr">
        <is>
          <t>Instock</t>
        </is>
      </c>
      <c r="H1364" s="9">
        <f>SUBSTITUTE(SUBSTITUTE(SUBSTITUTE(SUBSTITUTE(SUBSTITUTE(F1364,"od",""),"Cena internetowa","")," ",""),"€",""),",",".")+0</f>
        <v/>
      </c>
      <c r="I1364" s="9" t="n"/>
      <c r="J1364" s="9">
        <f>IF(I1364&lt;&gt;"",I1364,H1364)</f>
        <v/>
      </c>
      <c r="K1364" s="9">
        <f>E1364/(1+M1364)</f>
        <v/>
      </c>
      <c r="L1364" s="10" t="inlineStr">
        <is>
          <t>PLN</t>
        </is>
      </c>
      <c r="M1364" s="11" t="n">
        <v>0.23</v>
      </c>
      <c r="N1364" s="9">
        <f>K1364*VLOOKUP(L1364,'Exchange rate'!A:B,2,0)</f>
        <v/>
      </c>
      <c r="O1364" s="8" t="inlineStr">
        <is>
          <t>Morele</t>
        </is>
      </c>
      <c r="P1364" s="8" t="inlineStr">
        <is>
          <t>Morele</t>
        </is>
      </c>
      <c r="Q1364" s="8" t="inlineStr">
        <is>
          <t>Poland</t>
        </is>
      </c>
      <c r="R1364" s="12" t="inlineStr">
        <is>
          <t>https://www.morele.net/tablet-apple-ipad-air-13-6-gen-256-gb-5g-niebieski-mcj64ty-a-14752470/</t>
        </is>
      </c>
      <c r="S1364" s="13" t="inlineStr">
        <is>
          <t>Tablet</t>
        </is>
      </c>
      <c r="T1364" s="13" t="n"/>
      <c r="U1364" s="12" t="inlineStr">
        <is>
          <t>https://drive.google.com/uc?export=view&amp;id=1JCeCFlSYhFvd6DNR5PPd6_OXjDowOxKK</t>
        </is>
      </c>
      <c r="V1364" t="inlineStr">
        <is>
          <t>20250424</t>
        </is>
      </c>
    </row>
    <row r="1365" ht="15" customHeight="1">
      <c r="A1365" s="7" t="inlineStr">
        <is>
          <t>BN2009599</t>
        </is>
      </c>
      <c r="B1365" s="8" t="inlineStr">
        <is>
          <t>Apple</t>
        </is>
      </c>
      <c r="C1365" s="8" t="inlineStr">
        <is>
          <t>iPad Pro 11 - 2024 (5th gen) 16-1TB 5G</t>
        </is>
      </c>
      <c r="D1365" s="8" t="inlineStr">
        <is>
          <t>-</t>
        </is>
      </c>
      <c r="E1365" s="9" t="n">
        <v>8879.99</v>
      </c>
      <c r="F1365" s="9" t="inlineStr">
        <is>
          <t>8879.99</t>
        </is>
      </c>
      <c r="G1365" s="9" t="inlineStr">
        <is>
          <t>Instock</t>
        </is>
      </c>
      <c r="H1365" s="9">
        <f>SUBSTITUTE(SUBSTITUTE(SUBSTITUTE(SUBSTITUTE(SUBSTITUTE(F1365,"od",""),"Cena internetowa","")," ",""),"€",""),",",".")+0</f>
        <v/>
      </c>
      <c r="I1365" s="9" t="n"/>
      <c r="J1365" s="9">
        <f>IF(I1365&lt;&gt;"",I1365,H1365)</f>
        <v/>
      </c>
      <c r="K1365" s="9">
        <f>E1365/(1+M1365)</f>
        <v/>
      </c>
      <c r="L1365" s="10" t="inlineStr">
        <is>
          <t>PLN</t>
        </is>
      </c>
      <c r="M1365" s="11" t="n">
        <v>0.23</v>
      </c>
      <c r="N1365" s="9">
        <f>K1365*VLOOKUP(L1365,'Exchange rate'!A:B,2,0)</f>
        <v/>
      </c>
      <c r="O1365" s="8" t="inlineStr">
        <is>
          <t>Morele</t>
        </is>
      </c>
      <c r="P1365" s="8" t="inlineStr">
        <is>
          <t>Morele</t>
        </is>
      </c>
      <c r="Q1365" s="8" t="inlineStr">
        <is>
          <t>Poland</t>
        </is>
      </c>
      <c r="R1365" s="12" t="inlineStr">
        <is>
          <t>https://www.morele.net/tablet-apple-ipad-pro-11-4-gen-1-tb-5g-srebrny-mvw63hc-a-13259877/</t>
        </is>
      </c>
      <c r="S1365" s="13" t="inlineStr">
        <is>
          <t>Tablet</t>
        </is>
      </c>
      <c r="T1365" s="13" t="n"/>
      <c r="U1365" s="12" t="inlineStr">
        <is>
          <t>https://drive.google.com/uc?export=view&amp;id=1Jn80Tr7wJzrjAOUNaeNsKZfG-RSNx1K0</t>
        </is>
      </c>
      <c r="V1365" t="inlineStr">
        <is>
          <t>20250424</t>
        </is>
      </c>
    </row>
    <row r="1366" ht="15" customHeight="1">
      <c r="A1366" s="7" t="inlineStr">
        <is>
          <t>BN2009598</t>
        </is>
      </c>
      <c r="B1366" s="8" t="inlineStr">
        <is>
          <t>Apple</t>
        </is>
      </c>
      <c r="C1366" s="8" t="inlineStr">
        <is>
          <t>iPad Pro 11 - 2024 (5th gen) 8-512GB 5G</t>
        </is>
      </c>
      <c r="D1366" s="8" t="inlineStr">
        <is>
          <t>-</t>
        </is>
      </c>
      <c r="E1366" s="9" t="n">
        <v>0</v>
      </c>
      <c r="F1366" s="9" t="inlineStr">
        <is>
          <t>0.00</t>
        </is>
      </c>
      <c r="G1366" s="9" t="inlineStr">
        <is>
          <t>Outstock</t>
        </is>
      </c>
      <c r="H1366" s="9">
        <f>SUBSTITUTE(SUBSTITUTE(SUBSTITUTE(SUBSTITUTE(SUBSTITUTE(F1366,"od",""),"Cena internetowa","")," ",""),"€",""),",",".")+0</f>
        <v/>
      </c>
      <c r="I1366" s="9" t="n"/>
      <c r="J1366" s="9">
        <f>IF(I1366&lt;&gt;"",I1366,H1366)</f>
        <v/>
      </c>
      <c r="K1366" s="9">
        <f>E1366/(1+M1366)</f>
        <v/>
      </c>
      <c r="L1366" s="10" t="inlineStr">
        <is>
          <t>PLN</t>
        </is>
      </c>
      <c r="M1366" s="11" t="n">
        <v>0.23</v>
      </c>
      <c r="N1366" s="9">
        <f>K1366*VLOOKUP(L1366,'Exchange rate'!A:B,2,0)</f>
        <v/>
      </c>
      <c r="O1366" s="8" t="inlineStr">
        <is>
          <t>Morele</t>
        </is>
      </c>
      <c r="P1366" s="8" t="inlineStr">
        <is>
          <t>Morele</t>
        </is>
      </c>
      <c r="Q1366" s="8" t="inlineStr">
        <is>
          <t>Poland</t>
        </is>
      </c>
      <c r="R1366" s="12" t="inlineStr">
        <is>
          <t>https://www.morele.net/tablet-apple-ipad-pro-11-4-gen-512-gb-szary-mnxh3fd-a-12202612/</t>
        </is>
      </c>
      <c r="S1366" s="13" t="inlineStr">
        <is>
          <t>Tablet</t>
        </is>
      </c>
      <c r="T1366" s="13" t="n">
        <v>4</v>
      </c>
      <c r="U1366" s="12" t="inlineStr">
        <is>
          <t>https://drive.google.com/uc?export=view&amp;id=1JthhmDCMQJ2auQSvKMHfhLPz8o6uqWD2</t>
        </is>
      </c>
      <c r="V1366" t="inlineStr">
        <is>
          <t>20250424</t>
        </is>
      </c>
    </row>
    <row r="1367" ht="15" customHeight="1">
      <c r="A1367" s="7" t="inlineStr">
        <is>
          <t>BN2008644</t>
        </is>
      </c>
      <c r="B1367" s="8" t="inlineStr">
        <is>
          <t>Apple</t>
        </is>
      </c>
      <c r="C1367" s="8" t="inlineStr">
        <is>
          <t>iPad Pro 11 2022 (4th-gen) 11.0 WiFi + Cellular 512GB</t>
        </is>
      </c>
      <c r="D1367" s="8" t="inlineStr">
        <is>
          <t>-</t>
        </is>
      </c>
      <c r="E1367" s="9" t="n">
        <v>0</v>
      </c>
      <c r="F1367" s="9" t="inlineStr">
        <is>
          <t>0.00</t>
        </is>
      </c>
      <c r="G1367" s="9" t="inlineStr">
        <is>
          <t>Outstock</t>
        </is>
      </c>
      <c r="H1367" s="9">
        <f>SUBSTITUTE(SUBSTITUTE(SUBSTITUTE(SUBSTITUTE(SUBSTITUTE(F1367,"od",""),"Cena internetowa","")," ",""),"€",""),",",".")+0</f>
        <v/>
      </c>
      <c r="I1367" s="9" t="n"/>
      <c r="J1367" s="9">
        <f>IF(I1367&lt;&gt;"",I1367,H1367)</f>
        <v/>
      </c>
      <c r="K1367" s="9">
        <f>E1367/(1+M1367)</f>
        <v/>
      </c>
      <c r="L1367" s="10" t="inlineStr">
        <is>
          <t>PLN</t>
        </is>
      </c>
      <c r="M1367" s="11" t="n">
        <v>0.23</v>
      </c>
      <c r="N1367" s="9">
        <f>K1367*VLOOKUP(L1367,'Exchange rate'!A:B,2,0)</f>
        <v/>
      </c>
      <c r="O1367" s="8" t="inlineStr">
        <is>
          <t>Morele</t>
        </is>
      </c>
      <c r="P1367" s="8" t="inlineStr">
        <is>
          <t>Morele</t>
        </is>
      </c>
      <c r="Q1367" s="8" t="inlineStr">
        <is>
          <t>Poland</t>
        </is>
      </c>
      <c r="R1367" s="12" t="inlineStr">
        <is>
          <t>https://www.morele.net/tablet-apple-ipad-pro-11-512-gb-5g-szare-mnyg3fd-a-12202625/</t>
        </is>
      </c>
      <c r="S1367" s="13" t="inlineStr">
        <is>
          <t>Tablet</t>
        </is>
      </c>
      <c r="T1367" s="13" t="n">
        <v>4</v>
      </c>
      <c r="U1367" s="12" t="inlineStr">
        <is>
          <t>https://drive.google.com/uc?export=view&amp;id=1JjvmdQIlpp4eMcNFSQug2-4_aC6L4Qwc</t>
        </is>
      </c>
      <c r="V1367" t="inlineStr">
        <is>
          <t>20250424</t>
        </is>
      </c>
    </row>
    <row r="1368" ht="15" customHeight="1">
      <c r="A1368" s="7" t="inlineStr">
        <is>
          <t>BN2008647</t>
        </is>
      </c>
      <c r="B1368" s="8" t="inlineStr">
        <is>
          <t>Apple</t>
        </is>
      </c>
      <c r="C1368" s="8" t="inlineStr">
        <is>
          <t>iPad Pro 12.9 2022 (6th-gen) 12.9 WiFi + Cellular 256GB</t>
        </is>
      </c>
      <c r="D1368" s="8" t="inlineStr">
        <is>
          <t>-</t>
        </is>
      </c>
      <c r="E1368" s="9" t="n">
        <v>7749</v>
      </c>
      <c r="F1368" s="9" t="inlineStr">
        <is>
          <t>7749.00</t>
        </is>
      </c>
      <c r="G1368" s="9" t="inlineStr">
        <is>
          <t>Instock</t>
        </is>
      </c>
      <c r="H1368" s="9">
        <f>SUBSTITUTE(SUBSTITUTE(SUBSTITUTE(SUBSTITUTE(SUBSTITUTE(F1368,"od",""),"Cena internetowa","")," ",""),"€",""),",",".")+0</f>
        <v/>
      </c>
      <c r="I1368" s="9" t="n"/>
      <c r="J1368" s="9">
        <f>IF(I1368&lt;&gt;"",I1368,H1368)</f>
        <v/>
      </c>
      <c r="K1368" s="9">
        <f>E1368/(1+M1368)</f>
        <v/>
      </c>
      <c r="L1368" s="10" t="inlineStr">
        <is>
          <t>PLN</t>
        </is>
      </c>
      <c r="M1368" s="11" t="n">
        <v>0.23</v>
      </c>
      <c r="N1368" s="9">
        <f>K1368*VLOOKUP(L1368,'Exchange rate'!A:B,2,0)</f>
        <v/>
      </c>
      <c r="O1368" s="8" t="inlineStr">
        <is>
          <t>Morele</t>
        </is>
      </c>
      <c r="P1368" s="8" t="inlineStr">
        <is>
          <t>Morele</t>
        </is>
      </c>
      <c r="Q1368" s="8" t="inlineStr">
        <is>
          <t>Poland</t>
        </is>
      </c>
      <c r="R1368" s="12" t="inlineStr">
        <is>
          <t>https://www.morele.net/tablet-apple-ipad-pro-12-9-6-gen-256-gb-5g-srebrny-mp213fd-a-12267578/</t>
        </is>
      </c>
      <c r="S1368" s="13" t="inlineStr">
        <is>
          <t>Tablet</t>
        </is>
      </c>
      <c r="T1368" s="13" t="n"/>
      <c r="U1368" s="12" t="inlineStr">
        <is>
          <t>https://drive.google.com/uc?export=view&amp;id=1KgYCbW1zmPcd0AXW6rIpbwJ5CNLpN9vK</t>
        </is>
      </c>
      <c r="V1368" t="inlineStr">
        <is>
          <t>20250424</t>
        </is>
      </c>
    </row>
    <row r="1369" ht="15" customHeight="1">
      <c r="A1369" s="7" t="inlineStr">
        <is>
          <t>BN2008657</t>
        </is>
      </c>
      <c r="B1369" s="8" t="inlineStr">
        <is>
          <t>Apple</t>
        </is>
      </c>
      <c r="C1369" s="8" t="inlineStr">
        <is>
          <t>iPad Pro 12.9 2022 (6th-gen) 12.9 WiFi 128GB</t>
        </is>
      </c>
      <c r="D1369" s="8" t="inlineStr">
        <is>
          <t>-</t>
        </is>
      </c>
      <c r="E1369" s="9" t="n">
        <v>0</v>
      </c>
      <c r="F1369" s="9" t="inlineStr">
        <is>
          <t>0.00</t>
        </is>
      </c>
      <c r="G1369" s="9" t="inlineStr">
        <is>
          <t>Outstock</t>
        </is>
      </c>
      <c r="H1369" s="9">
        <f>SUBSTITUTE(SUBSTITUTE(SUBSTITUTE(SUBSTITUTE(SUBSTITUTE(F1369,"od",""),"Cena internetowa","")," ",""),"€",""),",",".")+0</f>
        <v/>
      </c>
      <c r="I1369" s="9" t="n"/>
      <c r="J1369" s="9">
        <f>IF(I1369&lt;&gt;"",I1369,H1369)</f>
        <v/>
      </c>
      <c r="K1369" s="9">
        <f>E1369/(1+M1369)</f>
        <v/>
      </c>
      <c r="L1369" s="10" t="inlineStr">
        <is>
          <t>PLN</t>
        </is>
      </c>
      <c r="M1369" s="11" t="n">
        <v>0.23</v>
      </c>
      <c r="N1369" s="9">
        <f>K1369*VLOOKUP(L1369,'Exchange rate'!A:B,2,0)</f>
        <v/>
      </c>
      <c r="O1369" s="8" t="inlineStr">
        <is>
          <t>Morele</t>
        </is>
      </c>
      <c r="P1369" s="8" t="inlineStr">
        <is>
          <t>Morele</t>
        </is>
      </c>
      <c r="Q1369" s="8" t="inlineStr">
        <is>
          <t>Poland</t>
        </is>
      </c>
      <c r="R1369" s="12" t="inlineStr">
        <is>
          <t>https://www.morele.net/tablet-apple-ipad-pro-12-9-6-gen-128-gb-szary-mnxp3fd-a-12202614/</t>
        </is>
      </c>
      <c r="S1369" s="13" t="inlineStr">
        <is>
          <t>Tablet</t>
        </is>
      </c>
      <c r="T1369" s="13" t="n">
        <v>4</v>
      </c>
      <c r="U1369" s="12" t="inlineStr">
        <is>
          <t>https://drive.google.com/uc?export=view&amp;id=1GYbJGGfKs34HygXmKgNeOvuFpn8Z62k5</t>
        </is>
      </c>
      <c r="V1369" t="inlineStr">
        <is>
          <t>20250424</t>
        </is>
      </c>
    </row>
    <row r="1370" ht="15" customHeight="1">
      <c r="A1370" s="7" t="inlineStr">
        <is>
          <t>BN2008659</t>
        </is>
      </c>
      <c r="B1370" s="8" t="inlineStr">
        <is>
          <t>Apple</t>
        </is>
      </c>
      <c r="C1370" s="8" t="inlineStr">
        <is>
          <t>iPad Pro 12.9 2022 (6th-gen) 12.9 WiFi 256GB</t>
        </is>
      </c>
      <c r="D1370" s="8" t="inlineStr">
        <is>
          <t>-</t>
        </is>
      </c>
      <c r="E1370" s="9" t="n">
        <v>0</v>
      </c>
      <c r="F1370" s="9" t="inlineStr">
        <is>
          <t>0.00</t>
        </is>
      </c>
      <c r="G1370" s="9" t="inlineStr">
        <is>
          <t>Outstock</t>
        </is>
      </c>
      <c r="H1370" s="9">
        <f>SUBSTITUTE(SUBSTITUTE(SUBSTITUTE(SUBSTITUTE(SUBSTITUTE(F1370,"od",""),"Cena internetowa","")," ",""),"€",""),",",".")+0</f>
        <v/>
      </c>
      <c r="I1370" s="9" t="n"/>
      <c r="J1370" s="9">
        <f>IF(I1370&lt;&gt;"",I1370,H1370)</f>
        <v/>
      </c>
      <c r="K1370" s="9">
        <f>E1370/(1+M1370)</f>
        <v/>
      </c>
      <c r="L1370" s="10" t="inlineStr">
        <is>
          <t>PLN</t>
        </is>
      </c>
      <c r="M1370" s="11" t="n">
        <v>0.23</v>
      </c>
      <c r="N1370" s="9">
        <f>K1370*VLOOKUP(L1370,'Exchange rate'!A:B,2,0)</f>
        <v/>
      </c>
      <c r="O1370" s="8" t="inlineStr">
        <is>
          <t>Morele</t>
        </is>
      </c>
      <c r="P1370" s="8" t="inlineStr">
        <is>
          <t>Morele</t>
        </is>
      </c>
      <c r="Q1370" s="8" t="inlineStr">
        <is>
          <t>Poland</t>
        </is>
      </c>
      <c r="R1370" s="12" t="inlineStr">
        <is>
          <t>https://www.morele.net/tablet-apple-ipad-pro-12-9-6-gen-256-gb-szary-mnxr3fd-a-12202613/</t>
        </is>
      </c>
      <c r="S1370" s="13" t="inlineStr">
        <is>
          <t>Tablet</t>
        </is>
      </c>
      <c r="T1370" s="13" t="n">
        <v>4</v>
      </c>
      <c r="U1370" s="12" t="inlineStr">
        <is>
          <t>https://drive.google.com/uc?export=view&amp;id=1GPpjUz7kjdPp5Q1w89lRLgAZNs3UU8Fw</t>
        </is>
      </c>
      <c r="V1370" t="inlineStr">
        <is>
          <t>20250424</t>
        </is>
      </c>
    </row>
    <row r="1371" ht="15" customHeight="1">
      <c r="A1371" s="7" t="inlineStr">
        <is>
          <t>BN2008660</t>
        </is>
      </c>
      <c r="B1371" s="8" t="inlineStr">
        <is>
          <t>Apple</t>
        </is>
      </c>
      <c r="C1371" s="8" t="inlineStr">
        <is>
          <t>iPad Pro 12.9 2022 (6th-gen) 12.9 WiFi 2TB</t>
        </is>
      </c>
      <c r="D1371" s="8" t="inlineStr">
        <is>
          <t>-</t>
        </is>
      </c>
      <c r="E1371" s="9" t="n">
        <v>0</v>
      </c>
      <c r="F1371" s="9" t="inlineStr">
        <is>
          <t>0.00</t>
        </is>
      </c>
      <c r="G1371" s="9" t="inlineStr">
        <is>
          <t>Outstock</t>
        </is>
      </c>
      <c r="H1371" s="9">
        <f>SUBSTITUTE(SUBSTITUTE(SUBSTITUTE(SUBSTITUTE(SUBSTITUTE(F1371,"od",""),"Cena internetowa","")," ",""),"€",""),",",".")+0</f>
        <v/>
      </c>
      <c r="I1371" s="9" t="n"/>
      <c r="J1371" s="9">
        <f>IF(I1371&lt;&gt;"",I1371,H1371)</f>
        <v/>
      </c>
      <c r="K1371" s="9">
        <f>E1371/(1+M1371)</f>
        <v/>
      </c>
      <c r="L1371" s="10" t="inlineStr">
        <is>
          <t>PLN</t>
        </is>
      </c>
      <c r="M1371" s="11" t="n">
        <v>0.23</v>
      </c>
      <c r="N1371" s="9">
        <f>K1371*VLOOKUP(L1371,'Exchange rate'!A:B,2,0)</f>
        <v/>
      </c>
      <c r="O1371" s="8" t="inlineStr">
        <is>
          <t>Morele</t>
        </is>
      </c>
      <c r="P1371" s="8" t="inlineStr">
        <is>
          <t>Morele</t>
        </is>
      </c>
      <c r="Q1371" s="8" t="inlineStr">
        <is>
          <t>Poland</t>
        </is>
      </c>
      <c r="R1371" s="12" t="inlineStr">
        <is>
          <t>https://www.morele.net/tablet-apple-ipad-pro-12-9-2-tb-szare-mnxy3fd-a-12268947/</t>
        </is>
      </c>
      <c r="S1371" s="13" t="inlineStr">
        <is>
          <t>Tablet</t>
        </is>
      </c>
      <c r="T1371" s="13" t="n">
        <v>4</v>
      </c>
      <c r="U1371" s="12" t="inlineStr">
        <is>
          <t>https://drive.google.com/uc?export=view&amp;id=1HJjktUWM5AtkREko4xXZQxMt7CdVhg7M</t>
        </is>
      </c>
      <c r="V1371" t="inlineStr">
        <is>
          <t>20250424</t>
        </is>
      </c>
    </row>
    <row r="1372" ht="15" customHeight="1">
      <c r="A1372" s="7" t="inlineStr">
        <is>
          <t>BN2008661</t>
        </is>
      </c>
      <c r="B1372" s="8" t="inlineStr">
        <is>
          <t>Apple</t>
        </is>
      </c>
      <c r="C1372" s="8" t="inlineStr">
        <is>
          <t>iPad Pro 12.9 2022 (6th-gen) 12.9 WiFi 512GB</t>
        </is>
      </c>
      <c r="D1372" s="8" t="inlineStr">
        <is>
          <t>-</t>
        </is>
      </c>
      <c r="E1372" s="9" t="n">
        <v>8588.940000000001</v>
      </c>
      <c r="F1372" s="9" t="inlineStr">
        <is>
          <t>8588.94</t>
        </is>
      </c>
      <c r="G1372" s="9" t="inlineStr">
        <is>
          <t>Instock</t>
        </is>
      </c>
      <c r="H1372" s="9">
        <f>SUBSTITUTE(SUBSTITUTE(SUBSTITUTE(SUBSTITUTE(SUBSTITUTE(F1372,"od",""),"Cena internetowa","")," ",""),"€",""),",",".")+0</f>
        <v/>
      </c>
      <c r="I1372" s="9" t="n"/>
      <c r="J1372" s="9">
        <f>IF(I1372&lt;&gt;"",I1372,H1372)</f>
        <v/>
      </c>
      <c r="K1372" s="9">
        <f>E1372/(1+M1372)</f>
        <v/>
      </c>
      <c r="L1372" s="10" t="inlineStr">
        <is>
          <t>PLN</t>
        </is>
      </c>
      <c r="M1372" s="11" t="n">
        <v>0.23</v>
      </c>
      <c r="N1372" s="9">
        <f>K1372*VLOOKUP(L1372,'Exchange rate'!A:B,2,0)</f>
        <v/>
      </c>
      <c r="O1372" s="8" t="inlineStr">
        <is>
          <t>Morele</t>
        </is>
      </c>
      <c r="P1372" s="8" t="inlineStr">
        <is>
          <t>Morele</t>
        </is>
      </c>
      <c r="Q1372" s="8" t="inlineStr">
        <is>
          <t>Poland</t>
        </is>
      </c>
      <c r="R1372" s="12" t="inlineStr">
        <is>
          <t>https://www.morele.net/tablet-apple-ipad-pro-12-9-6-gen-512-gb-srebrny-mnxv3fd-a-12268952/</t>
        </is>
      </c>
      <c r="S1372" s="13" t="inlineStr">
        <is>
          <t>Tablet</t>
        </is>
      </c>
      <c r="T1372" s="13" t="n"/>
      <c r="U1372" s="12" t="inlineStr">
        <is>
          <t>https://drive.google.com/uc?export=view&amp;id=1Jkva9PJfDm3yGtgInMT8ro38C5omVOjo</t>
        </is>
      </c>
      <c r="V1372" t="inlineStr">
        <is>
          <t>20250424</t>
        </is>
      </c>
    </row>
    <row r="1373" ht="15" customHeight="1">
      <c r="A1373" s="7" t="inlineStr">
        <is>
          <t>BN2009607</t>
        </is>
      </c>
      <c r="B1373" s="8" t="inlineStr">
        <is>
          <t>Apple</t>
        </is>
      </c>
      <c r="C1373" s="8" t="inlineStr">
        <is>
          <t>iPad Pro 13 - 2024 (7th gen) 16-1TB 5G</t>
        </is>
      </c>
      <c r="D1373" s="8" t="inlineStr">
        <is>
          <t>-</t>
        </is>
      </c>
      <c r="E1373" s="9" t="n">
        <v>12722.99</v>
      </c>
      <c r="F1373" s="9" t="inlineStr">
        <is>
          <t>12734.99</t>
        </is>
      </c>
      <c r="G1373" s="9" t="inlineStr">
        <is>
          <t>Instock</t>
        </is>
      </c>
      <c r="H1373" s="9">
        <f>SUBSTITUTE(SUBSTITUTE(SUBSTITUTE(SUBSTITUTE(SUBSTITUTE(F1373,"od",""),"Cena internetowa","")," ",""),"€",""),",",".")+0</f>
        <v/>
      </c>
      <c r="I1373" s="9" t="n"/>
      <c r="J1373" s="9">
        <f>IF(I1373&lt;&gt;"",I1373,H1373)</f>
        <v/>
      </c>
      <c r="K1373" s="9">
        <f>E1373/(1+M1373)</f>
        <v/>
      </c>
      <c r="L1373" s="10" t="inlineStr">
        <is>
          <t>PLN</t>
        </is>
      </c>
      <c r="M1373" s="11" t="n">
        <v>0.23</v>
      </c>
      <c r="N1373" s="9">
        <f>K1373*VLOOKUP(L1373,'Exchange rate'!A:B,2,0)</f>
        <v/>
      </c>
      <c r="O1373" s="8" t="inlineStr">
        <is>
          <t>Morele</t>
        </is>
      </c>
      <c r="P1373" s="8" t="inlineStr">
        <is>
          <t>Morele</t>
        </is>
      </c>
      <c r="Q1373" s="8" t="inlineStr">
        <is>
          <t>Poland</t>
        </is>
      </c>
      <c r="R1373" s="12" t="inlineStr">
        <is>
          <t>https://www.morele.net/tablet-apple-ipad-pro-13-7-gen-1-tb-5g-srebrny-mwt03hc-a-13267935/</t>
        </is>
      </c>
      <c r="S1373" s="13" t="inlineStr">
        <is>
          <t>Tablet</t>
        </is>
      </c>
      <c r="T1373" s="13" t="n"/>
      <c r="U1373" s="12" t="inlineStr">
        <is>
          <t>https://drive.google.com/uc?export=view&amp;id=1NFfdsKh2RlpSDKGQENWo_VhEWF7iNME3</t>
        </is>
      </c>
      <c r="V1373" t="inlineStr">
        <is>
          <t>20250424</t>
        </is>
      </c>
    </row>
    <row r="1374" ht="15" customHeight="1">
      <c r="A1374" s="7" t="inlineStr">
        <is>
          <t>BN2009581</t>
        </is>
      </c>
      <c r="B1374" s="8" t="inlineStr">
        <is>
          <t>Apple</t>
        </is>
      </c>
      <c r="C1374" s="8" t="inlineStr">
        <is>
          <t>iPad Pro 13 - 2024 (7th gen) 8-256GB 5G</t>
        </is>
      </c>
      <c r="D1374" s="8" t="inlineStr">
        <is>
          <t>-</t>
        </is>
      </c>
      <c r="E1374" s="9" t="n">
        <v>7693.99</v>
      </c>
      <c r="F1374" s="9" t="inlineStr">
        <is>
          <t>7554.00</t>
        </is>
      </c>
      <c r="G1374" s="9" t="inlineStr">
        <is>
          <t>Instock</t>
        </is>
      </c>
      <c r="H1374" s="9">
        <f>SUBSTITUTE(SUBSTITUTE(SUBSTITUTE(SUBSTITUTE(SUBSTITUTE(F1374,"od",""),"Cena internetowa","")," ",""),"€",""),",",".")+0</f>
        <v/>
      </c>
      <c r="I1374" s="9" t="n"/>
      <c r="J1374" s="9">
        <f>IF(I1374&lt;&gt;"",I1374,H1374)</f>
        <v/>
      </c>
      <c r="K1374" s="9">
        <f>E1374/(1+M1374)</f>
        <v/>
      </c>
      <c r="L1374" s="10" t="inlineStr">
        <is>
          <t>PLN</t>
        </is>
      </c>
      <c r="M1374" s="11" t="n">
        <v>0.23</v>
      </c>
      <c r="N1374" s="9">
        <f>K1374*VLOOKUP(L1374,'Exchange rate'!A:B,2,0)</f>
        <v/>
      </c>
      <c r="O1374" s="8" t="inlineStr">
        <is>
          <t>Morele</t>
        </is>
      </c>
      <c r="P1374" s="8" t="inlineStr">
        <is>
          <t>Morele</t>
        </is>
      </c>
      <c r="Q1374" s="8" t="inlineStr">
        <is>
          <t>Poland</t>
        </is>
      </c>
      <c r="R1374" s="12" t="inlineStr">
        <is>
          <t>https://www.morele.net/tablet-apple-apple-ipad-pro-13-m4-256gb-wi-fi-cellular-ze-szklem-standardowym-gwiezdna-czern-2024-gwarancja-bezpieczenstwa-proste-raty-bezplatna-wysylka-od-170-zl-13229913/</t>
        </is>
      </c>
      <c r="S1374" s="13" t="inlineStr">
        <is>
          <t>Tablet</t>
        </is>
      </c>
      <c r="T1374" s="13" t="n"/>
      <c r="U1374" s="12" t="inlineStr">
        <is>
          <t>https://drive.google.com/uc?export=view&amp;id=1KO56qHu03nmzqCQnfi2nqE8loVq_1stG</t>
        </is>
      </c>
      <c r="V1374" t="inlineStr">
        <is>
          <t>20250424</t>
        </is>
      </c>
    </row>
    <row r="1375" ht="15" customHeight="1">
      <c r="A1375" s="7" t="inlineStr">
        <is>
          <t>BN2009613</t>
        </is>
      </c>
      <c r="B1375" s="8" t="inlineStr">
        <is>
          <t>Apple</t>
        </is>
      </c>
      <c r="C1375" s="8" t="inlineStr">
        <is>
          <t>iPad Pro 13 - 2024 (7th gen) 8-256GB WiFi</t>
        </is>
      </c>
      <c r="D1375" s="8" t="inlineStr">
        <is>
          <t>-</t>
        </is>
      </c>
      <c r="E1375" s="9" t="n">
        <v>6399</v>
      </c>
      <c r="F1375" s="9" t="inlineStr">
        <is>
          <t>6399.00</t>
        </is>
      </c>
      <c r="G1375" s="9" t="inlineStr">
        <is>
          <t>Instock</t>
        </is>
      </c>
      <c r="H1375" s="9">
        <f>SUBSTITUTE(SUBSTITUTE(SUBSTITUTE(SUBSTITUTE(SUBSTITUTE(F1375,"od",""),"Cena internetowa","")," ",""),"€",""),",",".")+0</f>
        <v/>
      </c>
      <c r="I1375" s="9" t="n"/>
      <c r="J1375" s="9">
        <f>IF(I1375&lt;&gt;"",I1375,H1375)</f>
        <v/>
      </c>
      <c r="K1375" s="9">
        <f>E1375/(1+M1375)</f>
        <v/>
      </c>
      <c r="L1375" s="10" t="inlineStr">
        <is>
          <t>PLN</t>
        </is>
      </c>
      <c r="M1375" s="11" t="n">
        <v>0.23</v>
      </c>
      <c r="N1375" s="9">
        <f>K1375*VLOOKUP(L1375,'Exchange rate'!A:B,2,0)</f>
        <v/>
      </c>
      <c r="O1375" s="8" t="inlineStr">
        <is>
          <t>Morele</t>
        </is>
      </c>
      <c r="P1375" s="8" t="inlineStr">
        <is>
          <t>Morele</t>
        </is>
      </c>
      <c r="Q1375" s="8" t="inlineStr">
        <is>
          <t>Poland</t>
        </is>
      </c>
      <c r="R1375" s="12" t="inlineStr">
        <is>
          <t>https://www.morele.net/tablet-apple-ipad-pro-13-7-gen-256-gb-czarny-mvx23hc-a-13229914/</t>
        </is>
      </c>
      <c r="S1375" s="13" t="inlineStr">
        <is>
          <t>Tablet</t>
        </is>
      </c>
      <c r="T1375" s="13" t="n"/>
      <c r="U1375" s="12" t="inlineStr">
        <is>
          <t>https://drive.google.com/uc?export=view&amp;id=1GicFon7xoJXIXgOpBMsqE4XPZMPKmzDd</t>
        </is>
      </c>
      <c r="V1375" t="inlineStr">
        <is>
          <t>20250424</t>
        </is>
      </c>
    </row>
    <row r="1376" ht="15" customHeight="1">
      <c r="A1376" s="7" t="inlineStr">
        <is>
          <t>BN2009606</t>
        </is>
      </c>
      <c r="B1376" s="8" t="inlineStr">
        <is>
          <t>Apple</t>
        </is>
      </c>
      <c r="C1376" s="8" t="inlineStr">
        <is>
          <t>iPad Pro 13 - 2024 (7th gen) 8-512GB 5G</t>
        </is>
      </c>
      <c r="D1376" s="8" t="inlineStr">
        <is>
          <t>-</t>
        </is>
      </c>
      <c r="E1376" s="9" t="n">
        <v>8883.99</v>
      </c>
      <c r="F1376" s="9" t="inlineStr">
        <is>
          <t>8571.00</t>
        </is>
      </c>
      <c r="G1376" s="9" t="inlineStr">
        <is>
          <t>Instock</t>
        </is>
      </c>
      <c r="H1376" s="9">
        <f>SUBSTITUTE(SUBSTITUTE(SUBSTITUTE(SUBSTITUTE(SUBSTITUTE(F1376,"od",""),"Cena internetowa","")," ",""),"€",""),",",".")+0</f>
        <v/>
      </c>
      <c r="I1376" s="9" t="n"/>
      <c r="J1376" s="9">
        <f>IF(I1376&lt;&gt;"",I1376,H1376)</f>
        <v/>
      </c>
      <c r="K1376" s="9">
        <f>E1376/(1+M1376)</f>
        <v/>
      </c>
      <c r="L1376" s="10" t="inlineStr">
        <is>
          <t>PLN</t>
        </is>
      </c>
      <c r="M1376" s="11" t="n">
        <v>0.23</v>
      </c>
      <c r="N1376" s="9">
        <f>K1376*VLOOKUP(L1376,'Exchange rate'!A:B,2,0)</f>
        <v/>
      </c>
      <c r="O1376" s="8" t="inlineStr">
        <is>
          <t>Morele</t>
        </is>
      </c>
      <c r="P1376" s="8" t="inlineStr">
        <is>
          <t>Morele</t>
        </is>
      </c>
      <c r="Q1376" s="8" t="inlineStr">
        <is>
          <t>Poland</t>
        </is>
      </c>
      <c r="R1376" s="12" t="inlineStr">
        <is>
          <t>https://www.morele.net/tablet-apple-ipad-pro-13-cali-wi-fi-cellular-512gb-srebrny-13235922/</t>
        </is>
      </c>
      <c r="S1376" s="13" t="inlineStr">
        <is>
          <t>Tablet</t>
        </is>
      </c>
      <c r="T1376" s="13" t="n"/>
      <c r="U1376" s="12" t="inlineStr">
        <is>
          <t>https://drive.google.com/uc?export=view&amp;id=1HR25Yq6dzx_-UYqdozxgMZe_M-qK6qPK</t>
        </is>
      </c>
      <c r="V1376" t="inlineStr">
        <is>
          <t>20250424</t>
        </is>
      </c>
    </row>
    <row r="1377" ht="15" customHeight="1">
      <c r="A1377" s="7" t="inlineStr">
        <is>
          <t>BN2006936</t>
        </is>
      </c>
      <c r="B1377" s="8" t="inlineStr">
        <is>
          <t>Apple</t>
        </is>
      </c>
      <c r="C1377" s="8" t="inlineStr">
        <is>
          <t>iPhone 11 128GB LTE</t>
        </is>
      </c>
      <c r="D1377" s="8" t="inlineStr">
        <is>
          <t>-</t>
        </is>
      </c>
      <c r="E1377" s="9" t="n">
        <v>4249</v>
      </c>
      <c r="F1377" s="9" t="inlineStr">
        <is>
          <t>0.00</t>
        </is>
      </c>
      <c r="G1377" s="9" t="inlineStr">
        <is>
          <t>Outstock</t>
        </is>
      </c>
      <c r="H1377" s="9">
        <f>SUBSTITUTE(SUBSTITUTE(SUBSTITUTE(SUBSTITUTE(SUBSTITUTE(F1377,"od",""),"Cena internetowa","")," ",""),"€",""),",",".")+0</f>
        <v/>
      </c>
      <c r="I1377" s="9" t="n"/>
      <c r="J1377" s="9">
        <f>IF(I1377&lt;&gt;"",I1377,H1377)</f>
        <v/>
      </c>
      <c r="K1377" s="9">
        <f>E1377/(1+M1377)</f>
        <v/>
      </c>
      <c r="L1377" s="10" t="inlineStr">
        <is>
          <t>PLN</t>
        </is>
      </c>
      <c r="M1377" s="11" t="n">
        <v>0.23</v>
      </c>
      <c r="N1377" s="9">
        <f>K1377*VLOOKUP(L1377,'Exchange rate'!A:B,2,0)</f>
        <v/>
      </c>
      <c r="O1377" s="8" t="inlineStr">
        <is>
          <t>Morele</t>
        </is>
      </c>
      <c r="P1377" s="8" t="inlineStr">
        <is>
          <t>Morele</t>
        </is>
      </c>
      <c r="Q1377" s="8" t="inlineStr">
        <is>
          <t>Poland</t>
        </is>
      </c>
      <c r="R1377" s="12" t="inlineStr">
        <is>
          <t>https://www.morele.net/smartfon-apple-iphone-11-4-128gb-dual-sim-czarny-mhdh3-5939896/</t>
        </is>
      </c>
      <c r="S1377" s="13" t="inlineStr">
        <is>
          <t>Handset</t>
        </is>
      </c>
      <c r="T1377" s="13" t="n"/>
      <c r="U1377" s="12" t="inlineStr">
        <is>
          <t>https://drive.google.com/uc?export=view&amp;id=1La8mgb83h6JAHsmWOIHgh4w5R8vdQBsC</t>
        </is>
      </c>
      <c r="V1377" t="inlineStr">
        <is>
          <t>20250424</t>
        </is>
      </c>
    </row>
    <row r="1378" ht="15" customHeight="1">
      <c r="A1378" s="7" t="inlineStr">
        <is>
          <t>BN2006935</t>
        </is>
      </c>
      <c r="B1378" s="8" t="inlineStr">
        <is>
          <t>Apple</t>
        </is>
      </c>
      <c r="C1378" s="8" t="inlineStr">
        <is>
          <t>iPhone 11 64GB LTE</t>
        </is>
      </c>
      <c r="D1378" s="8" t="inlineStr">
        <is>
          <t>-</t>
        </is>
      </c>
      <c r="E1378" s="9" t="n">
        <v>2346</v>
      </c>
      <c r="F1378" s="9" t="inlineStr">
        <is>
          <t>2346.00</t>
        </is>
      </c>
      <c r="G1378" s="9" t="inlineStr">
        <is>
          <t>Instock</t>
        </is>
      </c>
      <c r="H1378" s="9">
        <f>SUBSTITUTE(SUBSTITUTE(SUBSTITUTE(SUBSTITUTE(SUBSTITUTE(F1378,"od",""),"Cena internetowa","")," ",""),"€",""),",",".")+0</f>
        <v/>
      </c>
      <c r="I1378" s="9" t="n"/>
      <c r="J1378" s="9">
        <f>IF(I1378&lt;&gt;"",I1378,H1378)</f>
        <v/>
      </c>
      <c r="K1378" s="9">
        <f>E1378/(1+M1378)</f>
        <v/>
      </c>
      <c r="L1378" s="10" t="inlineStr">
        <is>
          <t>PLN</t>
        </is>
      </c>
      <c r="M1378" s="11" t="n">
        <v>0.23</v>
      </c>
      <c r="N1378" s="9">
        <f>K1378*VLOOKUP(L1378,'Exchange rate'!A:B,2,0)</f>
        <v/>
      </c>
      <c r="O1378" s="8" t="inlineStr">
        <is>
          <t>Morele</t>
        </is>
      </c>
      <c r="P1378" s="8" t="inlineStr">
        <is>
          <t>Morele</t>
        </is>
      </c>
      <c r="Q1378" s="8" t="inlineStr">
        <is>
          <t>Poland</t>
        </is>
      </c>
      <c r="R1378" s="12" t="inlineStr">
        <is>
          <t>https://www.morele.net/smartfon-apple-iphone-11-4-64gb-bialy-mwlu2-mhdc3-5939895/</t>
        </is>
      </c>
      <c r="S1378" s="13" t="inlineStr">
        <is>
          <t>Handset</t>
        </is>
      </c>
      <c r="T1378" s="13" t="n"/>
      <c r="U1378" s="12" t="inlineStr">
        <is>
          <t>https://drive.google.com/uc?export=view&amp;id=1JnFylZ1B8B7XvQ5lQRCqpl5moiaPHLXq</t>
        </is>
      </c>
      <c r="V1378" t="inlineStr">
        <is>
          <t>20250424</t>
        </is>
      </c>
    </row>
    <row r="1379" ht="15" customHeight="1">
      <c r="A1379" s="7" t="inlineStr">
        <is>
          <t>BN2007613</t>
        </is>
      </c>
      <c r="B1379" s="8" t="inlineStr">
        <is>
          <t>Apple</t>
        </is>
      </c>
      <c r="C1379" s="8" t="inlineStr">
        <is>
          <t>iPhone 12 128GB</t>
        </is>
      </c>
      <c r="D1379" s="8" t="inlineStr">
        <is>
          <t>-</t>
        </is>
      </c>
      <c r="E1379" s="9" t="n">
        <v>3007</v>
      </c>
      <c r="F1379" s="9" t="inlineStr">
        <is>
          <t>3007.74</t>
        </is>
      </c>
      <c r="G1379" s="9" t="inlineStr">
        <is>
          <t>Instock</t>
        </is>
      </c>
      <c r="H1379" s="9">
        <f>SUBSTITUTE(SUBSTITUTE(SUBSTITUTE(SUBSTITUTE(SUBSTITUTE(F1379,"od",""),"Cena internetowa","")," ",""),"€",""),",",".")+0</f>
        <v/>
      </c>
      <c r="I1379" s="9" t="n"/>
      <c r="J1379" s="9">
        <f>IF(I1379&lt;&gt;"",I1379,H1379)</f>
        <v/>
      </c>
      <c r="K1379" s="9">
        <f>E1379/(1+M1379)</f>
        <v/>
      </c>
      <c r="L1379" s="10" t="inlineStr">
        <is>
          <t>PLN</t>
        </is>
      </c>
      <c r="M1379" s="11" t="n">
        <v>0.23</v>
      </c>
      <c r="N1379" s="9">
        <f>K1379*VLOOKUP(L1379,'Exchange rate'!A:B,2,0)</f>
        <v/>
      </c>
      <c r="O1379" s="8" t="inlineStr">
        <is>
          <t>Morele</t>
        </is>
      </c>
      <c r="P1379" s="8" t="inlineStr">
        <is>
          <t>Morele</t>
        </is>
      </c>
      <c r="Q1379" s="8" t="inlineStr">
        <is>
          <t>Poland</t>
        </is>
      </c>
      <c r="R1379" s="12" t="inlineStr">
        <is>
          <t>https://www.morele.net/smartfon-apple-iphone-12-5g-4-128gb-dual-sim-czarny-mgja3pm-a-7238252/</t>
        </is>
      </c>
      <c r="S1379" s="13" t="inlineStr">
        <is>
          <t>Handset</t>
        </is>
      </c>
      <c r="T1379" s="13" t="n"/>
      <c r="U1379" s="12" t="inlineStr">
        <is>
          <t>https://drive.google.com/uc?export=view&amp;id=1NpoRc-Ff39ndDPJaOUZ_NYxp7DZV-70N</t>
        </is>
      </c>
      <c r="V1379" t="inlineStr">
        <is>
          <t>20250424</t>
        </is>
      </c>
    </row>
    <row r="1380" ht="15" customHeight="1">
      <c r="A1380" s="7" t="inlineStr">
        <is>
          <t>BN2007614</t>
        </is>
      </c>
      <c r="B1380" s="8" t="inlineStr">
        <is>
          <t>Apple</t>
        </is>
      </c>
      <c r="C1380" s="8" t="inlineStr">
        <is>
          <t>iPhone 12 256GB</t>
        </is>
      </c>
      <c r="D1380" s="8" t="inlineStr">
        <is>
          <t>-</t>
        </is>
      </c>
      <c r="E1380" s="9" t="n">
        <v>4088.42</v>
      </c>
      <c r="F1380" s="9" t="inlineStr">
        <is>
          <t>4088.42</t>
        </is>
      </c>
      <c r="G1380" s="9" t="inlineStr">
        <is>
          <t>Instock</t>
        </is>
      </c>
      <c r="H1380" s="9">
        <f>SUBSTITUTE(SUBSTITUTE(SUBSTITUTE(SUBSTITUTE(SUBSTITUTE(F1380,"od",""),"Cena internetowa","")," ",""),"€",""),",",".")+0</f>
        <v/>
      </c>
      <c r="I1380" s="9" t="n"/>
      <c r="J1380" s="9">
        <f>IF(I1380&lt;&gt;"",I1380,H1380)</f>
        <v/>
      </c>
      <c r="K1380" s="9">
        <f>E1380/(1+M1380)</f>
        <v/>
      </c>
      <c r="L1380" s="10" t="inlineStr">
        <is>
          <t>PLN</t>
        </is>
      </c>
      <c r="M1380" s="11" t="n">
        <v>0.23</v>
      </c>
      <c r="N1380" s="9">
        <f>K1380*VLOOKUP(L1380,'Exchange rate'!A:B,2,0)</f>
        <v/>
      </c>
      <c r="O1380" s="8" t="inlineStr">
        <is>
          <t>Morele</t>
        </is>
      </c>
      <c r="P1380" s="8" t="inlineStr">
        <is>
          <t>Morele</t>
        </is>
      </c>
      <c r="Q1380" s="8" t="inlineStr">
        <is>
          <t>Poland</t>
        </is>
      </c>
      <c r="R1380" s="12" t="inlineStr">
        <is>
          <t>https://www.morele.net/smartfon-apple-iphone-12-5g-4-256gb-czarny-mgjg3-7238257/</t>
        </is>
      </c>
      <c r="S1380" s="13" t="inlineStr">
        <is>
          <t>Handset</t>
        </is>
      </c>
      <c r="T1380" s="13" t="n"/>
      <c r="U1380" s="12" t="inlineStr">
        <is>
          <t>https://drive.google.com/uc?export=view&amp;id=1KF5Pp5MW2lqmUu2UJZmqqd0v-tYGZ-RL</t>
        </is>
      </c>
      <c r="V1380" t="inlineStr">
        <is>
          <t>20250424</t>
        </is>
      </c>
    </row>
    <row r="1381" ht="15" customHeight="1">
      <c r="A1381" s="7" t="inlineStr">
        <is>
          <t>BN2007612</t>
        </is>
      </c>
      <c r="B1381" s="8" t="inlineStr">
        <is>
          <t>Apple</t>
        </is>
      </c>
      <c r="C1381" s="8" t="inlineStr">
        <is>
          <t>iPhone 12 64GB</t>
        </is>
      </c>
      <c r="D1381" s="8" t="inlineStr">
        <is>
          <t>-</t>
        </is>
      </c>
      <c r="E1381" s="9" t="n">
        <v>3269</v>
      </c>
      <c r="F1381" s="9" t="inlineStr">
        <is>
          <t>3269.00</t>
        </is>
      </c>
      <c r="G1381" s="9" t="inlineStr">
        <is>
          <t>Instock</t>
        </is>
      </c>
      <c r="H1381" s="9">
        <f>SUBSTITUTE(SUBSTITUTE(SUBSTITUTE(SUBSTITUTE(SUBSTITUTE(F1381,"od",""),"Cena internetowa","")," ",""),"€",""),",",".")+0</f>
        <v/>
      </c>
      <c r="I1381" s="9" t="n"/>
      <c r="J1381" s="9">
        <f>IF(I1381&lt;&gt;"",I1381,H1381)</f>
        <v/>
      </c>
      <c r="K1381" s="9">
        <f>E1381/(1+M1381)</f>
        <v/>
      </c>
      <c r="L1381" s="10" t="inlineStr">
        <is>
          <t>PLN</t>
        </is>
      </c>
      <c r="M1381" s="11" t="n">
        <v>0.23</v>
      </c>
      <c r="N1381" s="9">
        <f>K1381*VLOOKUP(L1381,'Exchange rate'!A:B,2,0)</f>
        <v/>
      </c>
      <c r="O1381" s="8" t="inlineStr">
        <is>
          <t>Morele</t>
        </is>
      </c>
      <c r="P1381" s="8" t="inlineStr">
        <is>
          <t>Morele</t>
        </is>
      </c>
      <c r="Q1381" s="8" t="inlineStr">
        <is>
          <t>Poland</t>
        </is>
      </c>
      <c r="R1381" s="12" t="inlineStr">
        <is>
          <t>https://www.morele.net/smartfon-apple-iphone-12-5g-4-64gb-bialy-mgj63-7238248/</t>
        </is>
      </c>
      <c r="S1381" s="13" t="inlineStr">
        <is>
          <t>Handset</t>
        </is>
      </c>
      <c r="T1381" s="13" t="n"/>
      <c r="U1381" s="12" t="inlineStr">
        <is>
          <t>https://drive.google.com/uc?export=view&amp;id=1I8n8w5yuWoL14jKyvcB7A5jVcS08kscc</t>
        </is>
      </c>
      <c r="V1381" t="inlineStr">
        <is>
          <t>20250424</t>
        </is>
      </c>
    </row>
    <row r="1382" ht="15" customHeight="1">
      <c r="A1382" s="7" t="inlineStr">
        <is>
          <t>BN2007979</t>
        </is>
      </c>
      <c r="B1382" s="8" t="inlineStr">
        <is>
          <t>Apple</t>
        </is>
      </c>
      <c r="C1382" s="8" t="inlineStr">
        <is>
          <t>iPhone 13 128GB 5G</t>
        </is>
      </c>
      <c r="D1382" s="8" t="inlineStr">
        <is>
          <t>-</t>
        </is>
      </c>
      <c r="E1382" s="9" t="n">
        <v>2292</v>
      </c>
      <c r="F1382" s="9" t="inlineStr">
        <is>
          <t>2299.00</t>
        </is>
      </c>
      <c r="G1382" s="9" t="inlineStr">
        <is>
          <t>Instock</t>
        </is>
      </c>
      <c r="H1382" s="9">
        <f>SUBSTITUTE(SUBSTITUTE(SUBSTITUTE(SUBSTITUTE(SUBSTITUTE(F1382,"od",""),"Cena internetowa","")," ",""),"€",""),",",".")+0</f>
        <v/>
      </c>
      <c r="I1382" s="9" t="n"/>
      <c r="J1382" s="9">
        <f>IF(I1382&lt;&gt;"",I1382,H1382)</f>
        <v/>
      </c>
      <c r="K1382" s="9">
        <f>E1382/(1+M1382)</f>
        <v/>
      </c>
      <c r="L1382" s="10" t="inlineStr">
        <is>
          <t>PLN</t>
        </is>
      </c>
      <c r="M1382" s="11" t="n">
        <v>0.23</v>
      </c>
      <c r="N1382" s="9">
        <f>K1382*VLOOKUP(L1382,'Exchange rate'!A:B,2,0)</f>
        <v/>
      </c>
      <c r="O1382" s="8" t="inlineStr">
        <is>
          <t>Morele</t>
        </is>
      </c>
      <c r="P1382" s="8" t="inlineStr">
        <is>
          <t>Morele</t>
        </is>
      </c>
      <c r="Q1382" s="8" t="inlineStr">
        <is>
          <t>Poland</t>
        </is>
      </c>
      <c r="R1382" s="12" t="inlineStr">
        <is>
          <t>https://www.morele.net/smartfon-apple-iphone-13-5g-4-128gb-czarny-mlpf3-mlnw3-9059204/</t>
        </is>
      </c>
      <c r="S1382" s="13" t="inlineStr">
        <is>
          <t>Handset</t>
        </is>
      </c>
      <c r="T1382" s="13" t="n"/>
      <c r="U1382" s="12" t="inlineStr">
        <is>
          <t>https://drive.google.com/uc?export=view&amp;id=1IAvX0NLf5vFNMLHh-E-K_SuFJ2zVogCa</t>
        </is>
      </c>
      <c r="V1382" t="inlineStr">
        <is>
          <t>20250424</t>
        </is>
      </c>
    </row>
    <row r="1383" ht="15" customHeight="1">
      <c r="A1383" s="7" t="inlineStr">
        <is>
          <t>BN2007980</t>
        </is>
      </c>
      <c r="B1383" s="8" t="inlineStr">
        <is>
          <t>Apple</t>
        </is>
      </c>
      <c r="C1383" s="8" t="inlineStr">
        <is>
          <t>iPhone 13 256GB 5G</t>
        </is>
      </c>
      <c r="D1383" s="8" t="inlineStr">
        <is>
          <t>-</t>
        </is>
      </c>
      <c r="E1383" s="9" t="n">
        <v>3986.73</v>
      </c>
      <c r="F1383" s="9" t="inlineStr">
        <is>
          <t>3986.73</t>
        </is>
      </c>
      <c r="G1383" s="9" t="inlineStr">
        <is>
          <t>Instock</t>
        </is>
      </c>
      <c r="H1383" s="9">
        <f>SUBSTITUTE(SUBSTITUTE(SUBSTITUTE(SUBSTITUTE(SUBSTITUTE(F1383,"od",""),"Cena internetowa","")," ",""),"€",""),",",".")+0</f>
        <v/>
      </c>
      <c r="I1383" s="9" t="n"/>
      <c r="J1383" s="9">
        <f>IF(I1383&lt;&gt;"",I1383,H1383)</f>
        <v/>
      </c>
      <c r="K1383" s="9">
        <f>E1383/(1+M1383)</f>
        <v/>
      </c>
      <c r="L1383" s="10" t="inlineStr">
        <is>
          <t>PLN</t>
        </is>
      </c>
      <c r="M1383" s="11" t="n">
        <v>0.23</v>
      </c>
      <c r="N1383" s="9">
        <f>K1383*VLOOKUP(L1383,'Exchange rate'!A:B,2,0)</f>
        <v/>
      </c>
      <c r="O1383" s="8" t="inlineStr">
        <is>
          <t>Morele</t>
        </is>
      </c>
      <c r="P1383" s="8" t="inlineStr">
        <is>
          <t>Morele</t>
        </is>
      </c>
      <c r="Q1383" s="8" t="inlineStr">
        <is>
          <t>Poland</t>
        </is>
      </c>
      <c r="R1383" s="12" t="inlineStr">
        <is>
          <t>https://www.morele.net/smartfon-apple-iphone-13-5g-4-256gb-dual-sim-czarny-mlq63pm-a-9059209/</t>
        </is>
      </c>
      <c r="S1383" s="13" t="inlineStr">
        <is>
          <t>Handset</t>
        </is>
      </c>
      <c r="T1383" s="13" t="n"/>
      <c r="U1383" s="12" t="inlineStr">
        <is>
          <t>https://drive.google.com/uc?export=view&amp;id=1M4_iU7UPOAap-wnexaappNa60HN3WuPj</t>
        </is>
      </c>
      <c r="V1383" t="inlineStr">
        <is>
          <t>20250424</t>
        </is>
      </c>
    </row>
    <row r="1384" ht="15" customHeight="1">
      <c r="A1384" s="7" t="inlineStr">
        <is>
          <t>BN2007981</t>
        </is>
      </c>
      <c r="B1384" s="8" t="inlineStr">
        <is>
          <t>Apple</t>
        </is>
      </c>
      <c r="C1384" s="8" t="inlineStr">
        <is>
          <t>iPhone 13 512GB 5G</t>
        </is>
      </c>
      <c r="D1384" s="8" t="inlineStr">
        <is>
          <t>-</t>
        </is>
      </c>
      <c r="E1384" s="9" t="n">
        <v>4411.5</v>
      </c>
      <c r="F1384" s="9" t="inlineStr">
        <is>
          <t>0.00</t>
        </is>
      </c>
      <c r="G1384" s="9" t="inlineStr">
        <is>
          <t>Outstock</t>
        </is>
      </c>
      <c r="H1384" s="9">
        <f>SUBSTITUTE(SUBSTITUTE(SUBSTITUTE(SUBSTITUTE(SUBSTITUTE(F1384,"od",""),"Cena internetowa","")," ",""),"€",""),",",".")+0</f>
        <v/>
      </c>
      <c r="I1384" s="9" t="n"/>
      <c r="J1384" s="9">
        <f>IF(I1384&lt;&gt;"",I1384,H1384)</f>
        <v/>
      </c>
      <c r="K1384" s="9">
        <f>E1384/(1+M1384)</f>
        <v/>
      </c>
      <c r="L1384" s="10" t="inlineStr">
        <is>
          <t>PLN</t>
        </is>
      </c>
      <c r="M1384" s="11" t="n">
        <v>0.23</v>
      </c>
      <c r="N1384" s="9">
        <f>K1384*VLOOKUP(L1384,'Exchange rate'!A:B,2,0)</f>
        <v/>
      </c>
      <c r="O1384" s="8" t="inlineStr">
        <is>
          <t>Morele</t>
        </is>
      </c>
      <c r="P1384" s="8" t="inlineStr">
        <is>
          <t>Morele</t>
        </is>
      </c>
      <c r="Q1384" s="8" t="inlineStr">
        <is>
          <t>Poland</t>
        </is>
      </c>
      <c r="R1384" s="12" t="inlineStr">
        <is>
          <t>https://www.morele.net/smartfon-apple-iphone-13-5g-4-512gb-czerwony-mlqf3-9059217/</t>
        </is>
      </c>
      <c r="S1384" s="13" t="inlineStr">
        <is>
          <t>Handset</t>
        </is>
      </c>
      <c r="T1384" s="13" t="n"/>
      <c r="U1384" s="12" t="inlineStr">
        <is>
          <t>https://drive.google.com/uc?export=view&amp;id=1Ly9MDppJDb1R77VdGhIEl4tFv7_eC0Ju</t>
        </is>
      </c>
      <c r="V1384" t="inlineStr">
        <is>
          <t>20250424</t>
        </is>
      </c>
    </row>
    <row r="1385" ht="15" customHeight="1">
      <c r="A1385" s="7" t="inlineStr">
        <is>
          <t>BN2007989</t>
        </is>
      </c>
      <c r="B1385" s="8" t="inlineStr">
        <is>
          <t>Apple</t>
        </is>
      </c>
      <c r="C1385" s="8" t="inlineStr">
        <is>
          <t>iPhone 13 Pro Max 1TB 5G</t>
        </is>
      </c>
      <c r="D1385" s="8" t="inlineStr">
        <is>
          <t>-</t>
        </is>
      </c>
      <c r="E1385" s="9" t="n">
        <v>5099</v>
      </c>
      <c r="F1385" s="9" t="inlineStr">
        <is>
          <t>5099.00</t>
        </is>
      </c>
      <c r="G1385" s="9" t="inlineStr">
        <is>
          <t>Instock</t>
        </is>
      </c>
      <c r="H1385" s="9">
        <f>SUBSTITUTE(SUBSTITUTE(SUBSTITUTE(SUBSTITUTE(SUBSTITUTE(F1385,"od",""),"Cena internetowa","")," ",""),"€",""),",",".")+0</f>
        <v/>
      </c>
      <c r="I1385" s="9" t="n"/>
      <c r="J1385" s="9">
        <f>IF(I1385&lt;&gt;"",I1385,H1385)</f>
        <v/>
      </c>
      <c r="K1385" s="9">
        <f>E1385/(1+M1385)</f>
        <v/>
      </c>
      <c r="L1385" s="10" t="inlineStr">
        <is>
          <t>PLN</t>
        </is>
      </c>
      <c r="M1385" s="11" t="n">
        <v>0.23</v>
      </c>
      <c r="N1385" s="9">
        <f>K1385*VLOOKUP(L1385,'Exchange rate'!A:B,2,0)</f>
        <v/>
      </c>
      <c r="O1385" s="8" t="inlineStr">
        <is>
          <t>Morele</t>
        </is>
      </c>
      <c r="P1385" s="8" t="inlineStr">
        <is>
          <t>Morele</t>
        </is>
      </c>
      <c r="Q1385" s="8" t="inlineStr">
        <is>
          <t>Poland</t>
        </is>
      </c>
      <c r="R1385" s="12" t="inlineStr">
        <is>
          <t>https://www.morele.net/smartfon-apple-smartfon-apple-iphone-13-pro-max-1tb-graphite-5g-13231885/</t>
        </is>
      </c>
      <c r="S1385" s="13" t="inlineStr">
        <is>
          <t>Handset</t>
        </is>
      </c>
      <c r="T1385" s="13" t="n"/>
      <c r="U1385" s="12" t="inlineStr">
        <is>
          <t>https://drive.google.com/uc?export=view&amp;id=1Mkkm6BhxjAalJJQZhz8r7bsTCrabizCB</t>
        </is>
      </c>
      <c r="V1385" t="inlineStr">
        <is>
          <t>20250424</t>
        </is>
      </c>
    </row>
    <row r="1386" ht="15" customHeight="1">
      <c r="A1386" s="7" t="inlineStr">
        <is>
          <t>BN2008517</t>
        </is>
      </c>
      <c r="B1386" s="8" t="inlineStr">
        <is>
          <t>Apple</t>
        </is>
      </c>
      <c r="C1386" s="8" t="inlineStr">
        <is>
          <t>iPhone 14 128GB 5G</t>
        </is>
      </c>
      <c r="D1386" s="8" t="inlineStr">
        <is>
          <t>-</t>
        </is>
      </c>
      <c r="E1386" s="9" t="n">
        <v>2828.28</v>
      </c>
      <c r="F1386" s="9" t="inlineStr">
        <is>
          <t>2696.95</t>
        </is>
      </c>
      <c r="G1386" s="9" t="inlineStr">
        <is>
          <t>Instock</t>
        </is>
      </c>
      <c r="H1386" s="9">
        <f>SUBSTITUTE(SUBSTITUTE(SUBSTITUTE(SUBSTITUTE(SUBSTITUTE(F1386,"od",""),"Cena internetowa","")," ",""),"€",""),",",".")+0</f>
        <v/>
      </c>
      <c r="I1386" s="9" t="n"/>
      <c r="J1386" s="9">
        <f>IF(I1386&lt;&gt;"",I1386,H1386)</f>
        <v/>
      </c>
      <c r="K1386" s="9">
        <f>E1386/(1+M1386)</f>
        <v/>
      </c>
      <c r="L1386" s="10" t="inlineStr">
        <is>
          <t>PLN</t>
        </is>
      </c>
      <c r="M1386" s="11" t="n">
        <v>0.23</v>
      </c>
      <c r="N1386" s="9">
        <f>K1386*VLOOKUP(L1386,'Exchange rate'!A:B,2,0)</f>
        <v/>
      </c>
      <c r="O1386" s="8" t="inlineStr">
        <is>
          <t>Morele</t>
        </is>
      </c>
      <c r="P1386" s="8" t="inlineStr">
        <is>
          <t>Morele</t>
        </is>
      </c>
      <c r="Q1386" s="8" t="inlineStr">
        <is>
          <t>Poland</t>
        </is>
      </c>
      <c r="R1386" s="12" t="inlineStr">
        <is>
          <t>https://www.morele.net/smartfon-apple-iphone-14-128gb-midnight-mpuf3-11732557/</t>
        </is>
      </c>
      <c r="S1386" s="13" t="inlineStr">
        <is>
          <t>Handset</t>
        </is>
      </c>
      <c r="T1386" s="13" t="n"/>
      <c r="U1386" s="12" t="inlineStr">
        <is>
          <t>https://drive.google.com/uc?export=view&amp;id=1I8ItCI_Ts9NV9EiI70pFN_HgP-hqNETZ</t>
        </is>
      </c>
      <c r="V1386" t="inlineStr">
        <is>
          <t>20250424</t>
        </is>
      </c>
    </row>
    <row r="1387" ht="15" customHeight="1">
      <c r="A1387" s="7" t="inlineStr">
        <is>
          <t>BN2008518</t>
        </is>
      </c>
      <c r="B1387" s="8" t="inlineStr">
        <is>
          <t>Apple</t>
        </is>
      </c>
      <c r="C1387" s="8" t="inlineStr">
        <is>
          <t>iPhone 14 256GB 5G</t>
        </is>
      </c>
      <c r="D1387" s="8" t="inlineStr">
        <is>
          <t>-</t>
        </is>
      </c>
      <c r="E1387" s="9" t="n">
        <v>3442.99</v>
      </c>
      <c r="F1387" s="9" t="inlineStr">
        <is>
          <t>3442.99</t>
        </is>
      </c>
      <c r="G1387" s="9" t="inlineStr">
        <is>
          <t>Instock</t>
        </is>
      </c>
      <c r="H1387" s="9">
        <f>SUBSTITUTE(SUBSTITUTE(SUBSTITUTE(SUBSTITUTE(SUBSTITUTE(F1387,"od",""),"Cena internetowa","")," ",""),"€",""),",",".")+0</f>
        <v/>
      </c>
      <c r="I1387" s="9" t="n"/>
      <c r="J1387" s="9">
        <f>IF(I1387&lt;&gt;"",I1387,H1387)</f>
        <v/>
      </c>
      <c r="K1387" s="9">
        <f>E1387/(1+M1387)</f>
        <v/>
      </c>
      <c r="L1387" s="10" t="inlineStr">
        <is>
          <t>PLN</t>
        </is>
      </c>
      <c r="M1387" s="11" t="n">
        <v>0.23</v>
      </c>
      <c r="N1387" s="9">
        <f>K1387*VLOOKUP(L1387,'Exchange rate'!A:B,2,0)</f>
        <v/>
      </c>
      <c r="O1387" s="8" t="inlineStr">
        <is>
          <t>Morele</t>
        </is>
      </c>
      <c r="P1387" s="8" t="inlineStr">
        <is>
          <t>Morele</t>
        </is>
      </c>
      <c r="Q1387" s="8" t="inlineStr">
        <is>
          <t>Poland</t>
        </is>
      </c>
      <c r="R1387" s="12" t="inlineStr">
        <is>
          <t>https://www.morele.net/smartfon-apple-iphone-14-256gb-midnight-mpvx3-11732562/</t>
        </is>
      </c>
      <c r="S1387" s="13" t="inlineStr">
        <is>
          <t>Handset</t>
        </is>
      </c>
      <c r="T1387" s="13" t="n"/>
      <c r="U1387" s="12" t="inlineStr">
        <is>
          <t>https://drive.google.com/uc?export=view&amp;id=1NszPFyqhGPP3Mgy551nmW0DFOs-qQaQE</t>
        </is>
      </c>
      <c r="V1387" t="inlineStr">
        <is>
          <t>20250424</t>
        </is>
      </c>
    </row>
    <row r="1388" ht="15" customHeight="1">
      <c r="A1388" s="7" t="inlineStr">
        <is>
          <t>BN2008519</t>
        </is>
      </c>
      <c r="B1388" s="8" t="inlineStr">
        <is>
          <t>Apple</t>
        </is>
      </c>
      <c r="C1388" s="8" t="inlineStr">
        <is>
          <t>iPhone 14 512GB 5G</t>
        </is>
      </c>
      <c r="D1388" s="8" t="inlineStr">
        <is>
          <t>-</t>
        </is>
      </c>
      <c r="E1388" s="9" t="n">
        <v>3199</v>
      </c>
      <c r="F1388" s="9" t="inlineStr">
        <is>
          <t>3199.00</t>
        </is>
      </c>
      <c r="G1388" s="9" t="inlineStr">
        <is>
          <t>Instock</t>
        </is>
      </c>
      <c r="H1388" s="9">
        <f>SUBSTITUTE(SUBSTITUTE(SUBSTITUTE(SUBSTITUTE(SUBSTITUTE(F1388,"od",""),"Cena internetowa","")," ",""),"€",""),",",".")+0</f>
        <v/>
      </c>
      <c r="I1388" s="9" t="n"/>
      <c r="J1388" s="9">
        <f>IF(I1388&lt;&gt;"",I1388,H1388)</f>
        <v/>
      </c>
      <c r="K1388" s="9">
        <f>E1388/(1+M1388)</f>
        <v/>
      </c>
      <c r="L1388" s="10" t="inlineStr">
        <is>
          <t>PLN</t>
        </is>
      </c>
      <c r="M1388" s="11" t="n">
        <v>0.23</v>
      </c>
      <c r="N1388" s="9">
        <f>K1388*VLOOKUP(L1388,'Exchange rate'!A:B,2,0)</f>
        <v/>
      </c>
      <c r="O1388" s="8" t="inlineStr">
        <is>
          <t>Morele</t>
        </is>
      </c>
      <c r="P1388" s="8" t="inlineStr">
        <is>
          <t>Morele</t>
        </is>
      </c>
      <c r="Q1388" s="8" t="inlineStr">
        <is>
          <t>Poland</t>
        </is>
      </c>
      <c r="R1388" s="12" t="inlineStr">
        <is>
          <t>https://www.morele.net/smartfon-apple-iphone-14-512gb-red-mpxg3-11732570/</t>
        </is>
      </c>
      <c r="S1388" s="13" t="inlineStr">
        <is>
          <t>Handset</t>
        </is>
      </c>
      <c r="T1388" s="13" t="n"/>
      <c r="U1388" s="12" t="inlineStr">
        <is>
          <t>https://drive.google.com/uc?export=view&amp;id=1IL9IJIq9a2Ww7cjlB70XCpF3nRV6qGzr</t>
        </is>
      </c>
      <c r="V1388" t="inlineStr">
        <is>
          <t>20250424</t>
        </is>
      </c>
    </row>
    <row r="1389" ht="15" customHeight="1">
      <c r="A1389" s="7" t="inlineStr">
        <is>
          <t>BN2008514</t>
        </is>
      </c>
      <c r="B1389" s="8" t="inlineStr">
        <is>
          <t>Apple</t>
        </is>
      </c>
      <c r="C1389" s="8" t="inlineStr">
        <is>
          <t>iPhone 14 Plus 128GB 5G</t>
        </is>
      </c>
      <c r="D1389" s="8" t="inlineStr">
        <is>
          <t>-</t>
        </is>
      </c>
      <c r="E1389" s="9" t="n">
        <v>3161</v>
      </c>
      <c r="F1389" s="9" t="inlineStr">
        <is>
          <t>3161.00</t>
        </is>
      </c>
      <c r="G1389" s="9" t="inlineStr">
        <is>
          <t>Instock</t>
        </is>
      </c>
      <c r="H1389" s="9">
        <f>SUBSTITUTE(SUBSTITUTE(SUBSTITUTE(SUBSTITUTE(SUBSTITUTE(F1389,"od",""),"Cena internetowa","")," ",""),"€",""),",",".")+0</f>
        <v/>
      </c>
      <c r="I1389" s="9" t="n"/>
      <c r="J1389" s="9">
        <f>IF(I1389&lt;&gt;"",I1389,H1389)</f>
        <v/>
      </c>
      <c r="K1389" s="9">
        <f>E1389/(1+M1389)</f>
        <v/>
      </c>
      <c r="L1389" s="10" t="inlineStr">
        <is>
          <t>PLN</t>
        </is>
      </c>
      <c r="M1389" s="11" t="n">
        <v>0.23</v>
      </c>
      <c r="N1389" s="9">
        <f>K1389*VLOOKUP(L1389,'Exchange rate'!A:B,2,0)</f>
        <v/>
      </c>
      <c r="O1389" s="8" t="inlineStr">
        <is>
          <t>Morele</t>
        </is>
      </c>
      <c r="P1389" s="8" t="inlineStr">
        <is>
          <t>Morele</t>
        </is>
      </c>
      <c r="Q1389" s="8" t="inlineStr">
        <is>
          <t>Poland</t>
        </is>
      </c>
      <c r="R1389" s="12" t="inlineStr">
        <is>
          <t>https://www.morele.net/smartfon-apple-iphone-14-plus-128gb-midnight-mq4x3-11732542/</t>
        </is>
      </c>
      <c r="S1389" s="13" t="inlineStr">
        <is>
          <t>Handset</t>
        </is>
      </c>
      <c r="T1389" s="13" t="n"/>
      <c r="U1389" s="12" t="inlineStr">
        <is>
          <t>https://drive.google.com/uc?export=view&amp;id=1LwZPtBZWtyEuK9hRgV9pFJd45Q8ZlwRj</t>
        </is>
      </c>
      <c r="V1389" t="inlineStr">
        <is>
          <t>20250424</t>
        </is>
      </c>
    </row>
    <row r="1390" ht="15" customHeight="1">
      <c r="A1390" s="7" t="inlineStr">
        <is>
          <t>BN2008515</t>
        </is>
      </c>
      <c r="B1390" s="8" t="inlineStr">
        <is>
          <t>Apple</t>
        </is>
      </c>
      <c r="C1390" s="8" t="inlineStr">
        <is>
          <t>iPhone 14 Plus 256GB 5G</t>
        </is>
      </c>
      <c r="D1390" s="8" t="inlineStr">
        <is>
          <t>-</t>
        </is>
      </c>
      <c r="E1390" s="9" t="n">
        <v>3999</v>
      </c>
      <c r="F1390" s="9" t="inlineStr">
        <is>
          <t>3999.00</t>
        </is>
      </c>
      <c r="G1390" s="9" t="inlineStr">
        <is>
          <t>Instock</t>
        </is>
      </c>
      <c r="H1390" s="9">
        <f>SUBSTITUTE(SUBSTITUTE(SUBSTITUTE(SUBSTITUTE(SUBSTITUTE(F1390,"od",""),"Cena internetowa","")," ",""),"€",""),",",".")+0</f>
        <v/>
      </c>
      <c r="I1390" s="9" t="n"/>
      <c r="J1390" s="9">
        <f>IF(I1390&lt;&gt;"",I1390,H1390)</f>
        <v/>
      </c>
      <c r="K1390" s="9">
        <f>E1390/(1+M1390)</f>
        <v/>
      </c>
      <c r="L1390" s="10" t="inlineStr">
        <is>
          <t>PLN</t>
        </is>
      </c>
      <c r="M1390" s="11" t="n">
        <v>0.23</v>
      </c>
      <c r="N1390" s="9">
        <f>K1390*VLOOKUP(L1390,'Exchange rate'!A:B,2,0)</f>
        <v/>
      </c>
      <c r="O1390" s="8" t="inlineStr">
        <is>
          <t>Morele</t>
        </is>
      </c>
      <c r="P1390" s="8" t="inlineStr">
        <is>
          <t>Morele</t>
        </is>
      </c>
      <c r="Q1390" s="8" t="inlineStr">
        <is>
          <t>Poland</t>
        </is>
      </c>
      <c r="R1390" s="12" t="inlineStr">
        <is>
          <t>https://www.morele.net/smartfon-apple-iphone-14-plus-256gb-red-mq573-11732550/</t>
        </is>
      </c>
      <c r="S1390" s="13" t="inlineStr">
        <is>
          <t>Handset</t>
        </is>
      </c>
      <c r="T1390" s="13" t="n"/>
      <c r="U1390" s="12" t="inlineStr">
        <is>
          <t>https://drive.google.com/uc?export=view&amp;id=1NdIICbVLlTJgashqMSTvf55IphT3NxGu</t>
        </is>
      </c>
      <c r="V1390" t="inlineStr">
        <is>
          <t>20250424</t>
        </is>
      </c>
    </row>
    <row r="1391" ht="15" customHeight="1">
      <c r="A1391" s="7" t="inlineStr">
        <is>
          <t>BN2008516</t>
        </is>
      </c>
      <c r="B1391" s="8" t="inlineStr">
        <is>
          <t>Apple</t>
        </is>
      </c>
      <c r="C1391" s="8" t="inlineStr">
        <is>
          <t>iPhone 14 Plus 512GB 5G</t>
        </is>
      </c>
      <c r="D1391" s="8" t="inlineStr">
        <is>
          <t>-</t>
        </is>
      </c>
      <c r="E1391" s="9" t="n">
        <v>5182</v>
      </c>
      <c r="F1391" s="9" t="inlineStr">
        <is>
          <t>5182.00</t>
        </is>
      </c>
      <c r="G1391" s="9" t="inlineStr">
        <is>
          <t>Instock</t>
        </is>
      </c>
      <c r="H1391" s="9">
        <f>SUBSTITUTE(SUBSTITUTE(SUBSTITUTE(SUBSTITUTE(SUBSTITUTE(F1391,"od",""),"Cena internetowa","")," ",""),"€",""),",",".")+0</f>
        <v/>
      </c>
      <c r="I1391" s="9" t="n"/>
      <c r="J1391" s="9">
        <f>IF(I1391&lt;&gt;"",I1391,H1391)</f>
        <v/>
      </c>
      <c r="K1391" s="9">
        <f>E1391/(1+M1391)</f>
        <v/>
      </c>
      <c r="L1391" s="10" t="inlineStr">
        <is>
          <t>PLN</t>
        </is>
      </c>
      <c r="M1391" s="11" t="n">
        <v>0.23</v>
      </c>
      <c r="N1391" s="9">
        <f>K1391*VLOOKUP(L1391,'Exchange rate'!A:B,2,0)</f>
        <v/>
      </c>
      <c r="O1391" s="8" t="inlineStr">
        <is>
          <t>Morele</t>
        </is>
      </c>
      <c r="P1391" s="8" t="inlineStr">
        <is>
          <t>Morele</t>
        </is>
      </c>
      <c r="Q1391" s="8" t="inlineStr">
        <is>
          <t>Poland</t>
        </is>
      </c>
      <c r="R1391" s="12" t="inlineStr">
        <is>
          <t>https://www.morele.net/smartfon-apple-iphone-14-plus-512gb-midnight-mq593-11732552/</t>
        </is>
      </c>
      <c r="S1391" s="13" t="inlineStr">
        <is>
          <t>Handset</t>
        </is>
      </c>
      <c r="T1391" s="13" t="n"/>
      <c r="U1391" s="12" t="inlineStr">
        <is>
          <t>https://drive.google.com/uc?export=view&amp;id=1LZtuTgMvDHZoXgOu197SJK1ZgTeUnNw1</t>
        </is>
      </c>
      <c r="V1391" t="inlineStr">
        <is>
          <t>20250424</t>
        </is>
      </c>
    </row>
    <row r="1392" ht="15" customHeight="1">
      <c r="A1392" s="7" t="inlineStr">
        <is>
          <t>BN2008513</t>
        </is>
      </c>
      <c r="B1392" s="8" t="inlineStr">
        <is>
          <t>Apple</t>
        </is>
      </c>
      <c r="C1392" s="8" t="inlineStr">
        <is>
          <t>iPhone 14 Pro 1TB 5G</t>
        </is>
      </c>
      <c r="D1392" s="8" t="inlineStr">
        <is>
          <t>-</t>
        </is>
      </c>
      <c r="E1392" s="9" t="n">
        <v>0</v>
      </c>
      <c r="F1392" s="9" t="inlineStr">
        <is>
          <t>0.00</t>
        </is>
      </c>
      <c r="G1392" s="9" t="inlineStr">
        <is>
          <t>Outstock</t>
        </is>
      </c>
      <c r="H1392" s="9">
        <f>SUBSTITUTE(SUBSTITUTE(SUBSTITUTE(SUBSTITUTE(SUBSTITUTE(F1392,"od",""),"Cena internetowa","")," ",""),"€",""),",",".")+0</f>
        <v/>
      </c>
      <c r="I1392" s="9" t="n"/>
      <c r="J1392" s="9">
        <f>IF(I1392&lt;&gt;"",I1392,H1392)</f>
        <v/>
      </c>
      <c r="K1392" s="9">
        <f>E1392/(1+M1392)</f>
        <v/>
      </c>
      <c r="L1392" s="10" t="inlineStr">
        <is>
          <t>PLN</t>
        </is>
      </c>
      <c r="M1392" s="11" t="n">
        <v>0.23</v>
      </c>
      <c r="N1392" s="9">
        <f>K1392*VLOOKUP(L1392,'Exchange rate'!A:B,2,0)</f>
        <v/>
      </c>
      <c r="O1392" s="8" t="inlineStr">
        <is>
          <t>Morele</t>
        </is>
      </c>
      <c r="P1392" s="8" t="inlineStr">
        <is>
          <t>Morele</t>
        </is>
      </c>
      <c r="Q1392" s="8" t="inlineStr">
        <is>
          <t>Poland</t>
        </is>
      </c>
      <c r="R1392" s="12" t="inlineStr">
        <is>
          <t>https://www.morele.net/smartfon-apple-iphone-14-pro-1tb-deep-purple-mq323-11732541/</t>
        </is>
      </c>
      <c r="S1392" s="13" t="inlineStr">
        <is>
          <t>Handset</t>
        </is>
      </c>
      <c r="T1392" s="13" t="n">
        <v>4</v>
      </c>
      <c r="U1392" s="12" t="inlineStr">
        <is>
          <t>https://drive.google.com/uc?export=view&amp;id=1LLoaXcCMFEKW2WN_KRneJyBDB7_kmknk</t>
        </is>
      </c>
      <c r="V1392" t="inlineStr">
        <is>
          <t>20250424</t>
        </is>
      </c>
    </row>
    <row r="1393" ht="15" customHeight="1">
      <c r="A1393" s="7" t="inlineStr">
        <is>
          <t>BN2008512</t>
        </is>
      </c>
      <c r="B1393" s="8" t="inlineStr">
        <is>
          <t>Apple</t>
        </is>
      </c>
      <c r="C1393" s="8" t="inlineStr">
        <is>
          <t>iPhone 14 Pro 512GB 5G</t>
        </is>
      </c>
      <c r="D1393" s="8" t="inlineStr">
        <is>
          <t>-</t>
        </is>
      </c>
      <c r="E1393" s="9" t="n">
        <v>4986</v>
      </c>
      <c r="F1393" s="9" t="inlineStr">
        <is>
          <t>5148.00</t>
        </is>
      </c>
      <c r="G1393" s="9" t="inlineStr">
        <is>
          <t>Instock</t>
        </is>
      </c>
      <c r="H1393" s="9">
        <f>SUBSTITUTE(SUBSTITUTE(SUBSTITUTE(SUBSTITUTE(SUBSTITUTE(F1393,"od",""),"Cena internetowa","")," ",""),"€",""),",",".")+0</f>
        <v/>
      </c>
      <c r="I1393" s="9" t="n"/>
      <c r="J1393" s="9">
        <f>IF(I1393&lt;&gt;"",I1393,H1393)</f>
        <v/>
      </c>
      <c r="K1393" s="9">
        <f>E1393/(1+M1393)</f>
        <v/>
      </c>
      <c r="L1393" s="10" t="inlineStr">
        <is>
          <t>PLN</t>
        </is>
      </c>
      <c r="M1393" s="11" t="n">
        <v>0.23</v>
      </c>
      <c r="N1393" s="9">
        <f>K1393*VLOOKUP(L1393,'Exchange rate'!A:B,2,0)</f>
        <v/>
      </c>
      <c r="O1393" s="8" t="inlineStr">
        <is>
          <t>Morele</t>
        </is>
      </c>
      <c r="P1393" s="8" t="inlineStr">
        <is>
          <t>Morele</t>
        </is>
      </c>
      <c r="Q1393" s="8" t="inlineStr">
        <is>
          <t>Poland</t>
        </is>
      </c>
      <c r="R1393" s="12" t="inlineStr">
        <is>
          <t>https://www.morele.net/smartfon-apple-iphone-14-pro-512gb-space-black-mq1m3-11732528/</t>
        </is>
      </c>
      <c r="S1393" s="13" t="inlineStr">
        <is>
          <t>Handset</t>
        </is>
      </c>
      <c r="T1393" s="13" t="n"/>
      <c r="U1393" s="12" t="inlineStr">
        <is>
          <t>https://drive.google.com/uc?export=view&amp;id=1KX42CIZkdrcvn9S9WencffSkrblJnUY_</t>
        </is>
      </c>
      <c r="V1393" t="inlineStr">
        <is>
          <t>20250424</t>
        </is>
      </c>
    </row>
    <row r="1394" ht="15" customHeight="1">
      <c r="A1394" s="7" t="inlineStr">
        <is>
          <t>BN2008506</t>
        </is>
      </c>
      <c r="B1394" s="8" t="inlineStr">
        <is>
          <t>Apple</t>
        </is>
      </c>
      <c r="C1394" s="8" t="inlineStr">
        <is>
          <t>iPhone 14 Pro Max 128GB 5G</t>
        </is>
      </c>
      <c r="D1394" s="8" t="inlineStr">
        <is>
          <t>-</t>
        </is>
      </c>
      <c r="E1394" s="9" t="n">
        <v>4793</v>
      </c>
      <c r="F1394" s="9" t="inlineStr">
        <is>
          <t>4793.00</t>
        </is>
      </c>
      <c r="G1394" s="9" t="inlineStr">
        <is>
          <t>Instock</t>
        </is>
      </c>
      <c r="H1394" s="9">
        <f>SUBSTITUTE(SUBSTITUTE(SUBSTITUTE(SUBSTITUTE(SUBSTITUTE(F1394,"od",""),"Cena internetowa","")," ",""),"€",""),",",".")+0</f>
        <v/>
      </c>
      <c r="I1394" s="9" t="n"/>
      <c r="J1394" s="9">
        <f>IF(I1394&lt;&gt;"",I1394,H1394)</f>
        <v/>
      </c>
      <c r="K1394" s="9">
        <f>E1394/(1+M1394)</f>
        <v/>
      </c>
      <c r="L1394" s="10" t="inlineStr">
        <is>
          <t>PLN</t>
        </is>
      </c>
      <c r="M1394" s="11" t="n">
        <v>0.23</v>
      </c>
      <c r="N1394" s="9">
        <f>K1394*VLOOKUP(L1394,'Exchange rate'!A:B,2,0)</f>
        <v/>
      </c>
      <c r="O1394" s="8" t="inlineStr">
        <is>
          <t>Morele</t>
        </is>
      </c>
      <c r="P1394" s="8" t="inlineStr">
        <is>
          <t>Morele</t>
        </is>
      </c>
      <c r="Q1394" s="8" t="inlineStr">
        <is>
          <t>Poland</t>
        </is>
      </c>
      <c r="R1394" s="12" t="inlineStr">
        <is>
          <t>https://www.morele.net/smartfon-apple-iphone-14-pro-max-128gb-space-black-mq9p3-11732572/</t>
        </is>
      </c>
      <c r="S1394" s="13" t="inlineStr">
        <is>
          <t>Handset</t>
        </is>
      </c>
      <c r="T1394" s="13" t="n"/>
      <c r="U1394" s="12" t="inlineStr">
        <is>
          <t>https://drive.google.com/uc?export=view&amp;id=1MzPU7tdu2jVcWVynKfH5l45tuMINqg2H</t>
        </is>
      </c>
      <c r="V1394" t="inlineStr">
        <is>
          <t>20250424</t>
        </is>
      </c>
    </row>
    <row r="1395" ht="15" customHeight="1">
      <c r="A1395" s="7" t="inlineStr">
        <is>
          <t>BN2008509</t>
        </is>
      </c>
      <c r="B1395" s="8" t="inlineStr">
        <is>
          <t>Apple</t>
        </is>
      </c>
      <c r="C1395" s="8" t="inlineStr">
        <is>
          <t>iPhone 14 Pro Max 1TB 5G</t>
        </is>
      </c>
      <c r="D1395" s="8" t="inlineStr">
        <is>
          <t>-</t>
        </is>
      </c>
      <c r="E1395" s="9" t="n">
        <v>0</v>
      </c>
      <c r="F1395" s="9" t="inlineStr">
        <is>
          <t>0.00</t>
        </is>
      </c>
      <c r="G1395" s="9" t="inlineStr">
        <is>
          <t>Outstock</t>
        </is>
      </c>
      <c r="H1395" s="9">
        <f>SUBSTITUTE(SUBSTITUTE(SUBSTITUTE(SUBSTITUTE(SUBSTITUTE(F1395,"od",""),"Cena internetowa","")," ",""),"€",""),",",".")+0</f>
        <v/>
      </c>
      <c r="I1395" s="9" t="n"/>
      <c r="J1395" s="9">
        <f>IF(I1395&lt;&gt;"",I1395,H1395)</f>
        <v/>
      </c>
      <c r="K1395" s="9">
        <f>E1395/(1+M1395)</f>
        <v/>
      </c>
      <c r="L1395" s="10" t="inlineStr">
        <is>
          <t>PLN</t>
        </is>
      </c>
      <c r="M1395" s="11" t="n">
        <v>0.23</v>
      </c>
      <c r="N1395" s="9">
        <f>K1395*VLOOKUP(L1395,'Exchange rate'!A:B,2,0)</f>
        <v/>
      </c>
      <c r="O1395" s="8" t="inlineStr">
        <is>
          <t>Morele</t>
        </is>
      </c>
      <c r="P1395" s="8" t="inlineStr">
        <is>
          <t>Morele</t>
        </is>
      </c>
      <c r="Q1395" s="8" t="inlineStr">
        <is>
          <t>Poland</t>
        </is>
      </c>
      <c r="R1395" s="12" t="inlineStr">
        <is>
          <t>https://www.morele.net/smartfon-apple-iphone-14-pro-max-1tb-silver-mqc33-11732585/</t>
        </is>
      </c>
      <c r="S1395" s="13" t="inlineStr">
        <is>
          <t>Handset</t>
        </is>
      </c>
      <c r="T1395" s="13" t="n">
        <v>4</v>
      </c>
      <c r="U1395" s="12" t="inlineStr">
        <is>
          <t>https://drive.google.com/uc?export=view&amp;id=1NEmo2G8vck7Wkd3ELQk4KisKRwKNOblC</t>
        </is>
      </c>
      <c r="V1395" t="inlineStr">
        <is>
          <t>20250424</t>
        </is>
      </c>
    </row>
    <row r="1396" ht="15" customHeight="1">
      <c r="A1396" s="7" t="inlineStr">
        <is>
          <t>BN2008507</t>
        </is>
      </c>
      <c r="B1396" s="8" t="inlineStr">
        <is>
          <t>Apple</t>
        </is>
      </c>
      <c r="C1396" s="8" t="inlineStr">
        <is>
          <t>iPhone 14 Pro Max 256GB 5G</t>
        </is>
      </c>
      <c r="D1396" s="8" t="inlineStr">
        <is>
          <t>-</t>
        </is>
      </c>
      <c r="E1396" s="9" t="n">
        <v>4986</v>
      </c>
      <c r="F1396" s="9" t="inlineStr">
        <is>
          <t>5098.00</t>
        </is>
      </c>
      <c r="G1396" s="9" t="inlineStr">
        <is>
          <t>Instock</t>
        </is>
      </c>
      <c r="H1396" s="9">
        <f>SUBSTITUTE(SUBSTITUTE(SUBSTITUTE(SUBSTITUTE(SUBSTITUTE(F1396,"od",""),"Cena internetowa","")," ",""),"€",""),",",".")+0</f>
        <v/>
      </c>
      <c r="I1396" s="9" t="n"/>
      <c r="J1396" s="9">
        <f>IF(I1396&lt;&gt;"",I1396,H1396)</f>
        <v/>
      </c>
      <c r="K1396" s="9">
        <f>E1396/(1+M1396)</f>
        <v/>
      </c>
      <c r="L1396" s="10" t="inlineStr">
        <is>
          <t>PLN</t>
        </is>
      </c>
      <c r="M1396" s="11" t="n">
        <v>0.23</v>
      </c>
      <c r="N1396" s="9">
        <f>K1396*VLOOKUP(L1396,'Exchange rate'!A:B,2,0)</f>
        <v/>
      </c>
      <c r="O1396" s="8" t="inlineStr">
        <is>
          <t>Morele</t>
        </is>
      </c>
      <c r="P1396" s="8" t="inlineStr">
        <is>
          <t>Morele</t>
        </is>
      </c>
      <c r="Q1396" s="8" t="inlineStr">
        <is>
          <t>Poland</t>
        </is>
      </c>
      <c r="R1396" s="12" t="inlineStr">
        <is>
          <t>https://www.morele.net/smartfon-apple-iphone-14-pro-max-256gb-gold-mq9w3-11732578/</t>
        </is>
      </c>
      <c r="S1396" s="13" t="inlineStr">
        <is>
          <t>Handset</t>
        </is>
      </c>
      <c r="T1396" s="13" t="n"/>
      <c r="U1396" s="12" t="inlineStr">
        <is>
          <t>https://drive.google.com/uc?export=view&amp;id=1Jy_zsLf_KBtc-_Wq4Qm9UDJl5GEntRWs</t>
        </is>
      </c>
      <c r="V1396" t="inlineStr">
        <is>
          <t>20250424</t>
        </is>
      </c>
    </row>
    <row r="1397" ht="15" customHeight="1">
      <c r="A1397" s="7" t="inlineStr">
        <is>
          <t>BN2008508</t>
        </is>
      </c>
      <c r="B1397" s="8" t="inlineStr">
        <is>
          <t>Apple</t>
        </is>
      </c>
      <c r="C1397" s="8" t="inlineStr">
        <is>
          <t>iPhone 14 Pro Max 512GB 5G</t>
        </is>
      </c>
      <c r="D1397" s="8" t="inlineStr">
        <is>
          <t>-</t>
        </is>
      </c>
      <c r="E1397" s="9" t="n">
        <v>5251</v>
      </c>
      <c r="F1397" s="9" t="inlineStr">
        <is>
          <t>5235.00</t>
        </is>
      </c>
      <c r="G1397" s="9" t="inlineStr">
        <is>
          <t>Instock</t>
        </is>
      </c>
      <c r="H1397" s="9">
        <f>SUBSTITUTE(SUBSTITUTE(SUBSTITUTE(SUBSTITUTE(SUBSTITUTE(F1397,"od",""),"Cena internetowa","")," ",""),"€",""),",",".")+0</f>
        <v/>
      </c>
      <c r="I1397" s="9" t="n"/>
      <c r="J1397" s="9">
        <f>IF(I1397&lt;&gt;"",I1397,H1397)</f>
        <v/>
      </c>
      <c r="K1397" s="9">
        <f>E1397/(1+M1397)</f>
        <v/>
      </c>
      <c r="L1397" s="10" t="inlineStr">
        <is>
          <t>PLN</t>
        </is>
      </c>
      <c r="M1397" s="11" t="n">
        <v>0.23</v>
      </c>
      <c r="N1397" s="9">
        <f>K1397*VLOOKUP(L1397,'Exchange rate'!A:B,2,0)</f>
        <v/>
      </c>
      <c r="O1397" s="8" t="inlineStr">
        <is>
          <t>Morele</t>
        </is>
      </c>
      <c r="P1397" s="8" t="inlineStr">
        <is>
          <t>Morele</t>
        </is>
      </c>
      <c r="Q1397" s="8" t="inlineStr">
        <is>
          <t>Poland</t>
        </is>
      </c>
      <c r="R1397" s="12" t="inlineStr">
        <is>
          <t>https://www.morele.net/smartfon-apple-iphone-14-pro-max-512gb-gold-mqaj3-11732582/</t>
        </is>
      </c>
      <c r="S1397" s="13" t="inlineStr">
        <is>
          <t>Handset</t>
        </is>
      </c>
      <c r="T1397" s="13" t="n"/>
      <c r="U1397" s="12" t="inlineStr">
        <is>
          <t>https://drive.google.com/uc?export=view&amp;id=1LKODYjYEtaTvdVQr9Xj_BrS1PlZFfV2a</t>
        </is>
      </c>
      <c r="V1397" t="inlineStr">
        <is>
          <t>20250424</t>
        </is>
      </c>
    </row>
    <row r="1398" ht="15" customHeight="1">
      <c r="A1398" s="7" t="inlineStr">
        <is>
          <t>BN2009133</t>
        </is>
      </c>
      <c r="B1398" s="8" t="inlineStr">
        <is>
          <t>Apple</t>
        </is>
      </c>
      <c r="C1398" s="8" t="inlineStr">
        <is>
          <t>iPhone 15 128GB 5G</t>
        </is>
      </c>
      <c r="D1398" s="8" t="inlineStr">
        <is>
          <t>-</t>
        </is>
      </c>
      <c r="E1398" s="9" t="n">
        <v>3075</v>
      </c>
      <c r="F1398" s="9" t="inlineStr">
        <is>
          <t>3075.00</t>
        </is>
      </c>
      <c r="G1398" s="9" t="inlineStr">
        <is>
          <t>Instock</t>
        </is>
      </c>
      <c r="H1398" s="9">
        <f>SUBSTITUTE(SUBSTITUTE(SUBSTITUTE(SUBSTITUTE(SUBSTITUTE(F1398,"od",""),"Cena internetowa","")," ",""),"€",""),",",".")+0</f>
        <v/>
      </c>
      <c r="I1398" s="9" t="n"/>
      <c r="J1398" s="9">
        <f>IF(I1398&lt;&gt;"",I1398,H1398)</f>
        <v/>
      </c>
      <c r="K1398" s="9">
        <f>E1398/(1+M1398)</f>
        <v/>
      </c>
      <c r="L1398" s="10" t="inlineStr">
        <is>
          <t>PLN</t>
        </is>
      </c>
      <c r="M1398" s="11" t="n">
        <v>0.23</v>
      </c>
      <c r="N1398" s="9">
        <f>K1398*VLOOKUP(L1398,'Exchange rate'!A:B,2,0)</f>
        <v/>
      </c>
      <c r="O1398" s="8" t="inlineStr">
        <is>
          <t>Morele</t>
        </is>
      </c>
      <c r="P1398" s="8" t="inlineStr">
        <is>
          <t>Morele</t>
        </is>
      </c>
      <c r="Q1398" s="8" t="inlineStr">
        <is>
          <t>Poland</t>
        </is>
      </c>
      <c r="R1398" s="12" t="inlineStr">
        <is>
          <t>https://www.morele.net/smartfon-apple-iphone-15-128gb-yellow-mtp23-13109809/</t>
        </is>
      </c>
      <c r="S1398" s="13" t="inlineStr">
        <is>
          <t>Handset</t>
        </is>
      </c>
      <c r="T1398" s="13" t="n"/>
      <c r="U1398" s="12" t="inlineStr">
        <is>
          <t>https://drive.google.com/uc?export=view&amp;id=1JqMfinmlQVL3xr0hLHiSlE4xIdlm8Z7e</t>
        </is>
      </c>
      <c r="V1398" t="inlineStr">
        <is>
          <t>20250424</t>
        </is>
      </c>
    </row>
    <row r="1399" ht="15" customHeight="1">
      <c r="A1399" s="7" t="inlineStr">
        <is>
          <t>BN2009142</t>
        </is>
      </c>
      <c r="B1399" s="8" t="inlineStr">
        <is>
          <t>Apple</t>
        </is>
      </c>
      <c r="C1399" s="8" t="inlineStr">
        <is>
          <t>iPhone 15 256GB 5G</t>
        </is>
      </c>
      <c r="D1399" s="8" t="inlineStr">
        <is>
          <t>-</t>
        </is>
      </c>
      <c r="E1399" s="9" t="n">
        <v>3774.05</v>
      </c>
      <c r="F1399" s="9" t="inlineStr">
        <is>
          <t>3774.05</t>
        </is>
      </c>
      <c r="G1399" s="9" t="inlineStr">
        <is>
          <t>Instock</t>
        </is>
      </c>
      <c r="H1399" s="9">
        <f>SUBSTITUTE(SUBSTITUTE(SUBSTITUTE(SUBSTITUTE(SUBSTITUTE(F1399,"od",""),"Cena internetowa","")," ",""),"€",""),",",".")+0</f>
        <v/>
      </c>
      <c r="I1399" s="9" t="n"/>
      <c r="J1399" s="9">
        <f>IF(I1399&lt;&gt;"",I1399,H1399)</f>
        <v/>
      </c>
      <c r="K1399" s="9">
        <f>E1399/(1+M1399)</f>
        <v/>
      </c>
      <c r="L1399" s="10" t="inlineStr">
        <is>
          <t>PLN</t>
        </is>
      </c>
      <c r="M1399" s="11" t="n">
        <v>0.23</v>
      </c>
      <c r="N1399" s="9">
        <f>K1399*VLOOKUP(L1399,'Exchange rate'!A:B,2,0)</f>
        <v/>
      </c>
      <c r="O1399" s="8" t="inlineStr">
        <is>
          <t>Morele</t>
        </is>
      </c>
      <c r="P1399" s="8" t="inlineStr">
        <is>
          <t>Morele</t>
        </is>
      </c>
      <c r="Q1399" s="8" t="inlineStr">
        <is>
          <t>Poland</t>
        </is>
      </c>
      <c r="R1399" s="12" t="inlineStr">
        <is>
          <t>https://www.morele.net/smartfon-apple-iphone-15-256gb-blue-mtp93-13109815/</t>
        </is>
      </c>
      <c r="S1399" s="13" t="inlineStr">
        <is>
          <t>Handset</t>
        </is>
      </c>
      <c r="T1399" s="13" t="n"/>
      <c r="U1399" s="12" t="inlineStr">
        <is>
          <t>https://drive.google.com/uc?export=view&amp;id=1Lq9Poy6i3fQAht5f545QIIJNwFC2kjkd</t>
        </is>
      </c>
      <c r="V1399" t="inlineStr">
        <is>
          <t>20250424</t>
        </is>
      </c>
    </row>
    <row r="1400" ht="15" customHeight="1">
      <c r="A1400" s="7" t="inlineStr">
        <is>
          <t>BN2009143</t>
        </is>
      </c>
      <c r="B1400" s="8" t="inlineStr">
        <is>
          <t>Apple</t>
        </is>
      </c>
      <c r="C1400" s="8" t="inlineStr">
        <is>
          <t>iPhone 15 512GB 5G</t>
        </is>
      </c>
      <c r="D1400" s="8" t="inlineStr">
        <is>
          <t>-</t>
        </is>
      </c>
      <c r="E1400" s="9" t="n">
        <v>4696.44</v>
      </c>
      <c r="F1400" s="9" t="inlineStr">
        <is>
          <t>4696.44</t>
        </is>
      </c>
      <c r="G1400" s="9" t="inlineStr">
        <is>
          <t>Instock</t>
        </is>
      </c>
      <c r="H1400" s="9">
        <f>SUBSTITUTE(SUBSTITUTE(SUBSTITUTE(SUBSTITUTE(SUBSTITUTE(F1400,"od",""),"Cena internetowa","")," ",""),"€",""),",",".")+0</f>
        <v/>
      </c>
      <c r="I1400" s="9" t="n"/>
      <c r="J1400" s="9">
        <f>IF(I1400&lt;&gt;"",I1400,H1400)</f>
        <v/>
      </c>
      <c r="K1400" s="9">
        <f>E1400/(1+M1400)</f>
        <v/>
      </c>
      <c r="L1400" s="10" t="inlineStr">
        <is>
          <t>PLN</t>
        </is>
      </c>
      <c r="M1400" s="11" t="n">
        <v>0.23</v>
      </c>
      <c r="N1400" s="9">
        <f>K1400*VLOOKUP(L1400,'Exchange rate'!A:B,2,0)</f>
        <v/>
      </c>
      <c r="O1400" s="8" t="inlineStr">
        <is>
          <t>Morele</t>
        </is>
      </c>
      <c r="P1400" s="8" t="inlineStr">
        <is>
          <t>Morele</t>
        </is>
      </c>
      <c r="Q1400" s="8" t="inlineStr">
        <is>
          <t>Poland</t>
        </is>
      </c>
      <c r="R1400" s="12" t="inlineStr">
        <is>
          <t>https://www.morele.net/smartfon-apple-iphone-15-512gb-blue-tpg3-13109820/</t>
        </is>
      </c>
      <c r="S1400" s="13" t="inlineStr">
        <is>
          <t>Handset</t>
        </is>
      </c>
      <c r="T1400" s="13" t="n"/>
      <c r="U1400" s="12" t="inlineStr">
        <is>
          <t>https://drive.google.com/uc?export=view&amp;id=1KAcO59V1Pks70lw8m8ygic7qCNBFAgvu</t>
        </is>
      </c>
      <c r="V1400" t="inlineStr">
        <is>
          <t>20250424</t>
        </is>
      </c>
    </row>
    <row r="1401" ht="15" customHeight="1">
      <c r="A1401" s="7" t="inlineStr">
        <is>
          <t>BN2009134</t>
        </is>
      </c>
      <c r="B1401" s="8" t="inlineStr">
        <is>
          <t>Apple</t>
        </is>
      </c>
      <c r="C1401" s="8" t="inlineStr">
        <is>
          <t>iPhone 15 Plus 128GB 5G</t>
        </is>
      </c>
      <c r="D1401" s="8" t="inlineStr">
        <is>
          <t>-</t>
        </is>
      </c>
      <c r="E1401" s="9" t="n">
        <v>3595.86</v>
      </c>
      <c r="F1401" s="9" t="inlineStr">
        <is>
          <t>3595.86</t>
        </is>
      </c>
      <c r="G1401" s="9" t="inlineStr">
        <is>
          <t>Instock</t>
        </is>
      </c>
      <c r="H1401" s="9">
        <f>SUBSTITUTE(SUBSTITUTE(SUBSTITUTE(SUBSTITUTE(SUBSTITUTE(F1401,"od",""),"Cena internetowa","")," ",""),"€",""),",",".")+0</f>
        <v/>
      </c>
      <c r="I1401" s="9" t="n"/>
      <c r="J1401" s="9">
        <f>IF(I1401&lt;&gt;"",I1401,H1401)</f>
        <v/>
      </c>
      <c r="K1401" s="9">
        <f>E1401/(1+M1401)</f>
        <v/>
      </c>
      <c r="L1401" s="10" t="inlineStr">
        <is>
          <t>PLN</t>
        </is>
      </c>
      <c r="M1401" s="11" t="n">
        <v>0.23</v>
      </c>
      <c r="N1401" s="9">
        <f>K1401*VLOOKUP(L1401,'Exchange rate'!A:B,2,0)</f>
        <v/>
      </c>
      <c r="O1401" s="8" t="inlineStr">
        <is>
          <t>Morele</t>
        </is>
      </c>
      <c r="P1401" s="8" t="inlineStr">
        <is>
          <t>Morele</t>
        </is>
      </c>
      <c r="Q1401" s="8" t="inlineStr">
        <is>
          <t>Poland</t>
        </is>
      </c>
      <c r="R1401" s="12" t="inlineStr">
        <is>
          <t>https://www.morele.net/smartfon-apple-iphone-15-plus-128gb-yellow-mu123-13109794/</t>
        </is>
      </c>
      <c r="S1401" s="13" t="inlineStr">
        <is>
          <t>Handset</t>
        </is>
      </c>
      <c r="T1401" s="13" t="n"/>
      <c r="U1401" s="12" t="inlineStr">
        <is>
          <t>https://drive.google.com/uc?export=view&amp;id=1GSySvcloLaAMhzOhDKCWs7nBvMGMRnbq</t>
        </is>
      </c>
      <c r="V1401" t="inlineStr">
        <is>
          <t>20250424</t>
        </is>
      </c>
    </row>
    <row r="1402" ht="15" customHeight="1">
      <c r="A1402" s="7" t="inlineStr">
        <is>
          <t>BN2009144</t>
        </is>
      </c>
      <c r="B1402" s="8" t="inlineStr">
        <is>
          <t>Apple</t>
        </is>
      </c>
      <c r="C1402" s="8" t="inlineStr">
        <is>
          <t>iPhone 15 Plus 256GB 5G</t>
        </is>
      </c>
      <c r="D1402" s="8" t="inlineStr">
        <is>
          <t>-</t>
        </is>
      </c>
      <c r="E1402" s="9" t="n">
        <v>4346.24</v>
      </c>
      <c r="F1402" s="9" t="inlineStr">
        <is>
          <t>4367.20</t>
        </is>
      </c>
      <c r="G1402" s="9" t="inlineStr">
        <is>
          <t>Instock</t>
        </is>
      </c>
      <c r="H1402" s="9">
        <f>SUBSTITUTE(SUBSTITUTE(SUBSTITUTE(SUBSTITUTE(SUBSTITUTE(F1402,"od",""),"Cena internetowa","")," ",""),"€",""),",",".")+0</f>
        <v/>
      </c>
      <c r="I1402" s="9" t="n"/>
      <c r="J1402" s="9">
        <f>IF(I1402&lt;&gt;"",I1402,H1402)</f>
        <v/>
      </c>
      <c r="K1402" s="9">
        <f>E1402/(1+M1402)</f>
        <v/>
      </c>
      <c r="L1402" s="10" t="inlineStr">
        <is>
          <t>PLN</t>
        </is>
      </c>
      <c r="M1402" s="11" t="n">
        <v>0.23</v>
      </c>
      <c r="N1402" s="9">
        <f>K1402*VLOOKUP(L1402,'Exchange rate'!A:B,2,0)</f>
        <v/>
      </c>
      <c r="O1402" s="8" t="inlineStr">
        <is>
          <t>Morele</t>
        </is>
      </c>
      <c r="P1402" s="8" t="inlineStr">
        <is>
          <t>Morele</t>
        </is>
      </c>
      <c r="Q1402" s="8" t="inlineStr">
        <is>
          <t>Poland</t>
        </is>
      </c>
      <c r="R1402" s="12" t="inlineStr">
        <is>
          <t>https://www.morele.net/smartfon-apple-iphone-15-plus-256gb-black-mu183-13109798/</t>
        </is>
      </c>
      <c r="S1402" s="13" t="inlineStr">
        <is>
          <t>Handset</t>
        </is>
      </c>
      <c r="T1402" s="13" t="n"/>
      <c r="U1402" s="12" t="inlineStr">
        <is>
          <t>https://drive.google.com/uc?export=view&amp;id=1Jzd4AMt5HDZS44JLFhaWctz36f31VeQC</t>
        </is>
      </c>
      <c r="V1402" t="inlineStr">
        <is>
          <t>20250424</t>
        </is>
      </c>
    </row>
    <row r="1403" ht="15" customHeight="1">
      <c r="A1403" s="7" t="inlineStr">
        <is>
          <t>BN2009145</t>
        </is>
      </c>
      <c r="B1403" s="8" t="inlineStr">
        <is>
          <t>Apple</t>
        </is>
      </c>
      <c r="C1403" s="8" t="inlineStr">
        <is>
          <t>iPhone 15 Plus 512GB 5G</t>
        </is>
      </c>
      <c r="D1403" s="8" t="inlineStr">
        <is>
          <t>-</t>
        </is>
      </c>
      <c r="E1403" s="9" t="n">
        <v>6609</v>
      </c>
      <c r="F1403" s="9" t="inlineStr">
        <is>
          <t>6609.00</t>
        </is>
      </c>
      <c r="G1403" s="9" t="inlineStr">
        <is>
          <t>Instock</t>
        </is>
      </c>
      <c r="H1403" s="9">
        <f>SUBSTITUTE(SUBSTITUTE(SUBSTITUTE(SUBSTITUTE(SUBSTITUTE(F1403,"od",""),"Cena internetowa","")," ",""),"€",""),",",".")+0</f>
        <v/>
      </c>
      <c r="I1403" s="9" t="n"/>
      <c r="J1403" s="9">
        <f>IF(I1403&lt;&gt;"",I1403,H1403)</f>
        <v/>
      </c>
      <c r="K1403" s="9">
        <f>E1403/(1+M1403)</f>
        <v/>
      </c>
      <c r="L1403" s="10" t="inlineStr">
        <is>
          <t>PLN</t>
        </is>
      </c>
      <c r="M1403" s="11" t="n">
        <v>0.23</v>
      </c>
      <c r="N1403" s="9">
        <f>K1403*VLOOKUP(L1403,'Exchange rate'!A:B,2,0)</f>
        <v/>
      </c>
      <c r="O1403" s="8" t="inlineStr">
        <is>
          <t>Morele</t>
        </is>
      </c>
      <c r="P1403" s="8" t="inlineStr">
        <is>
          <t>Morele</t>
        </is>
      </c>
      <c r="Q1403" s="8" t="inlineStr">
        <is>
          <t>Poland</t>
        </is>
      </c>
      <c r="R1403" s="12" t="inlineStr">
        <is>
          <t>https://www.morele.net/smartfon-apple-iphone-15-plus-512gb-yellow-mu1m3-13109804/</t>
        </is>
      </c>
      <c r="S1403" s="13" t="inlineStr">
        <is>
          <t>Handset</t>
        </is>
      </c>
      <c r="T1403" s="13" t="n"/>
      <c r="U1403" s="12" t="inlineStr">
        <is>
          <t>https://drive.google.com/uc?export=view&amp;id=1HT6WArvelqJz1xeHy4UNK7OpbWdQYNYt</t>
        </is>
      </c>
      <c r="V1403" t="inlineStr">
        <is>
          <t>20250424</t>
        </is>
      </c>
    </row>
    <row r="1404" ht="15" customHeight="1">
      <c r="A1404" s="7" t="inlineStr">
        <is>
          <t>BN2009135</t>
        </is>
      </c>
      <c r="B1404" s="8" t="inlineStr">
        <is>
          <t>Apple</t>
        </is>
      </c>
      <c r="C1404" s="8" t="inlineStr">
        <is>
          <t>iPhone 15 Pro 128GB 5G</t>
        </is>
      </c>
      <c r="D1404" s="8" t="inlineStr">
        <is>
          <t>-</t>
        </is>
      </c>
      <c r="E1404" s="9" t="n">
        <v>4199</v>
      </c>
      <c r="F1404" s="9" t="inlineStr">
        <is>
          <t>4199.00</t>
        </is>
      </c>
      <c r="G1404" s="9" t="inlineStr">
        <is>
          <t>Instock</t>
        </is>
      </c>
      <c r="H1404" s="9">
        <f>SUBSTITUTE(SUBSTITUTE(SUBSTITUTE(SUBSTITUTE(SUBSTITUTE(F1404,"od",""),"Cena internetowa","")," ",""),"€",""),",",".")+0</f>
        <v/>
      </c>
      <c r="I1404" s="9" t="n"/>
      <c r="J1404" s="9">
        <f>IF(I1404&lt;&gt;"",I1404,H1404)</f>
        <v/>
      </c>
      <c r="K1404" s="9">
        <f>E1404/(1+M1404)</f>
        <v/>
      </c>
      <c r="L1404" s="10" t="inlineStr">
        <is>
          <t>PLN</t>
        </is>
      </c>
      <c r="M1404" s="11" t="n">
        <v>0.23</v>
      </c>
      <c r="N1404" s="9">
        <f>K1404*VLOOKUP(L1404,'Exchange rate'!A:B,2,0)</f>
        <v/>
      </c>
      <c r="O1404" s="8" t="inlineStr">
        <is>
          <t>Morele</t>
        </is>
      </c>
      <c r="P1404" s="8" t="inlineStr">
        <is>
          <t>Morele</t>
        </is>
      </c>
      <c r="Q1404" s="8" t="inlineStr">
        <is>
          <t>Poland</t>
        </is>
      </c>
      <c r="R1404" s="12" t="inlineStr">
        <is>
          <t>https://www.morele.net/smartfon-apple-iphone-15-pro-128gb-blue-titanium-mtv03-13109779/</t>
        </is>
      </c>
      <c r="S1404" s="13" t="inlineStr">
        <is>
          <t>Handset</t>
        </is>
      </c>
      <c r="T1404" s="13" t="n"/>
      <c r="U1404" s="12" t="inlineStr">
        <is>
          <t>https://drive.google.com/uc?export=view&amp;id=1NPvqQWRqeF5q1dNfdy2atyw8GOT-idbQ</t>
        </is>
      </c>
      <c r="V1404" t="inlineStr">
        <is>
          <t>20250424</t>
        </is>
      </c>
    </row>
    <row r="1405" ht="15" customHeight="1">
      <c r="A1405" s="7" t="inlineStr">
        <is>
          <t>BN2009148</t>
        </is>
      </c>
      <c r="B1405" s="8" t="inlineStr">
        <is>
          <t>Apple</t>
        </is>
      </c>
      <c r="C1405" s="8" t="inlineStr">
        <is>
          <t>iPhone 15 Pro 1TB 5G</t>
        </is>
      </c>
      <c r="D1405" s="8" t="inlineStr">
        <is>
          <t>-</t>
        </is>
      </c>
      <c r="E1405" s="9" t="n">
        <v>9527</v>
      </c>
      <c r="F1405" s="9" t="inlineStr">
        <is>
          <t>9527.00</t>
        </is>
      </c>
      <c r="G1405" s="9" t="inlineStr">
        <is>
          <t>Instock</t>
        </is>
      </c>
      <c r="H1405" s="9">
        <f>SUBSTITUTE(SUBSTITUTE(SUBSTITUTE(SUBSTITUTE(SUBSTITUTE(F1405,"od",""),"Cena internetowa","")," ",""),"€",""),",",".")+0</f>
        <v/>
      </c>
      <c r="I1405" s="9" t="n"/>
      <c r="J1405" s="9">
        <f>IF(I1405&lt;&gt;"",I1405,H1405)</f>
        <v/>
      </c>
      <c r="K1405" s="9">
        <f>E1405/(1+M1405)</f>
        <v/>
      </c>
      <c r="L1405" s="10" t="inlineStr">
        <is>
          <t>PLN</t>
        </is>
      </c>
      <c r="M1405" s="11" t="n">
        <v>0.23</v>
      </c>
      <c r="N1405" s="9">
        <f>K1405*VLOOKUP(L1405,'Exchange rate'!A:B,2,0)</f>
        <v/>
      </c>
      <c r="O1405" s="8" t="inlineStr">
        <is>
          <t>Morele</t>
        </is>
      </c>
      <c r="P1405" s="8" t="inlineStr">
        <is>
          <t>Morele</t>
        </is>
      </c>
      <c r="Q1405" s="8" t="inlineStr">
        <is>
          <t>Poland</t>
        </is>
      </c>
      <c r="R1405" s="12" t="inlineStr">
        <is>
          <t>https://www.morele.net/smartfon-apple-iphone-15-pro-1tb-white-titanium-mtvd3-13109789/</t>
        </is>
      </c>
      <c r="S1405" s="13" t="inlineStr">
        <is>
          <t>Handset</t>
        </is>
      </c>
      <c r="T1405" s="13" t="n"/>
      <c r="U1405" s="12" t="inlineStr">
        <is>
          <t>https://drive.google.com/uc?export=view&amp;id=1KHX6072ld56DJ9x2fWY_wM7lIwMGY22g</t>
        </is>
      </c>
      <c r="V1405" t="inlineStr">
        <is>
          <t>20250424</t>
        </is>
      </c>
    </row>
    <row r="1406" ht="15" customHeight="1">
      <c r="A1406" s="7" t="inlineStr">
        <is>
          <t>BN2009146</t>
        </is>
      </c>
      <c r="B1406" s="8" t="inlineStr">
        <is>
          <t>Apple</t>
        </is>
      </c>
      <c r="C1406" s="8" t="inlineStr">
        <is>
          <t>iPhone 15 Pro 256GB 5G</t>
        </is>
      </c>
      <c r="D1406" s="8" t="inlineStr">
        <is>
          <t>-</t>
        </is>
      </c>
      <c r="E1406" s="9" t="n">
        <v>4549</v>
      </c>
      <c r="F1406" s="9" t="inlineStr">
        <is>
          <t>4549.00</t>
        </is>
      </c>
      <c r="G1406" s="9" t="inlineStr">
        <is>
          <t>Instock</t>
        </is>
      </c>
      <c r="H1406" s="9">
        <f>SUBSTITUTE(SUBSTITUTE(SUBSTITUTE(SUBSTITUTE(SUBSTITUTE(F1406,"od",""),"Cena internetowa","")," ",""),"€",""),",",".")+0</f>
        <v/>
      </c>
      <c r="I1406" s="9" t="n"/>
      <c r="J1406" s="9">
        <f>IF(I1406&lt;&gt;"",I1406,H1406)</f>
        <v/>
      </c>
      <c r="K1406" s="9">
        <f>E1406/(1+M1406)</f>
        <v/>
      </c>
      <c r="L1406" s="10" t="inlineStr">
        <is>
          <t>PLN</t>
        </is>
      </c>
      <c r="M1406" s="11" t="n">
        <v>0.23</v>
      </c>
      <c r="N1406" s="9">
        <f>K1406*VLOOKUP(L1406,'Exchange rate'!A:B,2,0)</f>
        <v/>
      </c>
      <c r="O1406" s="8" t="inlineStr">
        <is>
          <t>Morele</t>
        </is>
      </c>
      <c r="P1406" s="8" t="inlineStr">
        <is>
          <t>Morele</t>
        </is>
      </c>
      <c r="Q1406" s="8" t="inlineStr">
        <is>
          <t>Poland</t>
        </is>
      </c>
      <c r="R1406" s="12" t="inlineStr">
        <is>
          <t>https://www.morele.net/smartfon-apple-iphone-15-pro-256gb-natural-titanium-mtv53-13109782/</t>
        </is>
      </c>
      <c r="S1406" s="13" t="inlineStr">
        <is>
          <t>Handset</t>
        </is>
      </c>
      <c r="T1406" s="13" t="n"/>
      <c r="U1406" s="12" t="inlineStr">
        <is>
          <t>https://drive.google.com/uc?export=view&amp;id=1JAyrjnPEGGFQ3nCSSVx_HJWfyVo2JJGv</t>
        </is>
      </c>
      <c r="V1406" t="inlineStr">
        <is>
          <t>20250424</t>
        </is>
      </c>
    </row>
    <row r="1407" ht="15" customHeight="1">
      <c r="A1407" s="7" t="inlineStr">
        <is>
          <t>BN2009147</t>
        </is>
      </c>
      <c r="B1407" s="8" t="inlineStr">
        <is>
          <t>Apple</t>
        </is>
      </c>
      <c r="C1407" s="8" t="inlineStr">
        <is>
          <t>iPhone 15 Pro 512GB 5G</t>
        </is>
      </c>
      <c r="D1407" s="8" t="inlineStr">
        <is>
          <t>-</t>
        </is>
      </c>
      <c r="E1407" s="9" t="n">
        <v>0</v>
      </c>
      <c r="F1407" s="9" t="inlineStr">
        <is>
          <t>0.00</t>
        </is>
      </c>
      <c r="G1407" s="9" t="inlineStr">
        <is>
          <t>Outstock</t>
        </is>
      </c>
      <c r="H1407" s="9">
        <f>SUBSTITUTE(SUBSTITUTE(SUBSTITUTE(SUBSTITUTE(SUBSTITUTE(F1407,"od",""),"Cena internetowa","")," ",""),"€",""),",",".")+0</f>
        <v/>
      </c>
      <c r="I1407" s="9" t="n"/>
      <c r="J1407" s="9">
        <f>IF(I1407&lt;&gt;"",I1407,H1407)</f>
        <v/>
      </c>
      <c r="K1407" s="9">
        <f>E1407/(1+M1407)</f>
        <v/>
      </c>
      <c r="L1407" s="10" t="inlineStr">
        <is>
          <t>PLN</t>
        </is>
      </c>
      <c r="M1407" s="11" t="n">
        <v>0.23</v>
      </c>
      <c r="N1407" s="9">
        <f>K1407*VLOOKUP(L1407,'Exchange rate'!A:B,2,0)</f>
        <v/>
      </c>
      <c r="O1407" s="8" t="inlineStr">
        <is>
          <t>Morele</t>
        </is>
      </c>
      <c r="P1407" s="8" t="inlineStr">
        <is>
          <t>Morele</t>
        </is>
      </c>
      <c r="Q1407" s="8" t="inlineStr">
        <is>
          <t>Poland</t>
        </is>
      </c>
      <c r="R1407" s="12" t="inlineStr">
        <is>
          <t>https://www.morele.net/smartfon-apple-iphone-15-pro-512gb-blue-titanium-mtva3-13109788/</t>
        </is>
      </c>
      <c r="S1407" s="13" t="inlineStr">
        <is>
          <t>Handset</t>
        </is>
      </c>
      <c r="T1407" s="13" t="n">
        <v>4</v>
      </c>
      <c r="U1407" s="12" t="inlineStr">
        <is>
          <t>https://drive.google.com/uc?export=view&amp;id=1Joh2JK7Y_2xMGcrhsR3doBO8sjWmHUYj</t>
        </is>
      </c>
      <c r="V1407" t="inlineStr">
        <is>
          <t>20250424</t>
        </is>
      </c>
    </row>
    <row r="1408" ht="15" customHeight="1">
      <c r="A1408" s="7" t="inlineStr">
        <is>
          <t>BN2009151</t>
        </is>
      </c>
      <c r="B1408" s="8" t="inlineStr">
        <is>
          <t>Apple</t>
        </is>
      </c>
      <c r="C1408" s="8" t="inlineStr">
        <is>
          <t>iPhone 15 Pro Max 1TB 5G</t>
        </is>
      </c>
      <c r="D1408" s="8" t="inlineStr">
        <is>
          <t>-</t>
        </is>
      </c>
      <c r="E1408" s="9" t="n">
        <v>8682.99</v>
      </c>
      <c r="F1408" s="9" t="inlineStr">
        <is>
          <t>8679.99</t>
        </is>
      </c>
      <c r="G1408" s="9" t="inlineStr">
        <is>
          <t>Instock</t>
        </is>
      </c>
      <c r="H1408" s="9">
        <f>SUBSTITUTE(SUBSTITUTE(SUBSTITUTE(SUBSTITUTE(SUBSTITUTE(F1408,"od",""),"Cena internetowa","")," ",""),"€",""),",",".")+0</f>
        <v/>
      </c>
      <c r="I1408" s="9" t="n"/>
      <c r="J1408" s="9">
        <f>IF(I1408&lt;&gt;"",I1408,H1408)</f>
        <v/>
      </c>
      <c r="K1408" s="9">
        <f>E1408/(1+M1408)</f>
        <v/>
      </c>
      <c r="L1408" s="10" t="inlineStr">
        <is>
          <t>PLN</t>
        </is>
      </c>
      <c r="M1408" s="11" t="n">
        <v>0.23</v>
      </c>
      <c r="N1408" s="9">
        <f>K1408*VLOOKUP(L1408,'Exchange rate'!A:B,2,0)</f>
        <v/>
      </c>
      <c r="O1408" s="8" t="inlineStr">
        <is>
          <t>Morele</t>
        </is>
      </c>
      <c r="P1408" s="8" t="inlineStr">
        <is>
          <t>Morele</t>
        </is>
      </c>
      <c r="Q1408" s="8" t="inlineStr">
        <is>
          <t>Poland</t>
        </is>
      </c>
      <c r="R1408" s="12" t="inlineStr">
        <is>
          <t>https://www.morele.net/smartfon-apple-iphone-15-pro-max-1tb-black-titanium-mu7g3-13109771/</t>
        </is>
      </c>
      <c r="S1408" s="13" t="inlineStr">
        <is>
          <t>Handset</t>
        </is>
      </c>
      <c r="T1408" s="13" t="n"/>
      <c r="U1408" s="12" t="inlineStr">
        <is>
          <t>https://drive.google.com/uc?export=view&amp;id=1IzT8Oy0pZtIlWzFwDtPA8uV-AwAdqLoW</t>
        </is>
      </c>
      <c r="V1408" t="inlineStr">
        <is>
          <t>20250424</t>
        </is>
      </c>
    </row>
    <row r="1409" ht="15" customHeight="1">
      <c r="A1409" s="7" t="inlineStr">
        <is>
          <t>BN2009136</t>
        </is>
      </c>
      <c r="B1409" s="8" t="inlineStr">
        <is>
          <t>Apple</t>
        </is>
      </c>
      <c r="C1409" s="8" t="inlineStr">
        <is>
          <t>iPhone 15 Pro Max 256GB 5G</t>
        </is>
      </c>
      <c r="D1409" s="8" t="inlineStr">
        <is>
          <t>-</t>
        </is>
      </c>
      <c r="E1409" s="9" t="n">
        <v>5678.8</v>
      </c>
      <c r="F1409" s="9" t="inlineStr">
        <is>
          <t>5395.64</t>
        </is>
      </c>
      <c r="G1409" s="9" t="inlineStr">
        <is>
          <t>Instock</t>
        </is>
      </c>
      <c r="H1409" s="9">
        <f>SUBSTITUTE(SUBSTITUTE(SUBSTITUTE(SUBSTITUTE(SUBSTITUTE(F1409,"od",""),"Cena internetowa","")," ",""),"€",""),",",".")+0</f>
        <v/>
      </c>
      <c r="I1409" s="9" t="n"/>
      <c r="J1409" s="9">
        <f>IF(I1409&lt;&gt;"",I1409,H1409)</f>
        <v/>
      </c>
      <c r="K1409" s="9">
        <f>E1409/(1+M1409)</f>
        <v/>
      </c>
      <c r="L1409" s="10" t="inlineStr">
        <is>
          <t>PLN</t>
        </is>
      </c>
      <c r="M1409" s="11" t="n">
        <v>0.23</v>
      </c>
      <c r="N1409" s="9">
        <f>K1409*VLOOKUP(L1409,'Exchange rate'!A:B,2,0)</f>
        <v/>
      </c>
      <c r="O1409" s="8" t="inlineStr">
        <is>
          <t>Morele</t>
        </is>
      </c>
      <c r="P1409" s="8" t="inlineStr">
        <is>
          <t>Morele</t>
        </is>
      </c>
      <c r="Q1409" s="8" t="inlineStr">
        <is>
          <t>Poland</t>
        </is>
      </c>
      <c r="R1409" s="12" t="inlineStr">
        <is>
          <t>https://www.morele.net/smartfon-apple-iphone-15-pro-max-256gb-natural-titanium-mu793-13109766/</t>
        </is>
      </c>
      <c r="S1409" s="13" t="inlineStr">
        <is>
          <t>Handset</t>
        </is>
      </c>
      <c r="T1409" s="13" t="n"/>
      <c r="U1409" s="12" t="inlineStr">
        <is>
          <t>https://drive.google.com/uc?export=view&amp;id=1JN6gL3GRdOSFdEile4zAJMV1TfJMaaQN</t>
        </is>
      </c>
      <c r="V1409" t="inlineStr">
        <is>
          <t>20250424</t>
        </is>
      </c>
    </row>
    <row r="1410" ht="15" customHeight="1">
      <c r="A1410" s="7" t="inlineStr">
        <is>
          <t>BN2009150</t>
        </is>
      </c>
      <c r="B1410" s="8" t="inlineStr">
        <is>
          <t>Apple</t>
        </is>
      </c>
      <c r="C1410" s="8" t="inlineStr">
        <is>
          <t>iPhone 15 Pro Max 512GB 5G</t>
        </is>
      </c>
      <c r="D1410" s="8" t="inlineStr">
        <is>
          <t>-</t>
        </is>
      </c>
      <c r="E1410" s="9" t="n">
        <v>5773</v>
      </c>
      <c r="F1410" s="9" t="inlineStr">
        <is>
          <t>5773.00</t>
        </is>
      </c>
      <c r="G1410" s="9" t="inlineStr">
        <is>
          <t>Instock</t>
        </is>
      </c>
      <c r="H1410" s="9">
        <f>SUBSTITUTE(SUBSTITUTE(SUBSTITUTE(SUBSTITUTE(SUBSTITUTE(F1410,"od",""),"Cena internetowa","")," ",""),"€",""),",",".")+0</f>
        <v/>
      </c>
      <c r="I1410" s="9" t="n"/>
      <c r="J1410" s="9">
        <f>IF(I1410&lt;&gt;"",I1410,H1410)</f>
        <v/>
      </c>
      <c r="K1410" s="9">
        <f>E1410/(1+M1410)</f>
        <v/>
      </c>
      <c r="L1410" s="10" t="inlineStr">
        <is>
          <t>PLN</t>
        </is>
      </c>
      <c r="M1410" s="11" t="n">
        <v>0.23</v>
      </c>
      <c r="N1410" s="9">
        <f>K1410*VLOOKUP(L1410,'Exchange rate'!A:B,2,0)</f>
        <v/>
      </c>
      <c r="O1410" s="8" t="inlineStr">
        <is>
          <t>Morele</t>
        </is>
      </c>
      <c r="P1410" s="8" t="inlineStr">
        <is>
          <t>Morele</t>
        </is>
      </c>
      <c r="Q1410" s="8" t="inlineStr">
        <is>
          <t>Poland</t>
        </is>
      </c>
      <c r="R1410" s="12" t="inlineStr">
        <is>
          <t>https://www.morele.net/smartfon-apple-iphone-15-pro-max-512gb-blue-titanium-mu7f3-13109769/</t>
        </is>
      </c>
      <c r="S1410" s="13" t="inlineStr">
        <is>
          <t>Handset</t>
        </is>
      </c>
      <c r="T1410" s="13" t="n"/>
      <c r="U1410" s="12" t="inlineStr">
        <is>
          <t>https://drive.google.com/uc?export=view&amp;id=1KamE0dDKhyFBAy8TdKhWFpDbYCXqgjgB</t>
        </is>
      </c>
      <c r="V1410" t="inlineStr">
        <is>
          <t>20250424</t>
        </is>
      </c>
    </row>
    <row r="1411" ht="15" customHeight="1">
      <c r="A1411" s="7" t="inlineStr">
        <is>
          <t>BN2009874</t>
        </is>
      </c>
      <c r="B1411" s="8" t="inlineStr">
        <is>
          <t>Apple</t>
        </is>
      </c>
      <c r="C1411" s="8" t="inlineStr">
        <is>
          <t>iPhone 16 128GB 5G</t>
        </is>
      </c>
      <c r="D1411" s="8" t="inlineStr">
        <is>
          <t>-</t>
        </is>
      </c>
      <c r="E1411" s="9" t="n">
        <v>3449</v>
      </c>
      <c r="F1411" s="9" t="inlineStr">
        <is>
          <t>3651.00</t>
        </is>
      </c>
      <c r="G1411" s="9" t="inlineStr">
        <is>
          <t>Instock</t>
        </is>
      </c>
      <c r="H1411" s="9">
        <f>SUBSTITUTE(SUBSTITUTE(SUBSTITUTE(SUBSTITUTE(SUBSTITUTE(F1411,"od",""),"Cena internetowa","")," ",""),"€",""),",",".")+0</f>
        <v/>
      </c>
      <c r="I1411" s="9" t="n"/>
      <c r="J1411" s="9">
        <f>IF(I1411&lt;&gt;"",I1411,H1411)</f>
        <v/>
      </c>
      <c r="K1411" s="9">
        <f>E1411/(1+M1411)</f>
        <v/>
      </c>
      <c r="L1411" s="10" t="inlineStr">
        <is>
          <t>PLN</t>
        </is>
      </c>
      <c r="M1411" s="11" t="n">
        <v>0.23</v>
      </c>
      <c r="N1411" s="9">
        <f>K1411*VLOOKUP(L1411,'Exchange rate'!A:B,2,0)</f>
        <v/>
      </c>
      <c r="O1411" s="8" t="inlineStr">
        <is>
          <t>Morele</t>
        </is>
      </c>
      <c r="P1411" s="8" t="inlineStr">
        <is>
          <t>Morele</t>
        </is>
      </c>
      <c r="Q1411" s="8" t="inlineStr">
        <is>
          <t>Poland</t>
        </is>
      </c>
      <c r="R1411" s="12" t="inlineStr">
        <is>
          <t>https://www.morele.net/smartfon-apple-iphone-16-128gb-black-mye73-14121922/</t>
        </is>
      </c>
      <c r="S1411" s="13" t="inlineStr">
        <is>
          <t>Handset</t>
        </is>
      </c>
      <c r="T1411" s="13" t="n"/>
      <c r="U1411" s="12" t="inlineStr">
        <is>
          <t>https://drive.google.com/uc?export=view&amp;id=1IUTbvjwUoAnwjLQRL_xxnRhib6X99bsb</t>
        </is>
      </c>
      <c r="V1411" t="inlineStr">
        <is>
          <t>20250424</t>
        </is>
      </c>
    </row>
    <row r="1412" ht="15" customHeight="1">
      <c r="A1412" s="7" t="inlineStr">
        <is>
          <t>BN2009878</t>
        </is>
      </c>
      <c r="B1412" s="8" t="inlineStr">
        <is>
          <t>Apple</t>
        </is>
      </c>
      <c r="C1412" s="8" t="inlineStr">
        <is>
          <t>iPhone 16 256GB 5G</t>
        </is>
      </c>
      <c r="D1412" s="8" t="inlineStr">
        <is>
          <t>-</t>
        </is>
      </c>
      <c r="E1412" s="9" t="n">
        <v>4092.7</v>
      </c>
      <c r="F1412" s="9" t="inlineStr">
        <is>
          <t>4092.70</t>
        </is>
      </c>
      <c r="G1412" s="9" t="inlineStr">
        <is>
          <t>Instock</t>
        </is>
      </c>
      <c r="H1412" s="9">
        <f>SUBSTITUTE(SUBSTITUTE(SUBSTITUTE(SUBSTITUTE(SUBSTITUTE(F1412,"od",""),"Cena internetowa","")," ",""),"€",""),",",".")+0</f>
        <v/>
      </c>
      <c r="I1412" s="9" t="n"/>
      <c r="J1412" s="9">
        <f>IF(I1412&lt;&gt;"",I1412,H1412)</f>
        <v/>
      </c>
      <c r="K1412" s="9">
        <f>E1412/(1+M1412)</f>
        <v/>
      </c>
      <c r="L1412" s="10" t="inlineStr">
        <is>
          <t>PLN</t>
        </is>
      </c>
      <c r="M1412" s="11" t="n">
        <v>0.23</v>
      </c>
      <c r="N1412" s="9">
        <f>K1412*VLOOKUP(L1412,'Exchange rate'!A:B,2,0)</f>
        <v/>
      </c>
      <c r="O1412" s="8" t="inlineStr">
        <is>
          <t>Morele</t>
        </is>
      </c>
      <c r="P1412" s="8" t="inlineStr">
        <is>
          <t>Morele</t>
        </is>
      </c>
      <c r="Q1412" s="8" t="inlineStr">
        <is>
          <t>Poland</t>
        </is>
      </c>
      <c r="R1412" s="12" t="inlineStr">
        <is>
          <t>https://www.morele.net/smartfon-apple-iphone-16-256gb-ultramarine-myeh3-14121699/</t>
        </is>
      </c>
      <c r="S1412" s="13" t="inlineStr">
        <is>
          <t>Handset</t>
        </is>
      </c>
      <c r="T1412" s="13" t="n"/>
      <c r="U1412" s="12" t="inlineStr">
        <is>
          <t>https://drive.google.com/uc?export=view&amp;id=1H9noBON__ZjEwg9cs9G8MxzHVWj_0sBM</t>
        </is>
      </c>
      <c r="V1412" t="inlineStr">
        <is>
          <t>20250424</t>
        </is>
      </c>
    </row>
    <row r="1413" ht="15" customHeight="1">
      <c r="A1413" s="7" t="inlineStr">
        <is>
          <t>BN2009879</t>
        </is>
      </c>
      <c r="B1413" s="8" t="inlineStr">
        <is>
          <t>Apple</t>
        </is>
      </c>
      <c r="C1413" s="8" t="inlineStr">
        <is>
          <t>iPhone 16 512GB 5G</t>
        </is>
      </c>
      <c r="D1413" s="8" t="inlineStr">
        <is>
          <t>-</t>
        </is>
      </c>
      <c r="E1413" s="9" t="n">
        <v>5155</v>
      </c>
      <c r="F1413" s="9" t="inlineStr">
        <is>
          <t>5155.00</t>
        </is>
      </c>
      <c r="G1413" s="9" t="inlineStr">
        <is>
          <t>Instock</t>
        </is>
      </c>
      <c r="H1413" s="9">
        <f>SUBSTITUTE(SUBSTITUTE(SUBSTITUTE(SUBSTITUTE(SUBSTITUTE(F1413,"od",""),"Cena internetowa","")," ",""),"€",""),",",".")+0</f>
        <v/>
      </c>
      <c r="I1413" s="9" t="n"/>
      <c r="J1413" s="9">
        <f>IF(I1413&lt;&gt;"",I1413,H1413)</f>
        <v/>
      </c>
      <c r="K1413" s="9">
        <f>E1413/(1+M1413)</f>
        <v/>
      </c>
      <c r="L1413" s="10" t="inlineStr">
        <is>
          <t>PLN</t>
        </is>
      </c>
      <c r="M1413" s="11" t="n">
        <v>0.23</v>
      </c>
      <c r="N1413" s="9">
        <f>K1413*VLOOKUP(L1413,'Exchange rate'!A:B,2,0)</f>
        <v/>
      </c>
      <c r="O1413" s="8" t="inlineStr">
        <is>
          <t>Morele</t>
        </is>
      </c>
      <c r="P1413" s="8" t="inlineStr">
        <is>
          <t>Morele</t>
        </is>
      </c>
      <c r="Q1413" s="8" t="inlineStr">
        <is>
          <t>Poland</t>
        </is>
      </c>
      <c r="R1413" s="12" t="inlineStr">
        <is>
          <t>https://www.morele.net/smartfon-apple-iphone-16-512gb-ultramarine-myer3-14121272/</t>
        </is>
      </c>
      <c r="S1413" s="13" t="inlineStr">
        <is>
          <t>Handset</t>
        </is>
      </c>
      <c r="T1413" s="13" t="n"/>
      <c r="U1413" s="12" t="inlineStr">
        <is>
          <t>https://drive.google.com/uc?export=view&amp;id=1Jcksc6bLHtbo-VDtLEgw1uyNKWxUey3P</t>
        </is>
      </c>
      <c r="V1413" t="inlineStr">
        <is>
          <t>20250424</t>
        </is>
      </c>
    </row>
    <row r="1414" ht="15" customHeight="1">
      <c r="A1414" s="7" t="inlineStr">
        <is>
          <t>BN2009875</t>
        </is>
      </c>
      <c r="B1414" s="8" t="inlineStr">
        <is>
          <t>Apple</t>
        </is>
      </c>
      <c r="C1414" s="8" t="inlineStr">
        <is>
          <t>iPhone 16 Plus 128GB 5G</t>
        </is>
      </c>
      <c r="D1414" s="8" t="inlineStr">
        <is>
          <t>-</t>
        </is>
      </c>
      <c r="E1414" s="9" t="n">
        <v>4235.98</v>
      </c>
      <c r="F1414" s="9" t="inlineStr">
        <is>
          <t>4223.99</t>
        </is>
      </c>
      <c r="G1414" s="9" t="inlineStr">
        <is>
          <t>Instock</t>
        </is>
      </c>
      <c r="H1414" s="9">
        <f>SUBSTITUTE(SUBSTITUTE(SUBSTITUTE(SUBSTITUTE(SUBSTITUTE(F1414,"od",""),"Cena internetowa","")," ",""),"€",""),",",".")+0</f>
        <v/>
      </c>
      <c r="I1414" s="9" t="n"/>
      <c r="J1414" s="9">
        <f>IF(I1414&lt;&gt;"",I1414,H1414)</f>
        <v/>
      </c>
      <c r="K1414" s="9">
        <f>E1414/(1+M1414)</f>
        <v/>
      </c>
      <c r="L1414" s="10" t="inlineStr">
        <is>
          <t>PLN</t>
        </is>
      </c>
      <c r="M1414" s="11" t="n">
        <v>0.23</v>
      </c>
      <c r="N1414" s="9">
        <f>K1414*VLOOKUP(L1414,'Exchange rate'!A:B,2,0)</f>
        <v/>
      </c>
      <c r="O1414" s="8" t="inlineStr">
        <is>
          <t>Morele</t>
        </is>
      </c>
      <c r="P1414" s="8" t="inlineStr">
        <is>
          <t>Morele</t>
        </is>
      </c>
      <c r="Q1414" s="8" t="inlineStr">
        <is>
          <t>Poland</t>
        </is>
      </c>
      <c r="R1414" s="12" t="inlineStr">
        <is>
          <t>https://www.morele.net/smartfon-apple-iphone-16-plus-128gb-white-mxvv3-14124381/</t>
        </is>
      </c>
      <c r="S1414" s="13" t="inlineStr">
        <is>
          <t>Handset</t>
        </is>
      </c>
      <c r="T1414" s="13" t="n"/>
      <c r="U1414" s="12" t="inlineStr">
        <is>
          <t>https://drive.google.com/uc?export=view&amp;id=1KzB4xlsQZ5voEgy3NenqC8Og2nKd7xhB</t>
        </is>
      </c>
      <c r="V1414" t="inlineStr">
        <is>
          <t>20250424</t>
        </is>
      </c>
    </row>
    <row r="1415" ht="15" customHeight="1">
      <c r="A1415" s="7" t="inlineStr">
        <is>
          <t>BN2009880</t>
        </is>
      </c>
      <c r="B1415" s="8" t="inlineStr">
        <is>
          <t>Apple</t>
        </is>
      </c>
      <c r="C1415" s="8" t="inlineStr">
        <is>
          <t>iPhone 16 Plus 256GB 5G</t>
        </is>
      </c>
      <c r="D1415" s="8" t="inlineStr">
        <is>
          <t>-</t>
        </is>
      </c>
      <c r="E1415" s="9" t="n">
        <v>4838</v>
      </c>
      <c r="F1415" s="9" t="inlineStr">
        <is>
          <t>4838.00</t>
        </is>
      </c>
      <c r="G1415" s="9" t="inlineStr">
        <is>
          <t>Instock</t>
        </is>
      </c>
      <c r="H1415" s="9">
        <f>SUBSTITUTE(SUBSTITUTE(SUBSTITUTE(SUBSTITUTE(SUBSTITUTE(F1415,"od",""),"Cena internetowa","")," ",""),"€",""),",",".")+0</f>
        <v/>
      </c>
      <c r="I1415" s="9" t="n"/>
      <c r="J1415" s="9">
        <f>IF(I1415&lt;&gt;"",I1415,H1415)</f>
        <v/>
      </c>
      <c r="K1415" s="9">
        <f>E1415/(1+M1415)</f>
        <v/>
      </c>
      <c r="L1415" s="10" t="inlineStr">
        <is>
          <t>PLN</t>
        </is>
      </c>
      <c r="M1415" s="11" t="n">
        <v>0.23</v>
      </c>
      <c r="N1415" s="9">
        <f>K1415*VLOOKUP(L1415,'Exchange rate'!A:B,2,0)</f>
        <v/>
      </c>
      <c r="O1415" s="8" t="inlineStr">
        <is>
          <t>Morele</t>
        </is>
      </c>
      <c r="P1415" s="8" t="inlineStr">
        <is>
          <t>Morele</t>
        </is>
      </c>
      <c r="Q1415" s="8" t="inlineStr">
        <is>
          <t>Poland</t>
        </is>
      </c>
      <c r="R1415" s="12" t="inlineStr">
        <is>
          <t>https://www.morele.net/smartfon-apple-iphone-16-plus-256gb-black-mxwn3-14124959/</t>
        </is>
      </c>
      <c r="S1415" s="13" t="inlineStr">
        <is>
          <t>Handset</t>
        </is>
      </c>
      <c r="T1415" s="13" t="n"/>
      <c r="U1415" s="12" t="inlineStr">
        <is>
          <t>https://drive.google.com/uc?export=view&amp;id=1NlpLtLGWEhKGLFkn-wRULMqhoRpVmOdD</t>
        </is>
      </c>
      <c r="V1415" t="inlineStr">
        <is>
          <t>20250424</t>
        </is>
      </c>
    </row>
    <row r="1416" ht="15" customHeight="1">
      <c r="A1416" s="7" t="inlineStr">
        <is>
          <t>BN2009881</t>
        </is>
      </c>
      <c r="B1416" s="8" t="inlineStr">
        <is>
          <t>Apple</t>
        </is>
      </c>
      <c r="C1416" s="8" t="inlineStr">
        <is>
          <t>iPhone 16 Plus 512GB 5G</t>
        </is>
      </c>
      <c r="D1416" s="8" t="inlineStr">
        <is>
          <t>-</t>
        </is>
      </c>
      <c r="E1416" s="9" t="n">
        <v>5867.04</v>
      </c>
      <c r="F1416" s="9" t="inlineStr">
        <is>
          <t>5916.09</t>
        </is>
      </c>
      <c r="G1416" s="9" t="inlineStr">
        <is>
          <t>Instock</t>
        </is>
      </c>
      <c r="H1416" s="9">
        <f>SUBSTITUTE(SUBSTITUTE(SUBSTITUTE(SUBSTITUTE(SUBSTITUTE(F1416,"od",""),"Cena internetowa","")," ",""),"€",""),",",".")+0</f>
        <v/>
      </c>
      <c r="I1416" s="9" t="n"/>
      <c r="J1416" s="9">
        <f>IF(I1416&lt;&gt;"",I1416,H1416)</f>
        <v/>
      </c>
      <c r="K1416" s="9">
        <f>E1416/(1+M1416)</f>
        <v/>
      </c>
      <c r="L1416" s="10" t="inlineStr">
        <is>
          <t>PLN</t>
        </is>
      </c>
      <c r="M1416" s="11" t="n">
        <v>0.23</v>
      </c>
      <c r="N1416" s="9">
        <f>K1416*VLOOKUP(L1416,'Exchange rate'!A:B,2,0)</f>
        <v/>
      </c>
      <c r="O1416" s="8" t="inlineStr">
        <is>
          <t>Morele</t>
        </is>
      </c>
      <c r="P1416" s="8" t="inlineStr">
        <is>
          <t>Morele</t>
        </is>
      </c>
      <c r="Q1416" s="8" t="inlineStr">
        <is>
          <t>Poland</t>
        </is>
      </c>
      <c r="R1416" s="12" t="inlineStr">
        <is>
          <t>https://www.morele.net/smartfon-apple-iphone-16-plus-512gb-black-my1p3-14124380/</t>
        </is>
      </c>
      <c r="S1416" s="13" t="inlineStr">
        <is>
          <t>Handset</t>
        </is>
      </c>
      <c r="T1416" s="13" t="n"/>
      <c r="U1416" s="12" t="inlineStr">
        <is>
          <t>https://drive.google.com/uc?export=view&amp;id=1HdH5q9QtU58t1i62urxynER1nEa54WcC</t>
        </is>
      </c>
      <c r="V1416" t="inlineStr">
        <is>
          <t>20250424</t>
        </is>
      </c>
    </row>
    <row r="1417" ht="15" customHeight="1">
      <c r="A1417" s="7" t="inlineStr">
        <is>
          <t>BN2009876</t>
        </is>
      </c>
      <c r="B1417" s="8" t="inlineStr">
        <is>
          <t>Apple</t>
        </is>
      </c>
      <c r="C1417" s="8" t="inlineStr">
        <is>
          <t>iPhone 16 Pro 128GB 5G</t>
        </is>
      </c>
      <c r="D1417" s="8" t="inlineStr">
        <is>
          <t>-</t>
        </is>
      </c>
      <c r="E1417" s="9" t="n">
        <v>4599</v>
      </c>
      <c r="F1417" s="9" t="inlineStr">
        <is>
          <t>4599.00</t>
        </is>
      </c>
      <c r="G1417" s="9" t="inlineStr">
        <is>
          <t>Instock</t>
        </is>
      </c>
      <c r="H1417" s="9">
        <f>SUBSTITUTE(SUBSTITUTE(SUBSTITUTE(SUBSTITUTE(SUBSTITUTE(F1417,"od",""),"Cena internetowa","")," ",""),"€",""),",",".")+0</f>
        <v/>
      </c>
      <c r="I1417" s="9" t="n"/>
      <c r="J1417" s="9">
        <f>IF(I1417&lt;&gt;"",I1417,H1417)</f>
        <v/>
      </c>
      <c r="K1417" s="9">
        <f>E1417/(1+M1417)</f>
        <v/>
      </c>
      <c r="L1417" s="10" t="inlineStr">
        <is>
          <t>PLN</t>
        </is>
      </c>
      <c r="M1417" s="11" t="n">
        <v>0.23</v>
      </c>
      <c r="N1417" s="9">
        <f>K1417*VLOOKUP(L1417,'Exchange rate'!A:B,2,0)</f>
        <v/>
      </c>
      <c r="O1417" s="8" t="inlineStr">
        <is>
          <t>Morele</t>
        </is>
      </c>
      <c r="P1417" s="8" t="inlineStr">
        <is>
          <t>Morele</t>
        </is>
      </c>
      <c r="Q1417" s="8" t="inlineStr">
        <is>
          <t>Poland</t>
        </is>
      </c>
      <c r="R1417" s="12" t="inlineStr">
        <is>
          <t>https://www.morele.net/smartfon-apple-iphone-16-pro-128gb-black-titanium-mynd3-14121701/</t>
        </is>
      </c>
      <c r="S1417" s="13" t="inlineStr">
        <is>
          <t>Handset</t>
        </is>
      </c>
      <c r="T1417" s="13" t="n"/>
      <c r="U1417" s="12" t="inlineStr">
        <is>
          <t>https://drive.google.com/uc?export=view&amp;id=1NqzLz0VQRxGYVuROyZjtLj_cWyRdfozW</t>
        </is>
      </c>
      <c r="V1417" t="inlineStr">
        <is>
          <t>20250424</t>
        </is>
      </c>
    </row>
    <row r="1418" ht="15" customHeight="1">
      <c r="A1418" s="7" t="inlineStr">
        <is>
          <t>BN2009884</t>
        </is>
      </c>
      <c r="B1418" s="8" t="inlineStr">
        <is>
          <t>Apple</t>
        </is>
      </c>
      <c r="C1418" s="8" t="inlineStr">
        <is>
          <t>iPhone 16 Pro 1TB 5G</t>
        </is>
      </c>
      <c r="D1418" s="8" t="inlineStr">
        <is>
          <t>-</t>
        </is>
      </c>
      <c r="E1418" s="9" t="n">
        <v>7351.99</v>
      </c>
      <c r="F1418" s="9" t="inlineStr">
        <is>
          <t>7351.99</t>
        </is>
      </c>
      <c r="G1418" s="9" t="inlineStr">
        <is>
          <t>Instock</t>
        </is>
      </c>
      <c r="H1418" s="9">
        <f>SUBSTITUTE(SUBSTITUTE(SUBSTITUTE(SUBSTITUTE(SUBSTITUTE(F1418,"od",""),"Cena internetowa","")," ",""),"€",""),",",".")+0</f>
        <v/>
      </c>
      <c r="I1418" s="9" t="n"/>
      <c r="J1418" s="9">
        <f>IF(I1418&lt;&gt;"",I1418,H1418)</f>
        <v/>
      </c>
      <c r="K1418" s="9">
        <f>E1418/(1+M1418)</f>
        <v/>
      </c>
      <c r="L1418" s="10" t="inlineStr">
        <is>
          <t>PLN</t>
        </is>
      </c>
      <c r="M1418" s="11" t="n">
        <v>0.23</v>
      </c>
      <c r="N1418" s="9">
        <f>K1418*VLOOKUP(L1418,'Exchange rate'!A:B,2,0)</f>
        <v/>
      </c>
      <c r="O1418" s="8" t="inlineStr">
        <is>
          <t>Morele</t>
        </is>
      </c>
      <c r="P1418" s="8" t="inlineStr">
        <is>
          <t>Morele</t>
        </is>
      </c>
      <c r="Q1418" s="8" t="inlineStr">
        <is>
          <t>Poland</t>
        </is>
      </c>
      <c r="R1418" s="12" t="inlineStr">
        <is>
          <t>https://www.morele.net/smartfon-apple-iphone-16-pro-5g-8-1tb-czarny-mynr3-14122386/</t>
        </is>
      </c>
      <c r="S1418" s="13" t="inlineStr">
        <is>
          <t>Handset</t>
        </is>
      </c>
      <c r="T1418" s="13" t="n"/>
      <c r="U1418" s="12" t="inlineStr">
        <is>
          <t>https://drive.google.com/uc?export=view&amp;id=1NErUQ9m1UHqZX0cshCbZKgroHAICIfyq</t>
        </is>
      </c>
      <c r="V1418" t="inlineStr">
        <is>
          <t>20250424</t>
        </is>
      </c>
    </row>
    <row r="1419" ht="15" customHeight="1">
      <c r="A1419" s="7" t="inlineStr">
        <is>
          <t>BN2009882</t>
        </is>
      </c>
      <c r="B1419" s="8" t="inlineStr">
        <is>
          <t>Apple</t>
        </is>
      </c>
      <c r="C1419" s="8" t="inlineStr">
        <is>
          <t>iPhone 16 Pro 256GB 5G</t>
        </is>
      </c>
      <c r="D1419" s="8" t="inlineStr">
        <is>
          <t>-</t>
        </is>
      </c>
      <c r="E1419" s="9" t="n">
        <v>5199</v>
      </c>
      <c r="F1419" s="9" t="inlineStr">
        <is>
          <t>5199.00</t>
        </is>
      </c>
      <c r="G1419" s="9" t="inlineStr">
        <is>
          <t>Instock</t>
        </is>
      </c>
      <c r="H1419" s="9">
        <f>SUBSTITUTE(SUBSTITUTE(SUBSTITUTE(SUBSTITUTE(SUBSTITUTE(F1419,"od",""),"Cena internetowa","")," ",""),"€",""),",",".")+0</f>
        <v/>
      </c>
      <c r="I1419" s="9" t="n"/>
      <c r="J1419" s="9">
        <f>IF(I1419&lt;&gt;"",I1419,H1419)</f>
        <v/>
      </c>
      <c r="K1419" s="9">
        <f>E1419/(1+M1419)</f>
        <v/>
      </c>
      <c r="L1419" s="10" t="inlineStr">
        <is>
          <t>PLN</t>
        </is>
      </c>
      <c r="M1419" s="11" t="n">
        <v>0.23</v>
      </c>
      <c r="N1419" s="9">
        <f>K1419*VLOOKUP(L1419,'Exchange rate'!A:B,2,0)</f>
        <v/>
      </c>
      <c r="O1419" s="8" t="inlineStr">
        <is>
          <t>Morele</t>
        </is>
      </c>
      <c r="P1419" s="8" t="inlineStr">
        <is>
          <t>Morele</t>
        </is>
      </c>
      <c r="Q1419" s="8" t="inlineStr">
        <is>
          <t>Poland</t>
        </is>
      </c>
      <c r="R1419" s="12" t="inlineStr">
        <is>
          <t>https://www.morele.net/smartfon-apple-iphone-16-pro-256gb-white-titanium-mynj3-14121850/</t>
        </is>
      </c>
      <c r="S1419" s="13" t="inlineStr">
        <is>
          <t>Handset</t>
        </is>
      </c>
      <c r="T1419" s="13" t="n"/>
      <c r="U1419" s="12" t="inlineStr">
        <is>
          <t>https://drive.google.com/uc?export=view&amp;id=1NyShoeUCp-tqdaUVPCYFUuAFuwCEotgz</t>
        </is>
      </c>
      <c r="V1419" t="inlineStr">
        <is>
          <t>20250424</t>
        </is>
      </c>
    </row>
    <row r="1420" ht="15" customHeight="1">
      <c r="A1420" s="7" t="inlineStr">
        <is>
          <t>BN2009883</t>
        </is>
      </c>
      <c r="B1420" s="8" t="inlineStr">
        <is>
          <t>Apple</t>
        </is>
      </c>
      <c r="C1420" s="8" t="inlineStr">
        <is>
          <t>iPhone 16 Pro 512GB 5G</t>
        </is>
      </c>
      <c r="D1420" s="8" t="inlineStr">
        <is>
          <t>-</t>
        </is>
      </c>
      <c r="E1420" s="9" t="n">
        <v>6355.42</v>
      </c>
      <c r="F1420" s="9" t="inlineStr">
        <is>
          <t>6355.42</t>
        </is>
      </c>
      <c r="G1420" s="9" t="inlineStr">
        <is>
          <t>Instock</t>
        </is>
      </c>
      <c r="H1420" s="9">
        <f>SUBSTITUTE(SUBSTITUTE(SUBSTITUTE(SUBSTITUTE(SUBSTITUTE(F1420,"od",""),"Cena internetowa","")," ",""),"€",""),",",".")+0</f>
        <v/>
      </c>
      <c r="I1420" s="9" t="n"/>
      <c r="J1420" s="9">
        <f>IF(I1420&lt;&gt;"",I1420,H1420)</f>
        <v/>
      </c>
      <c r="K1420" s="9">
        <f>E1420/(1+M1420)</f>
        <v/>
      </c>
      <c r="L1420" s="10" t="inlineStr">
        <is>
          <t>PLN</t>
        </is>
      </c>
      <c r="M1420" s="11" t="n">
        <v>0.23</v>
      </c>
      <c r="N1420" s="9">
        <f>K1420*VLOOKUP(L1420,'Exchange rate'!A:B,2,0)</f>
        <v/>
      </c>
      <c r="O1420" s="8" t="inlineStr">
        <is>
          <t>Morele</t>
        </is>
      </c>
      <c r="P1420" s="8" t="inlineStr">
        <is>
          <t>Morele</t>
        </is>
      </c>
      <c r="Q1420" s="8" t="inlineStr">
        <is>
          <t>Poland</t>
        </is>
      </c>
      <c r="R1420" s="12" t="inlineStr">
        <is>
          <t>https://www.morele.net/smartfon-apple-iphone-16-pro-512gb-white-titanium-mynn3-14121912/</t>
        </is>
      </c>
      <c r="S1420" s="13" t="inlineStr">
        <is>
          <t>Handset</t>
        </is>
      </c>
      <c r="T1420" s="13" t="n"/>
      <c r="U1420" s="12" t="inlineStr">
        <is>
          <t>https://drive.google.com/uc?export=view&amp;id=1L21Bh21_KJgZESx_BA5mz7Y25xZqIgRD</t>
        </is>
      </c>
      <c r="V1420" t="inlineStr">
        <is>
          <t>20250424</t>
        </is>
      </c>
    </row>
    <row r="1421" ht="15" customHeight="1">
      <c r="A1421" s="7" t="inlineStr">
        <is>
          <t>BN2009877</t>
        </is>
      </c>
      <c r="B1421" s="8" t="inlineStr">
        <is>
          <t>Apple</t>
        </is>
      </c>
      <c r="C1421" s="8" t="inlineStr">
        <is>
          <t>iPhone 16 Pro Max 256GB 5G</t>
        </is>
      </c>
      <c r="D1421" s="8" t="inlineStr">
        <is>
          <t>-</t>
        </is>
      </c>
      <c r="E1421" s="9" t="n">
        <v>5675.94</v>
      </c>
      <c r="F1421" s="9" t="inlineStr">
        <is>
          <t>5675.94</t>
        </is>
      </c>
      <c r="G1421" s="9" t="inlineStr">
        <is>
          <t>Instock</t>
        </is>
      </c>
      <c r="H1421" s="9">
        <f>SUBSTITUTE(SUBSTITUTE(SUBSTITUTE(SUBSTITUTE(SUBSTITUTE(F1421,"od",""),"Cena internetowa","")," ",""),"€",""),",",".")+0</f>
        <v/>
      </c>
      <c r="I1421" s="9" t="n"/>
      <c r="J1421" s="9">
        <f>IF(I1421&lt;&gt;"",I1421,H1421)</f>
        <v/>
      </c>
      <c r="K1421" s="9">
        <f>E1421/(1+M1421)</f>
        <v/>
      </c>
      <c r="L1421" s="10" t="inlineStr">
        <is>
          <t>PLN</t>
        </is>
      </c>
      <c r="M1421" s="11" t="n">
        <v>0.23</v>
      </c>
      <c r="N1421" s="9">
        <f>K1421*VLOOKUP(L1421,'Exchange rate'!A:B,2,0)</f>
        <v/>
      </c>
      <c r="O1421" s="8" t="inlineStr">
        <is>
          <t>Morele</t>
        </is>
      </c>
      <c r="P1421" s="8" t="inlineStr">
        <is>
          <t>Morele</t>
        </is>
      </c>
      <c r="Q1421" s="8" t="inlineStr">
        <is>
          <t>Poland</t>
        </is>
      </c>
      <c r="R1421" s="12" t="inlineStr">
        <is>
          <t>https://www.morele.net/smartfon-apple-iphone-16-pro-max-256gb-white-titanium-myww3-14120866/</t>
        </is>
      </c>
      <c r="S1421" s="13" t="inlineStr">
        <is>
          <t>Handset</t>
        </is>
      </c>
      <c r="T1421" s="13" t="n"/>
      <c r="U1421" s="12" t="inlineStr">
        <is>
          <t>https://drive.google.com/uc?export=view&amp;id=1JV3xSSe-7Bb8vftH87vpuUxM3CUoy00W</t>
        </is>
      </c>
      <c r="V1421" t="inlineStr">
        <is>
          <t>20250424</t>
        </is>
      </c>
    </row>
    <row r="1422" ht="15" customHeight="1">
      <c r="A1422" s="7" t="inlineStr">
        <is>
          <t>BN2009885</t>
        </is>
      </c>
      <c r="B1422" s="8" t="inlineStr">
        <is>
          <t>Apple</t>
        </is>
      </c>
      <c r="C1422" s="8" t="inlineStr">
        <is>
          <t>iPhone 16 Pro Max 512GB 5G</t>
        </is>
      </c>
      <c r="D1422" s="8" t="inlineStr">
        <is>
          <t>-</t>
        </is>
      </c>
      <c r="E1422" s="9" t="n">
        <v>6643.99</v>
      </c>
      <c r="F1422" s="9" t="inlineStr">
        <is>
          <t>6643.99</t>
        </is>
      </c>
      <c r="G1422" s="9" t="inlineStr">
        <is>
          <t>Instock</t>
        </is>
      </c>
      <c r="H1422" s="9">
        <f>SUBSTITUTE(SUBSTITUTE(SUBSTITUTE(SUBSTITUTE(SUBSTITUTE(F1422,"od",""),"Cena internetowa","")," ",""),"€",""),",",".")+0</f>
        <v/>
      </c>
      <c r="I1422" s="9" t="n"/>
      <c r="J1422" s="9">
        <f>IF(I1422&lt;&gt;"",I1422,H1422)</f>
        <v/>
      </c>
      <c r="K1422" s="9">
        <f>E1422/(1+M1422)</f>
        <v/>
      </c>
      <c r="L1422" s="10" t="inlineStr">
        <is>
          <t>PLN</t>
        </is>
      </c>
      <c r="M1422" s="11" t="n">
        <v>0.23</v>
      </c>
      <c r="N1422" s="9">
        <f>K1422*VLOOKUP(L1422,'Exchange rate'!A:B,2,0)</f>
        <v/>
      </c>
      <c r="O1422" s="8" t="inlineStr">
        <is>
          <t>Morele</t>
        </is>
      </c>
      <c r="P1422" s="8" t="inlineStr">
        <is>
          <t>Morele</t>
        </is>
      </c>
      <c r="Q1422" s="8" t="inlineStr">
        <is>
          <t>Poland</t>
        </is>
      </c>
      <c r="R1422" s="12" t="inlineStr">
        <is>
          <t>https://www.morele.net/smartfon-apple-iphone-16-pro-max-512gb-white-titanium-myx13-14121580/</t>
        </is>
      </c>
      <c r="S1422" s="13" t="inlineStr">
        <is>
          <t>Handset</t>
        </is>
      </c>
      <c r="T1422" s="13" t="n"/>
      <c r="U1422" s="12" t="inlineStr">
        <is>
          <t>https://drive.google.com/uc?export=view&amp;id=1NYZNfXbFqQ8RWbWtDQosWnNuARk8_6Gv</t>
        </is>
      </c>
      <c r="V1422" t="inlineStr">
        <is>
          <t>20250424</t>
        </is>
      </c>
    </row>
    <row r="1423" ht="15" customHeight="1">
      <c r="A1423" s="7" t="inlineStr">
        <is>
          <t>BN2010109</t>
        </is>
      </c>
      <c r="B1423" s="8" t="inlineStr">
        <is>
          <t>Apple</t>
        </is>
      </c>
      <c r="C1423" s="8" t="inlineStr">
        <is>
          <t>iPhone 16e 128GB 5G</t>
        </is>
      </c>
      <c r="D1423" s="8" t="inlineStr">
        <is>
          <t>-</t>
        </is>
      </c>
      <c r="E1423" s="9" t="n">
        <v>2939.5</v>
      </c>
      <c r="F1423" s="9" t="inlineStr">
        <is>
          <t>2939.50</t>
        </is>
      </c>
      <c r="G1423" s="9" t="inlineStr">
        <is>
          <t>Instock</t>
        </is>
      </c>
      <c r="H1423" s="9">
        <f>SUBSTITUTE(SUBSTITUTE(SUBSTITUTE(SUBSTITUTE(SUBSTITUTE(F1423,"od",""),"Cena internetowa","")," ",""),"€",""),",",".")+0</f>
        <v/>
      </c>
      <c r="I1423" s="9" t="n"/>
      <c r="J1423" s="9">
        <f>IF(I1423&lt;&gt;"",I1423,H1423)</f>
        <v/>
      </c>
      <c r="K1423" s="9">
        <f>E1423/(1+M1423)</f>
        <v/>
      </c>
      <c r="L1423" s="10" t="inlineStr">
        <is>
          <t>PLN</t>
        </is>
      </c>
      <c r="M1423" s="11" t="n">
        <v>0.23</v>
      </c>
      <c r="N1423" s="9">
        <f>K1423*VLOOKUP(L1423,'Exchange rate'!A:B,2,0)</f>
        <v/>
      </c>
      <c r="O1423" s="8" t="inlineStr">
        <is>
          <t>Morele</t>
        </is>
      </c>
      <c r="P1423" s="8" t="inlineStr">
        <is>
          <t>Morele</t>
        </is>
      </c>
      <c r="Q1423" s="8" t="inlineStr">
        <is>
          <t>Poland</t>
        </is>
      </c>
      <c r="R1423" s="12" t="inlineStr">
        <is>
          <t>https://www.morele.net/smartfon-apple-iphone-16e-5g-8-128gb-bialy-md1r4-14726633/</t>
        </is>
      </c>
      <c r="S1423" s="13" t="inlineStr">
        <is>
          <t>Handset</t>
        </is>
      </c>
      <c r="T1423" s="13" t="n"/>
      <c r="U1423" s="12" t="inlineStr">
        <is>
          <t>https://drive.google.com/uc?export=view&amp;id=1Lrl-YyZwNlZ4ZkZDw6vQsm1KmpB0_aPu</t>
        </is>
      </c>
      <c r="V1423" t="inlineStr">
        <is>
          <t>20250424</t>
        </is>
      </c>
    </row>
    <row r="1424" ht="15" customHeight="1">
      <c r="A1424" s="7" t="inlineStr">
        <is>
          <t>BN2010110</t>
        </is>
      </c>
      <c r="B1424" s="8" t="inlineStr">
        <is>
          <t>Apple</t>
        </is>
      </c>
      <c r="C1424" s="8" t="inlineStr">
        <is>
          <t>iPhone 16e 256GB 5G</t>
        </is>
      </c>
      <c r="D1424" s="8" t="inlineStr">
        <is>
          <t>-</t>
        </is>
      </c>
      <c r="E1424" s="9" t="n">
        <v>3449</v>
      </c>
      <c r="F1424" s="9" t="inlineStr">
        <is>
          <t>3449.00</t>
        </is>
      </c>
      <c r="G1424" s="9" t="inlineStr">
        <is>
          <t>Instock</t>
        </is>
      </c>
      <c r="H1424" s="9">
        <f>SUBSTITUTE(SUBSTITUTE(SUBSTITUTE(SUBSTITUTE(SUBSTITUTE(F1424,"od",""),"Cena internetowa","")," ",""),"€",""),",",".")+0</f>
        <v/>
      </c>
      <c r="I1424" s="9" t="n"/>
      <c r="J1424" s="9">
        <f>IF(I1424&lt;&gt;"",I1424,H1424)</f>
        <v/>
      </c>
      <c r="K1424" s="9">
        <f>E1424/(1+M1424)</f>
        <v/>
      </c>
      <c r="L1424" s="10" t="inlineStr">
        <is>
          <t>PLN</t>
        </is>
      </c>
      <c r="M1424" s="11" t="n">
        <v>0.23</v>
      </c>
      <c r="N1424" s="9">
        <f>K1424*VLOOKUP(L1424,'Exchange rate'!A:B,2,0)</f>
        <v/>
      </c>
      <c r="O1424" s="8" t="inlineStr">
        <is>
          <t>Morele</t>
        </is>
      </c>
      <c r="P1424" s="8" t="inlineStr">
        <is>
          <t>Morele</t>
        </is>
      </c>
      <c r="Q1424" s="8" t="inlineStr">
        <is>
          <t>Poland</t>
        </is>
      </c>
      <c r="R1424" s="12" t="inlineStr">
        <is>
          <t>https://www.morele.net/smartfon-apple-iphone-16e-5g-8-256gb-czarny-md1t4-14726635/</t>
        </is>
      </c>
      <c r="S1424" s="13" t="inlineStr">
        <is>
          <t>Handset</t>
        </is>
      </c>
      <c r="T1424" s="13" t="n"/>
      <c r="U1424" s="12" t="inlineStr">
        <is>
          <t>https://drive.google.com/uc?export=view&amp;id=1K4fy4ylabdIMVuSfmrY76oT0iaviSRVr</t>
        </is>
      </c>
      <c r="V1424" t="inlineStr">
        <is>
          <t>20250424</t>
        </is>
      </c>
    </row>
    <row r="1425" ht="15" customHeight="1">
      <c r="A1425" s="7" t="inlineStr">
        <is>
          <t>BN2010108</t>
        </is>
      </c>
      <c r="B1425" s="8" t="inlineStr">
        <is>
          <t>Apple</t>
        </is>
      </c>
      <c r="C1425" s="8" t="inlineStr">
        <is>
          <t>iPhone 16e 512GB 5G</t>
        </is>
      </c>
      <c r="D1425" s="8" t="inlineStr">
        <is>
          <t>-</t>
        </is>
      </c>
      <c r="E1425" s="9" t="n">
        <v>4480.99</v>
      </c>
      <c r="F1425" s="9" t="inlineStr">
        <is>
          <t>4480.99</t>
        </is>
      </c>
      <c r="G1425" s="9" t="inlineStr">
        <is>
          <t>Instock</t>
        </is>
      </c>
      <c r="H1425" s="9">
        <f>SUBSTITUTE(SUBSTITUTE(SUBSTITUTE(SUBSTITUTE(SUBSTITUTE(F1425,"od",""),"Cena internetowa","")," ",""),"€",""),",",".")+0</f>
        <v/>
      </c>
      <c r="I1425" s="9" t="n"/>
      <c r="J1425" s="9">
        <f>IF(I1425&lt;&gt;"",I1425,H1425)</f>
        <v/>
      </c>
      <c r="K1425" s="9">
        <f>E1425/(1+M1425)</f>
        <v/>
      </c>
      <c r="L1425" s="10" t="inlineStr">
        <is>
          <t>PLN</t>
        </is>
      </c>
      <c r="M1425" s="11" t="n">
        <v>0.23</v>
      </c>
      <c r="N1425" s="9">
        <f>K1425*VLOOKUP(L1425,'Exchange rate'!A:B,2,0)</f>
        <v/>
      </c>
      <c r="O1425" s="8" t="inlineStr">
        <is>
          <t>Morele</t>
        </is>
      </c>
      <c r="P1425" s="8" t="inlineStr">
        <is>
          <t>Morele</t>
        </is>
      </c>
      <c r="Q1425" s="8" t="inlineStr">
        <is>
          <t>Poland</t>
        </is>
      </c>
      <c r="R1425" s="12" t="inlineStr">
        <is>
          <t>https://www.morele.net/smartfon-apple-iphone-16e-5g-8-512gb-bialy-md274-14726638/</t>
        </is>
      </c>
      <c r="S1425" s="13" t="inlineStr">
        <is>
          <t>Handset</t>
        </is>
      </c>
      <c r="T1425" s="13" t="n"/>
      <c r="U1425" s="12" t="inlineStr">
        <is>
          <t>https://drive.google.com/uc?export=view&amp;id=1GsNux19Pq6mtrLuyIRLScIjat4iMgpfp</t>
        </is>
      </c>
      <c r="V1425" t="inlineStr">
        <is>
          <t>20250424</t>
        </is>
      </c>
    </row>
    <row r="1426" ht="15" customHeight="1">
      <c r="A1426" s="7" t="inlineStr">
        <is>
          <t>BN2008373</t>
        </is>
      </c>
      <c r="B1426" s="8" t="inlineStr">
        <is>
          <t>Apple</t>
        </is>
      </c>
      <c r="C1426" s="8" t="inlineStr">
        <is>
          <t>iPhone SE (2022) 128GB 5G</t>
        </is>
      </c>
      <c r="D1426" s="8" t="inlineStr">
        <is>
          <t>-</t>
        </is>
      </c>
      <c r="E1426" s="9" t="n">
        <v>3630.34</v>
      </c>
      <c r="F1426" s="9" t="inlineStr">
        <is>
          <t>3630.34</t>
        </is>
      </c>
      <c r="G1426" s="9" t="inlineStr">
        <is>
          <t>Instock</t>
        </is>
      </c>
      <c r="H1426" s="9">
        <f>SUBSTITUTE(SUBSTITUTE(SUBSTITUTE(SUBSTITUTE(SUBSTITUTE(F1426,"od",""),"Cena internetowa","")," ",""),"€",""),",",".")+0</f>
        <v/>
      </c>
      <c r="I1426" s="9" t="n"/>
      <c r="J1426" s="9">
        <f>IF(I1426&lt;&gt;"",I1426,H1426)</f>
        <v/>
      </c>
      <c r="K1426" s="9">
        <f>E1426/(1+M1426)</f>
        <v/>
      </c>
      <c r="L1426" s="10" t="inlineStr">
        <is>
          <t>PLN</t>
        </is>
      </c>
      <c r="M1426" s="11" t="n">
        <v>0.23</v>
      </c>
      <c r="N1426" s="9">
        <f>K1426*VLOOKUP(L1426,'Exchange rate'!A:B,2,0)</f>
        <v/>
      </c>
      <c r="O1426" s="8" t="inlineStr">
        <is>
          <t>Morele</t>
        </is>
      </c>
      <c r="P1426" s="8" t="inlineStr">
        <is>
          <t>Morele</t>
        </is>
      </c>
      <c r="Q1426" s="8" t="inlineStr">
        <is>
          <t>Poland</t>
        </is>
      </c>
      <c r="R1426" s="12" t="inlineStr">
        <is>
          <t>https://www.morele.net/smartfon-apple-se-2022-5g-4-128gb-czerwony-mmxl3pm-a-10032890/</t>
        </is>
      </c>
      <c r="S1426" s="13" t="inlineStr">
        <is>
          <t>Handset</t>
        </is>
      </c>
      <c r="T1426" s="13" t="n"/>
      <c r="U1426" s="12" t="inlineStr">
        <is>
          <t>https://drive.google.com/uc?export=view&amp;id=1M9-P5EnCBYKHB5CbfQbEeEkL3jvIAU0R</t>
        </is>
      </c>
      <c r="V1426" t="inlineStr">
        <is>
          <t>20250424</t>
        </is>
      </c>
    </row>
    <row r="1427" ht="15" customHeight="1">
      <c r="A1427" s="7" t="inlineStr">
        <is>
          <t>BN2008374</t>
        </is>
      </c>
      <c r="B1427" s="8" t="inlineStr">
        <is>
          <t>Apple</t>
        </is>
      </c>
      <c r="C1427" s="8" t="inlineStr">
        <is>
          <t>iPhone SE (2022) 256GB 5G</t>
        </is>
      </c>
      <c r="D1427" s="8" t="inlineStr">
        <is>
          <t>-</t>
        </is>
      </c>
      <c r="E1427" s="9" t="n">
        <v>0</v>
      </c>
      <c r="F1427" s="9" t="inlineStr">
        <is>
          <t>0.00</t>
        </is>
      </c>
      <c r="G1427" s="9" t="inlineStr">
        <is>
          <t>Outstock</t>
        </is>
      </c>
      <c r="H1427" s="9">
        <f>SUBSTITUTE(SUBSTITUTE(SUBSTITUTE(SUBSTITUTE(SUBSTITUTE(F1427,"od",""),"Cena internetowa","")," ",""),"€",""),",",".")+0</f>
        <v/>
      </c>
      <c r="I1427" s="9" t="n"/>
      <c r="J1427" s="9">
        <f>IF(I1427&lt;&gt;"",I1427,H1427)</f>
        <v/>
      </c>
      <c r="K1427" s="9">
        <f>E1427/(1+M1427)</f>
        <v/>
      </c>
      <c r="L1427" s="10" t="inlineStr">
        <is>
          <t>PLN</t>
        </is>
      </c>
      <c r="M1427" s="11" t="n">
        <v>0.23</v>
      </c>
      <c r="N1427" s="9">
        <f>K1427*VLOOKUP(L1427,'Exchange rate'!A:B,2,0)</f>
        <v/>
      </c>
      <c r="O1427" s="8" t="inlineStr">
        <is>
          <t>Morele</t>
        </is>
      </c>
      <c r="P1427" s="8" t="inlineStr">
        <is>
          <t>Morele</t>
        </is>
      </c>
      <c r="Q1427" s="8" t="inlineStr">
        <is>
          <t>Poland</t>
        </is>
      </c>
      <c r="R1427" s="12" t="inlineStr">
        <is>
          <t>https://www.morele.net/smartfon-apple-se-2022-5g-3-256gb-czerwony-mmxp3pm-a-10070883/</t>
        </is>
      </c>
      <c r="S1427" s="13" t="inlineStr">
        <is>
          <t>Handset</t>
        </is>
      </c>
      <c r="T1427" s="13" t="n">
        <v>4</v>
      </c>
      <c r="U1427" s="12" t="inlineStr">
        <is>
          <t>https://drive.google.com/uc?export=view&amp;id=1HizJ7nGtnJ5W1UsZWV_zzlvASOxbeD-e</t>
        </is>
      </c>
      <c r="V1427" t="inlineStr">
        <is>
          <t>20250424</t>
        </is>
      </c>
    </row>
    <row r="1428" ht="15" customHeight="1">
      <c r="A1428" s="7" t="inlineStr">
        <is>
          <t>BN2008372</t>
        </is>
      </c>
      <c r="B1428" s="8" t="inlineStr">
        <is>
          <t>Apple</t>
        </is>
      </c>
      <c r="C1428" s="8" t="inlineStr">
        <is>
          <t>iPhone SE (2022) 64GB 5G</t>
        </is>
      </c>
      <c r="D1428" s="8" t="inlineStr">
        <is>
          <t>-</t>
        </is>
      </c>
      <c r="E1428" s="9" t="n">
        <v>2659</v>
      </c>
      <c r="F1428" s="9" t="inlineStr">
        <is>
          <t>2659.00</t>
        </is>
      </c>
      <c r="G1428" s="9" t="inlineStr">
        <is>
          <t>Instock</t>
        </is>
      </c>
      <c r="H1428" s="9">
        <f>SUBSTITUTE(SUBSTITUTE(SUBSTITUTE(SUBSTITUTE(SUBSTITUTE(F1428,"od",""),"Cena internetowa","")," ",""),"€",""),",",".")+0</f>
        <v/>
      </c>
      <c r="I1428" s="9" t="n"/>
      <c r="J1428" s="9">
        <f>IF(I1428&lt;&gt;"",I1428,H1428)</f>
        <v/>
      </c>
      <c r="K1428" s="9">
        <f>E1428/(1+M1428)</f>
        <v/>
      </c>
      <c r="L1428" s="10" t="inlineStr">
        <is>
          <t>PLN</t>
        </is>
      </c>
      <c r="M1428" s="11" t="n">
        <v>0.23</v>
      </c>
      <c r="N1428" s="9">
        <f>K1428*VLOOKUP(L1428,'Exchange rate'!A:B,2,0)</f>
        <v/>
      </c>
      <c r="O1428" s="8" t="inlineStr">
        <is>
          <t>Morele</t>
        </is>
      </c>
      <c r="P1428" s="8" t="inlineStr">
        <is>
          <t>Morele</t>
        </is>
      </c>
      <c r="Q1428" s="8" t="inlineStr">
        <is>
          <t>Poland</t>
        </is>
      </c>
      <c r="R1428" s="12" t="inlineStr">
        <is>
          <t>https://www.morele.net/smartfon-apple-se-2022-5g-3-64gb-dual-sim-czarny-mmxf3pm-a-10070886/</t>
        </is>
      </c>
      <c r="S1428" s="13" t="inlineStr">
        <is>
          <t>Handset</t>
        </is>
      </c>
      <c r="T1428" s="13" t="n"/>
      <c r="U1428" s="12" t="inlineStr">
        <is>
          <t>https://drive.google.com/uc?export=view&amp;id=1IjwJ08SWAOa7pD8tlpQnA-RyKWWBImv3</t>
        </is>
      </c>
      <c r="V1428" t="inlineStr">
        <is>
          <t>20250424</t>
        </is>
      </c>
    </row>
    <row r="1429" ht="15" customHeight="1">
      <c r="A1429" s="7" t="inlineStr">
        <is>
          <t>BN4000659</t>
        </is>
      </c>
      <c r="B1429" s="8" t="inlineStr">
        <is>
          <t>Apple</t>
        </is>
      </c>
      <c r="C1429" s="8" t="inlineStr">
        <is>
          <t>Watch SE 2022 GPS+Cellular 44mm</t>
        </is>
      </c>
      <c r="D1429" s="8" t="inlineStr">
        <is>
          <t>-</t>
        </is>
      </c>
      <c r="E1429" s="9" t="n">
        <v>0</v>
      </c>
      <c r="F1429" s="9" t="inlineStr">
        <is>
          <t>0.00</t>
        </is>
      </c>
      <c r="G1429" s="9" t="inlineStr">
        <is>
          <t>Outstock</t>
        </is>
      </c>
      <c r="H1429" s="9">
        <f>SUBSTITUTE(SUBSTITUTE(SUBSTITUTE(SUBSTITUTE(SUBSTITUTE(F1429,"od",""),"Cena internetowa","")," ",""),"€",""),",",".")+0</f>
        <v/>
      </c>
      <c r="I1429" s="9" t="n"/>
      <c r="J1429" s="9">
        <f>IF(I1429&lt;&gt;"",I1429,H1429)</f>
        <v/>
      </c>
      <c r="K1429" s="9">
        <f>E1429/(1+M1429)</f>
        <v/>
      </c>
      <c r="L1429" s="10" t="inlineStr">
        <is>
          <t>PLN</t>
        </is>
      </c>
      <c r="M1429" s="11" t="n">
        <v>0.23</v>
      </c>
      <c r="N1429" s="9">
        <f>K1429*VLOOKUP(L1429,'Exchange rate'!A:B,2,0)</f>
        <v/>
      </c>
      <c r="O1429" s="8" t="inlineStr">
        <is>
          <t>Morele</t>
        </is>
      </c>
      <c r="P1429" s="8" t="inlineStr">
        <is>
          <t>Morele</t>
        </is>
      </c>
      <c r="Q1429" s="8" t="inlineStr">
        <is>
          <t>Poland</t>
        </is>
      </c>
      <c r="R1429" s="12" t="inlineStr">
        <is>
          <t>https://www.morele.net/smartwatch-apple-watch-se-2022-gps-cellular-44mm-midnight-alu-sport-granatowy-mnpy3wb-a-12015287/</t>
        </is>
      </c>
      <c r="S1429" s="13" t="inlineStr">
        <is>
          <t>Smart Watch</t>
        </is>
      </c>
      <c r="T1429" s="13" t="n">
        <v>4</v>
      </c>
      <c r="U1429" s="12" t="inlineStr">
        <is>
          <t>https://drive.google.com/uc?export=view&amp;id=1Grx8cZT8Sk6c54-v4OX1-u5Kh74T7du0</t>
        </is>
      </c>
      <c r="V1429" t="inlineStr">
        <is>
          <t>20250424</t>
        </is>
      </c>
    </row>
    <row r="1430" ht="15" customHeight="1">
      <c r="A1430" s="7" t="inlineStr">
        <is>
          <t>BN2009222</t>
        </is>
      </c>
      <c r="B1430" s="8" t="inlineStr">
        <is>
          <t>Apple</t>
        </is>
      </c>
      <c r="C1430" s="8" t="inlineStr">
        <is>
          <t>Watch SE 2023 40mm</t>
        </is>
      </c>
      <c r="D1430" s="8" t="inlineStr">
        <is>
          <t>-</t>
        </is>
      </c>
      <c r="E1430" s="9" t="n">
        <v>1248.99</v>
      </c>
      <c r="F1430" s="9" t="inlineStr">
        <is>
          <t>1248.99</t>
        </is>
      </c>
      <c r="G1430" s="9" t="inlineStr">
        <is>
          <t>Instock</t>
        </is>
      </c>
      <c r="H1430" s="9">
        <f>SUBSTITUTE(SUBSTITUTE(SUBSTITUTE(SUBSTITUTE(SUBSTITUTE(F1430,"od",""),"Cena internetowa","")," ",""),"€",""),",",".")+0</f>
        <v/>
      </c>
      <c r="I1430" s="9" t="n"/>
      <c r="J1430" s="9">
        <f>IF(I1430&lt;&gt;"",I1430,H1430)</f>
        <v/>
      </c>
      <c r="K1430" s="9">
        <f>E1430/(1+M1430)</f>
        <v/>
      </c>
      <c r="L1430" s="10" t="inlineStr">
        <is>
          <t>PLN</t>
        </is>
      </c>
      <c r="M1430" s="11" t="n">
        <v>0.23</v>
      </c>
      <c r="N1430" s="9">
        <f>K1430*VLOOKUP(L1430,'Exchange rate'!A:B,2,0)</f>
        <v/>
      </c>
      <c r="O1430" s="8" t="inlineStr">
        <is>
          <t>Morele</t>
        </is>
      </c>
      <c r="P1430" s="8" t="inlineStr">
        <is>
          <t>Morele</t>
        </is>
      </c>
      <c r="Q1430" s="8" t="inlineStr">
        <is>
          <t>Poland</t>
        </is>
      </c>
      <c r="R1430" s="12" t="inlineStr">
        <is>
          <t>https://www.morele.net/smartwatch-apple-watch-se-2023-gps-40mm-silver-alu-sport-s-m-granatowy-mre13qi-a-13148504/</t>
        </is>
      </c>
      <c r="S1430" s="13" t="inlineStr">
        <is>
          <t>Smart Watch</t>
        </is>
      </c>
      <c r="T1430" s="13" t="n"/>
      <c r="U1430" s="12" t="inlineStr">
        <is>
          <t>https://drive.google.com/uc?export=view&amp;id=1Kvnonb786DAGhCZg7ZsQDKrTEFM1COIo</t>
        </is>
      </c>
      <c r="V1430" t="inlineStr">
        <is>
          <t>20250424</t>
        </is>
      </c>
    </row>
    <row r="1431" ht="15" customHeight="1">
      <c r="A1431" s="7" t="inlineStr">
        <is>
          <t>BN2009221</t>
        </is>
      </c>
      <c r="B1431" s="8" t="inlineStr">
        <is>
          <t>Apple</t>
        </is>
      </c>
      <c r="C1431" s="8" t="inlineStr">
        <is>
          <t>Watch SE 2023 44mm</t>
        </is>
      </c>
      <c r="D1431" s="8" t="inlineStr">
        <is>
          <t>-</t>
        </is>
      </c>
      <c r="E1431" s="9" t="n">
        <v>1367.06</v>
      </c>
      <c r="F1431" s="9" t="inlineStr">
        <is>
          <t>1367.06</t>
        </is>
      </c>
      <c r="G1431" s="9" t="inlineStr">
        <is>
          <t>Instock</t>
        </is>
      </c>
      <c r="H1431" s="9">
        <f>SUBSTITUTE(SUBSTITUTE(SUBSTITUTE(SUBSTITUTE(SUBSTITUTE(F1431,"od",""),"Cena internetowa","")," ",""),"€",""),",",".")+0</f>
        <v/>
      </c>
      <c r="I1431" s="9" t="n"/>
      <c r="J1431" s="9">
        <f>IF(I1431&lt;&gt;"",I1431,H1431)</f>
        <v/>
      </c>
      <c r="K1431" s="9">
        <f>E1431/(1+M1431)</f>
        <v/>
      </c>
      <c r="L1431" s="10" t="inlineStr">
        <is>
          <t>PLN</t>
        </is>
      </c>
      <c r="M1431" s="11" t="n">
        <v>0.23</v>
      </c>
      <c r="N1431" s="9">
        <f>K1431*VLOOKUP(L1431,'Exchange rate'!A:B,2,0)</f>
        <v/>
      </c>
      <c r="O1431" s="8" t="inlineStr">
        <is>
          <t>Morele</t>
        </is>
      </c>
      <c r="P1431" s="8" t="inlineStr">
        <is>
          <t>Morele</t>
        </is>
      </c>
      <c r="Q1431" s="8" t="inlineStr">
        <is>
          <t>Poland</t>
        </is>
      </c>
      <c r="R1431" s="12" t="inlineStr">
        <is>
          <t>https://www.morele.net/smartwatch-apple-watch-se-2023-gps-44mm-midnight-alu-sport-m-l-czarny-mre93-13148507/</t>
        </is>
      </c>
      <c r="S1431" s="13" t="inlineStr">
        <is>
          <t>Smart Watch</t>
        </is>
      </c>
      <c r="T1431" s="13" t="n"/>
      <c r="U1431" s="12" t="inlineStr">
        <is>
          <t>https://drive.google.com/uc?export=view&amp;id=1GgAWOrAe9IClTmeVMMEvj4ozWjt5QpkP</t>
        </is>
      </c>
      <c r="V1431" t="inlineStr">
        <is>
          <t>20250424</t>
        </is>
      </c>
    </row>
    <row r="1432" ht="15" customHeight="1">
      <c r="A1432" s="7" t="inlineStr">
        <is>
          <t>AN00000171</t>
        </is>
      </c>
      <c r="B1432" s="8" t="inlineStr">
        <is>
          <t>Apple</t>
        </is>
      </c>
      <c r="C1432" s="8" t="inlineStr">
        <is>
          <t>Watch SE 2023 LTE 44mm</t>
        </is>
      </c>
      <c r="D1432" s="8" t="inlineStr">
        <is>
          <t>-</t>
        </is>
      </c>
      <c r="E1432" s="9" t="n">
        <v>1532.08</v>
      </c>
      <c r="F1432" s="9" t="inlineStr">
        <is>
          <t>1532.08</t>
        </is>
      </c>
      <c r="G1432" s="9" t="inlineStr">
        <is>
          <t>Instock</t>
        </is>
      </c>
      <c r="H1432" s="9">
        <f>SUBSTITUTE(SUBSTITUTE(SUBSTITUTE(SUBSTITUTE(SUBSTITUTE(F1432,"od",""),"Cena internetowa","")," ",""),"€",""),",",".")+0</f>
        <v/>
      </c>
      <c r="I1432" s="9" t="n"/>
      <c r="J1432" s="9">
        <f>IF(I1432&lt;&gt;"",I1432,H1432)</f>
        <v/>
      </c>
      <c r="K1432" s="9">
        <f>E1432/(1+M1432)</f>
        <v/>
      </c>
      <c r="L1432" s="10" t="inlineStr">
        <is>
          <t>PLN</t>
        </is>
      </c>
      <c r="M1432" s="11" t="n">
        <v>0.23</v>
      </c>
      <c r="N1432" s="9">
        <f>K1432*VLOOKUP(L1432,'Exchange rate'!A:B,2,0)</f>
        <v/>
      </c>
      <c r="O1432" s="8" t="inlineStr">
        <is>
          <t>Morele</t>
        </is>
      </c>
      <c r="P1432" s="8" t="inlineStr">
        <is>
          <t>Morele</t>
        </is>
      </c>
      <c r="Q1432" s="8" t="inlineStr">
        <is>
          <t>Poland</t>
        </is>
      </c>
      <c r="R1432" s="12" t="inlineStr">
        <is>
          <t>https://www.morele.net/smartwatch-apple-watch-se-2023-gps-cellular-44mm-midnight-alu-sport-s-m-granatowy-mrh53qf-a-13178101/</t>
        </is>
      </c>
      <c r="S1432" s="13" t="inlineStr">
        <is>
          <t>Smart Watch</t>
        </is>
      </c>
      <c r="T1432" s="13" t="n"/>
      <c r="U1432" s="12" t="inlineStr">
        <is>
          <t>https://drive.google.com/uc?export=view&amp;id=1KBC-1D_8SwotbvZvWziKtboSuz58T2Nm</t>
        </is>
      </c>
      <c r="V1432" t="inlineStr">
        <is>
          <t>20250424</t>
        </is>
      </c>
    </row>
    <row r="1433" ht="15" customHeight="1">
      <c r="A1433" s="7" t="inlineStr">
        <is>
          <t>BN4000654</t>
        </is>
      </c>
      <c r="B1433" s="8" t="inlineStr">
        <is>
          <t>Apple</t>
        </is>
      </c>
      <c r="C1433" s="8" t="inlineStr">
        <is>
          <t>Watch Series 8 GPS 41mm</t>
        </is>
      </c>
      <c r="D1433" s="8" t="inlineStr">
        <is>
          <t>-</t>
        </is>
      </c>
      <c r="E1433" s="9" t="n">
        <v>0</v>
      </c>
      <c r="F1433" s="9" t="inlineStr">
        <is>
          <t>0.00</t>
        </is>
      </c>
      <c r="G1433" s="9" t="inlineStr">
        <is>
          <t>Outstock</t>
        </is>
      </c>
      <c r="H1433" s="9">
        <f>SUBSTITUTE(SUBSTITUTE(SUBSTITUTE(SUBSTITUTE(SUBSTITUTE(F1433,"od",""),"Cena internetowa","")," ",""),"€",""),",",".")+0</f>
        <v/>
      </c>
      <c r="I1433" s="9" t="n"/>
      <c r="J1433" s="9">
        <f>IF(I1433&lt;&gt;"",I1433,H1433)</f>
        <v/>
      </c>
      <c r="K1433" s="9">
        <f>E1433/(1+M1433)</f>
        <v/>
      </c>
      <c r="L1433" s="10" t="inlineStr">
        <is>
          <t>PLN</t>
        </is>
      </c>
      <c r="M1433" s="11" t="n">
        <v>0.23</v>
      </c>
      <c r="N1433" s="9">
        <f>K1433*VLOOKUP(L1433,'Exchange rate'!A:B,2,0)</f>
        <v/>
      </c>
      <c r="O1433" s="8" t="inlineStr">
        <is>
          <t>Morele</t>
        </is>
      </c>
      <c r="P1433" s="8" t="inlineStr">
        <is>
          <t>Morele</t>
        </is>
      </c>
      <c r="Q1433" s="8" t="inlineStr">
        <is>
          <t>Poland</t>
        </is>
      </c>
      <c r="R1433" s="12" t="inlineStr">
        <is>
          <t>https://www.morele.net/smartwatch-apple-watch-series-8-gps-41mm-midnight-alu-sport-granatowy-mnp53wb-a-11804042/</t>
        </is>
      </c>
      <c r="S1433" s="13" t="inlineStr">
        <is>
          <t>Smart Watch</t>
        </is>
      </c>
      <c r="T1433" s="13" t="n">
        <v>4</v>
      </c>
      <c r="U1433" s="12" t="inlineStr">
        <is>
          <t>https://drive.google.com/uc?export=view&amp;id=1MqOclvZt3YO6oJElmmcMEOXfnHdSiiBd</t>
        </is>
      </c>
      <c r="V1433" t="inlineStr">
        <is>
          <t>20250424</t>
        </is>
      </c>
    </row>
    <row r="1434" ht="15" customHeight="1">
      <c r="A1434" s="7" t="inlineStr">
        <is>
          <t>BN4000655</t>
        </is>
      </c>
      <c r="B1434" s="8" t="inlineStr">
        <is>
          <t>Apple</t>
        </is>
      </c>
      <c r="C1434" s="8" t="inlineStr">
        <is>
          <t>Watch Series 8 GPS 45mm</t>
        </is>
      </c>
      <c r="D1434" s="8" t="inlineStr">
        <is>
          <t>-</t>
        </is>
      </c>
      <c r="E1434" s="9" t="n">
        <v>1821.33</v>
      </c>
      <c r="F1434" s="9" t="inlineStr">
        <is>
          <t>1824.69</t>
        </is>
      </c>
      <c r="G1434" s="9" t="inlineStr">
        <is>
          <t>Instock</t>
        </is>
      </c>
      <c r="H1434" s="9">
        <f>SUBSTITUTE(SUBSTITUTE(SUBSTITUTE(SUBSTITUTE(SUBSTITUTE(F1434,"od",""),"Cena internetowa","")," ",""),"€",""),",",".")+0</f>
        <v/>
      </c>
      <c r="I1434" s="9" t="n"/>
      <c r="J1434" s="9">
        <f>IF(I1434&lt;&gt;"",I1434,H1434)</f>
        <v/>
      </c>
      <c r="K1434" s="9">
        <f>E1434/(1+M1434)</f>
        <v/>
      </c>
      <c r="L1434" s="10" t="inlineStr">
        <is>
          <t>PLN</t>
        </is>
      </c>
      <c r="M1434" s="11" t="n">
        <v>0.23</v>
      </c>
      <c r="N1434" s="9">
        <f>K1434*VLOOKUP(L1434,'Exchange rate'!A:B,2,0)</f>
        <v/>
      </c>
      <c r="O1434" s="8" t="inlineStr">
        <is>
          <t>Morele</t>
        </is>
      </c>
      <c r="P1434" s="8" t="inlineStr">
        <is>
          <t>Morele</t>
        </is>
      </c>
      <c r="Q1434" s="8" t="inlineStr">
        <is>
          <t>Poland</t>
        </is>
      </c>
      <c r="R1434" s="12" t="inlineStr">
        <is>
          <t>https://www.morele.net/smartwatch-apple-watch-8-gps-45mm-starlight-alu-sport-bezowy-mnp23wb-a-11804043/</t>
        </is>
      </c>
      <c r="S1434" s="13" t="inlineStr">
        <is>
          <t>Smart Watch</t>
        </is>
      </c>
      <c r="T1434" s="13" t="n"/>
      <c r="U1434" s="12" t="inlineStr">
        <is>
          <t>https://drive.google.com/uc?export=view&amp;id=1NBh4ru7fFeTB5H6YmUzalGzb3akch-Go</t>
        </is>
      </c>
      <c r="V1434" t="inlineStr">
        <is>
          <t>20250424</t>
        </is>
      </c>
    </row>
    <row r="1435" ht="15" customHeight="1">
      <c r="A1435" s="7" t="inlineStr">
        <is>
          <t>BN4000652</t>
        </is>
      </c>
      <c r="B1435" s="8" t="inlineStr">
        <is>
          <t>Apple</t>
        </is>
      </c>
      <c r="C1435" s="8" t="inlineStr">
        <is>
          <t>Watch Series 8 GPS+Cellular 41mm</t>
        </is>
      </c>
      <c r="D1435" s="8" t="inlineStr">
        <is>
          <t>-</t>
        </is>
      </c>
      <c r="E1435" s="9" t="n">
        <v>0</v>
      </c>
      <c r="F1435" s="9" t="inlineStr">
        <is>
          <t>0.00</t>
        </is>
      </c>
      <c r="G1435" s="9" t="inlineStr">
        <is>
          <t>Outstock</t>
        </is>
      </c>
      <c r="H1435" s="9">
        <f>SUBSTITUTE(SUBSTITUTE(SUBSTITUTE(SUBSTITUTE(SUBSTITUTE(F1435,"od",""),"Cena internetowa","")," ",""),"€",""),",",".")+0</f>
        <v/>
      </c>
      <c r="I1435" s="9" t="n"/>
      <c r="J1435" s="9">
        <f>IF(I1435&lt;&gt;"",I1435,H1435)</f>
        <v/>
      </c>
      <c r="K1435" s="9">
        <f>E1435/(1+M1435)</f>
        <v/>
      </c>
      <c r="L1435" s="10" t="inlineStr">
        <is>
          <t>PLN</t>
        </is>
      </c>
      <c r="M1435" s="11" t="n">
        <v>0.23</v>
      </c>
      <c r="N1435" s="9">
        <f>K1435*VLOOKUP(L1435,'Exchange rate'!A:B,2,0)</f>
        <v/>
      </c>
      <c r="O1435" s="8" t="inlineStr">
        <is>
          <t>Morele</t>
        </is>
      </c>
      <c r="P1435" s="8" t="inlineStr">
        <is>
          <t>Morele</t>
        </is>
      </c>
      <c r="Q1435" s="8" t="inlineStr">
        <is>
          <t>Poland</t>
        </is>
      </c>
      <c r="R1435" s="12" t="inlineStr">
        <is>
          <t>https://www.morele.net/smartwatch-apple-watch-8-gps-cellular-41mm-red-alu-sport-czerwony-mnj23wb-a-11929368/</t>
        </is>
      </c>
      <c r="S1435" s="13" t="inlineStr">
        <is>
          <t>Smart Watch</t>
        </is>
      </c>
      <c r="T1435" s="13" t="n">
        <v>4</v>
      </c>
      <c r="U1435" s="12" t="inlineStr">
        <is>
          <t>https://drive.google.com/uc?export=view&amp;id=1LdpGvtCwMr5EyQmJUUzIx6p1WxUiTLXP</t>
        </is>
      </c>
      <c r="V1435" t="inlineStr">
        <is>
          <t>20250424</t>
        </is>
      </c>
    </row>
    <row r="1436" ht="15" customHeight="1">
      <c r="A1436" s="7" t="inlineStr">
        <is>
          <t>BN4000653</t>
        </is>
      </c>
      <c r="B1436" s="8" t="inlineStr">
        <is>
          <t>Apple</t>
        </is>
      </c>
      <c r="C1436" s="8" t="inlineStr">
        <is>
          <t>Watch Series 8 GPS+Cellular 45mm</t>
        </is>
      </c>
      <c r="D1436" s="8" t="inlineStr">
        <is>
          <t>-</t>
        </is>
      </c>
      <c r="E1436" s="9" t="n">
        <v>3154.95</v>
      </c>
      <c r="F1436" s="9" t="inlineStr">
        <is>
          <t>3160.77</t>
        </is>
      </c>
      <c r="G1436" s="9" t="inlineStr">
        <is>
          <t>Instock</t>
        </is>
      </c>
      <c r="H1436" s="9">
        <f>SUBSTITUTE(SUBSTITUTE(SUBSTITUTE(SUBSTITUTE(SUBSTITUTE(F1436,"od",""),"Cena internetowa","")," ",""),"€",""),",",".")+0</f>
        <v/>
      </c>
      <c r="I1436" s="9" t="n"/>
      <c r="J1436" s="9">
        <f>IF(I1436&lt;&gt;"",I1436,H1436)</f>
        <v/>
      </c>
      <c r="K1436" s="9">
        <f>E1436/(1+M1436)</f>
        <v/>
      </c>
      <c r="L1436" s="10" t="inlineStr">
        <is>
          <t>PLN</t>
        </is>
      </c>
      <c r="M1436" s="11" t="n">
        <v>0.23</v>
      </c>
      <c r="N1436" s="9">
        <f>K1436*VLOOKUP(L1436,'Exchange rate'!A:B,2,0)</f>
        <v/>
      </c>
      <c r="O1436" s="8" t="inlineStr">
        <is>
          <t>Morele</t>
        </is>
      </c>
      <c r="P1436" s="8" t="inlineStr">
        <is>
          <t>Morele</t>
        </is>
      </c>
      <c r="Q1436" s="8" t="inlineStr">
        <is>
          <t>Poland</t>
        </is>
      </c>
      <c r="R1436" s="12" t="inlineStr">
        <is>
          <t>https://www.morele.net/smartwatch-apple-watch-8-gps-cellular-45mm-midnight-alu-sport-czarny-mnk43fd-a-11929422/</t>
        </is>
      </c>
      <c r="S1436" s="13" t="inlineStr">
        <is>
          <t>Smart Watch</t>
        </is>
      </c>
      <c r="T1436" s="13" t="n"/>
      <c r="U1436" s="12" t="inlineStr">
        <is>
          <t>https://drive.google.com/uc?export=view&amp;id=1HjWl2wNd-ktEIoL0FQBXE6Wv9_gKtZ-D</t>
        </is>
      </c>
      <c r="V1436" t="inlineStr">
        <is>
          <t>20250424</t>
        </is>
      </c>
    </row>
    <row r="1437" ht="15" customHeight="1">
      <c r="A1437" s="7" t="inlineStr">
        <is>
          <t>BN2009141</t>
        </is>
      </c>
      <c r="B1437" s="8" t="inlineStr">
        <is>
          <t>Apple</t>
        </is>
      </c>
      <c r="C1437" s="8" t="inlineStr">
        <is>
          <t>Watch Series 9 GPS 41mm</t>
        </is>
      </c>
      <c r="D1437" s="8" t="inlineStr">
        <is>
          <t>-</t>
        </is>
      </c>
      <c r="E1437" s="9" t="n">
        <v>2688.97</v>
      </c>
      <c r="F1437" s="9" t="inlineStr">
        <is>
          <t>2688.97</t>
        </is>
      </c>
      <c r="G1437" s="9" t="inlineStr">
        <is>
          <t>Instock</t>
        </is>
      </c>
      <c r="H1437" s="9">
        <f>SUBSTITUTE(SUBSTITUTE(SUBSTITUTE(SUBSTITUTE(SUBSTITUTE(F1437,"od",""),"Cena internetowa","")," ",""),"€",""),",",".")+0</f>
        <v/>
      </c>
      <c r="I1437" s="9" t="n"/>
      <c r="J1437" s="9">
        <f>IF(I1437&lt;&gt;"",I1437,H1437)</f>
        <v/>
      </c>
      <c r="K1437" s="9">
        <f>E1437/(1+M1437)</f>
        <v/>
      </c>
      <c r="L1437" s="10" t="inlineStr">
        <is>
          <t>PLN</t>
        </is>
      </c>
      <c r="M1437" s="11" t="n">
        <v>0.23</v>
      </c>
      <c r="N1437" s="9">
        <f>K1437*VLOOKUP(L1437,'Exchange rate'!A:B,2,0)</f>
        <v/>
      </c>
      <c r="O1437" s="8" t="inlineStr">
        <is>
          <t>Morele</t>
        </is>
      </c>
      <c r="P1437" s="8" t="inlineStr">
        <is>
          <t>Morele</t>
        </is>
      </c>
      <c r="Q1437" s="8" t="inlineStr">
        <is>
          <t>Poland</t>
        </is>
      </c>
      <c r="R1437" s="12" t="inlineStr">
        <is>
          <t>https://www.morele.net/smartwatch-apple-watch-9-41mm-gps-red-alu-sport-s-m-czerwony-mrxg3qp-a-13118296/</t>
        </is>
      </c>
      <c r="S1437" s="13" t="inlineStr">
        <is>
          <t>Smart Watch</t>
        </is>
      </c>
      <c r="T1437" s="13" t="n"/>
      <c r="U1437" s="12" t="inlineStr">
        <is>
          <t>https://drive.google.com/uc?export=view&amp;id=1LYaHmasXP4J_297LV1Ju2kCrw2eufXF3</t>
        </is>
      </c>
      <c r="V1437" t="inlineStr">
        <is>
          <t>20250424</t>
        </is>
      </c>
    </row>
    <row r="1438" ht="15" customHeight="1">
      <c r="A1438" s="7" t="inlineStr">
        <is>
          <t>BN2009140</t>
        </is>
      </c>
      <c r="B1438" s="8" t="inlineStr">
        <is>
          <t>Apple</t>
        </is>
      </c>
      <c r="C1438" s="8" t="inlineStr">
        <is>
          <t>Watch Series 9 GPS 45mm</t>
        </is>
      </c>
      <c r="D1438" s="8" t="inlineStr">
        <is>
          <t>-</t>
        </is>
      </c>
      <c r="E1438" s="9" t="n">
        <v>1981.51</v>
      </c>
      <c r="F1438" s="9" t="inlineStr">
        <is>
          <t>1981.51</t>
        </is>
      </c>
      <c r="G1438" s="9" t="inlineStr">
        <is>
          <t>Instock</t>
        </is>
      </c>
      <c r="H1438" s="9">
        <f>SUBSTITUTE(SUBSTITUTE(SUBSTITUTE(SUBSTITUTE(SUBSTITUTE(F1438,"od",""),"Cena internetowa","")," ",""),"€",""),",",".")+0</f>
        <v/>
      </c>
      <c r="I1438" s="9" t="n"/>
      <c r="J1438" s="9">
        <f>IF(I1438&lt;&gt;"",I1438,H1438)</f>
        <v/>
      </c>
      <c r="K1438" s="9">
        <f>E1438/(1+M1438)</f>
        <v/>
      </c>
      <c r="L1438" s="10" t="inlineStr">
        <is>
          <t>PLN</t>
        </is>
      </c>
      <c r="M1438" s="11" t="n">
        <v>0.23</v>
      </c>
      <c r="N1438" s="9">
        <f>K1438*VLOOKUP(L1438,'Exchange rate'!A:B,2,0)</f>
        <v/>
      </c>
      <c r="O1438" s="8" t="inlineStr">
        <is>
          <t>Morele</t>
        </is>
      </c>
      <c r="P1438" s="8" t="inlineStr">
        <is>
          <t>Morele</t>
        </is>
      </c>
      <c r="Q1438" s="8" t="inlineStr">
        <is>
          <t>Poland</t>
        </is>
      </c>
      <c r="R1438" s="12" t="inlineStr">
        <is>
          <t>https://www.morele.net/smartwatch-apple-watch-9-45mm-gps-midnight-alu-sport-loop-granatowy-mr9c3-13116070/</t>
        </is>
      </c>
      <c r="S1438" s="13" t="inlineStr">
        <is>
          <t>Smart Watch</t>
        </is>
      </c>
      <c r="T1438" s="13" t="n"/>
      <c r="U1438" s="12" t="inlineStr">
        <is>
          <t>https://drive.google.com/uc?export=view&amp;id=1M1KWTljFzL4KzBzYERL1THWbd8qEh2Ak</t>
        </is>
      </c>
      <c r="V1438" t="inlineStr">
        <is>
          <t>20250424</t>
        </is>
      </c>
    </row>
    <row r="1439" ht="15" customHeight="1">
      <c r="A1439" s="7" t="inlineStr">
        <is>
          <t>BN2009139</t>
        </is>
      </c>
      <c r="B1439" s="8" t="inlineStr">
        <is>
          <t>Apple</t>
        </is>
      </c>
      <c r="C1439" s="8" t="inlineStr">
        <is>
          <t>Watch Series 9 GPS+Cellular 41mm</t>
        </is>
      </c>
      <c r="D1439" s="8" t="inlineStr">
        <is>
          <t>-</t>
        </is>
      </c>
      <c r="E1439" s="9" t="n">
        <v>2790.92</v>
      </c>
      <c r="F1439" s="9" t="inlineStr">
        <is>
          <t>2790.59</t>
        </is>
      </c>
      <c r="G1439" s="9" t="inlineStr">
        <is>
          <t>Instock</t>
        </is>
      </c>
      <c r="H1439" s="9">
        <f>SUBSTITUTE(SUBSTITUTE(SUBSTITUTE(SUBSTITUTE(SUBSTITUTE(F1439,"od",""),"Cena internetowa","")," ",""),"€",""),",",".")+0</f>
        <v/>
      </c>
      <c r="I1439" s="9" t="n"/>
      <c r="J1439" s="9">
        <f>IF(I1439&lt;&gt;"",I1439,H1439)</f>
        <v/>
      </c>
      <c r="K1439" s="9">
        <f>E1439/(1+M1439)</f>
        <v/>
      </c>
      <c r="L1439" s="10" t="inlineStr">
        <is>
          <t>PLN</t>
        </is>
      </c>
      <c r="M1439" s="11" t="n">
        <v>0.23</v>
      </c>
      <c r="N1439" s="9">
        <f>K1439*VLOOKUP(L1439,'Exchange rate'!A:B,2,0)</f>
        <v/>
      </c>
      <c r="O1439" s="8" t="inlineStr">
        <is>
          <t>Morele</t>
        </is>
      </c>
      <c r="P1439" s="8" t="inlineStr">
        <is>
          <t>Morele</t>
        </is>
      </c>
      <c r="Q1439" s="8" t="inlineStr">
        <is>
          <t>Poland</t>
        </is>
      </c>
      <c r="R1439" s="12" t="inlineStr">
        <is>
          <t>https://www.morele.net/smartwatch-apple-watch-9-gps-cellular-41mm-midnight-alu-sport-loop-granatowy-mrhu3qp-a-13118299/</t>
        </is>
      </c>
      <c r="S1439" s="13" t="inlineStr">
        <is>
          <t>Smart Watch</t>
        </is>
      </c>
      <c r="T1439" s="13" t="n"/>
      <c r="U1439" s="12" t="inlineStr">
        <is>
          <t>https://drive.google.com/uc?export=view&amp;id=1Krm7XZ-E8i1UnBqNrSMcjV7sHtwZkuk4</t>
        </is>
      </c>
      <c r="V1439" t="inlineStr">
        <is>
          <t>20250424</t>
        </is>
      </c>
    </row>
    <row r="1440" ht="15" customHeight="1">
      <c r="A1440" s="7" t="inlineStr">
        <is>
          <t>BN2009138</t>
        </is>
      </c>
      <c r="B1440" s="8" t="inlineStr">
        <is>
          <t>Apple</t>
        </is>
      </c>
      <c r="C1440" s="8" t="inlineStr">
        <is>
          <t>Watch Series 9 GPS+Cellular 45mm</t>
        </is>
      </c>
      <c r="D1440" s="8" t="inlineStr">
        <is>
          <t>-</t>
        </is>
      </c>
      <c r="E1440" s="9" t="n">
        <v>1997.02</v>
      </c>
      <c r="F1440" s="9" t="inlineStr">
        <is>
          <t>2001.30</t>
        </is>
      </c>
      <c r="G1440" s="9" t="inlineStr">
        <is>
          <t>Instock</t>
        </is>
      </c>
      <c r="H1440" s="9">
        <f>SUBSTITUTE(SUBSTITUTE(SUBSTITUTE(SUBSTITUTE(SUBSTITUTE(F1440,"od",""),"Cena internetowa","")," ",""),"€",""),",",".")+0</f>
        <v/>
      </c>
      <c r="I1440" s="9" t="n"/>
      <c r="J1440" s="9">
        <f>IF(I1440&lt;&gt;"",I1440,H1440)</f>
        <v/>
      </c>
      <c r="K1440" s="9">
        <f>E1440/(1+M1440)</f>
        <v/>
      </c>
      <c r="L1440" s="10" t="inlineStr">
        <is>
          <t>PLN</t>
        </is>
      </c>
      <c r="M1440" s="11" t="n">
        <v>0.23</v>
      </c>
      <c r="N1440" s="9">
        <f>K1440*VLOOKUP(L1440,'Exchange rate'!A:B,2,0)</f>
        <v/>
      </c>
      <c r="O1440" s="8" t="inlineStr">
        <is>
          <t>Morele</t>
        </is>
      </c>
      <c r="P1440" s="8" t="inlineStr">
        <is>
          <t>Morele</t>
        </is>
      </c>
      <c r="Q1440" s="8" t="inlineStr">
        <is>
          <t>Poland</t>
        </is>
      </c>
      <c r="R1440" s="12" t="inlineStr">
        <is>
          <t>https://www.morele.net/smartwatch-apple-watch-9-gps-cellular-45mm-pink-alu-sport-loop-rozowy-mrmm3qp-a-13132707/</t>
        </is>
      </c>
      <c r="S1440" s="13" t="inlineStr">
        <is>
          <t>Smart Watch</t>
        </is>
      </c>
      <c r="T1440" s="13" t="n"/>
      <c r="U1440" s="12" t="inlineStr">
        <is>
          <t>https://drive.google.com/uc?export=view&amp;id=1J_UtBT2mqakPXstB6nQ2j6OCAt1Y-JJc</t>
        </is>
      </c>
      <c r="V1440" t="inlineStr">
        <is>
          <t>20250424</t>
        </is>
      </c>
    </row>
    <row r="1441" ht="15" customHeight="1">
      <c r="A1441" s="7" t="inlineStr">
        <is>
          <t>BN2009906</t>
        </is>
      </c>
      <c r="B1441" s="8" t="inlineStr">
        <is>
          <t>Apple</t>
        </is>
      </c>
      <c r="C1441" s="8" t="inlineStr">
        <is>
          <t>Watch Series10 (46mm) Titanium LTE</t>
        </is>
      </c>
      <c r="D1441" s="8" t="inlineStr">
        <is>
          <t>-</t>
        </is>
      </c>
      <c r="E1441" s="9" t="n">
        <v>3980.03</v>
      </c>
      <c r="F1441" s="9" t="inlineStr">
        <is>
          <t>3980.03</t>
        </is>
      </c>
      <c r="G1441" s="9" t="inlineStr">
        <is>
          <t>Instock</t>
        </is>
      </c>
      <c r="H1441" s="9">
        <f>SUBSTITUTE(SUBSTITUTE(SUBSTITUTE(SUBSTITUTE(SUBSTITUTE(F1441,"od",""),"Cena internetowa","")," ",""),"€",""),",",".")+0</f>
        <v/>
      </c>
      <c r="I1441" s="9" t="n"/>
      <c r="J1441" s="9">
        <f>IF(I1441&lt;&gt;"",I1441,H1441)</f>
        <v/>
      </c>
      <c r="K1441" s="9">
        <f>E1441/(1+M1441)</f>
        <v/>
      </c>
      <c r="L1441" s="10" t="inlineStr">
        <is>
          <t>PLN</t>
        </is>
      </c>
      <c r="M1441" s="11" t="n">
        <v>0.23</v>
      </c>
      <c r="N1441" s="9">
        <f>K1441*VLOOKUP(L1441,'Exchange rate'!A:B,2,0)</f>
        <v/>
      </c>
      <c r="O1441" s="8" t="inlineStr">
        <is>
          <t>Morele</t>
        </is>
      </c>
      <c r="P1441" s="8" t="inlineStr">
        <is>
          <t>Morele</t>
        </is>
      </c>
      <c r="Q1441" s="8" t="inlineStr">
        <is>
          <t>Poland</t>
        </is>
      </c>
      <c r="R1441" s="12" t="inlineStr">
        <is>
          <t>https://www.morele.net/smartwatch-apple-apple-watch-series-10-oled-46-mm-cyfrowy-416-x-496-px-ekran-dotykowy-4g-zloto-wi-fi-gps-14405451/</t>
        </is>
      </c>
      <c r="S1441" s="13" t="inlineStr">
        <is>
          <t>Smart Watch</t>
        </is>
      </c>
      <c r="T1441" s="13" t="n"/>
      <c r="U1441" s="12" t="inlineStr">
        <is>
          <t>https://drive.google.com/uc?export=view&amp;id=1Gl8562qLK0uvY_N-PAHbOVEz8B1V01vG</t>
        </is>
      </c>
      <c r="V1441" t="inlineStr">
        <is>
          <t>20250424</t>
        </is>
      </c>
    </row>
    <row r="1442" ht="15" customHeight="1">
      <c r="A1442" s="7" t="inlineStr">
        <is>
          <t>BN2009137</t>
        </is>
      </c>
      <c r="B1442" s="8" t="inlineStr">
        <is>
          <t>Apple</t>
        </is>
      </c>
      <c r="C1442" s="8" t="inlineStr">
        <is>
          <t>Watch Ultra 2 GPS+Cellular</t>
        </is>
      </c>
      <c r="D1442" s="8" t="inlineStr">
        <is>
          <t>-</t>
        </is>
      </c>
      <c r="E1442" s="9" t="n">
        <v>3784.55</v>
      </c>
      <c r="F1442" s="9" t="inlineStr">
        <is>
          <t>3784.55</t>
        </is>
      </c>
      <c r="G1442" s="9" t="inlineStr">
        <is>
          <t>Instock</t>
        </is>
      </c>
      <c r="H1442" s="9">
        <f>SUBSTITUTE(SUBSTITUTE(SUBSTITUTE(SUBSTITUTE(SUBSTITUTE(F1442,"od",""),"Cena internetowa","")," ",""),"€",""),",",".")+0</f>
        <v/>
      </c>
      <c r="I1442" s="9" t="n"/>
      <c r="J1442" s="9">
        <f>IF(I1442&lt;&gt;"",I1442,H1442)</f>
        <v/>
      </c>
      <c r="K1442" s="9">
        <f>E1442/(1+M1442)</f>
        <v/>
      </c>
      <c r="L1442" s="10" t="inlineStr">
        <is>
          <t>PLN</t>
        </is>
      </c>
      <c r="M1442" s="11" t="n">
        <v>0.23</v>
      </c>
      <c r="N1442" s="9">
        <f>K1442*VLOOKUP(L1442,'Exchange rate'!A:B,2,0)</f>
        <v/>
      </c>
      <c r="O1442" s="8" t="inlineStr">
        <is>
          <t>Morele</t>
        </is>
      </c>
      <c r="P1442" s="8" t="inlineStr">
        <is>
          <t>Morele</t>
        </is>
      </c>
      <c r="Q1442" s="8" t="inlineStr">
        <is>
          <t>Poland</t>
        </is>
      </c>
      <c r="R1442" s="12" t="inlineStr">
        <is>
          <t>https://www.morele.net/smartwatch-apple-watch-ultra-2-gps-cellular-49mm-titanium-case-alpine-loop-medium-fioletowy-mret3wb-a-13124661/</t>
        </is>
      </c>
      <c r="S1442" s="13" t="inlineStr">
        <is>
          <t>Smart Watch</t>
        </is>
      </c>
      <c r="T1442" s="13" t="n"/>
      <c r="U1442" s="12" t="inlineStr">
        <is>
          <t>https://drive.google.com/uc?export=view&amp;id=1HE4jjedlMvKmm2jM9TKP_bnsbtBvUNnd</t>
        </is>
      </c>
      <c r="V1442" t="inlineStr">
        <is>
          <t>20250424</t>
        </is>
      </c>
    </row>
    <row r="1443" ht="15" customHeight="1">
      <c r="A1443" s="7" t="inlineStr">
        <is>
          <t>BN4000651</t>
        </is>
      </c>
      <c r="B1443" s="8" t="inlineStr">
        <is>
          <t>Apple</t>
        </is>
      </c>
      <c r="C1443" s="8" t="inlineStr">
        <is>
          <t>Watch Ultra GPS+Cellular 49mm</t>
        </is>
      </c>
      <c r="D1443" s="8" t="inlineStr">
        <is>
          <t>-</t>
        </is>
      </c>
      <c r="E1443" s="9" t="n">
        <v>4745.81</v>
      </c>
      <c r="F1443" s="9" t="inlineStr">
        <is>
          <t>4745.81</t>
        </is>
      </c>
      <c r="G1443" s="9" t="inlineStr">
        <is>
          <t>Instock</t>
        </is>
      </c>
      <c r="H1443" s="9">
        <f>SUBSTITUTE(SUBSTITUTE(SUBSTITUTE(SUBSTITUTE(SUBSTITUTE(F1443,"od",""),"Cena internetowa","")," ",""),"€",""),",",".")+0</f>
        <v/>
      </c>
      <c r="I1443" s="9" t="n"/>
      <c r="J1443" s="9">
        <f>IF(I1443&lt;&gt;"",I1443,H1443)</f>
        <v/>
      </c>
      <c r="K1443" s="9">
        <f>E1443/(1+M1443)</f>
        <v/>
      </c>
      <c r="L1443" s="10" t="inlineStr">
        <is>
          <t>PLN</t>
        </is>
      </c>
      <c r="M1443" s="11" t="n">
        <v>0.23</v>
      </c>
      <c r="N1443" s="9">
        <f>K1443*VLOOKUP(L1443,'Exchange rate'!A:B,2,0)</f>
        <v/>
      </c>
      <c r="O1443" s="8" t="inlineStr">
        <is>
          <t>Morele</t>
        </is>
      </c>
      <c r="P1443" s="8" t="inlineStr">
        <is>
          <t>Morele</t>
        </is>
      </c>
      <c r="Q1443" s="8" t="inlineStr">
        <is>
          <t>Poland</t>
        </is>
      </c>
      <c r="R1443" s="12" t="inlineStr">
        <is>
          <t>https://www.morele.net/smartwatch-apple-watch-ultra-gps-cellular-49mm-titanium-case-trail-loop-small-medium-szaro-niebieski-mnhl3wb-a-12172165/</t>
        </is>
      </c>
      <c r="S1443" s="13" t="inlineStr">
        <is>
          <t>Smart Watch</t>
        </is>
      </c>
      <c r="T1443" s="13" t="n"/>
      <c r="U1443" s="12" t="inlineStr">
        <is>
          <t>https://drive.google.com/uc?export=view&amp;id=1M_k8PtM5OpxC7RHUzGzvdJaViamRjnlJ</t>
        </is>
      </c>
      <c r="V1443" t="inlineStr">
        <is>
          <t>20250424</t>
        </is>
      </c>
    </row>
    <row r="1444" ht="15" customHeight="1">
      <c r="A1444" s="7" t="inlineStr">
        <is>
          <t>AN00000125</t>
        </is>
      </c>
      <c r="B1444" s="8" t="inlineStr">
        <is>
          <t>Asus</t>
        </is>
      </c>
      <c r="C1444" s="8" t="inlineStr">
        <is>
          <t>ASUS ExpertBook B1 B1500  (i5 8/512GB)</t>
        </is>
      </c>
      <c r="D1444" s="8" t="inlineStr">
        <is>
          <t>-</t>
        </is>
      </c>
      <c r="E1444" s="9" t="n">
        <v>0</v>
      </c>
      <c r="F1444" s="9" t="inlineStr">
        <is>
          <t>0.00</t>
        </is>
      </c>
      <c r="G1444" s="9" t="inlineStr">
        <is>
          <t>Outstock</t>
        </is>
      </c>
      <c r="H1444" s="9">
        <f>SUBSTITUTE(SUBSTITUTE(SUBSTITUTE(SUBSTITUTE(SUBSTITUTE(F1444,"od",""),"Cena internetowa","")," ",""),"€",""),",",".")+0</f>
        <v/>
      </c>
      <c r="I1444" s="9" t="n"/>
      <c r="J1444" s="9">
        <f>IF(I1444&lt;&gt;"",I1444,H1444)</f>
        <v/>
      </c>
      <c r="K1444" s="9">
        <f>E1444/(1+M1444)</f>
        <v/>
      </c>
      <c r="L1444" s="10" t="inlineStr">
        <is>
          <t>PLN</t>
        </is>
      </c>
      <c r="M1444" s="11" t="n">
        <v>0.23</v>
      </c>
      <c r="N1444" s="9">
        <f>K1444*VLOOKUP(L1444,'Exchange rate'!A:B,2,0)</f>
        <v/>
      </c>
      <c r="O1444" s="8" t="inlineStr">
        <is>
          <t>Morele</t>
        </is>
      </c>
      <c r="P1444" s="8" t="inlineStr">
        <is>
          <t>Morele</t>
        </is>
      </c>
      <c r="Q1444" s="8" t="inlineStr">
        <is>
          <t>Poland</t>
        </is>
      </c>
      <c r="R1444" s="12" t="inlineStr">
        <is>
          <t>https://www.morele.net/laptop-asus-expertbook-b1-b1500-b1500ceae-bq0087t-8961357/</t>
        </is>
      </c>
      <c r="S1444" s="13" t="inlineStr">
        <is>
          <t>Laptop</t>
        </is>
      </c>
      <c r="T1444" s="13" t="n">
        <v>4</v>
      </c>
      <c r="U1444" s="12" t="inlineStr">
        <is>
          <t>https://drive.google.com/uc?export=view&amp;id=1K5BvKF1rNQk0mVCGoveUY8odq8v5Bd1u</t>
        </is>
      </c>
      <c r="V1444" t="inlineStr">
        <is>
          <t>20250424</t>
        </is>
      </c>
    </row>
    <row r="1445" ht="15" customHeight="1">
      <c r="A1445" s="7" t="inlineStr">
        <is>
          <t>BN2008453</t>
        </is>
      </c>
      <c r="B1445" s="8" t="inlineStr">
        <is>
          <t>Bullit</t>
        </is>
      </c>
      <c r="C1445" s="8" t="inlineStr">
        <is>
          <t>CAT S75 6-128GB 5G</t>
        </is>
      </c>
      <c r="D1445" s="8" t="inlineStr">
        <is>
          <t>-</t>
        </is>
      </c>
      <c r="E1445" s="9" t="n">
        <v>1452</v>
      </c>
      <c r="F1445" s="9" t="inlineStr">
        <is>
          <t>1388.00</t>
        </is>
      </c>
      <c r="G1445" s="9" t="inlineStr">
        <is>
          <t>Instock</t>
        </is>
      </c>
      <c r="H1445" s="9">
        <f>SUBSTITUTE(SUBSTITUTE(SUBSTITUTE(SUBSTITUTE(SUBSTITUTE(F1445,"od",""),"Cena internetowa","")," ",""),"€",""),",",".")+0</f>
        <v/>
      </c>
      <c r="I1445" s="9" t="n"/>
      <c r="J1445" s="9">
        <f>IF(I1445&lt;&gt;"",I1445,H1445)</f>
        <v/>
      </c>
      <c r="K1445" s="9">
        <f>E1445/(1+M1445)</f>
        <v/>
      </c>
      <c r="L1445" s="10" t="inlineStr">
        <is>
          <t>PLN</t>
        </is>
      </c>
      <c r="M1445" s="11" t="n">
        <v>0.23</v>
      </c>
      <c r="N1445" s="9">
        <f>K1445*VLOOKUP(L1445,'Exchange rate'!A:B,2,0)</f>
        <v/>
      </c>
      <c r="O1445" s="8" t="inlineStr">
        <is>
          <t>Morele</t>
        </is>
      </c>
      <c r="P1445" s="8" t="inlineStr">
        <is>
          <t>Morele</t>
        </is>
      </c>
      <c r="Q1445" s="8" t="inlineStr">
        <is>
          <t>Poland</t>
        </is>
      </c>
      <c r="R1445" s="12" t="inlineStr">
        <is>
          <t>https://www.morele.net/smartfon-caterpillar-caterpillar-cat-s75-128gb-cell-phone-black-android-12-6gb-12809575/</t>
        </is>
      </c>
      <c r="S1445" s="13" t="inlineStr">
        <is>
          <t>Handset</t>
        </is>
      </c>
      <c r="T1445" s="13" t="n"/>
      <c r="U1445" s="12" t="inlineStr">
        <is>
          <t>https://drive.google.com/uc?export=view&amp;id=1KYKKJgMNUKy2NHZdkGF21b8xEYUS3JvX</t>
        </is>
      </c>
      <c r="V1445" t="inlineStr">
        <is>
          <t>20250424</t>
        </is>
      </c>
    </row>
    <row r="1446" ht="15" customHeight="1">
      <c r="A1446" s="7" t="inlineStr">
        <is>
          <t>BN2008778</t>
        </is>
      </c>
      <c r="B1446" s="8" t="inlineStr">
        <is>
          <t>Crosscall</t>
        </is>
      </c>
      <c r="C1446" s="8" t="inlineStr">
        <is>
          <t>Core T5 8.0 3-32GB LTE</t>
        </is>
      </c>
      <c r="D1446" s="8" t="inlineStr">
        <is>
          <t>-</t>
        </is>
      </c>
      <c r="E1446" s="9" t="n">
        <v>0</v>
      </c>
      <c r="F1446" s="9" t="inlineStr">
        <is>
          <t>0.00</t>
        </is>
      </c>
      <c r="G1446" s="9" t="inlineStr">
        <is>
          <t>Outstock</t>
        </is>
      </c>
      <c r="H1446" s="9">
        <f>SUBSTITUTE(SUBSTITUTE(SUBSTITUTE(SUBSTITUTE(SUBSTITUTE(F1446,"od",""),"Cena internetowa","")," ",""),"€",""),",",".")+0</f>
        <v/>
      </c>
      <c r="I1446" s="9" t="n"/>
      <c r="J1446" s="9">
        <f>IF(I1446&lt;&gt;"",I1446,H1446)</f>
        <v/>
      </c>
      <c r="K1446" s="9">
        <f>E1446/(1+M1446)</f>
        <v/>
      </c>
      <c r="L1446" s="10" t="inlineStr">
        <is>
          <t>PLN</t>
        </is>
      </c>
      <c r="M1446" s="11" t="n">
        <v>0.23</v>
      </c>
      <c r="N1446" s="9">
        <f>K1446*VLOOKUP(L1446,'Exchange rate'!A:B,2,0)</f>
        <v/>
      </c>
      <c r="O1446" s="8" t="inlineStr">
        <is>
          <t>Morele</t>
        </is>
      </c>
      <c r="P1446" s="8" t="inlineStr">
        <is>
          <t>Morele</t>
        </is>
      </c>
      <c r="Q1446" s="8" t="inlineStr">
        <is>
          <t>Poland</t>
        </is>
      </c>
      <c r="R1446" s="12" t="inlineStr">
        <is>
          <t>https://www.morele.net/tablet-crosscall-t5-8-32-gb-4g-czarny-s7708397-13224643/</t>
        </is>
      </c>
      <c r="S1446" s="13" t="inlineStr">
        <is>
          <t>Handset</t>
        </is>
      </c>
      <c r="T1446" s="13" t="n">
        <v>4</v>
      </c>
      <c r="U1446" s="12" t="inlineStr">
        <is>
          <t>https://drive.google.com/uc?export=view&amp;id=1HUjMYVCgKHoXAoNNQMTx5FQ6Hc37WRIb</t>
        </is>
      </c>
      <c r="V1446" t="inlineStr">
        <is>
          <t>20250424</t>
        </is>
      </c>
    </row>
    <row r="1447" ht="15" customHeight="1">
      <c r="A1447" s="7" t="inlineStr">
        <is>
          <t>BN2008955</t>
        </is>
      </c>
      <c r="B1447" s="8" t="inlineStr">
        <is>
          <t>Crosscall</t>
        </is>
      </c>
      <c r="C1447" s="8" t="inlineStr">
        <is>
          <t>Stellar-X5 8-128GB 5G</t>
        </is>
      </c>
      <c r="D1447" s="8" t="inlineStr">
        <is>
          <t>-</t>
        </is>
      </c>
      <c r="E1447" s="9" t="n">
        <v>4641.81</v>
      </c>
      <c r="F1447" s="9" t="inlineStr">
        <is>
          <t>4651.60</t>
        </is>
      </c>
      <c r="G1447" s="9" t="inlineStr">
        <is>
          <t>Instock</t>
        </is>
      </c>
      <c r="H1447" s="9">
        <f>SUBSTITUTE(SUBSTITUTE(SUBSTITUTE(SUBSTITUTE(SUBSTITUTE(F1447,"od",""),"Cena internetowa","")," ",""),"€",""),",",".")+0</f>
        <v/>
      </c>
      <c r="I1447" s="9" t="n"/>
      <c r="J1447" s="9">
        <f>IF(I1447&lt;&gt;"",I1447,H1447)</f>
        <v/>
      </c>
      <c r="K1447" s="9">
        <f>E1447/(1+M1447)</f>
        <v/>
      </c>
      <c r="L1447" s="10" t="inlineStr">
        <is>
          <t>PLN</t>
        </is>
      </c>
      <c r="M1447" s="11" t="n">
        <v>0.23</v>
      </c>
      <c r="N1447" s="9">
        <f>K1447*VLOOKUP(L1447,'Exchange rate'!A:B,2,0)</f>
        <v/>
      </c>
      <c r="O1447" s="8" t="inlineStr">
        <is>
          <t>Morele</t>
        </is>
      </c>
      <c r="P1447" s="8" t="inlineStr">
        <is>
          <t>Morele</t>
        </is>
      </c>
      <c r="Q1447" s="8" t="inlineStr">
        <is>
          <t>Poland</t>
        </is>
      </c>
      <c r="R1447" s="12" t="inlineStr">
        <is>
          <t>https://www.morele.net/smartfon-crosscall-stellar-x5-5g-8-128gb-czarny-s77102155-13132934/</t>
        </is>
      </c>
      <c r="S1447" s="13" t="inlineStr">
        <is>
          <t>Handset</t>
        </is>
      </c>
      <c r="T1447" s="13" t="n"/>
      <c r="U1447" s="12" t="inlineStr">
        <is>
          <t>https://drive.google.com/uc?export=view&amp;id=1MZcbLO7aR5AI0eeNSQvbIG_flZtZXXKB</t>
        </is>
      </c>
      <c r="V1447" t="inlineStr">
        <is>
          <t>20250424</t>
        </is>
      </c>
    </row>
    <row r="1448" ht="15" customHeight="1">
      <c r="A1448" s="7" t="inlineStr">
        <is>
          <t>AN00000123</t>
        </is>
      </c>
      <c r="B1448" s="8" t="inlineStr">
        <is>
          <t>DJI</t>
        </is>
      </c>
      <c r="C1448" s="8" t="inlineStr">
        <is>
          <t>DJI Osmo Mobile 6</t>
        </is>
      </c>
      <c r="D1448" s="8" t="inlineStr">
        <is>
          <t>-</t>
        </is>
      </c>
      <c r="E1448" s="9" t="n">
        <v>1448.99</v>
      </c>
      <c r="F1448" s="9" t="inlineStr">
        <is>
          <t>547.93</t>
        </is>
      </c>
      <c r="G1448" s="9" t="inlineStr">
        <is>
          <t>Instock</t>
        </is>
      </c>
      <c r="H1448" s="9">
        <f>SUBSTITUTE(SUBSTITUTE(SUBSTITUTE(SUBSTITUTE(SUBSTITUTE(F1448,"od",""),"Cena internetowa","")," ",""),"€",""),",",".")+0</f>
        <v/>
      </c>
      <c r="I1448" s="9" t="n"/>
      <c r="J1448" s="9">
        <f>IF(I1448&lt;&gt;"",I1448,H1448)</f>
        <v/>
      </c>
      <c r="K1448" s="9">
        <f>E1448/(1+M1448)</f>
        <v/>
      </c>
      <c r="L1448" s="10" t="inlineStr">
        <is>
          <t>PLN</t>
        </is>
      </c>
      <c r="M1448" s="11" t="n">
        <v>0.23</v>
      </c>
      <c r="N1448" s="9">
        <f>K1448*VLOOKUP(L1448,'Exchange rate'!A:B,2,0)</f>
        <v/>
      </c>
      <c r="O1448" s="8" t="inlineStr">
        <is>
          <t>Morele</t>
        </is>
      </c>
      <c r="P1448" s="8" t="inlineStr">
        <is>
          <t>Morele</t>
        </is>
      </c>
      <c r="Q1448" s="8" t="inlineStr">
        <is>
          <t>Poland</t>
        </is>
      </c>
      <c r="R1448" s="12" t="inlineStr">
        <is>
          <t>https://www.morele.net/gimbal-dji-osmo-mobile-6-czarny-11878231/</t>
        </is>
      </c>
      <c r="S1448" s="13" t="inlineStr">
        <is>
          <t>Other</t>
        </is>
      </c>
      <c r="T1448" s="13" t="n"/>
      <c r="U1448" s="12" t="inlineStr">
        <is>
          <t>https://drive.google.com/uc?export=view&amp;id=1O4RHu39-mLrKctwLnKM9Cgr7MSwcWtZQ</t>
        </is>
      </c>
      <c r="V1448" t="inlineStr">
        <is>
          <t>20250424</t>
        </is>
      </c>
    </row>
    <row r="1449" ht="15" customHeight="1">
      <c r="A1449" s="7" t="inlineStr">
        <is>
          <t>AN00000122</t>
        </is>
      </c>
      <c r="B1449" s="8" t="inlineStr">
        <is>
          <t>DJI</t>
        </is>
      </c>
      <c r="C1449" s="8" t="inlineStr">
        <is>
          <t>DJI Osmo Mobile SE</t>
        </is>
      </c>
      <c r="D1449" s="8" t="inlineStr">
        <is>
          <t>-</t>
        </is>
      </c>
      <c r="E1449" s="9" t="n">
        <v>369.47</v>
      </c>
      <c r="F1449" s="9" t="inlineStr">
        <is>
          <t>369.47</t>
        </is>
      </c>
      <c r="G1449" s="9" t="inlineStr">
        <is>
          <t>Instock</t>
        </is>
      </c>
      <c r="H1449" s="9">
        <f>SUBSTITUTE(SUBSTITUTE(SUBSTITUTE(SUBSTITUTE(SUBSTITUTE(F1449,"od",""),"Cena internetowa","")," ",""),"€",""),",",".")+0</f>
        <v/>
      </c>
      <c r="I1449" s="9" t="n"/>
      <c r="J1449" s="9">
        <f>IF(I1449&lt;&gt;"",I1449,H1449)</f>
        <v/>
      </c>
      <c r="K1449" s="9">
        <f>E1449/(1+M1449)</f>
        <v/>
      </c>
      <c r="L1449" s="10" t="inlineStr">
        <is>
          <t>PLN</t>
        </is>
      </c>
      <c r="M1449" s="11" t="n">
        <v>0.23</v>
      </c>
      <c r="N1449" s="9">
        <f>K1449*VLOOKUP(L1449,'Exchange rate'!A:B,2,0)</f>
        <v/>
      </c>
      <c r="O1449" s="8" t="inlineStr">
        <is>
          <t>Morele</t>
        </is>
      </c>
      <c r="P1449" s="8" t="inlineStr">
        <is>
          <t>Morele</t>
        </is>
      </c>
      <c r="Q1449" s="8" t="inlineStr">
        <is>
          <t>Poland</t>
        </is>
      </c>
      <c r="R1449" s="12" t="inlineStr">
        <is>
          <t>https://www.morele.net/gimbal-dji-mobile-se-szary-11877837/</t>
        </is>
      </c>
      <c r="S1449" s="13" t="inlineStr">
        <is>
          <t>Other</t>
        </is>
      </c>
      <c r="T1449" s="13" t="n"/>
      <c r="U1449" s="12" t="inlineStr">
        <is>
          <t>https://drive.google.com/uc?export=view&amp;id=1JH43Lz5ODyE1i-8ptW7OHMvfMEzfX8Lp</t>
        </is>
      </c>
      <c r="V1449" t="inlineStr">
        <is>
          <t>20250424</t>
        </is>
      </c>
    </row>
    <row r="1450" ht="15" customHeight="1">
      <c r="A1450" s="7" t="inlineStr">
        <is>
          <t>AN00000228</t>
        </is>
      </c>
      <c r="B1450" s="8" t="inlineStr">
        <is>
          <t>Garmin</t>
        </is>
      </c>
      <c r="C1450" s="8" t="inlineStr">
        <is>
          <t>Garmin fenix 7 Pro Solar 47mm</t>
        </is>
      </c>
      <c r="D1450" s="8" t="inlineStr">
        <is>
          <t>-</t>
        </is>
      </c>
      <c r="E1450" s="9" t="n">
        <v>0</v>
      </c>
      <c r="F1450" s="9" t="inlineStr">
        <is>
          <t>0.00</t>
        </is>
      </c>
      <c r="G1450" s="9" t="inlineStr">
        <is>
          <t>Outstock</t>
        </is>
      </c>
      <c r="H1450" s="9">
        <f>SUBSTITUTE(SUBSTITUTE(SUBSTITUTE(SUBSTITUTE(SUBSTITUTE(F1450,"od",""),"Cena internetowa","")," ",""),"€",""),",",".")+0</f>
        <v/>
      </c>
      <c r="I1450" s="9" t="n"/>
      <c r="J1450" s="9">
        <f>IF(I1450&lt;&gt;"",I1450,H1450)</f>
        <v/>
      </c>
      <c r="K1450" s="9">
        <f>E1450/(1+M1450)</f>
        <v/>
      </c>
      <c r="L1450" s="10" t="inlineStr">
        <is>
          <t>PLN</t>
        </is>
      </c>
      <c r="M1450" s="11" t="n">
        <v>0.23</v>
      </c>
      <c r="N1450" s="9">
        <f>K1450*VLOOKUP(L1450,'Exchange rate'!A:B,2,0)</f>
        <v/>
      </c>
      <c r="O1450" s="8" t="inlineStr">
        <is>
          <t>Morele</t>
        </is>
      </c>
      <c r="P1450" s="8" t="inlineStr">
        <is>
          <t>Morele</t>
        </is>
      </c>
      <c r="Q1450" s="8" t="inlineStr">
        <is>
          <t>Poland</t>
        </is>
      </c>
      <c r="R1450" s="12" t="inlineStr">
        <is>
          <t>https://www.morele.net/zegarek-sportowy-garmin-fenix-7-pro-solar-czarny-010-02777-01-13059889/</t>
        </is>
      </c>
      <c r="S1450" s="13" t="inlineStr">
        <is>
          <t>Smart Watch</t>
        </is>
      </c>
      <c r="T1450" s="13" t="n">
        <v>4</v>
      </c>
      <c r="U1450" s="12" t="inlineStr">
        <is>
          <t>https://drive.google.com/uc?export=view&amp;id=1IJsZgVsWhIaYwXxpSQ6mEmvGlq3CwTZ9</t>
        </is>
      </c>
      <c r="V1450" t="inlineStr">
        <is>
          <t>20250424</t>
        </is>
      </c>
    </row>
    <row r="1451" ht="15" customHeight="1">
      <c r="A1451" s="7" t="inlineStr">
        <is>
          <t>AN00000195</t>
        </is>
      </c>
      <c r="B1451" s="8" t="inlineStr">
        <is>
          <t>Garmin</t>
        </is>
      </c>
      <c r="C1451" s="8" t="inlineStr">
        <is>
          <t>Garmin fenix 7X Pro Solar 51mm</t>
        </is>
      </c>
      <c r="D1451" s="8" t="inlineStr">
        <is>
          <t>-</t>
        </is>
      </c>
      <c r="E1451" s="9" t="n">
        <v>2188.99</v>
      </c>
      <c r="F1451" s="9" t="inlineStr">
        <is>
          <t>2188.99</t>
        </is>
      </c>
      <c r="G1451" s="9" t="inlineStr">
        <is>
          <t>Instock</t>
        </is>
      </c>
      <c r="H1451" s="9">
        <f>SUBSTITUTE(SUBSTITUTE(SUBSTITUTE(SUBSTITUTE(SUBSTITUTE(F1451,"od",""),"Cena internetowa","")," ",""),"€",""),",",".")+0</f>
        <v/>
      </c>
      <c r="I1451" s="9" t="n"/>
      <c r="J1451" s="9">
        <f>IF(I1451&lt;&gt;"",I1451,H1451)</f>
        <v/>
      </c>
      <c r="K1451" s="9">
        <f>E1451/(1+M1451)</f>
        <v/>
      </c>
      <c r="L1451" s="10" t="inlineStr">
        <is>
          <t>PLN</t>
        </is>
      </c>
      <c r="M1451" s="11" t="n">
        <v>0.23</v>
      </c>
      <c r="N1451" s="9">
        <f>K1451*VLOOKUP(L1451,'Exchange rate'!A:B,2,0)</f>
        <v/>
      </c>
      <c r="O1451" s="8" t="inlineStr">
        <is>
          <t>Morele</t>
        </is>
      </c>
      <c r="P1451" s="8" t="inlineStr">
        <is>
          <t>Morele</t>
        </is>
      </c>
      <c r="Q1451" s="8" t="inlineStr">
        <is>
          <t>Poland</t>
        </is>
      </c>
      <c r="R1451" s="12" t="inlineStr">
        <is>
          <t>https://www.morele.net/zegarek-sportowy-garmin-fenix-7x-solar-czarny-010-02541-01-9752130/</t>
        </is>
      </c>
      <c r="S1451" s="13" t="inlineStr">
        <is>
          <t>Smart Watch</t>
        </is>
      </c>
      <c r="T1451" s="13" t="n"/>
      <c r="U1451" s="12" t="inlineStr">
        <is>
          <t>https://drive.google.com/uc?export=view&amp;id=1LExRJi2rJaIjpFupBKO_br5guAnxhYsw</t>
        </is>
      </c>
      <c r="V1451" t="inlineStr">
        <is>
          <t>20250424</t>
        </is>
      </c>
    </row>
    <row r="1452" ht="15" customHeight="1">
      <c r="A1452" s="7" t="inlineStr">
        <is>
          <t>AN00000236</t>
        </is>
      </c>
      <c r="B1452" s="8" t="inlineStr">
        <is>
          <t>Garmin</t>
        </is>
      </c>
      <c r="C1452" s="8" t="inlineStr">
        <is>
          <t>Garmin fenix 8 51mm AMOLED</t>
        </is>
      </c>
      <c r="D1452" s="8" t="inlineStr">
        <is>
          <t>-</t>
        </is>
      </c>
      <c r="E1452" s="9" t="n">
        <v>5182.99</v>
      </c>
      <c r="F1452" s="9" t="inlineStr">
        <is>
          <t>5194.99</t>
        </is>
      </c>
      <c r="G1452" s="9" t="inlineStr">
        <is>
          <t>Instock</t>
        </is>
      </c>
      <c r="H1452" s="9">
        <f>SUBSTITUTE(SUBSTITUTE(SUBSTITUTE(SUBSTITUTE(SUBSTITUTE(F1452,"od",""),"Cena internetowa","")," ",""),"€",""),",",".")+0</f>
        <v/>
      </c>
      <c r="I1452" s="9" t="n"/>
      <c r="J1452" s="9">
        <f>IF(I1452&lt;&gt;"",I1452,H1452)</f>
        <v/>
      </c>
      <c r="K1452" s="9">
        <f>E1452/(1+M1452)</f>
        <v/>
      </c>
      <c r="L1452" s="10" t="inlineStr">
        <is>
          <t>PLN</t>
        </is>
      </c>
      <c r="M1452" s="11" t="n">
        <v>0.23</v>
      </c>
      <c r="N1452" s="9">
        <f>K1452*VLOOKUP(L1452,'Exchange rate'!A:B,2,0)</f>
        <v/>
      </c>
      <c r="O1452" s="8" t="inlineStr">
        <is>
          <t>Morele</t>
        </is>
      </c>
      <c r="P1452" s="8" t="inlineStr">
        <is>
          <t>Morele</t>
        </is>
      </c>
      <c r="Q1452" s="8" t="inlineStr">
        <is>
          <t>Poland</t>
        </is>
      </c>
      <c r="R1452" s="12" t="inlineStr">
        <is>
          <t>https://www.morele.net/zegarek-sportowy-garmin-f-nix-8-51mm-amoled-sapphire-carbon-grey-dlc-with-black-pebble-grey-silicone-band-14145307/</t>
        </is>
      </c>
      <c r="S1452" s="13" t="inlineStr">
        <is>
          <t>Smart Watch</t>
        </is>
      </c>
      <c r="T1452" s="13" t="n"/>
      <c r="U1452" s="12" t="inlineStr">
        <is>
          <t>https://drive.google.com/uc?export=view&amp;id=1I_nTWNfYX3yVBtSJR8fkudLHsTrav2ys</t>
        </is>
      </c>
      <c r="V1452" t="inlineStr">
        <is>
          <t>20250424</t>
        </is>
      </c>
    </row>
    <row r="1453" ht="15" customHeight="1">
      <c r="A1453" s="7" t="inlineStr">
        <is>
          <t>AN00000194</t>
        </is>
      </c>
      <c r="B1453" s="8" t="inlineStr">
        <is>
          <t>Garmin</t>
        </is>
      </c>
      <c r="C1453" s="8" t="inlineStr">
        <is>
          <t>Garmin Venu 3S 41mm</t>
        </is>
      </c>
      <c r="D1453" s="8" t="inlineStr">
        <is>
          <t>-</t>
        </is>
      </c>
      <c r="E1453" s="9" t="n">
        <v>1724.99</v>
      </c>
      <c r="F1453" s="9" t="inlineStr">
        <is>
          <t>1724.99</t>
        </is>
      </c>
      <c r="G1453" s="9" t="inlineStr">
        <is>
          <t>Instock</t>
        </is>
      </c>
      <c r="H1453" s="9">
        <f>SUBSTITUTE(SUBSTITUTE(SUBSTITUTE(SUBSTITUTE(SUBSTITUTE(F1453,"od",""),"Cena internetowa","")," ",""),"€",""),",",".")+0</f>
        <v/>
      </c>
      <c r="I1453" s="9" t="n"/>
      <c r="J1453" s="9">
        <f>IF(I1453&lt;&gt;"",I1453,H1453)</f>
        <v/>
      </c>
      <c r="K1453" s="9">
        <f>E1453/(1+M1453)</f>
        <v/>
      </c>
      <c r="L1453" s="10" t="inlineStr">
        <is>
          <t>PLN</t>
        </is>
      </c>
      <c r="M1453" s="11" t="n">
        <v>0.23</v>
      </c>
      <c r="N1453" s="9">
        <f>K1453*VLOOKUP(L1453,'Exchange rate'!A:B,2,0)</f>
        <v/>
      </c>
      <c r="O1453" s="8" t="inlineStr">
        <is>
          <t>Morele</t>
        </is>
      </c>
      <c r="P1453" s="8" t="inlineStr">
        <is>
          <t>Morele</t>
        </is>
      </c>
      <c r="Q1453" s="8" t="inlineStr">
        <is>
          <t>Poland</t>
        </is>
      </c>
      <c r="R1453" s="12" t="inlineStr">
        <is>
          <t>https://www.morele.net/zegarek-sportowy-garmin-venu-3s-bezowy-010-02785-04-13151950/</t>
        </is>
      </c>
      <c r="S1453" s="13" t="inlineStr">
        <is>
          <t>Smart Watch</t>
        </is>
      </c>
      <c r="T1453" s="13" t="n"/>
      <c r="U1453" s="12" t="inlineStr">
        <is>
          <t>https://drive.google.com/uc?export=view&amp;id=1KDhyJCcE9gcaVYXPRUWuoK-bhwkzdJIU</t>
        </is>
      </c>
      <c r="V1453" t="inlineStr">
        <is>
          <t>20250424</t>
        </is>
      </c>
    </row>
    <row r="1454" ht="15" customHeight="1">
      <c r="A1454" s="7" t="inlineStr">
        <is>
          <t>AN00000257</t>
        </is>
      </c>
      <c r="B1454" s="8" t="inlineStr">
        <is>
          <t>Google</t>
        </is>
      </c>
      <c r="C1454" s="8" t="inlineStr">
        <is>
          <t>Google Pixel Watch 3 41mm</t>
        </is>
      </c>
      <c r="D1454" s="8" t="inlineStr">
        <is>
          <t>-</t>
        </is>
      </c>
      <c r="E1454" s="9" t="n">
        <v>1850.99</v>
      </c>
      <c r="F1454" s="9" t="inlineStr">
        <is>
          <t>1852.99</t>
        </is>
      </c>
      <c r="G1454" s="9" t="inlineStr">
        <is>
          <t>Instock</t>
        </is>
      </c>
      <c r="H1454" s="9">
        <f>SUBSTITUTE(SUBSTITUTE(SUBSTITUTE(SUBSTITUTE(SUBSTITUTE(F1454,"od",""),"Cena internetowa","")," ",""),"€",""),",",".")+0</f>
        <v/>
      </c>
      <c r="I1454" s="9" t="n"/>
      <c r="J1454" s="9">
        <f>IF(I1454&lt;&gt;"",I1454,H1454)</f>
        <v/>
      </c>
      <c r="K1454" s="9">
        <f>E1454/(1+M1454)</f>
        <v/>
      </c>
      <c r="L1454" s="10" t="inlineStr">
        <is>
          <t>PLN</t>
        </is>
      </c>
      <c r="M1454" s="11" t="n">
        <v>0.23</v>
      </c>
      <c r="N1454" s="9">
        <f>K1454*VLOOKUP(L1454,'Exchange rate'!A:B,2,0)</f>
        <v/>
      </c>
      <c r="O1454" s="8" t="inlineStr">
        <is>
          <t>Morele</t>
        </is>
      </c>
      <c r="P1454" s="8" t="inlineStr">
        <is>
          <t>Morele</t>
        </is>
      </c>
      <c r="Q1454" s="8" t="inlineStr">
        <is>
          <t>Poland</t>
        </is>
      </c>
      <c r="R1454" s="12" t="inlineStr">
        <is>
          <t>https://www.morele.net/smartwatch-google-pixel-watch-3-41mm-wifi-champagne-gold-hazel-14126409/</t>
        </is>
      </c>
      <c r="S1454" s="13" t="inlineStr">
        <is>
          <t>Smart Watch</t>
        </is>
      </c>
      <c r="T1454" s="13" t="n"/>
      <c r="U1454" s="12" t="inlineStr">
        <is>
          <t>https://drive.google.com/uc?export=view&amp;id=1Ia_3Arm8XCLjh1Lr4NrB6K3vGU7UuSkT</t>
        </is>
      </c>
      <c r="V1454" t="inlineStr">
        <is>
          <t>20250424</t>
        </is>
      </c>
    </row>
    <row r="1455" ht="15" customHeight="1">
      <c r="A1455" s="7" t="inlineStr">
        <is>
          <t>AN00000258</t>
        </is>
      </c>
      <c r="B1455" s="8" t="inlineStr">
        <is>
          <t>Google</t>
        </is>
      </c>
      <c r="C1455" s="8" t="inlineStr">
        <is>
          <t>Google Pixel Watch 3 45mm</t>
        </is>
      </c>
      <c r="D1455" s="8" t="inlineStr">
        <is>
          <t>-</t>
        </is>
      </c>
      <c r="E1455" s="9" t="n">
        <v>2100.99</v>
      </c>
      <c r="F1455" s="9" t="inlineStr">
        <is>
          <t>2102.99</t>
        </is>
      </c>
      <c r="G1455" s="9" t="inlineStr">
        <is>
          <t>Instock</t>
        </is>
      </c>
      <c r="H1455" s="9">
        <f>SUBSTITUTE(SUBSTITUTE(SUBSTITUTE(SUBSTITUTE(SUBSTITUTE(F1455,"od",""),"Cena internetowa","")," ",""),"€",""),",",".")+0</f>
        <v/>
      </c>
      <c r="I1455" s="9" t="n"/>
      <c r="J1455" s="9">
        <f>IF(I1455&lt;&gt;"",I1455,H1455)</f>
        <v/>
      </c>
      <c r="K1455" s="9">
        <f>E1455/(1+M1455)</f>
        <v/>
      </c>
      <c r="L1455" s="10" t="inlineStr">
        <is>
          <t>PLN</t>
        </is>
      </c>
      <c r="M1455" s="11" t="n">
        <v>0.23</v>
      </c>
      <c r="N1455" s="9">
        <f>K1455*VLOOKUP(L1455,'Exchange rate'!A:B,2,0)</f>
        <v/>
      </c>
      <c r="O1455" s="8" t="inlineStr">
        <is>
          <t>Morele</t>
        </is>
      </c>
      <c r="P1455" s="8" t="inlineStr">
        <is>
          <t>Morele</t>
        </is>
      </c>
      <c r="Q1455" s="8" t="inlineStr">
        <is>
          <t>Poland</t>
        </is>
      </c>
      <c r="R1455" s="12" t="inlineStr">
        <is>
          <t>https://www.morele.net/smartwatch-google-pixel-watch-3-45mm-wifi-obsidian-14127828/</t>
        </is>
      </c>
      <c r="S1455" s="13" t="inlineStr">
        <is>
          <t>Smart Watch</t>
        </is>
      </c>
      <c r="T1455" s="13" t="n"/>
      <c r="U1455" s="12" t="inlineStr">
        <is>
          <t>https://drive.google.com/uc?export=view&amp;id=1MHDJFLUTufeJQglurNG8txCzrG9hPZSd</t>
        </is>
      </c>
      <c r="V1455" t="inlineStr">
        <is>
          <t>20250424</t>
        </is>
      </c>
    </row>
    <row r="1456" ht="15" customHeight="1">
      <c r="A1456" s="7" t="inlineStr">
        <is>
          <t>BN2008782</t>
        </is>
      </c>
      <c r="B1456" s="8" t="inlineStr">
        <is>
          <t>Google</t>
        </is>
      </c>
      <c r="C1456" s="8" t="inlineStr">
        <is>
          <t>Pixel 7a 8-128GB 5G</t>
        </is>
      </c>
      <c r="D1456" s="8" t="inlineStr">
        <is>
          <t>-</t>
        </is>
      </c>
      <c r="E1456" s="9" t="n">
        <v>1720</v>
      </c>
      <c r="F1456" s="9" t="inlineStr">
        <is>
          <t>1720.00</t>
        </is>
      </c>
      <c r="G1456" s="9" t="inlineStr">
        <is>
          <t>Instock</t>
        </is>
      </c>
      <c r="H1456" s="9">
        <f>SUBSTITUTE(SUBSTITUTE(SUBSTITUTE(SUBSTITUTE(SUBSTITUTE(F1456,"od",""),"Cena internetowa","")," ",""),"€",""),",",".")+0</f>
        <v/>
      </c>
      <c r="I1456" s="9" t="n"/>
      <c r="J1456" s="9">
        <f>IF(I1456&lt;&gt;"",I1456,H1456)</f>
        <v/>
      </c>
      <c r="K1456" s="9">
        <f>E1456/(1+M1456)</f>
        <v/>
      </c>
      <c r="L1456" s="10" t="inlineStr">
        <is>
          <t>PLN</t>
        </is>
      </c>
      <c r="M1456" s="11" t="n">
        <v>0.23</v>
      </c>
      <c r="N1456" s="9">
        <f>K1456*VLOOKUP(L1456,'Exchange rate'!A:B,2,0)</f>
        <v/>
      </c>
      <c r="O1456" s="8" t="inlineStr">
        <is>
          <t>Morele</t>
        </is>
      </c>
      <c r="P1456" s="8" t="inlineStr">
        <is>
          <t>Morele</t>
        </is>
      </c>
      <c r="Q1456" s="8" t="inlineStr">
        <is>
          <t>Poland</t>
        </is>
      </c>
      <c r="R1456" s="12" t="inlineStr">
        <is>
          <t>https://www.morele.net/smartfon-pixel-7a-5g-8-128gb-bialy-ga04274-gb-12923113/</t>
        </is>
      </c>
      <c r="S1456" s="13" t="inlineStr">
        <is>
          <t>Handset</t>
        </is>
      </c>
      <c r="T1456" s="13" t="n"/>
      <c r="U1456" s="12" t="inlineStr">
        <is>
          <t>https://drive.google.com/uc?export=view&amp;id=1K77L4ue202zcY2NME5H3P73agZ7oQV3D</t>
        </is>
      </c>
      <c r="V1456" t="inlineStr">
        <is>
          <t>20250424</t>
        </is>
      </c>
    </row>
    <row r="1457" ht="15" customHeight="1">
      <c r="A1457" s="7" t="inlineStr">
        <is>
          <t>BN2009218</t>
        </is>
      </c>
      <c r="B1457" s="8" t="inlineStr">
        <is>
          <t>Google</t>
        </is>
      </c>
      <c r="C1457" s="8" t="inlineStr">
        <is>
          <t>Pixel 8 128GB 5G</t>
        </is>
      </c>
      <c r="D1457" s="8" t="inlineStr">
        <is>
          <t>-</t>
        </is>
      </c>
      <c r="E1457" s="9" t="n">
        <v>2388.3</v>
      </c>
      <c r="F1457" s="9" t="inlineStr">
        <is>
          <t>2388.30</t>
        </is>
      </c>
      <c r="G1457" s="9" t="inlineStr">
        <is>
          <t>Instock</t>
        </is>
      </c>
      <c r="H1457" s="9">
        <f>SUBSTITUTE(SUBSTITUTE(SUBSTITUTE(SUBSTITUTE(SUBSTITUTE(F1457,"od",""),"Cena internetowa","")," ",""),"€",""),",",".")+0</f>
        <v/>
      </c>
      <c r="I1457" s="9" t="n"/>
      <c r="J1457" s="9">
        <f>IF(I1457&lt;&gt;"",I1457,H1457)</f>
        <v/>
      </c>
      <c r="K1457" s="9">
        <f>E1457/(1+M1457)</f>
        <v/>
      </c>
      <c r="L1457" s="10" t="inlineStr">
        <is>
          <t>PLN</t>
        </is>
      </c>
      <c r="M1457" s="11" t="n">
        <v>0.23</v>
      </c>
      <c r="N1457" s="9">
        <f>K1457*VLOOKUP(L1457,'Exchange rate'!A:B,2,0)</f>
        <v/>
      </c>
      <c r="O1457" s="8" t="inlineStr">
        <is>
          <t>Morele</t>
        </is>
      </c>
      <c r="P1457" s="8" t="inlineStr">
        <is>
          <t>Morele</t>
        </is>
      </c>
      <c r="Q1457" s="8" t="inlineStr">
        <is>
          <t>Poland</t>
        </is>
      </c>
      <c r="R1457" s="12" t="inlineStr">
        <is>
          <t>https://www.morele.net/smartfon-pixel-8-5g-8-128gb-czarny-ga04803-gb-13127322/</t>
        </is>
      </c>
      <c r="S1457" s="13" t="inlineStr">
        <is>
          <t>Handset</t>
        </is>
      </c>
      <c r="T1457" s="13" t="n"/>
      <c r="U1457" s="12" t="inlineStr">
        <is>
          <t>https://drive.google.com/uc?export=view&amp;id=1Ine57nwP8tSKQKJhHdIgyWtGJgvhzfg4</t>
        </is>
      </c>
      <c r="V1457" t="inlineStr">
        <is>
          <t>20250424</t>
        </is>
      </c>
    </row>
    <row r="1458" ht="15" customHeight="1">
      <c r="A1458" s="7" t="inlineStr">
        <is>
          <t>BN2009069</t>
        </is>
      </c>
      <c r="B1458" s="8" t="inlineStr">
        <is>
          <t>Google</t>
        </is>
      </c>
      <c r="C1458" s="8" t="inlineStr">
        <is>
          <t>Pixel 8 256GB 5G</t>
        </is>
      </c>
      <c r="D1458" s="8" t="inlineStr">
        <is>
          <t>-</t>
        </is>
      </c>
      <c r="E1458" s="9" t="n">
        <v>0</v>
      </c>
      <c r="F1458" s="9" t="inlineStr">
        <is>
          <t>0.00</t>
        </is>
      </c>
      <c r="G1458" s="9" t="inlineStr">
        <is>
          <t>Outstock</t>
        </is>
      </c>
      <c r="H1458" s="9">
        <f>SUBSTITUTE(SUBSTITUTE(SUBSTITUTE(SUBSTITUTE(SUBSTITUTE(F1458,"od",""),"Cena internetowa","")," ",""),"€",""),",",".")+0</f>
        <v/>
      </c>
      <c r="I1458" s="9" t="n"/>
      <c r="J1458" s="9">
        <f>IF(I1458&lt;&gt;"",I1458,H1458)</f>
        <v/>
      </c>
      <c r="K1458" s="9">
        <f>E1458/(1+M1458)</f>
        <v/>
      </c>
      <c r="L1458" s="10" t="inlineStr">
        <is>
          <t>PLN</t>
        </is>
      </c>
      <c r="M1458" s="11" t="n">
        <v>0.23</v>
      </c>
      <c r="N1458" s="9">
        <f>K1458*VLOOKUP(L1458,'Exchange rate'!A:B,2,0)</f>
        <v/>
      </c>
      <c r="O1458" s="8" t="inlineStr">
        <is>
          <t>Morele</t>
        </is>
      </c>
      <c r="P1458" s="8" t="inlineStr">
        <is>
          <t>Morele</t>
        </is>
      </c>
      <c r="Q1458" s="8" t="inlineStr">
        <is>
          <t>Poland</t>
        </is>
      </c>
      <c r="R1458" s="12" t="inlineStr">
        <is>
          <t>https://www.morele.net/smartfon-pixel-8-5g-8-256gb-czarny-ga04833-gb-13127323/</t>
        </is>
      </c>
      <c r="S1458" s="13" t="inlineStr">
        <is>
          <t>Handset</t>
        </is>
      </c>
      <c r="T1458" s="13" t="n">
        <v>4</v>
      </c>
      <c r="U1458" s="12" t="inlineStr">
        <is>
          <t>https://drive.google.com/uc?export=view&amp;id=1JN3vCd5K2QQhmyu2Lk72LjG02P3BNrW8</t>
        </is>
      </c>
      <c r="V1458" t="inlineStr">
        <is>
          <t>20250424</t>
        </is>
      </c>
    </row>
    <row r="1459" ht="15" customHeight="1">
      <c r="A1459" s="7" t="inlineStr">
        <is>
          <t>BN2009219</t>
        </is>
      </c>
      <c r="B1459" s="8" t="inlineStr">
        <is>
          <t>Google</t>
        </is>
      </c>
      <c r="C1459" s="8" t="inlineStr">
        <is>
          <t>Pixel 8 pro 128GB 5G</t>
        </is>
      </c>
      <c r="D1459" s="8" t="inlineStr">
        <is>
          <t>-</t>
        </is>
      </c>
      <c r="E1459" s="9" t="n">
        <v>3656.75</v>
      </c>
      <c r="F1459" s="9" t="inlineStr">
        <is>
          <t>3317.13</t>
        </is>
      </c>
      <c r="G1459" s="9" t="inlineStr">
        <is>
          <t>Instock</t>
        </is>
      </c>
      <c r="H1459" s="9">
        <f>SUBSTITUTE(SUBSTITUTE(SUBSTITUTE(SUBSTITUTE(SUBSTITUTE(F1459,"od",""),"Cena internetowa","")," ",""),"€",""),",",".")+0</f>
        <v/>
      </c>
      <c r="I1459" s="9" t="n"/>
      <c r="J1459" s="9">
        <f>IF(I1459&lt;&gt;"",I1459,H1459)</f>
        <v/>
      </c>
      <c r="K1459" s="9">
        <f>E1459/(1+M1459)</f>
        <v/>
      </c>
      <c r="L1459" s="10" t="inlineStr">
        <is>
          <t>PLN</t>
        </is>
      </c>
      <c r="M1459" s="11" t="n">
        <v>0.23</v>
      </c>
      <c r="N1459" s="9">
        <f>K1459*VLOOKUP(L1459,'Exchange rate'!A:B,2,0)</f>
        <v/>
      </c>
      <c r="O1459" s="8" t="inlineStr">
        <is>
          <t>Morele</t>
        </is>
      </c>
      <c r="P1459" s="8" t="inlineStr">
        <is>
          <t>Morele</t>
        </is>
      </c>
      <c r="Q1459" s="8" t="inlineStr">
        <is>
          <t>Poland</t>
        </is>
      </c>
      <c r="R1459" s="12" t="inlineStr">
        <is>
          <t>https://www.morele.net/smartfon-pixel-8-pro-5g-12-128gb-niebieski-ga04841-gb-13128192/</t>
        </is>
      </c>
      <c r="S1459" s="13" t="inlineStr">
        <is>
          <t>Handset</t>
        </is>
      </c>
      <c r="T1459" s="13" t="n"/>
      <c r="U1459" s="12" t="inlineStr">
        <is>
          <t>https://drive.google.com/uc?export=view&amp;id=1IzNEU90Ehwu2wdkVAUSDU1ZSO3Vi3lHD</t>
        </is>
      </c>
      <c r="V1459" t="inlineStr">
        <is>
          <t>20250424</t>
        </is>
      </c>
    </row>
    <row r="1460" ht="15" customHeight="1">
      <c r="A1460" s="7" t="inlineStr">
        <is>
          <t>BN2009220</t>
        </is>
      </c>
      <c r="B1460" s="8" t="inlineStr">
        <is>
          <t>Google</t>
        </is>
      </c>
      <c r="C1460" s="8" t="inlineStr">
        <is>
          <t>Pixel 8 pro 512GB 5G</t>
        </is>
      </c>
      <c r="D1460" s="8" t="inlineStr">
        <is>
          <t>-</t>
        </is>
      </c>
      <c r="E1460" s="9" t="n">
        <v>0</v>
      </c>
      <c r="F1460" s="9" t="inlineStr">
        <is>
          <t>0.00</t>
        </is>
      </c>
      <c r="G1460" s="9" t="inlineStr">
        <is>
          <t>Outstock</t>
        </is>
      </c>
      <c r="H1460" s="9">
        <f>SUBSTITUTE(SUBSTITUTE(SUBSTITUTE(SUBSTITUTE(SUBSTITUTE(F1460,"od",""),"Cena internetowa","")," ",""),"€",""),",",".")+0</f>
        <v/>
      </c>
      <c r="I1460" s="9" t="n"/>
      <c r="J1460" s="9">
        <f>IF(I1460&lt;&gt;"",I1460,H1460)</f>
        <v/>
      </c>
      <c r="K1460" s="9">
        <f>E1460/(1+M1460)</f>
        <v/>
      </c>
      <c r="L1460" s="10" t="inlineStr">
        <is>
          <t>PLN</t>
        </is>
      </c>
      <c r="M1460" s="11" t="n">
        <v>0.23</v>
      </c>
      <c r="N1460" s="9">
        <f>K1460*VLOOKUP(L1460,'Exchange rate'!A:B,2,0)</f>
        <v/>
      </c>
      <c r="O1460" s="8" t="inlineStr">
        <is>
          <t>Morele</t>
        </is>
      </c>
      <c r="P1460" s="8" t="inlineStr">
        <is>
          <t>Morele</t>
        </is>
      </c>
      <c r="Q1460" s="8" t="inlineStr">
        <is>
          <t>Poland</t>
        </is>
      </c>
      <c r="R1460" s="12" t="inlineStr">
        <is>
          <t>https://www.morele.net/smartfon-pixel-8-pro-5g-12-512gb-czarny-ga04921-gb-13127324/</t>
        </is>
      </c>
      <c r="S1460" s="13" t="inlineStr">
        <is>
          <t>Handset</t>
        </is>
      </c>
      <c r="T1460" s="13" t="n">
        <v>4</v>
      </c>
      <c r="U1460" s="12" t="inlineStr">
        <is>
          <t>https://drive.google.com/uc?export=view&amp;id=1IRB9Pqow0flTmRudF4LuPCJtTstXlxc7</t>
        </is>
      </c>
      <c r="V1460" t="inlineStr">
        <is>
          <t>20250424</t>
        </is>
      </c>
    </row>
    <row r="1461" ht="15" customHeight="1">
      <c r="A1461" s="7" t="inlineStr">
        <is>
          <t>BN2009570</t>
        </is>
      </c>
      <c r="B1461" s="8" t="inlineStr">
        <is>
          <t>Google</t>
        </is>
      </c>
      <c r="C1461" s="8" t="inlineStr">
        <is>
          <t>Pixel 8a 8-128GB 5G</t>
        </is>
      </c>
      <c r="D1461" s="8" t="inlineStr">
        <is>
          <t>-</t>
        </is>
      </c>
      <c r="E1461" s="9" t="n">
        <v>1975.97</v>
      </c>
      <c r="F1461" s="9" t="inlineStr">
        <is>
          <t>1980.21</t>
        </is>
      </c>
      <c r="G1461" s="9" t="inlineStr">
        <is>
          <t>Instock</t>
        </is>
      </c>
      <c r="H1461" s="9">
        <f>SUBSTITUTE(SUBSTITUTE(SUBSTITUTE(SUBSTITUTE(SUBSTITUTE(F1461,"od",""),"Cena internetowa","")," ",""),"€",""),",",".")+0</f>
        <v/>
      </c>
      <c r="I1461" s="9" t="n"/>
      <c r="J1461" s="9">
        <f>IF(I1461&lt;&gt;"",I1461,H1461)</f>
        <v/>
      </c>
      <c r="K1461" s="9">
        <f>E1461/(1+M1461)</f>
        <v/>
      </c>
      <c r="L1461" s="10" t="inlineStr">
        <is>
          <t>PLN</t>
        </is>
      </c>
      <c r="M1461" s="11" t="n">
        <v>0.23</v>
      </c>
      <c r="N1461" s="9">
        <f>K1461*VLOOKUP(L1461,'Exchange rate'!A:B,2,0)</f>
        <v/>
      </c>
      <c r="O1461" s="8" t="inlineStr">
        <is>
          <t>Morele</t>
        </is>
      </c>
      <c r="P1461" s="8" t="inlineStr">
        <is>
          <t>Morele</t>
        </is>
      </c>
      <c r="Q1461" s="8" t="inlineStr">
        <is>
          <t>Poland</t>
        </is>
      </c>
      <c r="R1461" s="12" t="inlineStr">
        <is>
          <t>https://www.morele.net/smartfon-pixel-8a-5g-8-128gb-bialy-ga04988-gb-13232777/</t>
        </is>
      </c>
      <c r="S1461" s="13" t="inlineStr">
        <is>
          <t>Handset</t>
        </is>
      </c>
      <c r="T1461" s="13" t="n"/>
      <c r="U1461" s="12" t="inlineStr">
        <is>
          <t>https://drive.google.com/uc?export=view&amp;id=1JUY4AU9znHrXll6sQngr4vhGK-fMZSig</t>
        </is>
      </c>
      <c r="V1461" t="inlineStr">
        <is>
          <t>20250424</t>
        </is>
      </c>
    </row>
    <row r="1462" ht="15" customHeight="1">
      <c r="A1462" s="7" t="inlineStr">
        <is>
          <t>BN2009616</t>
        </is>
      </c>
      <c r="B1462" s="8" t="inlineStr">
        <is>
          <t>Google</t>
        </is>
      </c>
      <c r="C1462" s="8" t="inlineStr">
        <is>
          <t>Pixel 8a 8-256GB 5G</t>
        </is>
      </c>
      <c r="D1462" s="8" t="inlineStr">
        <is>
          <t>-</t>
        </is>
      </c>
      <c r="E1462" s="9" t="n">
        <v>1999</v>
      </c>
      <c r="F1462" s="9" t="inlineStr">
        <is>
          <t>1999.00</t>
        </is>
      </c>
      <c r="G1462" s="9" t="inlineStr">
        <is>
          <t>Instock</t>
        </is>
      </c>
      <c r="H1462" s="9">
        <f>SUBSTITUTE(SUBSTITUTE(SUBSTITUTE(SUBSTITUTE(SUBSTITUTE(F1462,"od",""),"Cena internetowa","")," ",""),"€",""),",",".")+0</f>
        <v/>
      </c>
      <c r="I1462" s="9" t="n"/>
      <c r="J1462" s="9">
        <f>IF(I1462&lt;&gt;"",I1462,H1462)</f>
        <v/>
      </c>
      <c r="K1462" s="9">
        <f>E1462/(1+M1462)</f>
        <v/>
      </c>
      <c r="L1462" s="10" t="inlineStr">
        <is>
          <t>PLN</t>
        </is>
      </c>
      <c r="M1462" s="11" t="n">
        <v>0.23</v>
      </c>
      <c r="N1462" s="9">
        <f>K1462*VLOOKUP(L1462,'Exchange rate'!A:B,2,0)</f>
        <v/>
      </c>
      <c r="O1462" s="8" t="inlineStr">
        <is>
          <t>Morele</t>
        </is>
      </c>
      <c r="P1462" s="8" t="inlineStr">
        <is>
          <t>Morele</t>
        </is>
      </c>
      <c r="Q1462" s="8" t="inlineStr">
        <is>
          <t>Poland</t>
        </is>
      </c>
      <c r="R1462" s="12" t="inlineStr">
        <is>
          <t>https://www.morele.net/smartfon-pixel-8a-5g-8-256gb-czarny-ga05571-gb-13246263/</t>
        </is>
      </c>
      <c r="S1462" s="13" t="inlineStr">
        <is>
          <t>Handset</t>
        </is>
      </c>
      <c r="T1462" s="13" t="n"/>
      <c r="U1462" s="12" t="inlineStr">
        <is>
          <t>https://drive.google.com/uc?export=view&amp;id=1IyQCETeJFSjAodn0HZkzSlj3xcYM1M38</t>
        </is>
      </c>
      <c r="V1462" t="inlineStr">
        <is>
          <t>20250424</t>
        </is>
      </c>
    </row>
    <row r="1463" ht="15" customHeight="1">
      <c r="A1463" s="7" t="inlineStr">
        <is>
          <t>BN2009762</t>
        </is>
      </c>
      <c r="B1463" s="8" t="inlineStr">
        <is>
          <t>Google</t>
        </is>
      </c>
      <c r="C1463" s="8" t="inlineStr">
        <is>
          <t>Pixel 9 12-128GB 5G</t>
        </is>
      </c>
      <c r="D1463" s="8" t="inlineStr">
        <is>
          <t>-</t>
        </is>
      </c>
      <c r="E1463" s="9" t="n">
        <v>3096.99</v>
      </c>
      <c r="F1463" s="9" t="inlineStr">
        <is>
          <t>3096.99</t>
        </is>
      </c>
      <c r="G1463" s="9" t="inlineStr">
        <is>
          <t>Instock</t>
        </is>
      </c>
      <c r="H1463" s="9">
        <f>SUBSTITUTE(SUBSTITUTE(SUBSTITUTE(SUBSTITUTE(SUBSTITUTE(F1463,"od",""),"Cena internetowa","")," ",""),"€",""),",",".")+0</f>
        <v/>
      </c>
      <c r="I1463" s="9" t="n"/>
      <c r="J1463" s="9">
        <f>IF(I1463&lt;&gt;"",I1463,H1463)</f>
        <v/>
      </c>
      <c r="K1463" s="9">
        <f>E1463/(1+M1463)</f>
        <v/>
      </c>
      <c r="L1463" s="10" t="inlineStr">
        <is>
          <t>PLN</t>
        </is>
      </c>
      <c r="M1463" s="11" t="n">
        <v>0.23</v>
      </c>
      <c r="N1463" s="9">
        <f>K1463*VLOOKUP(L1463,'Exchange rate'!A:B,2,0)</f>
        <v/>
      </c>
      <c r="O1463" s="8" t="inlineStr">
        <is>
          <t>Morele</t>
        </is>
      </c>
      <c r="P1463" s="8" t="inlineStr">
        <is>
          <t>Morele</t>
        </is>
      </c>
      <c r="Q1463" s="8" t="inlineStr">
        <is>
          <t>Poland</t>
        </is>
      </c>
      <c r="R1463" s="12" t="inlineStr">
        <is>
          <t>https://www.morele.net/smartfon-google-pixel-9-5g-12-128gb-rozowy-peony-14014000/</t>
        </is>
      </c>
      <c r="S1463" s="13" t="inlineStr">
        <is>
          <t>Handset</t>
        </is>
      </c>
      <c r="T1463" s="13" t="n"/>
      <c r="U1463" s="12" t="inlineStr">
        <is>
          <t>https://drive.google.com/uc?export=view&amp;id=1LnkDUl1augFlnfK74yN_7Y24y9l17IBw</t>
        </is>
      </c>
      <c r="V1463" t="inlineStr">
        <is>
          <t>20250424</t>
        </is>
      </c>
    </row>
    <row r="1464" ht="15" customHeight="1">
      <c r="A1464" s="7" t="inlineStr">
        <is>
          <t>BN2009766</t>
        </is>
      </c>
      <c r="B1464" s="8" t="inlineStr">
        <is>
          <t>Google</t>
        </is>
      </c>
      <c r="C1464" s="8" t="inlineStr">
        <is>
          <t>Pixel 9 12-256GB 5G</t>
        </is>
      </c>
      <c r="D1464" s="8" t="inlineStr">
        <is>
          <t>-</t>
        </is>
      </c>
      <c r="E1464" s="9" t="n">
        <v>3399.99</v>
      </c>
      <c r="F1464" s="9" t="inlineStr">
        <is>
          <t>3399.99</t>
        </is>
      </c>
      <c r="G1464" s="9" t="inlineStr">
        <is>
          <t>Instock</t>
        </is>
      </c>
      <c r="H1464" s="9">
        <f>SUBSTITUTE(SUBSTITUTE(SUBSTITUTE(SUBSTITUTE(SUBSTITUTE(F1464,"od",""),"Cena internetowa","")," ",""),"€",""),",",".")+0</f>
        <v/>
      </c>
      <c r="I1464" s="9" t="n"/>
      <c r="J1464" s="9">
        <f>IF(I1464&lt;&gt;"",I1464,H1464)</f>
        <v/>
      </c>
      <c r="K1464" s="9">
        <f>E1464/(1+M1464)</f>
        <v/>
      </c>
      <c r="L1464" s="10" t="inlineStr">
        <is>
          <t>PLN</t>
        </is>
      </c>
      <c r="M1464" s="11" t="n">
        <v>0.23</v>
      </c>
      <c r="N1464" s="9">
        <f>K1464*VLOOKUP(L1464,'Exchange rate'!A:B,2,0)</f>
        <v/>
      </c>
      <c r="O1464" s="8" t="inlineStr">
        <is>
          <t>Morele</t>
        </is>
      </c>
      <c r="P1464" s="8" t="inlineStr">
        <is>
          <t>Morele</t>
        </is>
      </c>
      <c r="Q1464" s="8" t="inlineStr">
        <is>
          <t>Poland</t>
        </is>
      </c>
      <c r="R1464" s="12" t="inlineStr">
        <is>
          <t>https://www.morele.net/smartfon-google-pixel-9-256-gb-wintergreen-13989282/</t>
        </is>
      </c>
      <c r="S1464" s="13" t="inlineStr">
        <is>
          <t>Handset</t>
        </is>
      </c>
      <c r="T1464" s="13" t="n"/>
      <c r="U1464" s="12" t="inlineStr">
        <is>
          <t>https://drive.google.com/uc?export=view&amp;id=1GposQ04Nm7xeX3quu_L9WNughcVGxi0b</t>
        </is>
      </c>
      <c r="V1464" t="inlineStr">
        <is>
          <t>20250424</t>
        </is>
      </c>
    </row>
    <row r="1465" ht="15" customHeight="1">
      <c r="A1465" s="7" t="inlineStr">
        <is>
          <t>BN2009765</t>
        </is>
      </c>
      <c r="B1465" s="8" t="inlineStr">
        <is>
          <t>Google</t>
        </is>
      </c>
      <c r="C1465" s="8" t="inlineStr">
        <is>
          <t>Pixel 9 Pro 16-128GB 5G</t>
        </is>
      </c>
      <c r="D1465" s="8" t="inlineStr">
        <is>
          <t>-</t>
        </is>
      </c>
      <c r="E1465" s="9" t="n">
        <v>3719</v>
      </c>
      <c r="F1465" s="9" t="inlineStr">
        <is>
          <t>3790.10</t>
        </is>
      </c>
      <c r="G1465" s="9" t="inlineStr">
        <is>
          <t>Instock</t>
        </is>
      </c>
      <c r="H1465" s="9">
        <f>SUBSTITUTE(SUBSTITUTE(SUBSTITUTE(SUBSTITUTE(SUBSTITUTE(F1465,"od",""),"Cena internetowa","")," ",""),"€",""),",",".")+0</f>
        <v/>
      </c>
      <c r="I1465" s="9" t="n"/>
      <c r="J1465" s="9">
        <f>IF(I1465&lt;&gt;"",I1465,H1465)</f>
        <v/>
      </c>
      <c r="K1465" s="9">
        <f>E1465/(1+M1465)</f>
        <v/>
      </c>
      <c r="L1465" s="10" t="inlineStr">
        <is>
          <t>PLN</t>
        </is>
      </c>
      <c r="M1465" s="11" t="n">
        <v>0.23</v>
      </c>
      <c r="N1465" s="9">
        <f>K1465*VLOOKUP(L1465,'Exchange rate'!A:B,2,0)</f>
        <v/>
      </c>
      <c r="O1465" s="8" t="inlineStr">
        <is>
          <t>Morele</t>
        </is>
      </c>
      <c r="P1465" s="8" t="inlineStr">
        <is>
          <t>Morele</t>
        </is>
      </c>
      <c r="Q1465" s="8" t="inlineStr">
        <is>
          <t>Poland</t>
        </is>
      </c>
      <c r="R1465" s="12" t="inlineStr">
        <is>
          <t>https://www.morele.net/smartfon-google-pixel-9-pro-128-gb-hazel-14289266/</t>
        </is>
      </c>
      <c r="S1465" s="13" t="inlineStr">
        <is>
          <t>Handset</t>
        </is>
      </c>
      <c r="T1465" s="13" t="n"/>
      <c r="U1465" s="12" t="inlineStr">
        <is>
          <t>https://drive.google.com/uc?export=view&amp;id=1J-CR_nJM6mv4RA_BH_IT3Hx5glB5KUsM</t>
        </is>
      </c>
      <c r="V1465" t="inlineStr">
        <is>
          <t>20250424</t>
        </is>
      </c>
    </row>
    <row r="1466" ht="15" customHeight="1">
      <c r="A1466" s="7" t="inlineStr">
        <is>
          <t>BN2009770</t>
        </is>
      </c>
      <c r="B1466" s="8" t="inlineStr">
        <is>
          <t>Google</t>
        </is>
      </c>
      <c r="C1466" s="8" t="inlineStr">
        <is>
          <t>Pixel 9 Pro 16-256GB 5G</t>
        </is>
      </c>
      <c r="D1466" s="8" t="inlineStr">
        <is>
          <t>-</t>
        </is>
      </c>
      <c r="E1466" s="9" t="n">
        <v>4086.24</v>
      </c>
      <c r="F1466" s="9" t="inlineStr">
        <is>
          <t>4472.99</t>
        </is>
      </c>
      <c r="G1466" s="9" t="inlineStr">
        <is>
          <t>Instock</t>
        </is>
      </c>
      <c r="H1466" s="9">
        <f>SUBSTITUTE(SUBSTITUTE(SUBSTITUTE(SUBSTITUTE(SUBSTITUTE(F1466,"od",""),"Cena internetowa","")," ",""),"€",""),",",".")+0</f>
        <v/>
      </c>
      <c r="I1466" s="9" t="n"/>
      <c r="J1466" s="9">
        <f>IF(I1466&lt;&gt;"",I1466,H1466)</f>
        <v/>
      </c>
      <c r="K1466" s="9">
        <f>E1466/(1+M1466)</f>
        <v/>
      </c>
      <c r="L1466" s="10" t="inlineStr">
        <is>
          <t>PLN</t>
        </is>
      </c>
      <c r="M1466" s="11" t="n">
        <v>0.23</v>
      </c>
      <c r="N1466" s="9">
        <f>K1466*VLOOKUP(L1466,'Exchange rate'!A:B,2,0)</f>
        <v/>
      </c>
      <c r="O1466" s="8" t="inlineStr">
        <is>
          <t>Morele</t>
        </is>
      </c>
      <c r="P1466" s="8" t="inlineStr">
        <is>
          <t>Morele</t>
        </is>
      </c>
      <c r="Q1466" s="8" t="inlineStr">
        <is>
          <t>Poland</t>
        </is>
      </c>
      <c r="R1466" s="12" t="inlineStr">
        <is>
          <t>https://www.morele.net/smartfon-pixel-9-pro-5g-16-256gb-czarny-451032013800-14133730/</t>
        </is>
      </c>
      <c r="S1466" s="13" t="inlineStr">
        <is>
          <t>Handset</t>
        </is>
      </c>
      <c r="T1466" s="13" t="n"/>
      <c r="U1466" s="12" t="inlineStr">
        <is>
          <t>https://drive.google.com/uc?export=view&amp;id=1O25uTnTYBOmX4F0WcmU_rE0jRI5Lqr4h</t>
        </is>
      </c>
      <c r="V1466" t="inlineStr">
        <is>
          <t>20250424</t>
        </is>
      </c>
    </row>
    <row r="1467" ht="15" customHeight="1">
      <c r="A1467" s="7" t="inlineStr">
        <is>
          <t>BN2009763</t>
        </is>
      </c>
      <c r="B1467" s="8" t="inlineStr">
        <is>
          <t>Google</t>
        </is>
      </c>
      <c r="C1467" s="8" t="inlineStr">
        <is>
          <t>Pixel 9 Pro Fold 16-256GB 5G</t>
        </is>
      </c>
      <c r="D1467" s="8" t="inlineStr">
        <is>
          <t>-</t>
        </is>
      </c>
      <c r="E1467" s="9" t="n">
        <v>7641.31</v>
      </c>
      <c r="F1467" s="9" t="inlineStr">
        <is>
          <t>7989.99</t>
        </is>
      </c>
      <c r="G1467" s="9" t="inlineStr">
        <is>
          <t>Instock</t>
        </is>
      </c>
      <c r="H1467" s="9">
        <f>SUBSTITUTE(SUBSTITUTE(SUBSTITUTE(SUBSTITUTE(SUBSTITUTE(F1467,"od",""),"Cena internetowa","")," ",""),"€",""),",",".")+0</f>
        <v/>
      </c>
      <c r="I1467" s="9" t="n"/>
      <c r="J1467" s="9">
        <f>IF(I1467&lt;&gt;"",I1467,H1467)</f>
        <v/>
      </c>
      <c r="K1467" s="9">
        <f>E1467/(1+M1467)</f>
        <v/>
      </c>
      <c r="L1467" s="10" t="inlineStr">
        <is>
          <t>PLN</t>
        </is>
      </c>
      <c r="M1467" s="11" t="n">
        <v>0.23</v>
      </c>
      <c r="N1467" s="9">
        <f>K1467*VLOOKUP(L1467,'Exchange rate'!A:B,2,0)</f>
        <v/>
      </c>
      <c r="O1467" s="8" t="inlineStr">
        <is>
          <t>Morele</t>
        </is>
      </c>
      <c r="P1467" s="8" t="inlineStr">
        <is>
          <t>Morele</t>
        </is>
      </c>
      <c r="Q1467" s="8" t="inlineStr">
        <is>
          <t>Poland</t>
        </is>
      </c>
      <c r="R1467" s="12" t="inlineStr">
        <is>
          <t>https://www.morele.net/smartfon-google-pixel-9-pro-fold-256-gb-obsidian-14113899/</t>
        </is>
      </c>
      <c r="S1467" s="13" t="inlineStr">
        <is>
          <t>Handset</t>
        </is>
      </c>
      <c r="T1467" s="13" t="n"/>
      <c r="U1467" s="12" t="inlineStr">
        <is>
          <t>https://drive.google.com/uc?export=view&amp;id=1HtQb34GdrdUL5OYsO3DBu2wFg190Px47</t>
        </is>
      </c>
      <c r="V1467" t="inlineStr">
        <is>
          <t>20250424</t>
        </is>
      </c>
    </row>
    <row r="1468" ht="15" customHeight="1">
      <c r="A1468" s="7" t="inlineStr">
        <is>
          <t>BN2009764</t>
        </is>
      </c>
      <c r="B1468" s="8" t="inlineStr">
        <is>
          <t>Google</t>
        </is>
      </c>
      <c r="C1468" s="8" t="inlineStr">
        <is>
          <t>Pixel 9 Pro XL 16-128GB 5G</t>
        </is>
      </c>
      <c r="D1468" s="8" t="inlineStr">
        <is>
          <t>-</t>
        </is>
      </c>
      <c r="E1468" s="9" t="n">
        <v>3937.93</v>
      </c>
      <c r="F1468" s="9" t="inlineStr">
        <is>
          <t>3894.00</t>
        </is>
      </c>
      <c r="G1468" s="9" t="inlineStr">
        <is>
          <t>Instock</t>
        </is>
      </c>
      <c r="H1468" s="9">
        <f>SUBSTITUTE(SUBSTITUTE(SUBSTITUTE(SUBSTITUTE(SUBSTITUTE(F1468,"od",""),"Cena internetowa","")," ",""),"€",""),",",".")+0</f>
        <v/>
      </c>
      <c r="I1468" s="9" t="n"/>
      <c r="J1468" s="9">
        <f>IF(I1468&lt;&gt;"",I1468,H1468)</f>
        <v/>
      </c>
      <c r="K1468" s="9">
        <f>E1468/(1+M1468)</f>
        <v/>
      </c>
      <c r="L1468" s="10" t="inlineStr">
        <is>
          <t>PLN</t>
        </is>
      </c>
      <c r="M1468" s="11" t="n">
        <v>0.23</v>
      </c>
      <c r="N1468" s="9">
        <f>K1468*VLOOKUP(L1468,'Exchange rate'!A:B,2,0)</f>
        <v/>
      </c>
      <c r="O1468" s="8" t="inlineStr">
        <is>
          <t>Morele</t>
        </is>
      </c>
      <c r="P1468" s="8" t="inlineStr">
        <is>
          <t>Morele</t>
        </is>
      </c>
      <c r="Q1468" s="8" t="inlineStr">
        <is>
          <t>Poland</t>
        </is>
      </c>
      <c r="R1468" s="12" t="inlineStr">
        <is>
          <t>https://www.morele.net/smartfon-pixel-9-pro-xl-5g-16-128gb-czarny-ga05360-gb-13989292/</t>
        </is>
      </c>
      <c r="S1468" s="13" t="inlineStr">
        <is>
          <t>Handset</t>
        </is>
      </c>
      <c r="T1468" s="13" t="n"/>
      <c r="U1468" s="12" t="inlineStr">
        <is>
          <t>https://drive.google.com/uc?export=view&amp;id=1Gk8LMKSHHJfUjHE0OpeZvhPQPyxAEmZ-</t>
        </is>
      </c>
      <c r="V1468" t="inlineStr">
        <is>
          <t>20250424</t>
        </is>
      </c>
    </row>
    <row r="1469" ht="15" customHeight="1">
      <c r="A1469" s="7" t="inlineStr">
        <is>
          <t>BN2009768</t>
        </is>
      </c>
      <c r="B1469" s="8" t="inlineStr">
        <is>
          <t>Google</t>
        </is>
      </c>
      <c r="C1469" s="8" t="inlineStr">
        <is>
          <t>Pixel 9 Pro XL 16-256GB 5G</t>
        </is>
      </c>
      <c r="D1469" s="8" t="inlineStr">
        <is>
          <t>-</t>
        </is>
      </c>
      <c r="E1469" s="9" t="n">
        <v>5456.99</v>
      </c>
      <c r="F1469" s="9" t="inlineStr">
        <is>
          <t>5468.99</t>
        </is>
      </c>
      <c r="G1469" s="9" t="inlineStr">
        <is>
          <t>Instock</t>
        </is>
      </c>
      <c r="H1469" s="9">
        <f>SUBSTITUTE(SUBSTITUTE(SUBSTITUTE(SUBSTITUTE(SUBSTITUTE(F1469,"od",""),"Cena internetowa","")," ",""),"€",""),",",".")+0</f>
        <v/>
      </c>
      <c r="I1469" s="9" t="n"/>
      <c r="J1469" s="9">
        <f>IF(I1469&lt;&gt;"",I1469,H1469)</f>
        <v/>
      </c>
      <c r="K1469" s="9">
        <f>E1469/(1+M1469)</f>
        <v/>
      </c>
      <c r="L1469" s="10" t="inlineStr">
        <is>
          <t>PLN</t>
        </is>
      </c>
      <c r="M1469" s="11" t="n">
        <v>0.23</v>
      </c>
      <c r="N1469" s="9">
        <f>K1469*VLOOKUP(L1469,'Exchange rate'!A:B,2,0)</f>
        <v/>
      </c>
      <c r="O1469" s="8" t="inlineStr">
        <is>
          <t>Morele</t>
        </is>
      </c>
      <c r="P1469" s="8" t="inlineStr">
        <is>
          <t>Morele</t>
        </is>
      </c>
      <c r="Q1469" s="8" t="inlineStr">
        <is>
          <t>Poland</t>
        </is>
      </c>
      <c r="R1469" s="12" t="inlineStr">
        <is>
          <t>https://www.morele.net/smartfon-pixel-9-pro-xl-5g-16-256gb-czarny-ga05983-gb-13989280/</t>
        </is>
      </c>
      <c r="S1469" s="13" t="inlineStr">
        <is>
          <t>Handset</t>
        </is>
      </c>
      <c r="T1469" s="13" t="n"/>
      <c r="U1469" s="12" t="inlineStr">
        <is>
          <t>https://drive.google.com/uc?export=view&amp;id=1LqQB3616QxbgyqxvnNKcu9ZBhpxM31aw</t>
        </is>
      </c>
      <c r="V1469" t="inlineStr">
        <is>
          <t>20250424</t>
        </is>
      </c>
    </row>
    <row r="1470" ht="15" customHeight="1">
      <c r="A1470" s="7" t="inlineStr">
        <is>
          <t>BN2009769</t>
        </is>
      </c>
      <c r="B1470" s="8" t="inlineStr">
        <is>
          <t>Google</t>
        </is>
      </c>
      <c r="C1470" s="8" t="inlineStr">
        <is>
          <t>Pixel 9 Pro XL 16-512GB 5G</t>
        </is>
      </c>
      <c r="D1470" s="8" t="inlineStr">
        <is>
          <t>-</t>
        </is>
      </c>
      <c r="E1470" s="9" t="n">
        <v>6753.38</v>
      </c>
      <c r="F1470" s="9" t="inlineStr">
        <is>
          <t>6764.39</t>
        </is>
      </c>
      <c r="G1470" s="9" t="inlineStr">
        <is>
          <t>Instock</t>
        </is>
      </c>
      <c r="H1470" s="9">
        <f>SUBSTITUTE(SUBSTITUTE(SUBSTITUTE(SUBSTITUTE(SUBSTITUTE(F1470,"od",""),"Cena internetowa","")," ",""),"€",""),",",".")+0</f>
        <v/>
      </c>
      <c r="I1470" s="9" t="n"/>
      <c r="J1470" s="9">
        <f>IF(I1470&lt;&gt;"",I1470,H1470)</f>
        <v/>
      </c>
      <c r="K1470" s="9">
        <f>E1470/(1+M1470)</f>
        <v/>
      </c>
      <c r="L1470" s="10" t="inlineStr">
        <is>
          <t>PLN</t>
        </is>
      </c>
      <c r="M1470" s="11" t="n">
        <v>0.23</v>
      </c>
      <c r="N1470" s="9">
        <f>K1470*VLOOKUP(L1470,'Exchange rate'!A:B,2,0)</f>
        <v/>
      </c>
      <c r="O1470" s="8" t="inlineStr">
        <is>
          <t>Morele</t>
        </is>
      </c>
      <c r="P1470" s="8" t="inlineStr">
        <is>
          <t>Morele</t>
        </is>
      </c>
      <c r="Q1470" s="8" t="inlineStr">
        <is>
          <t>Poland</t>
        </is>
      </c>
      <c r="R1470" s="12" t="inlineStr">
        <is>
          <t>https://www.morele.net/smartfon-pixel-9-pro-xl-5g-16-512gb-czarny-ga05986-gb-13989296/</t>
        </is>
      </c>
      <c r="S1470" s="13" t="inlineStr">
        <is>
          <t>Handset</t>
        </is>
      </c>
      <c r="T1470" s="13" t="n"/>
      <c r="U1470" s="12" t="inlineStr">
        <is>
          <t>https://drive.google.com/uc?export=view&amp;id=1Jpd-Rzn_xlldEere0L2BapqYzSsQEHOq</t>
        </is>
      </c>
      <c r="V1470" t="inlineStr">
        <is>
          <t>20250424</t>
        </is>
      </c>
    </row>
    <row r="1471" ht="15" customHeight="1">
      <c r="A1471" s="7" t="inlineStr">
        <is>
          <t>BN2008944</t>
        </is>
      </c>
      <c r="B1471" s="8" t="inlineStr">
        <is>
          <t>HMD</t>
        </is>
      </c>
      <c r="C1471" s="8" t="inlineStr">
        <is>
          <t>Nokia 105 48-128MB LTE</t>
        </is>
      </c>
      <c r="D1471" s="8" t="inlineStr">
        <is>
          <t>-</t>
        </is>
      </c>
      <c r="E1471" s="9" t="n">
        <v>205.37</v>
      </c>
      <c r="F1471" s="9" t="inlineStr">
        <is>
          <t>205.37</t>
        </is>
      </c>
      <c r="G1471" s="9" t="inlineStr">
        <is>
          <t>Instock</t>
        </is>
      </c>
      <c r="H1471" s="9">
        <f>SUBSTITUTE(SUBSTITUTE(SUBSTITUTE(SUBSTITUTE(SUBSTITUTE(F1471,"od",""),"Cena internetowa","")," ",""),"€",""),",",".")+0</f>
        <v/>
      </c>
      <c r="I1471" s="9" t="n"/>
      <c r="J1471" s="9">
        <f>IF(I1471&lt;&gt;"",I1471,H1471)</f>
        <v/>
      </c>
      <c r="K1471" s="9">
        <f>E1471/(1+M1471)</f>
        <v/>
      </c>
      <c r="L1471" s="10" t="inlineStr">
        <is>
          <t>PLN</t>
        </is>
      </c>
      <c r="M1471" s="11" t="n">
        <v>0.23</v>
      </c>
      <c r="N1471" s="9">
        <f>K1471*VLOOKUP(L1471,'Exchange rate'!A:B,2,0)</f>
        <v/>
      </c>
      <c r="O1471" s="8" t="inlineStr">
        <is>
          <t>Morele</t>
        </is>
      </c>
      <c r="P1471" s="8" t="inlineStr">
        <is>
          <t>Morele</t>
        </is>
      </c>
      <c r="Q1471" s="8" t="inlineStr">
        <is>
          <t>Poland</t>
        </is>
      </c>
      <c r="R1471" s="12" t="inlineStr">
        <is>
          <t>https://www.morele.net/telefon-komorkowy-nokia-105-2023-4g-ta-1551-ds-charcoal-13118800/</t>
        </is>
      </c>
      <c r="S1471" s="13" t="inlineStr">
        <is>
          <t>Handset</t>
        </is>
      </c>
      <c r="T1471" s="13" t="n"/>
      <c r="U1471" s="12" t="inlineStr">
        <is>
          <t>https://drive.google.com/uc?export=view&amp;id=1HAApQ_t8N4WZlxBp4YQSSlJrgxBtprCs</t>
        </is>
      </c>
      <c r="V1471" t="inlineStr">
        <is>
          <t>20250424</t>
        </is>
      </c>
    </row>
    <row r="1472" ht="15" customHeight="1">
      <c r="A1472" s="7" t="inlineStr">
        <is>
          <t>BN2009066</t>
        </is>
      </c>
      <c r="B1472" s="8" t="inlineStr">
        <is>
          <t>HMD</t>
        </is>
      </c>
      <c r="C1472" s="8" t="inlineStr">
        <is>
          <t>Nokia 110 (2023) 2G</t>
        </is>
      </c>
      <c r="D1472" s="8" t="inlineStr">
        <is>
          <t>-</t>
        </is>
      </c>
      <c r="E1472" s="9" t="n">
        <v>143.82</v>
      </c>
      <c r="F1472" s="9" t="inlineStr">
        <is>
          <t>143.82</t>
        </is>
      </c>
      <c r="G1472" s="9" t="inlineStr">
        <is>
          <t>Instock</t>
        </is>
      </c>
      <c r="H1472" s="9">
        <f>SUBSTITUTE(SUBSTITUTE(SUBSTITUTE(SUBSTITUTE(SUBSTITUTE(F1472,"od",""),"Cena internetowa","")," ",""),"€",""),",",".")+0</f>
        <v/>
      </c>
      <c r="I1472" s="9" t="n"/>
      <c r="J1472" s="9">
        <f>IF(I1472&lt;&gt;"",I1472,H1472)</f>
        <v/>
      </c>
      <c r="K1472" s="9">
        <f>E1472/(1+M1472)</f>
        <v/>
      </c>
      <c r="L1472" s="10" t="inlineStr">
        <is>
          <t>PLN</t>
        </is>
      </c>
      <c r="M1472" s="11" t="n">
        <v>0.23</v>
      </c>
      <c r="N1472" s="9">
        <f>K1472*VLOOKUP(L1472,'Exchange rate'!A:B,2,0)</f>
        <v/>
      </c>
      <c r="O1472" s="8" t="inlineStr">
        <is>
          <t>Morele</t>
        </is>
      </c>
      <c r="P1472" s="8" t="inlineStr">
        <is>
          <t>Morele</t>
        </is>
      </c>
      <c r="Q1472" s="8" t="inlineStr">
        <is>
          <t>Poland</t>
        </is>
      </c>
      <c r="R1472" s="12" t="inlineStr">
        <is>
          <t>https://www.morele.net/smartfon-nokia-nokia-110-4g-dual-sim-erno-modr-2023-13127420/</t>
        </is>
      </c>
      <c r="S1472" s="13" t="inlineStr">
        <is>
          <t>Handset</t>
        </is>
      </c>
      <c r="T1472" s="13" t="n"/>
      <c r="U1472" s="12" t="inlineStr">
        <is>
          <t>https://drive.google.com/uc?export=view&amp;id=1GjPMZSofWy46R6SLBNIv4bHoc4TjDXaO</t>
        </is>
      </c>
      <c r="V1472" t="inlineStr">
        <is>
          <t>20250424</t>
        </is>
      </c>
    </row>
    <row r="1473" ht="15" customHeight="1">
      <c r="A1473" s="7" t="inlineStr">
        <is>
          <t>BN2007852</t>
        </is>
      </c>
      <c r="B1473" s="8" t="inlineStr">
        <is>
          <t>HMD</t>
        </is>
      </c>
      <c r="C1473" s="8" t="inlineStr">
        <is>
          <t>Nokia 110 LTE</t>
        </is>
      </c>
      <c r="D1473" s="8" t="inlineStr">
        <is>
          <t>-</t>
        </is>
      </c>
      <c r="E1473" s="9" t="n">
        <v>228</v>
      </c>
      <c r="F1473" s="9" t="inlineStr">
        <is>
          <t>228.00</t>
        </is>
      </c>
      <c r="G1473" s="9" t="inlineStr">
        <is>
          <t>Instock</t>
        </is>
      </c>
      <c r="H1473" s="9">
        <f>SUBSTITUTE(SUBSTITUTE(SUBSTITUTE(SUBSTITUTE(SUBSTITUTE(F1473,"od",""),"Cena internetowa","")," ",""),"€",""),",",".")+0</f>
        <v/>
      </c>
      <c r="I1473" s="9" t="n"/>
      <c r="J1473" s="9">
        <f>IF(I1473&lt;&gt;"",I1473,H1473)</f>
        <v/>
      </c>
      <c r="K1473" s="9">
        <f>E1473/(1+M1473)</f>
        <v/>
      </c>
      <c r="L1473" s="10" t="inlineStr">
        <is>
          <t>PLN</t>
        </is>
      </c>
      <c r="M1473" s="11" t="n">
        <v>0.23</v>
      </c>
      <c r="N1473" s="9">
        <f>K1473*VLOOKUP(L1473,'Exchange rate'!A:B,2,0)</f>
        <v/>
      </c>
      <c r="O1473" s="8" t="inlineStr">
        <is>
          <t>Morele</t>
        </is>
      </c>
      <c r="P1473" s="8" t="inlineStr">
        <is>
          <t>Morele</t>
        </is>
      </c>
      <c r="Q1473" s="8" t="inlineStr">
        <is>
          <t>Poland</t>
        </is>
      </c>
      <c r="R1473" s="12" t="inlineStr">
        <is>
          <t>https://www.morele.net/telefon-komorkowy-nokia-110-4g-dual-sim-czarny-8689994/</t>
        </is>
      </c>
      <c r="S1473" s="13" t="inlineStr">
        <is>
          <t>Handset</t>
        </is>
      </c>
      <c r="T1473" s="13" t="n"/>
      <c r="U1473" s="12" t="inlineStr">
        <is>
          <t>https://drive.google.com/uc?export=view&amp;id=1NcLJdEsnqu5pB6PVkE2zCT8fyXTf12gE</t>
        </is>
      </c>
      <c r="V1473" t="inlineStr">
        <is>
          <t>20250424</t>
        </is>
      </c>
    </row>
    <row r="1474" ht="15" customHeight="1">
      <c r="A1474" s="7" t="inlineStr">
        <is>
          <t>BN2009573</t>
        </is>
      </c>
      <c r="B1474" s="8" t="inlineStr">
        <is>
          <t>HMD</t>
        </is>
      </c>
      <c r="C1474" s="8" t="inlineStr">
        <is>
          <t>Nokia 215 LTE (2024)</t>
        </is>
      </c>
      <c r="D1474" s="8" t="inlineStr">
        <is>
          <t>-</t>
        </is>
      </c>
      <c r="E1474" s="9" t="n">
        <v>239.12</v>
      </c>
      <c r="F1474" s="9" t="inlineStr">
        <is>
          <t>239.12</t>
        </is>
      </c>
      <c r="G1474" s="9" t="inlineStr">
        <is>
          <t>Instock</t>
        </is>
      </c>
      <c r="H1474" s="9">
        <f>SUBSTITUTE(SUBSTITUTE(SUBSTITUTE(SUBSTITUTE(SUBSTITUTE(F1474,"od",""),"Cena internetowa","")," ",""),"€",""),",",".")+0</f>
        <v/>
      </c>
      <c r="I1474" s="9" t="n"/>
      <c r="J1474" s="9">
        <f>IF(I1474&lt;&gt;"",I1474,H1474)</f>
        <v/>
      </c>
      <c r="K1474" s="9">
        <f>E1474/(1+M1474)</f>
        <v/>
      </c>
      <c r="L1474" s="10" t="inlineStr">
        <is>
          <t>PLN</t>
        </is>
      </c>
      <c r="M1474" s="11" t="n">
        <v>0.23</v>
      </c>
      <c r="N1474" s="9">
        <f>K1474*VLOOKUP(L1474,'Exchange rate'!A:B,2,0)</f>
        <v/>
      </c>
      <c r="O1474" s="8" t="inlineStr">
        <is>
          <t>Morele</t>
        </is>
      </c>
      <c r="P1474" s="8" t="inlineStr">
        <is>
          <t>Morele</t>
        </is>
      </c>
      <c r="Q1474" s="8" t="inlineStr">
        <is>
          <t>Poland</t>
        </is>
      </c>
      <c r="R1474" s="12" t="inlineStr">
        <is>
          <t>https://www.morele.net/telefon-stacjonarny-nokia-215-4g-orange-13602850/</t>
        </is>
      </c>
      <c r="S1474" s="13" t="inlineStr">
        <is>
          <t>Handset</t>
        </is>
      </c>
      <c r="T1474" s="13" t="n"/>
      <c r="U1474" s="12" t="inlineStr">
        <is>
          <t>https://drive.google.com/uc?export=view&amp;id=1M7isyROXIBIYv-9qIeKY56b-v-AWmfL2</t>
        </is>
      </c>
      <c r="V1474" t="inlineStr">
        <is>
          <t>20250424</t>
        </is>
      </c>
    </row>
    <row r="1475" ht="15" customHeight="1">
      <c r="A1475" s="7" t="inlineStr">
        <is>
          <t>BN2009574</t>
        </is>
      </c>
      <c r="B1475" s="8" t="inlineStr">
        <is>
          <t>HMD</t>
        </is>
      </c>
      <c r="C1475" s="8" t="inlineStr">
        <is>
          <t>Nokia 225 LTE (2024)</t>
        </is>
      </c>
      <c r="D1475" s="8" t="inlineStr">
        <is>
          <t>-</t>
        </is>
      </c>
      <c r="E1475" s="9" t="n">
        <v>259.5</v>
      </c>
      <c r="F1475" s="9" t="inlineStr">
        <is>
          <t>259.50</t>
        </is>
      </c>
      <c r="G1475" s="9" t="inlineStr">
        <is>
          <t>Instock</t>
        </is>
      </c>
      <c r="H1475" s="9">
        <f>SUBSTITUTE(SUBSTITUTE(SUBSTITUTE(SUBSTITUTE(SUBSTITUTE(F1475,"od",""),"Cena internetowa","")," ",""),"€",""),",",".")+0</f>
        <v/>
      </c>
      <c r="I1475" s="9" t="n"/>
      <c r="J1475" s="9">
        <f>IF(I1475&lt;&gt;"",I1475,H1475)</f>
        <v/>
      </c>
      <c r="K1475" s="9">
        <f>E1475/(1+M1475)</f>
        <v/>
      </c>
      <c r="L1475" s="10" t="inlineStr">
        <is>
          <t>PLN</t>
        </is>
      </c>
      <c r="M1475" s="11" t="n">
        <v>0.23</v>
      </c>
      <c r="N1475" s="9">
        <f>K1475*VLOOKUP(L1475,'Exchange rate'!A:B,2,0)</f>
        <v/>
      </c>
      <c r="O1475" s="8" t="inlineStr">
        <is>
          <t>Morele</t>
        </is>
      </c>
      <c r="P1475" s="8" t="inlineStr">
        <is>
          <t>Morele</t>
        </is>
      </c>
      <c r="Q1475" s="8" t="inlineStr">
        <is>
          <t>Poland</t>
        </is>
      </c>
      <c r="R1475" s="12" t="inlineStr">
        <is>
          <t>https://www.morele.net/smartfon-nokia-nokia-225-4g-2020-dual-sim-ern-10164053/</t>
        </is>
      </c>
      <c r="S1475" s="13" t="inlineStr">
        <is>
          <t>Handset</t>
        </is>
      </c>
      <c r="T1475" s="13" t="n"/>
      <c r="U1475" s="12" t="inlineStr">
        <is>
          <t>https://drive.google.com/uc?export=view&amp;id=1GwaeumLgldB1V9osvgV2PCfnBBheJ9Y2</t>
        </is>
      </c>
      <c r="V1475" t="inlineStr">
        <is>
          <t>20250424</t>
        </is>
      </c>
    </row>
    <row r="1476" ht="15" customHeight="1">
      <c r="A1476" s="7" t="inlineStr">
        <is>
          <t>BN2008501</t>
        </is>
      </c>
      <c r="B1476" s="8" t="inlineStr">
        <is>
          <t>HMD</t>
        </is>
      </c>
      <c r="C1476" s="8" t="inlineStr">
        <is>
          <t>Nokia 6310</t>
        </is>
      </c>
      <c r="D1476" s="8" t="inlineStr">
        <is>
          <t>-</t>
        </is>
      </c>
      <c r="E1476" s="9" t="n">
        <v>274.99</v>
      </c>
      <c r="F1476" s="9" t="inlineStr">
        <is>
          <t>274.99</t>
        </is>
      </c>
      <c r="G1476" s="9" t="inlineStr">
        <is>
          <t>Instock</t>
        </is>
      </c>
      <c r="H1476" s="9">
        <f>SUBSTITUTE(SUBSTITUTE(SUBSTITUTE(SUBSTITUTE(SUBSTITUTE(F1476,"od",""),"Cena internetowa","")," ",""),"€",""),",",".")+0</f>
        <v/>
      </c>
      <c r="I1476" s="9" t="n"/>
      <c r="J1476" s="9">
        <f>IF(I1476&lt;&gt;"",I1476,H1476)</f>
        <v/>
      </c>
      <c r="K1476" s="9">
        <f>E1476/(1+M1476)</f>
        <v/>
      </c>
      <c r="L1476" s="10" t="inlineStr">
        <is>
          <t>PLN</t>
        </is>
      </c>
      <c r="M1476" s="11" t="n">
        <v>0.23</v>
      </c>
      <c r="N1476" s="9">
        <f>K1476*VLOOKUP(L1476,'Exchange rate'!A:B,2,0)</f>
        <v/>
      </c>
      <c r="O1476" s="8" t="inlineStr">
        <is>
          <t>Morele</t>
        </is>
      </c>
      <c r="P1476" s="8" t="inlineStr">
        <is>
          <t>Morele</t>
        </is>
      </c>
      <c r="Q1476" s="8" t="inlineStr">
        <is>
          <t>Poland</t>
        </is>
      </c>
      <c r="R1476" s="12" t="inlineStr">
        <is>
          <t>https://www.morele.net/telefon-komorkowy-nokia-6310-2021-dual-sim-czarny-9019368/</t>
        </is>
      </c>
      <c r="S1476" s="13" t="inlineStr">
        <is>
          <t>Handset</t>
        </is>
      </c>
      <c r="T1476" s="13" t="n"/>
      <c r="U1476" s="12" t="inlineStr">
        <is>
          <t>https://drive.google.com/uc?export=view&amp;id=1L02cOUrdimZLG3ufU4NApEsM83IvanRy</t>
        </is>
      </c>
      <c r="V1476" t="inlineStr">
        <is>
          <t>20250424</t>
        </is>
      </c>
    </row>
    <row r="1477" ht="15" customHeight="1">
      <c r="A1477" s="7" t="inlineStr">
        <is>
          <t>BN2008421</t>
        </is>
      </c>
      <c r="B1477" s="8" t="inlineStr">
        <is>
          <t>HMD</t>
        </is>
      </c>
      <c r="C1477" s="8" t="inlineStr">
        <is>
          <t>Nokia 8210 LTE</t>
        </is>
      </c>
      <c r="D1477" s="8" t="inlineStr">
        <is>
          <t>-</t>
        </is>
      </c>
      <c r="E1477" s="9" t="n">
        <v>349</v>
      </c>
      <c r="F1477" s="9" t="inlineStr">
        <is>
          <t>349.00</t>
        </is>
      </c>
      <c r="G1477" s="9" t="inlineStr">
        <is>
          <t>Instock</t>
        </is>
      </c>
      <c r="H1477" s="9">
        <f>SUBSTITUTE(SUBSTITUTE(SUBSTITUTE(SUBSTITUTE(SUBSTITUTE(F1477,"od",""),"Cena internetowa","")," ",""),"€",""),",",".")+0</f>
        <v/>
      </c>
      <c r="I1477" s="9" t="n"/>
      <c r="J1477" s="9">
        <f>IF(I1477&lt;&gt;"",I1477,H1477)</f>
        <v/>
      </c>
      <c r="K1477" s="9">
        <f>E1477/(1+M1477)</f>
        <v/>
      </c>
      <c r="L1477" s="10" t="inlineStr">
        <is>
          <t>PLN</t>
        </is>
      </c>
      <c r="M1477" s="11" t="n">
        <v>0.23</v>
      </c>
      <c r="N1477" s="9">
        <f>K1477*VLOOKUP(L1477,'Exchange rate'!A:B,2,0)</f>
        <v/>
      </c>
      <c r="O1477" s="8" t="inlineStr">
        <is>
          <t>Morele</t>
        </is>
      </c>
      <c r="P1477" s="8" t="inlineStr">
        <is>
          <t>Morele</t>
        </is>
      </c>
      <c r="Q1477" s="8" t="inlineStr">
        <is>
          <t>Poland</t>
        </is>
      </c>
      <c r="R1477" s="12" t="inlineStr">
        <is>
          <t>https://www.morele.net/telefon-komorkowy-nokia-telefon-8210-4g-czerwony-12420038/</t>
        </is>
      </c>
      <c r="S1477" s="13" t="inlineStr">
        <is>
          <t>Handset</t>
        </is>
      </c>
      <c r="T1477" s="13" t="n"/>
      <c r="U1477" s="12" t="inlineStr">
        <is>
          <t>https://drive.google.com/uc?export=view&amp;id=1JsDwBvVrKKI-nW-ihB94hEjqWyEmgsmw</t>
        </is>
      </c>
      <c r="V1477" t="inlineStr">
        <is>
          <t>20250424</t>
        </is>
      </c>
    </row>
    <row r="1478" ht="15" customHeight="1">
      <c r="A1478" s="7" t="inlineStr">
        <is>
          <t>BN2008560</t>
        </is>
      </c>
      <c r="B1478" s="8" t="inlineStr">
        <is>
          <t>HMD</t>
        </is>
      </c>
      <c r="C1478" s="8" t="inlineStr">
        <is>
          <t>Nokia C12 2-64GB LTE</t>
        </is>
      </c>
      <c r="D1478" s="8" t="inlineStr">
        <is>
          <t>-</t>
        </is>
      </c>
      <c r="E1478" s="9" t="n">
        <v>389</v>
      </c>
      <c r="F1478" s="9" t="inlineStr">
        <is>
          <t>389.00</t>
        </is>
      </c>
      <c r="G1478" s="9" t="inlineStr">
        <is>
          <t>Instock</t>
        </is>
      </c>
      <c r="H1478" s="9">
        <f>SUBSTITUTE(SUBSTITUTE(SUBSTITUTE(SUBSTITUTE(SUBSTITUTE(F1478,"od",""),"Cena internetowa","")," ",""),"€",""),",",".")+0</f>
        <v/>
      </c>
      <c r="I1478" s="9" t="n"/>
      <c r="J1478" s="9">
        <f>IF(I1478&lt;&gt;"",I1478,H1478)</f>
        <v/>
      </c>
      <c r="K1478" s="9">
        <f>E1478/(1+M1478)</f>
        <v/>
      </c>
      <c r="L1478" s="10" t="inlineStr">
        <is>
          <t>PLN</t>
        </is>
      </c>
      <c r="M1478" s="11" t="n">
        <v>0.23</v>
      </c>
      <c r="N1478" s="9">
        <f>K1478*VLOOKUP(L1478,'Exchange rate'!A:B,2,0)</f>
        <v/>
      </c>
      <c r="O1478" s="8" t="inlineStr">
        <is>
          <t>Morele</t>
        </is>
      </c>
      <c r="P1478" s="8" t="inlineStr">
        <is>
          <t>Morele</t>
        </is>
      </c>
      <c r="Q1478" s="8" t="inlineStr">
        <is>
          <t>Poland</t>
        </is>
      </c>
      <c r="R1478" s="12" t="inlineStr">
        <is>
          <t>https://www.morele.net/smartfon-nokia-c12-2-64gb-granatowy-ta-1535-12823033/</t>
        </is>
      </c>
      <c r="S1478" s="13" t="inlineStr">
        <is>
          <t>Handset</t>
        </is>
      </c>
      <c r="T1478" s="13" t="n"/>
      <c r="U1478" s="12" t="inlineStr">
        <is>
          <t>https://drive.google.com/uc?export=view&amp;id=1Hj5THUGZlVERl72fFsd5EboWSzg5-DEi</t>
        </is>
      </c>
      <c r="V1478" t="inlineStr">
        <is>
          <t>20250424</t>
        </is>
      </c>
    </row>
    <row r="1479" ht="15" customHeight="1">
      <c r="A1479" s="7" t="inlineStr">
        <is>
          <t>BN2008559</t>
        </is>
      </c>
      <c r="B1479" s="8" t="inlineStr">
        <is>
          <t>HMD</t>
        </is>
      </c>
      <c r="C1479" s="8" t="inlineStr">
        <is>
          <t>Nokia C32 4-64GB LTE</t>
        </is>
      </c>
      <c r="D1479" s="8" t="inlineStr">
        <is>
          <t>-</t>
        </is>
      </c>
      <c r="E1479" s="9" t="n">
        <v>0</v>
      </c>
      <c r="F1479" s="9" t="inlineStr">
        <is>
          <t>0.00</t>
        </is>
      </c>
      <c r="G1479" s="9" t="inlineStr">
        <is>
          <t>Outstock</t>
        </is>
      </c>
      <c r="H1479" s="9">
        <f>SUBSTITUTE(SUBSTITUTE(SUBSTITUTE(SUBSTITUTE(SUBSTITUTE(F1479,"od",""),"Cena internetowa","")," ",""),"€",""),",",".")+0</f>
        <v/>
      </c>
      <c r="I1479" s="9" t="n"/>
      <c r="J1479" s="9">
        <f>IF(I1479&lt;&gt;"",I1479,H1479)</f>
        <v/>
      </c>
      <c r="K1479" s="9">
        <f>E1479/(1+M1479)</f>
        <v/>
      </c>
      <c r="L1479" s="10" t="inlineStr">
        <is>
          <t>PLN</t>
        </is>
      </c>
      <c r="M1479" s="11" t="n">
        <v>0.23</v>
      </c>
      <c r="N1479" s="9">
        <f>K1479*VLOOKUP(L1479,'Exchange rate'!A:B,2,0)</f>
        <v/>
      </c>
      <c r="O1479" s="8" t="inlineStr">
        <is>
          <t>Morele</t>
        </is>
      </c>
      <c r="P1479" s="8" t="inlineStr">
        <is>
          <t>Morele</t>
        </is>
      </c>
      <c r="Q1479" s="8" t="inlineStr">
        <is>
          <t>Poland</t>
        </is>
      </c>
      <c r="R1479" s="12" t="inlineStr">
        <is>
          <t>https://www.morele.net/smartfon-nokia-c32-4-64gb-szary-ta-1534-13119815/</t>
        </is>
      </c>
      <c r="S1479" s="13" t="inlineStr">
        <is>
          <t>Handset</t>
        </is>
      </c>
      <c r="T1479" s="13" t="n">
        <v>4</v>
      </c>
      <c r="U1479" s="12" t="inlineStr">
        <is>
          <t>https://drive.google.com/uc?export=view&amp;id=1MCvo1iSopqo4ZciZetECiBzVN3ih2fR3</t>
        </is>
      </c>
      <c r="V1479" t="inlineStr">
        <is>
          <t>20250424</t>
        </is>
      </c>
    </row>
    <row r="1480" ht="15" customHeight="1">
      <c r="A1480" s="7" t="inlineStr">
        <is>
          <t>BN2009175</t>
        </is>
      </c>
      <c r="B1480" s="8" t="inlineStr">
        <is>
          <t>HMD</t>
        </is>
      </c>
      <c r="C1480" s="8" t="inlineStr">
        <is>
          <t xml:space="preserve">Nokia G22 4-128GB LTE	</t>
        </is>
      </c>
      <c r="D1480" s="8" t="inlineStr">
        <is>
          <t>-</t>
        </is>
      </c>
      <c r="E1480" s="9" t="n">
        <v>0</v>
      </c>
      <c r="F1480" s="9" t="inlineStr">
        <is>
          <t>0.00</t>
        </is>
      </c>
      <c r="G1480" s="9" t="inlineStr">
        <is>
          <t>Outstock</t>
        </is>
      </c>
      <c r="H1480" s="9">
        <f>SUBSTITUTE(SUBSTITUTE(SUBSTITUTE(SUBSTITUTE(SUBSTITUTE(F1480,"od",""),"Cena internetowa","")," ",""),"€",""),",",".")+0</f>
        <v/>
      </c>
      <c r="I1480" s="9" t="n"/>
      <c r="J1480" s="9">
        <f>IF(I1480&lt;&gt;"",I1480,H1480)</f>
        <v/>
      </c>
      <c r="K1480" s="9">
        <f>E1480/(1+M1480)</f>
        <v/>
      </c>
      <c r="L1480" s="10" t="inlineStr">
        <is>
          <t>PLN</t>
        </is>
      </c>
      <c r="M1480" s="11" t="n">
        <v>0.23</v>
      </c>
      <c r="N1480" s="9">
        <f>K1480*VLOOKUP(L1480,'Exchange rate'!A:B,2,0)</f>
        <v/>
      </c>
      <c r="O1480" s="8" t="inlineStr">
        <is>
          <t>Morele</t>
        </is>
      </c>
      <c r="P1480" s="8" t="inlineStr">
        <is>
          <t>Morele</t>
        </is>
      </c>
      <c r="Q1480" s="8" t="inlineStr">
        <is>
          <t>Poland</t>
        </is>
      </c>
      <c r="R1480" s="12" t="inlineStr">
        <is>
          <t>https://www.morele.net/smartfon-nokia-moto-g22-4-128gb-czarny-ta-1528-12894007/</t>
        </is>
      </c>
      <c r="S1480" s="13" t="inlineStr">
        <is>
          <t>Handset</t>
        </is>
      </c>
      <c r="T1480" s="13" t="n">
        <v>4</v>
      </c>
      <c r="U1480" s="12" t="inlineStr">
        <is>
          <t>https://drive.google.com/uc?export=view&amp;id=1NT21aKmnTzR7QukYub6ldjxe1KkXexGG</t>
        </is>
      </c>
      <c r="V1480" t="inlineStr">
        <is>
          <t>20250424</t>
        </is>
      </c>
    </row>
    <row r="1481" ht="15" customHeight="1">
      <c r="A1481" s="7" t="inlineStr">
        <is>
          <t>BN2008561</t>
        </is>
      </c>
      <c r="B1481" s="8" t="inlineStr">
        <is>
          <t>HMD</t>
        </is>
      </c>
      <c r="C1481" s="8" t="inlineStr">
        <is>
          <t>Nokia G22 4-64GB LTE</t>
        </is>
      </c>
      <c r="D1481" s="8" t="inlineStr">
        <is>
          <t>-</t>
        </is>
      </c>
      <c r="E1481" s="9" t="n">
        <v>612.17</v>
      </c>
      <c r="F1481" s="9" t="inlineStr">
        <is>
          <t>613.45</t>
        </is>
      </c>
      <c r="G1481" s="9" t="inlineStr">
        <is>
          <t>Instock</t>
        </is>
      </c>
      <c r="H1481" s="9">
        <f>SUBSTITUTE(SUBSTITUTE(SUBSTITUTE(SUBSTITUTE(SUBSTITUTE(F1481,"od",""),"Cena internetowa","")," ",""),"€",""),",",".")+0</f>
        <v/>
      </c>
      <c r="I1481" s="9" t="n"/>
      <c r="J1481" s="9">
        <f>IF(I1481&lt;&gt;"",I1481,H1481)</f>
        <v/>
      </c>
      <c r="K1481" s="9">
        <f>E1481/(1+M1481)</f>
        <v/>
      </c>
      <c r="L1481" s="10" t="inlineStr">
        <is>
          <t>PLN</t>
        </is>
      </c>
      <c r="M1481" s="11" t="n">
        <v>0.23</v>
      </c>
      <c r="N1481" s="9">
        <f>K1481*VLOOKUP(L1481,'Exchange rate'!A:B,2,0)</f>
        <v/>
      </c>
      <c r="O1481" s="8" t="inlineStr">
        <is>
          <t>Morele</t>
        </is>
      </c>
      <c r="P1481" s="8" t="inlineStr">
        <is>
          <t>Morele</t>
        </is>
      </c>
      <c r="Q1481" s="8" t="inlineStr">
        <is>
          <t>Poland</t>
        </is>
      </c>
      <c r="R1481" s="12" t="inlineStr">
        <is>
          <t>https://www.morele.net/smartfon-nokia-g22-4-64gb-niebieski-s8103791-13119934/</t>
        </is>
      </c>
      <c r="S1481" s="13" t="inlineStr">
        <is>
          <t>Handset</t>
        </is>
      </c>
      <c r="T1481" s="13" t="n"/>
      <c r="U1481" s="12" t="inlineStr">
        <is>
          <t>https://drive.google.com/uc?export=view&amp;id=1O61Ecn_ZG8WrJEHJboO8NOihNV9dfJgt</t>
        </is>
      </c>
      <c r="V1481" t="inlineStr">
        <is>
          <t>20250424</t>
        </is>
      </c>
    </row>
    <row r="1482" ht="15" customHeight="1">
      <c r="A1482" s="7" t="inlineStr">
        <is>
          <t>BN2009284</t>
        </is>
      </c>
      <c r="B1482" s="8" t="inlineStr">
        <is>
          <t>Honor</t>
        </is>
      </c>
      <c r="C1482" s="8" t="inlineStr">
        <is>
          <t>Honor 200 Lite 8-256GB 5G</t>
        </is>
      </c>
      <c r="D1482" s="8" t="inlineStr">
        <is>
          <t>-</t>
        </is>
      </c>
      <c r="E1482" s="9" t="n">
        <v>838</v>
      </c>
      <c r="F1482" s="9" t="inlineStr">
        <is>
          <t>838.00</t>
        </is>
      </c>
      <c r="G1482" s="9" t="inlineStr">
        <is>
          <t>Instock</t>
        </is>
      </c>
      <c r="H1482" s="9">
        <f>SUBSTITUTE(SUBSTITUTE(SUBSTITUTE(SUBSTITUTE(SUBSTITUTE(F1482,"od",""),"Cena internetowa","")," ",""),"€",""),",",".")+0</f>
        <v/>
      </c>
      <c r="I1482" s="9" t="n"/>
      <c r="J1482" s="9">
        <f>IF(I1482&lt;&gt;"",I1482,H1482)</f>
        <v/>
      </c>
      <c r="K1482" s="9">
        <f>E1482/(1+M1482)</f>
        <v/>
      </c>
      <c r="L1482" s="10" t="inlineStr">
        <is>
          <t>PLN</t>
        </is>
      </c>
      <c r="M1482" s="11" t="n">
        <v>0.23</v>
      </c>
      <c r="N1482" s="9">
        <f>K1482*VLOOKUP(L1482,'Exchange rate'!A:B,2,0)</f>
        <v/>
      </c>
      <c r="O1482" s="8" t="inlineStr">
        <is>
          <t>Morele</t>
        </is>
      </c>
      <c r="P1482" s="8" t="inlineStr">
        <is>
          <t>Morele</t>
        </is>
      </c>
      <c r="Q1482" s="8" t="inlineStr">
        <is>
          <t>Poland</t>
        </is>
      </c>
      <c r="R1482" s="12" t="inlineStr">
        <is>
          <t>https://www.morele.net/smartfon-huawei-200-lite-5g-8-256gb-czarny-s9194739-13247417/</t>
        </is>
      </c>
      <c r="S1482" s="13" t="inlineStr">
        <is>
          <t>Handset</t>
        </is>
      </c>
      <c r="T1482" s="13" t="n"/>
      <c r="U1482" s="12" t="inlineStr">
        <is>
          <t>https://drive.google.com/uc?export=view&amp;id=1H8FJbPynOalP7x27NGg1qnmP-mZuJC-W</t>
        </is>
      </c>
      <c r="V1482" t="inlineStr">
        <is>
          <t>20250424</t>
        </is>
      </c>
    </row>
    <row r="1483" ht="15" customHeight="1">
      <c r="A1483" s="7" t="inlineStr">
        <is>
          <t>BN2009352</t>
        </is>
      </c>
      <c r="B1483" s="8" t="inlineStr">
        <is>
          <t>Honor</t>
        </is>
      </c>
      <c r="C1483" s="8" t="inlineStr">
        <is>
          <t>Honor 200 Pro 12-512GB 5G</t>
        </is>
      </c>
      <c r="D1483" s="8" t="inlineStr">
        <is>
          <t>-</t>
        </is>
      </c>
      <c r="E1483" s="9" t="n">
        <v>2190.97</v>
      </c>
      <c r="F1483" s="9" t="inlineStr">
        <is>
          <t>2195.98</t>
        </is>
      </c>
      <c r="G1483" s="9" t="inlineStr">
        <is>
          <t>Instock</t>
        </is>
      </c>
      <c r="H1483" s="9">
        <f>SUBSTITUTE(SUBSTITUTE(SUBSTITUTE(SUBSTITUTE(SUBSTITUTE(F1483,"od",""),"Cena internetowa","")," ",""),"€",""),",",".")+0</f>
        <v/>
      </c>
      <c r="I1483" s="9" t="n"/>
      <c r="J1483" s="9">
        <f>IF(I1483&lt;&gt;"",I1483,H1483)</f>
        <v/>
      </c>
      <c r="K1483" s="9">
        <f>E1483/(1+M1483)</f>
        <v/>
      </c>
      <c r="L1483" s="10" t="inlineStr">
        <is>
          <t>PLN</t>
        </is>
      </c>
      <c r="M1483" s="11" t="n">
        <v>0.23</v>
      </c>
      <c r="N1483" s="9">
        <f>K1483*VLOOKUP(L1483,'Exchange rate'!A:B,2,0)</f>
        <v/>
      </c>
      <c r="O1483" s="8" t="inlineStr">
        <is>
          <t>Morele</t>
        </is>
      </c>
      <c r="P1483" s="8" t="inlineStr">
        <is>
          <t>Morele</t>
        </is>
      </c>
      <c r="Q1483" s="8" t="inlineStr">
        <is>
          <t>Poland</t>
        </is>
      </c>
      <c r="R1483" s="12" t="inlineStr">
        <is>
          <t>https://www.morele.net/smartfon-honor-200-pro-5g-12-512gb-czarny-clk-nx1-13267621/</t>
        </is>
      </c>
      <c r="S1483" s="13" t="inlineStr">
        <is>
          <t>Handset</t>
        </is>
      </c>
      <c r="T1483" s="13" t="n"/>
      <c r="U1483" s="12" t="inlineStr">
        <is>
          <t>https://drive.google.com/uc?export=view&amp;id=1N1b-9St6byVzQKDO0c7W1drxclNW4kNh</t>
        </is>
      </c>
      <c r="V1483" t="inlineStr">
        <is>
          <t>20250424</t>
        </is>
      </c>
    </row>
    <row r="1484" ht="15" customHeight="1">
      <c r="A1484" s="7" t="inlineStr">
        <is>
          <t>BN2009640</t>
        </is>
      </c>
      <c r="B1484" s="8" t="inlineStr">
        <is>
          <t>Honor</t>
        </is>
      </c>
      <c r="C1484" s="8" t="inlineStr">
        <is>
          <t>Honor 200 Smart 4-256GB 5G</t>
        </is>
      </c>
      <c r="D1484" s="8" t="inlineStr">
        <is>
          <t>-</t>
        </is>
      </c>
      <c r="E1484" s="9" t="n">
        <v>659</v>
      </c>
      <c r="F1484" s="9" t="inlineStr">
        <is>
          <t>659.00</t>
        </is>
      </c>
      <c r="G1484" s="9" t="inlineStr">
        <is>
          <t>Instock</t>
        </is>
      </c>
      <c r="H1484" s="9">
        <f>SUBSTITUTE(SUBSTITUTE(SUBSTITUTE(SUBSTITUTE(SUBSTITUTE(F1484,"od",""),"Cena internetowa","")," ",""),"€",""),",",".")+0</f>
        <v/>
      </c>
      <c r="I1484" s="9" t="n"/>
      <c r="J1484" s="9">
        <f>IF(I1484&lt;&gt;"",I1484,H1484)</f>
        <v/>
      </c>
      <c r="K1484" s="9">
        <f>E1484/(1+M1484)</f>
        <v/>
      </c>
      <c r="L1484" s="10" t="inlineStr">
        <is>
          <t>PLN</t>
        </is>
      </c>
      <c r="M1484" s="11" t="n">
        <v>0.23</v>
      </c>
      <c r="N1484" s="9">
        <f>K1484*VLOOKUP(L1484,'Exchange rate'!A:B,2,0)</f>
        <v/>
      </c>
      <c r="O1484" s="8" t="inlineStr">
        <is>
          <t>Morele</t>
        </is>
      </c>
      <c r="P1484" s="8" t="inlineStr">
        <is>
          <t>Morele</t>
        </is>
      </c>
      <c r="Q1484" s="8" t="inlineStr">
        <is>
          <t>Poland</t>
        </is>
      </c>
      <c r="R1484" s="12" t="inlineStr">
        <is>
          <t>https://www.morele.net/honor-200-smart-5g-dual-sim-4gb-ram-256gb-forest-green-14452003/</t>
        </is>
      </c>
      <c r="S1484" s="13" t="inlineStr">
        <is>
          <t>Handset</t>
        </is>
      </c>
      <c r="T1484" s="13" t="n"/>
      <c r="U1484" s="12" t="inlineStr">
        <is>
          <t>https://drive.google.com/uc?export=view&amp;id=1JTSyc9g8cN0MDp5z7zFI_cuW9u6IAc20</t>
        </is>
      </c>
      <c r="V1484" t="inlineStr">
        <is>
          <t>20250424</t>
        </is>
      </c>
    </row>
    <row r="1485" ht="15" customHeight="1">
      <c r="A1485" s="7" t="inlineStr">
        <is>
          <t>BN2008541</t>
        </is>
      </c>
      <c r="B1485" s="8" t="inlineStr">
        <is>
          <t>Honor</t>
        </is>
      </c>
      <c r="C1485" s="8" t="inlineStr">
        <is>
          <t>Honor 70 Lite 4-128GB 5G</t>
        </is>
      </c>
      <c r="D1485" s="8" t="inlineStr">
        <is>
          <t>-</t>
        </is>
      </c>
      <c r="E1485" s="9" t="n">
        <v>0</v>
      </c>
      <c r="F1485" s="9" t="inlineStr">
        <is>
          <t>0.00</t>
        </is>
      </c>
      <c r="G1485" s="9" t="inlineStr">
        <is>
          <t>Outstock</t>
        </is>
      </c>
      <c r="H1485" s="9">
        <f>SUBSTITUTE(SUBSTITUTE(SUBSTITUTE(SUBSTITUTE(SUBSTITUTE(F1485,"od",""),"Cena internetowa","")," ",""),"€",""),",",".")+0</f>
        <v/>
      </c>
      <c r="I1485" s="9" t="n"/>
      <c r="J1485" s="9">
        <f>IF(I1485&lt;&gt;"",I1485,H1485)</f>
        <v/>
      </c>
      <c r="K1485" s="9">
        <f>E1485/(1+M1485)</f>
        <v/>
      </c>
      <c r="L1485" s="10" t="inlineStr">
        <is>
          <t>PLN</t>
        </is>
      </c>
      <c r="M1485" s="11" t="n">
        <v>0.23</v>
      </c>
      <c r="N1485" s="9">
        <f>K1485*VLOOKUP(L1485,'Exchange rate'!A:B,2,0)</f>
        <v/>
      </c>
      <c r="O1485" s="8" t="inlineStr">
        <is>
          <t>Morele</t>
        </is>
      </c>
      <c r="P1485" s="8" t="inlineStr">
        <is>
          <t>Morele</t>
        </is>
      </c>
      <c r="Q1485" s="8" t="inlineStr">
        <is>
          <t>Poland</t>
        </is>
      </c>
      <c r="R1485" s="12" t="inlineStr">
        <is>
          <t>https://www.morele.net/smartfon-honor-70-lite-5g-4-128gb-niebieski-5109apym-13091995/</t>
        </is>
      </c>
      <c r="S1485" s="13" t="inlineStr">
        <is>
          <t>Handset</t>
        </is>
      </c>
      <c r="T1485" s="13" t="n">
        <v>4</v>
      </c>
      <c r="U1485" s="12" t="inlineStr">
        <is>
          <t>https://drive.google.com/uc?export=view&amp;id=1JiqRT91iN6pPwVsy2fi8KFr_PUoRic1o</t>
        </is>
      </c>
      <c r="V1485" t="inlineStr">
        <is>
          <t>20250424</t>
        </is>
      </c>
    </row>
    <row r="1486" ht="15" customHeight="1">
      <c r="A1486" s="7" t="inlineStr">
        <is>
          <t>BN2008842</t>
        </is>
      </c>
      <c r="B1486" s="8" t="inlineStr">
        <is>
          <t>Honor</t>
        </is>
      </c>
      <c r="C1486" s="8" t="inlineStr">
        <is>
          <t>Honor 90 12-512GB 5G</t>
        </is>
      </c>
      <c r="D1486" s="8" t="inlineStr">
        <is>
          <t>-</t>
        </is>
      </c>
      <c r="E1486" s="9" t="n">
        <v>0</v>
      </c>
      <c r="F1486" s="9" t="inlineStr">
        <is>
          <t>0.00</t>
        </is>
      </c>
      <c r="G1486" s="9" t="inlineStr">
        <is>
          <t>Outstock</t>
        </is>
      </c>
      <c r="H1486" s="9">
        <f>SUBSTITUTE(SUBSTITUTE(SUBSTITUTE(SUBSTITUTE(SUBSTITUTE(F1486,"od",""),"Cena internetowa","")," ",""),"€",""),",",".")+0</f>
        <v/>
      </c>
      <c r="I1486" s="9" t="n"/>
      <c r="J1486" s="9">
        <f>IF(I1486&lt;&gt;"",I1486,H1486)</f>
        <v/>
      </c>
      <c r="K1486" s="9">
        <f>E1486/(1+M1486)</f>
        <v/>
      </c>
      <c r="L1486" s="10" t="inlineStr">
        <is>
          <t>PLN</t>
        </is>
      </c>
      <c r="M1486" s="11" t="n">
        <v>0.23</v>
      </c>
      <c r="N1486" s="9">
        <f>K1486*VLOOKUP(L1486,'Exchange rate'!A:B,2,0)</f>
        <v/>
      </c>
      <c r="O1486" s="8" t="inlineStr">
        <is>
          <t>Morele</t>
        </is>
      </c>
      <c r="P1486" s="8" t="inlineStr">
        <is>
          <t>Morele</t>
        </is>
      </c>
      <c r="Q1486" s="8" t="inlineStr">
        <is>
          <t>Poland</t>
        </is>
      </c>
      <c r="R1486" s="12" t="inlineStr">
        <is>
          <t>https://www.morele.net/smartfon-honor-90-5g-12-512gb-czarny-5109atql-13098755/</t>
        </is>
      </c>
      <c r="S1486" s="13" t="inlineStr">
        <is>
          <t>Handset</t>
        </is>
      </c>
      <c r="T1486" s="13" t="n">
        <v>4</v>
      </c>
      <c r="U1486" s="12" t="inlineStr">
        <is>
          <t>https://drive.google.com/uc?export=view&amp;id=1LlV1-m1Lvcl1TCn72BmNTWhCjaD0o1ni</t>
        </is>
      </c>
      <c r="V1486" t="inlineStr">
        <is>
          <t>20250424</t>
        </is>
      </c>
    </row>
    <row r="1487" ht="15" customHeight="1">
      <c r="A1487" s="7" t="inlineStr">
        <is>
          <t>BN2008841</t>
        </is>
      </c>
      <c r="B1487" s="8" t="inlineStr">
        <is>
          <t>Honor</t>
        </is>
      </c>
      <c r="C1487" s="8" t="inlineStr">
        <is>
          <t>Honor 90 8-256GB 5G</t>
        </is>
      </c>
      <c r="D1487" s="8" t="inlineStr">
        <is>
          <t>-</t>
        </is>
      </c>
      <c r="E1487" s="9" t="n">
        <v>1999</v>
      </c>
      <c r="F1487" s="9" t="inlineStr">
        <is>
          <t>1999.00</t>
        </is>
      </c>
      <c r="G1487" s="9" t="inlineStr">
        <is>
          <t>Instock</t>
        </is>
      </c>
      <c r="H1487" s="9">
        <f>SUBSTITUTE(SUBSTITUTE(SUBSTITUTE(SUBSTITUTE(SUBSTITUTE(F1487,"od",""),"Cena internetowa","")," ",""),"€",""),",",".")+0</f>
        <v/>
      </c>
      <c r="I1487" s="9" t="n"/>
      <c r="J1487" s="9">
        <f>IF(I1487&lt;&gt;"",I1487,H1487)</f>
        <v/>
      </c>
      <c r="K1487" s="9">
        <f>E1487/(1+M1487)</f>
        <v/>
      </c>
      <c r="L1487" s="10" t="inlineStr">
        <is>
          <t>PLN</t>
        </is>
      </c>
      <c r="M1487" s="11" t="n">
        <v>0.23</v>
      </c>
      <c r="N1487" s="9">
        <f>K1487*VLOOKUP(L1487,'Exchange rate'!A:B,2,0)</f>
        <v/>
      </c>
      <c r="O1487" s="8" t="inlineStr">
        <is>
          <t>Morele</t>
        </is>
      </c>
      <c r="P1487" s="8" t="inlineStr">
        <is>
          <t>Morele</t>
        </is>
      </c>
      <c r="Q1487" s="8" t="inlineStr">
        <is>
          <t>Poland</t>
        </is>
      </c>
      <c r="R1487" s="12" t="inlineStr">
        <is>
          <t>https://www.morele.net/smartfon-honor-90-5g-8-256gb-zielony-tkohuasza0120-13131603/</t>
        </is>
      </c>
      <c r="S1487" s="13" t="inlineStr">
        <is>
          <t>Handset</t>
        </is>
      </c>
      <c r="T1487" s="13" t="n"/>
      <c r="U1487" s="12" t="inlineStr">
        <is>
          <t>https://drive.google.com/uc?export=view&amp;id=1Gvv1qOJqnsotkEKoSLn6kdVwC3NBIoSL</t>
        </is>
      </c>
      <c r="V1487" t="inlineStr">
        <is>
          <t>20250424</t>
        </is>
      </c>
    </row>
    <row r="1488" ht="15" customHeight="1">
      <c r="A1488" s="7" t="inlineStr">
        <is>
          <t>BN2008843</t>
        </is>
      </c>
      <c r="B1488" s="8" t="inlineStr">
        <is>
          <t>Honor</t>
        </is>
      </c>
      <c r="C1488" s="8" t="inlineStr">
        <is>
          <t>Honor 90 lite 8-256GB 5G</t>
        </is>
      </c>
      <c r="D1488" s="8" t="inlineStr">
        <is>
          <t>-</t>
        </is>
      </c>
      <c r="E1488" s="9" t="n">
        <v>0</v>
      </c>
      <c r="F1488" s="9" t="inlineStr">
        <is>
          <t>0.00</t>
        </is>
      </c>
      <c r="G1488" s="9" t="inlineStr">
        <is>
          <t>Outstock</t>
        </is>
      </c>
      <c r="H1488" s="9">
        <f>SUBSTITUTE(SUBSTITUTE(SUBSTITUTE(SUBSTITUTE(SUBSTITUTE(F1488,"od",""),"Cena internetowa","")," ",""),"€",""),",",".")+0</f>
        <v/>
      </c>
      <c r="I1488" s="9" t="n"/>
      <c r="J1488" s="9">
        <f>IF(I1488&lt;&gt;"",I1488,H1488)</f>
        <v/>
      </c>
      <c r="K1488" s="9">
        <f>E1488/(1+M1488)</f>
        <v/>
      </c>
      <c r="L1488" s="10" t="inlineStr">
        <is>
          <t>PLN</t>
        </is>
      </c>
      <c r="M1488" s="11" t="n">
        <v>0.23</v>
      </c>
      <c r="N1488" s="9">
        <f>K1488*VLOOKUP(L1488,'Exchange rate'!A:B,2,0)</f>
        <v/>
      </c>
      <c r="O1488" s="8" t="inlineStr">
        <is>
          <t>Morele</t>
        </is>
      </c>
      <c r="P1488" s="8" t="inlineStr">
        <is>
          <t>Morele</t>
        </is>
      </c>
      <c r="Q1488" s="8" t="inlineStr">
        <is>
          <t>Poland</t>
        </is>
      </c>
      <c r="R1488" s="12" t="inlineStr">
        <is>
          <t>https://www.morele.net/smartfon-honor-90-lite-5g-8-256gb-czarny-6936520825103-13097152/</t>
        </is>
      </c>
      <c r="S1488" s="13" t="inlineStr">
        <is>
          <t>Handset</t>
        </is>
      </c>
      <c r="T1488" s="13" t="n">
        <v>4</v>
      </c>
      <c r="U1488" s="12" t="inlineStr">
        <is>
          <t>https://drive.google.com/uc?export=view&amp;id=1IBtJKeZtKAQnEFtRUuceSBmdzxmJiufi</t>
        </is>
      </c>
      <c r="V1488" t="inlineStr">
        <is>
          <t>20250424</t>
        </is>
      </c>
    </row>
    <row r="1489" ht="15" customHeight="1">
      <c r="A1489" s="7" t="inlineStr">
        <is>
          <t>BN2008542</t>
        </is>
      </c>
      <c r="B1489" s="8" t="inlineStr">
        <is>
          <t>Honor</t>
        </is>
      </c>
      <c r="C1489" s="8" t="inlineStr">
        <is>
          <t>Honor Magic5 Pro 12-512GB 5G</t>
        </is>
      </c>
      <c r="D1489" s="8" t="inlineStr">
        <is>
          <t>-</t>
        </is>
      </c>
      <c r="E1489" s="9" t="n">
        <v>0</v>
      </c>
      <c r="F1489" s="9" t="inlineStr">
        <is>
          <t>0.00</t>
        </is>
      </c>
      <c r="G1489" s="9" t="inlineStr">
        <is>
          <t>Outstock</t>
        </is>
      </c>
      <c r="H1489" s="9">
        <f>SUBSTITUTE(SUBSTITUTE(SUBSTITUTE(SUBSTITUTE(SUBSTITUTE(F1489,"od",""),"Cena internetowa","")," ",""),"€",""),",",".")+0</f>
        <v/>
      </c>
      <c r="I1489" s="9" t="n"/>
      <c r="J1489" s="9">
        <f>IF(I1489&lt;&gt;"",I1489,H1489)</f>
        <v/>
      </c>
      <c r="K1489" s="9">
        <f>E1489/(1+M1489)</f>
        <v/>
      </c>
      <c r="L1489" s="10" t="inlineStr">
        <is>
          <t>PLN</t>
        </is>
      </c>
      <c r="M1489" s="11" t="n">
        <v>0.23</v>
      </c>
      <c r="N1489" s="9">
        <f>K1489*VLOOKUP(L1489,'Exchange rate'!A:B,2,0)</f>
        <v/>
      </c>
      <c r="O1489" s="8" t="inlineStr">
        <is>
          <t>Morele</t>
        </is>
      </c>
      <c r="P1489" s="8" t="inlineStr">
        <is>
          <t>Morele</t>
        </is>
      </c>
      <c r="Q1489" s="8" t="inlineStr">
        <is>
          <t>Poland</t>
        </is>
      </c>
      <c r="R1489" s="12" t="inlineStr">
        <is>
          <t>https://www.morele.net/smartfon-honor-magic5-pro-5g-12-512gb-czarny-5109arex-13097398/</t>
        </is>
      </c>
      <c r="S1489" s="13" t="inlineStr">
        <is>
          <t>Handset</t>
        </is>
      </c>
      <c r="T1489" s="13" t="n">
        <v>4</v>
      </c>
      <c r="U1489" s="12" t="inlineStr">
        <is>
          <t>https://drive.google.com/uc?export=view&amp;id=1KhBo3iiapZk2Aly3cTzMTJSF2_MPf68M</t>
        </is>
      </c>
      <c r="V1489" t="inlineStr">
        <is>
          <t>20250424</t>
        </is>
      </c>
    </row>
    <row r="1490" ht="15" customHeight="1">
      <c r="A1490" s="7" t="inlineStr">
        <is>
          <t>BN2009095</t>
        </is>
      </c>
      <c r="B1490" s="8" t="inlineStr">
        <is>
          <t>Honor</t>
        </is>
      </c>
      <c r="C1490" s="8" t="inlineStr">
        <is>
          <t>Honor Magic6 Lite 8-256GB 5G</t>
        </is>
      </c>
      <c r="D1490" s="8" t="inlineStr">
        <is>
          <t>-</t>
        </is>
      </c>
      <c r="E1490" s="9" t="n">
        <v>1743</v>
      </c>
      <c r="F1490" s="9" t="inlineStr">
        <is>
          <t>1740.99</t>
        </is>
      </c>
      <c r="G1490" s="9" t="inlineStr">
        <is>
          <t>Instock</t>
        </is>
      </c>
      <c r="H1490" s="9">
        <f>SUBSTITUTE(SUBSTITUTE(SUBSTITUTE(SUBSTITUTE(SUBSTITUTE(F1490,"od",""),"Cena internetowa","")," ",""),"€",""),",",".")+0</f>
        <v/>
      </c>
      <c r="I1490" s="9" t="n"/>
      <c r="J1490" s="9">
        <f>IF(I1490&lt;&gt;"",I1490,H1490)</f>
        <v/>
      </c>
      <c r="K1490" s="9">
        <f>E1490/(1+M1490)</f>
        <v/>
      </c>
      <c r="L1490" s="10" t="inlineStr">
        <is>
          <t>PLN</t>
        </is>
      </c>
      <c r="M1490" s="11" t="n">
        <v>0.23</v>
      </c>
      <c r="N1490" s="9">
        <f>K1490*VLOOKUP(L1490,'Exchange rate'!A:B,2,0)</f>
        <v/>
      </c>
      <c r="O1490" s="8" t="inlineStr">
        <is>
          <t>Morele</t>
        </is>
      </c>
      <c r="P1490" s="8" t="inlineStr">
        <is>
          <t>Morele</t>
        </is>
      </c>
      <c r="Q1490" s="8" t="inlineStr">
        <is>
          <t>Poland</t>
        </is>
      </c>
      <c r="R1490" s="12" t="inlineStr">
        <is>
          <t>https://www.morele.net/smartfon-honor-magic6-lite-5g-8-256gb-zielony-ali-nx1-13176516/</t>
        </is>
      </c>
      <c r="S1490" s="13" t="inlineStr">
        <is>
          <t>Handset</t>
        </is>
      </c>
      <c r="T1490" s="13" t="n"/>
      <c r="U1490" s="12" t="inlineStr">
        <is>
          <t>https://drive.google.com/uc?export=view&amp;id=1O77vVxHl_beV552Gm3IW-TeiY1Q_slEH</t>
        </is>
      </c>
      <c r="V1490" t="inlineStr">
        <is>
          <t>20250424</t>
        </is>
      </c>
    </row>
    <row r="1491" ht="15" customHeight="1">
      <c r="A1491" s="7" t="inlineStr">
        <is>
          <t>BN2010046</t>
        </is>
      </c>
      <c r="B1491" s="8" t="inlineStr">
        <is>
          <t>Honor</t>
        </is>
      </c>
      <c r="C1491" s="8" t="inlineStr">
        <is>
          <t>HONOR X6b 4-128GB LTE</t>
        </is>
      </c>
      <c r="D1491" s="8" t="inlineStr">
        <is>
          <t>-</t>
        </is>
      </c>
      <c r="E1491" s="9" t="n">
        <v>447.54</v>
      </c>
      <c r="F1491" s="9" t="inlineStr">
        <is>
          <t>447.54</t>
        </is>
      </c>
      <c r="G1491" s="9" t="inlineStr">
        <is>
          <t>Instock</t>
        </is>
      </c>
      <c r="H1491" s="9">
        <f>SUBSTITUTE(SUBSTITUTE(SUBSTITUTE(SUBSTITUTE(SUBSTITUTE(F1491,"od",""),"Cena internetowa","")," ",""),"€",""),",",".")+0</f>
        <v/>
      </c>
      <c r="I1491" s="9" t="n"/>
      <c r="J1491" s="9">
        <f>IF(I1491&lt;&gt;"",I1491,H1491)</f>
        <v/>
      </c>
      <c r="K1491" s="9">
        <f>E1491/(1+M1491)</f>
        <v/>
      </c>
      <c r="L1491" s="10" t="inlineStr">
        <is>
          <t>PLN</t>
        </is>
      </c>
      <c r="M1491" s="11" t="n">
        <v>0.23</v>
      </c>
      <c r="N1491" s="9">
        <f>K1491*VLOOKUP(L1491,'Exchange rate'!A:B,2,0)</f>
        <v/>
      </c>
      <c r="O1491" s="8" t="inlineStr">
        <is>
          <t>Morele</t>
        </is>
      </c>
      <c r="P1491" s="8" t="inlineStr">
        <is>
          <t>Morele</t>
        </is>
      </c>
      <c r="Q1491" s="8" t="inlineStr">
        <is>
          <t>Poland</t>
        </is>
      </c>
      <c r="R1491" s="12" t="inlineStr">
        <is>
          <t>https://www.morele.net/smartfon-honor-honor-x6b-dual-sim-4gb-ram-128gb-lte-midnight-black-13993376/</t>
        </is>
      </c>
      <c r="S1491" s="13" t="inlineStr">
        <is>
          <t>Handset</t>
        </is>
      </c>
      <c r="T1491" s="13" t="n"/>
      <c r="U1491" s="12" t="inlineStr">
        <is>
          <t>https://drive.google.com/uc?export=view&amp;id=1HR5u21_67gHbI67x3a64-EsOvFVc69bJ</t>
        </is>
      </c>
      <c r="V1491" t="inlineStr">
        <is>
          <t>20250424</t>
        </is>
      </c>
    </row>
    <row r="1492" ht="15" customHeight="1">
      <c r="A1492" s="7" t="inlineStr">
        <is>
          <t>BN2009096</t>
        </is>
      </c>
      <c r="B1492" s="8" t="inlineStr">
        <is>
          <t>Honor</t>
        </is>
      </c>
      <c r="C1492" s="8" t="inlineStr">
        <is>
          <t>Magic V2 16-512GB 5G</t>
        </is>
      </c>
      <c r="D1492" s="8" t="inlineStr">
        <is>
          <t>-</t>
        </is>
      </c>
      <c r="E1492" s="9" t="n">
        <v>4308.04</v>
      </c>
      <c r="F1492" s="9" t="inlineStr">
        <is>
          <t>4528.80</t>
        </is>
      </c>
      <c r="G1492" s="9" t="inlineStr">
        <is>
          <t>Instock</t>
        </is>
      </c>
      <c r="H1492" s="9">
        <f>SUBSTITUTE(SUBSTITUTE(SUBSTITUTE(SUBSTITUTE(SUBSTITUTE(F1492,"od",""),"Cena internetowa","")," ",""),"€",""),",",".")+0</f>
        <v/>
      </c>
      <c r="I1492" s="9" t="n"/>
      <c r="J1492" s="9">
        <f>IF(I1492&lt;&gt;"",I1492,H1492)</f>
        <v/>
      </c>
      <c r="K1492" s="9">
        <f>E1492/(1+M1492)</f>
        <v/>
      </c>
      <c r="L1492" s="10" t="inlineStr">
        <is>
          <t>PLN</t>
        </is>
      </c>
      <c r="M1492" s="11" t="n">
        <v>0.23</v>
      </c>
      <c r="N1492" s="9">
        <f>K1492*VLOOKUP(L1492,'Exchange rate'!A:B,2,0)</f>
        <v/>
      </c>
      <c r="O1492" s="8" t="inlineStr">
        <is>
          <t>Morele</t>
        </is>
      </c>
      <c r="P1492" s="8" t="inlineStr">
        <is>
          <t>Morele</t>
        </is>
      </c>
      <c r="Q1492" s="8" t="inlineStr">
        <is>
          <t>Poland</t>
        </is>
      </c>
      <c r="R1492" s="12" t="inlineStr">
        <is>
          <t>https://www.morele.net/smartfon-honor-honor-magic-v2-5g-dual-sim-16gb-ram-512gb-purple-14149588/</t>
        </is>
      </c>
      <c r="S1492" s="13" t="inlineStr">
        <is>
          <t>Handset</t>
        </is>
      </c>
      <c r="T1492" s="13" t="n"/>
      <c r="U1492" s="12" t="inlineStr">
        <is>
          <t>https://drive.google.com/uc?export=view&amp;id=1H7YV5Uh_wxP_B8nRbBxqLf5KDTlNwT1G</t>
        </is>
      </c>
      <c r="V1492" t="inlineStr">
        <is>
          <t>20250424</t>
        </is>
      </c>
    </row>
    <row r="1493" ht="15" customHeight="1">
      <c r="A1493" s="7" t="inlineStr">
        <is>
          <t>BN2008540</t>
        </is>
      </c>
      <c r="B1493" s="8" t="inlineStr">
        <is>
          <t>Honor</t>
        </is>
      </c>
      <c r="C1493" s="8" t="inlineStr">
        <is>
          <t>Magic5 Lite 8-256GB 5G</t>
        </is>
      </c>
      <c r="D1493" s="8" t="inlineStr">
        <is>
          <t>-</t>
        </is>
      </c>
      <c r="E1493" s="9" t="n">
        <v>1183</v>
      </c>
      <c r="F1493" s="9" t="inlineStr">
        <is>
          <t>1183.00</t>
        </is>
      </c>
      <c r="G1493" s="9" t="inlineStr">
        <is>
          <t>Instock</t>
        </is>
      </c>
      <c r="H1493" s="9">
        <f>SUBSTITUTE(SUBSTITUTE(SUBSTITUTE(SUBSTITUTE(SUBSTITUTE(F1493,"od",""),"Cena internetowa","")," ",""),"€",""),",",".")+0</f>
        <v/>
      </c>
      <c r="I1493" s="9" t="n"/>
      <c r="J1493" s="9">
        <f>IF(I1493&lt;&gt;"",I1493,H1493)</f>
        <v/>
      </c>
      <c r="K1493" s="9">
        <f>E1493/(1+M1493)</f>
        <v/>
      </c>
      <c r="L1493" s="10" t="inlineStr">
        <is>
          <t>PLN</t>
        </is>
      </c>
      <c r="M1493" s="11" t="n">
        <v>0.23</v>
      </c>
      <c r="N1493" s="9">
        <f>K1493*VLOOKUP(L1493,'Exchange rate'!A:B,2,0)</f>
        <v/>
      </c>
      <c r="O1493" s="8" t="inlineStr">
        <is>
          <t>Morele</t>
        </is>
      </c>
      <c r="P1493" s="8" t="inlineStr">
        <is>
          <t>Morele</t>
        </is>
      </c>
      <c r="Q1493" s="8" t="inlineStr">
        <is>
          <t>Poland</t>
        </is>
      </c>
      <c r="R1493" s="12" t="inlineStr">
        <is>
          <t>https://www.morele.net/smartfon-honor-magic5-lite-5g-8-256gb-czarny-5109atqy-13091997/</t>
        </is>
      </c>
      <c r="S1493" s="13" t="inlineStr">
        <is>
          <t>Handset</t>
        </is>
      </c>
      <c r="T1493" s="13" t="n"/>
      <c r="U1493" s="12" t="inlineStr">
        <is>
          <t>https://drive.google.com/uc?export=view&amp;id=1MVHmm7BKXmx2j2WbumGX8X8T7RtT1hPh</t>
        </is>
      </c>
      <c r="V1493" t="inlineStr">
        <is>
          <t>20250424</t>
        </is>
      </c>
    </row>
    <row r="1494" ht="15" customHeight="1">
      <c r="A1494" s="7" t="inlineStr">
        <is>
          <t>BN2009097</t>
        </is>
      </c>
      <c r="B1494" s="8" t="inlineStr">
        <is>
          <t>Honor</t>
        </is>
      </c>
      <c r="C1494" s="8" t="inlineStr">
        <is>
          <t>Magic6 Pro 12-512GB 5G</t>
        </is>
      </c>
      <c r="D1494" s="8" t="inlineStr">
        <is>
          <t>-</t>
        </is>
      </c>
      <c r="E1494" s="9" t="n">
        <v>4350.71</v>
      </c>
      <c r="F1494" s="9" t="inlineStr">
        <is>
          <t>4350.71</t>
        </is>
      </c>
      <c r="G1494" s="9" t="inlineStr">
        <is>
          <t>Instock</t>
        </is>
      </c>
      <c r="H1494" s="9">
        <f>SUBSTITUTE(SUBSTITUTE(SUBSTITUTE(SUBSTITUTE(SUBSTITUTE(F1494,"od",""),"Cena internetowa","")," ",""),"€",""),",",".")+0</f>
        <v/>
      </c>
      <c r="I1494" s="9" t="n"/>
      <c r="J1494" s="9">
        <f>IF(I1494&lt;&gt;"",I1494,H1494)</f>
        <v/>
      </c>
      <c r="K1494" s="9">
        <f>E1494/(1+M1494)</f>
        <v/>
      </c>
      <c r="L1494" s="10" t="inlineStr">
        <is>
          <t>PLN</t>
        </is>
      </c>
      <c r="M1494" s="11" t="n">
        <v>0.23</v>
      </c>
      <c r="N1494" s="9">
        <f>K1494*VLOOKUP(L1494,'Exchange rate'!A:B,2,0)</f>
        <v/>
      </c>
      <c r="O1494" s="8" t="inlineStr">
        <is>
          <t>Morele</t>
        </is>
      </c>
      <c r="P1494" s="8" t="inlineStr">
        <is>
          <t>Morele</t>
        </is>
      </c>
      <c r="Q1494" s="8" t="inlineStr">
        <is>
          <t>Poland</t>
        </is>
      </c>
      <c r="R1494" s="12" t="inlineStr">
        <is>
          <t>https://www.morele.net/smartfon-honor-magic6-pro-5g-12-512gb-czarny-bvl-n49-13204550/</t>
        </is>
      </c>
      <c r="S1494" s="13" t="inlineStr">
        <is>
          <t>Handset</t>
        </is>
      </c>
      <c r="T1494" s="13" t="n"/>
      <c r="U1494" s="12" t="inlineStr">
        <is>
          <t>https://drive.google.com/uc?export=view&amp;id=1IlDImx8eO1JcgSvxghbU3UxroaeZ64l2</t>
        </is>
      </c>
      <c r="V1494" t="inlineStr">
        <is>
          <t>20250424</t>
        </is>
      </c>
    </row>
    <row r="1495" ht="15" customHeight="1">
      <c r="A1495" s="7" t="inlineStr">
        <is>
          <t>BN2008163</t>
        </is>
      </c>
      <c r="B1495" s="8" t="inlineStr">
        <is>
          <t>Huawei</t>
        </is>
      </c>
      <c r="C1495" s="8" t="inlineStr">
        <is>
          <t>B535-232a LTE</t>
        </is>
      </c>
      <c r="D1495" s="8" t="inlineStr">
        <is>
          <t>-</t>
        </is>
      </c>
      <c r="E1495" s="9" t="n">
        <v>623.99</v>
      </c>
      <c r="F1495" s="9" t="inlineStr">
        <is>
          <t>471.67</t>
        </is>
      </c>
      <c r="G1495" s="9" t="inlineStr">
        <is>
          <t>Instock</t>
        </is>
      </c>
      <c r="H1495" s="9">
        <f>SUBSTITUTE(SUBSTITUTE(SUBSTITUTE(SUBSTITUTE(SUBSTITUTE(F1495,"od",""),"Cena internetowa","")," ",""),"€",""),",",".")+0</f>
        <v/>
      </c>
      <c r="I1495" s="9" t="n"/>
      <c r="J1495" s="9">
        <f>IF(I1495&lt;&gt;"",I1495,H1495)</f>
        <v/>
      </c>
      <c r="K1495" s="9">
        <f>E1495/(1+M1495)</f>
        <v/>
      </c>
      <c r="L1495" s="10" t="inlineStr">
        <is>
          <t>PLN</t>
        </is>
      </c>
      <c r="M1495" s="11" t="n">
        <v>0.23</v>
      </c>
      <c r="N1495" s="9">
        <f>K1495*VLOOKUP(L1495,'Exchange rate'!A:B,2,0)</f>
        <v/>
      </c>
      <c r="O1495" s="8" t="inlineStr">
        <is>
          <t>Morele</t>
        </is>
      </c>
      <c r="P1495" s="8" t="inlineStr">
        <is>
          <t>Morele</t>
        </is>
      </c>
      <c r="Q1495" s="8" t="inlineStr">
        <is>
          <t>Poland</t>
        </is>
      </c>
      <c r="R1495" s="12" t="inlineStr">
        <is>
          <t>https://www.morele.net/router-huawei-b535-232a-51060hpg-001-13178950/</t>
        </is>
      </c>
      <c r="S1495" s="13" t="inlineStr">
        <is>
          <t>MBB</t>
        </is>
      </c>
      <c r="T1495" s="13" t="n"/>
      <c r="U1495" s="12" t="inlineStr">
        <is>
          <t>https://drive.google.com/uc?export=view&amp;id=1NAN5TMNhW2LNXc_2rmK-XBbBqUpIYmhf</t>
        </is>
      </c>
      <c r="V1495" t="inlineStr">
        <is>
          <t>20250424</t>
        </is>
      </c>
    </row>
    <row r="1496" ht="15" customHeight="1">
      <c r="A1496" s="7" t="inlineStr">
        <is>
          <t>BN2008165</t>
        </is>
      </c>
      <c r="B1496" s="8" t="inlineStr">
        <is>
          <t>Huawei</t>
        </is>
      </c>
      <c r="C1496" s="8" t="inlineStr">
        <is>
          <t>E5783-230a LTE</t>
        </is>
      </c>
      <c r="D1496" s="8" t="inlineStr">
        <is>
          <t>-</t>
        </is>
      </c>
      <c r="E1496" s="9" t="n">
        <v>299</v>
      </c>
      <c r="F1496" s="9" t="inlineStr">
        <is>
          <t>299.00</t>
        </is>
      </c>
      <c r="G1496" s="9" t="inlineStr">
        <is>
          <t>Instock</t>
        </is>
      </c>
      <c r="H1496" s="9">
        <f>SUBSTITUTE(SUBSTITUTE(SUBSTITUTE(SUBSTITUTE(SUBSTITUTE(F1496,"od",""),"Cena internetowa","")," ",""),"€",""),",",".")+0</f>
        <v/>
      </c>
      <c r="I1496" s="9" t="n"/>
      <c r="J1496" s="9">
        <f>IF(I1496&lt;&gt;"",I1496,H1496)</f>
        <v/>
      </c>
      <c r="K1496" s="9">
        <f>E1496/(1+M1496)</f>
        <v/>
      </c>
      <c r="L1496" s="10" t="inlineStr">
        <is>
          <t>PLN</t>
        </is>
      </c>
      <c r="M1496" s="11" t="n">
        <v>0.23</v>
      </c>
      <c r="N1496" s="9">
        <f>K1496*VLOOKUP(L1496,'Exchange rate'!A:B,2,0)</f>
        <v/>
      </c>
      <c r="O1496" s="8" t="inlineStr">
        <is>
          <t>Morele</t>
        </is>
      </c>
      <c r="P1496" s="8" t="inlineStr">
        <is>
          <t>Morele</t>
        </is>
      </c>
      <c r="Q1496" s="8" t="inlineStr">
        <is>
          <t>Poland</t>
        </is>
      </c>
      <c r="R1496" s="12" t="inlineStr">
        <is>
          <t>https://www.morele.net/router-huawei-e5783-230a-11812053/</t>
        </is>
      </c>
      <c r="S1496" s="13" t="inlineStr">
        <is>
          <t>MBB</t>
        </is>
      </c>
      <c r="T1496" s="13" t="n"/>
      <c r="U1496" s="12" t="inlineStr">
        <is>
          <t>https://drive.google.com/uc?export=view&amp;id=1LYXiPRCkaewtF40gQuOfHO2brvi0N7c6</t>
        </is>
      </c>
      <c r="V1496" t="inlineStr">
        <is>
          <t>20250424</t>
        </is>
      </c>
    </row>
    <row r="1497" ht="15" customHeight="1">
      <c r="A1497" s="7" t="inlineStr">
        <is>
          <t>BN2008164</t>
        </is>
      </c>
      <c r="B1497" s="8" t="inlineStr">
        <is>
          <t>Huawei</t>
        </is>
      </c>
      <c r="C1497" s="8" t="inlineStr">
        <is>
          <t>E5785-320a LTE</t>
        </is>
      </c>
      <c r="D1497" s="8" t="inlineStr">
        <is>
          <t>-</t>
        </is>
      </c>
      <c r="E1497" s="9" t="n">
        <v>419.93</v>
      </c>
      <c r="F1497" s="9" t="inlineStr">
        <is>
          <t>419.93</t>
        </is>
      </c>
      <c r="G1497" s="9" t="inlineStr">
        <is>
          <t>Instock</t>
        </is>
      </c>
      <c r="H1497" s="9">
        <f>SUBSTITUTE(SUBSTITUTE(SUBSTITUTE(SUBSTITUTE(SUBSTITUTE(F1497,"od",""),"Cena internetowa","")," ",""),"€",""),",",".")+0</f>
        <v/>
      </c>
      <c r="I1497" s="9" t="n"/>
      <c r="J1497" s="9">
        <f>IF(I1497&lt;&gt;"",I1497,H1497)</f>
        <v/>
      </c>
      <c r="K1497" s="9">
        <f>E1497/(1+M1497)</f>
        <v/>
      </c>
      <c r="L1497" s="10" t="inlineStr">
        <is>
          <t>PLN</t>
        </is>
      </c>
      <c r="M1497" s="11" t="n">
        <v>0.23</v>
      </c>
      <c r="N1497" s="9">
        <f>K1497*VLOOKUP(L1497,'Exchange rate'!A:B,2,0)</f>
        <v/>
      </c>
      <c r="O1497" s="8" t="inlineStr">
        <is>
          <t>Morele</t>
        </is>
      </c>
      <c r="P1497" s="8" t="inlineStr">
        <is>
          <t>Morele</t>
        </is>
      </c>
      <c r="Q1497" s="8" t="inlineStr">
        <is>
          <t>Poland</t>
        </is>
      </c>
      <c r="R1497" s="12" t="inlineStr">
        <is>
          <t>https://www.morele.net/router-huawei-e5785-320a-11757787/</t>
        </is>
      </c>
      <c r="S1497" s="13" t="inlineStr">
        <is>
          <t>MBB</t>
        </is>
      </c>
      <c r="T1497" s="13" t="n"/>
      <c r="U1497" s="12" t="inlineStr">
        <is>
          <t>https://drive.google.com/uc?export=view&amp;id=1Kq55DqRXSmRvZGKuMfyxQWHMex44FBLM</t>
        </is>
      </c>
      <c r="V1497" t="inlineStr">
        <is>
          <t>20250424</t>
        </is>
      </c>
    </row>
    <row r="1498" ht="15" customHeight="1">
      <c r="A1498" s="7" t="inlineStr">
        <is>
          <t>AN00000221</t>
        </is>
      </c>
      <c r="B1498" s="8" t="inlineStr">
        <is>
          <t>Huawei</t>
        </is>
      </c>
      <c r="C1498" s="8" t="inlineStr">
        <is>
          <t>Huawei Watch D2</t>
        </is>
      </c>
      <c r="D1498" s="8" t="inlineStr">
        <is>
          <t>-</t>
        </is>
      </c>
      <c r="E1498" s="9" t="n">
        <v>1544.99</v>
      </c>
      <c r="F1498" s="9" t="inlineStr">
        <is>
          <t>1550.99</t>
        </is>
      </c>
      <c r="G1498" s="9" t="inlineStr">
        <is>
          <t>Instock</t>
        </is>
      </c>
      <c r="H1498" s="9">
        <f>SUBSTITUTE(SUBSTITUTE(SUBSTITUTE(SUBSTITUTE(SUBSTITUTE(F1498,"od",""),"Cena internetowa","")," ",""),"€",""),",",".")+0</f>
        <v/>
      </c>
      <c r="I1498" s="9" t="n"/>
      <c r="J1498" s="9">
        <f>IF(I1498&lt;&gt;"",I1498,H1498)</f>
        <v/>
      </c>
      <c r="K1498" s="9">
        <f>E1498/(1+M1498)</f>
        <v/>
      </c>
      <c r="L1498" s="10" t="inlineStr">
        <is>
          <t>PLN</t>
        </is>
      </c>
      <c r="M1498" s="11" t="n">
        <v>0.23</v>
      </c>
      <c r="N1498" s="9">
        <f>K1498*VLOOKUP(L1498,'Exchange rate'!A:B,2,0)</f>
        <v/>
      </c>
      <c r="O1498" s="8" t="inlineStr">
        <is>
          <t>Morele</t>
        </is>
      </c>
      <c r="P1498" s="8" t="inlineStr">
        <is>
          <t>Morele</t>
        </is>
      </c>
      <c r="Q1498" s="8" t="inlineStr">
        <is>
          <t>Poland</t>
        </is>
      </c>
      <c r="R1498" s="12" t="inlineStr">
        <is>
          <t>https://www.morele.net/smartwatch-huawei-watch-d2-czarny-55020dac-14164137/</t>
        </is>
      </c>
      <c r="S1498" s="13" t="inlineStr">
        <is>
          <t>Smart Watch</t>
        </is>
      </c>
      <c r="T1498" s="13" t="n"/>
      <c r="U1498" s="12" t="inlineStr">
        <is>
          <t>https://drive.google.com/uc?export=view&amp;id=1KMXQRuLpYHgX-ZEe3Uu39IbqLgKC43Sp</t>
        </is>
      </c>
      <c r="V1498" t="inlineStr">
        <is>
          <t>20250424</t>
        </is>
      </c>
    </row>
    <row r="1499" ht="15" customHeight="1">
      <c r="A1499" s="7" t="inlineStr">
        <is>
          <t>AN00000222</t>
        </is>
      </c>
      <c r="B1499" s="8" t="inlineStr">
        <is>
          <t>Huawei</t>
        </is>
      </c>
      <c r="C1499" s="8" t="inlineStr">
        <is>
          <t>Huawei Watch GT5 41mm Classic</t>
        </is>
      </c>
      <c r="D1499" s="8" t="inlineStr">
        <is>
          <t>-</t>
        </is>
      </c>
      <c r="E1499" s="9" t="n">
        <v>952.8099999999999</v>
      </c>
      <c r="F1499" s="9" t="inlineStr">
        <is>
          <t>941.65</t>
        </is>
      </c>
      <c r="G1499" s="9" t="inlineStr">
        <is>
          <t>Instock</t>
        </is>
      </c>
      <c r="H1499" s="9">
        <f>SUBSTITUTE(SUBSTITUTE(SUBSTITUTE(SUBSTITUTE(SUBSTITUTE(F1499,"od",""),"Cena internetowa","")," ",""),"€",""),",",".")+0</f>
        <v/>
      </c>
      <c r="I1499" s="9" t="n"/>
      <c r="J1499" s="9">
        <f>IF(I1499&lt;&gt;"",I1499,H1499)</f>
        <v/>
      </c>
      <c r="K1499" s="9">
        <f>E1499/(1+M1499)</f>
        <v/>
      </c>
      <c r="L1499" s="10" t="inlineStr">
        <is>
          <t>PLN</t>
        </is>
      </c>
      <c r="M1499" s="11" t="n">
        <v>0.23</v>
      </c>
      <c r="N1499" s="9">
        <f>K1499*VLOOKUP(L1499,'Exchange rate'!A:B,2,0)</f>
        <v/>
      </c>
      <c r="O1499" s="8" t="inlineStr">
        <is>
          <t>Morele</t>
        </is>
      </c>
      <c r="P1499" s="8" t="inlineStr">
        <is>
          <t>Morele</t>
        </is>
      </c>
      <c r="Q1499" s="8" t="inlineStr">
        <is>
          <t>Poland</t>
        </is>
      </c>
      <c r="R1499" s="12" t="inlineStr">
        <is>
          <t>https://www.morele.net/smartwatch-huawei-watch-gt5-classic-41mm-bialy-jana-b19l-14157141/</t>
        </is>
      </c>
      <c r="S1499" s="13" t="inlineStr">
        <is>
          <t>Smart Watch</t>
        </is>
      </c>
      <c r="T1499" s="13" t="n"/>
      <c r="U1499" s="12" t="inlineStr">
        <is>
          <t>https://drive.google.com/uc?export=view&amp;id=1MAccOGXbCxnfZ8egoiMPJMm63xVvxedY</t>
        </is>
      </c>
      <c r="V1499" t="inlineStr">
        <is>
          <t>20250424</t>
        </is>
      </c>
    </row>
    <row r="1500" ht="15" customHeight="1">
      <c r="A1500" s="7" t="inlineStr">
        <is>
          <t>AN00000223</t>
        </is>
      </c>
      <c r="B1500" s="8" t="inlineStr">
        <is>
          <t>Huawei</t>
        </is>
      </c>
      <c r="C1500" s="8" t="inlineStr">
        <is>
          <t>Huawei Watch GT5 41mm Elegant</t>
        </is>
      </c>
      <c r="D1500" s="8" t="inlineStr">
        <is>
          <t>-</t>
        </is>
      </c>
      <c r="E1500" s="9" t="n">
        <v>1234.1</v>
      </c>
      <c r="F1500" s="9" t="inlineStr">
        <is>
          <t>1230.34</t>
        </is>
      </c>
      <c r="G1500" s="9" t="inlineStr">
        <is>
          <t>Instock</t>
        </is>
      </c>
      <c r="H1500" s="9">
        <f>SUBSTITUTE(SUBSTITUTE(SUBSTITUTE(SUBSTITUTE(SUBSTITUTE(F1500,"od",""),"Cena internetowa","")," ",""),"€",""),",",".")+0</f>
        <v/>
      </c>
      <c r="I1500" s="9" t="n"/>
      <c r="J1500" s="9">
        <f>IF(I1500&lt;&gt;"",I1500,H1500)</f>
        <v/>
      </c>
      <c r="K1500" s="9">
        <f>E1500/(1+M1500)</f>
        <v/>
      </c>
      <c r="L1500" s="10" t="inlineStr">
        <is>
          <t>PLN</t>
        </is>
      </c>
      <c r="M1500" s="11" t="n">
        <v>0.23</v>
      </c>
      <c r="N1500" s="9">
        <f>K1500*VLOOKUP(L1500,'Exchange rate'!A:B,2,0)</f>
        <v/>
      </c>
      <c r="O1500" s="8" t="inlineStr">
        <is>
          <t>Morele</t>
        </is>
      </c>
      <c r="P1500" s="8" t="inlineStr">
        <is>
          <t>Morele</t>
        </is>
      </c>
      <c r="Q1500" s="8" t="inlineStr">
        <is>
          <t>Poland</t>
        </is>
      </c>
      <c r="R1500" s="12" t="inlineStr">
        <is>
          <t>https://www.morele.net/smartwatch-huawei-watch-gt5-elegant-41mm-zloty-jana-b19m-14157143/</t>
        </is>
      </c>
      <c r="S1500" s="13" t="inlineStr">
        <is>
          <t>Smart Watch</t>
        </is>
      </c>
      <c r="T1500" s="13" t="n"/>
      <c r="U1500" s="12" t="inlineStr">
        <is>
          <t>https://drive.google.com/uc?export=view&amp;id=1MOLw-Jt6XNah5gv5faO02MaNQEs8BShH</t>
        </is>
      </c>
      <c r="V1500" t="inlineStr">
        <is>
          <t>20250424</t>
        </is>
      </c>
    </row>
    <row r="1501" ht="15" customHeight="1">
      <c r="A1501" s="7" t="inlineStr">
        <is>
          <t>AN00000225</t>
        </is>
      </c>
      <c r="B1501" s="8" t="inlineStr">
        <is>
          <t>Huawei</t>
        </is>
      </c>
      <c r="C1501" s="8" t="inlineStr">
        <is>
          <t>Huawei Watch GT5 46mm Active</t>
        </is>
      </c>
      <c r="D1501" s="8" t="inlineStr">
        <is>
          <t>-</t>
        </is>
      </c>
      <c r="E1501" s="9" t="n">
        <v>1045.57</v>
      </c>
      <c r="F1501" s="9" t="inlineStr">
        <is>
          <t>1046.97</t>
        </is>
      </c>
      <c r="G1501" s="9" t="inlineStr">
        <is>
          <t>Instock</t>
        </is>
      </c>
      <c r="H1501" s="9">
        <f>SUBSTITUTE(SUBSTITUTE(SUBSTITUTE(SUBSTITUTE(SUBSTITUTE(F1501,"od",""),"Cena internetowa","")," ",""),"€",""),",",".")+0</f>
        <v/>
      </c>
      <c r="I1501" s="9" t="n"/>
      <c r="J1501" s="9">
        <f>IF(I1501&lt;&gt;"",I1501,H1501)</f>
        <v/>
      </c>
      <c r="K1501" s="9">
        <f>E1501/(1+M1501)</f>
        <v/>
      </c>
      <c r="L1501" s="10" t="inlineStr">
        <is>
          <t>PLN</t>
        </is>
      </c>
      <c r="M1501" s="11" t="n">
        <v>0.23</v>
      </c>
      <c r="N1501" s="9">
        <f>K1501*VLOOKUP(L1501,'Exchange rate'!A:B,2,0)</f>
        <v/>
      </c>
      <c r="O1501" s="8" t="inlineStr">
        <is>
          <t>Morele</t>
        </is>
      </c>
      <c r="P1501" s="8" t="inlineStr">
        <is>
          <t>Morele</t>
        </is>
      </c>
      <c r="Q1501" s="8" t="inlineStr">
        <is>
          <t>Poland</t>
        </is>
      </c>
      <c r="R1501" s="12" t="inlineStr">
        <is>
          <t>https://www.morele.net/smartwatch-huawei-watch-gt5-active-46mm-czarny-vili-b19f-14157137/</t>
        </is>
      </c>
      <c r="S1501" s="13" t="inlineStr">
        <is>
          <t>Smart Watch</t>
        </is>
      </c>
      <c r="T1501" s="13" t="n"/>
      <c r="U1501" s="12" t="inlineStr">
        <is>
          <t>https://drive.google.com/uc?export=view&amp;id=1JJlaZsFHWWCivFNFgqTsUaEh8rO20YLg</t>
        </is>
      </c>
      <c r="V1501" t="inlineStr">
        <is>
          <t>20250424</t>
        </is>
      </c>
    </row>
    <row r="1502" ht="15" customHeight="1">
      <c r="A1502" s="7" t="inlineStr">
        <is>
          <t>AN00000224</t>
        </is>
      </c>
      <c r="B1502" s="8" t="inlineStr">
        <is>
          <t>Huawei</t>
        </is>
      </c>
      <c r="C1502" s="8" t="inlineStr">
        <is>
          <t>Huawei Watch GT5 46mm Blue</t>
        </is>
      </c>
      <c r="D1502" s="8" t="inlineStr">
        <is>
          <t>-</t>
        </is>
      </c>
      <c r="E1502" s="9" t="n">
        <v>1128</v>
      </c>
      <c r="F1502" s="9" t="inlineStr">
        <is>
          <t>1128.00</t>
        </is>
      </c>
      <c r="G1502" s="9" t="inlineStr">
        <is>
          <t>Instock</t>
        </is>
      </c>
      <c r="H1502" s="9">
        <f>SUBSTITUTE(SUBSTITUTE(SUBSTITUTE(SUBSTITUTE(SUBSTITUTE(F1502,"od",""),"Cena internetowa","")," ",""),"€",""),",",".")+0</f>
        <v/>
      </c>
      <c r="I1502" s="9" t="n"/>
      <c r="J1502" s="9">
        <f>IF(I1502&lt;&gt;"",I1502,H1502)</f>
        <v/>
      </c>
      <c r="K1502" s="9">
        <f>E1502/(1+M1502)</f>
        <v/>
      </c>
      <c r="L1502" s="10" t="inlineStr">
        <is>
          <t>PLN</t>
        </is>
      </c>
      <c r="M1502" s="11" t="n">
        <v>0.23</v>
      </c>
      <c r="N1502" s="9">
        <f>K1502*VLOOKUP(L1502,'Exchange rate'!A:B,2,0)</f>
        <v/>
      </c>
      <c r="O1502" s="8" t="inlineStr">
        <is>
          <t>Morele</t>
        </is>
      </c>
      <c r="P1502" s="8" t="inlineStr">
        <is>
          <t>Morele</t>
        </is>
      </c>
      <c r="Q1502" s="8" t="inlineStr">
        <is>
          <t>Poland</t>
        </is>
      </c>
      <c r="R1502" s="12" t="inlineStr">
        <is>
          <t>https://www.morele.net/smartwatch-huawei-watch-gt5-46mm-niebieski-vili-b19w-14178126/</t>
        </is>
      </c>
      <c r="S1502" s="13" t="inlineStr">
        <is>
          <t>Smart Watch</t>
        </is>
      </c>
      <c r="T1502" s="13" t="n"/>
      <c r="U1502" s="12" t="inlineStr">
        <is>
          <t>https://drive.google.com/uc?export=view&amp;id=1LaMy2uRDV2QnrLoyhQBN_R7YdevYswkW</t>
        </is>
      </c>
      <c r="V1502" t="inlineStr">
        <is>
          <t>20250424</t>
        </is>
      </c>
    </row>
    <row r="1503" ht="15" customHeight="1">
      <c r="A1503" s="7" t="inlineStr">
        <is>
          <t>AN00000237</t>
        </is>
      </c>
      <c r="B1503" s="8" t="inlineStr">
        <is>
          <t>Huawei</t>
        </is>
      </c>
      <c r="C1503" s="8" t="inlineStr">
        <is>
          <t>Huawei Watch GT5 Pro 46mm Active</t>
        </is>
      </c>
      <c r="D1503" s="8" t="inlineStr">
        <is>
          <t>-</t>
        </is>
      </c>
      <c r="E1503" s="9" t="n">
        <v>1725.92</v>
      </c>
      <c r="F1503" s="9" t="inlineStr">
        <is>
          <t>1566.93</t>
        </is>
      </c>
      <c r="G1503" s="9" t="inlineStr">
        <is>
          <t>Instock</t>
        </is>
      </c>
      <c r="H1503" s="9">
        <f>SUBSTITUTE(SUBSTITUTE(SUBSTITUTE(SUBSTITUTE(SUBSTITUTE(F1503,"od",""),"Cena internetowa","")," ",""),"€",""),",",".")+0</f>
        <v/>
      </c>
      <c r="I1503" s="9" t="n"/>
      <c r="J1503" s="9">
        <f>IF(I1503&lt;&gt;"",I1503,H1503)</f>
        <v/>
      </c>
      <c r="K1503" s="9">
        <f>E1503/(1+M1503)</f>
        <v/>
      </c>
      <c r="L1503" s="10" t="inlineStr">
        <is>
          <t>PLN</t>
        </is>
      </c>
      <c r="M1503" s="11" t="n">
        <v>0.23</v>
      </c>
      <c r="N1503" s="9">
        <f>K1503*VLOOKUP(L1503,'Exchange rate'!A:B,2,0)</f>
        <v/>
      </c>
      <c r="O1503" s="8" t="inlineStr">
        <is>
          <t>Morele</t>
        </is>
      </c>
      <c r="P1503" s="8" t="inlineStr">
        <is>
          <t>Morele</t>
        </is>
      </c>
      <c r="Q1503" s="8" t="inlineStr">
        <is>
          <t>Poland</t>
        </is>
      </c>
      <c r="R1503" s="12" t="inlineStr">
        <is>
          <t>https://www.morele.net/smartwatch-huawei-watch-gt-5-pro-active-czarny-vili-b29f-14168231/</t>
        </is>
      </c>
      <c r="S1503" s="13" t="inlineStr">
        <is>
          <t>Smart Watch</t>
        </is>
      </c>
      <c r="T1503" s="13" t="n"/>
      <c r="U1503" s="12" t="inlineStr">
        <is>
          <t>https://drive.google.com/uc?export=view&amp;id=1IoUl26EwDeYS5mfg9jrZ5cO12t-orW1U</t>
        </is>
      </c>
      <c r="V1503" t="inlineStr">
        <is>
          <t>20250424</t>
        </is>
      </c>
    </row>
    <row r="1504" ht="15" customHeight="1">
      <c r="A1504" s="7" t="inlineStr">
        <is>
          <t>AN00000227</t>
        </is>
      </c>
      <c r="B1504" s="8" t="inlineStr">
        <is>
          <t>Huawei</t>
        </is>
      </c>
      <c r="C1504" s="8" t="inlineStr">
        <is>
          <t>Huawei Watch GT5 Pro 46mm Elite</t>
        </is>
      </c>
      <c r="D1504" s="8" t="inlineStr">
        <is>
          <t>-</t>
        </is>
      </c>
      <c r="E1504" s="9" t="n">
        <v>1882.28</v>
      </c>
      <c r="F1504" s="9" t="inlineStr">
        <is>
          <t>1729.00</t>
        </is>
      </c>
      <c r="G1504" s="9" t="inlineStr">
        <is>
          <t>Instock</t>
        </is>
      </c>
      <c r="H1504" s="9">
        <f>SUBSTITUTE(SUBSTITUTE(SUBSTITUTE(SUBSTITUTE(SUBSTITUTE(F1504,"od",""),"Cena internetowa","")," ",""),"€",""),",",".")+0</f>
        <v/>
      </c>
      <c r="I1504" s="9" t="n"/>
      <c r="J1504" s="9">
        <f>IF(I1504&lt;&gt;"",I1504,H1504)</f>
        <v/>
      </c>
      <c r="K1504" s="9">
        <f>E1504/(1+M1504)</f>
        <v/>
      </c>
      <c r="L1504" s="10" t="inlineStr">
        <is>
          <t>PLN</t>
        </is>
      </c>
      <c r="M1504" s="11" t="n">
        <v>0.23</v>
      </c>
      <c r="N1504" s="9">
        <f>K1504*VLOOKUP(L1504,'Exchange rate'!A:B,2,0)</f>
        <v/>
      </c>
      <c r="O1504" s="8" t="inlineStr">
        <is>
          <t>Morele</t>
        </is>
      </c>
      <c r="P1504" s="8" t="inlineStr">
        <is>
          <t>Morele</t>
        </is>
      </c>
      <c r="Q1504" s="8" t="inlineStr">
        <is>
          <t>Poland</t>
        </is>
      </c>
      <c r="R1504" s="12" t="inlineStr">
        <is>
          <t>https://www.morele.net/smartwatch-huawei-watch-gt-5-pro-elite-srebrny-55020dkb-14168065/</t>
        </is>
      </c>
      <c r="S1504" s="13" t="inlineStr">
        <is>
          <t>Smart Watch</t>
        </is>
      </c>
      <c r="T1504" s="13" t="n"/>
      <c r="U1504" s="12" t="inlineStr">
        <is>
          <t>https://drive.google.com/uc?export=view&amp;id=1KZZb0gWrt1xB3-WP5pXh-F9IAuLvq4e5</t>
        </is>
      </c>
      <c r="V1504" t="inlineStr">
        <is>
          <t>20250424</t>
        </is>
      </c>
    </row>
    <row r="1505" ht="15" customHeight="1">
      <c r="A1505" s="7" t="inlineStr">
        <is>
          <t>BN2009576</t>
        </is>
      </c>
      <c r="B1505" s="8" t="inlineStr">
        <is>
          <t>Huawei</t>
        </is>
      </c>
      <c r="C1505" s="8" t="inlineStr">
        <is>
          <t>P70 Pro</t>
        </is>
      </c>
      <c r="D1505" s="8" t="inlineStr">
        <is>
          <t>-</t>
        </is>
      </c>
      <c r="E1505" s="9" t="n">
        <v>3242</v>
      </c>
      <c r="F1505" s="9" t="inlineStr">
        <is>
          <t>3242.00</t>
        </is>
      </c>
      <c r="G1505" s="9" t="inlineStr">
        <is>
          <t>Instock</t>
        </is>
      </c>
      <c r="H1505" s="9">
        <f>SUBSTITUTE(SUBSTITUTE(SUBSTITUTE(SUBSTITUTE(SUBSTITUTE(F1505,"od",""),"Cena internetowa","")," ",""),"€",""),",",".")+0</f>
        <v/>
      </c>
      <c r="I1505" s="9" t="n"/>
      <c r="J1505" s="9">
        <f>IF(I1505&lt;&gt;"",I1505,H1505)</f>
        <v/>
      </c>
      <c r="K1505" s="9">
        <f>E1505/(1+M1505)</f>
        <v/>
      </c>
      <c r="L1505" s="10" t="inlineStr">
        <is>
          <t>PLN</t>
        </is>
      </c>
      <c r="M1505" s="11" t="n">
        <v>0.23</v>
      </c>
      <c r="N1505" s="9">
        <f>K1505*VLOOKUP(L1505,'Exchange rate'!A:B,2,0)</f>
        <v/>
      </c>
      <c r="O1505" s="8" t="inlineStr">
        <is>
          <t>Morele</t>
        </is>
      </c>
      <c r="P1505" s="8" t="inlineStr">
        <is>
          <t>Morele</t>
        </is>
      </c>
      <c r="Q1505" s="8" t="inlineStr">
        <is>
          <t>Poland</t>
        </is>
      </c>
      <c r="R1505" s="12" t="inlineStr">
        <is>
          <t>https://www.morele.net/smartfon-huawei-pura-70-pro-12-512gb-czarny-51097vxn-13235747/</t>
        </is>
      </c>
      <c r="S1505" s="13" t="inlineStr">
        <is>
          <t>Handset</t>
        </is>
      </c>
      <c r="T1505" s="13" t="n"/>
      <c r="U1505" s="12" t="inlineStr">
        <is>
          <t>https://drive.google.com/uc?export=view&amp;id=1NSKZXsyLulYaxWxEphuMp_O_YmtHKw1Y</t>
        </is>
      </c>
      <c r="V1505" t="inlineStr">
        <is>
          <t>20250424</t>
        </is>
      </c>
    </row>
    <row r="1506" ht="15" customHeight="1">
      <c r="A1506" s="7" t="inlineStr">
        <is>
          <t>BN2009057</t>
        </is>
      </c>
      <c r="B1506" s="8" t="inlineStr">
        <is>
          <t>Huawei</t>
        </is>
      </c>
      <c r="C1506" s="8" t="inlineStr">
        <is>
          <t>Watch 4 Active LTE</t>
        </is>
      </c>
      <c r="D1506" s="8" t="inlineStr">
        <is>
          <t>-</t>
        </is>
      </c>
      <c r="E1506" s="9" t="n">
        <v>2000.99</v>
      </c>
      <c r="F1506" s="9" t="inlineStr">
        <is>
          <t>2005.99</t>
        </is>
      </c>
      <c r="G1506" s="9" t="inlineStr">
        <is>
          <t>Instock</t>
        </is>
      </c>
      <c r="H1506" s="9">
        <f>SUBSTITUTE(SUBSTITUTE(SUBSTITUTE(SUBSTITUTE(SUBSTITUTE(F1506,"od",""),"Cena internetowa","")," ",""),"€",""),",",".")+0</f>
        <v/>
      </c>
      <c r="I1506" s="9" t="n"/>
      <c r="J1506" s="9">
        <f>IF(I1506&lt;&gt;"",I1506,H1506)</f>
        <v/>
      </c>
      <c r="K1506" s="9">
        <f>E1506/(1+M1506)</f>
        <v/>
      </c>
      <c r="L1506" s="10" t="inlineStr">
        <is>
          <t>PLN</t>
        </is>
      </c>
      <c r="M1506" s="11" t="n">
        <v>0.23</v>
      </c>
      <c r="N1506" s="9">
        <f>K1506*VLOOKUP(L1506,'Exchange rate'!A:B,2,0)</f>
        <v/>
      </c>
      <c r="O1506" s="8" t="inlineStr">
        <is>
          <t>Morele</t>
        </is>
      </c>
      <c r="P1506" s="8" t="inlineStr">
        <is>
          <t>Morele</t>
        </is>
      </c>
      <c r="Q1506" s="8" t="inlineStr">
        <is>
          <t>Poland</t>
        </is>
      </c>
      <c r="R1506" s="12" t="inlineStr">
        <is>
          <t>https://www.morele.net/smartwatch-huawei-watch-4-active-czarny-archi-l19f-13091912/</t>
        </is>
      </c>
      <c r="S1506" s="13" t="inlineStr">
        <is>
          <t>Smart Watch</t>
        </is>
      </c>
      <c r="T1506" s="13" t="n"/>
      <c r="U1506" s="12" t="inlineStr">
        <is>
          <t>https://drive.google.com/uc?export=view&amp;id=1Jd4A1IWz_cnzYCpSZf46k--iIVaE7hwj</t>
        </is>
      </c>
      <c r="V1506" t="inlineStr">
        <is>
          <t>20250424</t>
        </is>
      </c>
    </row>
    <row r="1507" ht="15" customHeight="1">
      <c r="A1507" s="7" t="inlineStr">
        <is>
          <t>BN2009056</t>
        </is>
      </c>
      <c r="B1507" s="8" t="inlineStr">
        <is>
          <t>Huawei</t>
        </is>
      </c>
      <c r="C1507" s="8" t="inlineStr">
        <is>
          <t>Watch 4 Pro LTE</t>
        </is>
      </c>
      <c r="D1507" s="8" t="inlineStr">
        <is>
          <t>-</t>
        </is>
      </c>
      <c r="E1507" s="9" t="n">
        <v>2188.99</v>
      </c>
      <c r="F1507" s="9" t="inlineStr">
        <is>
          <t>2188.99</t>
        </is>
      </c>
      <c r="G1507" s="9" t="inlineStr">
        <is>
          <t>Instock</t>
        </is>
      </c>
      <c r="H1507" s="9">
        <f>SUBSTITUTE(SUBSTITUTE(SUBSTITUTE(SUBSTITUTE(SUBSTITUTE(F1507,"od",""),"Cena internetowa","")," ",""),"€",""),",",".")+0</f>
        <v/>
      </c>
      <c r="I1507" s="9" t="n"/>
      <c r="J1507" s="9">
        <f>IF(I1507&lt;&gt;"",I1507,H1507)</f>
        <v/>
      </c>
      <c r="K1507" s="9">
        <f>E1507/(1+M1507)</f>
        <v/>
      </c>
      <c r="L1507" s="10" t="inlineStr">
        <is>
          <t>PLN</t>
        </is>
      </c>
      <c r="M1507" s="11" t="n">
        <v>0.23</v>
      </c>
      <c r="N1507" s="9">
        <f>K1507*VLOOKUP(L1507,'Exchange rate'!A:B,2,0)</f>
        <v/>
      </c>
      <c r="O1507" s="8" t="inlineStr">
        <is>
          <t>Morele</t>
        </is>
      </c>
      <c r="P1507" s="8" t="inlineStr">
        <is>
          <t>Morele</t>
        </is>
      </c>
      <c r="Q1507" s="8" t="inlineStr">
        <is>
          <t>Poland</t>
        </is>
      </c>
      <c r="R1507" s="12" t="inlineStr">
        <is>
          <t>https://www.morele.net/smartwatch-huawei-huawei-watch-4-pro-blue-edition-13129713/</t>
        </is>
      </c>
      <c r="S1507" s="13" t="inlineStr">
        <is>
          <t>Smart Watch</t>
        </is>
      </c>
      <c r="T1507" s="13" t="n"/>
      <c r="U1507" s="12" t="inlineStr">
        <is>
          <t>https://drive.google.com/uc?export=view&amp;id=1GiuYaQHpauOyOtYA3KgPuNIAXBqSSavy</t>
        </is>
      </c>
      <c r="V1507" t="inlineStr">
        <is>
          <t>20250424</t>
        </is>
      </c>
    </row>
    <row r="1508" ht="15" customHeight="1">
      <c r="A1508" s="7" t="inlineStr">
        <is>
          <t>BN2009528</t>
        </is>
      </c>
      <c r="B1508" s="8" t="inlineStr">
        <is>
          <t>Huawei</t>
        </is>
      </c>
      <c r="C1508" s="8" t="inlineStr">
        <is>
          <t>Watch 4 Pro Space Edition LTE</t>
        </is>
      </c>
      <c r="D1508" s="8" t="inlineStr">
        <is>
          <t>-</t>
        </is>
      </c>
      <c r="E1508" s="9" t="n">
        <v>2133.61</v>
      </c>
      <c r="F1508" s="9" t="inlineStr">
        <is>
          <t>2133.61</t>
        </is>
      </c>
      <c r="G1508" s="9" t="inlineStr">
        <is>
          <t>Instock</t>
        </is>
      </c>
      <c r="H1508" s="9">
        <f>SUBSTITUTE(SUBSTITUTE(SUBSTITUTE(SUBSTITUTE(SUBSTITUTE(F1508,"od",""),"Cena internetowa","")," ",""),"€",""),",",".")+0</f>
        <v/>
      </c>
      <c r="I1508" s="9" t="n"/>
      <c r="J1508" s="9">
        <f>IF(I1508&lt;&gt;"",I1508,H1508)</f>
        <v/>
      </c>
      <c r="K1508" s="9">
        <f>E1508/(1+M1508)</f>
        <v/>
      </c>
      <c r="L1508" s="10" t="inlineStr">
        <is>
          <t>PLN</t>
        </is>
      </c>
      <c r="M1508" s="11" t="n">
        <v>0.23</v>
      </c>
      <c r="N1508" s="9">
        <f>K1508*VLOOKUP(L1508,'Exchange rate'!A:B,2,0)</f>
        <v/>
      </c>
      <c r="O1508" s="8" t="inlineStr">
        <is>
          <t>Morele</t>
        </is>
      </c>
      <c r="P1508" s="8" t="inlineStr">
        <is>
          <t>Morele</t>
        </is>
      </c>
      <c r="Q1508" s="8" t="inlineStr">
        <is>
          <t>Poland</t>
        </is>
      </c>
      <c r="R1508" s="12" t="inlineStr">
        <is>
          <t>https://www.morele.net/smartwatch-huawei-huawei-watch-4-pro-space-edition-13263490/</t>
        </is>
      </c>
      <c r="S1508" s="13" t="inlineStr">
        <is>
          <t>Smart Watch</t>
        </is>
      </c>
      <c r="T1508" s="13" t="n"/>
      <c r="U1508" s="12" t="inlineStr">
        <is>
          <t>https://drive.google.com/uc?export=view&amp;id=1KKDnkXuP9mYU3wFDHfriL8om-d9NWWJ5</t>
        </is>
      </c>
      <c r="V1508" t="inlineStr">
        <is>
          <t>20250424</t>
        </is>
      </c>
    </row>
    <row r="1509" ht="15" customHeight="1">
      <c r="A1509" s="7" t="inlineStr">
        <is>
          <t>AN00000164</t>
        </is>
      </c>
      <c r="B1509" s="8" t="inlineStr">
        <is>
          <t>Huawei</t>
        </is>
      </c>
      <c r="C1509" s="8" t="inlineStr">
        <is>
          <t>Watch GT4 41mm Classic</t>
        </is>
      </c>
      <c r="D1509" s="8" t="inlineStr">
        <is>
          <t>-</t>
        </is>
      </c>
      <c r="E1509" s="9" t="n">
        <v>777.99</v>
      </c>
      <c r="F1509" s="9" t="inlineStr">
        <is>
          <t>777.99</t>
        </is>
      </c>
      <c r="G1509" s="9" t="inlineStr">
        <is>
          <t>Instock</t>
        </is>
      </c>
      <c r="H1509" s="9">
        <f>SUBSTITUTE(SUBSTITUTE(SUBSTITUTE(SUBSTITUTE(SUBSTITUTE(F1509,"od",""),"Cena internetowa","")," ",""),"€",""),",",".")+0</f>
        <v/>
      </c>
      <c r="I1509" s="9" t="n"/>
      <c r="J1509" s="9">
        <f>IF(I1509&lt;&gt;"",I1509,H1509)</f>
        <v/>
      </c>
      <c r="K1509" s="9">
        <f>E1509/(1+M1509)</f>
        <v/>
      </c>
      <c r="L1509" s="10" t="inlineStr">
        <is>
          <t>PLN</t>
        </is>
      </c>
      <c r="M1509" s="11" t="n">
        <v>0.23</v>
      </c>
      <c r="N1509" s="9">
        <f>K1509*VLOOKUP(L1509,'Exchange rate'!A:B,2,0)</f>
        <v/>
      </c>
      <c r="O1509" s="8" t="inlineStr">
        <is>
          <t>Morele</t>
        </is>
      </c>
      <c r="P1509" s="8" t="inlineStr">
        <is>
          <t>Morele</t>
        </is>
      </c>
      <c r="Q1509" s="8" t="inlineStr">
        <is>
          <t>Poland</t>
        </is>
      </c>
      <c r="R1509" s="12" t="inlineStr">
        <is>
          <t>https://www.morele.net/smartwatch-huawei-huawei-watch-gt-4-41mm-classic-13117128/</t>
        </is>
      </c>
      <c r="S1509" s="13" t="inlineStr">
        <is>
          <t>Smart Watch</t>
        </is>
      </c>
      <c r="T1509" s="13" t="n"/>
      <c r="U1509" s="12" t="inlineStr">
        <is>
          <t>https://drive.google.com/uc?export=view&amp;id=1MhKDa6uC-1C_O2u_zS_GfNiENQymK74W</t>
        </is>
      </c>
      <c r="V1509" t="inlineStr">
        <is>
          <t>20250424</t>
        </is>
      </c>
    </row>
    <row r="1510" ht="15" customHeight="1">
      <c r="A1510" s="7" t="inlineStr">
        <is>
          <t>AN00000165</t>
        </is>
      </c>
      <c r="B1510" s="8" t="inlineStr">
        <is>
          <t>Huawei</t>
        </is>
      </c>
      <c r="C1510" s="8" t="inlineStr">
        <is>
          <t>Watch GT4 41mm Elegant</t>
        </is>
      </c>
      <c r="D1510" s="8" t="inlineStr">
        <is>
          <t>-</t>
        </is>
      </c>
      <c r="E1510" s="9" t="n">
        <v>895.61</v>
      </c>
      <c r="F1510" s="9" t="inlineStr">
        <is>
          <t>895.61</t>
        </is>
      </c>
      <c r="G1510" s="9" t="inlineStr">
        <is>
          <t>Instock</t>
        </is>
      </c>
      <c r="H1510" s="9">
        <f>SUBSTITUTE(SUBSTITUTE(SUBSTITUTE(SUBSTITUTE(SUBSTITUTE(F1510,"od",""),"Cena internetowa","")," ",""),"€",""),",",".")+0</f>
        <v/>
      </c>
      <c r="I1510" s="9" t="n"/>
      <c r="J1510" s="9">
        <f>IF(I1510&lt;&gt;"",I1510,H1510)</f>
        <v/>
      </c>
      <c r="K1510" s="9">
        <f>E1510/(1+M1510)</f>
        <v/>
      </c>
      <c r="L1510" s="10" t="inlineStr">
        <is>
          <t>PLN</t>
        </is>
      </c>
      <c r="M1510" s="11" t="n">
        <v>0.23</v>
      </c>
      <c r="N1510" s="9">
        <f>K1510*VLOOKUP(L1510,'Exchange rate'!A:B,2,0)</f>
        <v/>
      </c>
      <c r="O1510" s="8" t="inlineStr">
        <is>
          <t>Morele</t>
        </is>
      </c>
      <c r="P1510" s="8" t="inlineStr">
        <is>
          <t>Morele</t>
        </is>
      </c>
      <c r="Q1510" s="8" t="inlineStr">
        <is>
          <t>Poland</t>
        </is>
      </c>
      <c r="R1510" s="12" t="inlineStr">
        <is>
          <t>https://www.morele.net/smartwatch-huawei-watch-gt4-elegant-41mm-zloty-001879710000-13117129/</t>
        </is>
      </c>
      <c r="S1510" s="13" t="inlineStr">
        <is>
          <t>Smart Watch</t>
        </is>
      </c>
      <c r="T1510" s="13" t="n"/>
      <c r="U1510" s="12" t="inlineStr">
        <is>
          <t>https://drive.google.com/uc?export=view&amp;id=1MpAM2xt9ELn5O3TPcUQhFWLDHalM-dQl</t>
        </is>
      </c>
      <c r="V1510" t="inlineStr">
        <is>
          <t>20250424</t>
        </is>
      </c>
    </row>
    <row r="1511" ht="15" customHeight="1">
      <c r="A1511" s="7" t="inlineStr">
        <is>
          <t>AN00000166</t>
        </is>
      </c>
      <c r="B1511" s="8" t="inlineStr">
        <is>
          <t>Huawei</t>
        </is>
      </c>
      <c r="C1511" s="8" t="inlineStr">
        <is>
          <t>Watch GT4 41mm Elite</t>
        </is>
      </c>
      <c r="D1511" s="8" t="inlineStr">
        <is>
          <t>-</t>
        </is>
      </c>
      <c r="E1511" s="9" t="n">
        <v>969.99</v>
      </c>
      <c r="F1511" s="9" t="inlineStr">
        <is>
          <t>969.88</t>
        </is>
      </c>
      <c r="G1511" s="9" t="inlineStr">
        <is>
          <t>Instock</t>
        </is>
      </c>
      <c r="H1511" s="9">
        <f>SUBSTITUTE(SUBSTITUTE(SUBSTITUTE(SUBSTITUTE(SUBSTITUTE(F1511,"od",""),"Cena internetowa","")," ",""),"€",""),",",".")+0</f>
        <v/>
      </c>
      <c r="I1511" s="9" t="n"/>
      <c r="J1511" s="9">
        <f>IF(I1511&lt;&gt;"",I1511,H1511)</f>
        <v/>
      </c>
      <c r="K1511" s="9">
        <f>E1511/(1+M1511)</f>
        <v/>
      </c>
      <c r="L1511" s="10" t="inlineStr">
        <is>
          <t>PLN</t>
        </is>
      </c>
      <c r="M1511" s="11" t="n">
        <v>0.23</v>
      </c>
      <c r="N1511" s="9">
        <f>K1511*VLOOKUP(L1511,'Exchange rate'!A:B,2,0)</f>
        <v/>
      </c>
      <c r="O1511" s="8" t="inlineStr">
        <is>
          <t>Morele</t>
        </is>
      </c>
      <c r="P1511" s="8" t="inlineStr">
        <is>
          <t>Morele</t>
        </is>
      </c>
      <c r="Q1511" s="8" t="inlineStr">
        <is>
          <t>Poland</t>
        </is>
      </c>
      <c r="R1511" s="12" t="inlineStr">
        <is>
          <t>https://www.morele.net/smartwatch-huawei-watch-gt4-elite-41mm-srebrny-55020bhy-13177609/</t>
        </is>
      </c>
      <c r="S1511" s="13" t="inlineStr">
        <is>
          <t>Smart Watch</t>
        </is>
      </c>
      <c r="T1511" s="13" t="n"/>
      <c r="U1511" s="12" t="inlineStr">
        <is>
          <t>https://drive.google.com/uc?export=view&amp;id=1KNTy0utn_Z0B_l0cRE256xUKDlbJFGmS</t>
        </is>
      </c>
      <c r="V1511" t="inlineStr">
        <is>
          <t>20250424</t>
        </is>
      </c>
    </row>
    <row r="1512" ht="15" customHeight="1">
      <c r="A1512" s="7" t="inlineStr">
        <is>
          <t>AN00000167</t>
        </is>
      </c>
      <c r="B1512" s="8" t="inlineStr">
        <is>
          <t>Huawei</t>
        </is>
      </c>
      <c r="C1512" s="8" t="inlineStr">
        <is>
          <t>Watch GT4 46mm Active</t>
        </is>
      </c>
      <c r="D1512" s="8" t="inlineStr">
        <is>
          <t>-</t>
        </is>
      </c>
      <c r="E1512" s="9" t="n">
        <v>744.15</v>
      </c>
      <c r="F1512" s="9" t="inlineStr">
        <is>
          <t>739.00</t>
        </is>
      </c>
      <c r="G1512" s="9" t="inlineStr">
        <is>
          <t>Instock</t>
        </is>
      </c>
      <c r="H1512" s="9">
        <f>SUBSTITUTE(SUBSTITUTE(SUBSTITUTE(SUBSTITUTE(SUBSTITUTE(F1512,"od",""),"Cena internetowa","")," ",""),"€",""),",",".")+0</f>
        <v/>
      </c>
      <c r="I1512" s="9" t="n"/>
      <c r="J1512" s="9">
        <f>IF(I1512&lt;&gt;"",I1512,H1512)</f>
        <v/>
      </c>
      <c r="K1512" s="9">
        <f>E1512/(1+M1512)</f>
        <v/>
      </c>
      <c r="L1512" s="10" t="inlineStr">
        <is>
          <t>PLN</t>
        </is>
      </c>
      <c r="M1512" s="11" t="n">
        <v>0.23</v>
      </c>
      <c r="N1512" s="9">
        <f>K1512*VLOOKUP(L1512,'Exchange rate'!A:B,2,0)</f>
        <v/>
      </c>
      <c r="O1512" s="8" t="inlineStr">
        <is>
          <t>Morele</t>
        </is>
      </c>
      <c r="P1512" s="8" t="inlineStr">
        <is>
          <t>Morele</t>
        </is>
      </c>
      <c r="Q1512" s="8" t="inlineStr">
        <is>
          <t>Poland</t>
        </is>
      </c>
      <c r="R1512" s="12" t="inlineStr">
        <is>
          <t>https://www.morele.net/smartwatch-huawei-huawei-watch-gt-4-46mm-active-13117130/</t>
        </is>
      </c>
      <c r="S1512" s="13" t="inlineStr">
        <is>
          <t>Smart Watch</t>
        </is>
      </c>
      <c r="T1512" s="13" t="n"/>
      <c r="U1512" s="12" t="inlineStr">
        <is>
          <t>https://drive.google.com/uc?export=view&amp;id=1MY0pFFZGWF-Hhpw3rupwCmTGHhYb0Eap</t>
        </is>
      </c>
      <c r="V1512" t="inlineStr">
        <is>
          <t>20250424</t>
        </is>
      </c>
    </row>
    <row r="1513" ht="15" customHeight="1">
      <c r="A1513" s="7" t="inlineStr">
        <is>
          <t>AN00000168</t>
        </is>
      </c>
      <c r="B1513" s="8" t="inlineStr">
        <is>
          <t>Huawei</t>
        </is>
      </c>
      <c r="C1513" s="8" t="inlineStr">
        <is>
          <t>Watch GT4 46mm Classic Edition</t>
        </is>
      </c>
      <c r="D1513" s="8" t="inlineStr">
        <is>
          <t>-</t>
        </is>
      </c>
      <c r="E1513" s="9" t="n">
        <v>749</v>
      </c>
      <c r="F1513" s="9" t="inlineStr">
        <is>
          <t>749.00</t>
        </is>
      </c>
      <c r="G1513" s="9" t="inlineStr">
        <is>
          <t>Instock</t>
        </is>
      </c>
      <c r="H1513" s="9">
        <f>SUBSTITUTE(SUBSTITUTE(SUBSTITUTE(SUBSTITUTE(SUBSTITUTE(F1513,"od",""),"Cena internetowa","")," ",""),"€",""),",",".")+0</f>
        <v/>
      </c>
      <c r="I1513" s="9" t="n"/>
      <c r="J1513" s="9">
        <f>IF(I1513&lt;&gt;"",I1513,H1513)</f>
        <v/>
      </c>
      <c r="K1513" s="9">
        <f>E1513/(1+M1513)</f>
        <v/>
      </c>
      <c r="L1513" s="10" t="inlineStr">
        <is>
          <t>PLN</t>
        </is>
      </c>
      <c r="M1513" s="11" t="n">
        <v>0.23</v>
      </c>
      <c r="N1513" s="9">
        <f>K1513*VLOOKUP(L1513,'Exchange rate'!A:B,2,0)</f>
        <v/>
      </c>
      <c r="O1513" s="8" t="inlineStr">
        <is>
          <t>Morele</t>
        </is>
      </c>
      <c r="P1513" s="8" t="inlineStr">
        <is>
          <t>Morele</t>
        </is>
      </c>
      <c r="Q1513" s="8" t="inlineStr">
        <is>
          <t>Poland</t>
        </is>
      </c>
      <c r="R1513" s="12" t="inlineStr">
        <is>
          <t>https://www.morele.net/smartwatch-huawei-watch-gt4-classic-46mm-brazowy-001879730000-13117131/</t>
        </is>
      </c>
      <c r="S1513" s="13" t="inlineStr">
        <is>
          <t>Smart Watch</t>
        </is>
      </c>
      <c r="T1513" s="13" t="n"/>
      <c r="U1513" s="12" t="inlineStr">
        <is>
          <t>https://drive.google.com/uc?export=view&amp;id=1Gjf3dvnN2xXjNqh1Pp-7fXF1V2Af_JqB</t>
        </is>
      </c>
      <c r="V1513" t="inlineStr">
        <is>
          <t>20250424</t>
        </is>
      </c>
    </row>
    <row r="1514" ht="15" customHeight="1">
      <c r="A1514" s="7" t="inlineStr">
        <is>
          <t>AN00000169</t>
        </is>
      </c>
      <c r="B1514" s="8" t="inlineStr">
        <is>
          <t>Huawei</t>
        </is>
      </c>
      <c r="C1514" s="8" t="inlineStr">
        <is>
          <t>Watch GT4 46mm Elite</t>
        </is>
      </c>
      <c r="D1514" s="8" t="inlineStr">
        <is>
          <t>-</t>
        </is>
      </c>
      <c r="E1514" s="9" t="n">
        <v>0</v>
      </c>
      <c r="F1514" s="9" t="inlineStr">
        <is>
          <t>1041.21</t>
        </is>
      </c>
      <c r="G1514" s="9" t="inlineStr">
        <is>
          <t>Instock</t>
        </is>
      </c>
      <c r="H1514" s="9">
        <f>SUBSTITUTE(SUBSTITUTE(SUBSTITUTE(SUBSTITUTE(SUBSTITUTE(F1514,"od",""),"Cena internetowa","")," ",""),"€",""),",",".")+0</f>
        <v/>
      </c>
      <c r="I1514" s="9" t="n"/>
      <c r="J1514" s="9">
        <f>IF(I1514&lt;&gt;"",I1514,H1514)</f>
        <v/>
      </c>
      <c r="K1514" s="9">
        <f>E1514/(1+M1514)</f>
        <v/>
      </c>
      <c r="L1514" s="10" t="inlineStr">
        <is>
          <t>PLN</t>
        </is>
      </c>
      <c r="M1514" s="11" t="n">
        <v>0.23</v>
      </c>
      <c r="N1514" s="9">
        <f>K1514*VLOOKUP(L1514,'Exchange rate'!A:B,2,0)</f>
        <v/>
      </c>
      <c r="O1514" s="8" t="inlineStr">
        <is>
          <t>Morele</t>
        </is>
      </c>
      <c r="P1514" s="8" t="inlineStr">
        <is>
          <t>Morele</t>
        </is>
      </c>
      <c r="Q1514" s="8" t="inlineStr">
        <is>
          <t>Poland</t>
        </is>
      </c>
      <c r="R1514" s="12" t="inlineStr">
        <is>
          <t>https://www.morele.net/smartwatch-huawei-watch-gt4-elite-46mm-srebrny-55020bgu-13177610/</t>
        </is>
      </c>
      <c r="S1514" s="13" t="inlineStr">
        <is>
          <t>Smart Watch</t>
        </is>
      </c>
      <c r="T1514" s="13" t="n">
        <v>4</v>
      </c>
      <c r="U1514" s="12" t="inlineStr">
        <is>
          <t>https://drive.google.com/uc?export=view&amp;id=1Lfklta_4eNu8n9GSKGwhNKall_21rILJ</t>
        </is>
      </c>
      <c r="V1514" t="inlineStr">
        <is>
          <t>20250424</t>
        </is>
      </c>
    </row>
    <row r="1515" ht="15" customHeight="1">
      <c r="A1515" s="7" t="inlineStr">
        <is>
          <t>AN00000160</t>
        </is>
      </c>
      <c r="B1515" s="8" t="inlineStr">
        <is>
          <t>Lenovo</t>
        </is>
      </c>
      <c r="C1515" s="8" t="inlineStr">
        <is>
          <t>Lenovo IdeaPad Slim 3 (R3 8/512GB)</t>
        </is>
      </c>
      <c r="D1515" s="8" t="inlineStr">
        <is>
          <t>-</t>
        </is>
      </c>
      <c r="E1515" s="9" t="n">
        <v>1749</v>
      </c>
      <c r="F1515" s="9" t="inlineStr">
        <is>
          <t>1749.00</t>
        </is>
      </c>
      <c r="G1515" s="9" t="inlineStr">
        <is>
          <t>Instock</t>
        </is>
      </c>
      <c r="H1515" s="9">
        <f>SUBSTITUTE(SUBSTITUTE(SUBSTITUTE(SUBSTITUTE(SUBSTITUTE(F1515,"od",""),"Cena internetowa","")," ",""),"€",""),",",".")+0</f>
        <v/>
      </c>
      <c r="I1515" s="9" t="n"/>
      <c r="J1515" s="9">
        <f>IF(I1515&lt;&gt;"",I1515,H1515)</f>
        <v/>
      </c>
      <c r="K1515" s="9">
        <f>E1515/(1+M1515)</f>
        <v/>
      </c>
      <c r="L1515" s="10" t="inlineStr">
        <is>
          <t>PLN</t>
        </is>
      </c>
      <c r="M1515" s="11" t="n">
        <v>0.23</v>
      </c>
      <c r="N1515" s="9">
        <f>K1515*VLOOKUP(L1515,'Exchange rate'!A:B,2,0)</f>
        <v/>
      </c>
      <c r="O1515" s="8" t="inlineStr">
        <is>
          <t>Morele</t>
        </is>
      </c>
      <c r="P1515" s="8" t="inlineStr">
        <is>
          <t>Morele</t>
        </is>
      </c>
      <c r="Q1515" s="8" t="inlineStr">
        <is>
          <t>Poland</t>
        </is>
      </c>
      <c r="R1515" s="12" t="inlineStr">
        <is>
          <t>https://www.morele.net/laptop-lenovo-ideapad-slim-3-15amn8-ryzen-3-7320u-8-gb-512-gb-w11-82xq0070pb-13087388/</t>
        </is>
      </c>
      <c r="S1515" s="13" t="inlineStr">
        <is>
          <t>Tablet</t>
        </is>
      </c>
      <c r="T1515" s="13" t="n"/>
      <c r="U1515" s="12" t="inlineStr">
        <is>
          <t>https://drive.google.com/uc?export=view&amp;id=1Lv7BinODpb92SSHdmDk8_LOMfmFOaa9N</t>
        </is>
      </c>
      <c r="V1515" t="inlineStr">
        <is>
          <t>20250424</t>
        </is>
      </c>
    </row>
    <row r="1516" ht="15" customHeight="1">
      <c r="A1516" s="7" t="inlineStr">
        <is>
          <t>BN2008703</t>
        </is>
      </c>
      <c r="B1516" s="8" t="inlineStr">
        <is>
          <t>Lenovo</t>
        </is>
      </c>
      <c r="C1516" s="8" t="inlineStr">
        <is>
          <t>Moto E13 2-64GB LTE</t>
        </is>
      </c>
      <c r="D1516" s="8" t="inlineStr">
        <is>
          <t>-</t>
        </is>
      </c>
      <c r="E1516" s="9" t="n">
        <v>764.96</v>
      </c>
      <c r="F1516" s="9" t="inlineStr">
        <is>
          <t>738.24</t>
        </is>
      </c>
      <c r="G1516" s="9" t="inlineStr">
        <is>
          <t>Instock</t>
        </is>
      </c>
      <c r="H1516" s="9">
        <f>SUBSTITUTE(SUBSTITUTE(SUBSTITUTE(SUBSTITUTE(SUBSTITUTE(F1516,"od",""),"Cena internetowa","")," ",""),"€",""),",",".")+0</f>
        <v/>
      </c>
      <c r="I1516" s="9" t="n"/>
      <c r="J1516" s="9">
        <f>IF(I1516&lt;&gt;"",I1516,H1516)</f>
        <v/>
      </c>
      <c r="K1516" s="9">
        <f>E1516/(1+M1516)</f>
        <v/>
      </c>
      <c r="L1516" s="10" t="inlineStr">
        <is>
          <t>PLN</t>
        </is>
      </c>
      <c r="M1516" s="11" t="n">
        <v>0.23</v>
      </c>
      <c r="N1516" s="9">
        <f>K1516*VLOOKUP(L1516,'Exchange rate'!A:B,2,0)</f>
        <v/>
      </c>
      <c r="O1516" s="8" t="inlineStr">
        <is>
          <t>Morele</t>
        </is>
      </c>
      <c r="P1516" s="8" t="inlineStr">
        <is>
          <t>Morele</t>
        </is>
      </c>
      <c r="Q1516" s="8" t="inlineStr">
        <is>
          <t>Poland</t>
        </is>
      </c>
      <c r="R1516" s="12" t="inlineStr">
        <is>
          <t>https://www.morele.net/smartfon-motorola-moto-e13-2-64gb-czarny-paxt0019pl-12705905/</t>
        </is>
      </c>
      <c r="S1516" s="13" t="inlineStr">
        <is>
          <t>Handset</t>
        </is>
      </c>
      <c r="T1516" s="13" t="n"/>
      <c r="U1516" s="12" t="inlineStr">
        <is>
          <t>https://drive.google.com/uc?export=view&amp;id=1ND39eD3TCPZ4yWxKTNjowPvthVr9qTG5</t>
        </is>
      </c>
      <c r="V1516" t="inlineStr">
        <is>
          <t>20250424</t>
        </is>
      </c>
    </row>
    <row r="1517" ht="15" customHeight="1">
      <c r="A1517" s="7" t="inlineStr">
        <is>
          <t>BN2008190</t>
        </is>
      </c>
      <c r="B1517" s="8" t="inlineStr">
        <is>
          <t>Lenovo</t>
        </is>
      </c>
      <c r="C1517" s="8" t="inlineStr">
        <is>
          <t>Moto Edge 30 8-128GB 5G</t>
        </is>
      </c>
      <c r="D1517" s="8" t="inlineStr">
        <is>
          <t>-</t>
        </is>
      </c>
      <c r="E1517" s="9" t="n">
        <v>0</v>
      </c>
      <c r="F1517" s="9" t="inlineStr">
        <is>
          <t>0.00</t>
        </is>
      </c>
      <c r="G1517" s="9" t="inlineStr">
        <is>
          <t>Outstock</t>
        </is>
      </c>
      <c r="H1517" s="9">
        <f>SUBSTITUTE(SUBSTITUTE(SUBSTITUTE(SUBSTITUTE(SUBSTITUTE(F1517,"od",""),"Cena internetowa","")," ",""),"€",""),",",".")+0</f>
        <v/>
      </c>
      <c r="I1517" s="9" t="n"/>
      <c r="J1517" s="9">
        <f>IF(I1517&lt;&gt;"",I1517,H1517)</f>
        <v/>
      </c>
      <c r="K1517" s="9">
        <f>E1517/(1+M1517)</f>
        <v/>
      </c>
      <c r="L1517" s="10" t="inlineStr">
        <is>
          <t>PLN</t>
        </is>
      </c>
      <c r="M1517" s="11" t="n">
        <v>0.23</v>
      </c>
      <c r="N1517" s="9">
        <f>K1517*VLOOKUP(L1517,'Exchange rate'!A:B,2,0)</f>
        <v/>
      </c>
      <c r="O1517" s="8" t="inlineStr">
        <is>
          <t>Morele</t>
        </is>
      </c>
      <c r="P1517" s="8" t="inlineStr">
        <is>
          <t>Morele</t>
        </is>
      </c>
      <c r="Q1517" s="8" t="inlineStr">
        <is>
          <t>Poland</t>
        </is>
      </c>
      <c r="R1517" s="12" t="inlineStr">
        <is>
          <t>https://www.morele.net/smartfon-motorola-edge-30-5g-8-128gb-grafitowy-pauc0004pl-10400251/</t>
        </is>
      </c>
      <c r="S1517" s="13" t="inlineStr">
        <is>
          <t>Handset</t>
        </is>
      </c>
      <c r="T1517" s="13" t="n">
        <v>4</v>
      </c>
      <c r="U1517" s="12" t="inlineStr">
        <is>
          <t>https://drive.google.com/uc?export=view&amp;id=1HpR9ROXZpCV1dLK9znks2ieal_hZMVOR</t>
        </is>
      </c>
      <c r="V1517" t="inlineStr">
        <is>
          <t>20250424</t>
        </is>
      </c>
    </row>
    <row r="1518" ht="15" customHeight="1">
      <c r="A1518" s="7" t="inlineStr">
        <is>
          <t>BN2008718</t>
        </is>
      </c>
      <c r="B1518" s="8" t="inlineStr">
        <is>
          <t>Lenovo</t>
        </is>
      </c>
      <c r="C1518" s="8" t="inlineStr">
        <is>
          <t>Moto Edge 40 8-256GB 5G</t>
        </is>
      </c>
      <c r="D1518" s="8" t="inlineStr">
        <is>
          <t>-</t>
        </is>
      </c>
      <c r="E1518" s="9" t="n">
        <v>0</v>
      </c>
      <c r="F1518" s="9" t="inlineStr">
        <is>
          <t>0.00</t>
        </is>
      </c>
      <c r="G1518" s="9" t="inlineStr">
        <is>
          <t>Outstock</t>
        </is>
      </c>
      <c r="H1518" s="9">
        <f>SUBSTITUTE(SUBSTITUTE(SUBSTITUTE(SUBSTITUTE(SUBSTITUTE(F1518,"od",""),"Cena internetowa","")," ",""),"€",""),",",".")+0</f>
        <v/>
      </c>
      <c r="I1518" s="9" t="n"/>
      <c r="J1518" s="9">
        <f>IF(I1518&lt;&gt;"",I1518,H1518)</f>
        <v/>
      </c>
      <c r="K1518" s="9">
        <f>E1518/(1+M1518)</f>
        <v/>
      </c>
      <c r="L1518" s="10" t="inlineStr">
        <is>
          <t>PLN</t>
        </is>
      </c>
      <c r="M1518" s="11" t="n">
        <v>0.23</v>
      </c>
      <c r="N1518" s="9">
        <f>K1518*VLOOKUP(L1518,'Exchange rate'!A:B,2,0)</f>
        <v/>
      </c>
      <c r="O1518" s="8" t="inlineStr">
        <is>
          <t>Morele</t>
        </is>
      </c>
      <c r="P1518" s="8" t="inlineStr">
        <is>
          <t>Morele</t>
        </is>
      </c>
      <c r="Q1518" s="8" t="inlineStr">
        <is>
          <t>Poland</t>
        </is>
      </c>
      <c r="R1518" s="12" t="inlineStr">
        <is>
          <t>https://www.morele.net/smartfon-motorola-edge-40-5g-8-256gb-czerwony-08400232474530-13057127/</t>
        </is>
      </c>
      <c r="S1518" s="13" t="inlineStr">
        <is>
          <t>Handset</t>
        </is>
      </c>
      <c r="T1518" s="13" t="n">
        <v>4</v>
      </c>
      <c r="U1518" s="12" t="inlineStr">
        <is>
          <t>https://drive.google.com/uc?export=view&amp;id=1KZyzgLRg04m74-G16JLH0OfxfEBgmqxu</t>
        </is>
      </c>
      <c r="V1518" t="inlineStr">
        <is>
          <t>20250424</t>
        </is>
      </c>
    </row>
    <row r="1519" ht="15" customHeight="1">
      <c r="A1519" s="7" t="inlineStr">
        <is>
          <t>BN2008969</t>
        </is>
      </c>
      <c r="B1519" s="8" t="inlineStr">
        <is>
          <t>Lenovo</t>
        </is>
      </c>
      <c r="C1519" s="8" t="inlineStr">
        <is>
          <t>Moto Edge 40 Neo 12-256GB 5G</t>
        </is>
      </c>
      <c r="D1519" s="8" t="inlineStr">
        <is>
          <t>-</t>
        </is>
      </c>
      <c r="E1519" s="9" t="n">
        <v>950.01</v>
      </c>
      <c r="F1519" s="9" t="inlineStr">
        <is>
          <t>950.01</t>
        </is>
      </c>
      <c r="G1519" s="9" t="inlineStr">
        <is>
          <t>Instock</t>
        </is>
      </c>
      <c r="H1519" s="9">
        <f>SUBSTITUTE(SUBSTITUTE(SUBSTITUTE(SUBSTITUTE(SUBSTITUTE(F1519,"od",""),"Cena internetowa","")," ",""),"€",""),",",".")+0</f>
        <v/>
      </c>
      <c r="I1519" s="9" t="n"/>
      <c r="J1519" s="9">
        <f>IF(I1519&lt;&gt;"",I1519,H1519)</f>
        <v/>
      </c>
      <c r="K1519" s="9">
        <f>E1519/(1+M1519)</f>
        <v/>
      </c>
      <c r="L1519" s="10" t="inlineStr">
        <is>
          <t>PLN</t>
        </is>
      </c>
      <c r="M1519" s="11" t="n">
        <v>0.23</v>
      </c>
      <c r="N1519" s="9">
        <f>K1519*VLOOKUP(L1519,'Exchange rate'!A:B,2,0)</f>
        <v/>
      </c>
      <c r="O1519" s="8" t="inlineStr">
        <is>
          <t>Morele</t>
        </is>
      </c>
      <c r="P1519" s="8" t="inlineStr">
        <is>
          <t>Morele</t>
        </is>
      </c>
      <c r="Q1519" s="8" t="inlineStr">
        <is>
          <t>Poland</t>
        </is>
      </c>
      <c r="R1519" s="12" t="inlineStr">
        <is>
          <t>https://www.morele.net/smartfon-motorola-edge-40-neo-5g-12-256gb-niebieski-payh0038pl-13119434/</t>
        </is>
      </c>
      <c r="S1519" s="13" t="inlineStr">
        <is>
          <t>Handset</t>
        </is>
      </c>
      <c r="T1519" s="13" t="n"/>
      <c r="U1519" s="12" t="inlineStr">
        <is>
          <t>https://drive.google.com/uc?export=view&amp;id=1L273eYVHm6GNf45DR2kbmWyMUKnhZGLL</t>
        </is>
      </c>
      <c r="V1519" t="inlineStr">
        <is>
          <t>20250424</t>
        </is>
      </c>
    </row>
    <row r="1520" ht="15" customHeight="1">
      <c r="A1520" s="7" t="inlineStr">
        <is>
          <t>BN2009288</t>
        </is>
      </c>
      <c r="B1520" s="8" t="inlineStr">
        <is>
          <t>Lenovo</t>
        </is>
      </c>
      <c r="C1520" s="8" t="inlineStr">
        <is>
          <t>Moto Edge 50 Fusion 12-512GB 5G</t>
        </is>
      </c>
      <c r="D1520" s="8" t="inlineStr">
        <is>
          <t>-</t>
        </is>
      </c>
      <c r="E1520" s="9" t="n">
        <v>1352.23</v>
      </c>
      <c r="F1520" s="9" t="inlineStr">
        <is>
          <t>1352.23</t>
        </is>
      </c>
      <c r="G1520" s="9" t="inlineStr">
        <is>
          <t>Instock</t>
        </is>
      </c>
      <c r="H1520" s="9">
        <f>SUBSTITUTE(SUBSTITUTE(SUBSTITUTE(SUBSTITUTE(SUBSTITUTE(F1520,"od",""),"Cena internetowa","")," ",""),"€",""),",",".")+0</f>
        <v/>
      </c>
      <c r="I1520" s="9" t="n"/>
      <c r="J1520" s="9">
        <f>IF(I1520&lt;&gt;"",I1520,H1520)</f>
        <v/>
      </c>
      <c r="K1520" s="9">
        <f>E1520/(1+M1520)</f>
        <v/>
      </c>
      <c r="L1520" s="10" t="inlineStr">
        <is>
          <t>PLN</t>
        </is>
      </c>
      <c r="M1520" s="11" t="n">
        <v>0.23</v>
      </c>
      <c r="N1520" s="9">
        <f>K1520*VLOOKUP(L1520,'Exchange rate'!A:B,2,0)</f>
        <v/>
      </c>
      <c r="O1520" s="8" t="inlineStr">
        <is>
          <t>Morele</t>
        </is>
      </c>
      <c r="P1520" s="8" t="inlineStr">
        <is>
          <t>Morele</t>
        </is>
      </c>
      <c r="Q1520" s="8" t="inlineStr">
        <is>
          <t>Poland</t>
        </is>
      </c>
      <c r="R1520" s="12" t="inlineStr">
        <is>
          <t>https://www.morele.net/smartfon-motorola-edge-50-fusion-12-512gb-granatowy-pb3t0006pl-13246256/</t>
        </is>
      </c>
      <c r="S1520" s="13" t="inlineStr">
        <is>
          <t>Handset</t>
        </is>
      </c>
      <c r="T1520" s="13" t="n"/>
      <c r="U1520" s="12" t="inlineStr">
        <is>
          <t>https://drive.google.com/uc?export=view&amp;id=1GjxHCcgBxGJAP1u9lm3aRfpGU4PmTWTo</t>
        </is>
      </c>
      <c r="V1520" t="inlineStr">
        <is>
          <t>20250424</t>
        </is>
      </c>
    </row>
    <row r="1521" ht="15" customHeight="1">
      <c r="A1521" s="7" t="inlineStr">
        <is>
          <t>BN2009433</t>
        </is>
      </c>
      <c r="B1521" s="8" t="inlineStr">
        <is>
          <t>Lenovo</t>
        </is>
      </c>
      <c r="C1521" s="8" t="inlineStr">
        <is>
          <t>Moto Edge 50 Neo 12-512GB 5G</t>
        </is>
      </c>
      <c r="D1521" s="8" t="inlineStr">
        <is>
          <t>-</t>
        </is>
      </c>
      <c r="E1521" s="9" t="n">
        <v>1680</v>
      </c>
      <c r="F1521" s="9" t="inlineStr">
        <is>
          <t>1680.00</t>
        </is>
      </c>
      <c r="G1521" s="9" t="inlineStr">
        <is>
          <t>Instock</t>
        </is>
      </c>
      <c r="H1521" s="9">
        <f>SUBSTITUTE(SUBSTITUTE(SUBSTITUTE(SUBSTITUTE(SUBSTITUTE(F1521,"od",""),"Cena internetowa","")," ",""),"€",""),",",".")+0</f>
        <v/>
      </c>
      <c r="I1521" s="9" t="n"/>
      <c r="J1521" s="9">
        <f>IF(I1521&lt;&gt;"",I1521,H1521)</f>
        <v/>
      </c>
      <c r="K1521" s="9">
        <f>E1521/(1+M1521)</f>
        <v/>
      </c>
      <c r="L1521" s="10" t="inlineStr">
        <is>
          <t>PLN</t>
        </is>
      </c>
      <c r="M1521" s="11" t="n">
        <v>0.23</v>
      </c>
      <c r="N1521" s="9">
        <f>K1521*VLOOKUP(L1521,'Exchange rate'!A:B,2,0)</f>
        <v/>
      </c>
      <c r="O1521" s="8" t="inlineStr">
        <is>
          <t>Morele</t>
        </is>
      </c>
      <c r="P1521" s="8" t="inlineStr">
        <is>
          <t>Morele</t>
        </is>
      </c>
      <c r="Q1521" s="8" t="inlineStr">
        <is>
          <t>Poland</t>
        </is>
      </c>
      <c r="R1521" s="12" t="inlineStr">
        <is>
          <t>https://www.morele.net/smartfon-motorola-edge-50-neo-5g-12-512gb-grafitowy-pb310009pl-14102672/</t>
        </is>
      </c>
      <c r="S1521" s="13" t="inlineStr">
        <is>
          <t>Handset</t>
        </is>
      </c>
      <c r="T1521" s="13" t="n"/>
      <c r="U1521" s="12" t="inlineStr">
        <is>
          <t>https://drive.google.com/uc?export=view&amp;id=1MsxvDlUoM0QZ189Xf0Yo_rsPFtz5EzuI</t>
        </is>
      </c>
      <c r="V1521" t="inlineStr">
        <is>
          <t>20250424</t>
        </is>
      </c>
    </row>
    <row r="1522" ht="15" customHeight="1">
      <c r="A1522" s="7" t="inlineStr">
        <is>
          <t>BN2009716</t>
        </is>
      </c>
      <c r="B1522" s="8" t="inlineStr">
        <is>
          <t>Lenovo</t>
        </is>
      </c>
      <c r="C1522" s="8" t="inlineStr">
        <is>
          <t>Moto Edge 50 Neo 8-256GB 5G</t>
        </is>
      </c>
      <c r="D1522" s="8" t="inlineStr">
        <is>
          <t>-</t>
        </is>
      </c>
      <c r="E1522" s="9" t="n">
        <v>1424.08</v>
      </c>
      <c r="F1522" s="9" t="inlineStr">
        <is>
          <t>1424.08</t>
        </is>
      </c>
      <c r="G1522" s="9" t="inlineStr">
        <is>
          <t>Instock</t>
        </is>
      </c>
      <c r="H1522" s="9">
        <f>SUBSTITUTE(SUBSTITUTE(SUBSTITUTE(SUBSTITUTE(SUBSTITUTE(F1522,"od",""),"Cena internetowa","")," ",""),"€",""),",",".")+0</f>
        <v/>
      </c>
      <c r="I1522" s="9" t="n"/>
      <c r="J1522" s="9">
        <f>IF(I1522&lt;&gt;"",I1522,H1522)</f>
        <v/>
      </c>
      <c r="K1522" s="9">
        <f>E1522/(1+M1522)</f>
        <v/>
      </c>
      <c r="L1522" s="10" t="inlineStr">
        <is>
          <t>PLN</t>
        </is>
      </c>
      <c r="M1522" s="11" t="n">
        <v>0.23</v>
      </c>
      <c r="N1522" s="9">
        <f>K1522*VLOOKUP(L1522,'Exchange rate'!A:B,2,0)</f>
        <v/>
      </c>
      <c r="O1522" s="8" t="inlineStr">
        <is>
          <t>Morele</t>
        </is>
      </c>
      <c r="P1522" s="8" t="inlineStr">
        <is>
          <t>Morele</t>
        </is>
      </c>
      <c r="Q1522" s="8" t="inlineStr">
        <is>
          <t>Poland</t>
        </is>
      </c>
      <c r="R1522" s="12" t="inlineStr">
        <is>
          <t>https://www.morele.net/smartfon-motorola-edge-50-neo-5g-8-256gb-czerwony-pb310045ro-14143303/</t>
        </is>
      </c>
      <c r="S1522" s="13" t="inlineStr">
        <is>
          <t>Handset</t>
        </is>
      </c>
      <c r="T1522" s="13" t="n"/>
      <c r="U1522" s="12" t="inlineStr">
        <is>
          <t>https://drive.google.com/uc?export=view&amp;id=1HEfaPBShOXnWH-GUx5C8BygeYbL7I5OA</t>
        </is>
      </c>
      <c r="V1522" t="inlineStr">
        <is>
          <t>20250424</t>
        </is>
      </c>
    </row>
    <row r="1523" ht="15" customHeight="1">
      <c r="A1523" s="7" t="inlineStr">
        <is>
          <t>BN2009287</t>
        </is>
      </c>
      <c r="B1523" s="8" t="inlineStr">
        <is>
          <t>Lenovo</t>
        </is>
      </c>
      <c r="C1523" s="8" t="inlineStr">
        <is>
          <t>Moto Edge 50 Pro 12-512GB</t>
        </is>
      </c>
      <c r="D1523" s="8" t="inlineStr">
        <is>
          <t>-</t>
        </is>
      </c>
      <c r="E1523" s="9" t="n">
        <v>1817.99</v>
      </c>
      <c r="F1523" s="9" t="inlineStr">
        <is>
          <t>1817.99</t>
        </is>
      </c>
      <c r="G1523" s="9" t="inlineStr">
        <is>
          <t>Instock</t>
        </is>
      </c>
      <c r="H1523" s="9">
        <f>SUBSTITUTE(SUBSTITUTE(SUBSTITUTE(SUBSTITUTE(SUBSTITUTE(F1523,"od",""),"Cena internetowa","")," ",""),"€",""),",",".")+0</f>
        <v/>
      </c>
      <c r="I1523" s="9" t="n"/>
      <c r="J1523" s="9">
        <f>IF(I1523&lt;&gt;"",I1523,H1523)</f>
        <v/>
      </c>
      <c r="K1523" s="9">
        <f>E1523/(1+M1523)</f>
        <v/>
      </c>
      <c r="L1523" s="10" t="inlineStr">
        <is>
          <t>PLN</t>
        </is>
      </c>
      <c r="M1523" s="11" t="n">
        <v>0.23</v>
      </c>
      <c r="N1523" s="9">
        <f>K1523*VLOOKUP(L1523,'Exchange rate'!A:B,2,0)</f>
        <v/>
      </c>
      <c r="O1523" s="8" t="inlineStr">
        <is>
          <t>Morele</t>
        </is>
      </c>
      <c r="P1523" s="8" t="inlineStr">
        <is>
          <t>Morele</t>
        </is>
      </c>
      <c r="Q1523" s="8" t="inlineStr">
        <is>
          <t>Poland</t>
        </is>
      </c>
      <c r="R1523" s="12" t="inlineStr">
        <is>
          <t>https://www.morele.net/smartfon-motorola-edge-50-pro-5g-12-512gb-czarny-pb1j0003pl-13192018/</t>
        </is>
      </c>
      <c r="S1523" s="13" t="inlineStr">
        <is>
          <t>Handset</t>
        </is>
      </c>
      <c r="T1523" s="13" t="n"/>
      <c r="U1523" s="12" t="inlineStr">
        <is>
          <t>https://drive.google.com/uc?export=view&amp;id=1O6LWrbEEl3ChxezQ3NoTqmVuvWIeShV9</t>
        </is>
      </c>
      <c r="V1523" t="inlineStr">
        <is>
          <t>20250424</t>
        </is>
      </c>
    </row>
    <row r="1524" ht="15" customHeight="1">
      <c r="A1524" s="7" t="inlineStr">
        <is>
          <t>BN2009157</t>
        </is>
      </c>
      <c r="B1524" s="8" t="inlineStr">
        <is>
          <t>Lenovo</t>
        </is>
      </c>
      <c r="C1524" s="8" t="inlineStr">
        <is>
          <t>Moto Edge 50 Ultra 16GB-1TB 5G</t>
        </is>
      </c>
      <c r="D1524" s="8" t="inlineStr">
        <is>
          <t>-</t>
        </is>
      </c>
      <c r="E1524" s="9" t="n">
        <v>2984.55</v>
      </c>
      <c r="F1524" s="9" t="inlineStr">
        <is>
          <t>2984.55</t>
        </is>
      </c>
      <c r="G1524" s="9" t="inlineStr">
        <is>
          <t>Instock</t>
        </is>
      </c>
      <c r="H1524" s="9">
        <f>SUBSTITUTE(SUBSTITUTE(SUBSTITUTE(SUBSTITUTE(SUBSTITUTE(F1524,"od",""),"Cena internetowa","")," ",""),"€",""),",",".")+0</f>
        <v/>
      </c>
      <c r="I1524" s="9" t="n"/>
      <c r="J1524" s="9">
        <f>IF(I1524&lt;&gt;"",I1524,H1524)</f>
        <v/>
      </c>
      <c r="K1524" s="9">
        <f>E1524/(1+M1524)</f>
        <v/>
      </c>
      <c r="L1524" s="10" t="inlineStr">
        <is>
          <t>PLN</t>
        </is>
      </c>
      <c r="M1524" s="11" t="n">
        <v>0.23</v>
      </c>
      <c r="N1524" s="9">
        <f>K1524*VLOOKUP(L1524,'Exchange rate'!A:B,2,0)</f>
        <v/>
      </c>
      <c r="O1524" s="8" t="inlineStr">
        <is>
          <t>Morele</t>
        </is>
      </c>
      <c r="P1524" s="8" t="inlineStr">
        <is>
          <t>Morele</t>
        </is>
      </c>
      <c r="Q1524" s="8" t="inlineStr">
        <is>
          <t>Poland</t>
        </is>
      </c>
      <c r="R1524" s="12" t="inlineStr">
        <is>
          <t>https://www.morele.net/smartfon-motorola-edge-50-ultra-5g-16-1tb-czarny-pb0y0022pl-13257791/</t>
        </is>
      </c>
      <c r="S1524" s="13" t="inlineStr">
        <is>
          <t>Handset</t>
        </is>
      </c>
      <c r="T1524" s="13" t="n"/>
      <c r="U1524" s="12" t="inlineStr">
        <is>
          <t>https://drive.google.com/uc?export=view&amp;id=1HpauMXShEOF3jo0M0QBGlGzGjxY88mEW</t>
        </is>
      </c>
      <c r="V1524" t="inlineStr">
        <is>
          <t>20250424</t>
        </is>
      </c>
    </row>
    <row r="1525" ht="15" customHeight="1">
      <c r="A1525" s="7" t="inlineStr">
        <is>
          <t>BN2008903</t>
        </is>
      </c>
      <c r="B1525" s="8" t="inlineStr">
        <is>
          <t>Lenovo</t>
        </is>
      </c>
      <c r="C1525" s="8" t="inlineStr">
        <is>
          <t>Moto g14 4-128GB LTE</t>
        </is>
      </c>
      <c r="D1525" s="8" t="inlineStr">
        <is>
          <t>-</t>
        </is>
      </c>
      <c r="E1525" s="9" t="n">
        <v>0</v>
      </c>
      <c r="F1525" s="9" t="inlineStr">
        <is>
          <t>0.00</t>
        </is>
      </c>
      <c r="G1525" s="9" t="inlineStr">
        <is>
          <t>Outstock</t>
        </is>
      </c>
      <c r="H1525" s="9">
        <f>SUBSTITUTE(SUBSTITUTE(SUBSTITUTE(SUBSTITUTE(SUBSTITUTE(F1525,"od",""),"Cena internetowa","")," ",""),"€",""),",",".")+0</f>
        <v/>
      </c>
      <c r="I1525" s="9" t="n"/>
      <c r="J1525" s="9">
        <f>IF(I1525&lt;&gt;"",I1525,H1525)</f>
        <v/>
      </c>
      <c r="K1525" s="9">
        <f>E1525/(1+M1525)</f>
        <v/>
      </c>
      <c r="L1525" s="10" t="inlineStr">
        <is>
          <t>PLN</t>
        </is>
      </c>
      <c r="M1525" s="11" t="n">
        <v>0.23</v>
      </c>
      <c r="N1525" s="9">
        <f>K1525*VLOOKUP(L1525,'Exchange rate'!A:B,2,0)</f>
        <v/>
      </c>
      <c r="O1525" s="8" t="inlineStr">
        <is>
          <t>Morele</t>
        </is>
      </c>
      <c r="P1525" s="8" t="inlineStr">
        <is>
          <t>Morele</t>
        </is>
      </c>
      <c r="Q1525" s="8" t="inlineStr">
        <is>
          <t>Poland</t>
        </is>
      </c>
      <c r="R1525" s="12" t="inlineStr">
        <is>
          <t>https://www.morele.net/smartfon-motorola-moto-g14-4-128gb-grafitowy-payf0000se-13119806/</t>
        </is>
      </c>
      <c r="S1525" s="13" t="inlineStr">
        <is>
          <t>Handset</t>
        </is>
      </c>
      <c r="T1525" s="13" t="n">
        <v>4</v>
      </c>
      <c r="U1525" s="12" t="inlineStr">
        <is>
          <t>https://drive.google.com/uc?export=view&amp;id=1IPqIHqsfOBGPAbSSENvAThWjmXNWZOIY</t>
        </is>
      </c>
      <c r="V1525" t="inlineStr">
        <is>
          <t>20250424</t>
        </is>
      </c>
    </row>
    <row r="1526" ht="15" customHeight="1">
      <c r="A1526" s="7" t="inlineStr">
        <is>
          <t>BN2008571</t>
        </is>
      </c>
      <c r="B1526" s="8" t="inlineStr">
        <is>
          <t>Lenovo</t>
        </is>
      </c>
      <c r="C1526" s="8" t="inlineStr">
        <is>
          <t>Moto G23 8-128GB LTE</t>
        </is>
      </c>
      <c r="D1526" s="8" t="inlineStr">
        <is>
          <t>-</t>
        </is>
      </c>
      <c r="E1526" s="9" t="n">
        <v>1199.06</v>
      </c>
      <c r="F1526" s="9" t="inlineStr">
        <is>
          <t>1199.06</t>
        </is>
      </c>
      <c r="G1526" s="9" t="inlineStr">
        <is>
          <t>Instock</t>
        </is>
      </c>
      <c r="H1526" s="9">
        <f>SUBSTITUTE(SUBSTITUTE(SUBSTITUTE(SUBSTITUTE(SUBSTITUTE(F1526,"od",""),"Cena internetowa","")," ",""),"€",""),",",".")+0</f>
        <v/>
      </c>
      <c r="I1526" s="9" t="n"/>
      <c r="J1526" s="9">
        <f>IF(I1526&lt;&gt;"",I1526,H1526)</f>
        <v/>
      </c>
      <c r="K1526" s="9">
        <f>E1526/(1+M1526)</f>
        <v/>
      </c>
      <c r="L1526" s="10" t="inlineStr">
        <is>
          <t>PLN</t>
        </is>
      </c>
      <c r="M1526" s="11" t="n">
        <v>0.23</v>
      </c>
      <c r="N1526" s="9">
        <f>K1526*VLOOKUP(L1526,'Exchange rate'!A:B,2,0)</f>
        <v/>
      </c>
      <c r="O1526" s="8" t="inlineStr">
        <is>
          <t>Morele</t>
        </is>
      </c>
      <c r="P1526" s="8" t="inlineStr">
        <is>
          <t>Morele</t>
        </is>
      </c>
      <c r="Q1526" s="8" t="inlineStr">
        <is>
          <t>Poland</t>
        </is>
      </c>
      <c r="R1526" s="12" t="inlineStr">
        <is>
          <t>https://www.morele.net/smartfon-motorola-moto-g23-8-128gb-grafitowy-pax20003pl-12744517/</t>
        </is>
      </c>
      <c r="S1526" s="13" t="inlineStr">
        <is>
          <t>Handset</t>
        </is>
      </c>
      <c r="T1526" s="13" t="n"/>
      <c r="U1526" s="12" t="inlineStr">
        <is>
          <t>https://drive.google.com/uc?export=view&amp;id=1JtoxuRUH4Owwaf-qE9glKpRQFO7b-8wi</t>
        </is>
      </c>
      <c r="V1526" t="inlineStr">
        <is>
          <t>20250424</t>
        </is>
      </c>
    </row>
    <row r="1527" ht="15" customHeight="1">
      <c r="A1527" s="7" t="inlineStr">
        <is>
          <t>BN2009154</t>
        </is>
      </c>
      <c r="B1527" s="8" t="inlineStr">
        <is>
          <t>Lenovo</t>
        </is>
      </c>
      <c r="C1527" s="8" t="inlineStr">
        <is>
          <t>Moto G24 8-128GB LTE</t>
        </is>
      </c>
      <c r="D1527" s="8" t="inlineStr">
        <is>
          <t>-</t>
        </is>
      </c>
      <c r="E1527" s="9" t="n">
        <v>686</v>
      </c>
      <c r="F1527" s="9" t="inlineStr">
        <is>
          <t>686.00</t>
        </is>
      </c>
      <c r="G1527" s="9" t="inlineStr">
        <is>
          <t>Instock</t>
        </is>
      </c>
      <c r="H1527" s="9">
        <f>SUBSTITUTE(SUBSTITUTE(SUBSTITUTE(SUBSTITUTE(SUBSTITUTE(F1527,"od",""),"Cena internetowa","")," ",""),"€",""),",",".")+0</f>
        <v/>
      </c>
      <c r="I1527" s="9" t="n"/>
      <c r="J1527" s="9">
        <f>IF(I1527&lt;&gt;"",I1527,H1527)</f>
        <v/>
      </c>
      <c r="K1527" s="9">
        <f>E1527/(1+M1527)</f>
        <v/>
      </c>
      <c r="L1527" s="10" t="inlineStr">
        <is>
          <t>PLN</t>
        </is>
      </c>
      <c r="M1527" s="11" t="n">
        <v>0.23</v>
      </c>
      <c r="N1527" s="9">
        <f>K1527*VLOOKUP(L1527,'Exchange rate'!A:B,2,0)</f>
        <v/>
      </c>
      <c r="O1527" s="8" t="inlineStr">
        <is>
          <t>Morele</t>
        </is>
      </c>
      <c r="P1527" s="8" t="inlineStr">
        <is>
          <t>Morele</t>
        </is>
      </c>
      <c r="Q1527" s="8" t="inlineStr">
        <is>
          <t>Poland</t>
        </is>
      </c>
      <c r="R1527" s="12" t="inlineStr">
        <is>
          <t>https://www.morele.net/smartfon-motorola-moto-g24-8-128gb-zielony-pb180014pl-13179031/</t>
        </is>
      </c>
      <c r="S1527" s="13" t="inlineStr">
        <is>
          <t>Handset</t>
        </is>
      </c>
      <c r="T1527" s="13" t="n"/>
      <c r="U1527" s="12" t="inlineStr">
        <is>
          <t>https://drive.google.com/uc?export=view&amp;id=1G_39wASQK72N3M3Wmy8gnymaTg2JgXen</t>
        </is>
      </c>
      <c r="V1527" t="inlineStr">
        <is>
          <t>20250424</t>
        </is>
      </c>
    </row>
    <row r="1528" ht="15" customHeight="1">
      <c r="A1528" s="7" t="inlineStr">
        <is>
          <t>BN2009156</t>
        </is>
      </c>
      <c r="B1528" s="8" t="inlineStr">
        <is>
          <t>Lenovo</t>
        </is>
      </c>
      <c r="C1528" s="8" t="inlineStr">
        <is>
          <t>Moto G24 Power 8-256GB LTE</t>
        </is>
      </c>
      <c r="D1528" s="8" t="inlineStr">
        <is>
          <t>-</t>
        </is>
      </c>
      <c r="E1528" s="9" t="n">
        <v>0</v>
      </c>
      <c r="F1528" s="9" t="inlineStr">
        <is>
          <t>631.99</t>
        </is>
      </c>
      <c r="G1528" s="9" t="inlineStr">
        <is>
          <t>Instock</t>
        </is>
      </c>
      <c r="H1528" s="9">
        <f>SUBSTITUTE(SUBSTITUTE(SUBSTITUTE(SUBSTITUTE(SUBSTITUTE(F1528,"od",""),"Cena internetowa","")," ",""),"€",""),",",".")+0</f>
        <v/>
      </c>
      <c r="I1528" s="9" t="n"/>
      <c r="J1528" s="9">
        <f>IF(I1528&lt;&gt;"",I1528,H1528)</f>
        <v/>
      </c>
      <c r="K1528" s="9">
        <f>E1528/(1+M1528)</f>
        <v/>
      </c>
      <c r="L1528" s="10" t="inlineStr">
        <is>
          <t>PLN</t>
        </is>
      </c>
      <c r="M1528" s="11" t="n">
        <v>0.23</v>
      </c>
      <c r="N1528" s="9">
        <f>K1528*VLOOKUP(L1528,'Exchange rate'!A:B,2,0)</f>
        <v/>
      </c>
      <c r="O1528" s="8" t="inlineStr">
        <is>
          <t>Morele</t>
        </is>
      </c>
      <c r="P1528" s="8" t="inlineStr">
        <is>
          <t>Morele</t>
        </is>
      </c>
      <c r="Q1528" s="8" t="inlineStr">
        <is>
          <t>Poland</t>
        </is>
      </c>
      <c r="R1528" s="12" t="inlineStr">
        <is>
          <t>https://www.morele.net/smartfon-motorola-moto-g24-power-8-256gb-niebieski-pb1e0001pl-13179032/</t>
        </is>
      </c>
      <c r="S1528" s="13" t="inlineStr">
        <is>
          <t>Handset</t>
        </is>
      </c>
      <c r="T1528" s="13" t="n">
        <v>2</v>
      </c>
      <c r="U1528" s="12" t="inlineStr">
        <is>
          <t>https://drive.google.com/uc?export=view&amp;id=1Gi3W-P745pLOq5GPtNc4TtZAAR-rlU9g</t>
        </is>
      </c>
      <c r="V1528" t="inlineStr">
        <is>
          <t>20250424</t>
        </is>
      </c>
    </row>
    <row r="1529" ht="15" customHeight="1">
      <c r="A1529" s="7" t="inlineStr">
        <is>
          <t>BN2009084</t>
        </is>
      </c>
      <c r="B1529" s="8" t="inlineStr">
        <is>
          <t>Lenovo</t>
        </is>
      </c>
      <c r="C1529" s="8" t="inlineStr">
        <is>
          <t>Moto G34 4-128GB 5G</t>
        </is>
      </c>
      <c r="D1529" s="8" t="inlineStr">
        <is>
          <t>-</t>
        </is>
      </c>
      <c r="E1529" s="9" t="n">
        <v>509.2</v>
      </c>
      <c r="F1529" s="9" t="inlineStr">
        <is>
          <t>510.28</t>
        </is>
      </c>
      <c r="G1529" s="9" t="inlineStr">
        <is>
          <t>Instock</t>
        </is>
      </c>
      <c r="H1529" s="9">
        <f>SUBSTITUTE(SUBSTITUTE(SUBSTITUTE(SUBSTITUTE(SUBSTITUTE(F1529,"od",""),"Cena internetowa","")," ",""),"€",""),",",".")+0</f>
        <v/>
      </c>
      <c r="I1529" s="9" t="n"/>
      <c r="J1529" s="9">
        <f>IF(I1529&lt;&gt;"",I1529,H1529)</f>
        <v/>
      </c>
      <c r="K1529" s="9">
        <f>E1529/(1+M1529)</f>
        <v/>
      </c>
      <c r="L1529" s="10" t="inlineStr">
        <is>
          <t>PLN</t>
        </is>
      </c>
      <c r="M1529" s="11" t="n">
        <v>0.23</v>
      </c>
      <c r="N1529" s="9">
        <f>K1529*VLOOKUP(L1529,'Exchange rate'!A:B,2,0)</f>
        <v/>
      </c>
      <c r="O1529" s="8" t="inlineStr">
        <is>
          <t>Morele</t>
        </is>
      </c>
      <c r="P1529" s="8" t="inlineStr">
        <is>
          <t>Morele</t>
        </is>
      </c>
      <c r="Q1529" s="8" t="inlineStr">
        <is>
          <t>Poland</t>
        </is>
      </c>
      <c r="R1529" s="12" t="inlineStr">
        <is>
          <t>https://www.morele.net/smartfon-motorola-moto-g34-5g-4-128gb-czarny-13229228/</t>
        </is>
      </c>
      <c r="S1529" s="13" t="inlineStr">
        <is>
          <t>Handset</t>
        </is>
      </c>
      <c r="T1529" s="13" t="n"/>
      <c r="U1529" s="12" t="inlineStr">
        <is>
          <t>https://drive.google.com/uc?export=view&amp;id=1GhdSwd03pXiRxSQLrROw_CT-SOoslLNY</t>
        </is>
      </c>
      <c r="V1529" t="inlineStr">
        <is>
          <t>20250424</t>
        </is>
      </c>
    </row>
    <row r="1530" ht="15" customHeight="1">
      <c r="A1530" s="7" t="inlineStr">
        <is>
          <t>BN2009461</t>
        </is>
      </c>
      <c r="B1530" s="8" t="inlineStr">
        <is>
          <t>Lenovo</t>
        </is>
      </c>
      <c r="C1530" s="8" t="inlineStr">
        <is>
          <t>Moto G34 8-128GB 5G</t>
        </is>
      </c>
      <c r="D1530" s="8" t="inlineStr">
        <is>
          <t>-</t>
        </is>
      </c>
      <c r="E1530" s="9" t="n">
        <v>553</v>
      </c>
      <c r="F1530" s="9" t="inlineStr">
        <is>
          <t>539.99</t>
        </is>
      </c>
      <c r="G1530" s="9" t="inlineStr">
        <is>
          <t>Instock</t>
        </is>
      </c>
      <c r="H1530" s="9">
        <f>SUBSTITUTE(SUBSTITUTE(SUBSTITUTE(SUBSTITUTE(SUBSTITUTE(F1530,"od",""),"Cena internetowa","")," ",""),"€",""),",",".")+0</f>
        <v/>
      </c>
      <c r="I1530" s="9" t="n"/>
      <c r="J1530" s="9">
        <f>IF(I1530&lt;&gt;"",I1530,H1530)</f>
        <v/>
      </c>
      <c r="K1530" s="9">
        <f>E1530/(1+M1530)</f>
        <v/>
      </c>
      <c r="L1530" s="10" t="inlineStr">
        <is>
          <t>PLN</t>
        </is>
      </c>
      <c r="M1530" s="11" t="n">
        <v>0.23</v>
      </c>
      <c r="N1530" s="9">
        <f>K1530*VLOOKUP(L1530,'Exchange rate'!A:B,2,0)</f>
        <v/>
      </c>
      <c r="O1530" s="8" t="inlineStr">
        <is>
          <t>Morele</t>
        </is>
      </c>
      <c r="P1530" s="8" t="inlineStr">
        <is>
          <t>Morele</t>
        </is>
      </c>
      <c r="Q1530" s="8" t="inlineStr">
        <is>
          <t>Poland</t>
        </is>
      </c>
      <c r="R1530" s="12" t="inlineStr">
        <is>
          <t>https://www.morele.net/motorola-moto-g34-5g-8-128gb-ice-blue-14450820/</t>
        </is>
      </c>
      <c r="S1530" s="13" t="inlineStr">
        <is>
          <t>Handset</t>
        </is>
      </c>
      <c r="T1530" s="13" t="n"/>
      <c r="U1530" s="12" t="inlineStr">
        <is>
          <t>https://drive.google.com/uc?export=view&amp;id=1O7qzwtNLuhvAmmFOgiKOjFgfsADZsVxG</t>
        </is>
      </c>
      <c r="V1530" t="inlineStr">
        <is>
          <t>20250424</t>
        </is>
      </c>
    </row>
    <row r="1531" ht="15" customHeight="1">
      <c r="A1531" s="7" t="inlineStr">
        <is>
          <t>BN2009432</t>
        </is>
      </c>
      <c r="B1531" s="8" t="inlineStr">
        <is>
          <t>Lenovo</t>
        </is>
      </c>
      <c r="C1531" s="8" t="inlineStr">
        <is>
          <t>Moto G35 4-128GB 5G</t>
        </is>
      </c>
      <c r="D1531" s="8" t="inlineStr">
        <is>
          <t>-</t>
        </is>
      </c>
      <c r="E1531" s="9" t="n">
        <v>582.1900000000001</v>
      </c>
      <c r="F1531" s="9" t="inlineStr">
        <is>
          <t>577.19</t>
        </is>
      </c>
      <c r="G1531" s="9" t="inlineStr">
        <is>
          <t>Instock</t>
        </is>
      </c>
      <c r="H1531" s="9">
        <f>SUBSTITUTE(SUBSTITUTE(SUBSTITUTE(SUBSTITUTE(SUBSTITUTE(F1531,"od",""),"Cena internetowa","")," ",""),"€",""),",",".")+0</f>
        <v/>
      </c>
      <c r="I1531" s="9" t="n"/>
      <c r="J1531" s="9">
        <f>IF(I1531&lt;&gt;"",I1531,H1531)</f>
        <v/>
      </c>
      <c r="K1531" s="9">
        <f>E1531/(1+M1531)</f>
        <v/>
      </c>
      <c r="L1531" s="10" t="inlineStr">
        <is>
          <t>PLN</t>
        </is>
      </c>
      <c r="M1531" s="11" t="n">
        <v>0.23</v>
      </c>
      <c r="N1531" s="9">
        <f>K1531*VLOOKUP(L1531,'Exchange rate'!A:B,2,0)</f>
        <v/>
      </c>
      <c r="O1531" s="8" t="inlineStr">
        <is>
          <t>Morele</t>
        </is>
      </c>
      <c r="P1531" s="8" t="inlineStr">
        <is>
          <t>Morele</t>
        </is>
      </c>
      <c r="Q1531" s="8" t="inlineStr">
        <is>
          <t>Poland</t>
        </is>
      </c>
      <c r="R1531" s="12" t="inlineStr">
        <is>
          <t>https://www.morele.net/smartfon-motorola-motorola-moto-g35-5g-17-1-cm-6-72-dual-sim-android-14-usb-type-c-4-gb-128-gb-5000-mah-czarny-14407045/</t>
        </is>
      </c>
      <c r="S1531" s="13" t="inlineStr">
        <is>
          <t>Handset</t>
        </is>
      </c>
      <c r="T1531" s="13" t="n"/>
      <c r="U1531" s="12" t="inlineStr">
        <is>
          <t>https://drive.google.com/uc?export=view&amp;id=1Gy0ifMMukxNaxCdPAisikXRK22ksBq_o</t>
        </is>
      </c>
      <c r="V1531" t="inlineStr">
        <is>
          <t>20250424</t>
        </is>
      </c>
    </row>
    <row r="1532" ht="15" customHeight="1">
      <c r="A1532" s="7" t="inlineStr">
        <is>
          <t>BN2009941</t>
        </is>
      </c>
      <c r="B1532" s="8" t="inlineStr">
        <is>
          <t>Lenovo</t>
        </is>
      </c>
      <c r="C1532" s="8" t="inlineStr">
        <is>
          <t>Moto g35 8-128GB 5G</t>
        </is>
      </c>
      <c r="D1532" s="8" t="inlineStr">
        <is>
          <t>-</t>
        </is>
      </c>
      <c r="E1532" s="9" t="n">
        <v>989.99</v>
      </c>
      <c r="F1532" s="9" t="inlineStr">
        <is>
          <t>989.99</t>
        </is>
      </c>
      <c r="G1532" s="9" t="inlineStr">
        <is>
          <t>Instock</t>
        </is>
      </c>
      <c r="H1532" s="9">
        <f>SUBSTITUTE(SUBSTITUTE(SUBSTITUTE(SUBSTITUTE(SUBSTITUTE(F1532,"od",""),"Cena internetowa","")," ",""),"€",""),",",".")+0</f>
        <v/>
      </c>
      <c r="I1532" s="9" t="n"/>
      <c r="J1532" s="9">
        <f>IF(I1532&lt;&gt;"",I1532,H1532)</f>
        <v/>
      </c>
      <c r="K1532" s="9">
        <f>E1532/(1+M1532)</f>
        <v/>
      </c>
      <c r="L1532" s="10" t="inlineStr">
        <is>
          <t>PLN</t>
        </is>
      </c>
      <c r="M1532" s="11" t="n">
        <v>0.23</v>
      </c>
      <c r="N1532" s="9">
        <f>K1532*VLOOKUP(L1532,'Exchange rate'!A:B,2,0)</f>
        <v/>
      </c>
      <c r="O1532" s="8" t="inlineStr">
        <is>
          <t>Morele</t>
        </is>
      </c>
      <c r="P1532" s="8" t="inlineStr">
        <is>
          <t>Morele</t>
        </is>
      </c>
      <c r="Q1532" s="8" t="inlineStr">
        <is>
          <t>Poland</t>
        </is>
      </c>
      <c r="R1532" s="12" t="inlineStr">
        <is>
          <t>https://www.morele.net/smartfon-motorola-moto-g35-5g-8-128gb-czarny-pb3k0013pl-14523034/</t>
        </is>
      </c>
      <c r="S1532" s="13" t="inlineStr">
        <is>
          <t>Handset</t>
        </is>
      </c>
      <c r="T1532" s="13" t="n"/>
      <c r="U1532" s="12" t="inlineStr">
        <is>
          <t>https://drive.google.com/uc?export=view&amp;id=1M9NII-3sXgF3k4z1tvlgT7c_MScLMecd</t>
        </is>
      </c>
      <c r="V1532" t="inlineStr">
        <is>
          <t>20250424</t>
        </is>
      </c>
    </row>
    <row r="1533" ht="15" customHeight="1">
      <c r="A1533" s="7" t="inlineStr">
        <is>
          <t>BN2008967</t>
        </is>
      </c>
      <c r="B1533" s="8" t="inlineStr">
        <is>
          <t>Lenovo</t>
        </is>
      </c>
      <c r="C1533" s="8" t="inlineStr">
        <is>
          <t>Moto G54 12-256GB LTE</t>
        </is>
      </c>
      <c r="D1533" s="8" t="inlineStr">
        <is>
          <t>-</t>
        </is>
      </c>
      <c r="E1533" s="9" t="n">
        <v>690.5700000000001</v>
      </c>
      <c r="F1533" s="9" t="inlineStr">
        <is>
          <t>690.57</t>
        </is>
      </c>
      <c r="G1533" s="9" t="inlineStr">
        <is>
          <t>Instock</t>
        </is>
      </c>
      <c r="H1533" s="9">
        <f>SUBSTITUTE(SUBSTITUTE(SUBSTITUTE(SUBSTITUTE(SUBSTITUTE(F1533,"od",""),"Cena internetowa","")," ",""),"€",""),",",".")+0</f>
        <v/>
      </c>
      <c r="I1533" s="9" t="n"/>
      <c r="J1533" s="9">
        <f>IF(I1533&lt;&gt;"",I1533,H1533)</f>
        <v/>
      </c>
      <c r="K1533" s="9">
        <f>E1533/(1+M1533)</f>
        <v/>
      </c>
      <c r="L1533" s="10" t="inlineStr">
        <is>
          <t>PLN</t>
        </is>
      </c>
      <c r="M1533" s="11" t="n">
        <v>0.23</v>
      </c>
      <c r="N1533" s="9">
        <f>K1533*VLOOKUP(L1533,'Exchange rate'!A:B,2,0)</f>
        <v/>
      </c>
      <c r="O1533" s="8" t="inlineStr">
        <is>
          <t>Morele</t>
        </is>
      </c>
      <c r="P1533" s="8" t="inlineStr">
        <is>
          <t>Morele</t>
        </is>
      </c>
      <c r="Q1533" s="8" t="inlineStr">
        <is>
          <t>Poland</t>
        </is>
      </c>
      <c r="R1533" s="12" t="inlineStr">
        <is>
          <t>https://www.morele.net/smartfon-motorola-moto-g54-5g-12-256gb-granatowy-s0456407-13225265/</t>
        </is>
      </c>
      <c r="S1533" s="13" t="inlineStr">
        <is>
          <t>Handset</t>
        </is>
      </c>
      <c r="T1533" s="13" t="n"/>
      <c r="U1533" s="12" t="inlineStr">
        <is>
          <t>https://drive.google.com/uc?export=view&amp;id=1K-kVai84ctxgxkIYvmdyLVTqEBe3dnnQ</t>
        </is>
      </c>
      <c r="V1533" t="inlineStr">
        <is>
          <t>20250424</t>
        </is>
      </c>
    </row>
    <row r="1534" ht="15" customHeight="1">
      <c r="A1534" s="7" t="inlineStr">
        <is>
          <t>BN2008966</t>
        </is>
      </c>
      <c r="B1534" s="8" t="inlineStr">
        <is>
          <t>Lenovo</t>
        </is>
      </c>
      <c r="C1534" s="8" t="inlineStr">
        <is>
          <t>Moto G54 8-256GB 5G</t>
        </is>
      </c>
      <c r="D1534" s="8" t="inlineStr">
        <is>
          <t>-</t>
        </is>
      </c>
      <c r="E1534" s="9" t="n">
        <v>650</v>
      </c>
      <c r="F1534" s="9" t="inlineStr">
        <is>
          <t>650.00</t>
        </is>
      </c>
      <c r="G1534" s="9" t="inlineStr">
        <is>
          <t>Instock</t>
        </is>
      </c>
      <c r="H1534" s="9">
        <f>SUBSTITUTE(SUBSTITUTE(SUBSTITUTE(SUBSTITUTE(SUBSTITUTE(F1534,"od",""),"Cena internetowa","")," ",""),"€",""),",",".")+0</f>
        <v/>
      </c>
      <c r="I1534" s="9" t="n"/>
      <c r="J1534" s="9">
        <f>IF(I1534&lt;&gt;"",I1534,H1534)</f>
        <v/>
      </c>
      <c r="K1534" s="9">
        <f>E1534/(1+M1534)</f>
        <v/>
      </c>
      <c r="L1534" s="10" t="inlineStr">
        <is>
          <t>PLN</t>
        </is>
      </c>
      <c r="M1534" s="11" t="n">
        <v>0.23</v>
      </c>
      <c r="N1534" s="9">
        <f>K1534*VLOOKUP(L1534,'Exchange rate'!A:B,2,0)</f>
        <v/>
      </c>
      <c r="O1534" s="8" t="inlineStr">
        <is>
          <t>Morele</t>
        </is>
      </c>
      <c r="P1534" s="8" t="inlineStr">
        <is>
          <t>Morele</t>
        </is>
      </c>
      <c r="Q1534" s="8" t="inlineStr">
        <is>
          <t>Poland</t>
        </is>
      </c>
      <c r="R1534" s="12" t="inlineStr">
        <is>
          <t>https://www.morele.net/smartfon-motorola-moto-g54-5g-8-256gb-granatowy-payt0019se-13119801/</t>
        </is>
      </c>
      <c r="S1534" s="13" t="inlineStr">
        <is>
          <t>Handset</t>
        </is>
      </c>
      <c r="T1534" s="13" t="n"/>
      <c r="U1534" s="12" t="inlineStr">
        <is>
          <t>https://drive.google.com/uc?export=view&amp;id=1M_SyW6L95B38neouRFG-8JUvoYqFM1Dt</t>
        </is>
      </c>
      <c r="V1534" t="inlineStr">
        <is>
          <t>20250424</t>
        </is>
      </c>
    </row>
    <row r="1535" ht="15" customHeight="1">
      <c r="A1535" s="7" t="inlineStr">
        <is>
          <t>BN2009223</t>
        </is>
      </c>
      <c r="B1535" s="8" t="inlineStr">
        <is>
          <t>Lenovo</t>
        </is>
      </c>
      <c r="C1535" s="8" t="inlineStr">
        <is>
          <t>Moto G54 power 5G</t>
        </is>
      </c>
      <c r="D1535" s="8" t="inlineStr">
        <is>
          <t>-</t>
        </is>
      </c>
      <c r="E1535" s="9" t="n">
        <v>763.92</v>
      </c>
      <c r="F1535" s="9" t="inlineStr">
        <is>
          <t>763.92</t>
        </is>
      </c>
      <c r="G1535" s="9" t="inlineStr">
        <is>
          <t>Instock</t>
        </is>
      </c>
      <c r="H1535" s="9">
        <f>SUBSTITUTE(SUBSTITUTE(SUBSTITUTE(SUBSTITUTE(SUBSTITUTE(F1535,"od",""),"Cena internetowa","")," ",""),"€",""),",",".")+0</f>
        <v/>
      </c>
      <c r="I1535" s="9" t="n"/>
      <c r="J1535" s="9">
        <f>IF(I1535&lt;&gt;"",I1535,H1535)</f>
        <v/>
      </c>
      <c r="K1535" s="9">
        <f>E1535/(1+M1535)</f>
        <v/>
      </c>
      <c r="L1535" s="10" t="inlineStr">
        <is>
          <t>PLN</t>
        </is>
      </c>
      <c r="M1535" s="11" t="n">
        <v>0.23</v>
      </c>
      <c r="N1535" s="9">
        <f>K1535*VLOOKUP(L1535,'Exchange rate'!A:B,2,0)</f>
        <v/>
      </c>
      <c r="O1535" s="8" t="inlineStr">
        <is>
          <t>Morele</t>
        </is>
      </c>
      <c r="P1535" s="8" t="inlineStr">
        <is>
          <t>Morele</t>
        </is>
      </c>
      <c r="Q1535" s="8" t="inlineStr">
        <is>
          <t>Poland</t>
        </is>
      </c>
      <c r="R1535" s="12" t="inlineStr">
        <is>
          <t>https://www.morele.net/smartfon-motorola-moto-g54-power-edition-5g-12-256gb-granatowy-13205061/</t>
        </is>
      </c>
      <c r="S1535" s="13" t="inlineStr">
        <is>
          <t>Handset</t>
        </is>
      </c>
      <c r="T1535" s="13" t="n"/>
      <c r="U1535" s="12" t="inlineStr">
        <is>
          <t>https://drive.google.com/uc?export=view&amp;id=1MMjrzzIddqBLf4rsmDoFnQOgRlDQGQcH</t>
        </is>
      </c>
      <c r="V1535" t="inlineStr">
        <is>
          <t>20250424</t>
        </is>
      </c>
    </row>
    <row r="1536" ht="15" customHeight="1">
      <c r="A1536" s="7" t="inlineStr">
        <is>
          <t>BN2008738</t>
        </is>
      </c>
      <c r="B1536" s="8" t="inlineStr">
        <is>
          <t>Lenovo</t>
        </is>
      </c>
      <c r="C1536" s="8" t="inlineStr">
        <is>
          <t>Moto G73 8-256GB 5G</t>
        </is>
      </c>
      <c r="D1536" s="8" t="inlineStr">
        <is>
          <t>-</t>
        </is>
      </c>
      <c r="E1536" s="9" t="n">
        <v>694.22</v>
      </c>
      <c r="F1536" s="9" t="inlineStr">
        <is>
          <t>759.00</t>
        </is>
      </c>
      <c r="G1536" s="9" t="inlineStr">
        <is>
          <t>Instock</t>
        </is>
      </c>
      <c r="H1536" s="9">
        <f>SUBSTITUTE(SUBSTITUTE(SUBSTITUTE(SUBSTITUTE(SUBSTITUTE(F1536,"od",""),"Cena internetowa","")," ",""),"€",""),",",".")+0</f>
        <v/>
      </c>
      <c r="I1536" s="9" t="n"/>
      <c r="J1536" s="9">
        <f>IF(I1536&lt;&gt;"",I1536,H1536)</f>
        <v/>
      </c>
      <c r="K1536" s="9">
        <f>E1536/(1+M1536)</f>
        <v/>
      </c>
      <c r="L1536" s="10" t="inlineStr">
        <is>
          <t>PLN</t>
        </is>
      </c>
      <c r="M1536" s="11" t="n">
        <v>0.23</v>
      </c>
      <c r="N1536" s="9">
        <f>K1536*VLOOKUP(L1536,'Exchange rate'!A:B,2,0)</f>
        <v/>
      </c>
      <c r="O1536" s="8" t="inlineStr">
        <is>
          <t>Morele</t>
        </is>
      </c>
      <c r="P1536" s="8" t="inlineStr">
        <is>
          <t>Morele</t>
        </is>
      </c>
      <c r="Q1536" s="8" t="inlineStr">
        <is>
          <t>Poland</t>
        </is>
      </c>
      <c r="R1536" s="12" t="inlineStr">
        <is>
          <t>https://www.morele.net/smartfon-motorola-moto-g73-5g-8-256gb-granatowy-paux0028pl-12744521/</t>
        </is>
      </c>
      <c r="S1536" s="13" t="inlineStr">
        <is>
          <t>Handset</t>
        </is>
      </c>
      <c r="T1536" s="13" t="n"/>
      <c r="U1536" s="12" t="inlineStr">
        <is>
          <t>https://drive.google.com/uc?export=view&amp;id=1GoSk694hpeEWBtPkDuOXQL_kV1g17qwx</t>
        </is>
      </c>
      <c r="V1536" t="inlineStr">
        <is>
          <t>20250424</t>
        </is>
      </c>
    </row>
    <row r="1537" ht="15" customHeight="1">
      <c r="A1537" s="7" t="inlineStr">
        <is>
          <t>BN2010241</t>
        </is>
      </c>
      <c r="B1537" s="8" t="inlineStr">
        <is>
          <t>Lenovo</t>
        </is>
      </c>
      <c r="C1537" s="8" t="inlineStr">
        <is>
          <t>Moto G75 8-128GB 5G</t>
        </is>
      </c>
      <c r="D1537" s="8" t="inlineStr">
        <is>
          <t>-</t>
        </is>
      </c>
      <c r="E1537" s="9" t="n">
        <v>1425.99</v>
      </c>
      <c r="F1537" s="9" t="inlineStr">
        <is>
          <t>1425.99</t>
        </is>
      </c>
      <c r="G1537" s="9" t="inlineStr">
        <is>
          <t>Instock</t>
        </is>
      </c>
      <c r="H1537" s="9">
        <f>SUBSTITUTE(SUBSTITUTE(SUBSTITUTE(SUBSTITUTE(SUBSTITUTE(F1537,"od",""),"Cena internetowa","")," ",""),"€",""),",",".")+0</f>
        <v/>
      </c>
      <c r="I1537" s="9" t="n"/>
      <c r="J1537" s="9">
        <f>IF(I1537&lt;&gt;"",I1537,H1537)</f>
        <v/>
      </c>
      <c r="K1537" s="9">
        <f>E1537/(1+M1537)</f>
        <v/>
      </c>
      <c r="L1537" s="10" t="inlineStr">
        <is>
          <t>PLN</t>
        </is>
      </c>
      <c r="M1537" s="11" t="n">
        <v>0.23</v>
      </c>
      <c r="N1537" s="9">
        <f>K1537*VLOOKUP(L1537,'Exchange rate'!A:B,2,0)</f>
        <v/>
      </c>
      <c r="O1537" s="8" t="inlineStr">
        <is>
          <t>Morele</t>
        </is>
      </c>
      <c r="P1537" s="8" t="inlineStr">
        <is>
          <t>Morele</t>
        </is>
      </c>
      <c r="Q1537" s="8" t="inlineStr">
        <is>
          <t>Poland</t>
        </is>
      </c>
      <c r="R1537" s="12" t="inlineStr">
        <is>
          <t>https://www.morele.net/smartfon-motorola-moto-g75-5g-8-128gb-czarny-pb3y0023pl-14425472/</t>
        </is>
      </c>
      <c r="S1537" s="13" t="inlineStr">
        <is>
          <t>Handset</t>
        </is>
      </c>
      <c r="T1537" s="13" t="n"/>
      <c r="U1537" s="12" t="inlineStr">
        <is>
          <t>https://drive.google.com/uc?export=view&amp;id=1NBn3vRf50Cq-daxDdG42MMyhioBUOzLX</t>
        </is>
      </c>
      <c r="V1537" t="inlineStr">
        <is>
          <t>20250424</t>
        </is>
      </c>
    </row>
    <row r="1538" ht="15" customHeight="1">
      <c r="A1538" s="7" t="inlineStr">
        <is>
          <t>BN2008968</t>
        </is>
      </c>
      <c r="B1538" s="8" t="inlineStr">
        <is>
          <t>Lenovo</t>
        </is>
      </c>
      <c r="C1538" s="8" t="inlineStr">
        <is>
          <t>Moto G84 12-256GB 5G</t>
        </is>
      </c>
      <c r="D1538" s="8" t="inlineStr">
        <is>
          <t>-</t>
        </is>
      </c>
      <c r="E1538" s="9" t="n">
        <v>835.04</v>
      </c>
      <c r="F1538" s="9" t="inlineStr">
        <is>
          <t>1031.99</t>
        </is>
      </c>
      <c r="G1538" s="9" t="inlineStr">
        <is>
          <t>Instock</t>
        </is>
      </c>
      <c r="H1538" s="9">
        <f>SUBSTITUTE(SUBSTITUTE(SUBSTITUTE(SUBSTITUTE(SUBSTITUTE(F1538,"od",""),"Cena internetowa","")," ",""),"€",""),",",".")+0</f>
        <v/>
      </c>
      <c r="I1538" s="9" t="n"/>
      <c r="J1538" s="9">
        <f>IF(I1538&lt;&gt;"",I1538,H1538)</f>
        <v/>
      </c>
      <c r="K1538" s="9">
        <f>E1538/(1+M1538)</f>
        <v/>
      </c>
      <c r="L1538" s="10" t="inlineStr">
        <is>
          <t>PLN</t>
        </is>
      </c>
      <c r="M1538" s="11" t="n">
        <v>0.23</v>
      </c>
      <c r="N1538" s="9">
        <f>K1538*VLOOKUP(L1538,'Exchange rate'!A:B,2,0)</f>
        <v/>
      </c>
      <c r="O1538" s="8" t="inlineStr">
        <is>
          <t>Morele</t>
        </is>
      </c>
      <c r="P1538" s="8" t="inlineStr">
        <is>
          <t>Morele</t>
        </is>
      </c>
      <c r="Q1538" s="8" t="inlineStr">
        <is>
          <t>Poland</t>
        </is>
      </c>
      <c r="R1538" s="12" t="inlineStr">
        <is>
          <t>https://www.morele.net/smartfon-motorola-moto-g84-5g-12-256gb-czerwony-paym0009pl-13119432/</t>
        </is>
      </c>
      <c r="S1538" s="13" t="inlineStr">
        <is>
          <t>Handset</t>
        </is>
      </c>
      <c r="T1538" s="13" t="n"/>
      <c r="U1538" s="12" t="inlineStr">
        <is>
          <t>https://drive.google.com/uc?export=view&amp;id=1H74_oY7SfHHEhQUX1hKR8Xr-zjSTqvz8</t>
        </is>
      </c>
      <c r="V1538" t="inlineStr">
        <is>
          <t>20250424</t>
        </is>
      </c>
    </row>
    <row r="1539" ht="15" customHeight="1">
      <c r="A1539" s="7" t="inlineStr">
        <is>
          <t>BN2009289</t>
        </is>
      </c>
      <c r="B1539" s="8" t="inlineStr">
        <is>
          <t>Lenovo</t>
        </is>
      </c>
      <c r="C1539" s="8" t="inlineStr">
        <is>
          <t>Moto G85 12-256GB 5G</t>
        </is>
      </c>
      <c r="D1539" s="8" t="inlineStr">
        <is>
          <t>-</t>
        </is>
      </c>
      <c r="E1539" s="9" t="n">
        <v>912.42</v>
      </c>
      <c r="F1539" s="9" t="inlineStr">
        <is>
          <t>892.26</t>
        </is>
      </c>
      <c r="G1539" s="9" t="inlineStr">
        <is>
          <t>Instock</t>
        </is>
      </c>
      <c r="H1539" s="9">
        <f>SUBSTITUTE(SUBSTITUTE(SUBSTITUTE(SUBSTITUTE(SUBSTITUTE(F1539,"od",""),"Cena internetowa","")," ",""),"€",""),",",".")+0</f>
        <v/>
      </c>
      <c r="I1539" s="9" t="n"/>
      <c r="J1539" s="9">
        <f>IF(I1539&lt;&gt;"",I1539,H1539)</f>
        <v/>
      </c>
      <c r="K1539" s="9">
        <f>E1539/(1+M1539)</f>
        <v/>
      </c>
      <c r="L1539" s="10" t="inlineStr">
        <is>
          <t>PLN</t>
        </is>
      </c>
      <c r="M1539" s="11" t="n">
        <v>0.23</v>
      </c>
      <c r="N1539" s="9">
        <f>K1539*VLOOKUP(L1539,'Exchange rate'!A:B,2,0)</f>
        <v/>
      </c>
      <c r="O1539" s="8" t="inlineStr">
        <is>
          <t>Morele</t>
        </is>
      </c>
      <c r="P1539" s="8" t="inlineStr">
        <is>
          <t>Morele</t>
        </is>
      </c>
      <c r="Q1539" s="8" t="inlineStr">
        <is>
          <t>Poland</t>
        </is>
      </c>
      <c r="R1539" s="12" t="inlineStr">
        <is>
          <t>https://www.morele.net/smartfon-motorola-moto-g85-5g-12-256gb-zielony-pb2a0007pl-13671007/</t>
        </is>
      </c>
      <c r="S1539" s="13" t="inlineStr">
        <is>
          <t>Handset</t>
        </is>
      </c>
      <c r="T1539" s="13" t="n"/>
      <c r="U1539" s="12" t="inlineStr">
        <is>
          <t>https://drive.google.com/uc?export=view&amp;id=1NTRazrbPjyV2m34ngLKw8gzUrTyaqNVa</t>
        </is>
      </c>
      <c r="V1539" t="inlineStr">
        <is>
          <t>20250424</t>
        </is>
      </c>
    </row>
    <row r="1540" ht="15" customHeight="1">
      <c r="A1540" s="7" t="inlineStr">
        <is>
          <t>BN2009627</t>
        </is>
      </c>
      <c r="B1540" s="8" t="inlineStr">
        <is>
          <t>Lenovo</t>
        </is>
      </c>
      <c r="C1540" s="8" t="inlineStr">
        <is>
          <t>Moto g85 8-256GB 5G</t>
        </is>
      </c>
      <c r="D1540" s="8" t="inlineStr">
        <is>
          <t>-</t>
        </is>
      </c>
      <c r="E1540" s="9" t="n">
        <v>915</v>
      </c>
      <c r="F1540" s="9" t="inlineStr">
        <is>
          <t>915.00</t>
        </is>
      </c>
      <c r="G1540" s="9" t="inlineStr">
        <is>
          <t>Instock</t>
        </is>
      </c>
      <c r="H1540" s="9">
        <f>SUBSTITUTE(SUBSTITUTE(SUBSTITUTE(SUBSTITUTE(SUBSTITUTE(F1540,"od",""),"Cena internetowa","")," ",""),"€",""),",",".")+0</f>
        <v/>
      </c>
      <c r="I1540" s="9" t="n"/>
      <c r="J1540" s="9">
        <f>IF(I1540&lt;&gt;"",I1540,H1540)</f>
        <v/>
      </c>
      <c r="K1540" s="9">
        <f>E1540/(1+M1540)</f>
        <v/>
      </c>
      <c r="L1540" s="10" t="inlineStr">
        <is>
          <t>PLN</t>
        </is>
      </c>
      <c r="M1540" s="11" t="n">
        <v>0.23</v>
      </c>
      <c r="N1540" s="9">
        <f>K1540*VLOOKUP(L1540,'Exchange rate'!A:B,2,0)</f>
        <v/>
      </c>
      <c r="O1540" s="8" t="inlineStr">
        <is>
          <t>Morele</t>
        </is>
      </c>
      <c r="P1540" s="8" t="inlineStr">
        <is>
          <t>Morele</t>
        </is>
      </c>
      <c r="Q1540" s="8" t="inlineStr">
        <is>
          <t>Poland</t>
        </is>
      </c>
      <c r="R1540" s="12" t="inlineStr">
        <is>
          <t>https://www.morele.net/smartfon-motorola-moto-g85-5g-8-256gb-granatowy-motog858256blue-14234861/</t>
        </is>
      </c>
      <c r="S1540" s="13" t="inlineStr">
        <is>
          <t>Handset</t>
        </is>
      </c>
      <c r="T1540" s="13" t="n"/>
      <c r="U1540" s="12" t="inlineStr">
        <is>
          <t>https://drive.google.com/uc?export=view&amp;id=1HsJFuYwZBhTycUyQvZPAEmkgPK63ziFl</t>
        </is>
      </c>
      <c r="V1540" t="inlineStr">
        <is>
          <t>20250424</t>
        </is>
      </c>
    </row>
    <row r="1541" ht="15" customHeight="1">
      <c r="A1541" s="7" t="inlineStr">
        <is>
          <t>BN2008845</t>
        </is>
      </c>
      <c r="B1541" s="8" t="inlineStr">
        <is>
          <t>Lenovo</t>
        </is>
      </c>
      <c r="C1541" s="8" t="inlineStr">
        <is>
          <t>Moto Razr 40 8-256GB 5G</t>
        </is>
      </c>
      <c r="D1541" s="8" t="inlineStr">
        <is>
          <t>-</t>
        </is>
      </c>
      <c r="E1541" s="9" t="n">
        <v>0</v>
      </c>
      <c r="F1541" s="9" t="inlineStr">
        <is>
          <t>0.00</t>
        </is>
      </c>
      <c r="G1541" s="9" t="inlineStr">
        <is>
          <t>Outstock</t>
        </is>
      </c>
      <c r="H1541" s="9">
        <f>SUBSTITUTE(SUBSTITUTE(SUBSTITUTE(SUBSTITUTE(SUBSTITUTE(F1541,"od",""),"Cena internetowa","")," ",""),"€",""),",",".")+0</f>
        <v/>
      </c>
      <c r="I1541" s="9" t="n"/>
      <c r="J1541" s="9">
        <f>IF(I1541&lt;&gt;"",I1541,H1541)</f>
        <v/>
      </c>
      <c r="K1541" s="9">
        <f>E1541/(1+M1541)</f>
        <v/>
      </c>
      <c r="L1541" s="10" t="inlineStr">
        <is>
          <t>PLN</t>
        </is>
      </c>
      <c r="M1541" s="11" t="n">
        <v>0.23</v>
      </c>
      <c r="N1541" s="9">
        <f>K1541*VLOOKUP(L1541,'Exchange rate'!A:B,2,0)</f>
        <v/>
      </c>
      <c r="O1541" s="8" t="inlineStr">
        <is>
          <t>Morele</t>
        </is>
      </c>
      <c r="P1541" s="8" t="inlineStr">
        <is>
          <t>Morele</t>
        </is>
      </c>
      <c r="Q1541" s="8" t="inlineStr">
        <is>
          <t>Poland</t>
        </is>
      </c>
      <c r="R1541" s="12" t="inlineStr">
        <is>
          <t>https://www.morele.net/smartfon-motorola-razr-40-5g-8-256gb-kremowy-08400232497850-13118397/</t>
        </is>
      </c>
      <c r="S1541" s="13" t="inlineStr">
        <is>
          <t>Handset</t>
        </is>
      </c>
      <c r="T1541" s="13" t="n">
        <v>4</v>
      </c>
      <c r="U1541" s="12" t="inlineStr">
        <is>
          <t>https://drive.google.com/uc?export=view&amp;id=1N4GXLoEt7gI1P7PWGTtXxdHDBUVdIX7u</t>
        </is>
      </c>
      <c r="V1541" t="inlineStr">
        <is>
          <t>20250424</t>
        </is>
      </c>
    </row>
    <row r="1542" ht="15" customHeight="1">
      <c r="A1542" s="7" t="inlineStr">
        <is>
          <t>BN2008719</t>
        </is>
      </c>
      <c r="B1542" s="8" t="inlineStr">
        <is>
          <t>Lenovo</t>
        </is>
      </c>
      <c r="C1542" s="8" t="inlineStr">
        <is>
          <t>Moto Razr 40 ultra 8-256GB 5G</t>
        </is>
      </c>
      <c r="D1542" s="8" t="inlineStr">
        <is>
          <t>-</t>
        </is>
      </c>
      <c r="E1542" s="9" t="n">
        <v>0</v>
      </c>
      <c r="F1542" s="9" t="inlineStr">
        <is>
          <t>0.00</t>
        </is>
      </c>
      <c r="G1542" s="9" t="inlineStr">
        <is>
          <t>Outstock</t>
        </is>
      </c>
      <c r="H1542" s="9">
        <f>SUBSTITUTE(SUBSTITUTE(SUBSTITUTE(SUBSTITUTE(SUBSTITUTE(F1542,"od",""),"Cena internetowa","")," ",""),"€",""),",",".")+0</f>
        <v/>
      </c>
      <c r="I1542" s="9" t="n"/>
      <c r="J1542" s="9">
        <f>IF(I1542&lt;&gt;"",I1542,H1542)</f>
        <v/>
      </c>
      <c r="K1542" s="9">
        <f>E1542/(1+M1542)</f>
        <v/>
      </c>
      <c r="L1542" s="10" t="inlineStr">
        <is>
          <t>PLN</t>
        </is>
      </c>
      <c r="M1542" s="11" t="n">
        <v>0.23</v>
      </c>
      <c r="N1542" s="9">
        <f>K1542*VLOOKUP(L1542,'Exchange rate'!A:B,2,0)</f>
        <v/>
      </c>
      <c r="O1542" s="8" t="inlineStr">
        <is>
          <t>Morele</t>
        </is>
      </c>
      <c r="P1542" s="8" t="inlineStr">
        <is>
          <t>Morele</t>
        </is>
      </c>
      <c r="Q1542" s="8" t="inlineStr">
        <is>
          <t>Poland</t>
        </is>
      </c>
      <c r="R1542" s="12" t="inlineStr">
        <is>
          <t>https://www.morele.net/smartfon-motorola-razr-40-ultra-5g-8-256gb-rozowy-pax40022pl-13099591/</t>
        </is>
      </c>
      <c r="S1542" s="13" t="inlineStr">
        <is>
          <t>Handset</t>
        </is>
      </c>
      <c r="T1542" s="13" t="n">
        <v>4</v>
      </c>
      <c r="U1542" s="12" t="inlineStr">
        <is>
          <t>https://drive.google.com/uc?export=view&amp;id=1NnHL20W8oB9gKwjWSxvwAN_TQQQRgbYK</t>
        </is>
      </c>
      <c r="V1542" t="inlineStr">
        <is>
          <t>20250424</t>
        </is>
      </c>
    </row>
    <row r="1543" ht="15" customHeight="1">
      <c r="A1543" s="7" t="inlineStr">
        <is>
          <t>BN2009165</t>
        </is>
      </c>
      <c r="B1543" s="8" t="inlineStr">
        <is>
          <t>Lenovo</t>
        </is>
      </c>
      <c r="C1543" s="8" t="inlineStr">
        <is>
          <t>Tab M11 10.95 4-128GB LTE</t>
        </is>
      </c>
      <c r="D1543" s="8" t="inlineStr">
        <is>
          <t>-</t>
        </is>
      </c>
      <c r="E1543" s="9" t="n">
        <v>899.99</v>
      </c>
      <c r="F1543" s="9" t="inlineStr">
        <is>
          <t>899.99</t>
        </is>
      </c>
      <c r="G1543" s="9" t="inlineStr">
        <is>
          <t>Instock</t>
        </is>
      </c>
      <c r="H1543" s="9">
        <f>SUBSTITUTE(SUBSTITUTE(SUBSTITUTE(SUBSTITUTE(SUBSTITUTE(F1543,"od",""),"Cena internetowa","")," ",""),"€",""),",",".")+0</f>
        <v/>
      </c>
      <c r="I1543" s="9" t="n"/>
      <c r="J1543" s="9">
        <f>IF(I1543&lt;&gt;"",I1543,H1543)</f>
        <v/>
      </c>
      <c r="K1543" s="9">
        <f>E1543/(1+M1543)</f>
        <v/>
      </c>
      <c r="L1543" s="10" t="inlineStr">
        <is>
          <t>PLN</t>
        </is>
      </c>
      <c r="M1543" s="11" t="n">
        <v>0.23</v>
      </c>
      <c r="N1543" s="9">
        <f>K1543*VLOOKUP(L1543,'Exchange rate'!A:B,2,0)</f>
        <v/>
      </c>
      <c r="O1543" s="8" t="inlineStr">
        <is>
          <t>Morele</t>
        </is>
      </c>
      <c r="P1543" s="8" t="inlineStr">
        <is>
          <t>Morele</t>
        </is>
      </c>
      <c r="Q1543" s="8" t="inlineStr">
        <is>
          <t>Poland</t>
        </is>
      </c>
      <c r="R1543" s="12" t="inlineStr">
        <is>
          <t>https://www.morele.net/tablet-lenovo-tab-m11-11-128-gb-4g-szary-zadb0018pl-13155495/</t>
        </is>
      </c>
      <c r="S1543" s="13" t="inlineStr">
        <is>
          <t>Tablet</t>
        </is>
      </c>
      <c r="T1543" s="13" t="n"/>
      <c r="U1543" s="12" t="inlineStr">
        <is>
          <t>https://drive.google.com/uc?export=view&amp;id=1N3O9IGdB554QW-P987yVf2lwJINAbt9h</t>
        </is>
      </c>
      <c r="V1543" t="inlineStr">
        <is>
          <t>20250424</t>
        </is>
      </c>
    </row>
    <row r="1544" ht="15" customHeight="1">
      <c r="A1544" s="7" t="inlineStr">
        <is>
          <t>AN00000186</t>
        </is>
      </c>
      <c r="B1544" s="8" t="inlineStr">
        <is>
          <t>Maxcom</t>
        </is>
      </c>
      <c r="C1544" s="8" t="inlineStr">
        <is>
          <t>Maxcom FW58 Vanad Pro</t>
        </is>
      </c>
      <c r="D1544" s="8" t="inlineStr">
        <is>
          <t>-</t>
        </is>
      </c>
      <c r="E1544" s="9" t="n">
        <v>357.99</v>
      </c>
      <c r="F1544" s="9" t="inlineStr">
        <is>
          <t>357.99</t>
        </is>
      </c>
      <c r="G1544" s="9" t="inlineStr">
        <is>
          <t>Instock</t>
        </is>
      </c>
      <c r="H1544" s="9">
        <f>SUBSTITUTE(SUBSTITUTE(SUBSTITUTE(SUBSTITUTE(SUBSTITUTE(F1544,"od",""),"Cena internetowa","")," ",""),"€",""),",",".")+0</f>
        <v/>
      </c>
      <c r="I1544" s="9" t="n"/>
      <c r="J1544" s="9">
        <f>IF(I1544&lt;&gt;"",I1544,H1544)</f>
        <v/>
      </c>
      <c r="K1544" s="9">
        <f>E1544/(1+M1544)</f>
        <v/>
      </c>
      <c r="L1544" s="10" t="inlineStr">
        <is>
          <t>PLN</t>
        </is>
      </c>
      <c r="M1544" s="11" t="n">
        <v>0.23</v>
      </c>
      <c r="N1544" s="9">
        <f>K1544*VLOOKUP(L1544,'Exchange rate'!A:B,2,0)</f>
        <v/>
      </c>
      <c r="O1544" s="8" t="inlineStr">
        <is>
          <t>Morele</t>
        </is>
      </c>
      <c r="P1544" s="8" t="inlineStr">
        <is>
          <t>Morele</t>
        </is>
      </c>
      <c r="Q1544" s="8" t="inlineStr">
        <is>
          <t>Poland</t>
        </is>
      </c>
      <c r="R1544" s="12" t="inlineStr">
        <is>
          <t>https://www.morele.net/smartwatch-maxcom-fw58-vanad-pro-czarny-maxcomfw58black-12861009/</t>
        </is>
      </c>
      <c r="S1544" s="13" t="inlineStr">
        <is>
          <t>Smart Watch</t>
        </is>
      </c>
      <c r="T1544" s="13" t="n"/>
      <c r="U1544" s="12" t="inlineStr">
        <is>
          <t>https://drive.google.com/uc?export=view&amp;id=1LXDj07ZjPDxLSmhjVwaLyX-XeCHcOWTg</t>
        </is>
      </c>
      <c r="V1544" t="inlineStr">
        <is>
          <t>20250424</t>
        </is>
      </c>
    </row>
    <row r="1545" ht="15" customHeight="1">
      <c r="A1545" s="7" t="inlineStr">
        <is>
          <t>BN2007888</t>
        </is>
      </c>
      <c r="B1545" s="8" t="inlineStr">
        <is>
          <t>Maxcom</t>
        </is>
      </c>
      <c r="C1545" s="8" t="inlineStr">
        <is>
          <t>MM 334 LTE</t>
        </is>
      </c>
      <c r="D1545" s="8" t="inlineStr">
        <is>
          <t>-</t>
        </is>
      </c>
      <c r="E1545" s="9" t="n">
        <v>300</v>
      </c>
      <c r="F1545" s="9" t="inlineStr">
        <is>
          <t>299.00</t>
        </is>
      </c>
      <c r="G1545" s="9" t="inlineStr">
        <is>
          <t>Instock</t>
        </is>
      </c>
      <c r="H1545" s="9">
        <f>SUBSTITUTE(SUBSTITUTE(SUBSTITUTE(SUBSTITUTE(SUBSTITUTE(F1545,"od",""),"Cena internetowa","")," ",""),"€",""),",",".")+0</f>
        <v/>
      </c>
      <c r="I1545" s="9" t="n"/>
      <c r="J1545" s="9">
        <f>IF(I1545&lt;&gt;"",I1545,H1545)</f>
        <v/>
      </c>
      <c r="K1545" s="9">
        <f>E1545/(1+M1545)</f>
        <v/>
      </c>
      <c r="L1545" s="10" t="inlineStr">
        <is>
          <t>PLN</t>
        </is>
      </c>
      <c r="M1545" s="11" t="n">
        <v>0.23</v>
      </c>
      <c r="N1545" s="9">
        <f>K1545*VLOOKUP(L1545,'Exchange rate'!A:B,2,0)</f>
        <v/>
      </c>
      <c r="O1545" s="8" t="inlineStr">
        <is>
          <t>Morele</t>
        </is>
      </c>
      <c r="P1545" s="8" t="inlineStr">
        <is>
          <t>Morele</t>
        </is>
      </c>
      <c r="Q1545" s="8" t="inlineStr">
        <is>
          <t>Poland</t>
        </is>
      </c>
      <c r="R1545" s="12" t="inlineStr">
        <is>
          <t>https://www.morele.net/telefon-komorkowy-maxcom-mm334-classic-4g-czarny-9881570/</t>
        </is>
      </c>
      <c r="S1545" s="13" t="inlineStr">
        <is>
          <t>Handset</t>
        </is>
      </c>
      <c r="T1545" s="13" t="n"/>
      <c r="U1545" s="12" t="inlineStr">
        <is>
          <t>https://drive.google.com/uc?export=view&amp;id=1HS7V6zWfevdiUGGA7DEY6edARqQZrVPE</t>
        </is>
      </c>
      <c r="V1545" t="inlineStr">
        <is>
          <t>20250424</t>
        </is>
      </c>
    </row>
    <row r="1546" ht="15" customHeight="1">
      <c r="A1546" s="7" t="inlineStr">
        <is>
          <t>BN2007637</t>
        </is>
      </c>
      <c r="B1546" s="8" t="inlineStr">
        <is>
          <t>Maxcom</t>
        </is>
      </c>
      <c r="C1546" s="8" t="inlineStr">
        <is>
          <t>MM 724 BB</t>
        </is>
      </c>
      <c r="D1546" s="8" t="inlineStr">
        <is>
          <t>-</t>
        </is>
      </c>
      <c r="E1546" s="9" t="n">
        <v>209.36</v>
      </c>
      <c r="F1546" s="9" t="inlineStr">
        <is>
          <t>220.42</t>
        </is>
      </c>
      <c r="G1546" s="9" t="inlineStr">
        <is>
          <t>Instock</t>
        </is>
      </c>
      <c r="H1546" s="9">
        <f>SUBSTITUTE(SUBSTITUTE(SUBSTITUTE(SUBSTITUTE(SUBSTITUTE(F1546,"od",""),"Cena internetowa","")," ",""),"€",""),",",".")+0</f>
        <v/>
      </c>
      <c r="I1546" s="9" t="n"/>
      <c r="J1546" s="9">
        <f>IF(I1546&lt;&gt;"",I1546,H1546)</f>
        <v/>
      </c>
      <c r="K1546" s="9">
        <f>E1546/(1+M1546)</f>
        <v/>
      </c>
      <c r="L1546" s="10" t="inlineStr">
        <is>
          <t>PLN</t>
        </is>
      </c>
      <c r="M1546" s="11" t="n">
        <v>0.23</v>
      </c>
      <c r="N1546" s="9">
        <f>K1546*VLOOKUP(L1546,'Exchange rate'!A:B,2,0)</f>
        <v/>
      </c>
      <c r="O1546" s="8" t="inlineStr">
        <is>
          <t>Morele</t>
        </is>
      </c>
      <c r="P1546" s="8" t="inlineStr">
        <is>
          <t>Morele</t>
        </is>
      </c>
      <c r="Q1546" s="8" t="inlineStr">
        <is>
          <t>Poland</t>
        </is>
      </c>
      <c r="R1546" s="12" t="inlineStr">
        <is>
          <t>https://www.morele.net/telefon-komorkowy-maxcom-comfort-mm724-4g-czarny-9881573/</t>
        </is>
      </c>
      <c r="S1546" s="13" t="inlineStr">
        <is>
          <t>Handset</t>
        </is>
      </c>
      <c r="T1546" s="13" t="n"/>
      <c r="U1546" s="12" t="inlineStr">
        <is>
          <t>https://drive.google.com/uc?export=view&amp;id=1IXpbzgJ7iWtc2nuiQvhy02N7Qv9-N6Vw</t>
        </is>
      </c>
      <c r="V1546" t="inlineStr">
        <is>
          <t>20250424</t>
        </is>
      </c>
    </row>
    <row r="1547" ht="15" customHeight="1">
      <c r="A1547" s="7" t="inlineStr">
        <is>
          <t>BN2006694</t>
        </is>
      </c>
      <c r="B1547" s="8" t="inlineStr">
        <is>
          <t>Maxcom</t>
        </is>
      </c>
      <c r="C1547" s="8" t="inlineStr">
        <is>
          <t>MM428 BB</t>
        </is>
      </c>
      <c r="D1547" s="8" t="inlineStr">
        <is>
          <t>-</t>
        </is>
      </c>
      <c r="E1547" s="9" t="n">
        <v>106.66</v>
      </c>
      <c r="F1547" s="9" t="inlineStr">
        <is>
          <t>106.66</t>
        </is>
      </c>
      <c r="G1547" s="9" t="inlineStr">
        <is>
          <t>Instock</t>
        </is>
      </c>
      <c r="H1547" s="9">
        <f>SUBSTITUTE(SUBSTITUTE(SUBSTITUTE(SUBSTITUTE(SUBSTITUTE(F1547,"od",""),"Cena internetowa","")," ",""),"€",""),",",".")+0</f>
        <v/>
      </c>
      <c r="I1547" s="9" t="n"/>
      <c r="J1547" s="9">
        <f>IF(I1547&lt;&gt;"",I1547,H1547)</f>
        <v/>
      </c>
      <c r="K1547" s="9">
        <f>E1547/(1+M1547)</f>
        <v/>
      </c>
      <c r="L1547" s="10" t="inlineStr">
        <is>
          <t>PLN</t>
        </is>
      </c>
      <c r="M1547" s="11" t="n">
        <v>0.23</v>
      </c>
      <c r="N1547" s="9">
        <f>K1547*VLOOKUP(L1547,'Exchange rate'!A:B,2,0)</f>
        <v/>
      </c>
      <c r="O1547" s="8" t="inlineStr">
        <is>
          <t>Morele</t>
        </is>
      </c>
      <c r="P1547" s="8" t="inlineStr">
        <is>
          <t>Morele</t>
        </is>
      </c>
      <c r="Q1547" s="8" t="inlineStr">
        <is>
          <t>Poland</t>
        </is>
      </c>
      <c r="R1547" s="12" t="inlineStr">
        <is>
          <t>https://www.morele.net/telefon-komorkowy-maxcom-gsm-mm-428-l-maxcom-13990976/</t>
        </is>
      </c>
      <c r="S1547" s="13" t="inlineStr">
        <is>
          <t>Handset</t>
        </is>
      </c>
      <c r="T1547" s="13" t="n"/>
      <c r="U1547" s="12" t="inlineStr">
        <is>
          <t>https://drive.google.com/uc?export=view&amp;id=1JCQ5ZRepB0Y9easZgMfEvj3LfWH1NaLl</t>
        </is>
      </c>
      <c r="V1547" t="inlineStr">
        <is>
          <t>20250424</t>
        </is>
      </c>
    </row>
    <row r="1548" ht="15" customHeight="1">
      <c r="A1548" s="7" t="inlineStr">
        <is>
          <t>BN2005450</t>
        </is>
      </c>
      <c r="B1548" s="8" t="inlineStr">
        <is>
          <t>Maxcom</t>
        </is>
      </c>
      <c r="C1548" s="8" t="inlineStr">
        <is>
          <t>MM920</t>
        </is>
      </c>
      <c r="D1548" s="8" t="inlineStr">
        <is>
          <t>-</t>
        </is>
      </c>
      <c r="E1548" s="9" t="n">
        <v>334.99</v>
      </c>
      <c r="F1548" s="9" t="inlineStr">
        <is>
          <t>310.99</t>
        </is>
      </c>
      <c r="G1548" s="9" t="inlineStr">
        <is>
          <t>Instock</t>
        </is>
      </c>
      <c r="H1548" s="9">
        <f>SUBSTITUTE(SUBSTITUTE(SUBSTITUTE(SUBSTITUTE(SUBSTITUTE(F1548,"od",""),"Cena internetowa","")," ",""),"€",""),",",".")+0</f>
        <v/>
      </c>
      <c r="I1548" s="9" t="n"/>
      <c r="J1548" s="9">
        <f>IF(I1548&lt;&gt;"",I1548,H1548)</f>
        <v/>
      </c>
      <c r="K1548" s="9">
        <f>E1548/(1+M1548)</f>
        <v/>
      </c>
      <c r="L1548" s="10" t="inlineStr">
        <is>
          <t>PLN</t>
        </is>
      </c>
      <c r="M1548" s="11" t="n">
        <v>0.23</v>
      </c>
      <c r="N1548" s="9">
        <f>K1548*VLOOKUP(L1548,'Exchange rate'!A:B,2,0)</f>
        <v/>
      </c>
      <c r="O1548" s="8" t="inlineStr">
        <is>
          <t>Morele</t>
        </is>
      </c>
      <c r="P1548" s="8" t="inlineStr">
        <is>
          <t>Morele</t>
        </is>
      </c>
      <c r="Q1548" s="8" t="inlineStr">
        <is>
          <t>Poland</t>
        </is>
      </c>
      <c r="R1548" s="12" t="inlineStr">
        <is>
          <t>https://www.morele.net/telefon-komorkowy-maxcom-mm920-dual-sim-czarno-zolty-1437889/</t>
        </is>
      </c>
      <c r="S1548" s="13" t="inlineStr">
        <is>
          <t>Handset</t>
        </is>
      </c>
      <c r="T1548" s="13" t="n"/>
      <c r="U1548" s="12" t="inlineStr">
        <is>
          <t>https://drive.google.com/uc?export=view&amp;id=1LhF9UeA7XpWvJDcgLe2MSucit3g1Fjpd</t>
        </is>
      </c>
      <c r="V1548" t="inlineStr">
        <is>
          <t>20250424</t>
        </is>
      </c>
    </row>
    <row r="1549" ht="15" customHeight="1">
      <c r="A1549" s="7" t="inlineStr">
        <is>
          <t>BN2008298</t>
        </is>
      </c>
      <c r="B1549" s="8" t="inlineStr">
        <is>
          <t>Maxcom</t>
        </is>
      </c>
      <c r="C1549" s="8" t="inlineStr">
        <is>
          <t>MS 554</t>
        </is>
      </c>
      <c r="D1549" s="8" t="inlineStr">
        <is>
          <t>-</t>
        </is>
      </c>
      <c r="E1549" s="9" t="n">
        <v>619</v>
      </c>
      <c r="F1549" s="9" t="inlineStr">
        <is>
          <t>619.00</t>
        </is>
      </c>
      <c r="G1549" s="9" t="inlineStr">
        <is>
          <t>Instock</t>
        </is>
      </c>
      <c r="H1549" s="9">
        <f>SUBSTITUTE(SUBSTITUTE(SUBSTITUTE(SUBSTITUTE(SUBSTITUTE(F1549,"od",""),"Cena internetowa","")," ",""),"€",""),",",".")+0</f>
        <v/>
      </c>
      <c r="I1549" s="9" t="n"/>
      <c r="J1549" s="9">
        <f>IF(I1549&lt;&gt;"",I1549,H1549)</f>
        <v/>
      </c>
      <c r="K1549" s="9">
        <f>E1549/(1+M1549)</f>
        <v/>
      </c>
      <c r="L1549" s="10" t="inlineStr">
        <is>
          <t>PLN</t>
        </is>
      </c>
      <c r="M1549" s="11" t="n">
        <v>0.23</v>
      </c>
      <c r="N1549" s="9">
        <f>K1549*VLOOKUP(L1549,'Exchange rate'!A:B,2,0)</f>
        <v/>
      </c>
      <c r="O1549" s="8" t="inlineStr">
        <is>
          <t>Morele</t>
        </is>
      </c>
      <c r="P1549" s="8" t="inlineStr">
        <is>
          <t>Morele</t>
        </is>
      </c>
      <c r="Q1549" s="8" t="inlineStr">
        <is>
          <t>Poland</t>
        </is>
      </c>
      <c r="R1549" s="12" t="inlineStr">
        <is>
          <t>https://www.morele.net/smartfon-maxcom-ms-554-3-32gb-czarny-maxcomms554-12985255/</t>
        </is>
      </c>
      <c r="S1549" s="13" t="inlineStr">
        <is>
          <t>Handset</t>
        </is>
      </c>
      <c r="T1549" s="13" t="n"/>
      <c r="U1549" s="12" t="inlineStr">
        <is>
          <t>https://drive.google.com/uc?export=view&amp;id=1I_5R3NRX5TREqKNdj9upSJ1yYm6q2rbg</t>
        </is>
      </c>
      <c r="V1549" t="inlineStr">
        <is>
          <t>20250424</t>
        </is>
      </c>
    </row>
    <row r="1550" ht="15" customHeight="1">
      <c r="A1550" s="7" t="inlineStr">
        <is>
          <t>AN00000068</t>
        </is>
      </c>
      <c r="B1550" s="8" t="inlineStr">
        <is>
          <t>Microsoft</t>
        </is>
      </c>
      <c r="C1550" s="8" t="inlineStr">
        <is>
          <t>Microsoft Xbox Series S</t>
        </is>
      </c>
      <c r="D1550" s="8" t="inlineStr">
        <is>
          <t>-</t>
        </is>
      </c>
      <c r="E1550" s="9" t="n">
        <v>1289</v>
      </c>
      <c r="F1550" s="9" t="inlineStr">
        <is>
          <t>1289.00</t>
        </is>
      </c>
      <c r="G1550" s="9" t="inlineStr">
        <is>
          <t>Instock</t>
        </is>
      </c>
      <c r="H1550" s="9">
        <f>SUBSTITUTE(SUBSTITUTE(SUBSTITUTE(SUBSTITUTE(SUBSTITUTE(F1550,"od",""),"Cena internetowa","")," ",""),"€",""),",",".")+0</f>
        <v/>
      </c>
      <c r="I1550" s="9" t="n"/>
      <c r="J1550" s="9">
        <f>IF(I1550&lt;&gt;"",I1550,H1550)</f>
        <v/>
      </c>
      <c r="K1550" s="9">
        <f>E1550/(1+M1550)</f>
        <v/>
      </c>
      <c r="L1550" s="10" t="inlineStr">
        <is>
          <t>PLN</t>
        </is>
      </c>
      <c r="M1550" s="11" t="n">
        <v>0.23</v>
      </c>
      <c r="N1550" s="9">
        <f>K1550*VLOOKUP(L1550,'Exchange rate'!A:B,2,0)</f>
        <v/>
      </c>
      <c r="O1550" s="8" t="inlineStr">
        <is>
          <t>Morele</t>
        </is>
      </c>
      <c r="P1550" s="8" t="inlineStr">
        <is>
          <t>Morele</t>
        </is>
      </c>
      <c r="Q1550" s="8" t="inlineStr">
        <is>
          <t>Poland</t>
        </is>
      </c>
      <c r="R1550" s="12" t="inlineStr">
        <is>
          <t>https://www.morele.net/microsoft-xbox-series-s-512gb-rrs-00010-5944045/</t>
        </is>
      </c>
      <c r="S1550" s="13" t="inlineStr">
        <is>
          <t>Console</t>
        </is>
      </c>
      <c r="T1550" s="13" t="n"/>
      <c r="U1550" s="12" t="inlineStr">
        <is>
          <t>https://drive.google.com/uc?export=view&amp;id=1Mb4ZRkXQrnbEtV5XVZ4TaQU1WpGN6txu</t>
        </is>
      </c>
      <c r="V1550" t="inlineStr">
        <is>
          <t>20250424</t>
        </is>
      </c>
    </row>
    <row r="1551" ht="15" customHeight="1">
      <c r="A1551" s="7" t="inlineStr">
        <is>
          <t>AN00000069</t>
        </is>
      </c>
      <c r="B1551" s="8" t="inlineStr">
        <is>
          <t>Microsoft</t>
        </is>
      </c>
      <c r="C1551" s="8" t="inlineStr">
        <is>
          <t>Microsoft Xbox Series X</t>
        </is>
      </c>
      <c r="D1551" s="8" t="inlineStr">
        <is>
          <t>-</t>
        </is>
      </c>
      <c r="E1551" s="9" t="n">
        <v>239</v>
      </c>
      <c r="F1551" s="9" t="inlineStr">
        <is>
          <t>239.00</t>
        </is>
      </c>
      <c r="G1551" s="9" t="inlineStr">
        <is>
          <t>Instock</t>
        </is>
      </c>
      <c r="H1551" s="9">
        <f>SUBSTITUTE(SUBSTITUTE(SUBSTITUTE(SUBSTITUTE(SUBSTITUTE(F1551,"od",""),"Cena internetowa","")," ",""),"€",""),",",".")+0</f>
        <v/>
      </c>
      <c r="I1551" s="9" t="n"/>
      <c r="J1551" s="9">
        <f>IF(I1551&lt;&gt;"",I1551,H1551)</f>
        <v/>
      </c>
      <c r="K1551" s="9">
        <f>E1551/(1+M1551)</f>
        <v/>
      </c>
      <c r="L1551" s="10" t="inlineStr">
        <is>
          <t>PLN</t>
        </is>
      </c>
      <c r="M1551" s="11" t="n">
        <v>0.23</v>
      </c>
      <c r="N1551" s="9">
        <f>K1551*VLOOKUP(L1551,'Exchange rate'!A:B,2,0)</f>
        <v/>
      </c>
      <c r="O1551" s="8" t="inlineStr">
        <is>
          <t>Morele</t>
        </is>
      </c>
      <c r="P1551" s="8" t="inlineStr">
        <is>
          <t>Morele</t>
        </is>
      </c>
      <c r="Q1551" s="8" t="inlineStr">
        <is>
          <t>Poland</t>
        </is>
      </c>
      <c r="R1551" s="12" t="inlineStr">
        <is>
          <t>https://www.morele.net/pad-microsoft-xbox-series-x-pulse-red-qau-00012-5946265/</t>
        </is>
      </c>
      <c r="S1551" s="13" t="inlineStr">
        <is>
          <t>Console</t>
        </is>
      </c>
      <c r="T1551" s="13" t="n"/>
      <c r="U1551" s="12" t="inlineStr">
        <is>
          <t>https://drive.google.com/uc?export=view&amp;id=1JvI5BEEq1iELjsB9jVWxYD6pCIaFBQs0</t>
        </is>
      </c>
      <c r="V1551" t="inlineStr">
        <is>
          <t>20250424</t>
        </is>
      </c>
    </row>
    <row r="1552" ht="15" customHeight="1">
      <c r="A1552" s="7" t="inlineStr">
        <is>
          <t>AN00000057</t>
        </is>
      </c>
      <c r="B1552" s="8" t="inlineStr">
        <is>
          <t>MSI</t>
        </is>
      </c>
      <c r="C1552" s="8" t="inlineStr">
        <is>
          <t>MSI FORCE GC20 V2</t>
        </is>
      </c>
      <c r="D1552" s="8" t="inlineStr">
        <is>
          <t>-</t>
        </is>
      </c>
      <c r="E1552" s="9" t="n">
        <v>129</v>
      </c>
      <c r="F1552" s="9" t="inlineStr">
        <is>
          <t>99.00</t>
        </is>
      </c>
      <c r="G1552" s="9" t="inlineStr">
        <is>
          <t>Instock</t>
        </is>
      </c>
      <c r="H1552" s="9">
        <f>SUBSTITUTE(SUBSTITUTE(SUBSTITUTE(SUBSTITUTE(SUBSTITUTE(F1552,"od",""),"Cena internetowa","")," ",""),"€",""),",",".")+0</f>
        <v/>
      </c>
      <c r="I1552" s="9" t="n"/>
      <c r="J1552" s="9">
        <f>IF(I1552&lt;&gt;"",I1552,H1552)</f>
        <v/>
      </c>
      <c r="K1552" s="9">
        <f>E1552/(1+M1552)</f>
        <v/>
      </c>
      <c r="L1552" s="10" t="inlineStr">
        <is>
          <t>PLN</t>
        </is>
      </c>
      <c r="M1552" s="11" t="n">
        <v>0.23</v>
      </c>
      <c r="N1552" s="9">
        <f>K1552*VLOOKUP(L1552,'Exchange rate'!A:B,2,0)</f>
        <v/>
      </c>
      <c r="O1552" s="8" t="inlineStr">
        <is>
          <t>Morele</t>
        </is>
      </c>
      <c r="P1552" s="8" t="inlineStr">
        <is>
          <t>Morele</t>
        </is>
      </c>
      <c r="Q1552" s="8" t="inlineStr">
        <is>
          <t>Poland</t>
        </is>
      </c>
      <c r="R1552" s="12" t="inlineStr">
        <is>
          <t>https://www.morele.net/pad-msi-force-gc20-v2-bialy-9558546/</t>
        </is>
      </c>
      <c r="S1552" s="13" t="inlineStr">
        <is>
          <t>Console</t>
        </is>
      </c>
      <c r="T1552" s="13" t="n"/>
      <c r="U1552" s="12" t="inlineStr">
        <is>
          <t>https://drive.google.com/uc?export=view&amp;id=1KUl3WvZ9t6LYstAdkBFbv7_Ba19OvrR9</t>
        </is>
      </c>
      <c r="V1552" t="inlineStr">
        <is>
          <t>20250424</t>
        </is>
      </c>
    </row>
    <row r="1553" ht="15" customHeight="1">
      <c r="A1553" s="7" t="inlineStr">
        <is>
          <t>BN2008299</t>
        </is>
      </c>
      <c r="B1553" s="8" t="inlineStr">
        <is>
          <t>Myphone</t>
        </is>
      </c>
      <c r="C1553" s="8" t="inlineStr">
        <is>
          <t>Hammer Blade 3</t>
        </is>
      </c>
      <c r="D1553" s="8" t="inlineStr">
        <is>
          <t>-</t>
        </is>
      </c>
      <c r="E1553" s="9" t="n">
        <v>1499</v>
      </c>
      <c r="F1553" s="9" t="inlineStr">
        <is>
          <t>1499.00</t>
        </is>
      </c>
      <c r="G1553" s="9" t="inlineStr">
        <is>
          <t>Instock</t>
        </is>
      </c>
      <c r="H1553" s="9">
        <f>SUBSTITUTE(SUBSTITUTE(SUBSTITUTE(SUBSTITUTE(SUBSTITUTE(F1553,"od",""),"Cena internetowa","")," ",""),"€",""),",",".")+0</f>
        <v/>
      </c>
      <c r="I1553" s="9" t="n"/>
      <c r="J1553" s="9">
        <f>IF(I1553&lt;&gt;"",I1553,H1553)</f>
        <v/>
      </c>
      <c r="K1553" s="9">
        <f>E1553/(1+M1553)</f>
        <v/>
      </c>
      <c r="L1553" s="10" t="inlineStr">
        <is>
          <t>PLN</t>
        </is>
      </c>
      <c r="M1553" s="11" t="n">
        <v>0.23</v>
      </c>
      <c r="N1553" s="9">
        <f>K1553*VLOOKUP(L1553,'Exchange rate'!A:B,2,0)</f>
        <v/>
      </c>
      <c r="O1553" s="8" t="inlineStr">
        <is>
          <t>Morele</t>
        </is>
      </c>
      <c r="P1553" s="8" t="inlineStr">
        <is>
          <t>Morele</t>
        </is>
      </c>
      <c r="Q1553" s="8" t="inlineStr">
        <is>
          <t>Poland</t>
        </is>
      </c>
      <c r="R1553" s="12" t="inlineStr">
        <is>
          <t>https://www.morele.net/smartfon-myphone-hammer-blade-3-4-64gb-dual-sim-czarny-7637438/</t>
        </is>
      </c>
      <c r="S1553" s="13" t="inlineStr">
        <is>
          <t>Handset</t>
        </is>
      </c>
      <c r="T1553" s="13" t="n"/>
      <c r="U1553" s="12" t="inlineStr">
        <is>
          <t>https://drive.google.com/uc?export=view&amp;id=1JbriaKKUq9aaFExJpcfPmf4Ugs-2CqXx</t>
        </is>
      </c>
      <c r="V1553" t="inlineStr">
        <is>
          <t>20250424</t>
        </is>
      </c>
    </row>
    <row r="1554" ht="15" customHeight="1">
      <c r="A1554" s="7" t="inlineStr">
        <is>
          <t>BN2008794</t>
        </is>
      </c>
      <c r="B1554" s="8" t="inlineStr">
        <is>
          <t>Myphone</t>
        </is>
      </c>
      <c r="C1554" s="8" t="inlineStr">
        <is>
          <t>Hammer Boost LTE</t>
        </is>
      </c>
      <c r="D1554" s="8" t="inlineStr">
        <is>
          <t>-</t>
        </is>
      </c>
      <c r="E1554" s="9" t="n">
        <v>0</v>
      </c>
      <c r="F1554" s="9" t="inlineStr">
        <is>
          <t>0.00</t>
        </is>
      </c>
      <c r="G1554" s="9" t="inlineStr">
        <is>
          <t>Outstock</t>
        </is>
      </c>
      <c r="H1554" s="9">
        <f>SUBSTITUTE(SUBSTITUTE(SUBSTITUTE(SUBSTITUTE(SUBSTITUTE(F1554,"od",""),"Cena internetowa","")," ",""),"€",""),",",".")+0</f>
        <v/>
      </c>
      <c r="I1554" s="9" t="n"/>
      <c r="J1554" s="9">
        <f>IF(I1554&lt;&gt;"",I1554,H1554)</f>
        <v/>
      </c>
      <c r="K1554" s="9">
        <f>E1554/(1+M1554)</f>
        <v/>
      </c>
      <c r="L1554" s="10" t="inlineStr">
        <is>
          <t>PLN</t>
        </is>
      </c>
      <c r="M1554" s="11" t="n">
        <v>0.23</v>
      </c>
      <c r="N1554" s="9">
        <f>K1554*VLOOKUP(L1554,'Exchange rate'!A:B,2,0)</f>
        <v/>
      </c>
      <c r="O1554" s="8" t="inlineStr">
        <is>
          <t>Morele</t>
        </is>
      </c>
      <c r="P1554" s="8" t="inlineStr">
        <is>
          <t>Morele</t>
        </is>
      </c>
      <c r="Q1554" s="8" t="inlineStr">
        <is>
          <t>Poland</t>
        </is>
      </c>
      <c r="R1554" s="12" t="inlineStr">
        <is>
          <t>https://www.morele.net/telefon-komorkowy-myphone-myphone-hammer-boost-lte-12303235/</t>
        </is>
      </c>
      <c r="S1554" s="13" t="inlineStr">
        <is>
          <t>Handset</t>
        </is>
      </c>
      <c r="T1554" s="13" t="n">
        <v>4</v>
      </c>
      <c r="U1554" s="12" t="inlineStr">
        <is>
          <t>https://drive.google.com/uc?export=view&amp;id=1IZgmSIEj3fVYakzERQDZzLM49a_h_O9U</t>
        </is>
      </c>
      <c r="V1554" t="inlineStr">
        <is>
          <t>20250424</t>
        </is>
      </c>
    </row>
    <row r="1555" ht="15" customHeight="1">
      <c r="A1555" s="7" t="inlineStr">
        <is>
          <t>BN2008952</t>
        </is>
      </c>
      <c r="B1555" s="8" t="inlineStr">
        <is>
          <t>Myphone</t>
        </is>
      </c>
      <c r="C1555" s="8" t="inlineStr">
        <is>
          <t>Hammer Construction 6-128GB</t>
        </is>
      </c>
      <c r="D1555" s="8" t="inlineStr">
        <is>
          <t>-</t>
        </is>
      </c>
      <c r="E1555" s="9" t="n">
        <v>1078</v>
      </c>
      <c r="F1555" s="9" t="inlineStr">
        <is>
          <t>1078.00</t>
        </is>
      </c>
      <c r="G1555" s="9" t="inlineStr">
        <is>
          <t>Instock</t>
        </is>
      </c>
      <c r="H1555" s="9">
        <f>SUBSTITUTE(SUBSTITUTE(SUBSTITUTE(SUBSTITUTE(SUBSTITUTE(F1555,"od",""),"Cena internetowa","")," ",""),"€",""),",",".")+0</f>
        <v/>
      </c>
      <c r="I1555" s="9" t="n"/>
      <c r="J1555" s="9">
        <f>IF(I1555&lt;&gt;"",I1555,H1555)</f>
        <v/>
      </c>
      <c r="K1555" s="9">
        <f>E1555/(1+M1555)</f>
        <v/>
      </c>
      <c r="L1555" s="10" t="inlineStr">
        <is>
          <t>PLN</t>
        </is>
      </c>
      <c r="M1555" s="11" t="n">
        <v>0.23</v>
      </c>
      <c r="N1555" s="9">
        <f>K1555*VLOOKUP(L1555,'Exchange rate'!A:B,2,0)</f>
        <v/>
      </c>
      <c r="O1555" s="8" t="inlineStr">
        <is>
          <t>Morele</t>
        </is>
      </c>
      <c r="P1555" s="8" t="inlineStr">
        <is>
          <t>Morele</t>
        </is>
      </c>
      <c r="Q1555" s="8" t="inlineStr">
        <is>
          <t>Poland</t>
        </is>
      </c>
      <c r="R1555" s="12" t="inlineStr">
        <is>
          <t>https://www.morele.net/smartfon-myphone-hammer-construction-esim-12303236/</t>
        </is>
      </c>
      <c r="S1555" s="13" t="inlineStr">
        <is>
          <t>Handset</t>
        </is>
      </c>
      <c r="T1555" s="13" t="n"/>
      <c r="U1555" s="12" t="inlineStr">
        <is>
          <t>https://drive.google.com/uc?export=view&amp;id=1LbWPpEeZ2C3_eOywdUsWfK2-1UtOMk4k</t>
        </is>
      </c>
      <c r="V1555" t="inlineStr">
        <is>
          <t>20250424</t>
        </is>
      </c>
    </row>
    <row r="1556" ht="15" customHeight="1">
      <c r="A1556" s="7" t="inlineStr">
        <is>
          <t>AN00000241</t>
        </is>
      </c>
      <c r="B1556" s="8" t="inlineStr">
        <is>
          <t>Myphone</t>
        </is>
      </c>
      <c r="C1556" s="8" t="inlineStr">
        <is>
          <t>Hammer Constuction 2 Therm 8/256GB</t>
        </is>
      </c>
      <c r="D1556" s="8" t="inlineStr">
        <is>
          <t>-</t>
        </is>
      </c>
      <c r="E1556" s="9" t="n">
        <v>1999</v>
      </c>
      <c r="F1556" s="9" t="inlineStr">
        <is>
          <t>1999.00</t>
        </is>
      </c>
      <c r="G1556" s="9" t="inlineStr">
        <is>
          <t>Instock</t>
        </is>
      </c>
      <c r="H1556" s="9">
        <f>SUBSTITUTE(SUBSTITUTE(SUBSTITUTE(SUBSTITUTE(SUBSTITUTE(F1556,"od",""),"Cena internetowa","")," ",""),"€",""),",",".")+0</f>
        <v/>
      </c>
      <c r="I1556" s="9" t="n"/>
      <c r="J1556" s="9">
        <f>IF(I1556&lt;&gt;"",I1556,H1556)</f>
        <v/>
      </c>
      <c r="K1556" s="9">
        <f>E1556/(1+M1556)</f>
        <v/>
      </c>
      <c r="L1556" s="10" t="inlineStr">
        <is>
          <t>PLN</t>
        </is>
      </c>
      <c r="M1556" s="11" t="n">
        <v>0.23</v>
      </c>
      <c r="N1556" s="9">
        <f>K1556*VLOOKUP(L1556,'Exchange rate'!A:B,2,0)</f>
        <v/>
      </c>
      <c r="O1556" s="8" t="inlineStr">
        <is>
          <t>Morele</t>
        </is>
      </c>
      <c r="P1556" s="8" t="inlineStr">
        <is>
          <t>Morele</t>
        </is>
      </c>
      <c r="Q1556" s="8" t="inlineStr">
        <is>
          <t>Poland</t>
        </is>
      </c>
      <c r="R1556" s="12" t="inlineStr">
        <is>
          <t>https://www.morele.net/smartfon-myphone-hammer-construction-2-5g-thermal-pomaranczowy-14201776/</t>
        </is>
      </c>
      <c r="S1556" s="13" t="inlineStr">
        <is>
          <t>Handset</t>
        </is>
      </c>
      <c r="T1556" s="13" t="n"/>
      <c r="U1556" s="12" t="inlineStr">
        <is>
          <t>https://drive.google.com/uc?export=view&amp;id=1HeXK_m5XCHYxbfsiEzpVmABoyPxxWZBr</t>
        </is>
      </c>
      <c r="V1556" t="inlineStr">
        <is>
          <t>20250424</t>
        </is>
      </c>
    </row>
    <row r="1557" ht="15" customHeight="1">
      <c r="A1557" s="7" t="inlineStr">
        <is>
          <t>BN2008431</t>
        </is>
      </c>
      <c r="B1557" s="8" t="inlineStr">
        <is>
          <t>Myphone</t>
        </is>
      </c>
      <c r="C1557" s="8" t="inlineStr">
        <is>
          <t>Hammer Energy 2ECO</t>
        </is>
      </c>
      <c r="D1557" s="8" t="inlineStr">
        <is>
          <t>-</t>
        </is>
      </c>
      <c r="E1557" s="9" t="n">
        <v>0</v>
      </c>
      <c r="F1557" s="9" t="inlineStr">
        <is>
          <t>0.00</t>
        </is>
      </c>
      <c r="G1557" s="9" t="inlineStr">
        <is>
          <t>Outstock</t>
        </is>
      </c>
      <c r="H1557" s="9">
        <f>SUBSTITUTE(SUBSTITUTE(SUBSTITUTE(SUBSTITUTE(SUBSTITUTE(F1557,"od",""),"Cena internetowa","")," ",""),"€",""),",",".")+0</f>
        <v/>
      </c>
      <c r="I1557" s="9" t="n"/>
      <c r="J1557" s="9">
        <f>IF(I1557&lt;&gt;"",I1557,H1557)</f>
        <v/>
      </c>
      <c r="K1557" s="9">
        <f>E1557/(1+M1557)</f>
        <v/>
      </c>
      <c r="L1557" s="10" t="inlineStr">
        <is>
          <t>PLN</t>
        </is>
      </c>
      <c r="M1557" s="11" t="n">
        <v>0.23</v>
      </c>
      <c r="N1557" s="9">
        <f>K1557*VLOOKUP(L1557,'Exchange rate'!A:B,2,0)</f>
        <v/>
      </c>
      <c r="O1557" s="8" t="inlineStr">
        <is>
          <t>Morele</t>
        </is>
      </c>
      <c r="P1557" s="8" t="inlineStr">
        <is>
          <t>Morele</t>
        </is>
      </c>
      <c r="Q1557" s="8" t="inlineStr">
        <is>
          <t>Poland</t>
        </is>
      </c>
      <c r="R1557" s="12" t="inlineStr">
        <is>
          <t>https://www.morele.net/smartfon-myphone-hammer-energy-2-eco-3-32gb-czarno-srebrny-8-2285817-10362670/</t>
        </is>
      </c>
      <c r="S1557" s="13" t="inlineStr">
        <is>
          <t>Handset</t>
        </is>
      </c>
      <c r="T1557" s="13" t="n">
        <v>4</v>
      </c>
      <c r="U1557" s="12" t="inlineStr">
        <is>
          <t>https://drive.google.com/uc?export=view&amp;id=1MvgsbGFdBt0-SM93PWZhN7-dzt1ADX07</t>
        </is>
      </c>
      <c r="V1557" t="inlineStr">
        <is>
          <t>20250424</t>
        </is>
      </c>
    </row>
    <row r="1558" ht="15" customHeight="1">
      <c r="A1558" s="7" t="inlineStr">
        <is>
          <t>BN2009370</t>
        </is>
      </c>
      <c r="B1558" s="8" t="inlineStr">
        <is>
          <t>Myphone</t>
        </is>
      </c>
      <c r="C1558" s="8" t="inlineStr">
        <is>
          <t>Hammer Energy X</t>
        </is>
      </c>
      <c r="D1558" s="8" t="inlineStr">
        <is>
          <t>-</t>
        </is>
      </c>
      <c r="E1558" s="9" t="n">
        <v>669</v>
      </c>
      <c r="F1558" s="9" t="inlineStr">
        <is>
          <t>669.00</t>
        </is>
      </c>
      <c r="G1558" s="9" t="inlineStr">
        <is>
          <t>Instock</t>
        </is>
      </c>
      <c r="H1558" s="9">
        <f>SUBSTITUTE(SUBSTITUTE(SUBSTITUTE(SUBSTITUTE(SUBSTITUTE(F1558,"od",""),"Cena internetowa","")," ",""),"€",""),",",".")+0</f>
        <v/>
      </c>
      <c r="I1558" s="9" t="n"/>
      <c r="J1558" s="9">
        <f>IF(I1558&lt;&gt;"",I1558,H1558)</f>
        <v/>
      </c>
      <c r="K1558" s="9">
        <f>E1558/(1+M1558)</f>
        <v/>
      </c>
      <c r="L1558" s="10" t="inlineStr">
        <is>
          <t>PLN</t>
        </is>
      </c>
      <c r="M1558" s="11" t="n">
        <v>0.23</v>
      </c>
      <c r="N1558" s="9">
        <f>K1558*VLOOKUP(L1558,'Exchange rate'!A:B,2,0)</f>
        <v/>
      </c>
      <c r="O1558" s="8" t="inlineStr">
        <is>
          <t>Morele</t>
        </is>
      </c>
      <c r="P1558" s="8" t="inlineStr">
        <is>
          <t>Morele</t>
        </is>
      </c>
      <c r="Q1558" s="8" t="inlineStr">
        <is>
          <t>Poland</t>
        </is>
      </c>
      <c r="R1558" s="12" t="inlineStr">
        <is>
          <t>https://www.morele.net/smartfon-myphone-hammer-energy-x-4-64gb-czarny-telaosmaham00002-12907526/</t>
        </is>
      </c>
      <c r="S1558" s="13" t="inlineStr">
        <is>
          <t>Handset</t>
        </is>
      </c>
      <c r="T1558" s="13" t="n"/>
      <c r="U1558" s="12" t="inlineStr">
        <is>
          <t>https://drive.google.com/uc?export=view&amp;id=1KuSMVdmot5mguX5N0HxH0NkyQwKwWaMH</t>
        </is>
      </c>
      <c r="V1558" t="inlineStr">
        <is>
          <t>20250424</t>
        </is>
      </c>
    </row>
    <row r="1559" ht="15" customHeight="1">
      <c r="A1559" s="7" t="inlineStr">
        <is>
          <t>BN2007753</t>
        </is>
      </c>
      <c r="B1559" s="8" t="inlineStr">
        <is>
          <t>Myphone</t>
        </is>
      </c>
      <c r="C1559" s="8" t="inlineStr">
        <is>
          <t>Hammer Explorer</t>
        </is>
      </c>
      <c r="D1559" s="8" t="inlineStr">
        <is>
          <t>-</t>
        </is>
      </c>
      <c r="E1559" s="9" t="n">
        <v>1148</v>
      </c>
      <c r="F1559" s="9" t="inlineStr">
        <is>
          <t>1148.00</t>
        </is>
      </c>
      <c r="G1559" s="9" t="inlineStr">
        <is>
          <t>Instock</t>
        </is>
      </c>
      <c r="H1559" s="9">
        <f>SUBSTITUTE(SUBSTITUTE(SUBSTITUTE(SUBSTITUTE(SUBSTITUTE(F1559,"od",""),"Cena internetowa","")," ",""),"€",""),",",".")+0</f>
        <v/>
      </c>
      <c r="I1559" s="9" t="n"/>
      <c r="J1559" s="9">
        <f>IF(I1559&lt;&gt;"",I1559,H1559)</f>
        <v/>
      </c>
      <c r="K1559" s="9">
        <f>E1559/(1+M1559)</f>
        <v/>
      </c>
      <c r="L1559" s="10" t="inlineStr">
        <is>
          <t>PLN</t>
        </is>
      </c>
      <c r="M1559" s="11" t="n">
        <v>0.23</v>
      </c>
      <c r="N1559" s="9">
        <f>K1559*VLOOKUP(L1559,'Exchange rate'!A:B,2,0)</f>
        <v/>
      </c>
      <c r="O1559" s="8" t="inlineStr">
        <is>
          <t>Morele</t>
        </is>
      </c>
      <c r="P1559" s="8" t="inlineStr">
        <is>
          <t>Morele</t>
        </is>
      </c>
      <c r="Q1559" s="8" t="inlineStr">
        <is>
          <t>Poland</t>
        </is>
      </c>
      <c r="R1559" s="12" t="inlineStr">
        <is>
          <t>https://www.morele.net/smartfon-myphone-hammer-explorer-3-32gb-czarno-srebrny-8-2244297-6437936/</t>
        </is>
      </c>
      <c r="S1559" s="13" t="inlineStr">
        <is>
          <t>Handset</t>
        </is>
      </c>
      <c r="T1559" s="13" t="n"/>
      <c r="U1559" s="12" t="inlineStr">
        <is>
          <t>https://drive.google.com/uc?export=view&amp;id=1GRvg-ODX6JJa4PznJy2SmMaj1ELKQP4m</t>
        </is>
      </c>
      <c r="V1559" t="inlineStr">
        <is>
          <t>20250424</t>
        </is>
      </c>
    </row>
    <row r="1560" ht="15" customHeight="1">
      <c r="A1560" s="7" t="inlineStr">
        <is>
          <t>AN00000229</t>
        </is>
      </c>
      <c r="B1560" s="8" t="inlineStr">
        <is>
          <t>Myphone</t>
        </is>
      </c>
      <c r="C1560" s="8" t="inlineStr">
        <is>
          <t>Hammer Watch 2 Lite</t>
        </is>
      </c>
      <c r="D1560" s="8" t="inlineStr">
        <is>
          <t>-</t>
        </is>
      </c>
      <c r="E1560" s="9" t="n">
        <v>308.63</v>
      </c>
      <c r="F1560" s="9" t="inlineStr">
        <is>
          <t>308.80</t>
        </is>
      </c>
      <c r="G1560" s="9" t="inlineStr">
        <is>
          <t>Instock</t>
        </is>
      </c>
      <c r="H1560" s="9">
        <f>SUBSTITUTE(SUBSTITUTE(SUBSTITUTE(SUBSTITUTE(SUBSTITUTE(F1560,"od",""),"Cena internetowa","")," ",""),"€",""),",",".")+0</f>
        <v/>
      </c>
      <c r="I1560" s="9" t="n"/>
      <c r="J1560" s="9">
        <f>IF(I1560&lt;&gt;"",I1560,H1560)</f>
        <v/>
      </c>
      <c r="K1560" s="9">
        <f>E1560/(1+M1560)</f>
        <v/>
      </c>
      <c r="L1560" s="10" t="inlineStr">
        <is>
          <t>PLN</t>
        </is>
      </c>
      <c r="M1560" s="11" t="n">
        <v>0.23</v>
      </c>
      <c r="N1560" s="9">
        <f>K1560*VLOOKUP(L1560,'Exchange rate'!A:B,2,0)</f>
        <v/>
      </c>
      <c r="O1560" s="8" t="inlineStr">
        <is>
          <t>Morele</t>
        </is>
      </c>
      <c r="P1560" s="8" t="inlineStr">
        <is>
          <t>Morele</t>
        </is>
      </c>
      <c r="Q1560" s="8" t="inlineStr">
        <is>
          <t>Poland</t>
        </is>
      </c>
      <c r="R1560" s="12" t="inlineStr">
        <is>
          <t>https://www.morele.net/smartwatch-myphone-myphone-hammer-watch-2-lite-14127885/</t>
        </is>
      </c>
      <c r="S1560" s="13" t="inlineStr">
        <is>
          <t>Smart Watch</t>
        </is>
      </c>
      <c r="T1560" s="13" t="n"/>
      <c r="U1560" s="12" t="inlineStr">
        <is>
          <t>https://drive.google.com/uc?export=view&amp;id=1GveYGT42mGXQLHc_np-bydt8w8yofhF5</t>
        </is>
      </c>
      <c r="V1560" t="inlineStr">
        <is>
          <t>20250424</t>
        </is>
      </c>
    </row>
    <row r="1561" ht="15" customHeight="1">
      <c r="A1561" s="7" t="inlineStr">
        <is>
          <t>BN2009494</t>
        </is>
      </c>
      <c r="B1561" s="8" t="inlineStr">
        <is>
          <t>Nothing</t>
        </is>
      </c>
      <c r="C1561" s="8" t="inlineStr">
        <is>
          <t>Phone (2) 12-256GB 5G</t>
        </is>
      </c>
      <c r="D1561" s="8" t="inlineStr">
        <is>
          <t>-</t>
        </is>
      </c>
      <c r="E1561" s="9" t="n">
        <v>0</v>
      </c>
      <c r="F1561" s="9" t="inlineStr">
        <is>
          <t>0.00</t>
        </is>
      </c>
      <c r="G1561" s="9" t="inlineStr">
        <is>
          <t>Outstock</t>
        </is>
      </c>
      <c r="H1561" s="9">
        <f>SUBSTITUTE(SUBSTITUTE(SUBSTITUTE(SUBSTITUTE(SUBSTITUTE(F1561,"od",""),"Cena internetowa","")," ",""),"€",""),",",".")+0</f>
        <v/>
      </c>
      <c r="I1561" s="9" t="n"/>
      <c r="J1561" s="9">
        <f>IF(I1561&lt;&gt;"",I1561,H1561)</f>
        <v/>
      </c>
      <c r="K1561" s="9">
        <f>E1561/(1+M1561)</f>
        <v/>
      </c>
      <c r="L1561" s="10" t="inlineStr">
        <is>
          <t>PLN</t>
        </is>
      </c>
      <c r="M1561" s="11" t="n">
        <v>0.23</v>
      </c>
      <c r="N1561" s="9">
        <f>K1561*VLOOKUP(L1561,'Exchange rate'!A:B,2,0)</f>
        <v/>
      </c>
      <c r="O1561" s="8" t="inlineStr">
        <is>
          <t>Morele</t>
        </is>
      </c>
      <c r="P1561" s="8" t="inlineStr">
        <is>
          <t>Morele</t>
        </is>
      </c>
      <c r="Q1561" s="8" t="inlineStr">
        <is>
          <t>Poland</t>
        </is>
      </c>
      <c r="R1561" s="12" t="inlineStr">
        <is>
          <t>https://www.morele.net/smartfon-nothing-phone-2-5g-12-256gb-bialy-s7827772-13120653/</t>
        </is>
      </c>
      <c r="S1561" s="13" t="inlineStr">
        <is>
          <t>Handset</t>
        </is>
      </c>
      <c r="T1561" s="13" t="n">
        <v>4</v>
      </c>
      <c r="U1561" s="12" t="inlineStr">
        <is>
          <t>https://drive.google.com/uc?export=view&amp;id=1JETrfpTQWUFULgfYBC3zFijXEeuGzQmk</t>
        </is>
      </c>
      <c r="V1561" t="inlineStr">
        <is>
          <t>20250424</t>
        </is>
      </c>
    </row>
    <row r="1562" ht="15" customHeight="1">
      <c r="A1562" s="7" t="inlineStr">
        <is>
          <t>BN2009492</t>
        </is>
      </c>
      <c r="B1562" s="8" t="inlineStr">
        <is>
          <t>Nothing</t>
        </is>
      </c>
      <c r="C1562" s="8" t="inlineStr">
        <is>
          <t>Phone (2) 12-512GB 5G</t>
        </is>
      </c>
      <c r="D1562" s="8" t="inlineStr">
        <is>
          <t>-</t>
        </is>
      </c>
      <c r="E1562" s="9" t="n">
        <v>0</v>
      </c>
      <c r="F1562" s="9" t="inlineStr">
        <is>
          <t>0.00</t>
        </is>
      </c>
      <c r="G1562" s="9" t="inlineStr">
        <is>
          <t>Outstock</t>
        </is>
      </c>
      <c r="H1562" s="9">
        <f>SUBSTITUTE(SUBSTITUTE(SUBSTITUTE(SUBSTITUTE(SUBSTITUTE(F1562,"od",""),"Cena internetowa","")," ",""),"€",""),",",".")+0</f>
        <v/>
      </c>
      <c r="I1562" s="9" t="n"/>
      <c r="J1562" s="9">
        <f>IF(I1562&lt;&gt;"",I1562,H1562)</f>
        <v/>
      </c>
      <c r="K1562" s="9">
        <f>E1562/(1+M1562)</f>
        <v/>
      </c>
      <c r="L1562" s="10" t="inlineStr">
        <is>
          <t>PLN</t>
        </is>
      </c>
      <c r="M1562" s="11" t="n">
        <v>0.23</v>
      </c>
      <c r="N1562" s="9">
        <f>K1562*VLOOKUP(L1562,'Exchange rate'!A:B,2,0)</f>
        <v/>
      </c>
      <c r="O1562" s="8" t="inlineStr">
        <is>
          <t>Morele</t>
        </is>
      </c>
      <c r="P1562" s="8" t="inlineStr">
        <is>
          <t>Morele</t>
        </is>
      </c>
      <c r="Q1562" s="8" t="inlineStr">
        <is>
          <t>Poland</t>
        </is>
      </c>
      <c r="R1562" s="12" t="inlineStr">
        <is>
          <t>https://www.morele.net/smartfon-nothing-phone-2-5g-12-512gb-bialy-a10400029-13121817/</t>
        </is>
      </c>
      <c r="S1562" s="13" t="inlineStr">
        <is>
          <t>Handset</t>
        </is>
      </c>
      <c r="T1562" s="13" t="n">
        <v>4</v>
      </c>
      <c r="U1562" s="12" t="inlineStr">
        <is>
          <t>https://drive.google.com/uc?export=view&amp;id=1J80y9NGVa0iUVE4PP1LSy9xT9t-kyqIy</t>
        </is>
      </c>
      <c r="V1562" t="inlineStr">
        <is>
          <t>20250424</t>
        </is>
      </c>
    </row>
    <row r="1563" ht="15" customHeight="1">
      <c r="A1563" s="7" t="inlineStr">
        <is>
          <t>BN2009493</t>
        </is>
      </c>
      <c r="B1563" s="8" t="inlineStr">
        <is>
          <t>Nothing</t>
        </is>
      </c>
      <c r="C1563" s="8" t="inlineStr">
        <is>
          <t>Phone (2a) 128GB 5G</t>
        </is>
      </c>
      <c r="D1563" s="8" t="inlineStr">
        <is>
          <t>-</t>
        </is>
      </c>
      <c r="E1563" s="9" t="n">
        <v>1099</v>
      </c>
      <c r="F1563" s="9" t="inlineStr">
        <is>
          <t>1671.50</t>
        </is>
      </c>
      <c r="G1563" s="9" t="inlineStr">
        <is>
          <t>Instock</t>
        </is>
      </c>
      <c r="H1563" s="9">
        <f>SUBSTITUTE(SUBSTITUTE(SUBSTITUTE(SUBSTITUTE(SUBSTITUTE(F1563,"od",""),"Cena internetowa","")," ",""),"€",""),",",".")+0</f>
        <v/>
      </c>
      <c r="I1563" s="9" t="n"/>
      <c r="J1563" s="9">
        <f>IF(I1563&lt;&gt;"",I1563,H1563)</f>
        <v/>
      </c>
      <c r="K1563" s="9">
        <f>E1563/(1+M1563)</f>
        <v/>
      </c>
      <c r="L1563" s="10" t="inlineStr">
        <is>
          <t>PLN</t>
        </is>
      </c>
      <c r="M1563" s="11" t="n">
        <v>0.23</v>
      </c>
      <c r="N1563" s="9">
        <f>K1563*VLOOKUP(L1563,'Exchange rate'!A:B,2,0)</f>
        <v/>
      </c>
      <c r="O1563" s="8" t="inlineStr">
        <is>
          <t>Morele</t>
        </is>
      </c>
      <c r="P1563" s="8" t="inlineStr">
        <is>
          <t>Morele</t>
        </is>
      </c>
      <c r="Q1563" s="8" t="inlineStr">
        <is>
          <t>Poland</t>
        </is>
      </c>
      <c r="R1563" s="12" t="inlineStr">
        <is>
          <t>https://www.morele.net/smartfon-nothing-phone-2a-5g-8-128gb-czarny-s7833649-13225271/</t>
        </is>
      </c>
      <c r="S1563" s="13" t="inlineStr">
        <is>
          <t>Handset</t>
        </is>
      </c>
      <c r="T1563" s="13" t="n"/>
      <c r="U1563" s="12" t="inlineStr">
        <is>
          <t>https://drive.google.com/uc?export=view&amp;id=1JE7vRSugoEtHrkskIyqN9nQFcupizdIy</t>
        </is>
      </c>
      <c r="V1563" t="inlineStr">
        <is>
          <t>20250424</t>
        </is>
      </c>
    </row>
    <row r="1564" ht="15" customHeight="1">
      <c r="A1564" s="7" t="inlineStr">
        <is>
          <t>BN2009058</t>
        </is>
      </c>
      <c r="B1564" s="8" t="inlineStr">
        <is>
          <t>OnePlus</t>
        </is>
      </c>
      <c r="C1564" s="8" t="inlineStr">
        <is>
          <t>Nord 3 16-256GB 5G</t>
        </is>
      </c>
      <c r="D1564" s="8" t="inlineStr">
        <is>
          <t>-</t>
        </is>
      </c>
      <c r="E1564" s="9" t="n">
        <v>0</v>
      </c>
      <c r="F1564" s="9" t="inlineStr">
        <is>
          <t>0.00</t>
        </is>
      </c>
      <c r="G1564" s="9" t="inlineStr">
        <is>
          <t>Outstock</t>
        </is>
      </c>
      <c r="H1564" s="9">
        <f>SUBSTITUTE(SUBSTITUTE(SUBSTITUTE(SUBSTITUTE(SUBSTITUTE(F1564,"od",""),"Cena internetowa","")," ",""),"€",""),",",".")+0</f>
        <v/>
      </c>
      <c r="I1564" s="9" t="n"/>
      <c r="J1564" s="9">
        <f>IF(I1564&lt;&gt;"",I1564,H1564)</f>
        <v/>
      </c>
      <c r="K1564" s="9">
        <f>E1564/(1+M1564)</f>
        <v/>
      </c>
      <c r="L1564" s="10" t="inlineStr">
        <is>
          <t>PLN</t>
        </is>
      </c>
      <c r="M1564" s="11" t="n">
        <v>0.23</v>
      </c>
      <c r="N1564" s="9">
        <f>K1564*VLOOKUP(L1564,'Exchange rate'!A:B,2,0)</f>
        <v/>
      </c>
      <c r="O1564" s="8" t="inlineStr">
        <is>
          <t>Morele</t>
        </is>
      </c>
      <c r="P1564" s="8" t="inlineStr">
        <is>
          <t>Morele</t>
        </is>
      </c>
      <c r="Q1564" s="8" t="inlineStr">
        <is>
          <t>Poland</t>
        </is>
      </c>
      <c r="R1564" s="12" t="inlineStr">
        <is>
          <t>https://www.morele.net/smartfon-oneplus-nord-3-5g-16-256gb-czarny-cph2493-12985239/</t>
        </is>
      </c>
      <c r="S1564" s="13" t="inlineStr">
        <is>
          <t>Handset</t>
        </is>
      </c>
      <c r="T1564" s="13" t="n">
        <v>4</v>
      </c>
      <c r="U1564" s="12" t="inlineStr">
        <is>
          <t>https://drive.google.com/uc?export=view&amp;id=1M6RW3v_IbLDVUHY4DZ-Zl3gxVa7a3cZU</t>
        </is>
      </c>
      <c r="V1564" t="inlineStr">
        <is>
          <t>20250424</t>
        </is>
      </c>
    </row>
    <row r="1565" ht="15" customHeight="1">
      <c r="A1565" s="7" t="inlineStr">
        <is>
          <t>BN2008723</t>
        </is>
      </c>
      <c r="B1565" s="8" t="inlineStr">
        <is>
          <t>OnePlus</t>
        </is>
      </c>
      <c r="C1565" s="8" t="inlineStr">
        <is>
          <t>Nord CE 3 Lite 8-128GB 5G</t>
        </is>
      </c>
      <c r="D1565" s="8" t="inlineStr">
        <is>
          <t>-</t>
        </is>
      </c>
      <c r="E1565" s="9" t="n">
        <v>1197</v>
      </c>
      <c r="F1565" s="9" t="inlineStr">
        <is>
          <t>1197.00</t>
        </is>
      </c>
      <c r="G1565" s="9" t="inlineStr">
        <is>
          <t>Instock</t>
        </is>
      </c>
      <c r="H1565" s="9">
        <f>SUBSTITUTE(SUBSTITUTE(SUBSTITUTE(SUBSTITUTE(SUBSTITUTE(F1565,"od",""),"Cena internetowa","")," ",""),"€",""),",",".")+0</f>
        <v/>
      </c>
      <c r="I1565" s="9" t="n"/>
      <c r="J1565" s="9">
        <f>IF(I1565&lt;&gt;"",I1565,H1565)</f>
        <v/>
      </c>
      <c r="K1565" s="9">
        <f>E1565/(1+M1565)</f>
        <v/>
      </c>
      <c r="L1565" s="10" t="inlineStr">
        <is>
          <t>PLN</t>
        </is>
      </c>
      <c r="M1565" s="11" t="n">
        <v>0.23</v>
      </c>
      <c r="N1565" s="9">
        <f>K1565*VLOOKUP(L1565,'Exchange rate'!A:B,2,0)</f>
        <v/>
      </c>
      <c r="O1565" s="8" t="inlineStr">
        <is>
          <t>Morele</t>
        </is>
      </c>
      <c r="P1565" s="8" t="inlineStr">
        <is>
          <t>Morele</t>
        </is>
      </c>
      <c r="Q1565" s="8" t="inlineStr">
        <is>
          <t>Poland</t>
        </is>
      </c>
      <c r="R1565" s="12" t="inlineStr">
        <is>
          <t>https://www.morele.net/smartfon-oneplus-nord-ce-3-lite-5g-8-128gb-czarny-cph2465-12823029/</t>
        </is>
      </c>
      <c r="S1565" s="13" t="inlineStr">
        <is>
          <t>Handset</t>
        </is>
      </c>
      <c r="T1565" s="13" t="n"/>
      <c r="U1565" s="12" t="inlineStr">
        <is>
          <t>https://drive.google.com/uc?export=view&amp;id=1KRENbSKZHQdgLFTWJZDP0RmSoEAJA0uZ</t>
        </is>
      </c>
      <c r="V1565" t="inlineStr">
        <is>
          <t>20250424</t>
        </is>
      </c>
    </row>
    <row r="1566" ht="15" customHeight="1">
      <c r="A1566" s="7" t="inlineStr">
        <is>
          <t>BN2008311</t>
        </is>
      </c>
      <c r="B1566" s="8" t="inlineStr">
        <is>
          <t>OnePlus</t>
        </is>
      </c>
      <c r="C1566" s="8" t="inlineStr">
        <is>
          <t>OnePlus 10T 16-256GB 5G</t>
        </is>
      </c>
      <c r="D1566" s="8" t="inlineStr">
        <is>
          <t>-</t>
        </is>
      </c>
      <c r="E1566" s="9" t="n">
        <v>0</v>
      </c>
      <c r="F1566" s="9" t="inlineStr">
        <is>
          <t>0.00</t>
        </is>
      </c>
      <c r="G1566" s="9" t="inlineStr">
        <is>
          <t>Outstock</t>
        </is>
      </c>
      <c r="H1566" s="9">
        <f>SUBSTITUTE(SUBSTITUTE(SUBSTITUTE(SUBSTITUTE(SUBSTITUTE(F1566,"od",""),"Cena internetowa","")," ",""),"€",""),",",".")+0</f>
        <v/>
      </c>
      <c r="I1566" s="9" t="n"/>
      <c r="J1566" s="9">
        <f>IF(I1566&lt;&gt;"",I1566,H1566)</f>
        <v/>
      </c>
      <c r="K1566" s="9">
        <f>E1566/(1+M1566)</f>
        <v/>
      </c>
      <c r="L1566" s="10" t="inlineStr">
        <is>
          <t>PLN</t>
        </is>
      </c>
      <c r="M1566" s="11" t="n">
        <v>0.23</v>
      </c>
      <c r="N1566" s="9">
        <f>K1566*VLOOKUP(L1566,'Exchange rate'!A:B,2,0)</f>
        <v/>
      </c>
      <c r="O1566" s="8" t="inlineStr">
        <is>
          <t>Morele</t>
        </is>
      </c>
      <c r="P1566" s="8" t="inlineStr">
        <is>
          <t>Morele</t>
        </is>
      </c>
      <c r="Q1566" s="8" t="inlineStr">
        <is>
          <t>Poland</t>
        </is>
      </c>
      <c r="R1566" s="12" t="inlineStr">
        <is>
          <t>https://www.morele.net/smartfon-oneplus-10t-5g-8-128gb-czarny-cph2415-11717262/</t>
        </is>
      </c>
      <c r="S1566" s="13" t="inlineStr">
        <is>
          <t>Handset</t>
        </is>
      </c>
      <c r="T1566" s="13" t="n">
        <v>4</v>
      </c>
      <c r="U1566" s="12" t="inlineStr">
        <is>
          <t>https://drive.google.com/uc?export=view&amp;id=1Mkp8OoTI2zlnjAgnaOkdEp5XMWcKUMe0</t>
        </is>
      </c>
      <c r="V1566" t="inlineStr">
        <is>
          <t>20250424</t>
        </is>
      </c>
    </row>
    <row r="1567" ht="15" customHeight="1">
      <c r="A1567" s="7" t="inlineStr">
        <is>
          <t>BN2009368</t>
        </is>
      </c>
      <c r="B1567" s="8" t="inlineStr">
        <is>
          <t>OnePlus</t>
        </is>
      </c>
      <c r="C1567" s="8" t="inlineStr">
        <is>
          <t>OnePlus 12 16-512GB 5G</t>
        </is>
      </c>
      <c r="D1567" s="8" t="inlineStr">
        <is>
          <t>-</t>
        </is>
      </c>
      <c r="E1567" s="9" t="n">
        <v>3299</v>
      </c>
      <c r="F1567" s="9" t="inlineStr">
        <is>
          <t>3299.00</t>
        </is>
      </c>
      <c r="G1567" s="9" t="inlineStr">
        <is>
          <t>Instock</t>
        </is>
      </c>
      <c r="H1567" s="9">
        <f>SUBSTITUTE(SUBSTITUTE(SUBSTITUTE(SUBSTITUTE(SUBSTITUTE(F1567,"od",""),"Cena internetowa","")," ",""),"€",""),",",".")+0</f>
        <v/>
      </c>
      <c r="I1567" s="9" t="n"/>
      <c r="J1567" s="9">
        <f>IF(I1567&lt;&gt;"",I1567,H1567)</f>
        <v/>
      </c>
      <c r="K1567" s="9">
        <f>E1567/(1+M1567)</f>
        <v/>
      </c>
      <c r="L1567" s="10" t="inlineStr">
        <is>
          <t>PLN</t>
        </is>
      </c>
      <c r="M1567" s="11" t="n">
        <v>0.23</v>
      </c>
      <c r="N1567" s="9">
        <f>K1567*VLOOKUP(L1567,'Exchange rate'!A:B,2,0)</f>
        <v/>
      </c>
      <c r="O1567" s="8" t="inlineStr">
        <is>
          <t>Morele</t>
        </is>
      </c>
      <c r="P1567" s="8" t="inlineStr">
        <is>
          <t>Morele</t>
        </is>
      </c>
      <c r="Q1567" s="8" t="inlineStr">
        <is>
          <t>Poland</t>
        </is>
      </c>
      <c r="R1567" s="12" t="inlineStr">
        <is>
          <t>https://www.morele.net/smartfon-oneplus-12-5g-16-512gb-czarny-5011105293-13178595/</t>
        </is>
      </c>
      <c r="S1567" s="13" t="inlineStr">
        <is>
          <t>Handset</t>
        </is>
      </c>
      <c r="T1567" s="13" t="n"/>
      <c r="U1567" s="12" t="inlineStr">
        <is>
          <t>https://drive.google.com/uc?export=view&amp;id=1Kv02xs8yO3AXiqaUprFOmVKGZt30i6or</t>
        </is>
      </c>
      <c r="V1567" t="inlineStr">
        <is>
          <t>20250424</t>
        </is>
      </c>
    </row>
    <row r="1568" ht="15" customHeight="1">
      <c r="A1568" s="7" t="inlineStr">
        <is>
          <t>BN2009369</t>
        </is>
      </c>
      <c r="B1568" s="8" t="inlineStr">
        <is>
          <t>OnePlus</t>
        </is>
      </c>
      <c r="C1568" s="8" t="inlineStr">
        <is>
          <t>OnePlus 12R 16-256GB 5G</t>
        </is>
      </c>
      <c r="D1568" s="8" t="inlineStr">
        <is>
          <t>-</t>
        </is>
      </c>
      <c r="E1568" s="9" t="n">
        <v>3900.49</v>
      </c>
      <c r="F1568" s="9" t="inlineStr">
        <is>
          <t>3900.49</t>
        </is>
      </c>
      <c r="G1568" s="9" t="inlineStr">
        <is>
          <t>Instock</t>
        </is>
      </c>
      <c r="H1568" s="9">
        <f>SUBSTITUTE(SUBSTITUTE(SUBSTITUTE(SUBSTITUTE(SUBSTITUTE(F1568,"od",""),"Cena internetowa","")," ",""),"€",""),",",".")+0</f>
        <v/>
      </c>
      <c r="I1568" s="9" t="n"/>
      <c r="J1568" s="9">
        <f>IF(I1568&lt;&gt;"",I1568,H1568)</f>
        <v/>
      </c>
      <c r="K1568" s="9">
        <f>E1568/(1+M1568)</f>
        <v/>
      </c>
      <c r="L1568" s="10" t="inlineStr">
        <is>
          <t>PLN</t>
        </is>
      </c>
      <c r="M1568" s="11" t="n">
        <v>0.23</v>
      </c>
      <c r="N1568" s="9">
        <f>K1568*VLOOKUP(L1568,'Exchange rate'!A:B,2,0)</f>
        <v/>
      </c>
      <c r="O1568" s="8" t="inlineStr">
        <is>
          <t>Morele</t>
        </is>
      </c>
      <c r="P1568" s="8" t="inlineStr">
        <is>
          <t>Morele</t>
        </is>
      </c>
      <c r="Q1568" s="8" t="inlineStr">
        <is>
          <t>Poland</t>
        </is>
      </c>
      <c r="R1568" s="12" t="inlineStr">
        <is>
          <t>https://www.morele.net/smartfon-oneplus-12r-5g-16-256gb-niebieski-5011105232-13223408/</t>
        </is>
      </c>
      <c r="S1568" s="13" t="inlineStr">
        <is>
          <t>Handset</t>
        </is>
      </c>
      <c r="T1568" s="13" t="n"/>
      <c r="U1568" s="12" t="inlineStr">
        <is>
          <t>https://drive.google.com/uc?export=view&amp;id=1Ksw_48mfuzwvV6a1KvFiLXTo-zy_P9YE</t>
        </is>
      </c>
      <c r="V1568" t="inlineStr">
        <is>
          <t>20250424</t>
        </is>
      </c>
    </row>
    <row r="1569" ht="15" customHeight="1">
      <c r="A1569" s="7" t="inlineStr">
        <is>
          <t>AN00000245</t>
        </is>
      </c>
      <c r="B1569" s="8" t="inlineStr">
        <is>
          <t>OnePlus</t>
        </is>
      </c>
      <c r="C1569" s="8" t="inlineStr">
        <is>
          <t>OnePlus 13 5G 16/512GB</t>
        </is>
      </c>
      <c r="D1569" s="8" t="inlineStr">
        <is>
          <t>-</t>
        </is>
      </c>
      <c r="E1569" s="9" t="n">
        <v>4564.23</v>
      </c>
      <c r="F1569" s="9" t="inlineStr">
        <is>
          <t>4564.23</t>
        </is>
      </c>
      <c r="G1569" s="9" t="inlineStr">
        <is>
          <t>Instock</t>
        </is>
      </c>
      <c r="H1569" s="9">
        <f>SUBSTITUTE(SUBSTITUTE(SUBSTITUTE(SUBSTITUTE(SUBSTITUTE(F1569,"od",""),"Cena internetowa","")," ",""),"€",""),",",".")+0</f>
        <v/>
      </c>
      <c r="I1569" s="9" t="n"/>
      <c r="J1569" s="9">
        <f>IF(I1569&lt;&gt;"",I1569,H1569)</f>
        <v/>
      </c>
      <c r="K1569" s="9">
        <f>E1569/(1+M1569)</f>
        <v/>
      </c>
      <c r="L1569" s="10" t="inlineStr">
        <is>
          <t>PLN</t>
        </is>
      </c>
      <c r="M1569" s="11" t="n">
        <v>0.23</v>
      </c>
      <c r="N1569" s="9">
        <f>K1569*VLOOKUP(L1569,'Exchange rate'!A:B,2,0)</f>
        <v/>
      </c>
      <c r="O1569" s="8" t="inlineStr">
        <is>
          <t>Morele</t>
        </is>
      </c>
      <c r="P1569" s="8" t="inlineStr">
        <is>
          <t>Morele</t>
        </is>
      </c>
      <c r="Q1569" s="8" t="inlineStr">
        <is>
          <t>Poland</t>
        </is>
      </c>
      <c r="R1569" s="12" t="inlineStr">
        <is>
          <t>https://www.morele.net/smartfon-oneplus-13-5g-16-512gb-bialy-tkoonesza0061-14458676/</t>
        </is>
      </c>
      <c r="S1569" s="13" t="inlineStr">
        <is>
          <t>Handset</t>
        </is>
      </c>
      <c r="T1569" s="13" t="n"/>
      <c r="U1569" s="12" t="inlineStr">
        <is>
          <t>https://drive.google.com/uc?export=view&amp;id=1N195sp7Ea6JK9HyBbJQ-VOP4qx16Zq0L</t>
        </is>
      </c>
      <c r="V1569" t="inlineStr">
        <is>
          <t>20250424</t>
        </is>
      </c>
    </row>
    <row r="1570" ht="15" customHeight="1">
      <c r="A1570" s="7" t="inlineStr">
        <is>
          <t>AN00000244</t>
        </is>
      </c>
      <c r="B1570" s="8" t="inlineStr">
        <is>
          <t>OnePlus</t>
        </is>
      </c>
      <c r="C1570" s="8" t="inlineStr">
        <is>
          <t>OnePlus 13R 5G 12/256GB</t>
        </is>
      </c>
      <c r="D1570" s="8" t="inlineStr">
        <is>
          <t>-</t>
        </is>
      </c>
      <c r="E1570" s="9" t="n">
        <v>2708.99</v>
      </c>
      <c r="F1570" s="9" t="inlineStr">
        <is>
          <t>2708.00</t>
        </is>
      </c>
      <c r="G1570" s="9" t="inlineStr">
        <is>
          <t>Instock</t>
        </is>
      </c>
      <c r="H1570" s="9">
        <f>SUBSTITUTE(SUBSTITUTE(SUBSTITUTE(SUBSTITUTE(SUBSTITUTE(F1570,"od",""),"Cena internetowa","")," ",""),"€",""),",",".")+0</f>
        <v/>
      </c>
      <c r="I1570" s="9" t="n"/>
      <c r="J1570" s="9">
        <f>IF(I1570&lt;&gt;"",I1570,H1570)</f>
        <v/>
      </c>
      <c r="K1570" s="9">
        <f>E1570/(1+M1570)</f>
        <v/>
      </c>
      <c r="L1570" s="10" t="inlineStr">
        <is>
          <t>PLN</t>
        </is>
      </c>
      <c r="M1570" s="11" t="n">
        <v>0.23</v>
      </c>
      <c r="N1570" s="9">
        <f>K1570*VLOOKUP(L1570,'Exchange rate'!A:B,2,0)</f>
        <v/>
      </c>
      <c r="O1570" s="8" t="inlineStr">
        <is>
          <t>Morele</t>
        </is>
      </c>
      <c r="P1570" s="8" t="inlineStr">
        <is>
          <t>Morele</t>
        </is>
      </c>
      <c r="Q1570" s="8" t="inlineStr">
        <is>
          <t>Poland</t>
        </is>
      </c>
      <c r="R1570" s="12" t="inlineStr">
        <is>
          <t>https://www.morele.net/smartfon-oneplus-13r-5g-12-256gb-bialy-5011111048-14458675/</t>
        </is>
      </c>
      <c r="S1570" s="13" t="inlineStr">
        <is>
          <t>Handset</t>
        </is>
      </c>
      <c r="T1570" s="13" t="n"/>
      <c r="U1570" s="12" t="inlineStr">
        <is>
          <t>https://drive.google.com/uc?export=view&amp;id=1KrungQm3w9_6vO8A8-qnedXvnzLdcGWu</t>
        </is>
      </c>
      <c r="V1570" t="inlineStr">
        <is>
          <t>20250424</t>
        </is>
      </c>
    </row>
    <row r="1571" ht="15" customHeight="1">
      <c r="A1571" s="7" t="inlineStr">
        <is>
          <t>AN00000205</t>
        </is>
      </c>
      <c r="B1571" s="8" t="inlineStr">
        <is>
          <t>OnePlus</t>
        </is>
      </c>
      <c r="C1571" s="8" t="inlineStr">
        <is>
          <t>OnePlus Nord 4 5G 16/512GB</t>
        </is>
      </c>
      <c r="D1571" s="8" t="inlineStr">
        <is>
          <t>-</t>
        </is>
      </c>
      <c r="E1571" s="9" t="n">
        <v>1910</v>
      </c>
      <c r="F1571" s="9" t="inlineStr">
        <is>
          <t>1910.00</t>
        </is>
      </c>
      <c r="G1571" s="9" t="inlineStr">
        <is>
          <t>Instock</t>
        </is>
      </c>
      <c r="H1571" s="9">
        <f>SUBSTITUTE(SUBSTITUTE(SUBSTITUTE(SUBSTITUTE(SUBSTITUTE(F1571,"od",""),"Cena internetowa","")," ",""),"€",""),",",".")+0</f>
        <v/>
      </c>
      <c r="I1571" s="9" t="n"/>
      <c r="J1571" s="9">
        <f>IF(I1571&lt;&gt;"",I1571,H1571)</f>
        <v/>
      </c>
      <c r="K1571" s="9">
        <f>E1571/(1+M1571)</f>
        <v/>
      </c>
      <c r="L1571" s="10" t="inlineStr">
        <is>
          <t>PLN</t>
        </is>
      </c>
      <c r="M1571" s="11" t="n">
        <v>0.23</v>
      </c>
      <c r="N1571" s="9">
        <f>K1571*VLOOKUP(L1571,'Exchange rate'!A:B,2,0)</f>
        <v/>
      </c>
      <c r="O1571" s="8" t="inlineStr">
        <is>
          <t>Morele</t>
        </is>
      </c>
      <c r="P1571" s="8" t="inlineStr">
        <is>
          <t>Morele</t>
        </is>
      </c>
      <c r="Q1571" s="8" t="inlineStr">
        <is>
          <t>Poland</t>
        </is>
      </c>
      <c r="R1571" s="12" t="inlineStr">
        <is>
          <t>https://www.morele.net/smartfon-oneplus-nord-4-5g-16-512gb-zielony-5011110274-14122665/</t>
        </is>
      </c>
      <c r="S1571" s="13" t="inlineStr">
        <is>
          <t>Handset</t>
        </is>
      </c>
      <c r="T1571" s="13" t="n"/>
      <c r="U1571" s="12" t="inlineStr">
        <is>
          <t>https://drive.google.com/uc?export=view&amp;id=1HtMu-xWjY_jSSRiGihO20n53a5sFYfv4</t>
        </is>
      </c>
      <c r="V1571" t="inlineStr">
        <is>
          <t>20250424</t>
        </is>
      </c>
    </row>
    <row r="1572" ht="15" customHeight="1">
      <c r="A1572" s="7" t="inlineStr">
        <is>
          <t>AN00000191</t>
        </is>
      </c>
      <c r="B1572" s="8" t="inlineStr">
        <is>
          <t>OnePlus</t>
        </is>
      </c>
      <c r="C1572" s="8" t="inlineStr">
        <is>
          <t>OnePlus Watch 2</t>
        </is>
      </c>
      <c r="D1572" s="8" t="inlineStr">
        <is>
          <t>-</t>
        </is>
      </c>
      <c r="E1572" s="9" t="n">
        <v>864.2</v>
      </c>
      <c r="F1572" s="9" t="inlineStr">
        <is>
          <t>864.20</t>
        </is>
      </c>
      <c r="G1572" s="9" t="inlineStr">
        <is>
          <t>Instock</t>
        </is>
      </c>
      <c r="H1572" s="9">
        <f>SUBSTITUTE(SUBSTITUTE(SUBSTITUTE(SUBSTITUTE(SUBSTITUTE(F1572,"od",""),"Cena internetowa","")," ",""),"€",""),",",".")+0</f>
        <v/>
      </c>
      <c r="I1572" s="9" t="n"/>
      <c r="J1572" s="9">
        <f>IF(I1572&lt;&gt;"",I1572,H1572)</f>
        <v/>
      </c>
      <c r="K1572" s="9">
        <f>E1572/(1+M1572)</f>
        <v/>
      </c>
      <c r="L1572" s="10" t="inlineStr">
        <is>
          <t>PLN</t>
        </is>
      </c>
      <c r="M1572" s="11" t="n">
        <v>0.23</v>
      </c>
      <c r="N1572" s="9">
        <f>K1572*VLOOKUP(L1572,'Exchange rate'!A:B,2,0)</f>
        <v/>
      </c>
      <c r="O1572" s="8" t="inlineStr">
        <is>
          <t>Morele</t>
        </is>
      </c>
      <c r="P1572" s="8" t="inlineStr">
        <is>
          <t>Morele</t>
        </is>
      </c>
      <c r="Q1572" s="8" t="inlineStr">
        <is>
          <t>Poland</t>
        </is>
      </c>
      <c r="R1572" s="12" t="inlineStr">
        <is>
          <t>https://www.morele.net/smartwatch-oneplus-watch-oneplus-watch-2-black-eu-13234237/</t>
        </is>
      </c>
      <c r="S1572" s="13" t="inlineStr">
        <is>
          <t>Smart Watch</t>
        </is>
      </c>
      <c r="T1572" s="13" t="n"/>
      <c r="U1572" s="12" t="inlineStr">
        <is>
          <t>https://drive.google.com/uc?export=view&amp;id=1He1iggz-GOoofrEHOGTY0cILe91NLxri</t>
        </is>
      </c>
      <c r="V1572" t="inlineStr">
        <is>
          <t>20250424</t>
        </is>
      </c>
    </row>
    <row r="1573" ht="15" customHeight="1">
      <c r="A1573" s="7" t="inlineStr">
        <is>
          <t>BN2009909</t>
        </is>
      </c>
      <c r="B1573" s="8" t="inlineStr">
        <is>
          <t>Oppo</t>
        </is>
      </c>
      <c r="C1573" s="8" t="inlineStr">
        <is>
          <t>A40 4-128GB LTE</t>
        </is>
      </c>
      <c r="D1573" s="8" t="inlineStr">
        <is>
          <t>-</t>
        </is>
      </c>
      <c r="E1573" s="9" t="n">
        <v>567.99</v>
      </c>
      <c r="F1573" s="9" t="inlineStr">
        <is>
          <t>569.99</t>
        </is>
      </c>
      <c r="G1573" s="9" t="inlineStr">
        <is>
          <t>Instock</t>
        </is>
      </c>
      <c r="H1573" s="9">
        <f>SUBSTITUTE(SUBSTITUTE(SUBSTITUTE(SUBSTITUTE(SUBSTITUTE(F1573,"od",""),"Cena internetowa","")," ",""),"€",""),",",".")+0</f>
        <v/>
      </c>
      <c r="I1573" s="9" t="n"/>
      <c r="J1573" s="9">
        <f>IF(I1573&lt;&gt;"",I1573,H1573)</f>
        <v/>
      </c>
      <c r="K1573" s="9">
        <f>E1573/(1+M1573)</f>
        <v/>
      </c>
      <c r="L1573" s="10" t="inlineStr">
        <is>
          <t>PLN</t>
        </is>
      </c>
      <c r="M1573" s="11" t="n">
        <v>0.23</v>
      </c>
      <c r="N1573" s="9">
        <f>K1573*VLOOKUP(L1573,'Exchange rate'!A:B,2,0)</f>
        <v/>
      </c>
      <c r="O1573" s="8" t="inlineStr">
        <is>
          <t>Morele</t>
        </is>
      </c>
      <c r="P1573" s="8" t="inlineStr">
        <is>
          <t>Morele</t>
        </is>
      </c>
      <c r="Q1573" s="8" t="inlineStr">
        <is>
          <t>Poland</t>
        </is>
      </c>
      <c r="R1573" s="12" t="inlineStr">
        <is>
          <t>https://www.morele.net/smartfon-oppo-oppo-a40-4-128gb-fioletowy-14169311/</t>
        </is>
      </c>
      <c r="S1573" s="13" t="inlineStr">
        <is>
          <t>Handset</t>
        </is>
      </c>
      <c r="T1573" s="13" t="n"/>
      <c r="U1573" s="12" t="inlineStr">
        <is>
          <t>https://drive.google.com/uc?export=view&amp;id=1HMsohPIT3aaWjXYLEMO-oXeNVwxtoLgH</t>
        </is>
      </c>
      <c r="V1573" t="inlineStr">
        <is>
          <t>20250424</t>
        </is>
      </c>
    </row>
    <row r="1574" ht="15" customHeight="1">
      <c r="A1574" s="7" t="inlineStr">
        <is>
          <t>BN2008332</t>
        </is>
      </c>
      <c r="B1574" s="8" t="inlineStr">
        <is>
          <t>Oppo</t>
        </is>
      </c>
      <c r="C1574" s="8" t="inlineStr">
        <is>
          <t>A57s 128GB LTE</t>
        </is>
      </c>
      <c r="D1574" s="8" t="inlineStr">
        <is>
          <t>-</t>
        </is>
      </c>
      <c r="E1574" s="9" t="n">
        <v>0</v>
      </c>
      <c r="F1574" s="9" t="inlineStr">
        <is>
          <t>0.00</t>
        </is>
      </c>
      <c r="G1574" s="9" t="inlineStr">
        <is>
          <t>Outstock</t>
        </is>
      </c>
      <c r="H1574" s="9">
        <f>SUBSTITUTE(SUBSTITUTE(SUBSTITUTE(SUBSTITUTE(SUBSTITUTE(F1574,"od",""),"Cena internetowa","")," ",""),"€",""),",",".")+0</f>
        <v/>
      </c>
      <c r="I1574" s="9" t="n"/>
      <c r="J1574" s="9">
        <f>IF(I1574&lt;&gt;"",I1574,H1574)</f>
        <v/>
      </c>
      <c r="K1574" s="9">
        <f>E1574/(1+M1574)</f>
        <v/>
      </c>
      <c r="L1574" s="10" t="inlineStr">
        <is>
          <t>PLN</t>
        </is>
      </c>
      <c r="M1574" s="11" t="n">
        <v>0.23</v>
      </c>
      <c r="N1574" s="9">
        <f>K1574*VLOOKUP(L1574,'Exchange rate'!A:B,2,0)</f>
        <v/>
      </c>
      <c r="O1574" s="8" t="inlineStr">
        <is>
          <t>Morele</t>
        </is>
      </c>
      <c r="P1574" s="8" t="inlineStr">
        <is>
          <t>Morele</t>
        </is>
      </c>
      <c r="Q1574" s="8" t="inlineStr">
        <is>
          <t>Poland</t>
        </is>
      </c>
      <c r="R1574" s="12" t="inlineStr">
        <is>
          <t>https://www.morele.net/smartfon-oppo-telefon-oppo-a57s-4-128-gb-niebieski-12778558/</t>
        </is>
      </c>
      <c r="S1574" s="13" t="inlineStr">
        <is>
          <t>Handset</t>
        </is>
      </c>
      <c r="T1574" s="13" t="n">
        <v>4</v>
      </c>
      <c r="U1574" s="12" t="inlineStr">
        <is>
          <t>https://drive.google.com/uc?export=view&amp;id=1M659a1xqm9S9jeu84ci6cXqU8a_LdJTO</t>
        </is>
      </c>
      <c r="V1574" t="inlineStr">
        <is>
          <t>20250424</t>
        </is>
      </c>
    </row>
    <row r="1575" ht="15" customHeight="1">
      <c r="A1575" s="7" t="inlineStr">
        <is>
          <t>BN2009360</t>
        </is>
      </c>
      <c r="B1575" s="8" t="inlineStr">
        <is>
          <t>Oppo</t>
        </is>
      </c>
      <c r="C1575" s="8" t="inlineStr">
        <is>
          <t>A60 4-128GB 5G</t>
        </is>
      </c>
      <c r="D1575" s="8" t="inlineStr">
        <is>
          <t>-</t>
        </is>
      </c>
      <c r="E1575" s="9" t="n">
        <v>646.5</v>
      </c>
      <c r="F1575" s="9" t="inlineStr">
        <is>
          <t>646.50</t>
        </is>
      </c>
      <c r="G1575" s="9" t="inlineStr">
        <is>
          <t>Instock</t>
        </is>
      </c>
      <c r="H1575" s="9">
        <f>SUBSTITUTE(SUBSTITUTE(SUBSTITUTE(SUBSTITUTE(SUBSTITUTE(F1575,"od",""),"Cena internetowa","")," ",""),"€",""),",",".")+0</f>
        <v/>
      </c>
      <c r="I1575" s="9" t="n"/>
      <c r="J1575" s="9">
        <f>IF(I1575&lt;&gt;"",I1575,H1575)</f>
        <v/>
      </c>
      <c r="K1575" s="9">
        <f>E1575/(1+M1575)</f>
        <v/>
      </c>
      <c r="L1575" s="10" t="inlineStr">
        <is>
          <t>PLN</t>
        </is>
      </c>
      <c r="M1575" s="11" t="n">
        <v>0.23</v>
      </c>
      <c r="N1575" s="9">
        <f>K1575*VLOOKUP(L1575,'Exchange rate'!A:B,2,0)</f>
        <v/>
      </c>
      <c r="O1575" s="8" t="inlineStr">
        <is>
          <t>Morele</t>
        </is>
      </c>
      <c r="P1575" s="8" t="inlineStr">
        <is>
          <t>Morele</t>
        </is>
      </c>
      <c r="Q1575" s="8" t="inlineStr">
        <is>
          <t>Poland</t>
        </is>
      </c>
      <c r="R1575" s="12" t="inlineStr">
        <is>
          <t>https://www.morele.net/smartfon-oppo-oppo-a60-5g-4-128gb-black-red-14102987/</t>
        </is>
      </c>
      <c r="S1575" s="13" t="inlineStr">
        <is>
          <t>Handset</t>
        </is>
      </c>
      <c r="T1575" s="13" t="n"/>
      <c r="U1575" s="12" t="inlineStr">
        <is>
          <t>https://drive.google.com/uc?export=view&amp;id=1HB5jiHGbrU6xP1aU8L4jNHfrfkleV4yJ</t>
        </is>
      </c>
      <c r="V1575" t="inlineStr">
        <is>
          <t>20250424</t>
        </is>
      </c>
    </row>
    <row r="1576" ht="15" customHeight="1">
      <c r="A1576" s="7" t="inlineStr">
        <is>
          <t>BN2008960</t>
        </is>
      </c>
      <c r="B1576" s="8" t="inlineStr">
        <is>
          <t>Oppo</t>
        </is>
      </c>
      <c r="C1576" s="8" t="inlineStr">
        <is>
          <t>A79 4-128GB 5G</t>
        </is>
      </c>
      <c r="D1576" s="8" t="inlineStr">
        <is>
          <t>-</t>
        </is>
      </c>
      <c r="E1576" s="9" t="n">
        <v>0</v>
      </c>
      <c r="F1576" s="9" t="inlineStr">
        <is>
          <t>0.00</t>
        </is>
      </c>
      <c r="G1576" s="9" t="inlineStr">
        <is>
          <t>Outstock</t>
        </is>
      </c>
      <c r="H1576" s="9">
        <f>SUBSTITUTE(SUBSTITUTE(SUBSTITUTE(SUBSTITUTE(SUBSTITUTE(F1576,"od",""),"Cena internetowa","")," ",""),"€",""),",",".")+0</f>
        <v/>
      </c>
      <c r="I1576" s="9" t="n"/>
      <c r="J1576" s="9">
        <f>IF(I1576&lt;&gt;"",I1576,H1576)</f>
        <v/>
      </c>
      <c r="K1576" s="9">
        <f>E1576/(1+M1576)</f>
        <v/>
      </c>
      <c r="L1576" s="10" t="inlineStr">
        <is>
          <t>PLN</t>
        </is>
      </c>
      <c r="M1576" s="11" t="n">
        <v>0.23</v>
      </c>
      <c r="N1576" s="9">
        <f>K1576*VLOOKUP(L1576,'Exchange rate'!A:B,2,0)</f>
        <v/>
      </c>
      <c r="O1576" s="8" t="inlineStr">
        <is>
          <t>Morele</t>
        </is>
      </c>
      <c r="P1576" s="8" t="inlineStr">
        <is>
          <t>Morele</t>
        </is>
      </c>
      <c r="Q1576" s="8" t="inlineStr">
        <is>
          <t>Poland</t>
        </is>
      </c>
      <c r="R1576" s="12" t="inlineStr">
        <is>
          <t>https://www.morele.net/smartfon-oppo-a79-5g-4-128gb-zielony-cph2557-13266291/</t>
        </is>
      </c>
      <c r="S1576" s="13" t="inlineStr">
        <is>
          <t>Handset</t>
        </is>
      </c>
      <c r="T1576" s="13" t="n">
        <v>4</v>
      </c>
      <c r="U1576" s="12" t="inlineStr">
        <is>
          <t>https://drive.google.com/uc?export=view&amp;id=1JnnXqu4-A-otMEnVaVxPlHzTQb_mSFbv</t>
        </is>
      </c>
      <c r="V1576" t="inlineStr">
        <is>
          <t>20250424</t>
        </is>
      </c>
    </row>
    <row r="1577" ht="15" customHeight="1">
      <c r="A1577" s="7" t="inlineStr">
        <is>
          <t>BN2009053</t>
        </is>
      </c>
      <c r="B1577" s="8" t="inlineStr">
        <is>
          <t>Oppo</t>
        </is>
      </c>
      <c r="C1577" s="8" t="inlineStr">
        <is>
          <t>A79 8-256GB 5G</t>
        </is>
      </c>
      <c r="D1577" s="8" t="inlineStr">
        <is>
          <t>-</t>
        </is>
      </c>
      <c r="E1577" s="9" t="n">
        <v>0</v>
      </c>
      <c r="F1577" s="9" t="inlineStr">
        <is>
          <t>0.00</t>
        </is>
      </c>
      <c r="G1577" s="9" t="inlineStr">
        <is>
          <t>Outstock</t>
        </is>
      </c>
      <c r="H1577" s="9">
        <f>SUBSTITUTE(SUBSTITUTE(SUBSTITUTE(SUBSTITUTE(SUBSTITUTE(F1577,"od",""),"Cena internetowa","")," ",""),"€",""),",",".")+0</f>
        <v/>
      </c>
      <c r="I1577" s="9" t="n"/>
      <c r="J1577" s="9">
        <f>IF(I1577&lt;&gt;"",I1577,H1577)</f>
        <v/>
      </c>
      <c r="K1577" s="9">
        <f>E1577/(1+M1577)</f>
        <v/>
      </c>
      <c r="L1577" s="10" t="inlineStr">
        <is>
          <t>PLN</t>
        </is>
      </c>
      <c r="M1577" s="11" t="n">
        <v>0.23</v>
      </c>
      <c r="N1577" s="9">
        <f>K1577*VLOOKUP(L1577,'Exchange rate'!A:B,2,0)</f>
        <v/>
      </c>
      <c r="O1577" s="8" t="inlineStr">
        <is>
          <t>Morele</t>
        </is>
      </c>
      <c r="P1577" s="8" t="inlineStr">
        <is>
          <t>Morele</t>
        </is>
      </c>
      <c r="Q1577" s="8" t="inlineStr">
        <is>
          <t>Poland</t>
        </is>
      </c>
      <c r="R1577" s="12" t="inlineStr">
        <is>
          <t>https://www.morele.net/smartfon-oppo-a79-5g-8-256gb-czarny-s0239641-13182907/</t>
        </is>
      </c>
      <c r="S1577" s="13" t="inlineStr">
        <is>
          <t>Handset</t>
        </is>
      </c>
      <c r="T1577" s="13" t="n">
        <v>4</v>
      </c>
      <c r="U1577" s="12" t="inlineStr">
        <is>
          <t>https://drive.google.com/uc?export=view&amp;id=1GuAX3djxzxXLZ1M_G9xsx5tu2NCj7QKj</t>
        </is>
      </c>
      <c r="V1577" t="inlineStr">
        <is>
          <t>20250424</t>
        </is>
      </c>
    </row>
    <row r="1578" ht="15" customHeight="1">
      <c r="A1578" s="7" t="inlineStr">
        <is>
          <t>BN2009426</t>
        </is>
      </c>
      <c r="B1578" s="8" t="inlineStr">
        <is>
          <t>Oppo</t>
        </is>
      </c>
      <c r="C1578" s="8" t="inlineStr">
        <is>
          <t>A80 8-256GB 5G</t>
        </is>
      </c>
      <c r="D1578" s="8" t="inlineStr">
        <is>
          <t>-</t>
        </is>
      </c>
      <c r="E1578" s="9" t="n">
        <v>894</v>
      </c>
      <c r="F1578" s="9" t="inlineStr">
        <is>
          <t>894.00</t>
        </is>
      </c>
      <c r="G1578" s="9" t="inlineStr">
        <is>
          <t>Instock</t>
        </is>
      </c>
      <c r="H1578" s="9">
        <f>SUBSTITUTE(SUBSTITUTE(SUBSTITUTE(SUBSTITUTE(SUBSTITUTE(F1578,"od",""),"Cena internetowa","")," ",""),"€",""),",",".")+0</f>
        <v/>
      </c>
      <c r="I1578" s="9" t="n"/>
      <c r="J1578" s="9">
        <f>IF(I1578&lt;&gt;"",I1578,H1578)</f>
        <v/>
      </c>
      <c r="K1578" s="9">
        <f>E1578/(1+M1578)</f>
        <v/>
      </c>
      <c r="L1578" s="10" t="inlineStr">
        <is>
          <t>PLN</t>
        </is>
      </c>
      <c r="M1578" s="11" t="n">
        <v>0.23</v>
      </c>
      <c r="N1578" s="9">
        <f>K1578*VLOOKUP(L1578,'Exchange rate'!A:B,2,0)</f>
        <v/>
      </c>
      <c r="O1578" s="8" t="inlineStr">
        <is>
          <t>Morele</t>
        </is>
      </c>
      <c r="P1578" s="8" t="inlineStr">
        <is>
          <t>Morele</t>
        </is>
      </c>
      <c r="Q1578" s="8" t="inlineStr">
        <is>
          <t>Poland</t>
        </is>
      </c>
      <c r="R1578" s="12" t="inlineStr">
        <is>
          <t>https://www.morele.net/smartfon-oppo-oppo-a80-5g-8-256gb-black-13996683/</t>
        </is>
      </c>
      <c r="S1578" s="13" t="inlineStr">
        <is>
          <t>Handset</t>
        </is>
      </c>
      <c r="T1578" s="13" t="n"/>
      <c r="U1578" s="12" t="inlineStr">
        <is>
          <t>https://drive.google.com/uc?export=view&amp;id=1HD9KpqkDq9veSHtlBk-0X8A76hvzezc9</t>
        </is>
      </c>
      <c r="V1578" t="inlineStr">
        <is>
          <t>20250424</t>
        </is>
      </c>
    </row>
    <row r="1579" ht="15" customHeight="1">
      <c r="A1579" s="7" t="inlineStr">
        <is>
          <t>BN2008915</t>
        </is>
      </c>
      <c r="B1579" s="8" t="inlineStr">
        <is>
          <t>Oppo</t>
        </is>
      </c>
      <c r="C1579" s="8" t="inlineStr">
        <is>
          <t>A98 8-256GB 5G</t>
        </is>
      </c>
      <c r="D1579" s="8" t="inlineStr">
        <is>
          <t>-</t>
        </is>
      </c>
      <c r="E1579" s="9" t="n">
        <v>0</v>
      </c>
      <c r="F1579" s="9" t="inlineStr">
        <is>
          <t>0.00</t>
        </is>
      </c>
      <c r="G1579" s="9" t="inlineStr">
        <is>
          <t>Outstock</t>
        </is>
      </c>
      <c r="H1579" s="9">
        <f>SUBSTITUTE(SUBSTITUTE(SUBSTITUTE(SUBSTITUTE(SUBSTITUTE(F1579,"od",""),"Cena internetowa","")," ",""),"€",""),",",".")+0</f>
        <v/>
      </c>
      <c r="I1579" s="9" t="n"/>
      <c r="J1579" s="9">
        <f>IF(I1579&lt;&gt;"",I1579,H1579)</f>
        <v/>
      </c>
      <c r="K1579" s="9">
        <f>E1579/(1+M1579)</f>
        <v/>
      </c>
      <c r="L1579" s="10" t="inlineStr">
        <is>
          <t>PLN</t>
        </is>
      </c>
      <c r="M1579" s="11" t="n">
        <v>0.23</v>
      </c>
      <c r="N1579" s="9">
        <f>K1579*VLOOKUP(L1579,'Exchange rate'!A:B,2,0)</f>
        <v/>
      </c>
      <c r="O1579" s="8" t="inlineStr">
        <is>
          <t>Morele</t>
        </is>
      </c>
      <c r="P1579" s="8" t="inlineStr">
        <is>
          <t>Morele</t>
        </is>
      </c>
      <c r="Q1579" s="8" t="inlineStr">
        <is>
          <t>Poland</t>
        </is>
      </c>
      <c r="R1579" s="12" t="inlineStr">
        <is>
          <t>https://www.morele.net/smartfon-oppo-a98-5g-8-256gb-niebieski-69321693291320-13117838/</t>
        </is>
      </c>
      <c r="S1579" s="13" t="inlineStr">
        <is>
          <t>Handset</t>
        </is>
      </c>
      <c r="T1579" s="13" t="n">
        <v>4</v>
      </c>
      <c r="U1579" s="12" t="inlineStr">
        <is>
          <t>https://drive.google.com/uc?export=view&amp;id=1J5yqVaR5cUEnwHPo7p8soFgKr5zbd5Ot</t>
        </is>
      </c>
      <c r="V1579" t="inlineStr">
        <is>
          <t>20250424</t>
        </is>
      </c>
    </row>
    <row r="1580" ht="15" customHeight="1">
      <c r="A1580" s="7" t="inlineStr">
        <is>
          <t>AN00000243</t>
        </is>
      </c>
      <c r="B1580" s="8" t="inlineStr">
        <is>
          <t>Oppo</t>
        </is>
      </c>
      <c r="C1580" s="8" t="inlineStr">
        <is>
          <t>OPPO Find X8 Pro 5G 16/512GB</t>
        </is>
      </c>
      <c r="D1580" s="8" t="inlineStr">
        <is>
          <t>-</t>
        </is>
      </c>
      <c r="E1580" s="9" t="n">
        <v>0</v>
      </c>
      <c r="F1580" s="9" t="inlineStr">
        <is>
          <t>0.00</t>
        </is>
      </c>
      <c r="G1580" s="9" t="inlineStr">
        <is>
          <t>Outstock</t>
        </is>
      </c>
      <c r="H1580" s="9">
        <f>SUBSTITUTE(SUBSTITUTE(SUBSTITUTE(SUBSTITUTE(SUBSTITUTE(F1580,"od",""),"Cena internetowa","")," ",""),"€",""),",",".")+0</f>
        <v/>
      </c>
      <c r="I1580" s="9" t="n"/>
      <c r="J1580" s="9">
        <f>IF(I1580&lt;&gt;"",I1580,H1580)</f>
        <v/>
      </c>
      <c r="K1580" s="9">
        <f>E1580/(1+M1580)</f>
        <v/>
      </c>
      <c r="L1580" s="10" t="inlineStr">
        <is>
          <t>PLN</t>
        </is>
      </c>
      <c r="M1580" s="11" t="n">
        <v>0.23</v>
      </c>
      <c r="N1580" s="9">
        <f>K1580*VLOOKUP(L1580,'Exchange rate'!A:B,2,0)</f>
        <v/>
      </c>
      <c r="O1580" s="8" t="inlineStr">
        <is>
          <t>Morele</t>
        </is>
      </c>
      <c r="P1580" s="8" t="inlineStr">
        <is>
          <t>Morele</t>
        </is>
      </c>
      <c r="Q1580" s="8" t="inlineStr">
        <is>
          <t>Poland</t>
        </is>
      </c>
      <c r="R1580" s="12" t="inlineStr">
        <is>
          <t>https://www.morele.net/oppo-find-x8-pro-5g-dual-sim-16gb-ram-512gb-space-black-14451999/</t>
        </is>
      </c>
      <c r="S1580" s="13" t="inlineStr">
        <is>
          <t>Handset</t>
        </is>
      </c>
      <c r="T1580" s="13" t="n">
        <v>3</v>
      </c>
      <c r="U1580" s="12" t="inlineStr">
        <is>
          <t>https://drive.google.com/uc?export=view&amp;id=1GPKAk1KfTn8X1oEjZ7az2HJ_CNzlQYXp</t>
        </is>
      </c>
      <c r="V1580" t="inlineStr">
        <is>
          <t>20250424</t>
        </is>
      </c>
    </row>
    <row r="1581" ht="15" customHeight="1">
      <c r="A1581" s="7" t="inlineStr">
        <is>
          <t>AN00000254</t>
        </is>
      </c>
      <c r="B1581" s="8" t="inlineStr">
        <is>
          <t>Oppo</t>
        </is>
      </c>
      <c r="C1581" s="8" t="inlineStr">
        <is>
          <t>OPPO Reno13 FS 5G 12/512GB</t>
        </is>
      </c>
      <c r="D1581" s="8" t="inlineStr">
        <is>
          <t>-</t>
        </is>
      </c>
      <c r="E1581" s="9" t="n">
        <v>0</v>
      </c>
      <c r="F1581" s="9" t="inlineStr">
        <is>
          <t>0.00</t>
        </is>
      </c>
      <c r="G1581" s="9" t="inlineStr">
        <is>
          <t>Outstock</t>
        </is>
      </c>
      <c r="H1581" s="9">
        <f>SUBSTITUTE(SUBSTITUTE(SUBSTITUTE(SUBSTITUTE(SUBSTITUTE(F1581,"od",""),"Cena internetowa","")," ",""),"€",""),",",".")+0</f>
        <v/>
      </c>
      <c r="I1581" s="9" t="n"/>
      <c r="J1581" s="9">
        <f>IF(I1581&lt;&gt;"",I1581,H1581)</f>
        <v/>
      </c>
      <c r="K1581" s="9">
        <f>E1581/(1+M1581)</f>
        <v/>
      </c>
      <c r="L1581" s="10" t="inlineStr">
        <is>
          <t>PLN</t>
        </is>
      </c>
      <c r="M1581" s="11" t="n">
        <v>0.23</v>
      </c>
      <c r="N1581" s="9">
        <f>K1581*VLOOKUP(L1581,'Exchange rate'!A:B,2,0)</f>
        <v/>
      </c>
      <c r="O1581" s="8" t="inlineStr">
        <is>
          <t>Morele</t>
        </is>
      </c>
      <c r="P1581" s="8" t="inlineStr">
        <is>
          <t>Morele</t>
        </is>
      </c>
      <c r="Q1581" s="8" t="inlineStr">
        <is>
          <t>Poland</t>
        </is>
      </c>
      <c r="R1581" s="12" t="inlineStr">
        <is>
          <t>https://www.morele.net/oppo-reno13-fs-5g-dual-sim-12gb-ram-512gb-graphite-grey-14757286/</t>
        </is>
      </c>
      <c r="S1581" s="13" t="inlineStr">
        <is>
          <t>Handset</t>
        </is>
      </c>
      <c r="T1581" s="13" t="n">
        <v>4</v>
      </c>
      <c r="U1581" s="12" t="inlineStr">
        <is>
          <t>https://drive.google.com/uc?export=view&amp;id=1JffnmZR-HdHRc0PBuGAygX8Cv34jyDhx</t>
        </is>
      </c>
      <c r="V1581" t="inlineStr">
        <is>
          <t>20250424</t>
        </is>
      </c>
    </row>
    <row r="1582" ht="15" customHeight="1">
      <c r="A1582" s="7" t="inlineStr">
        <is>
          <t>BN2007819</t>
        </is>
      </c>
      <c r="B1582" s="8" t="inlineStr">
        <is>
          <t>Oppo</t>
        </is>
      </c>
      <c r="C1582" s="8" t="inlineStr">
        <is>
          <t>Reno 6 128GB 5G</t>
        </is>
      </c>
      <c r="D1582" s="8" t="inlineStr">
        <is>
          <t>-</t>
        </is>
      </c>
      <c r="E1582" s="9" t="n">
        <v>1302</v>
      </c>
      <c r="F1582" s="9" t="inlineStr">
        <is>
          <t>1303.00</t>
        </is>
      </c>
      <c r="G1582" s="9" t="inlineStr">
        <is>
          <t>Instock</t>
        </is>
      </c>
      <c r="H1582" s="9">
        <f>SUBSTITUTE(SUBSTITUTE(SUBSTITUTE(SUBSTITUTE(SUBSTITUTE(F1582,"od",""),"Cena internetowa","")," ",""),"€",""),",",".")+0</f>
        <v/>
      </c>
      <c r="I1582" s="9" t="n"/>
      <c r="J1582" s="9">
        <f>IF(I1582&lt;&gt;"",I1582,H1582)</f>
        <v/>
      </c>
      <c r="K1582" s="9">
        <f>E1582/(1+M1582)</f>
        <v/>
      </c>
      <c r="L1582" s="10" t="inlineStr">
        <is>
          <t>PLN</t>
        </is>
      </c>
      <c r="M1582" s="11" t="n">
        <v>0.23</v>
      </c>
      <c r="N1582" s="9">
        <f>K1582*VLOOKUP(L1582,'Exchange rate'!A:B,2,0)</f>
        <v/>
      </c>
      <c r="O1582" s="8" t="inlineStr">
        <is>
          <t>Morele</t>
        </is>
      </c>
      <c r="P1582" s="8" t="inlineStr">
        <is>
          <t>Morele</t>
        </is>
      </c>
      <c r="Q1582" s="8" t="inlineStr">
        <is>
          <t>Poland</t>
        </is>
      </c>
      <c r="R1582" s="12" t="inlineStr">
        <is>
          <t>https://www.morele.net/smartfon-oppo-reno-6-5g-8-128gb-czarny-cph2251-9264176/</t>
        </is>
      </c>
      <c r="S1582" s="13" t="inlineStr">
        <is>
          <t>Handset</t>
        </is>
      </c>
      <c r="T1582" s="13" t="n"/>
      <c r="U1582" s="12" t="inlineStr">
        <is>
          <t>https://drive.google.com/uc?export=view&amp;id=1Gzky3evNzW3aFJhqf7P0yvD7Tcb7FbLt</t>
        </is>
      </c>
      <c r="V1582" t="inlineStr">
        <is>
          <t>20250424</t>
        </is>
      </c>
    </row>
    <row r="1583" ht="15" customHeight="1">
      <c r="A1583" s="7" t="inlineStr">
        <is>
          <t>BN2008916</t>
        </is>
      </c>
      <c r="B1583" s="8" t="inlineStr">
        <is>
          <t>Oppo</t>
        </is>
      </c>
      <c r="C1583" s="8" t="inlineStr">
        <is>
          <t>Reno10 Pro 5G 12/256GB</t>
        </is>
      </c>
      <c r="D1583" s="8" t="inlineStr">
        <is>
          <t>-</t>
        </is>
      </c>
      <c r="E1583" s="9" t="n">
        <v>1420</v>
      </c>
      <c r="F1583" s="9" t="inlineStr">
        <is>
          <t>1420.00</t>
        </is>
      </c>
      <c r="G1583" s="9" t="inlineStr">
        <is>
          <t>Instock</t>
        </is>
      </c>
      <c r="H1583" s="9">
        <f>SUBSTITUTE(SUBSTITUTE(SUBSTITUTE(SUBSTITUTE(SUBSTITUTE(F1583,"od",""),"Cena internetowa","")," ",""),"€",""),",",".")+0</f>
        <v/>
      </c>
      <c r="I1583" s="9" t="n"/>
      <c r="J1583" s="9">
        <f>IF(I1583&lt;&gt;"",I1583,H1583)</f>
        <v/>
      </c>
      <c r="K1583" s="9">
        <f>E1583/(1+M1583)</f>
        <v/>
      </c>
      <c r="L1583" s="10" t="inlineStr">
        <is>
          <t>PLN</t>
        </is>
      </c>
      <c r="M1583" s="11" t="n">
        <v>0.23</v>
      </c>
      <c r="N1583" s="9">
        <f>K1583*VLOOKUP(L1583,'Exchange rate'!A:B,2,0)</f>
        <v/>
      </c>
      <c r="O1583" s="8" t="inlineStr">
        <is>
          <t>Morele</t>
        </is>
      </c>
      <c r="P1583" s="8" t="inlineStr">
        <is>
          <t>Morele</t>
        </is>
      </c>
      <c r="Q1583" s="8" t="inlineStr">
        <is>
          <t>Poland</t>
        </is>
      </c>
      <c r="R1583" s="12" t="inlineStr">
        <is>
          <t>https://www.morele.net/telefon-komorkowy-oppo-oppo-reno-10-pro-5g-12-256gb-dual-sim-szary-13094793/</t>
        </is>
      </c>
      <c r="S1583" s="13" t="inlineStr">
        <is>
          <t>Handset</t>
        </is>
      </c>
      <c r="T1583" s="13" t="n"/>
      <c r="U1583" s="12" t="inlineStr">
        <is>
          <t>https://drive.google.com/uc?export=view&amp;id=1KjmbFsSEHLFaLLb1HtlaSxkMOiG9oqO1</t>
        </is>
      </c>
      <c r="V1583" t="inlineStr">
        <is>
          <t>20250424</t>
        </is>
      </c>
    </row>
    <row r="1584" ht="15" customHeight="1">
      <c r="A1584" s="7" t="inlineStr">
        <is>
          <t>BN2009104</t>
        </is>
      </c>
      <c r="B1584" s="8" t="inlineStr">
        <is>
          <t>Oppo</t>
        </is>
      </c>
      <c r="C1584" s="8" t="inlineStr">
        <is>
          <t>Reno11 F 8-256GB 5G</t>
        </is>
      </c>
      <c r="D1584" s="8" t="inlineStr">
        <is>
          <t>-</t>
        </is>
      </c>
      <c r="E1584" s="9" t="n">
        <v>0</v>
      </c>
      <c r="F1584" s="9" t="inlineStr">
        <is>
          <t>0.00</t>
        </is>
      </c>
      <c r="G1584" s="9" t="inlineStr">
        <is>
          <t>Outstock</t>
        </is>
      </c>
      <c r="H1584" s="9">
        <f>SUBSTITUTE(SUBSTITUTE(SUBSTITUTE(SUBSTITUTE(SUBSTITUTE(F1584,"od",""),"Cena internetowa","")," ",""),"€",""),",",".")+0</f>
        <v/>
      </c>
      <c r="I1584" s="9" t="n"/>
      <c r="J1584" s="9">
        <f>IF(I1584&lt;&gt;"",I1584,H1584)</f>
        <v/>
      </c>
      <c r="K1584" s="9">
        <f>E1584/(1+M1584)</f>
        <v/>
      </c>
      <c r="L1584" s="10" t="inlineStr">
        <is>
          <t>PLN</t>
        </is>
      </c>
      <c r="M1584" s="11" t="n">
        <v>0.23</v>
      </c>
      <c r="N1584" s="9">
        <f>K1584*VLOOKUP(L1584,'Exchange rate'!A:B,2,0)</f>
        <v/>
      </c>
      <c r="O1584" s="8" t="inlineStr">
        <is>
          <t>Morele</t>
        </is>
      </c>
      <c r="P1584" s="8" t="inlineStr">
        <is>
          <t>Morele</t>
        </is>
      </c>
      <c r="Q1584" s="8" t="inlineStr">
        <is>
          <t>Poland</t>
        </is>
      </c>
      <c r="R1584" s="12" t="inlineStr">
        <is>
          <t>https://www.morele.net/smartfon-oppo-reno-11f-5g-8-256gb-zielony-cph2603-13227650/</t>
        </is>
      </c>
      <c r="S1584" s="13" t="inlineStr">
        <is>
          <t>Handset</t>
        </is>
      </c>
      <c r="T1584" s="13" t="n">
        <v>4</v>
      </c>
      <c r="U1584" s="12" t="inlineStr">
        <is>
          <t>https://drive.google.com/uc?export=view&amp;id=1ImwT_HNA_pN0_AWvmC5cGA5tcPl3eRRO</t>
        </is>
      </c>
      <c r="V1584" t="inlineStr">
        <is>
          <t>20250424</t>
        </is>
      </c>
    </row>
    <row r="1585" ht="15" customHeight="1">
      <c r="A1585" s="7" t="inlineStr">
        <is>
          <t>BN2009427</t>
        </is>
      </c>
      <c r="B1585" s="8" t="inlineStr">
        <is>
          <t>Oppo</t>
        </is>
      </c>
      <c r="C1585" s="8" t="inlineStr">
        <is>
          <t>Reno12 12-256GB 5G</t>
        </is>
      </c>
      <c r="D1585" s="8" t="inlineStr">
        <is>
          <t>-</t>
        </is>
      </c>
      <c r="E1585" s="9" t="n">
        <v>1587.35</v>
      </c>
      <c r="F1585" s="9" t="inlineStr">
        <is>
          <t>1587.35</t>
        </is>
      </c>
      <c r="G1585" s="9" t="inlineStr">
        <is>
          <t>Instock</t>
        </is>
      </c>
      <c r="H1585" s="9">
        <f>SUBSTITUTE(SUBSTITUTE(SUBSTITUTE(SUBSTITUTE(SUBSTITUTE(F1585,"od",""),"Cena internetowa","")," ",""),"€",""),",",".")+0</f>
        <v/>
      </c>
      <c r="I1585" s="9" t="n"/>
      <c r="J1585" s="9">
        <f>IF(I1585&lt;&gt;"",I1585,H1585)</f>
        <v/>
      </c>
      <c r="K1585" s="9">
        <f>E1585/(1+M1585)</f>
        <v/>
      </c>
      <c r="L1585" s="10" t="inlineStr">
        <is>
          <t>PLN</t>
        </is>
      </c>
      <c r="M1585" s="11" t="n">
        <v>0.23</v>
      </c>
      <c r="N1585" s="9">
        <f>K1585*VLOOKUP(L1585,'Exchange rate'!A:B,2,0)</f>
        <v/>
      </c>
      <c r="O1585" s="8" t="inlineStr">
        <is>
          <t>Morele</t>
        </is>
      </c>
      <c r="P1585" s="8" t="inlineStr">
        <is>
          <t>Morele</t>
        </is>
      </c>
      <c r="Q1585" s="8" t="inlineStr">
        <is>
          <t>Poland</t>
        </is>
      </c>
      <c r="R1585" s="12" t="inlineStr">
        <is>
          <t>https://www.morele.net/smartfon-oppo-oppo-reno-12-5g-12-256gb-dual-sim-czarny-14134246/</t>
        </is>
      </c>
      <c r="S1585" s="13" t="inlineStr">
        <is>
          <t>Handset</t>
        </is>
      </c>
      <c r="T1585" s="13" t="n"/>
      <c r="U1585" s="12" t="inlineStr">
        <is>
          <t>https://drive.google.com/uc?export=view&amp;id=1IC7ZYVjJtt1WWMeV3PZ36-L9PZqwr5zp</t>
        </is>
      </c>
      <c r="V1585" t="inlineStr">
        <is>
          <t>20250424</t>
        </is>
      </c>
    </row>
    <row r="1586" ht="15" customHeight="1">
      <c r="A1586" s="7" t="inlineStr">
        <is>
          <t>BN2009428</t>
        </is>
      </c>
      <c r="B1586" s="8" t="inlineStr">
        <is>
          <t>Oppo</t>
        </is>
      </c>
      <c r="C1586" s="8" t="inlineStr">
        <is>
          <t>Reno12 FS 12-512GB 5G</t>
        </is>
      </c>
      <c r="D1586" s="8" t="inlineStr">
        <is>
          <t>-</t>
        </is>
      </c>
      <c r="E1586" s="9" t="n">
        <v>0</v>
      </c>
      <c r="F1586" s="9" t="inlineStr">
        <is>
          <t>0.00</t>
        </is>
      </c>
      <c r="G1586" s="9" t="inlineStr">
        <is>
          <t>Outstock</t>
        </is>
      </c>
      <c r="H1586" s="9">
        <f>SUBSTITUTE(SUBSTITUTE(SUBSTITUTE(SUBSTITUTE(SUBSTITUTE(F1586,"od",""),"Cena internetowa","")," ",""),"€",""),",",".")+0</f>
        <v/>
      </c>
      <c r="I1586" s="9" t="n"/>
      <c r="J1586" s="9">
        <f>IF(I1586&lt;&gt;"",I1586,H1586)</f>
        <v/>
      </c>
      <c r="K1586" s="9">
        <f>E1586/(1+M1586)</f>
        <v/>
      </c>
      <c r="L1586" s="10" t="inlineStr">
        <is>
          <t>PLN</t>
        </is>
      </c>
      <c r="M1586" s="11" t="n">
        <v>0.23</v>
      </c>
      <c r="N1586" s="9">
        <f>K1586*VLOOKUP(L1586,'Exchange rate'!A:B,2,0)</f>
        <v/>
      </c>
      <c r="O1586" s="8" t="inlineStr">
        <is>
          <t>Morele</t>
        </is>
      </c>
      <c r="P1586" s="8" t="inlineStr">
        <is>
          <t>Morele</t>
        </is>
      </c>
      <c r="Q1586" s="8" t="inlineStr">
        <is>
          <t>Poland</t>
        </is>
      </c>
      <c r="R1586" s="12" t="inlineStr">
        <is>
          <t>https://www.morele.net/smartfon-oppo-reno12-fs-5g-12-512gb-zielony-110010234157-13268908/</t>
        </is>
      </c>
      <c r="S1586" s="13" t="inlineStr">
        <is>
          <t>Handset</t>
        </is>
      </c>
      <c r="T1586" s="13" t="n">
        <v>4</v>
      </c>
      <c r="U1586" s="12" t="inlineStr">
        <is>
          <t>https://drive.google.com/uc?export=view&amp;id=1NNyH9YRcFZaJWBHvFUoy3jZVWDrhmLs7</t>
        </is>
      </c>
      <c r="V1586" t="inlineStr">
        <is>
          <t>20250424</t>
        </is>
      </c>
    </row>
    <row r="1587" ht="15" customHeight="1">
      <c r="A1587" s="7" t="inlineStr">
        <is>
          <t>BN2009282</t>
        </is>
      </c>
      <c r="B1587" s="8" t="inlineStr">
        <is>
          <t>Oppo</t>
        </is>
      </c>
      <c r="C1587" s="8" t="inlineStr">
        <is>
          <t>Reno12 Pro 12-512GB 5G</t>
        </is>
      </c>
      <c r="D1587" s="8" t="inlineStr">
        <is>
          <t>-</t>
        </is>
      </c>
      <c r="E1587" s="9" t="n">
        <v>1885.17</v>
      </c>
      <c r="F1587" s="9" t="inlineStr">
        <is>
          <t>1885.17</t>
        </is>
      </c>
      <c r="G1587" s="9" t="inlineStr">
        <is>
          <t>Instock</t>
        </is>
      </c>
      <c r="H1587" s="9">
        <f>SUBSTITUTE(SUBSTITUTE(SUBSTITUTE(SUBSTITUTE(SUBSTITUTE(F1587,"od",""),"Cena internetowa","")," ",""),"€",""),",",".")+0</f>
        <v/>
      </c>
      <c r="I1587" s="9" t="n"/>
      <c r="J1587" s="9">
        <f>IF(I1587&lt;&gt;"",I1587,H1587)</f>
        <v/>
      </c>
      <c r="K1587" s="9">
        <f>E1587/(1+M1587)</f>
        <v/>
      </c>
      <c r="L1587" s="10" t="inlineStr">
        <is>
          <t>PLN</t>
        </is>
      </c>
      <c r="M1587" s="11" t="n">
        <v>0.23</v>
      </c>
      <c r="N1587" s="9">
        <f>K1587*VLOOKUP(L1587,'Exchange rate'!A:B,2,0)</f>
        <v/>
      </c>
      <c r="O1587" s="8" t="inlineStr">
        <is>
          <t>Morele</t>
        </is>
      </c>
      <c r="P1587" s="8" t="inlineStr">
        <is>
          <t>Morele</t>
        </is>
      </c>
      <c r="Q1587" s="8" t="inlineStr">
        <is>
          <t>Poland</t>
        </is>
      </c>
      <c r="R1587" s="12" t="inlineStr">
        <is>
          <t>https://www.morele.net/smartfon-oppo-reno-12-pro-12-512gb-czarny-cph2629-13263602/</t>
        </is>
      </c>
      <c r="S1587" s="13" t="inlineStr">
        <is>
          <t>Handset</t>
        </is>
      </c>
      <c r="T1587" s="13" t="n"/>
      <c r="U1587" s="12" t="inlineStr">
        <is>
          <t>https://drive.google.com/uc?export=view&amp;id=1HooOo5Nca1LXwKpUczCRi1tK2JGTDMTW</t>
        </is>
      </c>
      <c r="V1587" t="inlineStr">
        <is>
          <t>20250424</t>
        </is>
      </c>
    </row>
    <row r="1588" ht="15" customHeight="1">
      <c r="A1588" s="7" t="inlineStr">
        <is>
          <t>BN2008269</t>
        </is>
      </c>
      <c r="B1588" s="8" t="inlineStr">
        <is>
          <t>Oppo</t>
        </is>
      </c>
      <c r="C1588" s="8" t="inlineStr">
        <is>
          <t>Reno7 128GB LTE</t>
        </is>
      </c>
      <c r="D1588" s="8" t="inlineStr">
        <is>
          <t>-</t>
        </is>
      </c>
      <c r="E1588" s="9" t="n">
        <v>0</v>
      </c>
      <c r="F1588" s="9" t="inlineStr">
        <is>
          <t>0.00</t>
        </is>
      </c>
      <c r="G1588" s="9" t="inlineStr">
        <is>
          <t>Outstock</t>
        </is>
      </c>
      <c r="H1588" s="9">
        <f>SUBSTITUTE(SUBSTITUTE(SUBSTITUTE(SUBSTITUTE(SUBSTITUTE(F1588,"od",""),"Cena internetowa","")," ",""),"€",""),",",".")+0</f>
        <v/>
      </c>
      <c r="I1588" s="9" t="n"/>
      <c r="J1588" s="9">
        <f>IF(I1588&lt;&gt;"",I1588,H1588)</f>
        <v/>
      </c>
      <c r="K1588" s="9">
        <f>E1588/(1+M1588)</f>
        <v/>
      </c>
      <c r="L1588" s="10" t="inlineStr">
        <is>
          <t>PLN</t>
        </is>
      </c>
      <c r="M1588" s="11" t="n">
        <v>0.23</v>
      </c>
      <c r="N1588" s="9">
        <f>K1588*VLOOKUP(L1588,'Exchange rate'!A:B,2,0)</f>
        <v/>
      </c>
      <c r="O1588" s="8" t="inlineStr">
        <is>
          <t>Morele</t>
        </is>
      </c>
      <c r="P1588" s="8" t="inlineStr">
        <is>
          <t>Morele</t>
        </is>
      </c>
      <c r="Q1588" s="8" t="inlineStr">
        <is>
          <t>Poland</t>
        </is>
      </c>
      <c r="R1588" s="12" t="inlineStr">
        <is>
          <t>https://www.morele.net/smartfon-oppo-reno7-8-128gb-dual-sim-pomaranczowy-cph2363o-10613288/</t>
        </is>
      </c>
      <c r="S1588" s="13" t="inlineStr">
        <is>
          <t>Handset</t>
        </is>
      </c>
      <c r="T1588" s="13" t="n">
        <v>4</v>
      </c>
      <c r="U1588" s="12" t="inlineStr">
        <is>
          <t>https://drive.google.com/uc?export=view&amp;id=1Iz-V1J3z9vjYvUx7Cn6Pcm6FyYLaDCL9</t>
        </is>
      </c>
      <c r="V1588" t="inlineStr">
        <is>
          <t>20250424</t>
        </is>
      </c>
    </row>
    <row r="1589" ht="15" customHeight="1">
      <c r="A1589" s="7" t="inlineStr">
        <is>
          <t>BN2008672</t>
        </is>
      </c>
      <c r="B1589" s="8" t="inlineStr">
        <is>
          <t>Oppo</t>
        </is>
      </c>
      <c r="C1589" s="8" t="inlineStr">
        <is>
          <t>Reno8 T 8-128GB</t>
        </is>
      </c>
      <c r="D1589" s="8" t="inlineStr">
        <is>
          <t>-</t>
        </is>
      </c>
      <c r="E1589" s="9" t="n">
        <v>0</v>
      </c>
      <c r="F1589" s="9" t="inlineStr">
        <is>
          <t>0.00</t>
        </is>
      </c>
      <c r="G1589" s="9" t="inlineStr">
        <is>
          <t>Outstock</t>
        </is>
      </c>
      <c r="H1589" s="9">
        <f>SUBSTITUTE(SUBSTITUTE(SUBSTITUTE(SUBSTITUTE(SUBSTITUTE(F1589,"od",""),"Cena internetowa","")," ",""),"€",""),",",".")+0</f>
        <v/>
      </c>
      <c r="I1589" s="9" t="n"/>
      <c r="J1589" s="9">
        <f>IF(I1589&lt;&gt;"",I1589,H1589)</f>
        <v/>
      </c>
      <c r="K1589" s="9">
        <f>E1589/(1+M1589)</f>
        <v/>
      </c>
      <c r="L1589" s="10" t="inlineStr">
        <is>
          <t>PLN</t>
        </is>
      </c>
      <c r="M1589" s="11" t="n">
        <v>0.23</v>
      </c>
      <c r="N1589" s="9">
        <f>K1589*VLOOKUP(L1589,'Exchange rate'!A:B,2,0)</f>
        <v/>
      </c>
      <c r="O1589" s="8" t="inlineStr">
        <is>
          <t>Morele</t>
        </is>
      </c>
      <c r="P1589" s="8" t="inlineStr">
        <is>
          <t>Morele</t>
        </is>
      </c>
      <c r="Q1589" s="8" t="inlineStr">
        <is>
          <t>Poland</t>
        </is>
      </c>
      <c r="R1589" s="12" t="inlineStr">
        <is>
          <t>https://www.morele.net/smartfon-oppo-reno-8t-8-128gb-czarny-123456789963690-12674619/</t>
        </is>
      </c>
      <c r="S1589" s="13" t="inlineStr">
        <is>
          <t>Handset</t>
        </is>
      </c>
      <c r="T1589" s="13" t="n">
        <v>4</v>
      </c>
      <c r="U1589" s="12" t="inlineStr">
        <is>
          <t>https://drive.google.com/uc?export=view&amp;id=1LJzLqpQDl2s6gm7w6T-2oaUQggFSvgOc</t>
        </is>
      </c>
      <c r="V1589" t="inlineStr">
        <is>
          <t>20250424</t>
        </is>
      </c>
    </row>
    <row r="1590" ht="15" customHeight="1">
      <c r="A1590" s="7" t="inlineStr">
        <is>
          <t>AN00000174</t>
        </is>
      </c>
      <c r="B1590" s="8" t="inlineStr">
        <is>
          <t>Realme</t>
        </is>
      </c>
      <c r="C1590" s="8" t="inlineStr">
        <is>
          <t>Realme 11 5G 8/256GB</t>
        </is>
      </c>
      <c r="D1590" s="8" t="inlineStr">
        <is>
          <t>-</t>
        </is>
      </c>
      <c r="E1590" s="9" t="n">
        <v>0</v>
      </c>
      <c r="F1590" s="9" t="inlineStr">
        <is>
          <t>0.00</t>
        </is>
      </c>
      <c r="G1590" s="9" t="inlineStr">
        <is>
          <t>Outstock</t>
        </is>
      </c>
      <c r="H1590" s="9">
        <f>SUBSTITUTE(SUBSTITUTE(SUBSTITUTE(SUBSTITUTE(SUBSTITUTE(F1590,"od",""),"Cena internetowa","")," ",""),"€",""),",",".")+0</f>
        <v/>
      </c>
      <c r="I1590" s="9" t="n"/>
      <c r="J1590" s="9">
        <f>IF(I1590&lt;&gt;"",I1590,H1590)</f>
        <v/>
      </c>
      <c r="K1590" s="9">
        <f>E1590/(1+M1590)</f>
        <v/>
      </c>
      <c r="L1590" s="10" t="inlineStr">
        <is>
          <t>PLN</t>
        </is>
      </c>
      <c r="M1590" s="11" t="n">
        <v>0.23</v>
      </c>
      <c r="N1590" s="9">
        <f>K1590*VLOOKUP(L1590,'Exchange rate'!A:B,2,0)</f>
        <v/>
      </c>
      <c r="O1590" s="8" t="inlineStr">
        <is>
          <t>Morele</t>
        </is>
      </c>
      <c r="P1590" s="8" t="inlineStr">
        <is>
          <t>Morele</t>
        </is>
      </c>
      <c r="Q1590" s="8" t="inlineStr">
        <is>
          <t>Poland</t>
        </is>
      </c>
      <c r="R1590" s="12" t="inlineStr">
        <is>
          <t>https://www.morele.net/smartfon-realme-11-5g-8-256gb-czarny-rmx3780-13124801/</t>
        </is>
      </c>
      <c r="S1590" s="13" t="inlineStr">
        <is>
          <t>Handset</t>
        </is>
      </c>
      <c r="T1590" s="13" t="n">
        <v>4</v>
      </c>
      <c r="U1590" s="12" t="inlineStr">
        <is>
          <t>https://drive.google.com/uc?export=view&amp;id=1NOsAlZvhlm6o4VelK5XMAfMqTaM8h4Fd</t>
        </is>
      </c>
      <c r="V1590" t="inlineStr">
        <is>
          <t>20250424</t>
        </is>
      </c>
    </row>
    <row r="1591" ht="15" customHeight="1">
      <c r="A1591" s="7" t="inlineStr">
        <is>
          <t>BN2009059</t>
        </is>
      </c>
      <c r="B1591" s="8" t="inlineStr">
        <is>
          <t>Realme</t>
        </is>
      </c>
      <c r="C1591" s="8" t="inlineStr">
        <is>
          <t>realme 11 Pro+ 12-512GB 5G</t>
        </is>
      </c>
      <c r="D1591" s="8" t="inlineStr">
        <is>
          <t>-</t>
        </is>
      </c>
      <c r="E1591" s="9" t="n">
        <v>3620.86</v>
      </c>
      <c r="F1591" s="9" t="inlineStr">
        <is>
          <t>3620.86</t>
        </is>
      </c>
      <c r="G1591" s="9" t="inlineStr">
        <is>
          <t>Instock</t>
        </is>
      </c>
      <c r="H1591" s="9">
        <f>SUBSTITUTE(SUBSTITUTE(SUBSTITUTE(SUBSTITUTE(SUBSTITUTE(F1591,"od",""),"Cena internetowa","")," ",""),"€",""),",",".")+0</f>
        <v/>
      </c>
      <c r="I1591" s="9" t="n"/>
      <c r="J1591" s="9">
        <f>IF(I1591&lt;&gt;"",I1591,H1591)</f>
        <v/>
      </c>
      <c r="K1591" s="9">
        <f>E1591/(1+M1591)</f>
        <v/>
      </c>
      <c r="L1591" s="10" t="inlineStr">
        <is>
          <t>PLN</t>
        </is>
      </c>
      <c r="M1591" s="11" t="n">
        <v>0.23</v>
      </c>
      <c r="N1591" s="9">
        <f>K1591*VLOOKUP(L1591,'Exchange rate'!A:B,2,0)</f>
        <v/>
      </c>
      <c r="O1591" s="8" t="inlineStr">
        <is>
          <t>Morele</t>
        </is>
      </c>
      <c r="P1591" s="8" t="inlineStr">
        <is>
          <t>Morele</t>
        </is>
      </c>
      <c r="Q1591" s="8" t="inlineStr">
        <is>
          <t>Poland</t>
        </is>
      </c>
      <c r="R1591" s="12" t="inlineStr">
        <is>
          <t>https://www.morele.net/smartfon-realme-11-pro-5g-12-512gb-czarny-rmx3741-12984799/</t>
        </is>
      </c>
      <c r="S1591" s="13" t="inlineStr">
        <is>
          <t>Handset</t>
        </is>
      </c>
      <c r="T1591" s="13" t="n"/>
      <c r="U1591" s="12" t="inlineStr">
        <is>
          <t>https://drive.google.com/uc?export=view&amp;id=1KhR6HkE0L6JExF6OCKcq8jTkUDS3ttg7</t>
        </is>
      </c>
      <c r="V1591" t="inlineStr">
        <is>
          <t>20250424</t>
        </is>
      </c>
    </row>
    <row r="1592" ht="15" customHeight="1">
      <c r="A1592" s="7" t="inlineStr">
        <is>
          <t>AN00000251</t>
        </is>
      </c>
      <c r="B1592" s="8" t="inlineStr">
        <is>
          <t>Realme</t>
        </is>
      </c>
      <c r="C1592" s="8" t="inlineStr">
        <is>
          <t>Realme 12 5G 8/256GB</t>
        </is>
      </c>
      <c r="D1592" s="8" t="inlineStr">
        <is>
          <t>-</t>
        </is>
      </c>
      <c r="E1592" s="9" t="n">
        <v>0</v>
      </c>
      <c r="F1592" s="9" t="inlineStr">
        <is>
          <t>0.00</t>
        </is>
      </c>
      <c r="G1592" s="9" t="inlineStr">
        <is>
          <t>Outstock</t>
        </is>
      </c>
      <c r="H1592" s="9">
        <f>SUBSTITUTE(SUBSTITUTE(SUBSTITUTE(SUBSTITUTE(SUBSTITUTE(F1592,"od",""),"Cena internetowa","")," ",""),"€",""),",",".")+0</f>
        <v/>
      </c>
      <c r="I1592" s="9" t="n"/>
      <c r="J1592" s="9">
        <f>IF(I1592&lt;&gt;"",I1592,H1592)</f>
        <v/>
      </c>
      <c r="K1592" s="9">
        <f>E1592/(1+M1592)</f>
        <v/>
      </c>
      <c r="L1592" s="10" t="inlineStr">
        <is>
          <t>PLN</t>
        </is>
      </c>
      <c r="M1592" s="11" t="n">
        <v>0.23</v>
      </c>
      <c r="N1592" s="9">
        <f>K1592*VLOOKUP(L1592,'Exchange rate'!A:B,2,0)</f>
        <v/>
      </c>
      <c r="O1592" s="8" t="inlineStr">
        <is>
          <t>Morele</t>
        </is>
      </c>
      <c r="P1592" s="8" t="inlineStr">
        <is>
          <t>Morele</t>
        </is>
      </c>
      <c r="Q1592" s="8" t="inlineStr">
        <is>
          <t>Poland</t>
        </is>
      </c>
      <c r="R1592" s="12" t="inlineStr">
        <is>
          <t>https://www.morele.net/smartfon-realme-12-5g-5g-8-256gb-zielony-s0456845-13231526/</t>
        </is>
      </c>
      <c r="S1592" s="13" t="inlineStr">
        <is>
          <t>Handset</t>
        </is>
      </c>
      <c r="T1592" s="13" t="n">
        <v>4</v>
      </c>
      <c r="U1592" s="12" t="inlineStr">
        <is>
          <t>https://drive.google.com/uc?export=view&amp;id=1JWvalwksN3XOZp17yGdaBiTm4VvJUZjK</t>
        </is>
      </c>
      <c r="V1592" t="inlineStr">
        <is>
          <t>20250424</t>
        </is>
      </c>
    </row>
    <row r="1593" ht="15" customHeight="1">
      <c r="A1593" s="7" t="inlineStr">
        <is>
          <t>BN2009276</t>
        </is>
      </c>
      <c r="B1593" s="8" t="inlineStr">
        <is>
          <t>Realme</t>
        </is>
      </c>
      <c r="C1593" s="8" t="inlineStr">
        <is>
          <t>Realme 12 Plus 8-256GB 5G</t>
        </is>
      </c>
      <c r="D1593" s="8" t="inlineStr">
        <is>
          <t>-</t>
        </is>
      </c>
      <c r="E1593" s="9" t="n">
        <v>0</v>
      </c>
      <c r="F1593" s="9" t="inlineStr">
        <is>
          <t>0.00</t>
        </is>
      </c>
      <c r="G1593" s="9" t="inlineStr">
        <is>
          <t>Outstock</t>
        </is>
      </c>
      <c r="H1593" s="9">
        <f>SUBSTITUTE(SUBSTITUTE(SUBSTITUTE(SUBSTITUTE(SUBSTITUTE(F1593,"od",""),"Cena internetowa","")," ",""),"€",""),",",".")+0</f>
        <v/>
      </c>
      <c r="I1593" s="9" t="n"/>
      <c r="J1593" s="9">
        <f>IF(I1593&lt;&gt;"",I1593,H1593)</f>
        <v/>
      </c>
      <c r="K1593" s="9">
        <f>E1593/(1+M1593)</f>
        <v/>
      </c>
      <c r="L1593" s="10" t="inlineStr">
        <is>
          <t>PLN</t>
        </is>
      </c>
      <c r="M1593" s="11" t="n">
        <v>0.23</v>
      </c>
      <c r="N1593" s="9">
        <f>K1593*VLOOKUP(L1593,'Exchange rate'!A:B,2,0)</f>
        <v/>
      </c>
      <c r="O1593" s="8" t="inlineStr">
        <is>
          <t>Morele</t>
        </is>
      </c>
      <c r="P1593" s="8" t="inlineStr">
        <is>
          <t>Morele</t>
        </is>
      </c>
      <c r="Q1593" s="8" t="inlineStr">
        <is>
          <t>Poland</t>
        </is>
      </c>
      <c r="R1593" s="12" t="inlineStr">
        <is>
          <t>https://www.morele.net/smartfon-realme-12-5g-8-256gb-zielony-s9912043-13272089/</t>
        </is>
      </c>
      <c r="S1593" s="13" t="inlineStr">
        <is>
          <t>Handset</t>
        </is>
      </c>
      <c r="T1593" s="13" t="n">
        <v>4</v>
      </c>
      <c r="U1593" s="12" t="inlineStr">
        <is>
          <t>https://drive.google.com/uc?export=view&amp;id=1LXrBzDnIMUikx33NkOp3uVOYcfqw-VYB</t>
        </is>
      </c>
      <c r="V1593" t="inlineStr">
        <is>
          <t>20250424</t>
        </is>
      </c>
    </row>
    <row r="1594" ht="15" customHeight="1">
      <c r="A1594" s="7" t="inlineStr">
        <is>
          <t>BN2009564</t>
        </is>
      </c>
      <c r="B1594" s="8" t="inlineStr">
        <is>
          <t>Realme</t>
        </is>
      </c>
      <c r="C1594" s="8" t="inlineStr">
        <is>
          <t>Realme 12 Pro 12-256GB 5G</t>
        </is>
      </c>
      <c r="D1594" s="8" t="inlineStr">
        <is>
          <t>-</t>
        </is>
      </c>
      <c r="E1594" s="9" t="n">
        <v>2054.99</v>
      </c>
      <c r="F1594" s="9" t="inlineStr">
        <is>
          <t>2054.99</t>
        </is>
      </c>
      <c r="G1594" s="9" t="inlineStr">
        <is>
          <t>Instock</t>
        </is>
      </c>
      <c r="H1594" s="9">
        <f>SUBSTITUTE(SUBSTITUTE(SUBSTITUTE(SUBSTITUTE(SUBSTITUTE(F1594,"od",""),"Cena internetowa","")," ",""),"€",""),",",".")+0</f>
        <v/>
      </c>
      <c r="I1594" s="9" t="n"/>
      <c r="J1594" s="9">
        <f>IF(I1594&lt;&gt;"",I1594,H1594)</f>
        <v/>
      </c>
      <c r="K1594" s="9">
        <f>E1594/(1+M1594)</f>
        <v/>
      </c>
      <c r="L1594" s="10" t="inlineStr">
        <is>
          <t>PLN</t>
        </is>
      </c>
      <c r="M1594" s="11" t="n">
        <v>0.23</v>
      </c>
      <c r="N1594" s="9">
        <f>K1594*VLOOKUP(L1594,'Exchange rate'!A:B,2,0)</f>
        <v/>
      </c>
      <c r="O1594" s="8" t="inlineStr">
        <is>
          <t>Morele</t>
        </is>
      </c>
      <c r="P1594" s="8" t="inlineStr">
        <is>
          <t>Morele</t>
        </is>
      </c>
      <c r="Q1594" s="8" t="inlineStr">
        <is>
          <t>Poland</t>
        </is>
      </c>
      <c r="R1594" s="12" t="inlineStr">
        <is>
          <t>https://www.morele.net/smartfon-realme-12-pro-5g-8-256gb-granatowy-rmx3842-13184089/</t>
        </is>
      </c>
      <c r="S1594" s="13" t="inlineStr">
        <is>
          <t>Handset</t>
        </is>
      </c>
      <c r="T1594" s="13" t="n"/>
      <c r="U1594" s="12" t="inlineStr">
        <is>
          <t>https://drive.google.com/uc?export=view&amp;id=1M_R1a4wMBKvp_C6xZyEHYWjArtZhsWUE</t>
        </is>
      </c>
      <c r="V1594" t="inlineStr">
        <is>
          <t>20250424</t>
        </is>
      </c>
    </row>
    <row r="1595" ht="15" customHeight="1">
      <c r="A1595" s="7" t="inlineStr">
        <is>
          <t>BN2009180</t>
        </is>
      </c>
      <c r="B1595" s="8" t="inlineStr">
        <is>
          <t>Realme</t>
        </is>
      </c>
      <c r="C1595" s="8" t="inlineStr">
        <is>
          <t>Realme 12 Pro+ 12-512GB 5G</t>
        </is>
      </c>
      <c r="D1595" s="8" t="inlineStr">
        <is>
          <t>-</t>
        </is>
      </c>
      <c r="E1595" s="9" t="n">
        <v>1498</v>
      </c>
      <c r="F1595" s="9" t="inlineStr">
        <is>
          <t>1498.00</t>
        </is>
      </c>
      <c r="G1595" s="9" t="inlineStr">
        <is>
          <t>Instock</t>
        </is>
      </c>
      <c r="H1595" s="9">
        <f>SUBSTITUTE(SUBSTITUTE(SUBSTITUTE(SUBSTITUTE(SUBSTITUTE(F1595,"od",""),"Cena internetowa","")," ",""),"€",""),",",".")+0</f>
        <v/>
      </c>
      <c r="I1595" s="9" t="n"/>
      <c r="J1595" s="9">
        <f>IF(I1595&lt;&gt;"",I1595,H1595)</f>
        <v/>
      </c>
      <c r="K1595" s="9">
        <f>E1595/(1+M1595)</f>
        <v/>
      </c>
      <c r="L1595" s="10" t="inlineStr">
        <is>
          <t>PLN</t>
        </is>
      </c>
      <c r="M1595" s="11" t="n">
        <v>0.23</v>
      </c>
      <c r="N1595" s="9">
        <f>K1595*VLOOKUP(L1595,'Exchange rate'!A:B,2,0)</f>
        <v/>
      </c>
      <c r="O1595" s="8" t="inlineStr">
        <is>
          <t>Morele</t>
        </is>
      </c>
      <c r="P1595" s="8" t="inlineStr">
        <is>
          <t>Morele</t>
        </is>
      </c>
      <c r="Q1595" s="8" t="inlineStr">
        <is>
          <t>Poland</t>
        </is>
      </c>
      <c r="R1595" s="12" t="inlineStr">
        <is>
          <t>https://www.morele.net/smartfon-realme-12-pro-5g-12-512gb-granatowy-rmx3840-13184090/</t>
        </is>
      </c>
      <c r="S1595" s="13" t="inlineStr">
        <is>
          <t>Handset</t>
        </is>
      </c>
      <c r="T1595" s="13" t="n"/>
      <c r="U1595" s="12" t="inlineStr">
        <is>
          <t>https://drive.google.com/uc?export=view&amp;id=1Mohiwe2BjNUdGGpew0eAsqUlchSAGu40</t>
        </is>
      </c>
      <c r="V1595" t="inlineStr">
        <is>
          <t>20250424</t>
        </is>
      </c>
    </row>
    <row r="1596" ht="15" customHeight="1">
      <c r="A1596" s="7" t="inlineStr">
        <is>
          <t>AN00000260</t>
        </is>
      </c>
      <c r="B1596" s="8" t="inlineStr">
        <is>
          <t>Realme</t>
        </is>
      </c>
      <c r="C1596" s="8" t="inlineStr">
        <is>
          <t>realme 14 Pro+ 5G 12/512GB</t>
        </is>
      </c>
      <c r="D1596" s="8" t="inlineStr">
        <is>
          <t>-</t>
        </is>
      </c>
      <c r="E1596" s="9" t="n">
        <v>1989.96</v>
      </c>
      <c r="F1596" s="9" t="inlineStr">
        <is>
          <t>2494.00</t>
        </is>
      </c>
      <c r="G1596" s="9" t="inlineStr">
        <is>
          <t>Instock</t>
        </is>
      </c>
      <c r="H1596" s="9">
        <f>SUBSTITUTE(SUBSTITUTE(SUBSTITUTE(SUBSTITUTE(SUBSTITUTE(F1596,"od",""),"Cena internetowa","")," ",""),"€",""),",",".")+0</f>
        <v/>
      </c>
      <c r="I1596" s="9" t="n"/>
      <c r="J1596" s="9">
        <f>IF(I1596&lt;&gt;"",I1596,H1596)</f>
        <v/>
      </c>
      <c r="K1596" s="9">
        <f>E1596/(1+M1596)</f>
        <v/>
      </c>
      <c r="L1596" s="10" t="inlineStr">
        <is>
          <t>PLN</t>
        </is>
      </c>
      <c r="M1596" s="11" t="n">
        <v>0.23</v>
      </c>
      <c r="N1596" s="9">
        <f>K1596*VLOOKUP(L1596,'Exchange rate'!A:B,2,0)</f>
        <v/>
      </c>
      <c r="O1596" s="8" t="inlineStr">
        <is>
          <t>Morele</t>
        </is>
      </c>
      <c r="P1596" s="8" t="inlineStr">
        <is>
          <t>Morele</t>
        </is>
      </c>
      <c r="Q1596" s="8" t="inlineStr">
        <is>
          <t>Poland</t>
        </is>
      </c>
      <c r="R1596" s="12" t="inlineStr">
        <is>
          <t>https://www.morele.net/realme-14-pro-5g-rmx5051-eu-512gb-12gb-pearl-white-14792873/</t>
        </is>
      </c>
      <c r="S1596" s="13" t="inlineStr">
        <is>
          <t>Handset</t>
        </is>
      </c>
      <c r="T1596" s="13" t="n"/>
      <c r="U1596" s="12" t="inlineStr">
        <is>
          <t>https://drive.google.com/uc?export=view&amp;id=1J2PXf9AZICn785z847x7LpVMuKAVIv3o</t>
        </is>
      </c>
      <c r="V1596" t="inlineStr">
        <is>
          <t>20250424</t>
        </is>
      </c>
    </row>
    <row r="1597" ht="15" customHeight="1">
      <c r="A1597" s="7" t="inlineStr">
        <is>
          <t>AN00000259</t>
        </is>
      </c>
      <c r="B1597" s="8" t="inlineStr">
        <is>
          <t>Realme</t>
        </is>
      </c>
      <c r="C1597" s="8" t="inlineStr">
        <is>
          <t>realme 14X 5G 6/128GB</t>
        </is>
      </c>
      <c r="D1597" s="8" t="inlineStr">
        <is>
          <t>-</t>
        </is>
      </c>
      <c r="E1597" s="9" t="n">
        <v>907.9400000000001</v>
      </c>
      <c r="F1597" s="9" t="inlineStr">
        <is>
          <t>909.71</t>
        </is>
      </c>
      <c r="G1597" s="9" t="inlineStr">
        <is>
          <t>Instock</t>
        </is>
      </c>
      <c r="H1597" s="9">
        <f>SUBSTITUTE(SUBSTITUTE(SUBSTITUTE(SUBSTITUTE(SUBSTITUTE(F1597,"od",""),"Cena internetowa","")," ",""),"€",""),",",".")+0</f>
        <v/>
      </c>
      <c r="I1597" s="9" t="n"/>
      <c r="J1597" s="9">
        <f>IF(I1597&lt;&gt;"",I1597,H1597)</f>
        <v/>
      </c>
      <c r="K1597" s="9">
        <f>E1597/(1+M1597)</f>
        <v/>
      </c>
      <c r="L1597" s="10" t="inlineStr">
        <is>
          <t>PLN</t>
        </is>
      </c>
      <c r="M1597" s="11" t="n">
        <v>0.23</v>
      </c>
      <c r="N1597" s="9">
        <f>K1597*VLOOKUP(L1597,'Exchange rate'!A:B,2,0)</f>
        <v/>
      </c>
      <c r="O1597" s="8" t="inlineStr">
        <is>
          <t>Morele</t>
        </is>
      </c>
      <c r="P1597" s="8" t="inlineStr">
        <is>
          <t>Morele</t>
        </is>
      </c>
      <c r="Q1597" s="8" t="inlineStr">
        <is>
          <t>Poland</t>
        </is>
      </c>
      <c r="R1597" s="12" t="inlineStr">
        <is>
          <t>https://www.morele.net/realme-14x-5g-rmx3943-eu-128gb-6gb-carbon-juodas-14771567/</t>
        </is>
      </c>
      <c r="S1597" s="13" t="inlineStr">
        <is>
          <t>Handset</t>
        </is>
      </c>
      <c r="T1597" s="13" t="n"/>
      <c r="U1597" s="12" t="inlineStr">
        <is>
          <t>https://drive.google.com/uc?export=view&amp;id=1JRMuxyx6EiIEOG7c_s5fZWaBxrVw2XIF</t>
        </is>
      </c>
      <c r="V1597" t="inlineStr">
        <is>
          <t>20250424</t>
        </is>
      </c>
    </row>
    <row r="1598" ht="15" customHeight="1">
      <c r="A1598" s="7" t="inlineStr">
        <is>
          <t>BN2008674</t>
        </is>
      </c>
      <c r="B1598" s="8" t="inlineStr">
        <is>
          <t>Realme</t>
        </is>
      </c>
      <c r="C1598" s="8" t="inlineStr">
        <is>
          <t>Realme C30 3-32GB</t>
        </is>
      </c>
      <c r="D1598" s="8" t="inlineStr">
        <is>
          <t>-</t>
        </is>
      </c>
      <c r="E1598" s="9" t="n">
        <v>0</v>
      </c>
      <c r="F1598" s="9" t="inlineStr">
        <is>
          <t>0.00</t>
        </is>
      </c>
      <c r="G1598" s="9" t="inlineStr">
        <is>
          <t>Outstock</t>
        </is>
      </c>
      <c r="H1598" s="9">
        <f>SUBSTITUTE(SUBSTITUTE(SUBSTITUTE(SUBSTITUTE(SUBSTITUTE(F1598,"od",""),"Cena internetowa","")," ",""),"€",""),",",".")+0</f>
        <v/>
      </c>
      <c r="I1598" s="9" t="n"/>
      <c r="J1598" s="9">
        <f>IF(I1598&lt;&gt;"",I1598,H1598)</f>
        <v/>
      </c>
      <c r="K1598" s="9">
        <f>E1598/(1+M1598)</f>
        <v/>
      </c>
      <c r="L1598" s="10" t="inlineStr">
        <is>
          <t>PLN</t>
        </is>
      </c>
      <c r="M1598" s="11" t="n">
        <v>0.23</v>
      </c>
      <c r="N1598" s="9">
        <f>K1598*VLOOKUP(L1598,'Exchange rate'!A:B,2,0)</f>
        <v/>
      </c>
      <c r="O1598" s="8" t="inlineStr">
        <is>
          <t>Morele</t>
        </is>
      </c>
      <c r="P1598" s="8" t="inlineStr">
        <is>
          <t>Morele</t>
        </is>
      </c>
      <c r="Q1598" s="8" t="inlineStr">
        <is>
          <t>Poland</t>
        </is>
      </c>
      <c r="R1598" s="12" t="inlineStr">
        <is>
          <t>https://www.morele.net/smartfon-realme-c30-3-32gb-czarny-rmx3623b-10946553/</t>
        </is>
      </c>
      <c r="S1598" s="13" t="inlineStr">
        <is>
          <t>Handset</t>
        </is>
      </c>
      <c r="T1598" s="13" t="n">
        <v>4</v>
      </c>
      <c r="U1598" s="12" t="inlineStr">
        <is>
          <t>https://drive.google.com/uc?export=view&amp;id=1NakYWoLVEeYuf22UfvENL97W_EE3dKu4</t>
        </is>
      </c>
      <c r="V1598" t="inlineStr">
        <is>
          <t>20250424</t>
        </is>
      </c>
    </row>
    <row r="1599" ht="15" customHeight="1">
      <c r="A1599" s="7" t="inlineStr">
        <is>
          <t>BN2008675</t>
        </is>
      </c>
      <c r="B1599" s="8" t="inlineStr">
        <is>
          <t>Realme</t>
        </is>
      </c>
      <c r="C1599" s="8" t="inlineStr">
        <is>
          <t>Realme C33 4-64GB</t>
        </is>
      </c>
      <c r="D1599" s="8" t="inlineStr">
        <is>
          <t>-</t>
        </is>
      </c>
      <c r="E1599" s="9" t="n">
        <v>0</v>
      </c>
      <c r="F1599" s="9" t="inlineStr">
        <is>
          <t>0.00</t>
        </is>
      </c>
      <c r="G1599" s="9" t="inlineStr">
        <is>
          <t>Outstock</t>
        </is>
      </c>
      <c r="H1599" s="9">
        <f>SUBSTITUTE(SUBSTITUTE(SUBSTITUTE(SUBSTITUTE(SUBSTITUTE(F1599,"od",""),"Cena internetowa","")," ",""),"€",""),",",".")+0</f>
        <v/>
      </c>
      <c r="I1599" s="9" t="n"/>
      <c r="J1599" s="9">
        <f>IF(I1599&lt;&gt;"",I1599,H1599)</f>
        <v/>
      </c>
      <c r="K1599" s="9">
        <f>E1599/(1+M1599)</f>
        <v/>
      </c>
      <c r="L1599" s="10" t="inlineStr">
        <is>
          <t>PLN</t>
        </is>
      </c>
      <c r="M1599" s="11" t="n">
        <v>0.23</v>
      </c>
      <c r="N1599" s="9">
        <f>K1599*VLOOKUP(L1599,'Exchange rate'!A:B,2,0)</f>
        <v/>
      </c>
      <c r="O1599" s="8" t="inlineStr">
        <is>
          <t>Morele</t>
        </is>
      </c>
      <c r="P1599" s="8" t="inlineStr">
        <is>
          <t>Morele</t>
        </is>
      </c>
      <c r="Q1599" s="8" t="inlineStr">
        <is>
          <t>Poland</t>
        </is>
      </c>
      <c r="R1599" s="12" t="inlineStr">
        <is>
          <t>https://www.morele.net/smartfon-realme-c33-4-64gb-niebieski-rmx3624l6-13831753/</t>
        </is>
      </c>
      <c r="S1599" s="13" t="inlineStr">
        <is>
          <t>Handset</t>
        </is>
      </c>
      <c r="T1599" s="13" t="n">
        <v>4</v>
      </c>
      <c r="U1599" s="12" t="inlineStr">
        <is>
          <t>https://drive.google.com/uc?export=view&amp;id=1JxpO2dZQpmewHFEb2RzthD9sP88DnTvn</t>
        </is>
      </c>
      <c r="V1599" t="inlineStr">
        <is>
          <t>20250424</t>
        </is>
      </c>
    </row>
    <row r="1600" ht="15" customHeight="1">
      <c r="A1600" s="7" t="inlineStr">
        <is>
          <t>BN2008847</t>
        </is>
      </c>
      <c r="B1600" s="8" t="inlineStr">
        <is>
          <t>Realme</t>
        </is>
      </c>
      <c r="C1600" s="8" t="inlineStr">
        <is>
          <t>Realme C51 4-128GB LTE</t>
        </is>
      </c>
      <c r="D1600" s="8" t="inlineStr">
        <is>
          <t>-</t>
        </is>
      </c>
      <c r="E1600" s="9" t="n">
        <v>0</v>
      </c>
      <c r="F1600" s="9" t="inlineStr">
        <is>
          <t>0.00</t>
        </is>
      </c>
      <c r="G1600" s="9" t="inlineStr">
        <is>
          <t>Outstock</t>
        </is>
      </c>
      <c r="H1600" s="9">
        <f>SUBSTITUTE(SUBSTITUTE(SUBSTITUTE(SUBSTITUTE(SUBSTITUTE(F1600,"od",""),"Cena internetowa","")," ",""),"€",""),",",".")+0</f>
        <v/>
      </c>
      <c r="I1600" s="9" t="n"/>
      <c r="J1600" s="9">
        <f>IF(I1600&lt;&gt;"",I1600,H1600)</f>
        <v/>
      </c>
      <c r="K1600" s="9">
        <f>E1600/(1+M1600)</f>
        <v/>
      </c>
      <c r="L1600" s="10" t="inlineStr">
        <is>
          <t>PLN</t>
        </is>
      </c>
      <c r="M1600" s="11" t="n">
        <v>0.23</v>
      </c>
      <c r="N1600" s="9">
        <f>K1600*VLOOKUP(L1600,'Exchange rate'!A:B,2,0)</f>
        <v/>
      </c>
      <c r="O1600" s="8" t="inlineStr">
        <is>
          <t>Morele</t>
        </is>
      </c>
      <c r="P1600" s="8" t="inlineStr">
        <is>
          <t>Morele</t>
        </is>
      </c>
      <c r="Q1600" s="8" t="inlineStr">
        <is>
          <t>Poland</t>
        </is>
      </c>
      <c r="R1600" s="12" t="inlineStr">
        <is>
          <t>https://www.morele.net/smartfon-realme-c51-4-128gb-czarny-rmx3830-13117609/</t>
        </is>
      </c>
      <c r="S1600" s="13" t="inlineStr">
        <is>
          <t>Handset</t>
        </is>
      </c>
      <c r="T1600" s="13" t="n">
        <v>4</v>
      </c>
      <c r="U1600" s="12" t="inlineStr">
        <is>
          <t>https://drive.google.com/uc?export=view&amp;id=1O8oopgkWEXpKqz7Uyf0Bk9PeoTzmkQ1m</t>
        </is>
      </c>
      <c r="V1600" t="inlineStr">
        <is>
          <t>20250424</t>
        </is>
      </c>
    </row>
    <row r="1601" ht="15" customHeight="1">
      <c r="A1601" s="7" t="inlineStr">
        <is>
          <t>BN2008848</t>
        </is>
      </c>
      <c r="B1601" s="8" t="inlineStr">
        <is>
          <t>Realme</t>
        </is>
      </c>
      <c r="C1601" s="8" t="inlineStr">
        <is>
          <t>realme C53 6-128GB LTE</t>
        </is>
      </c>
      <c r="D1601" s="8" t="inlineStr">
        <is>
          <t>-</t>
        </is>
      </c>
      <c r="E1601" s="9" t="n">
        <v>0</v>
      </c>
      <c r="F1601" s="9" t="inlineStr">
        <is>
          <t>0.00</t>
        </is>
      </c>
      <c r="G1601" s="9" t="inlineStr">
        <is>
          <t>Outstock</t>
        </is>
      </c>
      <c r="H1601" s="9">
        <f>SUBSTITUTE(SUBSTITUTE(SUBSTITUTE(SUBSTITUTE(SUBSTITUTE(F1601,"od",""),"Cena internetowa","")," ",""),"€",""),",",".")+0</f>
        <v/>
      </c>
      <c r="I1601" s="9" t="n"/>
      <c r="J1601" s="9">
        <f>IF(I1601&lt;&gt;"",I1601,H1601)</f>
        <v/>
      </c>
      <c r="K1601" s="9">
        <f>E1601/(1+M1601)</f>
        <v/>
      </c>
      <c r="L1601" s="10" t="inlineStr">
        <is>
          <t>PLN</t>
        </is>
      </c>
      <c r="M1601" s="11" t="n">
        <v>0.23</v>
      </c>
      <c r="N1601" s="9">
        <f>K1601*VLOOKUP(L1601,'Exchange rate'!A:B,2,0)</f>
        <v/>
      </c>
      <c r="O1601" s="8" t="inlineStr">
        <is>
          <t>Morele</t>
        </is>
      </c>
      <c r="P1601" s="8" t="inlineStr">
        <is>
          <t>Morele</t>
        </is>
      </c>
      <c r="Q1601" s="8" t="inlineStr">
        <is>
          <t>Poland</t>
        </is>
      </c>
      <c r="R1601" s="12" t="inlineStr">
        <is>
          <t>https://www.morele.net/smartfon-realme-c53-6-128gb-czarny-rmx3760-13094019/</t>
        </is>
      </c>
      <c r="S1601" s="13" t="inlineStr">
        <is>
          <t>Handset</t>
        </is>
      </c>
      <c r="T1601" s="13" t="n">
        <v>4</v>
      </c>
      <c r="U1601" s="12" t="inlineStr">
        <is>
          <t>https://drive.google.com/uc?export=view&amp;id=1Ie8YXxkFLzdr-iRHc5PoAcDUHl4-_r5o</t>
        </is>
      </c>
      <c r="V1601" t="inlineStr">
        <is>
          <t>20250424</t>
        </is>
      </c>
    </row>
    <row r="1602" ht="15" customHeight="1">
      <c r="A1602" s="7" t="inlineStr">
        <is>
          <t>BN2008796</t>
        </is>
      </c>
      <c r="B1602" s="8" t="inlineStr">
        <is>
          <t>Realme</t>
        </is>
      </c>
      <c r="C1602" s="8" t="inlineStr">
        <is>
          <t>Realme C55 8-256GB LTE</t>
        </is>
      </c>
      <c r="D1602" s="8" t="inlineStr">
        <is>
          <t>-</t>
        </is>
      </c>
      <c r="E1602" s="9" t="n">
        <v>0</v>
      </c>
      <c r="F1602" s="9" t="inlineStr">
        <is>
          <t>0.00</t>
        </is>
      </c>
      <c r="G1602" s="9" t="inlineStr">
        <is>
          <t>Outstock</t>
        </is>
      </c>
      <c r="H1602" s="9">
        <f>SUBSTITUTE(SUBSTITUTE(SUBSTITUTE(SUBSTITUTE(SUBSTITUTE(F1602,"od",""),"Cena internetowa","")," ",""),"€",""),",",".")+0</f>
        <v/>
      </c>
      <c r="I1602" s="9" t="n"/>
      <c r="J1602" s="9">
        <f>IF(I1602&lt;&gt;"",I1602,H1602)</f>
        <v/>
      </c>
      <c r="K1602" s="9">
        <f>E1602/(1+M1602)</f>
        <v/>
      </c>
      <c r="L1602" s="10" t="inlineStr">
        <is>
          <t>PLN</t>
        </is>
      </c>
      <c r="M1602" s="11" t="n">
        <v>0.23</v>
      </c>
      <c r="N1602" s="9">
        <f>K1602*VLOOKUP(L1602,'Exchange rate'!A:B,2,0)</f>
        <v/>
      </c>
      <c r="O1602" s="8" t="inlineStr">
        <is>
          <t>Morele</t>
        </is>
      </c>
      <c r="P1602" s="8" t="inlineStr">
        <is>
          <t>Morele</t>
        </is>
      </c>
      <c r="Q1602" s="8" t="inlineStr">
        <is>
          <t>Poland</t>
        </is>
      </c>
      <c r="R1602" s="12" t="inlineStr">
        <is>
          <t>https://www.morele.net/smartfon-realme-c55-8-256gb-zloty-rmx3710-12805076/</t>
        </is>
      </c>
      <c r="S1602" s="13" t="inlineStr">
        <is>
          <t>Handset</t>
        </is>
      </c>
      <c r="T1602" s="13" t="n">
        <v>4</v>
      </c>
      <c r="U1602" s="12" t="inlineStr">
        <is>
          <t>https://drive.google.com/uc?export=view&amp;id=1LZ4FKdzNUCIOBEdZJPxCVBPhYV-OvgdW</t>
        </is>
      </c>
      <c r="V1602" t="inlineStr">
        <is>
          <t>20250424</t>
        </is>
      </c>
    </row>
    <row r="1603" ht="15" customHeight="1">
      <c r="A1603" s="7" t="inlineStr">
        <is>
          <t>BN2009388</t>
        </is>
      </c>
      <c r="B1603" s="8" t="inlineStr">
        <is>
          <t>Realme</t>
        </is>
      </c>
      <c r="C1603" s="8" t="inlineStr">
        <is>
          <t>Realme C67 6-128GB LTE</t>
        </is>
      </c>
      <c r="D1603" s="8" t="inlineStr">
        <is>
          <t>-</t>
        </is>
      </c>
      <c r="E1603" s="9" t="n">
        <v>0</v>
      </c>
      <c r="F1603" s="9" t="inlineStr">
        <is>
          <t>0.00</t>
        </is>
      </c>
      <c r="G1603" s="9" t="inlineStr">
        <is>
          <t>Outstock</t>
        </is>
      </c>
      <c r="H1603" s="9">
        <f>SUBSTITUTE(SUBSTITUTE(SUBSTITUTE(SUBSTITUTE(SUBSTITUTE(F1603,"od",""),"Cena internetowa","")," ",""),"€",""),",",".")+0</f>
        <v/>
      </c>
      <c r="I1603" s="9" t="n"/>
      <c r="J1603" s="9">
        <f>IF(I1603&lt;&gt;"",I1603,H1603)</f>
        <v/>
      </c>
      <c r="K1603" s="9">
        <f>E1603/(1+M1603)</f>
        <v/>
      </c>
      <c r="L1603" s="10" t="inlineStr">
        <is>
          <t>PLN</t>
        </is>
      </c>
      <c r="M1603" s="11" t="n">
        <v>0.23</v>
      </c>
      <c r="N1603" s="9">
        <f>K1603*VLOOKUP(L1603,'Exchange rate'!A:B,2,0)</f>
        <v/>
      </c>
      <c r="O1603" s="8" t="inlineStr">
        <is>
          <t>Morele</t>
        </is>
      </c>
      <c r="P1603" s="8" t="inlineStr">
        <is>
          <t>Morele</t>
        </is>
      </c>
      <c r="Q1603" s="8" t="inlineStr">
        <is>
          <t>Poland</t>
        </is>
      </c>
      <c r="R1603" s="12" t="inlineStr">
        <is>
          <t>https://www.morele.net/smartfon-realme-c67-6-128gb-czarny-rmx3890-13179172/</t>
        </is>
      </c>
      <c r="S1603" s="13" t="inlineStr">
        <is>
          <t>Handset</t>
        </is>
      </c>
      <c r="T1603" s="13" t="n">
        <v>4</v>
      </c>
      <c r="U1603" s="12" t="inlineStr">
        <is>
          <t>https://drive.google.com/uc?export=view&amp;id=1Gwg5JIRXjhZYKG-uv3mVhvI0yZUMPzGJ</t>
        </is>
      </c>
      <c r="V1603" t="inlineStr">
        <is>
          <t>20250424</t>
        </is>
      </c>
    </row>
    <row r="1604" ht="15" customHeight="1">
      <c r="A1604" s="7" t="inlineStr">
        <is>
          <t>BN2009183</t>
        </is>
      </c>
      <c r="B1604" s="8" t="inlineStr">
        <is>
          <t>Realme</t>
        </is>
      </c>
      <c r="C1604" s="8" t="inlineStr">
        <is>
          <t>Realme C67 8-256GB LTE</t>
        </is>
      </c>
      <c r="D1604" s="8" t="inlineStr">
        <is>
          <t>-</t>
        </is>
      </c>
      <c r="E1604" s="9" t="n">
        <v>0</v>
      </c>
      <c r="F1604" s="9" t="inlineStr">
        <is>
          <t>0.00</t>
        </is>
      </c>
      <c r="G1604" s="9" t="inlineStr">
        <is>
          <t>Outstock</t>
        </is>
      </c>
      <c r="H1604" s="9">
        <f>SUBSTITUTE(SUBSTITUTE(SUBSTITUTE(SUBSTITUTE(SUBSTITUTE(F1604,"od",""),"Cena internetowa","")," ",""),"€",""),",",".")+0</f>
        <v/>
      </c>
      <c r="I1604" s="9" t="n"/>
      <c r="J1604" s="9">
        <f>IF(I1604&lt;&gt;"",I1604,H1604)</f>
        <v/>
      </c>
      <c r="K1604" s="9">
        <f>E1604/(1+M1604)</f>
        <v/>
      </c>
      <c r="L1604" s="10" t="inlineStr">
        <is>
          <t>PLN</t>
        </is>
      </c>
      <c r="M1604" s="11" t="n">
        <v>0.23</v>
      </c>
      <c r="N1604" s="9">
        <f>K1604*VLOOKUP(L1604,'Exchange rate'!A:B,2,0)</f>
        <v/>
      </c>
      <c r="O1604" s="8" t="inlineStr">
        <is>
          <t>Morele</t>
        </is>
      </c>
      <c r="P1604" s="8" t="inlineStr">
        <is>
          <t>Morele</t>
        </is>
      </c>
      <c r="Q1604" s="8" t="inlineStr">
        <is>
          <t>Poland</t>
        </is>
      </c>
      <c r="R1604" s="12" t="inlineStr">
        <is>
          <t>https://www.morele.net/smartfon-realme-c67-8-256gb-zielony-631011001589-13178585/</t>
        </is>
      </c>
      <c r="S1604" s="13" t="inlineStr">
        <is>
          <t>Handset</t>
        </is>
      </c>
      <c r="T1604" s="13" t="n">
        <v>4</v>
      </c>
      <c r="U1604" s="12" t="inlineStr">
        <is>
          <t>https://drive.google.com/uc?export=view&amp;id=1JeChnoWY-6ZKbvFnxp4Un09RomOPPg6M</t>
        </is>
      </c>
      <c r="V1604" t="inlineStr">
        <is>
          <t>20250424</t>
        </is>
      </c>
    </row>
    <row r="1605" ht="15" customHeight="1">
      <c r="A1605" s="7" t="inlineStr">
        <is>
          <t>BN2009650</t>
        </is>
      </c>
      <c r="B1605" s="8" t="inlineStr">
        <is>
          <t>Realme</t>
        </is>
      </c>
      <c r="C1605" s="8" t="inlineStr">
        <is>
          <t>realme GT6 16-512GB 5G</t>
        </is>
      </c>
      <c r="D1605" s="8" t="inlineStr">
        <is>
          <t>-</t>
        </is>
      </c>
      <c r="E1605" s="9" t="n">
        <v>2649</v>
      </c>
      <c r="F1605" s="9" t="inlineStr">
        <is>
          <t>2649.00</t>
        </is>
      </c>
      <c r="G1605" s="9" t="inlineStr">
        <is>
          <t>Instock</t>
        </is>
      </c>
      <c r="H1605" s="9">
        <f>SUBSTITUTE(SUBSTITUTE(SUBSTITUTE(SUBSTITUTE(SUBSTITUTE(F1605,"od",""),"Cena internetowa","")," ",""),"€",""),",",".")+0</f>
        <v/>
      </c>
      <c r="I1605" s="9" t="n"/>
      <c r="J1605" s="9">
        <f>IF(I1605&lt;&gt;"",I1605,H1605)</f>
        <v/>
      </c>
      <c r="K1605" s="9">
        <f>E1605/(1+M1605)</f>
        <v/>
      </c>
      <c r="L1605" s="10" t="inlineStr">
        <is>
          <t>PLN</t>
        </is>
      </c>
      <c r="M1605" s="11" t="n">
        <v>0.23</v>
      </c>
      <c r="N1605" s="9">
        <f>K1605*VLOOKUP(L1605,'Exchange rate'!A:B,2,0)</f>
        <v/>
      </c>
      <c r="O1605" s="8" t="inlineStr">
        <is>
          <t>Morele</t>
        </is>
      </c>
      <c r="P1605" s="8" t="inlineStr">
        <is>
          <t>Morele</t>
        </is>
      </c>
      <c r="Q1605" s="8" t="inlineStr">
        <is>
          <t>Poland</t>
        </is>
      </c>
      <c r="R1605" s="12" t="inlineStr">
        <is>
          <t>https://www.morele.net/smartfon-realme-gt-6-5g-16-512gb-zielony-6941764433960-13247612/</t>
        </is>
      </c>
      <c r="S1605" s="13" t="inlineStr">
        <is>
          <t>Handset</t>
        </is>
      </c>
      <c r="T1605" s="13" t="n"/>
      <c r="U1605" s="12" t="inlineStr">
        <is>
          <t>https://drive.google.com/uc?export=view&amp;id=1H_0VsGXhWzoECybIkGftfDf1B_e7J9E1</t>
        </is>
      </c>
      <c r="V1605" t="inlineStr">
        <is>
          <t>20250424</t>
        </is>
      </c>
    </row>
    <row r="1606" ht="15" customHeight="1">
      <c r="A1606" s="7" t="inlineStr">
        <is>
          <t>BN2009563</t>
        </is>
      </c>
      <c r="B1606" s="8" t="inlineStr">
        <is>
          <t>Realme</t>
        </is>
      </c>
      <c r="C1606" s="8" t="inlineStr">
        <is>
          <t>Realme Note 50 3-64GB LTE</t>
        </is>
      </c>
      <c r="D1606" s="8" t="inlineStr">
        <is>
          <t>-</t>
        </is>
      </c>
      <c r="E1606" s="9" t="n">
        <v>310</v>
      </c>
      <c r="F1606" s="9" t="inlineStr">
        <is>
          <t>289.99</t>
        </is>
      </c>
      <c r="G1606" s="9" t="inlineStr">
        <is>
          <t>Instock</t>
        </is>
      </c>
      <c r="H1606" s="9">
        <f>SUBSTITUTE(SUBSTITUTE(SUBSTITUTE(SUBSTITUTE(SUBSTITUTE(F1606,"od",""),"Cena internetowa","")," ",""),"€",""),",",".")+0</f>
        <v/>
      </c>
      <c r="I1606" s="9" t="n"/>
      <c r="J1606" s="9">
        <f>IF(I1606&lt;&gt;"",I1606,H1606)</f>
        <v/>
      </c>
      <c r="K1606" s="9">
        <f>E1606/(1+M1606)</f>
        <v/>
      </c>
      <c r="L1606" s="10" t="inlineStr">
        <is>
          <t>PLN</t>
        </is>
      </c>
      <c r="M1606" s="11" t="n">
        <v>0.23</v>
      </c>
      <c r="N1606" s="9">
        <f>K1606*VLOOKUP(L1606,'Exchange rate'!A:B,2,0)</f>
        <v/>
      </c>
      <c r="O1606" s="8" t="inlineStr">
        <is>
          <t>Morele</t>
        </is>
      </c>
      <c r="P1606" s="8" t="inlineStr">
        <is>
          <t>Morele</t>
        </is>
      </c>
      <c r="Q1606" s="8" t="inlineStr">
        <is>
          <t>Poland</t>
        </is>
      </c>
      <c r="R1606" s="12" t="inlineStr">
        <is>
          <t>https://www.morele.net/smartfon-realme-note-50-3-64gb-czarny-6941764425903-13231962/</t>
        </is>
      </c>
      <c r="S1606" s="13" t="inlineStr">
        <is>
          <t>Handset</t>
        </is>
      </c>
      <c r="T1606" s="13" t="n"/>
      <c r="U1606" s="12" t="inlineStr">
        <is>
          <t>https://drive.google.com/uc?export=view&amp;id=1KG-X0Db8papKlHuyLLngFfQlLaufFgSJ</t>
        </is>
      </c>
      <c r="V1606" t="inlineStr">
        <is>
          <t>20250424</t>
        </is>
      </c>
    </row>
    <row r="1607" ht="15" customHeight="1">
      <c r="A1607" s="7" t="inlineStr">
        <is>
          <t>BN2008353</t>
        </is>
      </c>
      <c r="B1607" s="8" t="inlineStr">
        <is>
          <t>Samsung</t>
        </is>
      </c>
      <c r="C1607" s="8" t="inlineStr">
        <is>
          <t>Galaxy A04s 3-32GB LTE</t>
        </is>
      </c>
      <c r="D1607" s="8" t="inlineStr">
        <is>
          <t>-</t>
        </is>
      </c>
      <c r="E1607" s="9" t="n">
        <v>0</v>
      </c>
      <c r="F1607" s="9" t="inlineStr">
        <is>
          <t>630.23</t>
        </is>
      </c>
      <c r="G1607" s="9" t="inlineStr">
        <is>
          <t>Instock</t>
        </is>
      </c>
      <c r="H1607" s="9">
        <f>SUBSTITUTE(SUBSTITUTE(SUBSTITUTE(SUBSTITUTE(SUBSTITUTE(F1607,"od",""),"Cena internetowa","")," ",""),"€",""),",",".")+0</f>
        <v/>
      </c>
      <c r="I1607" s="9" t="n"/>
      <c r="J1607" s="9">
        <f>IF(I1607&lt;&gt;"",I1607,H1607)</f>
        <v/>
      </c>
      <c r="K1607" s="9">
        <f>E1607/(1+M1607)</f>
        <v/>
      </c>
      <c r="L1607" s="10" t="inlineStr">
        <is>
          <t>PLN</t>
        </is>
      </c>
      <c r="M1607" s="11" t="n">
        <v>0.23</v>
      </c>
      <c r="N1607" s="9">
        <f>K1607*VLOOKUP(L1607,'Exchange rate'!A:B,2,0)</f>
        <v/>
      </c>
      <c r="O1607" s="8" t="inlineStr">
        <is>
          <t>Morele</t>
        </is>
      </c>
      <c r="P1607" s="8" t="inlineStr">
        <is>
          <t>Morele</t>
        </is>
      </c>
      <c r="Q1607" s="8" t="inlineStr">
        <is>
          <t>Poland</t>
        </is>
      </c>
      <c r="R1607" s="12" t="inlineStr">
        <is>
          <t>https://www.morele.net/smartfon-samsung-galaxy-a04s-3-32gb-czarny-sm-a047fzk-12193794/</t>
        </is>
      </c>
      <c r="S1607" s="13" t="inlineStr">
        <is>
          <t>Handset</t>
        </is>
      </c>
      <c r="T1607" s="13" t="n">
        <v>4</v>
      </c>
      <c r="U1607" s="12" t="inlineStr">
        <is>
          <t>https://drive.google.com/uc?export=view&amp;id=1LR8zrnB2V3YzNCIhGYkXpAgiNot0CVfW</t>
        </is>
      </c>
      <c r="V1607" t="inlineStr">
        <is>
          <t>20250424</t>
        </is>
      </c>
    </row>
    <row r="1608" ht="15" customHeight="1">
      <c r="A1608" s="7" t="inlineStr">
        <is>
          <t>BN2008971</t>
        </is>
      </c>
      <c r="B1608" s="8" t="inlineStr">
        <is>
          <t>Samsung</t>
        </is>
      </c>
      <c r="C1608" s="8" t="inlineStr">
        <is>
          <t>Galaxy A05s 4-128GB LTE</t>
        </is>
      </c>
      <c r="D1608" s="8" t="inlineStr">
        <is>
          <t>-</t>
        </is>
      </c>
      <c r="E1608" s="9" t="n">
        <v>564</v>
      </c>
      <c r="F1608" s="9" t="inlineStr">
        <is>
          <t>564.00</t>
        </is>
      </c>
      <c r="G1608" s="9" t="inlineStr">
        <is>
          <t>Instock</t>
        </is>
      </c>
      <c r="H1608" s="9">
        <f>SUBSTITUTE(SUBSTITUTE(SUBSTITUTE(SUBSTITUTE(SUBSTITUTE(F1608,"od",""),"Cena internetowa","")," ",""),"€",""),",",".")+0</f>
        <v/>
      </c>
      <c r="I1608" s="9" t="n"/>
      <c r="J1608" s="9">
        <f>IF(I1608&lt;&gt;"",I1608,H1608)</f>
        <v/>
      </c>
      <c r="K1608" s="9">
        <f>E1608/(1+M1608)</f>
        <v/>
      </c>
      <c r="L1608" s="10" t="inlineStr">
        <is>
          <t>PLN</t>
        </is>
      </c>
      <c r="M1608" s="11" t="n">
        <v>0.23</v>
      </c>
      <c r="N1608" s="9">
        <f>K1608*VLOOKUP(L1608,'Exchange rate'!A:B,2,0)</f>
        <v/>
      </c>
      <c r="O1608" s="8" t="inlineStr">
        <is>
          <t>Morele</t>
        </is>
      </c>
      <c r="P1608" s="8" t="inlineStr">
        <is>
          <t>Morele</t>
        </is>
      </c>
      <c r="Q1608" s="8" t="inlineStr">
        <is>
          <t>Poland</t>
        </is>
      </c>
      <c r="R1608" s="12" t="inlineStr">
        <is>
          <t>https://www.morele.net/smartfon-samsung-galaxy-a05s-4-128gb-czarny-sm-a057gzkveub-13166713/</t>
        </is>
      </c>
      <c r="S1608" s="13" t="inlineStr">
        <is>
          <t>Handset</t>
        </is>
      </c>
      <c r="T1608" s="13" t="n"/>
      <c r="U1608" s="12" t="inlineStr">
        <is>
          <t>https://drive.google.com/uc?export=view&amp;id=1K897bFA_Q2p-NMWLSZ62rUGbxNGamX1s</t>
        </is>
      </c>
      <c r="V1608" t="inlineStr">
        <is>
          <t>20250424</t>
        </is>
      </c>
    </row>
    <row r="1609" ht="15" customHeight="1">
      <c r="A1609" s="7" t="inlineStr">
        <is>
          <t>BN2008970</t>
        </is>
      </c>
      <c r="B1609" s="8" t="inlineStr">
        <is>
          <t>Samsung</t>
        </is>
      </c>
      <c r="C1609" s="8" t="inlineStr">
        <is>
          <t>Galaxy A05s 4-64GB LTE</t>
        </is>
      </c>
      <c r="D1609" s="8" t="inlineStr">
        <is>
          <t>-</t>
        </is>
      </c>
      <c r="E1609" s="9" t="n">
        <v>521.35</v>
      </c>
      <c r="F1609" s="9" t="inlineStr">
        <is>
          <t>475.99</t>
        </is>
      </c>
      <c r="G1609" s="9" t="inlineStr">
        <is>
          <t>Instock</t>
        </is>
      </c>
      <c r="H1609" s="9">
        <f>SUBSTITUTE(SUBSTITUTE(SUBSTITUTE(SUBSTITUTE(SUBSTITUTE(F1609,"od",""),"Cena internetowa","")," ",""),"€",""),",",".")+0</f>
        <v/>
      </c>
      <c r="I1609" s="9" t="n"/>
      <c r="J1609" s="9">
        <f>IF(I1609&lt;&gt;"",I1609,H1609)</f>
        <v/>
      </c>
      <c r="K1609" s="9">
        <f>E1609/(1+M1609)</f>
        <v/>
      </c>
      <c r="L1609" s="10" t="inlineStr">
        <is>
          <t>PLN</t>
        </is>
      </c>
      <c r="M1609" s="11" t="n">
        <v>0.23</v>
      </c>
      <c r="N1609" s="9">
        <f>K1609*VLOOKUP(L1609,'Exchange rate'!A:B,2,0)</f>
        <v/>
      </c>
      <c r="O1609" s="8" t="inlineStr">
        <is>
          <t>Morele</t>
        </is>
      </c>
      <c r="P1609" s="8" t="inlineStr">
        <is>
          <t>Morele</t>
        </is>
      </c>
      <c r="Q1609" s="8" t="inlineStr">
        <is>
          <t>Poland</t>
        </is>
      </c>
      <c r="R1609" s="12" t="inlineStr">
        <is>
          <t>https://www.morele.net/smartfon-samsung-galaxy-a05s-4-64gb-czarny-sm-a057gzkueub-13169793/</t>
        </is>
      </c>
      <c r="S1609" s="13" t="inlineStr">
        <is>
          <t>Handset</t>
        </is>
      </c>
      <c r="T1609" s="13" t="n"/>
      <c r="U1609" s="12" t="inlineStr">
        <is>
          <t>https://drive.google.com/uc?export=view&amp;id=1Nyzzu26Pt0oZiEdd9pprxKpXHtYKEcTw</t>
        </is>
      </c>
      <c r="V1609" t="inlineStr">
        <is>
          <t>20250424</t>
        </is>
      </c>
    </row>
    <row r="1610" ht="15" customHeight="1">
      <c r="A1610" s="7" t="inlineStr">
        <is>
          <t>BN2008220</t>
        </is>
      </c>
      <c r="B1610" s="8" t="inlineStr">
        <is>
          <t>Samsung</t>
        </is>
      </c>
      <c r="C1610" s="8" t="inlineStr">
        <is>
          <t>Galaxy A13 128GB 5G</t>
        </is>
      </c>
      <c r="D1610" s="8" t="inlineStr">
        <is>
          <t>-</t>
        </is>
      </c>
      <c r="E1610" s="9" t="n">
        <v>0</v>
      </c>
      <c r="F1610" s="9" t="inlineStr">
        <is>
          <t>0.00</t>
        </is>
      </c>
      <c r="G1610" s="9" t="inlineStr">
        <is>
          <t>Outstock</t>
        </is>
      </c>
      <c r="H1610" s="9">
        <f>SUBSTITUTE(SUBSTITUTE(SUBSTITUTE(SUBSTITUTE(SUBSTITUTE(F1610,"od",""),"Cena internetowa","")," ",""),"€",""),",",".")+0</f>
        <v/>
      </c>
      <c r="I1610" s="9" t="n"/>
      <c r="J1610" s="9">
        <f>IF(I1610&lt;&gt;"",I1610,H1610)</f>
        <v/>
      </c>
      <c r="K1610" s="9">
        <f>E1610/(1+M1610)</f>
        <v/>
      </c>
      <c r="L1610" s="10" t="inlineStr">
        <is>
          <t>PLN</t>
        </is>
      </c>
      <c r="M1610" s="11" t="n">
        <v>0.23</v>
      </c>
      <c r="N1610" s="9">
        <f>K1610*VLOOKUP(L1610,'Exchange rate'!A:B,2,0)</f>
        <v/>
      </c>
      <c r="O1610" s="8" t="inlineStr">
        <is>
          <t>Morele</t>
        </is>
      </c>
      <c r="P1610" s="8" t="inlineStr">
        <is>
          <t>Morele</t>
        </is>
      </c>
      <c r="Q1610" s="8" t="inlineStr">
        <is>
          <t>Poland</t>
        </is>
      </c>
      <c r="R1610" s="12" t="inlineStr">
        <is>
          <t>https://www.morele.net/smartfon-samsung-galaxy-a13-5g-4-128gb-bialy-sm-a136bzwveub-11815375/</t>
        </is>
      </c>
      <c r="S1610" s="13" t="inlineStr">
        <is>
          <t>Handset</t>
        </is>
      </c>
      <c r="T1610" s="13" t="n">
        <v>4</v>
      </c>
      <c r="U1610" s="12" t="inlineStr">
        <is>
          <t>https://drive.google.com/uc?export=view&amp;id=1N5e1GlTq8FAofr46MF43bXurEz6i221F</t>
        </is>
      </c>
      <c r="V1610" t="inlineStr">
        <is>
          <t>20250424</t>
        </is>
      </c>
    </row>
    <row r="1611" ht="15" customHeight="1">
      <c r="A1611" s="7" t="inlineStr">
        <is>
          <t>BN2008218</t>
        </is>
      </c>
      <c r="B1611" s="8" t="inlineStr">
        <is>
          <t>Samsung</t>
        </is>
      </c>
      <c r="C1611" s="8" t="inlineStr">
        <is>
          <t>Galaxy A13 64GB LTE</t>
        </is>
      </c>
      <c r="D1611" s="8" t="inlineStr">
        <is>
          <t>-</t>
        </is>
      </c>
      <c r="E1611" s="9" t="n">
        <v>699</v>
      </c>
      <c r="F1611" s="9" t="inlineStr">
        <is>
          <t>699.00</t>
        </is>
      </c>
      <c r="G1611" s="9" t="inlineStr">
        <is>
          <t>Instock</t>
        </is>
      </c>
      <c r="H1611" s="9">
        <f>SUBSTITUTE(SUBSTITUTE(SUBSTITUTE(SUBSTITUTE(SUBSTITUTE(F1611,"od",""),"Cena internetowa","")," ",""),"€",""),",",".")+0</f>
        <v/>
      </c>
      <c r="I1611" s="9" t="n"/>
      <c r="J1611" s="9">
        <f>IF(I1611&lt;&gt;"",I1611,H1611)</f>
        <v/>
      </c>
      <c r="K1611" s="9">
        <f>E1611/(1+M1611)</f>
        <v/>
      </c>
      <c r="L1611" s="10" t="inlineStr">
        <is>
          <t>PLN</t>
        </is>
      </c>
      <c r="M1611" s="11" t="n">
        <v>0.23</v>
      </c>
      <c r="N1611" s="9">
        <f>K1611*VLOOKUP(L1611,'Exchange rate'!A:B,2,0)</f>
        <v/>
      </c>
      <c r="O1611" s="8" t="inlineStr">
        <is>
          <t>Morele</t>
        </is>
      </c>
      <c r="P1611" s="8" t="inlineStr">
        <is>
          <t>Morele</t>
        </is>
      </c>
      <c r="Q1611" s="8" t="inlineStr">
        <is>
          <t>Poland</t>
        </is>
      </c>
      <c r="R1611" s="12" t="inlineStr">
        <is>
          <t>https://www.morele.net/smartfon-samsung-galaxy-a13-4-64gb-dual-sim-czarny-sm-a137fzk-10860231/</t>
        </is>
      </c>
      <c r="S1611" s="13" t="inlineStr">
        <is>
          <t>Handset</t>
        </is>
      </c>
      <c r="T1611" s="13" t="n"/>
      <c r="U1611" s="12" t="inlineStr">
        <is>
          <t>https://drive.google.com/uc?export=view&amp;id=1Lezkdtblha8eI-AdD2hq6zpwHStaIBig</t>
        </is>
      </c>
      <c r="V1611" t="inlineStr">
        <is>
          <t>20250424</t>
        </is>
      </c>
    </row>
    <row r="1612" ht="15" customHeight="1">
      <c r="A1612" s="7" t="inlineStr">
        <is>
          <t>BN2008552</t>
        </is>
      </c>
      <c r="B1612" s="8" t="inlineStr">
        <is>
          <t>Samsung</t>
        </is>
      </c>
      <c r="C1612" s="8" t="inlineStr">
        <is>
          <t>Galaxy A14 4-128GB 5G</t>
        </is>
      </c>
      <c r="D1612" s="8" t="inlineStr">
        <is>
          <t>-</t>
        </is>
      </c>
      <c r="E1612" s="9" t="n">
        <v>0</v>
      </c>
      <c r="F1612" s="9" t="inlineStr">
        <is>
          <t>0.00</t>
        </is>
      </c>
      <c r="G1612" s="9" t="inlineStr">
        <is>
          <t>Outstock</t>
        </is>
      </c>
      <c r="H1612" s="9">
        <f>SUBSTITUTE(SUBSTITUTE(SUBSTITUTE(SUBSTITUTE(SUBSTITUTE(F1612,"od",""),"Cena internetowa","")," ",""),"€",""),",",".")+0</f>
        <v/>
      </c>
      <c r="I1612" s="9" t="n"/>
      <c r="J1612" s="9">
        <f>IF(I1612&lt;&gt;"",I1612,H1612)</f>
        <v/>
      </c>
      <c r="K1612" s="9">
        <f>E1612/(1+M1612)</f>
        <v/>
      </c>
      <c r="L1612" s="10" t="inlineStr">
        <is>
          <t>PLN</t>
        </is>
      </c>
      <c r="M1612" s="11" t="n">
        <v>0.23</v>
      </c>
      <c r="N1612" s="9">
        <f>K1612*VLOOKUP(L1612,'Exchange rate'!A:B,2,0)</f>
        <v/>
      </c>
      <c r="O1612" s="8" t="inlineStr">
        <is>
          <t>Morele</t>
        </is>
      </c>
      <c r="P1612" s="8" t="inlineStr">
        <is>
          <t>Morele</t>
        </is>
      </c>
      <c r="Q1612" s="8" t="inlineStr">
        <is>
          <t>Poland</t>
        </is>
      </c>
      <c r="R1612" s="12" t="inlineStr">
        <is>
          <t>https://www.morele.net/smartfon-samsung-galaxy-a14-5g-4-128gb-czarny-sm-a146pzkgeue-12850845/</t>
        </is>
      </c>
      <c r="S1612" s="13" t="inlineStr">
        <is>
          <t>Handset</t>
        </is>
      </c>
      <c r="T1612" s="13" t="n">
        <v>4</v>
      </c>
      <c r="U1612" s="12" t="inlineStr">
        <is>
          <t>https://drive.google.com/uc?export=view&amp;id=1HhngFFj-8_BEl8ElRKznTWdoZVGZKpCH</t>
        </is>
      </c>
      <c r="V1612" t="inlineStr">
        <is>
          <t>20250424</t>
        </is>
      </c>
    </row>
    <row r="1613" ht="15" customHeight="1">
      <c r="A1613" s="7" t="inlineStr">
        <is>
          <t>BN2008554</t>
        </is>
      </c>
      <c r="B1613" s="8" t="inlineStr">
        <is>
          <t>Samsung</t>
        </is>
      </c>
      <c r="C1613" s="8" t="inlineStr">
        <is>
          <t>Galaxy A14 4-128GB LTE</t>
        </is>
      </c>
      <c r="D1613" s="8" t="inlineStr">
        <is>
          <t>-</t>
        </is>
      </c>
      <c r="E1613" s="9" t="n">
        <v>1005</v>
      </c>
      <c r="F1613" s="9" t="inlineStr">
        <is>
          <t>1005.00</t>
        </is>
      </c>
      <c r="G1613" s="9" t="inlineStr">
        <is>
          <t>Instock</t>
        </is>
      </c>
      <c r="H1613" s="9">
        <f>SUBSTITUTE(SUBSTITUTE(SUBSTITUTE(SUBSTITUTE(SUBSTITUTE(F1613,"od",""),"Cena internetowa","")," ",""),"€",""),",",".")+0</f>
        <v/>
      </c>
      <c r="I1613" s="9" t="n"/>
      <c r="J1613" s="9">
        <f>IF(I1613&lt;&gt;"",I1613,H1613)</f>
        <v/>
      </c>
      <c r="K1613" s="9">
        <f>E1613/(1+M1613)</f>
        <v/>
      </c>
      <c r="L1613" s="10" t="inlineStr">
        <is>
          <t>PLN</t>
        </is>
      </c>
      <c r="M1613" s="11" t="n">
        <v>0.23</v>
      </c>
      <c r="N1613" s="9">
        <f>K1613*VLOOKUP(L1613,'Exchange rate'!A:B,2,0)</f>
        <v/>
      </c>
      <c r="O1613" s="8" t="inlineStr">
        <is>
          <t>Morele</t>
        </is>
      </c>
      <c r="P1613" s="8" t="inlineStr">
        <is>
          <t>Morele</t>
        </is>
      </c>
      <c r="Q1613" s="8" t="inlineStr">
        <is>
          <t>Poland</t>
        </is>
      </c>
      <c r="R1613" s="12" t="inlineStr">
        <is>
          <t>https://www.morele.net/smartfon-samsung-galaxy-a14-4-128gb-srebrny-sm-a145rzs-12775316/</t>
        </is>
      </c>
      <c r="S1613" s="13" t="inlineStr">
        <is>
          <t>Handset</t>
        </is>
      </c>
      <c r="T1613" s="13" t="n"/>
      <c r="U1613" s="12" t="inlineStr">
        <is>
          <t>https://drive.google.com/uc?export=view&amp;id=1K9YFiBosme6XqKd3BF05-Da-6WTEQfCf</t>
        </is>
      </c>
      <c r="V1613" t="inlineStr">
        <is>
          <t>20250424</t>
        </is>
      </c>
    </row>
    <row r="1614" ht="15" customHeight="1">
      <c r="A1614" s="7" t="inlineStr">
        <is>
          <t>BN2008551</t>
        </is>
      </c>
      <c r="B1614" s="8" t="inlineStr">
        <is>
          <t>Samsung</t>
        </is>
      </c>
      <c r="C1614" s="8" t="inlineStr">
        <is>
          <t>Galaxy A14 4-64GB 5G</t>
        </is>
      </c>
      <c r="D1614" s="8" t="inlineStr">
        <is>
          <t>-</t>
        </is>
      </c>
      <c r="E1614" s="9" t="n">
        <v>0</v>
      </c>
      <c r="F1614" s="9" t="inlineStr">
        <is>
          <t>0.00</t>
        </is>
      </c>
      <c r="G1614" s="9" t="inlineStr">
        <is>
          <t>Outstock</t>
        </is>
      </c>
      <c r="H1614" s="9">
        <f>SUBSTITUTE(SUBSTITUTE(SUBSTITUTE(SUBSTITUTE(SUBSTITUTE(F1614,"od",""),"Cena internetowa","")," ",""),"€",""),",",".")+0</f>
        <v/>
      </c>
      <c r="I1614" s="9" t="n"/>
      <c r="J1614" s="9">
        <f>IF(I1614&lt;&gt;"",I1614,H1614)</f>
        <v/>
      </c>
      <c r="K1614" s="9">
        <f>E1614/(1+M1614)</f>
        <v/>
      </c>
      <c r="L1614" s="10" t="inlineStr">
        <is>
          <t>PLN</t>
        </is>
      </c>
      <c r="M1614" s="11" t="n">
        <v>0.23</v>
      </c>
      <c r="N1614" s="9">
        <f>K1614*VLOOKUP(L1614,'Exchange rate'!A:B,2,0)</f>
        <v/>
      </c>
      <c r="O1614" s="8" t="inlineStr">
        <is>
          <t>Morele</t>
        </is>
      </c>
      <c r="P1614" s="8" t="inlineStr">
        <is>
          <t>Morele</t>
        </is>
      </c>
      <c r="Q1614" s="8" t="inlineStr">
        <is>
          <t>Poland</t>
        </is>
      </c>
      <c r="R1614" s="12" t="inlineStr">
        <is>
          <t>https://www.morele.net/smartfon-samsung-galaxy-a14-5g-4-64gb-czarny-sm-a146pzkdeue-12850844/</t>
        </is>
      </c>
      <c r="S1614" s="13" t="inlineStr">
        <is>
          <t>Handset</t>
        </is>
      </c>
      <c r="T1614" s="13" t="n">
        <v>4</v>
      </c>
      <c r="U1614" s="12" t="inlineStr">
        <is>
          <t>https://drive.google.com/uc?export=view&amp;id=1Kv75zX2FsJFcIeu31ipMPX7V1P5j1Uz5</t>
        </is>
      </c>
      <c r="V1614" t="inlineStr">
        <is>
          <t>20250424</t>
        </is>
      </c>
    </row>
    <row r="1615" ht="15" customHeight="1">
      <c r="A1615" s="7" t="inlineStr">
        <is>
          <t>BN2009106</t>
        </is>
      </c>
      <c r="B1615" s="8" t="inlineStr">
        <is>
          <t>Samsung</t>
        </is>
      </c>
      <c r="C1615" s="8" t="inlineStr">
        <is>
          <t>Galaxy A15 4-128GB 5G</t>
        </is>
      </c>
      <c r="D1615" s="8" t="inlineStr">
        <is>
          <t>-</t>
        </is>
      </c>
      <c r="E1615" s="9" t="n">
        <v>949</v>
      </c>
      <c r="F1615" s="9" t="inlineStr">
        <is>
          <t>949.00</t>
        </is>
      </c>
      <c r="G1615" s="9" t="inlineStr">
        <is>
          <t>Instock</t>
        </is>
      </c>
      <c r="H1615" s="9">
        <f>SUBSTITUTE(SUBSTITUTE(SUBSTITUTE(SUBSTITUTE(SUBSTITUTE(F1615,"od",""),"Cena internetowa","")," ",""),"€",""),",",".")+0</f>
        <v/>
      </c>
      <c r="I1615" s="9" t="n"/>
      <c r="J1615" s="9">
        <f>IF(I1615&lt;&gt;"",I1615,H1615)</f>
        <v/>
      </c>
      <c r="K1615" s="9">
        <f>E1615/(1+M1615)</f>
        <v/>
      </c>
      <c r="L1615" s="10" t="inlineStr">
        <is>
          <t>PLN</t>
        </is>
      </c>
      <c r="M1615" s="11" t="n">
        <v>0.23</v>
      </c>
      <c r="N1615" s="9">
        <f>K1615*VLOOKUP(L1615,'Exchange rate'!A:B,2,0)</f>
        <v/>
      </c>
      <c r="O1615" s="8" t="inlineStr">
        <is>
          <t>Morele</t>
        </is>
      </c>
      <c r="P1615" s="8" t="inlineStr">
        <is>
          <t>Morele</t>
        </is>
      </c>
      <c r="Q1615" s="8" t="inlineStr">
        <is>
          <t>Poland</t>
        </is>
      </c>
      <c r="R1615" s="12" t="inlineStr">
        <is>
          <t>https://www.morele.net/smartfon-samsung-galaxy-a15-5g-4-128gb-czarny-sm-a156bzkdeue-13173693/</t>
        </is>
      </c>
      <c r="S1615" s="13" t="inlineStr">
        <is>
          <t>Handset</t>
        </is>
      </c>
      <c r="T1615" s="13" t="n"/>
      <c r="U1615" s="12" t="inlineStr">
        <is>
          <t>https://drive.google.com/uc?export=view&amp;id=1N2jbb-aSZd8WbK0c_U0lbHcrD2W2nW75</t>
        </is>
      </c>
      <c r="V1615" t="inlineStr">
        <is>
          <t>20250424</t>
        </is>
      </c>
    </row>
    <row r="1616" ht="15" customHeight="1">
      <c r="A1616" s="7" t="inlineStr">
        <is>
          <t>BN2009107</t>
        </is>
      </c>
      <c r="B1616" s="8" t="inlineStr">
        <is>
          <t>Samsung</t>
        </is>
      </c>
      <c r="C1616" s="8" t="inlineStr">
        <is>
          <t>Galaxy A15 4-128GB LTE</t>
        </is>
      </c>
      <c r="D1616" s="8" t="inlineStr">
        <is>
          <t>-</t>
        </is>
      </c>
      <c r="E1616" s="9" t="n">
        <v>887.65</v>
      </c>
      <c r="F1616" s="9" t="inlineStr">
        <is>
          <t>799.00</t>
        </is>
      </c>
      <c r="G1616" s="9" t="inlineStr">
        <is>
          <t>Instock</t>
        </is>
      </c>
      <c r="H1616" s="9">
        <f>SUBSTITUTE(SUBSTITUTE(SUBSTITUTE(SUBSTITUTE(SUBSTITUTE(F1616,"od",""),"Cena internetowa","")," ",""),"€",""),",",".")+0</f>
        <v/>
      </c>
      <c r="I1616" s="9" t="n"/>
      <c r="J1616" s="9">
        <f>IF(I1616&lt;&gt;"",I1616,H1616)</f>
        <v/>
      </c>
      <c r="K1616" s="9">
        <f>E1616/(1+M1616)</f>
        <v/>
      </c>
      <c r="L1616" s="10" t="inlineStr">
        <is>
          <t>PLN</t>
        </is>
      </c>
      <c r="M1616" s="11" t="n">
        <v>0.23</v>
      </c>
      <c r="N1616" s="9">
        <f>K1616*VLOOKUP(L1616,'Exchange rate'!A:B,2,0)</f>
        <v/>
      </c>
      <c r="O1616" s="8" t="inlineStr">
        <is>
          <t>Morele</t>
        </is>
      </c>
      <c r="P1616" s="8" t="inlineStr">
        <is>
          <t>Morele</t>
        </is>
      </c>
      <c r="Q1616" s="8" t="inlineStr">
        <is>
          <t>Poland</t>
        </is>
      </c>
      <c r="R1616" s="12" t="inlineStr">
        <is>
          <t>https://www.morele.net/smartfon-samsung-galaxy-a15-4-128gb-czarny-sm-a155fzk-13178203/</t>
        </is>
      </c>
      <c r="S1616" s="13" t="inlineStr">
        <is>
          <t>Handset</t>
        </is>
      </c>
      <c r="T1616" s="13" t="n"/>
      <c r="U1616" s="12" t="inlineStr">
        <is>
          <t>https://drive.google.com/uc?export=view&amp;id=1NFvvrktDGrtRcI7Pra84NAFs8MR6EL7W</t>
        </is>
      </c>
      <c r="V1616" t="inlineStr">
        <is>
          <t>20250424</t>
        </is>
      </c>
    </row>
    <row r="1617" ht="15" customHeight="1">
      <c r="A1617" s="7" t="inlineStr">
        <is>
          <t>BN2009662</t>
        </is>
      </c>
      <c r="B1617" s="8" t="inlineStr">
        <is>
          <t>Samsung</t>
        </is>
      </c>
      <c r="C1617" s="8" t="inlineStr">
        <is>
          <t>Galaxy A16 4-128GB 5G</t>
        </is>
      </c>
      <c r="D1617" s="8" t="inlineStr">
        <is>
          <t>-</t>
        </is>
      </c>
      <c r="E1617" s="9" t="n">
        <v>716.99</v>
      </c>
      <c r="F1617" s="9" t="inlineStr">
        <is>
          <t>716.99</t>
        </is>
      </c>
      <c r="G1617" s="9" t="inlineStr">
        <is>
          <t>Instock</t>
        </is>
      </c>
      <c r="H1617" s="9">
        <f>SUBSTITUTE(SUBSTITUTE(SUBSTITUTE(SUBSTITUTE(SUBSTITUTE(F1617,"od",""),"Cena internetowa","")," ",""),"€",""),",",".")+0</f>
        <v/>
      </c>
      <c r="I1617" s="9" t="n"/>
      <c r="J1617" s="9">
        <f>IF(I1617&lt;&gt;"",I1617,H1617)</f>
        <v/>
      </c>
      <c r="K1617" s="9">
        <f>E1617/(1+M1617)</f>
        <v/>
      </c>
      <c r="L1617" s="10" t="inlineStr">
        <is>
          <t>PLN</t>
        </is>
      </c>
      <c r="M1617" s="11" t="n">
        <v>0.23</v>
      </c>
      <c r="N1617" s="9">
        <f>K1617*VLOOKUP(L1617,'Exchange rate'!A:B,2,0)</f>
        <v/>
      </c>
      <c r="O1617" s="8" t="inlineStr">
        <is>
          <t>Morele</t>
        </is>
      </c>
      <c r="P1617" s="8" t="inlineStr">
        <is>
          <t>Morele</t>
        </is>
      </c>
      <c r="Q1617" s="8" t="inlineStr">
        <is>
          <t>Poland</t>
        </is>
      </c>
      <c r="R1617" s="12" t="inlineStr">
        <is>
          <t>https://www.morele.net/smartfon-samsung-galaxy-a16-5g-4-128gb-granatowy-sm-a166bzkdeub-14205569/</t>
        </is>
      </c>
      <c r="S1617" s="13" t="inlineStr">
        <is>
          <t>Handset</t>
        </is>
      </c>
      <c r="T1617" s="13" t="n"/>
      <c r="U1617" s="12" t="inlineStr">
        <is>
          <t>https://drive.google.com/uc?export=view&amp;id=1GcM55JgFUXUl4ygSfULD_u07nfik1Zd0</t>
        </is>
      </c>
      <c r="V1617" t="inlineStr">
        <is>
          <t>20250424</t>
        </is>
      </c>
    </row>
    <row r="1618" ht="15" customHeight="1">
      <c r="A1618" s="7" t="inlineStr">
        <is>
          <t>BN2009660</t>
        </is>
      </c>
      <c r="B1618" s="8" t="inlineStr">
        <is>
          <t>Samsung</t>
        </is>
      </c>
      <c r="C1618" s="8" t="inlineStr">
        <is>
          <t>Galaxy A16 4-128GB LTE</t>
        </is>
      </c>
      <c r="D1618" s="8" t="inlineStr">
        <is>
          <t>-</t>
        </is>
      </c>
      <c r="E1618" s="9" t="n">
        <v>585.78</v>
      </c>
      <c r="F1618" s="9" t="inlineStr">
        <is>
          <t>575.30</t>
        </is>
      </c>
      <c r="G1618" s="9" t="inlineStr">
        <is>
          <t>Instock</t>
        </is>
      </c>
      <c r="H1618" s="9">
        <f>SUBSTITUTE(SUBSTITUTE(SUBSTITUTE(SUBSTITUTE(SUBSTITUTE(F1618,"od",""),"Cena internetowa","")," ",""),"€",""),",",".")+0</f>
        <v/>
      </c>
      <c r="I1618" s="9" t="n"/>
      <c r="J1618" s="9">
        <f>IF(I1618&lt;&gt;"",I1618,H1618)</f>
        <v/>
      </c>
      <c r="K1618" s="9">
        <f>E1618/(1+M1618)</f>
        <v/>
      </c>
      <c r="L1618" s="10" t="inlineStr">
        <is>
          <t>PLN</t>
        </is>
      </c>
      <c r="M1618" s="11" t="n">
        <v>0.23</v>
      </c>
      <c r="N1618" s="9">
        <f>K1618*VLOOKUP(L1618,'Exchange rate'!A:B,2,0)</f>
        <v/>
      </c>
      <c r="O1618" s="8" t="inlineStr">
        <is>
          <t>Morele</t>
        </is>
      </c>
      <c r="P1618" s="8" t="inlineStr">
        <is>
          <t>Morele</t>
        </is>
      </c>
      <c r="Q1618" s="8" t="inlineStr">
        <is>
          <t>Poland</t>
        </is>
      </c>
      <c r="R1618" s="12" t="inlineStr">
        <is>
          <t>https://www.morele.net/smartfon-samsung-galaxy-a16-lte-4-128gb-black-sm-a165f-14417251/</t>
        </is>
      </c>
      <c r="S1618" s="13" t="inlineStr">
        <is>
          <t>Handset</t>
        </is>
      </c>
      <c r="T1618" s="13" t="n"/>
      <c r="U1618" s="12" t="inlineStr">
        <is>
          <t>https://drive.google.com/uc?export=view&amp;id=1GRCYOZRolfhuS9QzUcNl0ddbmkaT7Kw9</t>
        </is>
      </c>
      <c r="V1618" t="inlineStr">
        <is>
          <t>20250424</t>
        </is>
      </c>
    </row>
    <row r="1619" ht="15" customHeight="1">
      <c r="A1619" s="7" t="inlineStr">
        <is>
          <t>BN2009651</t>
        </is>
      </c>
      <c r="B1619" s="8" t="inlineStr">
        <is>
          <t>Samsung</t>
        </is>
      </c>
      <c r="C1619" s="8" t="inlineStr">
        <is>
          <t>Galaxy A16 8-256GB 5G</t>
        </is>
      </c>
      <c r="D1619" s="8" t="inlineStr">
        <is>
          <t>-</t>
        </is>
      </c>
      <c r="E1619" s="9" t="n">
        <v>998.9400000000001</v>
      </c>
      <c r="F1619" s="9" t="inlineStr">
        <is>
          <t>998.94</t>
        </is>
      </c>
      <c r="G1619" s="9" t="inlineStr">
        <is>
          <t>Instock</t>
        </is>
      </c>
      <c r="H1619" s="9">
        <f>SUBSTITUTE(SUBSTITUTE(SUBSTITUTE(SUBSTITUTE(SUBSTITUTE(F1619,"od",""),"Cena internetowa","")," ",""),"€",""),",",".")+0</f>
        <v/>
      </c>
      <c r="I1619" s="9" t="n"/>
      <c r="J1619" s="9">
        <f>IF(I1619&lt;&gt;"",I1619,H1619)</f>
        <v/>
      </c>
      <c r="K1619" s="9">
        <f>E1619/(1+M1619)</f>
        <v/>
      </c>
      <c r="L1619" s="10" t="inlineStr">
        <is>
          <t>PLN</t>
        </is>
      </c>
      <c r="M1619" s="11" t="n">
        <v>0.23</v>
      </c>
      <c r="N1619" s="9">
        <f>K1619*VLOOKUP(L1619,'Exchange rate'!A:B,2,0)</f>
        <v/>
      </c>
      <c r="O1619" s="8" t="inlineStr">
        <is>
          <t>Morele</t>
        </is>
      </c>
      <c r="P1619" s="8" t="inlineStr">
        <is>
          <t>Morele</t>
        </is>
      </c>
      <c r="Q1619" s="8" t="inlineStr">
        <is>
          <t>Poland</t>
        </is>
      </c>
      <c r="R1619" s="12" t="inlineStr">
        <is>
          <t>https://www.morele.net/smartfon-samsung-galaxy-a16-5g-8-256gb-granatowy-sm-a166bzkieue-14190348/</t>
        </is>
      </c>
      <c r="S1619" s="13" t="inlineStr">
        <is>
          <t>Handset</t>
        </is>
      </c>
      <c r="T1619" s="13" t="n"/>
      <c r="U1619" s="12" t="inlineStr">
        <is>
          <t>https://drive.google.com/uc?export=view&amp;id=1L3fzeQnsQddpCzlDps01PyNin21NupGy</t>
        </is>
      </c>
      <c r="V1619" t="inlineStr">
        <is>
          <t>20250424</t>
        </is>
      </c>
    </row>
    <row r="1620" ht="15" customHeight="1">
      <c r="A1620" s="7" t="inlineStr">
        <is>
          <t>BN2008917</t>
        </is>
      </c>
      <c r="B1620" s="8" t="inlineStr">
        <is>
          <t>Samsung</t>
        </is>
      </c>
      <c r="C1620" s="8" t="inlineStr">
        <is>
          <t>Galaxy A25 6-128GB 5G</t>
        </is>
      </c>
      <c r="D1620" s="8" t="inlineStr">
        <is>
          <t>-</t>
        </is>
      </c>
      <c r="E1620" s="9" t="n">
        <v>1279</v>
      </c>
      <c r="F1620" s="9" t="inlineStr">
        <is>
          <t>977.00</t>
        </is>
      </c>
      <c r="G1620" s="9" t="inlineStr">
        <is>
          <t>Instock</t>
        </is>
      </c>
      <c r="H1620" s="9">
        <f>SUBSTITUTE(SUBSTITUTE(SUBSTITUTE(SUBSTITUTE(SUBSTITUTE(F1620,"od",""),"Cena internetowa","")," ",""),"€",""),",",".")+0</f>
        <v/>
      </c>
      <c r="I1620" s="9" t="n"/>
      <c r="J1620" s="9">
        <f>IF(I1620&lt;&gt;"",I1620,H1620)</f>
        <v/>
      </c>
      <c r="K1620" s="9">
        <f>E1620/(1+M1620)</f>
        <v/>
      </c>
      <c r="L1620" s="10" t="inlineStr">
        <is>
          <t>PLN</t>
        </is>
      </c>
      <c r="M1620" s="11" t="n">
        <v>0.23</v>
      </c>
      <c r="N1620" s="9">
        <f>K1620*VLOOKUP(L1620,'Exchange rate'!A:B,2,0)</f>
        <v/>
      </c>
      <c r="O1620" s="8" t="inlineStr">
        <is>
          <t>Morele</t>
        </is>
      </c>
      <c r="P1620" s="8" t="inlineStr">
        <is>
          <t>Morele</t>
        </is>
      </c>
      <c r="Q1620" s="8" t="inlineStr">
        <is>
          <t>Poland</t>
        </is>
      </c>
      <c r="R1620" s="12" t="inlineStr">
        <is>
          <t>https://www.morele.net/smartfon-samsung-galaxy-a25-5g-6-128gb-czarny-sm-a256bzkdeue-13156205/</t>
        </is>
      </c>
      <c r="S1620" s="13" t="inlineStr">
        <is>
          <t>Handset</t>
        </is>
      </c>
      <c r="T1620" s="13" t="n"/>
      <c r="U1620" s="12" t="inlineStr">
        <is>
          <t>https://drive.google.com/uc?export=view&amp;id=1KHPD502GxHOKFbvQ_gpwES1J5qygMQ7h</t>
        </is>
      </c>
      <c r="V1620" t="inlineStr">
        <is>
          <t>20250424</t>
        </is>
      </c>
    </row>
    <row r="1621" ht="15" customHeight="1">
      <c r="A1621" s="7" t="inlineStr">
        <is>
          <t>BN2008918</t>
        </is>
      </c>
      <c r="B1621" s="8" t="inlineStr">
        <is>
          <t>Samsung</t>
        </is>
      </c>
      <c r="C1621" s="8" t="inlineStr">
        <is>
          <t>Galaxy A25 8-256GB 5G</t>
        </is>
      </c>
      <c r="D1621" s="8" t="inlineStr">
        <is>
          <t>-</t>
        </is>
      </c>
      <c r="E1621" s="9" t="n">
        <v>1192</v>
      </c>
      <c r="F1621" s="9" t="inlineStr">
        <is>
          <t>1192.00</t>
        </is>
      </c>
      <c r="G1621" s="9" t="inlineStr">
        <is>
          <t>Instock</t>
        </is>
      </c>
      <c r="H1621" s="9">
        <f>SUBSTITUTE(SUBSTITUTE(SUBSTITUTE(SUBSTITUTE(SUBSTITUTE(F1621,"od",""),"Cena internetowa","")," ",""),"€",""),",",".")+0</f>
        <v/>
      </c>
      <c r="I1621" s="9" t="n"/>
      <c r="J1621" s="9">
        <f>IF(I1621&lt;&gt;"",I1621,H1621)</f>
        <v/>
      </c>
      <c r="K1621" s="9">
        <f>E1621/(1+M1621)</f>
        <v/>
      </c>
      <c r="L1621" s="10" t="inlineStr">
        <is>
          <t>PLN</t>
        </is>
      </c>
      <c r="M1621" s="11" t="n">
        <v>0.23</v>
      </c>
      <c r="N1621" s="9">
        <f>K1621*VLOOKUP(L1621,'Exchange rate'!A:B,2,0)</f>
        <v/>
      </c>
      <c r="O1621" s="8" t="inlineStr">
        <is>
          <t>Morele</t>
        </is>
      </c>
      <c r="P1621" s="8" t="inlineStr">
        <is>
          <t>Morele</t>
        </is>
      </c>
      <c r="Q1621" s="8" t="inlineStr">
        <is>
          <t>Poland</t>
        </is>
      </c>
      <c r="R1621" s="12" t="inlineStr">
        <is>
          <t>https://www.morele.net/smartfon-samsung-galaxy-a25-5g-8-256gb-niebieski-sm-a256bzbheue-13172740/</t>
        </is>
      </c>
      <c r="S1621" s="13" t="inlineStr">
        <is>
          <t>Handset</t>
        </is>
      </c>
      <c r="T1621" s="13" t="n"/>
      <c r="U1621" s="12" t="inlineStr">
        <is>
          <t>https://drive.google.com/uc?export=view&amp;id=1KmCSL41F7j1Unb998r7miypHVH_4rw0m</t>
        </is>
      </c>
      <c r="V1621" t="inlineStr">
        <is>
          <t>20250424</t>
        </is>
      </c>
    </row>
    <row r="1622" ht="15" customHeight="1">
      <c r="A1622" s="7" t="inlineStr">
        <is>
          <t>BN2008665</t>
        </is>
      </c>
      <c r="B1622" s="8" t="inlineStr">
        <is>
          <t>Samsung</t>
        </is>
      </c>
      <c r="C1622" s="8" t="inlineStr">
        <is>
          <t>Galaxy A34 6-128GB 5G</t>
        </is>
      </c>
      <c r="D1622" s="8" t="inlineStr">
        <is>
          <t>-</t>
        </is>
      </c>
      <c r="E1622" s="9" t="n">
        <v>1798.99</v>
      </c>
      <c r="F1622" s="9" t="inlineStr">
        <is>
          <t>1798.99</t>
        </is>
      </c>
      <c r="G1622" s="9" t="inlineStr">
        <is>
          <t>Instock</t>
        </is>
      </c>
      <c r="H1622" s="9">
        <f>SUBSTITUTE(SUBSTITUTE(SUBSTITUTE(SUBSTITUTE(SUBSTITUTE(F1622,"od",""),"Cena internetowa","")," ",""),"€",""),",",".")+0</f>
        <v/>
      </c>
      <c r="I1622" s="9" t="n"/>
      <c r="J1622" s="9">
        <f>IF(I1622&lt;&gt;"",I1622,H1622)</f>
        <v/>
      </c>
      <c r="K1622" s="9">
        <f>E1622/(1+M1622)</f>
        <v/>
      </c>
      <c r="L1622" s="10" t="inlineStr">
        <is>
          <t>PLN</t>
        </is>
      </c>
      <c r="M1622" s="11" t="n">
        <v>0.23</v>
      </c>
      <c r="N1622" s="9">
        <f>K1622*VLOOKUP(L1622,'Exchange rate'!A:B,2,0)</f>
        <v/>
      </c>
      <c r="O1622" s="8" t="inlineStr">
        <is>
          <t>Morele</t>
        </is>
      </c>
      <c r="P1622" s="8" t="inlineStr">
        <is>
          <t>Morele</t>
        </is>
      </c>
      <c r="Q1622" s="8" t="inlineStr">
        <is>
          <t>Poland</t>
        </is>
      </c>
      <c r="R1622" s="12" t="inlineStr">
        <is>
          <t>https://www.morele.net/smartfon-samsung-galaxy-a34-5g-6-128gb-srebrny-1392800-12775310/</t>
        </is>
      </c>
      <c r="S1622" s="13" t="inlineStr">
        <is>
          <t>Handset</t>
        </is>
      </c>
      <c r="T1622" s="13" t="n"/>
      <c r="U1622" s="12" t="inlineStr">
        <is>
          <t>https://drive.google.com/uc?export=view&amp;id=1KjcwvzBr1OTXuIQqnM_Q1pBi6IlLWb9u</t>
        </is>
      </c>
      <c r="V1622" t="inlineStr">
        <is>
          <t>20250424</t>
        </is>
      </c>
    </row>
    <row r="1623" ht="15" customHeight="1">
      <c r="A1623" s="7" t="inlineStr">
        <is>
          <t>BN2009233</t>
        </is>
      </c>
      <c r="B1623" s="8" t="inlineStr">
        <is>
          <t>Samsung</t>
        </is>
      </c>
      <c r="C1623" s="8" t="inlineStr">
        <is>
          <t>Galaxy A35 6-128GB 5G</t>
        </is>
      </c>
      <c r="D1623" s="8" t="inlineStr">
        <is>
          <t>-</t>
        </is>
      </c>
      <c r="E1623" s="9" t="n">
        <v>1113.25</v>
      </c>
      <c r="F1623" s="9" t="inlineStr">
        <is>
          <t>1118.49</t>
        </is>
      </c>
      <c r="G1623" s="9" t="inlineStr">
        <is>
          <t>Instock</t>
        </is>
      </c>
      <c r="H1623" s="9">
        <f>SUBSTITUTE(SUBSTITUTE(SUBSTITUTE(SUBSTITUTE(SUBSTITUTE(F1623,"od",""),"Cena internetowa","")," ",""),"€",""),",",".")+0</f>
        <v/>
      </c>
      <c r="I1623" s="9" t="n"/>
      <c r="J1623" s="9">
        <f>IF(I1623&lt;&gt;"",I1623,H1623)</f>
        <v/>
      </c>
      <c r="K1623" s="9">
        <f>E1623/(1+M1623)</f>
        <v/>
      </c>
      <c r="L1623" s="10" t="inlineStr">
        <is>
          <t>PLN</t>
        </is>
      </c>
      <c r="M1623" s="11" t="n">
        <v>0.23</v>
      </c>
      <c r="N1623" s="9">
        <f>K1623*VLOOKUP(L1623,'Exchange rate'!A:B,2,0)</f>
        <v/>
      </c>
      <c r="O1623" s="8" t="inlineStr">
        <is>
          <t>Morele</t>
        </is>
      </c>
      <c r="P1623" s="8" t="inlineStr">
        <is>
          <t>Morele</t>
        </is>
      </c>
      <c r="Q1623" s="8" t="inlineStr">
        <is>
          <t>Poland</t>
        </is>
      </c>
      <c r="R1623" s="12" t="inlineStr">
        <is>
          <t>https://www.morele.net/smartfon-samsung-galaxy-a35-5g-6-128gb-czarny-13187205/</t>
        </is>
      </c>
      <c r="S1623" s="13" t="inlineStr">
        <is>
          <t>Handset</t>
        </is>
      </c>
      <c r="T1623" s="13" t="n"/>
      <c r="U1623" s="12" t="inlineStr">
        <is>
          <t>https://drive.google.com/uc?export=view&amp;id=1NsDMNUhek8X80MmAFyl2M4Dknj-m_CQB</t>
        </is>
      </c>
      <c r="V1623" t="inlineStr">
        <is>
          <t>20250424</t>
        </is>
      </c>
    </row>
    <row r="1624" ht="15" customHeight="1">
      <c r="A1624" s="7" t="inlineStr">
        <is>
          <t>BN2009234</t>
        </is>
      </c>
      <c r="B1624" s="8" t="inlineStr">
        <is>
          <t>Samsung</t>
        </is>
      </c>
      <c r="C1624" s="8" t="inlineStr">
        <is>
          <t>Galaxy A35 8-256GB 5G</t>
        </is>
      </c>
      <c r="D1624" s="8" t="inlineStr">
        <is>
          <t>-</t>
        </is>
      </c>
      <c r="E1624" s="9" t="n">
        <v>1332.5</v>
      </c>
      <c r="F1624" s="9" t="inlineStr">
        <is>
          <t>1332.50</t>
        </is>
      </c>
      <c r="G1624" s="9" t="inlineStr">
        <is>
          <t>Instock</t>
        </is>
      </c>
      <c r="H1624" s="9">
        <f>SUBSTITUTE(SUBSTITUTE(SUBSTITUTE(SUBSTITUTE(SUBSTITUTE(F1624,"od",""),"Cena internetowa","")," ",""),"€",""),",",".")+0</f>
        <v/>
      </c>
      <c r="I1624" s="9" t="n"/>
      <c r="J1624" s="9">
        <f>IF(I1624&lt;&gt;"",I1624,H1624)</f>
        <v/>
      </c>
      <c r="K1624" s="9">
        <f>E1624/(1+M1624)</f>
        <v/>
      </c>
      <c r="L1624" s="10" t="inlineStr">
        <is>
          <t>PLN</t>
        </is>
      </c>
      <c r="M1624" s="11" t="n">
        <v>0.23</v>
      </c>
      <c r="N1624" s="9">
        <f>K1624*VLOOKUP(L1624,'Exchange rate'!A:B,2,0)</f>
        <v/>
      </c>
      <c r="O1624" s="8" t="inlineStr">
        <is>
          <t>Morele</t>
        </is>
      </c>
      <c r="P1624" s="8" t="inlineStr">
        <is>
          <t>Morele</t>
        </is>
      </c>
      <c r="Q1624" s="8" t="inlineStr">
        <is>
          <t>Poland</t>
        </is>
      </c>
      <c r="R1624" s="12" t="inlineStr">
        <is>
          <t>https://www.morele.net/smartfon-samsung-galaxy-a35-5g-8-256gb-czarny-8806095457840-13187209/</t>
        </is>
      </c>
      <c r="S1624" s="13" t="inlineStr">
        <is>
          <t>Handset</t>
        </is>
      </c>
      <c r="T1624" s="13" t="n"/>
      <c r="U1624" s="12" t="inlineStr">
        <is>
          <t>https://drive.google.com/uc?export=view&amp;id=1NyqX-uRTc5Z_nenPbhu2xeqmpNYbcQgj</t>
        </is>
      </c>
      <c r="V1624" t="inlineStr">
        <is>
          <t>20250424</t>
        </is>
      </c>
    </row>
    <row r="1625" ht="15" customHeight="1">
      <c r="A1625" s="7" t="inlineStr">
        <is>
          <t>BN2009895</t>
        </is>
      </c>
      <c r="B1625" s="8" t="inlineStr">
        <is>
          <t>Samsung</t>
        </is>
      </c>
      <c r="C1625" s="8" t="inlineStr">
        <is>
          <t>Galaxy A36 6-128GB 5G</t>
        </is>
      </c>
      <c r="D1625" s="8" t="inlineStr">
        <is>
          <t>-</t>
        </is>
      </c>
      <c r="E1625" s="9" t="n">
        <v>1732.48</v>
      </c>
      <c r="F1625" s="9" t="inlineStr">
        <is>
          <t>1732.48</t>
        </is>
      </c>
      <c r="G1625" s="9" t="inlineStr">
        <is>
          <t>Instock</t>
        </is>
      </c>
      <c r="H1625" s="9">
        <f>SUBSTITUTE(SUBSTITUTE(SUBSTITUTE(SUBSTITUTE(SUBSTITUTE(F1625,"od",""),"Cena internetowa","")," ",""),"€",""),",",".")+0</f>
        <v/>
      </c>
      <c r="I1625" s="9" t="n"/>
      <c r="J1625" s="9">
        <f>IF(I1625&lt;&gt;"",I1625,H1625)</f>
        <v/>
      </c>
      <c r="K1625" s="9">
        <f>E1625/(1+M1625)</f>
        <v/>
      </c>
      <c r="L1625" s="10" t="inlineStr">
        <is>
          <t>PLN</t>
        </is>
      </c>
      <c r="M1625" s="11" t="n">
        <v>0.23</v>
      </c>
      <c r="N1625" s="9">
        <f>K1625*VLOOKUP(L1625,'Exchange rate'!A:B,2,0)</f>
        <v/>
      </c>
      <c r="O1625" s="8" t="inlineStr">
        <is>
          <t>Morele</t>
        </is>
      </c>
      <c r="P1625" s="8" t="inlineStr">
        <is>
          <t>Morele</t>
        </is>
      </c>
      <c r="Q1625" s="8" t="inlineStr">
        <is>
          <t>Poland</t>
        </is>
      </c>
      <c r="R1625" s="12" t="inlineStr">
        <is>
          <t>https://www.morele.net/smartfon-samsung-galaxy-a36-5g-6-128gb-bialy-99936294-14764362/</t>
        </is>
      </c>
      <c r="S1625" s="13" t="inlineStr">
        <is>
          <t>Handset</t>
        </is>
      </c>
      <c r="T1625" s="13" t="n"/>
      <c r="U1625" s="12" t="inlineStr">
        <is>
          <t>https://drive.google.com/uc?export=view&amp;id=1KjHk360w4VT4dDkZs3N_jPpa31mUIx37</t>
        </is>
      </c>
      <c r="V1625" t="inlineStr">
        <is>
          <t>20250424</t>
        </is>
      </c>
    </row>
    <row r="1626" ht="15" customHeight="1">
      <c r="A1626" s="7" t="inlineStr">
        <is>
          <t>BN2009847</t>
        </is>
      </c>
      <c r="B1626" s="8" t="inlineStr">
        <is>
          <t>Samsung</t>
        </is>
      </c>
      <c r="C1626" s="8" t="inlineStr">
        <is>
          <t>Galaxy A36 6-256GB 5G</t>
        </is>
      </c>
      <c r="D1626" s="8" t="inlineStr">
        <is>
          <t>-</t>
        </is>
      </c>
      <c r="E1626" s="9" t="n">
        <v>1256.43</v>
      </c>
      <c r="F1626" s="9" t="inlineStr">
        <is>
          <t>1249.05</t>
        </is>
      </c>
      <c r="G1626" s="9" t="inlineStr">
        <is>
          <t>Instock</t>
        </is>
      </c>
      <c r="H1626" s="9">
        <f>SUBSTITUTE(SUBSTITUTE(SUBSTITUTE(SUBSTITUTE(SUBSTITUTE(F1626,"od",""),"Cena internetowa","")," ",""),"€",""),",",".")+0</f>
        <v/>
      </c>
      <c r="I1626" s="9" t="n"/>
      <c r="J1626" s="9">
        <f>IF(I1626&lt;&gt;"",I1626,H1626)</f>
        <v/>
      </c>
      <c r="K1626" s="9">
        <f>E1626/(1+M1626)</f>
        <v/>
      </c>
      <c r="L1626" s="10" t="inlineStr">
        <is>
          <t>PLN</t>
        </is>
      </c>
      <c r="M1626" s="11" t="n">
        <v>0.23</v>
      </c>
      <c r="N1626" s="9">
        <f>K1626*VLOOKUP(L1626,'Exchange rate'!A:B,2,0)</f>
        <v/>
      </c>
      <c r="O1626" s="8" t="inlineStr">
        <is>
          <t>Morele</t>
        </is>
      </c>
      <c r="P1626" s="8" t="inlineStr">
        <is>
          <t>Morele</t>
        </is>
      </c>
      <c r="Q1626" s="8" t="inlineStr">
        <is>
          <t>Poland</t>
        </is>
      </c>
      <c r="R1626" s="12" t="inlineStr">
        <is>
          <t>https://www.morele.net/smartfon-samsung-galaxy-a36-5g-6-256gb-bialy-sm-a366bzabeue-14733612/</t>
        </is>
      </c>
      <c r="S1626" s="13" t="inlineStr">
        <is>
          <t>Handset</t>
        </is>
      </c>
      <c r="T1626" s="13" t="n"/>
      <c r="U1626" s="12" t="inlineStr">
        <is>
          <t>https://drive.google.com/uc?export=view&amp;id=1M-f00y1ZWv87-e9pM_NyK3DHC61pM2LB</t>
        </is>
      </c>
      <c r="V1626" t="inlineStr">
        <is>
          <t>20250424</t>
        </is>
      </c>
    </row>
    <row r="1627" ht="15" customHeight="1">
      <c r="A1627" s="7" t="inlineStr">
        <is>
          <t>BN2009896</t>
        </is>
      </c>
      <c r="B1627" s="8" t="inlineStr">
        <is>
          <t>Samsung</t>
        </is>
      </c>
      <c r="C1627" s="8" t="inlineStr">
        <is>
          <t>Galaxy A36 8-256GB 5G</t>
        </is>
      </c>
      <c r="D1627" s="8" t="inlineStr">
        <is>
          <t>-</t>
        </is>
      </c>
      <c r="E1627" s="9" t="n">
        <v>1412.86</v>
      </c>
      <c r="F1627" s="9" t="inlineStr">
        <is>
          <t>1419.51</t>
        </is>
      </c>
      <c r="G1627" s="9" t="inlineStr">
        <is>
          <t>Instock</t>
        </is>
      </c>
      <c r="H1627" s="9">
        <f>SUBSTITUTE(SUBSTITUTE(SUBSTITUTE(SUBSTITUTE(SUBSTITUTE(F1627,"od",""),"Cena internetowa","")," ",""),"€",""),",",".")+0</f>
        <v/>
      </c>
      <c r="I1627" s="9" t="n"/>
      <c r="J1627" s="9">
        <f>IF(I1627&lt;&gt;"",I1627,H1627)</f>
        <v/>
      </c>
      <c r="K1627" s="9">
        <f>E1627/(1+M1627)</f>
        <v/>
      </c>
      <c r="L1627" s="10" t="inlineStr">
        <is>
          <t>PLN</t>
        </is>
      </c>
      <c r="M1627" s="11" t="n">
        <v>0.23</v>
      </c>
      <c r="N1627" s="9">
        <f>K1627*VLOOKUP(L1627,'Exchange rate'!A:B,2,0)</f>
        <v/>
      </c>
      <c r="O1627" s="8" t="inlineStr">
        <is>
          <t>Morele</t>
        </is>
      </c>
      <c r="P1627" s="8" t="inlineStr">
        <is>
          <t>Morele</t>
        </is>
      </c>
      <c r="Q1627" s="8" t="inlineStr">
        <is>
          <t>Poland</t>
        </is>
      </c>
      <c r="R1627" s="12" t="inlineStr">
        <is>
          <t>https://www.morele.net/smartfon-samsung-galaxy-a36-5g-8-256gb-czarny-sm-a366bzkgeue-14733609/</t>
        </is>
      </c>
      <c r="S1627" s="13" t="inlineStr">
        <is>
          <t>Handset</t>
        </is>
      </c>
      <c r="T1627" s="13" t="n"/>
      <c r="U1627" s="12" t="inlineStr">
        <is>
          <t>https://drive.google.com/uc?export=view&amp;id=1LMeW1jQI2sC7VyZ0FSGZc0hWb_P5sjPH</t>
        </is>
      </c>
      <c r="V1627" t="inlineStr">
        <is>
          <t>20250424</t>
        </is>
      </c>
    </row>
    <row r="1628" ht="15" customHeight="1">
      <c r="A1628" s="7" t="inlineStr">
        <is>
          <t>BN2008025</t>
        </is>
      </c>
      <c r="B1628" s="8" t="inlineStr">
        <is>
          <t>Samsung</t>
        </is>
      </c>
      <c r="C1628" s="8" t="inlineStr">
        <is>
          <t>Galaxy A53 6-128GB 5G</t>
        </is>
      </c>
      <c r="D1628" s="8" t="inlineStr">
        <is>
          <t>-</t>
        </is>
      </c>
      <c r="E1628" s="9" t="n">
        <v>1478.52</v>
      </c>
      <c r="F1628" s="9" t="inlineStr">
        <is>
          <t>1478.52</t>
        </is>
      </c>
      <c r="G1628" s="9" t="inlineStr">
        <is>
          <t>Instock</t>
        </is>
      </c>
      <c r="H1628" s="9">
        <f>SUBSTITUTE(SUBSTITUTE(SUBSTITUTE(SUBSTITUTE(SUBSTITUTE(F1628,"od",""),"Cena internetowa","")," ",""),"€",""),",",".")+0</f>
        <v/>
      </c>
      <c r="I1628" s="9" t="n"/>
      <c r="J1628" s="9">
        <f>IF(I1628&lt;&gt;"",I1628,H1628)</f>
        <v/>
      </c>
      <c r="K1628" s="9">
        <f>E1628/(1+M1628)</f>
        <v/>
      </c>
      <c r="L1628" s="10" t="inlineStr">
        <is>
          <t>PLN</t>
        </is>
      </c>
      <c r="M1628" s="11" t="n">
        <v>0.23</v>
      </c>
      <c r="N1628" s="9">
        <f>K1628*VLOOKUP(L1628,'Exchange rate'!A:B,2,0)</f>
        <v/>
      </c>
      <c r="O1628" s="8" t="inlineStr">
        <is>
          <t>Morele</t>
        </is>
      </c>
      <c r="P1628" s="8" t="inlineStr">
        <is>
          <t>Morele</t>
        </is>
      </c>
      <c r="Q1628" s="8" t="inlineStr">
        <is>
          <t>Poland</t>
        </is>
      </c>
      <c r="R1628" s="12" t="inlineStr">
        <is>
          <t>https://www.morele.net/smartfon-samsung-galaxy-a53-5g-6-128gb-czarny-sm-a536bzkneue-10060340/</t>
        </is>
      </c>
      <c r="S1628" s="13" t="inlineStr">
        <is>
          <t>Handset</t>
        </is>
      </c>
      <c r="T1628" s="13" t="n"/>
      <c r="U1628" s="12" t="inlineStr">
        <is>
          <t>https://drive.google.com/uc?export=view&amp;id=1Hf37XaOUGGHD90fa-95wH74LQHPXVnhF</t>
        </is>
      </c>
      <c r="V1628" t="inlineStr">
        <is>
          <t>20250424</t>
        </is>
      </c>
    </row>
    <row r="1629" ht="15" customHeight="1">
      <c r="A1629" s="7" t="inlineStr">
        <is>
          <t>BN2008677</t>
        </is>
      </c>
      <c r="B1629" s="8" t="inlineStr">
        <is>
          <t>Samsung</t>
        </is>
      </c>
      <c r="C1629" s="8" t="inlineStr">
        <is>
          <t>Galaxy A54 8-128GB 5G</t>
        </is>
      </c>
      <c r="D1629" s="8" t="inlineStr">
        <is>
          <t>-</t>
        </is>
      </c>
      <c r="E1629" s="9" t="n">
        <v>1770.99</v>
      </c>
      <c r="F1629" s="9" t="inlineStr">
        <is>
          <t>1821.60</t>
        </is>
      </c>
      <c r="G1629" s="9" t="inlineStr">
        <is>
          <t>Instock</t>
        </is>
      </c>
      <c r="H1629" s="9">
        <f>SUBSTITUTE(SUBSTITUTE(SUBSTITUTE(SUBSTITUTE(SUBSTITUTE(F1629,"od",""),"Cena internetowa","")," ",""),"€",""),",",".")+0</f>
        <v/>
      </c>
      <c r="I1629" s="9" t="n"/>
      <c r="J1629" s="9">
        <f>IF(I1629&lt;&gt;"",I1629,H1629)</f>
        <v/>
      </c>
      <c r="K1629" s="9">
        <f>E1629/(1+M1629)</f>
        <v/>
      </c>
      <c r="L1629" s="10" t="inlineStr">
        <is>
          <t>PLN</t>
        </is>
      </c>
      <c r="M1629" s="11" t="n">
        <v>0.23</v>
      </c>
      <c r="N1629" s="9">
        <f>K1629*VLOOKUP(L1629,'Exchange rate'!A:B,2,0)</f>
        <v/>
      </c>
      <c r="O1629" s="8" t="inlineStr">
        <is>
          <t>Morele</t>
        </is>
      </c>
      <c r="P1629" s="8" t="inlineStr">
        <is>
          <t>Morele</t>
        </is>
      </c>
      <c r="Q1629" s="8" t="inlineStr">
        <is>
          <t>Poland</t>
        </is>
      </c>
      <c r="R1629" s="12" t="inlineStr">
        <is>
          <t>https://www.morele.net/smartfon-samsung-galaxy-a54-5g-8-128gb-czarny-1392778-12775308/</t>
        </is>
      </c>
      <c r="S1629" s="13" t="inlineStr">
        <is>
          <t>Handset</t>
        </is>
      </c>
      <c r="T1629" s="13" t="n"/>
      <c r="U1629" s="12" t="inlineStr">
        <is>
          <t>https://drive.google.com/uc?export=view&amp;id=1NrkG6qYFaOiIZLFgPhW6g7pxpYsiFTmR</t>
        </is>
      </c>
      <c r="V1629" t="inlineStr">
        <is>
          <t>20250424</t>
        </is>
      </c>
    </row>
    <row r="1630" ht="15" customHeight="1">
      <c r="A1630" s="7" t="inlineStr">
        <is>
          <t>BN2008668</t>
        </is>
      </c>
      <c r="B1630" s="8" t="inlineStr">
        <is>
          <t>Samsung</t>
        </is>
      </c>
      <c r="C1630" s="8" t="inlineStr">
        <is>
          <t>Galaxy A54 8-256GB 5G</t>
        </is>
      </c>
      <c r="D1630" s="8" t="inlineStr">
        <is>
          <t>-</t>
        </is>
      </c>
      <c r="E1630" s="9" t="n">
        <v>0</v>
      </c>
      <c r="F1630" s="9" t="inlineStr">
        <is>
          <t>0.00</t>
        </is>
      </c>
      <c r="G1630" s="9" t="inlineStr">
        <is>
          <t>Outstock</t>
        </is>
      </c>
      <c r="H1630" s="9">
        <f>SUBSTITUTE(SUBSTITUTE(SUBSTITUTE(SUBSTITUTE(SUBSTITUTE(F1630,"od",""),"Cena internetowa","")," ",""),"€",""),",",".")+0</f>
        <v/>
      </c>
      <c r="I1630" s="9" t="n"/>
      <c r="J1630" s="9">
        <f>IF(I1630&lt;&gt;"",I1630,H1630)</f>
        <v/>
      </c>
      <c r="K1630" s="9">
        <f>E1630/(1+M1630)</f>
        <v/>
      </c>
      <c r="L1630" s="10" t="inlineStr">
        <is>
          <t>PLN</t>
        </is>
      </c>
      <c r="M1630" s="11" t="n">
        <v>0.23</v>
      </c>
      <c r="N1630" s="9">
        <f>K1630*VLOOKUP(L1630,'Exchange rate'!A:B,2,0)</f>
        <v/>
      </c>
      <c r="O1630" s="8" t="inlineStr">
        <is>
          <t>Morele</t>
        </is>
      </c>
      <c r="P1630" s="8" t="inlineStr">
        <is>
          <t>Morele</t>
        </is>
      </c>
      <c r="Q1630" s="8" t="inlineStr">
        <is>
          <t>Poland</t>
        </is>
      </c>
      <c r="R1630" s="12" t="inlineStr">
        <is>
          <t>https://www.morele.net/smartfon-samsung-galaxy-a54-5g-8-256gb-czarny-sm-a546bzk-12809597/</t>
        </is>
      </c>
      <c r="S1630" s="13" t="inlineStr">
        <is>
          <t>Handset</t>
        </is>
      </c>
      <c r="T1630" s="13" t="n">
        <v>4</v>
      </c>
      <c r="U1630" s="12" t="inlineStr">
        <is>
          <t>https://drive.google.com/uc?export=view&amp;id=1Ho6EnWr29Kl_zdMnZCaj0JQNBv33l1jk</t>
        </is>
      </c>
      <c r="V1630" t="inlineStr">
        <is>
          <t>20250424</t>
        </is>
      </c>
    </row>
    <row r="1631" ht="15" customHeight="1">
      <c r="A1631" s="7" t="inlineStr">
        <is>
          <t>BN2009231</t>
        </is>
      </c>
      <c r="B1631" s="8" t="inlineStr">
        <is>
          <t>Samsung</t>
        </is>
      </c>
      <c r="C1631" s="8" t="inlineStr">
        <is>
          <t>Galaxy A55 8-128GB 5G</t>
        </is>
      </c>
      <c r="D1631" s="8" t="inlineStr">
        <is>
          <t>-</t>
        </is>
      </c>
      <c r="E1631" s="9" t="n">
        <v>1447.81</v>
      </c>
      <c r="F1631" s="9" t="inlineStr">
        <is>
          <t>1447.81</t>
        </is>
      </c>
      <c r="G1631" s="9" t="inlineStr">
        <is>
          <t>Instock</t>
        </is>
      </c>
      <c r="H1631" s="9">
        <f>SUBSTITUTE(SUBSTITUTE(SUBSTITUTE(SUBSTITUTE(SUBSTITUTE(F1631,"od",""),"Cena internetowa","")," ",""),"€",""),",",".")+0</f>
        <v/>
      </c>
      <c r="I1631" s="9" t="n"/>
      <c r="J1631" s="9">
        <f>IF(I1631&lt;&gt;"",I1631,H1631)</f>
        <v/>
      </c>
      <c r="K1631" s="9">
        <f>E1631/(1+M1631)</f>
        <v/>
      </c>
      <c r="L1631" s="10" t="inlineStr">
        <is>
          <t>PLN</t>
        </is>
      </c>
      <c r="M1631" s="11" t="n">
        <v>0.23</v>
      </c>
      <c r="N1631" s="9">
        <f>K1631*VLOOKUP(L1631,'Exchange rate'!A:B,2,0)</f>
        <v/>
      </c>
      <c r="O1631" s="8" t="inlineStr">
        <is>
          <t>Morele</t>
        </is>
      </c>
      <c r="P1631" s="8" t="inlineStr">
        <is>
          <t>Morele</t>
        </is>
      </c>
      <c r="Q1631" s="8" t="inlineStr">
        <is>
          <t>Poland</t>
        </is>
      </c>
      <c r="R1631" s="12" t="inlineStr">
        <is>
          <t>https://www.morele.net/smartfon-samsung-galaxy-a55-5g-8-128gb-niebieski-awesome-iceblue-sm-a556blb-13187207/</t>
        </is>
      </c>
      <c r="S1631" s="13" t="inlineStr">
        <is>
          <t>Handset</t>
        </is>
      </c>
      <c r="T1631" s="13" t="n"/>
      <c r="U1631" s="12" t="inlineStr">
        <is>
          <t>https://drive.google.com/uc?export=view&amp;id=1MmazbnUj8jrC4Zxi4ilpUoEylHZtJxip</t>
        </is>
      </c>
      <c r="V1631" t="inlineStr">
        <is>
          <t>20250424</t>
        </is>
      </c>
    </row>
    <row r="1632" ht="15" customHeight="1">
      <c r="A1632" s="7" t="inlineStr">
        <is>
          <t>BN2009232</t>
        </is>
      </c>
      <c r="B1632" s="8" t="inlineStr">
        <is>
          <t>Samsung</t>
        </is>
      </c>
      <c r="C1632" s="8" t="inlineStr">
        <is>
          <t>Galaxy A55 8-256GB 5G</t>
        </is>
      </c>
      <c r="D1632" s="8" t="inlineStr">
        <is>
          <t>-</t>
        </is>
      </c>
      <c r="E1632" s="9" t="n">
        <v>1699.2</v>
      </c>
      <c r="F1632" s="9" t="inlineStr">
        <is>
          <t>1699.20</t>
        </is>
      </c>
      <c r="G1632" s="9" t="inlineStr">
        <is>
          <t>Instock</t>
        </is>
      </c>
      <c r="H1632" s="9">
        <f>SUBSTITUTE(SUBSTITUTE(SUBSTITUTE(SUBSTITUTE(SUBSTITUTE(F1632,"od",""),"Cena internetowa","")," ",""),"€",""),",",".")+0</f>
        <v/>
      </c>
      <c r="I1632" s="9" t="n"/>
      <c r="J1632" s="9">
        <f>IF(I1632&lt;&gt;"",I1632,H1632)</f>
        <v/>
      </c>
      <c r="K1632" s="9">
        <f>E1632/(1+M1632)</f>
        <v/>
      </c>
      <c r="L1632" s="10" t="inlineStr">
        <is>
          <t>PLN</t>
        </is>
      </c>
      <c r="M1632" s="11" t="n">
        <v>0.23</v>
      </c>
      <c r="N1632" s="9">
        <f>K1632*VLOOKUP(L1632,'Exchange rate'!A:B,2,0)</f>
        <v/>
      </c>
      <c r="O1632" s="8" t="inlineStr">
        <is>
          <t>Morele</t>
        </is>
      </c>
      <c r="P1632" s="8" t="inlineStr">
        <is>
          <t>Morele</t>
        </is>
      </c>
      <c r="Q1632" s="8" t="inlineStr">
        <is>
          <t>Poland</t>
        </is>
      </c>
      <c r="R1632" s="12" t="inlineStr">
        <is>
          <t>https://www.morele.net/smartfon-samsung-galaxy-a55-5g-8-256gb-czarny-13187206/</t>
        </is>
      </c>
      <c r="S1632" s="13" t="inlineStr">
        <is>
          <t>Handset</t>
        </is>
      </c>
      <c r="T1632" s="13" t="n"/>
      <c r="U1632" s="12" t="inlineStr">
        <is>
          <t>https://drive.google.com/uc?export=view&amp;id=1KzxaRGCj4d-9XD_UkX97YuyssJrE6yzN</t>
        </is>
      </c>
      <c r="V1632" t="inlineStr">
        <is>
          <t>20250424</t>
        </is>
      </c>
    </row>
    <row r="1633" ht="15" customHeight="1">
      <c r="A1633" s="7" t="inlineStr">
        <is>
          <t>BN2009795</t>
        </is>
      </c>
      <c r="B1633" s="8" t="inlineStr">
        <is>
          <t>Samsung</t>
        </is>
      </c>
      <c r="C1633" s="8" t="inlineStr">
        <is>
          <t>Galaxy A56 8-128GB 5G</t>
        </is>
      </c>
      <c r="D1633" s="8" t="inlineStr">
        <is>
          <t>-</t>
        </is>
      </c>
      <c r="E1633" s="9" t="n">
        <v>1524</v>
      </c>
      <c r="F1633" s="9" t="inlineStr">
        <is>
          <t>1524.00</t>
        </is>
      </c>
      <c r="G1633" s="9" t="inlineStr">
        <is>
          <t>Instock</t>
        </is>
      </c>
      <c r="H1633" s="9">
        <f>SUBSTITUTE(SUBSTITUTE(SUBSTITUTE(SUBSTITUTE(SUBSTITUTE(F1633,"od",""),"Cena internetowa","")," ",""),"€",""),",",".")+0</f>
        <v/>
      </c>
      <c r="I1633" s="9" t="n"/>
      <c r="J1633" s="9">
        <f>IF(I1633&lt;&gt;"",I1633,H1633)</f>
        <v/>
      </c>
      <c r="K1633" s="9">
        <f>E1633/(1+M1633)</f>
        <v/>
      </c>
      <c r="L1633" s="10" t="inlineStr">
        <is>
          <t>PLN</t>
        </is>
      </c>
      <c r="M1633" s="11" t="n">
        <v>0.23</v>
      </c>
      <c r="N1633" s="9">
        <f>K1633*VLOOKUP(L1633,'Exchange rate'!A:B,2,0)</f>
        <v/>
      </c>
      <c r="O1633" s="8" t="inlineStr">
        <is>
          <t>Morele</t>
        </is>
      </c>
      <c r="P1633" s="8" t="inlineStr">
        <is>
          <t>Morele</t>
        </is>
      </c>
      <c r="Q1633" s="8" t="inlineStr">
        <is>
          <t>Poland</t>
        </is>
      </c>
      <c r="R1633" s="12" t="inlineStr">
        <is>
          <t>https://www.morele.net/smartfon-samsung-galaxy-a56-5g-8-128gb-szary-sm-a566bzaaeue-14733598/</t>
        </is>
      </c>
      <c r="S1633" s="13" t="inlineStr">
        <is>
          <t>Handset</t>
        </is>
      </c>
      <c r="T1633" s="13" t="n"/>
      <c r="U1633" s="12" t="inlineStr">
        <is>
          <t>https://drive.google.com/uc?export=view&amp;id=1J_ZzcsiA3sCqXWIyO8RqFJPwg_JJYkh0</t>
        </is>
      </c>
      <c r="V1633" t="inlineStr">
        <is>
          <t>20250424</t>
        </is>
      </c>
    </row>
    <row r="1634" ht="15" customHeight="1">
      <c r="A1634" s="7" t="inlineStr">
        <is>
          <t>BN2009848</t>
        </is>
      </c>
      <c r="B1634" s="8" t="inlineStr">
        <is>
          <t>Samsung</t>
        </is>
      </c>
      <c r="C1634" s="8" t="inlineStr">
        <is>
          <t>Galaxy A56 8-256GB 5G</t>
        </is>
      </c>
      <c r="D1634" s="8" t="inlineStr">
        <is>
          <t>-</t>
        </is>
      </c>
      <c r="E1634" s="9" t="n">
        <v>1646.41</v>
      </c>
      <c r="F1634" s="9" t="inlineStr">
        <is>
          <t>1646.00</t>
        </is>
      </c>
      <c r="G1634" s="9" t="inlineStr">
        <is>
          <t>Instock</t>
        </is>
      </c>
      <c r="H1634" s="9">
        <f>SUBSTITUTE(SUBSTITUTE(SUBSTITUTE(SUBSTITUTE(SUBSTITUTE(F1634,"od",""),"Cena internetowa","")," ",""),"€",""),",",".")+0</f>
        <v/>
      </c>
      <c r="I1634" s="9" t="n"/>
      <c r="J1634" s="9">
        <f>IF(I1634&lt;&gt;"",I1634,H1634)</f>
        <v/>
      </c>
      <c r="K1634" s="9">
        <f>E1634/(1+M1634)</f>
        <v/>
      </c>
      <c r="L1634" s="10" t="inlineStr">
        <is>
          <t>PLN</t>
        </is>
      </c>
      <c r="M1634" s="11" t="n">
        <v>0.23</v>
      </c>
      <c r="N1634" s="9">
        <f>K1634*VLOOKUP(L1634,'Exchange rate'!A:B,2,0)</f>
        <v/>
      </c>
      <c r="O1634" s="8" t="inlineStr">
        <is>
          <t>Morele</t>
        </is>
      </c>
      <c r="P1634" s="8" t="inlineStr">
        <is>
          <t>Morele</t>
        </is>
      </c>
      <c r="Q1634" s="8" t="inlineStr">
        <is>
          <t>Poland</t>
        </is>
      </c>
      <c r="R1634" s="12" t="inlineStr">
        <is>
          <t>https://www.morele.net/smartfon-samsung-galaxy-a56-5g-8-256gb-szary-sm-a566bzaceue-14733601/</t>
        </is>
      </c>
      <c r="S1634" s="13" t="inlineStr">
        <is>
          <t>Handset</t>
        </is>
      </c>
      <c r="T1634" s="13" t="n"/>
      <c r="U1634" s="12" t="inlineStr">
        <is>
          <t>https://drive.google.com/uc?export=view&amp;id=1MqkkJ8A8XMiXzLrhvcXqH0JYfTrBNywB</t>
        </is>
      </c>
      <c r="V1634" t="inlineStr">
        <is>
          <t>20250424</t>
        </is>
      </c>
    </row>
    <row r="1635" ht="15" customHeight="1">
      <c r="A1635" s="7" t="inlineStr">
        <is>
          <t>BN2009334</t>
        </is>
      </c>
      <c r="B1635" s="8" t="inlineStr">
        <is>
          <t>Samsung</t>
        </is>
      </c>
      <c r="C1635" s="8" t="inlineStr">
        <is>
          <t>Galaxy Fit 3</t>
        </is>
      </c>
      <c r="D1635" s="8" t="inlineStr">
        <is>
          <t>-</t>
        </is>
      </c>
      <c r="E1635" s="9" t="n">
        <v>159</v>
      </c>
      <c r="F1635" s="9" t="inlineStr">
        <is>
          <t>159.00</t>
        </is>
      </c>
      <c r="G1635" s="9" t="inlineStr">
        <is>
          <t>Instock</t>
        </is>
      </c>
      <c r="H1635" s="9">
        <f>SUBSTITUTE(SUBSTITUTE(SUBSTITUTE(SUBSTITUTE(SUBSTITUTE(F1635,"od",""),"Cena internetowa","")," ",""),"€",""),",",".")+0</f>
        <v/>
      </c>
      <c r="I1635" s="9" t="n"/>
      <c r="J1635" s="9">
        <f>IF(I1635&lt;&gt;"",I1635,H1635)</f>
        <v/>
      </c>
      <c r="K1635" s="9">
        <f>E1635/(1+M1635)</f>
        <v/>
      </c>
      <c r="L1635" s="10" t="inlineStr">
        <is>
          <t>PLN</t>
        </is>
      </c>
      <c r="M1635" s="11" t="n">
        <v>0.23</v>
      </c>
      <c r="N1635" s="9">
        <f>K1635*VLOOKUP(L1635,'Exchange rate'!A:B,2,0)</f>
        <v/>
      </c>
      <c r="O1635" s="8" t="inlineStr">
        <is>
          <t>Morele</t>
        </is>
      </c>
      <c r="P1635" s="8" t="inlineStr">
        <is>
          <t>Morele</t>
        </is>
      </c>
      <c r="Q1635" s="8" t="inlineStr">
        <is>
          <t>Poland</t>
        </is>
      </c>
      <c r="R1635" s="12" t="inlineStr">
        <is>
          <t>https://www.morele.net/smartband-samsung-smartband-samsung-galaxy-fit3-rozowe-zloto-one-size-13187211/</t>
        </is>
      </c>
      <c r="S1635" s="13" t="inlineStr">
        <is>
          <t>Smart Watch</t>
        </is>
      </c>
      <c r="T1635" s="13" t="n"/>
      <c r="U1635" s="12" t="inlineStr">
        <is>
          <t>https://drive.google.com/uc?export=view&amp;id=1Kd2S2pNRuuxozip6amZz9pn01sciwcMi</t>
        </is>
      </c>
      <c r="V1635" t="inlineStr">
        <is>
          <t>20250424</t>
        </is>
      </c>
    </row>
    <row r="1636" ht="15" customHeight="1">
      <c r="A1636" s="7" t="inlineStr">
        <is>
          <t>BN2007845</t>
        </is>
      </c>
      <c r="B1636" s="8" t="inlineStr">
        <is>
          <t>Samsung</t>
        </is>
      </c>
      <c r="C1636" s="8" t="inlineStr">
        <is>
          <t>Galaxy S21 FE 128GB 5G</t>
        </is>
      </c>
      <c r="D1636" s="8" t="inlineStr">
        <is>
          <t>-</t>
        </is>
      </c>
      <c r="E1636" s="9" t="n">
        <v>2142</v>
      </c>
      <c r="F1636" s="9" t="inlineStr">
        <is>
          <t>2142.00</t>
        </is>
      </c>
      <c r="G1636" s="9" t="inlineStr">
        <is>
          <t>Instock</t>
        </is>
      </c>
      <c r="H1636" s="9">
        <f>SUBSTITUTE(SUBSTITUTE(SUBSTITUTE(SUBSTITUTE(SUBSTITUTE(F1636,"od",""),"Cena internetowa","")," ",""),"€",""),",",".")+0</f>
        <v/>
      </c>
      <c r="I1636" s="9" t="n"/>
      <c r="J1636" s="9">
        <f>IF(I1636&lt;&gt;"",I1636,H1636)</f>
        <v/>
      </c>
      <c r="K1636" s="9">
        <f>E1636/(1+M1636)</f>
        <v/>
      </c>
      <c r="L1636" s="10" t="inlineStr">
        <is>
          <t>PLN</t>
        </is>
      </c>
      <c r="M1636" s="11" t="n">
        <v>0.23</v>
      </c>
      <c r="N1636" s="9">
        <f>K1636*VLOOKUP(L1636,'Exchange rate'!A:B,2,0)</f>
        <v/>
      </c>
      <c r="O1636" s="8" t="inlineStr">
        <is>
          <t>Morele</t>
        </is>
      </c>
      <c r="P1636" s="8" t="inlineStr">
        <is>
          <t>Morele</t>
        </is>
      </c>
      <c r="Q1636" s="8" t="inlineStr">
        <is>
          <t>Poland</t>
        </is>
      </c>
      <c r="R1636" s="12" t="inlineStr">
        <is>
          <t>https://www.morele.net/smartfon-samsung-galaxy-s21-fe-5g-6-128gb-bialy-sm-g990bzw-9667272/</t>
        </is>
      </c>
      <c r="S1636" s="13" t="inlineStr">
        <is>
          <t>Handset</t>
        </is>
      </c>
      <c r="T1636" s="13" t="n"/>
      <c r="U1636" s="12" t="inlineStr">
        <is>
          <t>https://drive.google.com/uc?export=view&amp;id=1M8ZHMC57mFTYWlaenGmOC8HEIAvOHtGO</t>
        </is>
      </c>
      <c r="V1636" t="inlineStr">
        <is>
          <t>20250424</t>
        </is>
      </c>
    </row>
    <row r="1637" ht="15" customHeight="1">
      <c r="A1637" s="7" t="inlineStr">
        <is>
          <t>BN2008088</t>
        </is>
      </c>
      <c r="B1637" s="8" t="inlineStr">
        <is>
          <t>Samsung</t>
        </is>
      </c>
      <c r="C1637" s="8" t="inlineStr">
        <is>
          <t>Galaxy S22 128GB 5G</t>
        </is>
      </c>
      <c r="D1637" s="8" t="inlineStr">
        <is>
          <t>-</t>
        </is>
      </c>
      <c r="E1637" s="9" t="n">
        <v>3499</v>
      </c>
      <c r="F1637" s="9" t="inlineStr">
        <is>
          <t>3499.00</t>
        </is>
      </c>
      <c r="G1637" s="9" t="inlineStr">
        <is>
          <t>Instock</t>
        </is>
      </c>
      <c r="H1637" s="9">
        <f>SUBSTITUTE(SUBSTITUTE(SUBSTITUTE(SUBSTITUTE(SUBSTITUTE(F1637,"od",""),"Cena internetowa","")," ",""),"€",""),",",".")+0</f>
        <v/>
      </c>
      <c r="I1637" s="9" t="n"/>
      <c r="J1637" s="9">
        <f>IF(I1637&lt;&gt;"",I1637,H1637)</f>
        <v/>
      </c>
      <c r="K1637" s="9">
        <f>E1637/(1+M1637)</f>
        <v/>
      </c>
      <c r="L1637" s="10" t="inlineStr">
        <is>
          <t>PLN</t>
        </is>
      </c>
      <c r="M1637" s="11" t="n">
        <v>0.23</v>
      </c>
      <c r="N1637" s="9">
        <f>K1637*VLOOKUP(L1637,'Exchange rate'!A:B,2,0)</f>
        <v/>
      </c>
      <c r="O1637" s="8" t="inlineStr">
        <is>
          <t>Morele</t>
        </is>
      </c>
      <c r="P1637" s="8" t="inlineStr">
        <is>
          <t>Morele</t>
        </is>
      </c>
      <c r="Q1637" s="8" t="inlineStr">
        <is>
          <t>Poland</t>
        </is>
      </c>
      <c r="R1637" s="12" t="inlineStr">
        <is>
          <t>https://www.morele.net/smartfon-samsung-galaxy-s22-5g-8-128gb-zielony-sm-s901bzg-9877464/</t>
        </is>
      </c>
      <c r="S1637" s="13" t="inlineStr">
        <is>
          <t>Handset</t>
        </is>
      </c>
      <c r="T1637" s="13" t="n"/>
      <c r="U1637" s="12" t="inlineStr">
        <is>
          <t>https://drive.google.com/uc?export=view&amp;id=1KTxVLwg3cRu6iylcY8Ihit-JkY92qIX7</t>
        </is>
      </c>
      <c r="V1637" t="inlineStr">
        <is>
          <t>20250424</t>
        </is>
      </c>
    </row>
    <row r="1638" ht="15" customHeight="1">
      <c r="A1638" s="7" t="inlineStr">
        <is>
          <t>BN2008087</t>
        </is>
      </c>
      <c r="B1638" s="8" t="inlineStr">
        <is>
          <t>Samsung</t>
        </is>
      </c>
      <c r="C1638" s="8" t="inlineStr">
        <is>
          <t>Galaxy S22 256GB 5G</t>
        </is>
      </c>
      <c r="D1638" s="8" t="inlineStr">
        <is>
          <t>-</t>
        </is>
      </c>
      <c r="E1638" s="9" t="n">
        <v>2659</v>
      </c>
      <c r="F1638" s="9" t="inlineStr">
        <is>
          <t>2659.00</t>
        </is>
      </c>
      <c r="G1638" s="9" t="inlineStr">
        <is>
          <t>Instock</t>
        </is>
      </c>
      <c r="H1638" s="9">
        <f>SUBSTITUTE(SUBSTITUTE(SUBSTITUTE(SUBSTITUTE(SUBSTITUTE(F1638,"od",""),"Cena internetowa","")," ",""),"€",""),",",".")+0</f>
        <v/>
      </c>
      <c r="I1638" s="9" t="n"/>
      <c r="J1638" s="9">
        <f>IF(I1638&lt;&gt;"",I1638,H1638)</f>
        <v/>
      </c>
      <c r="K1638" s="9">
        <f>E1638/(1+M1638)</f>
        <v/>
      </c>
      <c r="L1638" s="10" t="inlineStr">
        <is>
          <t>PLN</t>
        </is>
      </c>
      <c r="M1638" s="11" t="n">
        <v>0.23</v>
      </c>
      <c r="N1638" s="9">
        <f>K1638*VLOOKUP(L1638,'Exchange rate'!A:B,2,0)</f>
        <v/>
      </c>
      <c r="O1638" s="8" t="inlineStr">
        <is>
          <t>Morele</t>
        </is>
      </c>
      <c r="P1638" s="8" t="inlineStr">
        <is>
          <t>Morele</t>
        </is>
      </c>
      <c r="Q1638" s="8" t="inlineStr">
        <is>
          <t>Poland</t>
        </is>
      </c>
      <c r="R1638" s="12" t="inlineStr">
        <is>
          <t>https://www.morele.net/smartfon-samsung-galaxy-s22-5g-8-256gb-bialy-sm-s901-9877465/</t>
        </is>
      </c>
      <c r="S1638" s="13" t="inlineStr">
        <is>
          <t>Handset</t>
        </is>
      </c>
      <c r="T1638" s="13" t="n"/>
      <c r="U1638" s="12" t="inlineStr">
        <is>
          <t>https://drive.google.com/uc?export=view&amp;id=1MGOEOcyfRYNQQOj0SSR8WmuZAg6qa7HV</t>
        </is>
      </c>
      <c r="V1638" t="inlineStr">
        <is>
          <t>20250424</t>
        </is>
      </c>
    </row>
    <row r="1639" ht="15" customHeight="1">
      <c r="A1639" s="7" t="inlineStr">
        <is>
          <t>BN2008086</t>
        </is>
      </c>
      <c r="B1639" s="8" t="inlineStr">
        <is>
          <t>Samsung</t>
        </is>
      </c>
      <c r="C1639" s="8" t="inlineStr">
        <is>
          <t>Galaxy S22+ 128GB 5G</t>
        </is>
      </c>
      <c r="D1639" s="8" t="inlineStr">
        <is>
          <t>-</t>
        </is>
      </c>
      <c r="E1639" s="9" t="n">
        <v>3999</v>
      </c>
      <c r="F1639" s="9" t="inlineStr">
        <is>
          <t>3999.00</t>
        </is>
      </c>
      <c r="G1639" s="9" t="inlineStr">
        <is>
          <t>Instock</t>
        </is>
      </c>
      <c r="H1639" s="9">
        <f>SUBSTITUTE(SUBSTITUTE(SUBSTITUTE(SUBSTITUTE(SUBSTITUTE(F1639,"od",""),"Cena internetowa","")," ",""),"€",""),",",".")+0</f>
        <v/>
      </c>
      <c r="I1639" s="9" t="n"/>
      <c r="J1639" s="9">
        <f>IF(I1639&lt;&gt;"",I1639,H1639)</f>
        <v/>
      </c>
      <c r="K1639" s="9">
        <f>E1639/(1+M1639)</f>
        <v/>
      </c>
      <c r="L1639" s="10" t="inlineStr">
        <is>
          <t>PLN</t>
        </is>
      </c>
      <c r="M1639" s="11" t="n">
        <v>0.23</v>
      </c>
      <c r="N1639" s="9">
        <f>K1639*VLOOKUP(L1639,'Exchange rate'!A:B,2,0)</f>
        <v/>
      </c>
      <c r="O1639" s="8" t="inlineStr">
        <is>
          <t>Morele</t>
        </is>
      </c>
      <c r="P1639" s="8" t="inlineStr">
        <is>
          <t>Morele</t>
        </is>
      </c>
      <c r="Q1639" s="8" t="inlineStr">
        <is>
          <t>Poland</t>
        </is>
      </c>
      <c r="R1639" s="12" t="inlineStr">
        <is>
          <t>https://www.morele.net/smartfon-samsung-galaxy-s22-5g-8-128gb-bialy-sm-s906-9877481/</t>
        </is>
      </c>
      <c r="S1639" s="13" t="inlineStr">
        <is>
          <t>Handset</t>
        </is>
      </c>
      <c r="T1639" s="13" t="n"/>
      <c r="U1639" s="12" t="inlineStr">
        <is>
          <t>https://drive.google.com/uc?export=view&amp;id=1M7u1VvhW1aigtGbXx1ng7JD1KNFmsz8b</t>
        </is>
      </c>
      <c r="V1639" t="inlineStr">
        <is>
          <t>20250424</t>
        </is>
      </c>
    </row>
    <row r="1640" ht="15" customHeight="1">
      <c r="A1640" s="7" t="inlineStr">
        <is>
          <t>BN2008085</t>
        </is>
      </c>
      <c r="B1640" s="8" t="inlineStr">
        <is>
          <t>Samsung</t>
        </is>
      </c>
      <c r="C1640" s="8" t="inlineStr">
        <is>
          <t>Galaxy S22+ 256GB 5G</t>
        </is>
      </c>
      <c r="D1640" s="8" t="inlineStr">
        <is>
          <t>-</t>
        </is>
      </c>
      <c r="E1640" s="9" t="n">
        <v>5001</v>
      </c>
      <c r="F1640" s="9" t="inlineStr">
        <is>
          <t>5001.00</t>
        </is>
      </c>
      <c r="G1640" s="9" t="inlineStr">
        <is>
          <t>Instock</t>
        </is>
      </c>
      <c r="H1640" s="9">
        <f>SUBSTITUTE(SUBSTITUTE(SUBSTITUTE(SUBSTITUTE(SUBSTITUTE(F1640,"od",""),"Cena internetowa","")," ",""),"€",""),",",".")+0</f>
        <v/>
      </c>
      <c r="I1640" s="9" t="n"/>
      <c r="J1640" s="9">
        <f>IF(I1640&lt;&gt;"",I1640,H1640)</f>
        <v/>
      </c>
      <c r="K1640" s="9">
        <f>E1640/(1+M1640)</f>
        <v/>
      </c>
      <c r="L1640" s="10" t="inlineStr">
        <is>
          <t>PLN</t>
        </is>
      </c>
      <c r="M1640" s="11" t="n">
        <v>0.23</v>
      </c>
      <c r="N1640" s="9">
        <f>K1640*VLOOKUP(L1640,'Exchange rate'!A:B,2,0)</f>
        <v/>
      </c>
      <c r="O1640" s="8" t="inlineStr">
        <is>
          <t>Morele</t>
        </is>
      </c>
      <c r="P1640" s="8" t="inlineStr">
        <is>
          <t>Morele</t>
        </is>
      </c>
      <c r="Q1640" s="8" t="inlineStr">
        <is>
          <t>Poland</t>
        </is>
      </c>
      <c r="R1640" s="12" t="inlineStr">
        <is>
          <t>https://www.morele.net/smartfon-samsung-galaxy-s22-5g-8-256gb-zielony-sm-s906bzggeue-9877488/</t>
        </is>
      </c>
      <c r="S1640" s="13" t="inlineStr">
        <is>
          <t>Handset</t>
        </is>
      </c>
      <c r="T1640" s="13" t="n"/>
      <c r="U1640" s="12" t="inlineStr">
        <is>
          <t>https://drive.google.com/uc?export=view&amp;id=1M_u-BVBBcG8CrSVbVbi3FtJpS0Xt-0RI</t>
        </is>
      </c>
      <c r="V1640" t="inlineStr">
        <is>
          <t>20250424</t>
        </is>
      </c>
    </row>
    <row r="1641" ht="15" customHeight="1">
      <c r="A1641" s="7" t="inlineStr">
        <is>
          <t>BN2008581</t>
        </is>
      </c>
      <c r="B1641" s="8" t="inlineStr">
        <is>
          <t>Samsung</t>
        </is>
      </c>
      <c r="C1641" s="8" t="inlineStr">
        <is>
          <t>Galaxy S23 8-128GB 5G</t>
        </is>
      </c>
      <c r="D1641" s="8" t="inlineStr">
        <is>
          <t>-</t>
        </is>
      </c>
      <c r="E1641" s="9" t="n">
        <v>2486.3</v>
      </c>
      <c r="F1641" s="9" t="inlineStr">
        <is>
          <t>2419.00</t>
        </is>
      </c>
      <c r="G1641" s="9" t="inlineStr">
        <is>
          <t>Instock</t>
        </is>
      </c>
      <c r="H1641" s="9">
        <f>SUBSTITUTE(SUBSTITUTE(SUBSTITUTE(SUBSTITUTE(SUBSTITUTE(F1641,"od",""),"Cena internetowa","")," ",""),"€",""),",",".")+0</f>
        <v/>
      </c>
      <c r="I1641" s="9" t="n"/>
      <c r="J1641" s="9">
        <f>IF(I1641&lt;&gt;"",I1641,H1641)</f>
        <v/>
      </c>
      <c r="K1641" s="9">
        <f>E1641/(1+M1641)</f>
        <v/>
      </c>
      <c r="L1641" s="10" t="inlineStr">
        <is>
          <t>PLN</t>
        </is>
      </c>
      <c r="M1641" s="11" t="n">
        <v>0.23</v>
      </c>
      <c r="N1641" s="9">
        <f>K1641*VLOOKUP(L1641,'Exchange rate'!A:B,2,0)</f>
        <v/>
      </c>
      <c r="O1641" s="8" t="inlineStr">
        <is>
          <t>Morele</t>
        </is>
      </c>
      <c r="P1641" s="8" t="inlineStr">
        <is>
          <t>Morele</t>
        </is>
      </c>
      <c r="Q1641" s="8" t="inlineStr">
        <is>
          <t>Poland</t>
        </is>
      </c>
      <c r="R1641" s="12" t="inlineStr">
        <is>
          <t>https://www.morele.net/smartfon-samsung-galaxy-s23-5g-8-128gb-czarny-sm-s911bzkd-12627031/</t>
        </is>
      </c>
      <c r="S1641" s="13" t="inlineStr">
        <is>
          <t>Handset</t>
        </is>
      </c>
      <c r="T1641" s="13" t="n"/>
      <c r="U1641" s="12" t="inlineStr">
        <is>
          <t>https://drive.google.com/uc?export=view&amp;id=1NhTVA1qA6Rkjt9auEsT61RVZPEYT49Dk</t>
        </is>
      </c>
      <c r="V1641" t="inlineStr">
        <is>
          <t>20250424</t>
        </is>
      </c>
    </row>
    <row r="1642" ht="15" customHeight="1">
      <c r="A1642" s="7" t="inlineStr">
        <is>
          <t>BN2008582</t>
        </is>
      </c>
      <c r="B1642" s="8" t="inlineStr">
        <is>
          <t>Samsung</t>
        </is>
      </c>
      <c r="C1642" s="8" t="inlineStr">
        <is>
          <t>Galaxy S23 8-256GB 5G</t>
        </is>
      </c>
      <c r="D1642" s="8" t="inlineStr">
        <is>
          <t>-</t>
        </is>
      </c>
      <c r="E1642" s="9" t="n">
        <v>2809</v>
      </c>
      <c r="F1642" s="9" t="inlineStr">
        <is>
          <t>2809.00</t>
        </is>
      </c>
      <c r="G1642" s="9" t="inlineStr">
        <is>
          <t>Instock</t>
        </is>
      </c>
      <c r="H1642" s="9">
        <f>SUBSTITUTE(SUBSTITUTE(SUBSTITUTE(SUBSTITUTE(SUBSTITUTE(F1642,"od",""),"Cena internetowa","")," ",""),"€",""),",",".")+0</f>
        <v/>
      </c>
      <c r="I1642" s="9" t="n"/>
      <c r="J1642" s="9">
        <f>IF(I1642&lt;&gt;"",I1642,H1642)</f>
        <v/>
      </c>
      <c r="K1642" s="9">
        <f>E1642/(1+M1642)</f>
        <v/>
      </c>
      <c r="L1642" s="10" t="inlineStr">
        <is>
          <t>PLN</t>
        </is>
      </c>
      <c r="M1642" s="11" t="n">
        <v>0.23</v>
      </c>
      <c r="N1642" s="9">
        <f>K1642*VLOOKUP(L1642,'Exchange rate'!A:B,2,0)</f>
        <v/>
      </c>
      <c r="O1642" s="8" t="inlineStr">
        <is>
          <t>Morele</t>
        </is>
      </c>
      <c r="P1642" s="8" t="inlineStr">
        <is>
          <t>Morele</t>
        </is>
      </c>
      <c r="Q1642" s="8" t="inlineStr">
        <is>
          <t>Poland</t>
        </is>
      </c>
      <c r="R1642" s="12" t="inlineStr">
        <is>
          <t>https://www.morele.net/smartfon-samsung-galaxy-s23-5g-8-256gb-czarny-sm-s911bzk-12627035/</t>
        </is>
      </c>
      <c r="S1642" s="13" t="inlineStr">
        <is>
          <t>Handset</t>
        </is>
      </c>
      <c r="T1642" s="13" t="n"/>
      <c r="U1642" s="12" t="inlineStr">
        <is>
          <t>https://drive.google.com/uc?export=view&amp;id=1O8vl_mkpAxRafAzKQyo4pQNlAbRTXCfI</t>
        </is>
      </c>
      <c r="V1642" t="inlineStr">
        <is>
          <t>20250424</t>
        </is>
      </c>
    </row>
    <row r="1643" ht="15" customHeight="1">
      <c r="A1643" s="7" t="inlineStr">
        <is>
          <t>BN2009085</t>
        </is>
      </c>
      <c r="B1643" s="8" t="inlineStr">
        <is>
          <t>Samsung</t>
        </is>
      </c>
      <c r="C1643" s="8" t="inlineStr">
        <is>
          <t>Galaxy S23 FE 8-128GB 5G</t>
        </is>
      </c>
      <c r="D1643" s="8" t="inlineStr">
        <is>
          <t>-</t>
        </is>
      </c>
      <c r="E1643" s="9" t="n">
        <v>2097</v>
      </c>
      <c r="F1643" s="9" t="inlineStr">
        <is>
          <t>2097.00</t>
        </is>
      </c>
      <c r="G1643" s="9" t="inlineStr">
        <is>
          <t>Instock</t>
        </is>
      </c>
      <c r="H1643" s="9">
        <f>SUBSTITUTE(SUBSTITUTE(SUBSTITUTE(SUBSTITUTE(SUBSTITUTE(F1643,"od",""),"Cena internetowa","")," ",""),"€",""),",",".")+0</f>
        <v/>
      </c>
      <c r="I1643" s="9" t="n"/>
      <c r="J1643" s="9">
        <f>IF(I1643&lt;&gt;"",I1643,H1643)</f>
        <v/>
      </c>
      <c r="K1643" s="9">
        <f>E1643/(1+M1643)</f>
        <v/>
      </c>
      <c r="L1643" s="10" t="inlineStr">
        <is>
          <t>PLN</t>
        </is>
      </c>
      <c r="M1643" s="11" t="n">
        <v>0.23</v>
      </c>
      <c r="N1643" s="9">
        <f>K1643*VLOOKUP(L1643,'Exchange rate'!A:B,2,0)</f>
        <v/>
      </c>
      <c r="O1643" s="8" t="inlineStr">
        <is>
          <t>Morele</t>
        </is>
      </c>
      <c r="P1643" s="8" t="inlineStr">
        <is>
          <t>Morele</t>
        </is>
      </c>
      <c r="Q1643" s="8" t="inlineStr">
        <is>
          <t>Poland</t>
        </is>
      </c>
      <c r="R1643" s="12" t="inlineStr">
        <is>
          <t>https://www.morele.net/smartfon-samsung-galaxy-s23-fe-5g-8-128gb-kremowy-sm-s711bzwdeue-13148652/</t>
        </is>
      </c>
      <c r="S1643" s="13" t="inlineStr">
        <is>
          <t>Handset</t>
        </is>
      </c>
      <c r="T1643" s="13" t="n"/>
      <c r="U1643" s="12" t="inlineStr">
        <is>
          <t>https://drive.google.com/uc?export=view&amp;id=1Nwiagau4KAf8DY7BLH2an483E6ERo9s4</t>
        </is>
      </c>
      <c r="V1643" t="inlineStr">
        <is>
          <t>20250424</t>
        </is>
      </c>
    </row>
    <row r="1644" ht="15" customHeight="1">
      <c r="A1644" s="7" t="inlineStr">
        <is>
          <t>BN2008587</t>
        </is>
      </c>
      <c r="B1644" s="8" t="inlineStr">
        <is>
          <t>Samsung</t>
        </is>
      </c>
      <c r="C1644" s="8" t="inlineStr">
        <is>
          <t>Galaxy S23 Ultra 12GB-1TB 5G</t>
        </is>
      </c>
      <c r="D1644" s="8" t="inlineStr">
        <is>
          <t>-</t>
        </is>
      </c>
      <c r="E1644" s="9" t="n">
        <v>6984.99</v>
      </c>
      <c r="F1644" s="9" t="inlineStr">
        <is>
          <t>6984.99</t>
        </is>
      </c>
      <c r="G1644" s="9" t="inlineStr">
        <is>
          <t>Instock</t>
        </is>
      </c>
      <c r="H1644" s="9">
        <f>SUBSTITUTE(SUBSTITUTE(SUBSTITUTE(SUBSTITUTE(SUBSTITUTE(F1644,"od",""),"Cena internetowa","")," ",""),"€",""),",",".")+0</f>
        <v/>
      </c>
      <c r="I1644" s="9" t="n"/>
      <c r="J1644" s="9">
        <f>IF(I1644&lt;&gt;"",I1644,H1644)</f>
        <v/>
      </c>
      <c r="K1644" s="9">
        <f>E1644/(1+M1644)</f>
        <v/>
      </c>
      <c r="L1644" s="10" t="inlineStr">
        <is>
          <t>PLN</t>
        </is>
      </c>
      <c r="M1644" s="11" t="n">
        <v>0.23</v>
      </c>
      <c r="N1644" s="9">
        <f>K1644*VLOOKUP(L1644,'Exchange rate'!A:B,2,0)</f>
        <v/>
      </c>
      <c r="O1644" s="8" t="inlineStr">
        <is>
          <t>Morele</t>
        </is>
      </c>
      <c r="P1644" s="8" t="inlineStr">
        <is>
          <t>Morele</t>
        </is>
      </c>
      <c r="Q1644" s="8" t="inlineStr">
        <is>
          <t>Poland</t>
        </is>
      </c>
      <c r="R1644" s="12" t="inlineStr">
        <is>
          <t>https://www.morele.net/smartfon-samsung-galaxy-s23-ultra-5g-12-1tb-rozowy-sm-s918blipeue-13037371/</t>
        </is>
      </c>
      <c r="S1644" s="13" t="inlineStr">
        <is>
          <t>Handset</t>
        </is>
      </c>
      <c r="T1644" s="13" t="n"/>
      <c r="U1644" s="12" t="inlineStr">
        <is>
          <t>https://drive.google.com/uc?export=view&amp;id=1GdM-Nzmxx6isvUPmIKZhuNNHKsid8qtS</t>
        </is>
      </c>
      <c r="V1644" t="inlineStr">
        <is>
          <t>20250424</t>
        </is>
      </c>
    </row>
    <row r="1645" ht="15" customHeight="1">
      <c r="A1645" s="7" t="inlineStr">
        <is>
          <t>BN2008586</t>
        </is>
      </c>
      <c r="B1645" s="8" t="inlineStr">
        <is>
          <t>Samsung</t>
        </is>
      </c>
      <c r="C1645" s="8" t="inlineStr">
        <is>
          <t>Galaxy S23 Ultra 8-256GB 5G</t>
        </is>
      </c>
      <c r="D1645" s="8" t="inlineStr">
        <is>
          <t>-</t>
        </is>
      </c>
      <c r="E1645" s="9" t="n">
        <v>3717.29</v>
      </c>
      <c r="F1645" s="9" t="inlineStr">
        <is>
          <t>3714.90</t>
        </is>
      </c>
      <c r="G1645" s="9" t="inlineStr">
        <is>
          <t>Instock</t>
        </is>
      </c>
      <c r="H1645" s="9">
        <f>SUBSTITUTE(SUBSTITUTE(SUBSTITUTE(SUBSTITUTE(SUBSTITUTE(F1645,"od",""),"Cena internetowa","")," ",""),"€",""),",",".")+0</f>
        <v/>
      </c>
      <c r="I1645" s="9" t="n"/>
      <c r="J1645" s="9">
        <f>IF(I1645&lt;&gt;"",I1645,H1645)</f>
        <v/>
      </c>
      <c r="K1645" s="9">
        <f>E1645/(1+M1645)</f>
        <v/>
      </c>
      <c r="L1645" s="10" t="inlineStr">
        <is>
          <t>PLN</t>
        </is>
      </c>
      <c r="M1645" s="11" t="n">
        <v>0.23</v>
      </c>
      <c r="N1645" s="9">
        <f>K1645*VLOOKUP(L1645,'Exchange rate'!A:B,2,0)</f>
        <v/>
      </c>
      <c r="O1645" s="8" t="inlineStr">
        <is>
          <t>Morele</t>
        </is>
      </c>
      <c r="P1645" s="8" t="inlineStr">
        <is>
          <t>Morele</t>
        </is>
      </c>
      <c r="Q1645" s="8" t="inlineStr">
        <is>
          <t>Poland</t>
        </is>
      </c>
      <c r="R1645" s="12" t="inlineStr">
        <is>
          <t>https://www.morele.net/smartfon-samsung-galaxy-s23-ultra-enterprise-edition-5g-8-256gb-czarny-sm-s918bzkdeee-12720570/</t>
        </is>
      </c>
      <c r="S1645" s="13" t="inlineStr">
        <is>
          <t>Handset</t>
        </is>
      </c>
      <c r="T1645" s="13" t="n"/>
      <c r="U1645" s="12" t="inlineStr">
        <is>
          <t>https://drive.google.com/uc?export=view&amp;id=1I2b1la7Mr75ciVQxLMW_RrOdaUoGWq1C</t>
        </is>
      </c>
      <c r="V1645" t="inlineStr">
        <is>
          <t>20250424</t>
        </is>
      </c>
    </row>
    <row r="1646" ht="15" customHeight="1">
      <c r="A1646" s="7" t="inlineStr">
        <is>
          <t>BN2008584</t>
        </is>
      </c>
      <c r="B1646" s="8" t="inlineStr">
        <is>
          <t>Samsung</t>
        </is>
      </c>
      <c r="C1646" s="8" t="inlineStr">
        <is>
          <t>Galaxy S23+ 8-256GB 5G</t>
        </is>
      </c>
      <c r="D1646" s="8" t="inlineStr">
        <is>
          <t>-</t>
        </is>
      </c>
      <c r="E1646" s="9" t="n">
        <v>7227.82</v>
      </c>
      <c r="F1646" s="9" t="inlineStr">
        <is>
          <t>7225.77</t>
        </is>
      </c>
      <c r="G1646" s="9" t="inlineStr">
        <is>
          <t>Instock</t>
        </is>
      </c>
      <c r="H1646" s="9">
        <f>SUBSTITUTE(SUBSTITUTE(SUBSTITUTE(SUBSTITUTE(SUBSTITUTE(F1646,"od",""),"Cena internetowa","")," ",""),"€",""),",",".")+0</f>
        <v/>
      </c>
      <c r="I1646" s="9" t="n"/>
      <c r="J1646" s="9">
        <f>IF(I1646&lt;&gt;"",I1646,H1646)</f>
        <v/>
      </c>
      <c r="K1646" s="9">
        <f>E1646/(1+M1646)</f>
        <v/>
      </c>
      <c r="L1646" s="10" t="inlineStr">
        <is>
          <t>PLN</t>
        </is>
      </c>
      <c r="M1646" s="11" t="n">
        <v>0.23</v>
      </c>
      <c r="N1646" s="9">
        <f>K1646*VLOOKUP(L1646,'Exchange rate'!A:B,2,0)</f>
        <v/>
      </c>
      <c r="O1646" s="8" t="inlineStr">
        <is>
          <t>Morele</t>
        </is>
      </c>
      <c r="P1646" s="8" t="inlineStr">
        <is>
          <t>Morele</t>
        </is>
      </c>
      <c r="Q1646" s="8" t="inlineStr">
        <is>
          <t>Poland</t>
        </is>
      </c>
      <c r="R1646" s="12" t="inlineStr">
        <is>
          <t>https://www.morele.net/smartfon-samsung-galaxy-s23-5g-8-256gb-zielony-sm-s916bzg-12801988/</t>
        </is>
      </c>
      <c r="S1646" s="13" t="inlineStr">
        <is>
          <t>Handset</t>
        </is>
      </c>
      <c r="T1646" s="13" t="n"/>
      <c r="U1646" s="12" t="inlineStr">
        <is>
          <t>https://drive.google.com/uc?export=view&amp;id=1IZYfN-BZWmhnIfNFmuRFNxjaXrdPvsta</t>
        </is>
      </c>
      <c r="V1646" t="inlineStr">
        <is>
          <t>20250424</t>
        </is>
      </c>
    </row>
    <row r="1647" ht="15" customHeight="1">
      <c r="A1647" s="7" t="inlineStr">
        <is>
          <t>BN2008585</t>
        </is>
      </c>
      <c r="B1647" s="8" t="inlineStr">
        <is>
          <t>Samsung</t>
        </is>
      </c>
      <c r="C1647" s="8" t="inlineStr">
        <is>
          <t>Galaxy S23+ 8-512GB 5G</t>
        </is>
      </c>
      <c r="D1647" s="8" t="inlineStr">
        <is>
          <t>-</t>
        </is>
      </c>
      <c r="E1647" s="9" t="n">
        <v>4999</v>
      </c>
      <c r="F1647" s="9" t="inlineStr">
        <is>
          <t>4999.00</t>
        </is>
      </c>
      <c r="G1647" s="9" t="inlineStr">
        <is>
          <t>Instock</t>
        </is>
      </c>
      <c r="H1647" s="9">
        <f>SUBSTITUTE(SUBSTITUTE(SUBSTITUTE(SUBSTITUTE(SUBSTITUTE(F1647,"od",""),"Cena internetowa","")," ",""),"€",""),",",".")+0</f>
        <v/>
      </c>
      <c r="I1647" s="9" t="n"/>
      <c r="J1647" s="9">
        <f>IF(I1647&lt;&gt;"",I1647,H1647)</f>
        <v/>
      </c>
      <c r="K1647" s="9">
        <f>E1647/(1+M1647)</f>
        <v/>
      </c>
      <c r="L1647" s="10" t="inlineStr">
        <is>
          <t>PLN</t>
        </is>
      </c>
      <c r="M1647" s="11" t="n">
        <v>0.23</v>
      </c>
      <c r="N1647" s="9">
        <f>K1647*VLOOKUP(L1647,'Exchange rate'!A:B,2,0)</f>
        <v/>
      </c>
      <c r="O1647" s="8" t="inlineStr">
        <is>
          <t>Morele</t>
        </is>
      </c>
      <c r="P1647" s="8" t="inlineStr">
        <is>
          <t>Morele</t>
        </is>
      </c>
      <c r="Q1647" s="8" t="inlineStr">
        <is>
          <t>Poland</t>
        </is>
      </c>
      <c r="R1647" s="12" t="inlineStr">
        <is>
          <t>https://www.morele.net/smartfon-samsung-galaxy-s23-5g-8-512gb-kremowy-sm-s916bzegeue-12627047/</t>
        </is>
      </c>
      <c r="S1647" s="13" t="inlineStr">
        <is>
          <t>Handset</t>
        </is>
      </c>
      <c r="T1647" s="13" t="n"/>
      <c r="U1647" s="12" t="inlineStr">
        <is>
          <t>https://drive.google.com/uc?export=view&amp;id=1IUA8EJ80bts_KzRrRIE2bL8FKjlB4DNv</t>
        </is>
      </c>
      <c r="V1647" t="inlineStr">
        <is>
          <t>20250424</t>
        </is>
      </c>
    </row>
    <row r="1648" ht="15" customHeight="1">
      <c r="A1648" s="7" t="inlineStr">
        <is>
          <t>BN2009166</t>
        </is>
      </c>
      <c r="B1648" s="8" t="inlineStr">
        <is>
          <t>Samsung</t>
        </is>
      </c>
      <c r="C1648" s="8" t="inlineStr">
        <is>
          <t>Galaxy S24 8-128GB 5G</t>
        </is>
      </c>
      <c r="D1648" s="8" t="inlineStr">
        <is>
          <t>-</t>
        </is>
      </c>
      <c r="E1648" s="9" t="n">
        <v>2433.4</v>
      </c>
      <c r="F1648" s="9" t="inlineStr">
        <is>
          <t>2489.00</t>
        </is>
      </c>
      <c r="G1648" s="9" t="inlineStr">
        <is>
          <t>Instock</t>
        </is>
      </c>
      <c r="H1648" s="9">
        <f>SUBSTITUTE(SUBSTITUTE(SUBSTITUTE(SUBSTITUTE(SUBSTITUTE(F1648,"od",""),"Cena internetowa","")," ",""),"€",""),",",".")+0</f>
        <v/>
      </c>
      <c r="I1648" s="9" t="n"/>
      <c r="J1648" s="9">
        <f>IF(I1648&lt;&gt;"",I1648,H1648)</f>
        <v/>
      </c>
      <c r="K1648" s="9">
        <f>E1648/(1+M1648)</f>
        <v/>
      </c>
      <c r="L1648" s="10" t="inlineStr">
        <is>
          <t>PLN</t>
        </is>
      </c>
      <c r="M1648" s="11" t="n">
        <v>0.23</v>
      </c>
      <c r="N1648" s="9">
        <f>K1648*VLOOKUP(L1648,'Exchange rate'!A:B,2,0)</f>
        <v/>
      </c>
      <c r="O1648" s="8" t="inlineStr">
        <is>
          <t>Morele</t>
        </is>
      </c>
      <c r="P1648" s="8" t="inlineStr">
        <is>
          <t>Morele</t>
        </is>
      </c>
      <c r="Q1648" s="8" t="inlineStr">
        <is>
          <t>Poland</t>
        </is>
      </c>
      <c r="R1648" s="12" t="inlineStr">
        <is>
          <t>https://www.morele.net/smartfon-samsung-galaxy-s24-5g-8-128gb-czarny-sm-s921bzk-13167586/</t>
        </is>
      </c>
      <c r="S1648" s="13" t="inlineStr">
        <is>
          <t>Handset</t>
        </is>
      </c>
      <c r="T1648" s="13" t="n"/>
      <c r="U1648" s="12" t="inlineStr">
        <is>
          <t>https://drive.google.com/uc?export=view&amp;id=1LMng3b8Hhdo9G_EQVqxi_39hp4XSbAHS</t>
        </is>
      </c>
      <c r="V1648" t="inlineStr">
        <is>
          <t>20250424</t>
        </is>
      </c>
    </row>
    <row r="1649" ht="15" customHeight="1">
      <c r="A1649" s="7" t="inlineStr">
        <is>
          <t>BN2009167</t>
        </is>
      </c>
      <c r="B1649" s="8" t="inlineStr">
        <is>
          <t>Samsung</t>
        </is>
      </c>
      <c r="C1649" s="8" t="inlineStr">
        <is>
          <t>Galaxy S24 8-256GB 5G</t>
        </is>
      </c>
      <c r="D1649" s="8" t="inlineStr">
        <is>
          <t>-</t>
        </is>
      </c>
      <c r="E1649" s="9" t="n">
        <v>2599</v>
      </c>
      <c r="F1649" s="9" t="inlineStr">
        <is>
          <t>2599.00</t>
        </is>
      </c>
      <c r="G1649" s="9" t="inlineStr">
        <is>
          <t>Instock</t>
        </is>
      </c>
      <c r="H1649" s="9">
        <f>SUBSTITUTE(SUBSTITUTE(SUBSTITUTE(SUBSTITUTE(SUBSTITUTE(F1649,"od",""),"Cena internetowa","")," ",""),"€",""),",",".")+0</f>
        <v/>
      </c>
      <c r="I1649" s="9" t="n"/>
      <c r="J1649" s="9">
        <f>IF(I1649&lt;&gt;"",I1649,H1649)</f>
        <v/>
      </c>
      <c r="K1649" s="9">
        <f>E1649/(1+M1649)</f>
        <v/>
      </c>
      <c r="L1649" s="10" t="inlineStr">
        <is>
          <t>PLN</t>
        </is>
      </c>
      <c r="M1649" s="11" t="n">
        <v>0.23</v>
      </c>
      <c r="N1649" s="9">
        <f>K1649*VLOOKUP(L1649,'Exchange rate'!A:B,2,0)</f>
        <v/>
      </c>
      <c r="O1649" s="8" t="inlineStr">
        <is>
          <t>Morele</t>
        </is>
      </c>
      <c r="P1649" s="8" t="inlineStr">
        <is>
          <t>Morele</t>
        </is>
      </c>
      <c r="Q1649" s="8" t="inlineStr">
        <is>
          <t>Poland</t>
        </is>
      </c>
      <c r="R1649" s="12" t="inlineStr">
        <is>
          <t>https://www.morele.net/smartfon-samsung-galaxy-s24-5g-8-256gb-czarny-sm-s921bzk-13167588/</t>
        </is>
      </c>
      <c r="S1649" s="13" t="inlineStr">
        <is>
          <t>Handset</t>
        </is>
      </c>
      <c r="T1649" s="13" t="n"/>
      <c r="U1649" s="12" t="inlineStr">
        <is>
          <t>https://drive.google.com/uc?export=view&amp;id=1JGOFrMFVx0oKatBy4xIan-63FlsfcsQ8</t>
        </is>
      </c>
      <c r="V1649" t="inlineStr">
        <is>
          <t>20250424</t>
        </is>
      </c>
    </row>
    <row r="1650" ht="15" customHeight="1">
      <c r="A1650" s="7" t="inlineStr">
        <is>
          <t>BN2009488</t>
        </is>
      </c>
      <c r="B1650" s="8" t="inlineStr">
        <is>
          <t>Samsung</t>
        </is>
      </c>
      <c r="C1650" s="8" t="inlineStr">
        <is>
          <t>Galaxy S24 FE 8-128GB 5G</t>
        </is>
      </c>
      <c r="D1650" s="8" t="inlineStr">
        <is>
          <t>-</t>
        </is>
      </c>
      <c r="E1650" s="9" t="n">
        <v>1989</v>
      </c>
      <c r="F1650" s="9" t="inlineStr">
        <is>
          <t>2155.00</t>
        </is>
      </c>
      <c r="G1650" s="9" t="inlineStr">
        <is>
          <t>Instock</t>
        </is>
      </c>
      <c r="H1650" s="9">
        <f>SUBSTITUTE(SUBSTITUTE(SUBSTITUTE(SUBSTITUTE(SUBSTITUTE(F1650,"od",""),"Cena internetowa","")," ",""),"€",""),",",".")+0</f>
        <v/>
      </c>
      <c r="I1650" s="9" t="n"/>
      <c r="J1650" s="9">
        <f>IF(I1650&lt;&gt;"",I1650,H1650)</f>
        <v/>
      </c>
      <c r="K1650" s="9">
        <f>E1650/(1+M1650)</f>
        <v/>
      </c>
      <c r="L1650" s="10" t="inlineStr">
        <is>
          <t>PLN</t>
        </is>
      </c>
      <c r="M1650" s="11" t="n">
        <v>0.23</v>
      </c>
      <c r="N1650" s="9">
        <f>K1650*VLOOKUP(L1650,'Exchange rate'!A:B,2,0)</f>
        <v/>
      </c>
      <c r="O1650" s="8" t="inlineStr">
        <is>
          <t>Morele</t>
        </is>
      </c>
      <c r="P1650" s="8" t="inlineStr">
        <is>
          <t>Morele</t>
        </is>
      </c>
      <c r="Q1650" s="8" t="inlineStr">
        <is>
          <t>Poland</t>
        </is>
      </c>
      <c r="R1650" s="12" t="inlineStr">
        <is>
          <t>https://www.morele.net/smartfon-samsung-galaxy-s24-fe-5g-8-128gb-czarny-sm-s721bzkdeue-14168067/</t>
        </is>
      </c>
      <c r="S1650" s="13" t="inlineStr">
        <is>
          <t>Handset</t>
        </is>
      </c>
      <c r="T1650" s="13" t="n"/>
      <c r="U1650" s="12" t="inlineStr">
        <is>
          <t>https://drive.google.com/uc?export=view&amp;id=1MTrX_EW5lwaS0dWoqZMDzTpTvm_LniB1</t>
        </is>
      </c>
      <c r="V1650" t="inlineStr">
        <is>
          <t>20250424</t>
        </is>
      </c>
    </row>
    <row r="1651" ht="15" customHeight="1">
      <c r="A1651" s="7" t="inlineStr">
        <is>
          <t>BN2009489</t>
        </is>
      </c>
      <c r="B1651" s="8" t="inlineStr">
        <is>
          <t>Samsung</t>
        </is>
      </c>
      <c r="C1651" s="8" t="inlineStr">
        <is>
          <t>Galaxy S24 FE 8-256GB 5G</t>
        </is>
      </c>
      <c r="D1651" s="8" t="inlineStr">
        <is>
          <t>-</t>
        </is>
      </c>
      <c r="E1651" s="9" t="n">
        <v>2550.28</v>
      </c>
      <c r="F1651" s="9" t="inlineStr">
        <is>
          <t>2461.00</t>
        </is>
      </c>
      <c r="G1651" s="9" t="inlineStr">
        <is>
          <t>Instock</t>
        </is>
      </c>
      <c r="H1651" s="9">
        <f>SUBSTITUTE(SUBSTITUTE(SUBSTITUTE(SUBSTITUTE(SUBSTITUTE(F1651,"od",""),"Cena internetowa","")," ",""),"€",""),",",".")+0</f>
        <v/>
      </c>
      <c r="I1651" s="9" t="n"/>
      <c r="J1651" s="9">
        <f>IF(I1651&lt;&gt;"",I1651,H1651)</f>
        <v/>
      </c>
      <c r="K1651" s="9">
        <f>E1651/(1+M1651)</f>
        <v/>
      </c>
      <c r="L1651" s="10" t="inlineStr">
        <is>
          <t>PLN</t>
        </is>
      </c>
      <c r="M1651" s="11" t="n">
        <v>0.23</v>
      </c>
      <c r="N1651" s="9">
        <f>K1651*VLOOKUP(L1651,'Exchange rate'!A:B,2,0)</f>
        <v/>
      </c>
      <c r="O1651" s="8" t="inlineStr">
        <is>
          <t>Morele</t>
        </is>
      </c>
      <c r="P1651" s="8" t="inlineStr">
        <is>
          <t>Morele</t>
        </is>
      </c>
      <c r="Q1651" s="8" t="inlineStr">
        <is>
          <t>Poland</t>
        </is>
      </c>
      <c r="R1651" s="12" t="inlineStr">
        <is>
          <t>https://www.morele.net/smartfon-samsung-galaxy-s24-fe-5g-8-256gb-niebieski-sm-s721blbgeue-14173286/</t>
        </is>
      </c>
      <c r="S1651" s="13" t="inlineStr">
        <is>
          <t>Handset</t>
        </is>
      </c>
      <c r="T1651" s="13" t="n"/>
      <c r="U1651" s="12" t="inlineStr">
        <is>
          <t>https://drive.google.com/uc?export=view&amp;id=1MuSpfTMQvJlZ-YCc4NBPfkd8WYKMLN9N</t>
        </is>
      </c>
      <c r="V1651" t="inlineStr">
        <is>
          <t>20250424</t>
        </is>
      </c>
    </row>
    <row r="1652" ht="15" customHeight="1">
      <c r="A1652" s="7" t="inlineStr">
        <is>
          <t>BN2009173</t>
        </is>
      </c>
      <c r="B1652" s="8" t="inlineStr">
        <is>
          <t>Samsung</t>
        </is>
      </c>
      <c r="C1652" s="8" t="inlineStr">
        <is>
          <t>Galaxy S24 Ultra 12-1TB 5G</t>
        </is>
      </c>
      <c r="D1652" s="8" t="inlineStr">
        <is>
          <t>-</t>
        </is>
      </c>
      <c r="E1652" s="9" t="n">
        <v>5869.99</v>
      </c>
      <c r="F1652" s="9" t="inlineStr">
        <is>
          <t>5869.99</t>
        </is>
      </c>
      <c r="G1652" s="9" t="inlineStr">
        <is>
          <t>Instock</t>
        </is>
      </c>
      <c r="H1652" s="9">
        <f>SUBSTITUTE(SUBSTITUTE(SUBSTITUTE(SUBSTITUTE(SUBSTITUTE(F1652,"od",""),"Cena internetowa","")," ",""),"€",""),",",".")+0</f>
        <v/>
      </c>
      <c r="I1652" s="9" t="n"/>
      <c r="J1652" s="9">
        <f>IF(I1652&lt;&gt;"",I1652,H1652)</f>
        <v/>
      </c>
      <c r="K1652" s="9">
        <f>E1652/(1+M1652)</f>
        <v/>
      </c>
      <c r="L1652" s="10" t="inlineStr">
        <is>
          <t>PLN</t>
        </is>
      </c>
      <c r="M1652" s="11" t="n">
        <v>0.23</v>
      </c>
      <c r="N1652" s="9">
        <f>K1652*VLOOKUP(L1652,'Exchange rate'!A:B,2,0)</f>
        <v/>
      </c>
      <c r="O1652" s="8" t="inlineStr">
        <is>
          <t>Morele</t>
        </is>
      </c>
      <c r="P1652" s="8" t="inlineStr">
        <is>
          <t>Morele</t>
        </is>
      </c>
      <c r="Q1652" s="8" t="inlineStr">
        <is>
          <t>Poland</t>
        </is>
      </c>
      <c r="R1652" s="12" t="inlineStr">
        <is>
          <t>https://www.morele.net/smartfon-samsung-galaxy-s24-ultra-5g-12-1tb-szary-sm-s928bztpeue-13174856/</t>
        </is>
      </c>
      <c r="S1652" s="13" t="inlineStr">
        <is>
          <t>Handset</t>
        </is>
      </c>
      <c r="T1652" s="13" t="n"/>
      <c r="U1652" s="12" t="inlineStr">
        <is>
          <t>https://drive.google.com/uc?export=view&amp;id=1Hzz7AZ7keauNBJR4MoSuGX9SuLlS2fLa</t>
        </is>
      </c>
      <c r="V1652" t="inlineStr">
        <is>
          <t>20250424</t>
        </is>
      </c>
    </row>
    <row r="1653" ht="15" customHeight="1">
      <c r="A1653" s="7" t="inlineStr">
        <is>
          <t>BN2009171</t>
        </is>
      </c>
      <c r="B1653" s="8" t="inlineStr">
        <is>
          <t>Samsung</t>
        </is>
      </c>
      <c r="C1653" s="8" t="inlineStr">
        <is>
          <t>Galaxy S24 Ultra 12-256GB 5G</t>
        </is>
      </c>
      <c r="D1653" s="8" t="inlineStr">
        <is>
          <t>-</t>
        </is>
      </c>
      <c r="E1653" s="9" t="n">
        <v>4028</v>
      </c>
      <c r="F1653" s="9" t="inlineStr">
        <is>
          <t>4018.00</t>
        </is>
      </c>
      <c r="G1653" s="9" t="inlineStr">
        <is>
          <t>Instock</t>
        </is>
      </c>
      <c r="H1653" s="9">
        <f>SUBSTITUTE(SUBSTITUTE(SUBSTITUTE(SUBSTITUTE(SUBSTITUTE(F1653,"od",""),"Cena internetowa","")," ",""),"€",""),",",".")+0</f>
        <v/>
      </c>
      <c r="I1653" s="9" t="n"/>
      <c r="J1653" s="9">
        <f>IF(I1653&lt;&gt;"",I1653,H1653)</f>
        <v/>
      </c>
      <c r="K1653" s="9">
        <f>E1653/(1+M1653)</f>
        <v/>
      </c>
      <c r="L1653" s="10" t="inlineStr">
        <is>
          <t>PLN</t>
        </is>
      </c>
      <c r="M1653" s="11" t="n">
        <v>0.23</v>
      </c>
      <c r="N1653" s="9">
        <f>K1653*VLOOKUP(L1653,'Exchange rate'!A:B,2,0)</f>
        <v/>
      </c>
      <c r="O1653" s="8" t="inlineStr">
        <is>
          <t>Morele</t>
        </is>
      </c>
      <c r="P1653" s="8" t="inlineStr">
        <is>
          <t>Morele</t>
        </is>
      </c>
      <c r="Q1653" s="8" t="inlineStr">
        <is>
          <t>Poland</t>
        </is>
      </c>
      <c r="R1653" s="12" t="inlineStr">
        <is>
          <t>https://www.morele.net/smartfon-samsung-galaxy-s24-ultra-5g-12-256gb-zolty-sm-s928bzy-13169068/</t>
        </is>
      </c>
      <c r="S1653" s="13" t="inlineStr">
        <is>
          <t>Handset</t>
        </is>
      </c>
      <c r="T1653" s="13" t="n"/>
      <c r="U1653" s="12" t="inlineStr">
        <is>
          <t>https://drive.google.com/uc?export=view&amp;id=1KRkD9JpODXdJdnR3GGDhUP6m2YQ_qlEY</t>
        </is>
      </c>
      <c r="V1653" t="inlineStr">
        <is>
          <t>20250424</t>
        </is>
      </c>
    </row>
    <row r="1654" ht="15" customHeight="1">
      <c r="A1654" s="7" t="inlineStr">
        <is>
          <t>BN2009172</t>
        </is>
      </c>
      <c r="B1654" s="8" t="inlineStr">
        <is>
          <t>Samsung</t>
        </is>
      </c>
      <c r="C1654" s="8" t="inlineStr">
        <is>
          <t>Galaxy S24 Ultra 12-512GB 5G</t>
        </is>
      </c>
      <c r="D1654" s="8" t="inlineStr">
        <is>
          <t>-</t>
        </is>
      </c>
      <c r="E1654" s="9" t="n">
        <v>4895</v>
      </c>
      <c r="F1654" s="9" t="inlineStr">
        <is>
          <t>5275.00</t>
        </is>
      </c>
      <c r="G1654" s="9" t="inlineStr">
        <is>
          <t>Instock</t>
        </is>
      </c>
      <c r="H1654" s="9">
        <f>SUBSTITUTE(SUBSTITUTE(SUBSTITUTE(SUBSTITUTE(SUBSTITUTE(F1654,"od",""),"Cena internetowa","")," ",""),"€",""),",",".")+0</f>
        <v/>
      </c>
      <c r="I1654" s="9" t="n"/>
      <c r="J1654" s="9">
        <f>IF(I1654&lt;&gt;"",I1654,H1654)</f>
        <v/>
      </c>
      <c r="K1654" s="9">
        <f>E1654/(1+M1654)</f>
        <v/>
      </c>
      <c r="L1654" s="10" t="inlineStr">
        <is>
          <t>PLN</t>
        </is>
      </c>
      <c r="M1654" s="11" t="n">
        <v>0.23</v>
      </c>
      <c r="N1654" s="9">
        <f>K1654*VLOOKUP(L1654,'Exchange rate'!A:B,2,0)</f>
        <v/>
      </c>
      <c r="O1654" s="8" t="inlineStr">
        <is>
          <t>Morele</t>
        </is>
      </c>
      <c r="P1654" s="8" t="inlineStr">
        <is>
          <t>Morele</t>
        </is>
      </c>
      <c r="Q1654" s="8" t="inlineStr">
        <is>
          <t>Poland</t>
        </is>
      </c>
      <c r="R1654" s="12" t="inlineStr">
        <is>
          <t>https://www.morele.net/smartfon-samsung-galaxy-s24-ultra-12-512gb-5g-zolty-sm-s928bzy-13167596/</t>
        </is>
      </c>
      <c r="S1654" s="13" t="inlineStr">
        <is>
          <t>Handset</t>
        </is>
      </c>
      <c r="T1654" s="13" t="n"/>
      <c r="U1654" s="12" t="inlineStr">
        <is>
          <t>https://drive.google.com/uc?export=view&amp;id=1Jt0_sGcabh2IBUiRBHMc7d2xyZ8pybAZ</t>
        </is>
      </c>
      <c r="V1654" t="inlineStr">
        <is>
          <t>20250424</t>
        </is>
      </c>
    </row>
    <row r="1655" ht="15" customHeight="1">
      <c r="A1655" s="7" t="inlineStr">
        <is>
          <t>BN2009169</t>
        </is>
      </c>
      <c r="B1655" s="8" t="inlineStr">
        <is>
          <t>Samsung</t>
        </is>
      </c>
      <c r="C1655" s="8" t="inlineStr">
        <is>
          <t>Galaxy S24+ 12-256GB 5G</t>
        </is>
      </c>
      <c r="D1655" s="8" t="inlineStr">
        <is>
          <t>-</t>
        </is>
      </c>
      <c r="E1655" s="9" t="n">
        <v>3534.42</v>
      </c>
      <c r="F1655" s="9" t="inlineStr">
        <is>
          <t>3531.98</t>
        </is>
      </c>
      <c r="G1655" s="9" t="inlineStr">
        <is>
          <t>Instock</t>
        </is>
      </c>
      <c r="H1655" s="9">
        <f>SUBSTITUTE(SUBSTITUTE(SUBSTITUTE(SUBSTITUTE(SUBSTITUTE(F1655,"od",""),"Cena internetowa","")," ",""),"€",""),",",".")+0</f>
        <v/>
      </c>
      <c r="I1655" s="9" t="n"/>
      <c r="J1655" s="9">
        <f>IF(I1655&lt;&gt;"",I1655,H1655)</f>
        <v/>
      </c>
      <c r="K1655" s="9">
        <f>E1655/(1+M1655)</f>
        <v/>
      </c>
      <c r="L1655" s="10" t="inlineStr">
        <is>
          <t>PLN</t>
        </is>
      </c>
      <c r="M1655" s="11" t="n">
        <v>0.23</v>
      </c>
      <c r="N1655" s="9">
        <f>K1655*VLOOKUP(L1655,'Exchange rate'!A:B,2,0)</f>
        <v/>
      </c>
      <c r="O1655" s="8" t="inlineStr">
        <is>
          <t>Morele</t>
        </is>
      </c>
      <c r="P1655" s="8" t="inlineStr">
        <is>
          <t>Morele</t>
        </is>
      </c>
      <c r="Q1655" s="8" t="inlineStr">
        <is>
          <t>Poland</t>
        </is>
      </c>
      <c r="R1655" s="12" t="inlineStr">
        <is>
          <t>https://www.morele.net/smartfon-samsung-galaxy-s24-5g-12-256gb-czarny-sm-s926bzkdeub-13170317/</t>
        </is>
      </c>
      <c r="S1655" s="13" t="inlineStr">
        <is>
          <t>Handset</t>
        </is>
      </c>
      <c r="T1655" s="13" t="n"/>
      <c r="U1655" s="12" t="inlineStr">
        <is>
          <t>https://drive.google.com/uc?export=view&amp;id=1LOjxnVO3p_3ft-6nBQLzFZ4Of3o_qyAE</t>
        </is>
      </c>
      <c r="V1655" t="inlineStr">
        <is>
          <t>20250424</t>
        </is>
      </c>
    </row>
    <row r="1656" ht="15" customHeight="1">
      <c r="A1656" s="7" t="inlineStr">
        <is>
          <t>BN2009170</t>
        </is>
      </c>
      <c r="B1656" s="8" t="inlineStr">
        <is>
          <t>Samsung</t>
        </is>
      </c>
      <c r="C1656" s="8" t="inlineStr">
        <is>
          <t>Galaxy S24+ 12-512GB 5G</t>
        </is>
      </c>
      <c r="D1656" s="8" t="inlineStr">
        <is>
          <t>-</t>
        </is>
      </c>
      <c r="E1656" s="9" t="n">
        <v>3875</v>
      </c>
      <c r="F1656" s="9" t="inlineStr">
        <is>
          <t>3720.00</t>
        </is>
      </c>
      <c r="G1656" s="9" t="inlineStr">
        <is>
          <t>Instock</t>
        </is>
      </c>
      <c r="H1656" s="9">
        <f>SUBSTITUTE(SUBSTITUTE(SUBSTITUTE(SUBSTITUTE(SUBSTITUTE(F1656,"od",""),"Cena internetowa","")," ",""),"€",""),",",".")+0</f>
        <v/>
      </c>
      <c r="I1656" s="9" t="n"/>
      <c r="J1656" s="9">
        <f>IF(I1656&lt;&gt;"",I1656,H1656)</f>
        <v/>
      </c>
      <c r="K1656" s="9">
        <f>E1656/(1+M1656)</f>
        <v/>
      </c>
      <c r="L1656" s="10" t="inlineStr">
        <is>
          <t>PLN</t>
        </is>
      </c>
      <c r="M1656" s="11" t="n">
        <v>0.23</v>
      </c>
      <c r="N1656" s="9">
        <f>K1656*VLOOKUP(L1656,'Exchange rate'!A:B,2,0)</f>
        <v/>
      </c>
      <c r="O1656" s="8" t="inlineStr">
        <is>
          <t>Morele</t>
        </is>
      </c>
      <c r="P1656" s="8" t="inlineStr">
        <is>
          <t>Morele</t>
        </is>
      </c>
      <c r="Q1656" s="8" t="inlineStr">
        <is>
          <t>Poland</t>
        </is>
      </c>
      <c r="R1656" s="12" t="inlineStr">
        <is>
          <t>https://www.morele.net/smartfon-samsung-galaxy-s24-5g-12-512gb-czarny-sm-s926bzk-13169069/</t>
        </is>
      </c>
      <c r="S1656" s="13" t="inlineStr">
        <is>
          <t>Handset</t>
        </is>
      </c>
      <c r="T1656" s="13" t="n"/>
      <c r="U1656" s="12" t="inlineStr">
        <is>
          <t>https://drive.google.com/uc?export=view&amp;id=1KO8LT5PfUVh_esrLeNJNpZmY0QWuAXh9</t>
        </is>
      </c>
      <c r="V1656" t="inlineStr">
        <is>
          <t>20250424</t>
        </is>
      </c>
    </row>
    <row r="1657" ht="15" customHeight="1">
      <c r="A1657" s="7" t="inlineStr">
        <is>
          <t>BN2009796</t>
        </is>
      </c>
      <c r="B1657" s="8" t="inlineStr">
        <is>
          <t>Samsung</t>
        </is>
      </c>
      <c r="C1657" s="8" t="inlineStr">
        <is>
          <t>Galaxy S25 12-128GB 5G</t>
        </is>
      </c>
      <c r="D1657" s="8" t="inlineStr">
        <is>
          <t>-</t>
        </is>
      </c>
      <c r="E1657" s="9" t="n">
        <v>2934.06</v>
      </c>
      <c r="F1657" s="9" t="inlineStr">
        <is>
          <t>3069.00</t>
        </is>
      </c>
      <c r="G1657" s="9" t="inlineStr">
        <is>
          <t>Instock</t>
        </is>
      </c>
      <c r="H1657" s="9">
        <f>SUBSTITUTE(SUBSTITUTE(SUBSTITUTE(SUBSTITUTE(SUBSTITUTE(F1657,"od",""),"Cena internetowa","")," ",""),"€",""),",",".")+0</f>
        <v/>
      </c>
      <c r="I1657" s="9" t="n"/>
      <c r="J1657" s="9">
        <f>IF(I1657&lt;&gt;"",I1657,H1657)</f>
        <v/>
      </c>
      <c r="K1657" s="9">
        <f>E1657/(1+M1657)</f>
        <v/>
      </c>
      <c r="L1657" s="10" t="inlineStr">
        <is>
          <t>PLN</t>
        </is>
      </c>
      <c r="M1657" s="11" t="n">
        <v>0.23</v>
      </c>
      <c r="N1657" s="9">
        <f>K1657*VLOOKUP(L1657,'Exchange rate'!A:B,2,0)</f>
        <v/>
      </c>
      <c r="O1657" s="8" t="inlineStr">
        <is>
          <t>Morele</t>
        </is>
      </c>
      <c r="P1657" s="8" t="inlineStr">
        <is>
          <t>Morele</t>
        </is>
      </c>
      <c r="Q1657" s="8" t="inlineStr">
        <is>
          <t>Poland</t>
        </is>
      </c>
      <c r="R1657" s="12" t="inlineStr">
        <is>
          <t>https://www.morele.net/smartfon-samsung-galaxy-s25-5g-12-128gb-srebrny-sm-s931bzs-14504975/</t>
        </is>
      </c>
      <c r="S1657" s="13" t="inlineStr">
        <is>
          <t>Handset</t>
        </is>
      </c>
      <c r="T1657" s="13" t="n"/>
      <c r="U1657" s="12" t="inlineStr">
        <is>
          <t>https://drive.google.com/uc?export=view&amp;id=1M5Q-ygPc48La2O2DS3-yQ7caFetZhmsA</t>
        </is>
      </c>
      <c r="V1657" t="inlineStr">
        <is>
          <t>20250424</t>
        </is>
      </c>
    </row>
    <row r="1658" ht="15" customHeight="1">
      <c r="A1658" s="7" t="inlineStr">
        <is>
          <t>BN2009900</t>
        </is>
      </c>
      <c r="B1658" s="8" t="inlineStr">
        <is>
          <t>Samsung</t>
        </is>
      </c>
      <c r="C1658" s="8" t="inlineStr">
        <is>
          <t>Galaxy S25 12-256GB 5G</t>
        </is>
      </c>
      <c r="D1658" s="8" t="inlineStr">
        <is>
          <t>-</t>
        </is>
      </c>
      <c r="E1658" s="9" t="n">
        <v>3241.56</v>
      </c>
      <c r="F1658" s="9" t="inlineStr">
        <is>
          <t>3240.00</t>
        </is>
      </c>
      <c r="G1658" s="9" t="inlineStr">
        <is>
          <t>Instock</t>
        </is>
      </c>
      <c r="H1658" s="9">
        <f>SUBSTITUTE(SUBSTITUTE(SUBSTITUTE(SUBSTITUTE(SUBSTITUTE(F1658,"od",""),"Cena internetowa","")," ",""),"€",""),",",".")+0</f>
        <v/>
      </c>
      <c r="I1658" s="9" t="n"/>
      <c r="J1658" s="9">
        <f>IF(I1658&lt;&gt;"",I1658,H1658)</f>
        <v/>
      </c>
      <c r="K1658" s="9">
        <f>E1658/(1+M1658)</f>
        <v/>
      </c>
      <c r="L1658" s="10" t="inlineStr">
        <is>
          <t>PLN</t>
        </is>
      </c>
      <c r="M1658" s="11" t="n">
        <v>0.23</v>
      </c>
      <c r="N1658" s="9">
        <f>K1658*VLOOKUP(L1658,'Exchange rate'!A:B,2,0)</f>
        <v/>
      </c>
      <c r="O1658" s="8" t="inlineStr">
        <is>
          <t>Morele</t>
        </is>
      </c>
      <c r="P1658" s="8" t="inlineStr">
        <is>
          <t>Morele</t>
        </is>
      </c>
      <c r="Q1658" s="8" t="inlineStr">
        <is>
          <t>Poland</t>
        </is>
      </c>
      <c r="R1658" s="12" t="inlineStr">
        <is>
          <t>https://www.morele.net/smartfon-samsung-galaxy-s25-5g-12-256gb-niebieski-sm-s931blb-14504968/</t>
        </is>
      </c>
      <c r="S1658" s="13" t="inlineStr">
        <is>
          <t>Handset</t>
        </is>
      </c>
      <c r="T1658" s="13" t="n"/>
      <c r="U1658" s="12" t="inlineStr">
        <is>
          <t>https://drive.google.com/uc?export=view&amp;id=1LmVFLei0pI0PYfcWVfJMcv3ij-rb5vAi</t>
        </is>
      </c>
      <c r="V1658" t="inlineStr">
        <is>
          <t>20250424</t>
        </is>
      </c>
    </row>
    <row r="1659" ht="15" customHeight="1">
      <c r="A1659" s="7" t="inlineStr">
        <is>
          <t>BN2009849</t>
        </is>
      </c>
      <c r="B1659" s="8" t="inlineStr">
        <is>
          <t>Samsung</t>
        </is>
      </c>
      <c r="C1659" s="8" t="inlineStr">
        <is>
          <t>Galaxy S25 12-512GB 5G</t>
        </is>
      </c>
      <c r="D1659" s="8" t="inlineStr">
        <is>
          <t>-</t>
        </is>
      </c>
      <c r="E1659" s="9" t="n">
        <v>3687.56</v>
      </c>
      <c r="F1659" s="9" t="inlineStr">
        <is>
          <t>3666.60</t>
        </is>
      </c>
      <c r="G1659" s="9" t="inlineStr">
        <is>
          <t>Instock</t>
        </is>
      </c>
      <c r="H1659" s="9">
        <f>SUBSTITUTE(SUBSTITUTE(SUBSTITUTE(SUBSTITUTE(SUBSTITUTE(F1659,"od",""),"Cena internetowa","")," ",""),"€",""),",",".")+0</f>
        <v/>
      </c>
      <c r="I1659" s="9" t="n"/>
      <c r="J1659" s="9">
        <f>IF(I1659&lt;&gt;"",I1659,H1659)</f>
        <v/>
      </c>
      <c r="K1659" s="9">
        <f>E1659/(1+M1659)</f>
        <v/>
      </c>
      <c r="L1659" s="10" t="inlineStr">
        <is>
          <t>PLN</t>
        </is>
      </c>
      <c r="M1659" s="11" t="n">
        <v>0.23</v>
      </c>
      <c r="N1659" s="9">
        <f>K1659*VLOOKUP(L1659,'Exchange rate'!A:B,2,0)</f>
        <v/>
      </c>
      <c r="O1659" s="8" t="inlineStr">
        <is>
          <t>Morele</t>
        </is>
      </c>
      <c r="P1659" s="8" t="inlineStr">
        <is>
          <t>Morele</t>
        </is>
      </c>
      <c r="Q1659" s="8" t="inlineStr">
        <is>
          <t>Poland</t>
        </is>
      </c>
      <c r="R1659" s="12" t="inlineStr">
        <is>
          <t>https://www.morele.net/smartfon-samsung-galaxy-s25-5g-12-512gb-srebrny-sm-s931bzs-14504947/</t>
        </is>
      </c>
      <c r="S1659" s="13" t="inlineStr">
        <is>
          <t>Handset</t>
        </is>
      </c>
      <c r="T1659" s="13" t="n"/>
      <c r="U1659" s="12" t="inlineStr">
        <is>
          <t>https://drive.google.com/uc?export=view&amp;id=1KYGUZIt43GGp5-7UwxhRnouxo6c-8tg4</t>
        </is>
      </c>
      <c r="V1659" t="inlineStr">
        <is>
          <t>20250424</t>
        </is>
      </c>
    </row>
    <row r="1660" ht="15" customHeight="1">
      <c r="A1660" s="7" t="inlineStr">
        <is>
          <t>BN2009851</t>
        </is>
      </c>
      <c r="B1660" s="8" t="inlineStr">
        <is>
          <t>Samsung</t>
        </is>
      </c>
      <c r="C1660" s="8" t="inlineStr">
        <is>
          <t>Galaxy S25 Ultra 12-1TB 5G</t>
        </is>
      </c>
      <c r="D1660" s="8" t="inlineStr">
        <is>
          <t>-</t>
        </is>
      </c>
      <c r="E1660" s="9" t="n">
        <v>7502.99</v>
      </c>
      <c r="F1660" s="9" t="inlineStr">
        <is>
          <t>7502.99</t>
        </is>
      </c>
      <c r="G1660" s="9" t="inlineStr">
        <is>
          <t>Instock</t>
        </is>
      </c>
      <c r="H1660" s="9">
        <f>SUBSTITUTE(SUBSTITUTE(SUBSTITUTE(SUBSTITUTE(SUBSTITUTE(F1660,"od",""),"Cena internetowa","")," ",""),"€",""),",",".")+0</f>
        <v/>
      </c>
      <c r="I1660" s="9" t="n"/>
      <c r="J1660" s="9">
        <f>IF(I1660&lt;&gt;"",I1660,H1660)</f>
        <v/>
      </c>
      <c r="K1660" s="9">
        <f>E1660/(1+M1660)</f>
        <v/>
      </c>
      <c r="L1660" s="10" t="inlineStr">
        <is>
          <t>PLN</t>
        </is>
      </c>
      <c r="M1660" s="11" t="n">
        <v>0.23</v>
      </c>
      <c r="N1660" s="9">
        <f>K1660*VLOOKUP(L1660,'Exchange rate'!A:B,2,0)</f>
        <v/>
      </c>
      <c r="O1660" s="8" t="inlineStr">
        <is>
          <t>Morele</t>
        </is>
      </c>
      <c r="P1660" s="8" t="inlineStr">
        <is>
          <t>Morele</t>
        </is>
      </c>
      <c r="Q1660" s="8" t="inlineStr">
        <is>
          <t>Poland</t>
        </is>
      </c>
      <c r="R1660" s="12" t="inlineStr">
        <is>
          <t>https://www.morele.net/smartfon-samsung-galaxy-s25-ultra-5g-12-1tb-szary-sm-s938bzt-14504976/</t>
        </is>
      </c>
      <c r="S1660" s="13" t="inlineStr">
        <is>
          <t>Handset</t>
        </is>
      </c>
      <c r="T1660" s="13" t="n"/>
      <c r="U1660" s="12" t="inlineStr">
        <is>
          <t>https://drive.google.com/uc?export=view&amp;id=1KRUCgAcnwg2GiY_LlTDfbjnXhIYRx1Vu</t>
        </is>
      </c>
      <c r="V1660" t="inlineStr">
        <is>
          <t>20250424</t>
        </is>
      </c>
    </row>
    <row r="1661" ht="15" customHeight="1">
      <c r="A1661" s="7" t="inlineStr">
        <is>
          <t>BN2009798</t>
        </is>
      </c>
      <c r="B1661" s="8" t="inlineStr">
        <is>
          <t>Samsung</t>
        </is>
      </c>
      <c r="C1661" s="8" t="inlineStr">
        <is>
          <t>Galaxy S25 Ultra 12-256GB 5G</t>
        </is>
      </c>
      <c r="D1661" s="8" t="inlineStr">
        <is>
          <t>-</t>
        </is>
      </c>
      <c r="E1661" s="9" t="n">
        <v>4561.25</v>
      </c>
      <c r="F1661" s="9" t="inlineStr">
        <is>
          <t>4669.00</t>
        </is>
      </c>
      <c r="G1661" s="9" t="inlineStr">
        <is>
          <t>Instock</t>
        </is>
      </c>
      <c r="H1661" s="9">
        <f>SUBSTITUTE(SUBSTITUTE(SUBSTITUTE(SUBSTITUTE(SUBSTITUTE(F1661,"od",""),"Cena internetowa","")," ",""),"€",""),",",".")+0</f>
        <v/>
      </c>
      <c r="I1661" s="9" t="n"/>
      <c r="J1661" s="9">
        <f>IF(I1661&lt;&gt;"",I1661,H1661)</f>
        <v/>
      </c>
      <c r="K1661" s="9">
        <f>E1661/(1+M1661)</f>
        <v/>
      </c>
      <c r="L1661" s="10" t="inlineStr">
        <is>
          <t>PLN</t>
        </is>
      </c>
      <c r="M1661" s="11" t="n">
        <v>0.23</v>
      </c>
      <c r="N1661" s="9">
        <f>K1661*VLOOKUP(L1661,'Exchange rate'!A:B,2,0)</f>
        <v/>
      </c>
      <c r="O1661" s="8" t="inlineStr">
        <is>
          <t>Morele</t>
        </is>
      </c>
      <c r="P1661" s="8" t="inlineStr">
        <is>
          <t>Morele</t>
        </is>
      </c>
      <c r="Q1661" s="8" t="inlineStr">
        <is>
          <t>Poland</t>
        </is>
      </c>
      <c r="R1661" s="12" t="inlineStr">
        <is>
          <t>https://www.morele.net/smartfon-samsung-galaxy-s25-ultra-5g-12-256gb-szary-sm-s938bzt-14504970/</t>
        </is>
      </c>
      <c r="S1661" s="13" t="inlineStr">
        <is>
          <t>Handset</t>
        </is>
      </c>
      <c r="T1661" s="13" t="n"/>
      <c r="U1661" s="12" t="inlineStr">
        <is>
          <t>https://drive.google.com/uc?export=view&amp;id=1NlPdbiB36ZwQIy89wRrIWnpRH08roQAs</t>
        </is>
      </c>
      <c r="V1661" t="inlineStr">
        <is>
          <t>20250424</t>
        </is>
      </c>
    </row>
    <row r="1662" ht="15" customHeight="1">
      <c r="A1662" s="7" t="inlineStr">
        <is>
          <t>BN2009852</t>
        </is>
      </c>
      <c r="B1662" s="8" t="inlineStr">
        <is>
          <t>Samsung</t>
        </is>
      </c>
      <c r="C1662" s="8" t="inlineStr">
        <is>
          <t>Galaxy S25 Ultra 12-512GB 5G</t>
        </is>
      </c>
      <c r="D1662" s="8" t="inlineStr">
        <is>
          <t>-</t>
        </is>
      </c>
      <c r="E1662" s="9" t="n">
        <v>5188.5</v>
      </c>
      <c r="F1662" s="9" t="inlineStr">
        <is>
          <t>5188.50</t>
        </is>
      </c>
      <c r="G1662" s="9" t="inlineStr">
        <is>
          <t>Instock</t>
        </is>
      </c>
      <c r="H1662" s="9">
        <f>SUBSTITUTE(SUBSTITUTE(SUBSTITUTE(SUBSTITUTE(SUBSTITUTE(F1662,"od",""),"Cena internetowa","")," ",""),"€",""),",",".")+0</f>
        <v/>
      </c>
      <c r="I1662" s="9" t="n"/>
      <c r="J1662" s="9">
        <f>IF(I1662&lt;&gt;"",I1662,H1662)</f>
        <v/>
      </c>
      <c r="K1662" s="9">
        <f>E1662/(1+M1662)</f>
        <v/>
      </c>
      <c r="L1662" s="10" t="inlineStr">
        <is>
          <t>PLN</t>
        </is>
      </c>
      <c r="M1662" s="11" t="n">
        <v>0.23</v>
      </c>
      <c r="N1662" s="9">
        <f>K1662*VLOOKUP(L1662,'Exchange rate'!A:B,2,0)</f>
        <v/>
      </c>
      <c r="O1662" s="8" t="inlineStr">
        <is>
          <t>Morele</t>
        </is>
      </c>
      <c r="P1662" s="8" t="inlineStr">
        <is>
          <t>Morele</t>
        </is>
      </c>
      <c r="Q1662" s="8" t="inlineStr">
        <is>
          <t>Poland</t>
        </is>
      </c>
      <c r="R1662" s="12" t="inlineStr">
        <is>
          <t>https://www.morele.net/smartfon-samsung-galaxy-s25-ultra-5g-12-512gb-szary-sm-s938bzt-14504977/</t>
        </is>
      </c>
      <c r="S1662" s="13" t="inlineStr">
        <is>
          <t>Handset</t>
        </is>
      </c>
      <c r="T1662" s="13" t="n"/>
      <c r="U1662" s="12" t="inlineStr">
        <is>
          <t>https://drive.google.com/uc?export=view&amp;id=1KHyJSe97QmqURaaEh2Kpe61xXZzARUEf</t>
        </is>
      </c>
      <c r="V1662" t="inlineStr">
        <is>
          <t>20250424</t>
        </is>
      </c>
    </row>
    <row r="1663" ht="15" customHeight="1">
      <c r="A1663" s="7" t="inlineStr">
        <is>
          <t>BN2009797</t>
        </is>
      </c>
      <c r="B1663" s="8" t="inlineStr">
        <is>
          <t>Samsung</t>
        </is>
      </c>
      <c r="C1663" s="8" t="inlineStr">
        <is>
          <t>Galaxy S25+ 12-256GB 5G</t>
        </is>
      </c>
      <c r="D1663" s="8" t="inlineStr">
        <is>
          <t>-</t>
        </is>
      </c>
      <c r="E1663" s="9" t="n">
        <v>4049</v>
      </c>
      <c r="F1663" s="9" t="inlineStr">
        <is>
          <t>4002.00</t>
        </is>
      </c>
      <c r="G1663" s="9" t="inlineStr">
        <is>
          <t>Instock</t>
        </is>
      </c>
      <c r="H1663" s="9">
        <f>SUBSTITUTE(SUBSTITUTE(SUBSTITUTE(SUBSTITUTE(SUBSTITUTE(F1663,"od",""),"Cena internetowa","")," ",""),"€",""),",",".")+0</f>
        <v/>
      </c>
      <c r="I1663" s="9" t="n"/>
      <c r="J1663" s="9">
        <f>IF(I1663&lt;&gt;"",I1663,H1663)</f>
        <v/>
      </c>
      <c r="K1663" s="9">
        <f>E1663/(1+M1663)</f>
        <v/>
      </c>
      <c r="L1663" s="10" t="inlineStr">
        <is>
          <t>PLN</t>
        </is>
      </c>
      <c r="M1663" s="11" t="n">
        <v>0.23</v>
      </c>
      <c r="N1663" s="9">
        <f>K1663*VLOOKUP(L1663,'Exchange rate'!A:B,2,0)</f>
        <v/>
      </c>
      <c r="O1663" s="8" t="inlineStr">
        <is>
          <t>Morele</t>
        </is>
      </c>
      <c r="P1663" s="8" t="inlineStr">
        <is>
          <t>Morele</t>
        </is>
      </c>
      <c r="Q1663" s="8" t="inlineStr">
        <is>
          <t>Poland</t>
        </is>
      </c>
      <c r="R1663" s="12" t="inlineStr">
        <is>
          <t>https://www.morele.net/smartfon-samsung-galaxy-s25-12-256gb-srebrny-sm-s936bzs-14504957/</t>
        </is>
      </c>
      <c r="S1663" s="13" t="inlineStr">
        <is>
          <t>Handset</t>
        </is>
      </c>
      <c r="T1663" s="13" t="n"/>
      <c r="U1663" s="12" t="inlineStr">
        <is>
          <t>https://drive.google.com/uc?export=view&amp;id=1KdV9cTZrvjTgHU2Io1SneoXGHKIU74KX</t>
        </is>
      </c>
      <c r="V1663" t="inlineStr">
        <is>
          <t>20250424</t>
        </is>
      </c>
    </row>
    <row r="1664" ht="15" customHeight="1">
      <c r="A1664" s="7" t="inlineStr">
        <is>
          <t>BN2009850</t>
        </is>
      </c>
      <c r="B1664" s="8" t="inlineStr">
        <is>
          <t>Samsung</t>
        </is>
      </c>
      <c r="C1664" s="8" t="inlineStr">
        <is>
          <t>Galaxy S25+ 12-512GB 5G</t>
        </is>
      </c>
      <c r="D1664" s="8" t="inlineStr">
        <is>
          <t>-</t>
        </is>
      </c>
      <c r="E1664" s="9" t="n">
        <v>4274</v>
      </c>
      <c r="F1664" s="9" t="inlineStr">
        <is>
          <t>4224.00</t>
        </is>
      </c>
      <c r="G1664" s="9" t="inlineStr">
        <is>
          <t>Instock</t>
        </is>
      </c>
      <c r="H1664" s="9">
        <f>SUBSTITUTE(SUBSTITUTE(SUBSTITUTE(SUBSTITUTE(SUBSTITUTE(F1664,"od",""),"Cena internetowa","")," ",""),"€",""),",",".")+0</f>
        <v/>
      </c>
      <c r="I1664" s="9" t="n"/>
      <c r="J1664" s="9">
        <f>IF(I1664&lt;&gt;"",I1664,H1664)</f>
        <v/>
      </c>
      <c r="K1664" s="9">
        <f>E1664/(1+M1664)</f>
        <v/>
      </c>
      <c r="L1664" s="10" t="inlineStr">
        <is>
          <t>PLN</t>
        </is>
      </c>
      <c r="M1664" s="11" t="n">
        <v>0.23</v>
      </c>
      <c r="N1664" s="9">
        <f>K1664*VLOOKUP(L1664,'Exchange rate'!A:B,2,0)</f>
        <v/>
      </c>
      <c r="O1664" s="8" t="inlineStr">
        <is>
          <t>Morele</t>
        </is>
      </c>
      <c r="P1664" s="8" t="inlineStr">
        <is>
          <t>Morele</t>
        </is>
      </c>
      <c r="Q1664" s="8" t="inlineStr">
        <is>
          <t>Poland</t>
        </is>
      </c>
      <c r="R1664" s="12" t="inlineStr">
        <is>
          <t>https://www.morele.net/smartfon-samsung-galaxy-s25-5g-12-512gb-srebrny-sm-s936bzs-14504952/</t>
        </is>
      </c>
      <c r="S1664" s="13" t="inlineStr">
        <is>
          <t>Handset</t>
        </is>
      </c>
      <c r="T1664" s="13" t="n"/>
      <c r="U1664" s="12" t="inlineStr">
        <is>
          <t>https://drive.google.com/uc?export=view&amp;id=1NykFLQ_tjoYkQH4LUtFRIwaUslOVQVeg</t>
        </is>
      </c>
      <c r="V1664" t="inlineStr">
        <is>
          <t>20250424</t>
        </is>
      </c>
    </row>
    <row r="1665" ht="15" customHeight="1">
      <c r="A1665" s="7" t="inlineStr">
        <is>
          <t>BN2007688</t>
        </is>
      </c>
      <c r="B1665" s="8" t="inlineStr">
        <is>
          <t>Samsung</t>
        </is>
      </c>
      <c r="C1665" s="8" t="inlineStr">
        <is>
          <t>Galaxy Tab A7 Lite 8.7 32GB LTE</t>
        </is>
      </c>
      <c r="D1665" s="8" t="inlineStr">
        <is>
          <t>-</t>
        </is>
      </c>
      <c r="E1665" s="9" t="n">
        <v>620</v>
      </c>
      <c r="F1665" s="9" t="inlineStr">
        <is>
          <t>620.00</t>
        </is>
      </c>
      <c r="G1665" s="9" t="inlineStr">
        <is>
          <t>Instock</t>
        </is>
      </c>
      <c r="H1665" s="9">
        <f>SUBSTITUTE(SUBSTITUTE(SUBSTITUTE(SUBSTITUTE(SUBSTITUTE(F1665,"od",""),"Cena internetowa","")," ",""),"€",""),",",".")+0</f>
        <v/>
      </c>
      <c r="I1665" s="9" t="n"/>
      <c r="J1665" s="9">
        <f>IF(I1665&lt;&gt;"",I1665,H1665)</f>
        <v/>
      </c>
      <c r="K1665" s="9">
        <f>E1665/(1+M1665)</f>
        <v/>
      </c>
      <c r="L1665" s="10" t="inlineStr">
        <is>
          <t>PLN</t>
        </is>
      </c>
      <c r="M1665" s="11" t="n">
        <v>0.23</v>
      </c>
      <c r="N1665" s="9">
        <f>K1665*VLOOKUP(L1665,'Exchange rate'!A:B,2,0)</f>
        <v/>
      </c>
      <c r="O1665" s="8" t="inlineStr">
        <is>
          <t>Morele</t>
        </is>
      </c>
      <c r="P1665" s="8" t="inlineStr">
        <is>
          <t>Morele</t>
        </is>
      </c>
      <c r="Q1665" s="8" t="inlineStr">
        <is>
          <t>Poland</t>
        </is>
      </c>
      <c r="R1665" s="12" t="inlineStr">
        <is>
          <t>https://www.morele.net/tablet-samsung-galaxy-tab-a7-lite-8-7-32-gb-4g-lte-szary-sm-t225nzaaeue-8508186/</t>
        </is>
      </c>
      <c r="S1665" s="13" t="inlineStr">
        <is>
          <t>Tablet</t>
        </is>
      </c>
      <c r="T1665" s="13" t="n"/>
      <c r="U1665" s="12" t="inlineStr">
        <is>
          <t>https://drive.google.com/uc?export=view&amp;id=1Gaxd4rGgZsS55oWi07Sr1fzB16kR9qoJ</t>
        </is>
      </c>
      <c r="V1665" t="inlineStr">
        <is>
          <t>20250424</t>
        </is>
      </c>
    </row>
    <row r="1666" ht="15" customHeight="1">
      <c r="A1666" s="7" t="inlineStr">
        <is>
          <t>BN2009046</t>
        </is>
      </c>
      <c r="B1666" s="8" t="inlineStr">
        <is>
          <t>Samsung</t>
        </is>
      </c>
      <c r="C1666" s="8" t="inlineStr">
        <is>
          <t>Galaxy Tab A9 4-64GB WiFi</t>
        </is>
      </c>
      <c r="D1666" s="8" t="inlineStr">
        <is>
          <t>-</t>
        </is>
      </c>
      <c r="E1666" s="9" t="n">
        <v>519</v>
      </c>
      <c r="F1666" s="9" t="inlineStr">
        <is>
          <t>519.00</t>
        </is>
      </c>
      <c r="G1666" s="9" t="inlineStr">
        <is>
          <t>Instock</t>
        </is>
      </c>
      <c r="H1666" s="9">
        <f>SUBSTITUTE(SUBSTITUTE(SUBSTITUTE(SUBSTITUTE(SUBSTITUTE(F1666,"od",""),"Cena internetowa","")," ",""),"€",""),",",".")+0</f>
        <v/>
      </c>
      <c r="I1666" s="9" t="n"/>
      <c r="J1666" s="9">
        <f>IF(I1666&lt;&gt;"",I1666,H1666)</f>
        <v/>
      </c>
      <c r="K1666" s="9">
        <f>E1666/(1+M1666)</f>
        <v/>
      </c>
      <c r="L1666" s="10" t="inlineStr">
        <is>
          <t>PLN</t>
        </is>
      </c>
      <c r="M1666" s="11" t="n">
        <v>0.23</v>
      </c>
      <c r="N1666" s="9">
        <f>K1666*VLOOKUP(L1666,'Exchange rate'!A:B,2,0)</f>
        <v/>
      </c>
      <c r="O1666" s="8" t="inlineStr">
        <is>
          <t>Morele</t>
        </is>
      </c>
      <c r="P1666" s="8" t="inlineStr">
        <is>
          <t>Morele</t>
        </is>
      </c>
      <c r="Q1666" s="8" t="inlineStr">
        <is>
          <t>Poland</t>
        </is>
      </c>
      <c r="R1666" s="12" t="inlineStr">
        <is>
          <t>https://www.morele.net/tablet-samsung-tablet-samsung-galaxy-tab-a9-x110-wifi-4gb-64gb-8-7-szary-13146305/</t>
        </is>
      </c>
      <c r="S1666" s="13" t="inlineStr">
        <is>
          <t>Tablet</t>
        </is>
      </c>
      <c r="T1666" s="13" t="n"/>
      <c r="U1666" s="12" t="inlineStr">
        <is>
          <t>https://drive.google.com/uc?export=view&amp;id=1N1bGuHKxPAetNAA0THtIcLkXcIHA9zW2</t>
        </is>
      </c>
      <c r="V1666" t="inlineStr">
        <is>
          <t>20250424</t>
        </is>
      </c>
    </row>
    <row r="1667" ht="15" customHeight="1">
      <c r="A1667" s="7" t="inlineStr">
        <is>
          <t>BN2009043</t>
        </is>
      </c>
      <c r="B1667" s="8" t="inlineStr">
        <is>
          <t>Samsung</t>
        </is>
      </c>
      <c r="C1667" s="8" t="inlineStr">
        <is>
          <t>Galaxy Tab A9 8-128GB LTE</t>
        </is>
      </c>
      <c r="D1667" s="8" t="inlineStr">
        <is>
          <t>-</t>
        </is>
      </c>
      <c r="E1667" s="9" t="n">
        <v>964.75</v>
      </c>
      <c r="F1667" s="9" t="inlineStr">
        <is>
          <t>964.75</t>
        </is>
      </c>
      <c r="G1667" s="9" t="inlineStr">
        <is>
          <t>Instock</t>
        </is>
      </c>
      <c r="H1667" s="9">
        <f>SUBSTITUTE(SUBSTITUTE(SUBSTITUTE(SUBSTITUTE(SUBSTITUTE(F1667,"od",""),"Cena internetowa","")," ",""),"€",""),",",".")+0</f>
        <v/>
      </c>
      <c r="I1667" s="9" t="n"/>
      <c r="J1667" s="9">
        <f>IF(I1667&lt;&gt;"",I1667,H1667)</f>
        <v/>
      </c>
      <c r="K1667" s="9">
        <f>E1667/(1+M1667)</f>
        <v/>
      </c>
      <c r="L1667" s="10" t="inlineStr">
        <is>
          <t>PLN</t>
        </is>
      </c>
      <c r="M1667" s="11" t="n">
        <v>0.23</v>
      </c>
      <c r="N1667" s="9">
        <f>K1667*VLOOKUP(L1667,'Exchange rate'!A:B,2,0)</f>
        <v/>
      </c>
      <c r="O1667" s="8" t="inlineStr">
        <is>
          <t>Morele</t>
        </is>
      </c>
      <c r="P1667" s="8" t="inlineStr">
        <is>
          <t>Morele</t>
        </is>
      </c>
      <c r="Q1667" s="8" t="inlineStr">
        <is>
          <t>Poland</t>
        </is>
      </c>
      <c r="R1667" s="12" t="inlineStr">
        <is>
          <t>https://www.morele.net/tablet-samsung-galaxy-tab-a9-8-7-128-gb-4g-grafitowy-sm-x115nzaeeue-13146303/</t>
        </is>
      </c>
      <c r="S1667" s="13" t="inlineStr">
        <is>
          <t>Tablet</t>
        </is>
      </c>
      <c r="T1667" s="13" t="n"/>
      <c r="U1667" s="12" t="inlineStr">
        <is>
          <t>https://drive.google.com/uc?export=view&amp;id=1O4zsreIvXjb0s4vYbTKpBAprXLp0GAjv</t>
        </is>
      </c>
      <c r="V1667" t="inlineStr">
        <is>
          <t>20250424</t>
        </is>
      </c>
    </row>
    <row r="1668" ht="15" customHeight="1">
      <c r="A1668" s="7" t="inlineStr">
        <is>
          <t>BN2008981</t>
        </is>
      </c>
      <c r="B1668" s="8" t="inlineStr">
        <is>
          <t>Samsung</t>
        </is>
      </c>
      <c r="C1668" s="8" t="inlineStr">
        <is>
          <t>Galaxy Tab A9+ 4-64GB 5G</t>
        </is>
      </c>
      <c r="D1668" s="8" t="inlineStr">
        <is>
          <t>-</t>
        </is>
      </c>
      <c r="E1668" s="9" t="n">
        <v>1006.57</v>
      </c>
      <c r="F1668" s="9" t="inlineStr">
        <is>
          <t>1006.57</t>
        </is>
      </c>
      <c r="G1668" s="9" t="inlineStr">
        <is>
          <t>Instock</t>
        </is>
      </c>
      <c r="H1668" s="9">
        <f>SUBSTITUTE(SUBSTITUTE(SUBSTITUTE(SUBSTITUTE(SUBSTITUTE(F1668,"od",""),"Cena internetowa","")," ",""),"€",""),",",".")+0</f>
        <v/>
      </c>
      <c r="I1668" s="9" t="n"/>
      <c r="J1668" s="9">
        <f>IF(I1668&lt;&gt;"",I1668,H1668)</f>
        <v/>
      </c>
      <c r="K1668" s="9">
        <f>E1668/(1+M1668)</f>
        <v/>
      </c>
      <c r="L1668" s="10" t="inlineStr">
        <is>
          <t>PLN</t>
        </is>
      </c>
      <c r="M1668" s="11" t="n">
        <v>0.23</v>
      </c>
      <c r="N1668" s="9">
        <f>K1668*VLOOKUP(L1668,'Exchange rate'!A:B,2,0)</f>
        <v/>
      </c>
      <c r="O1668" s="8" t="inlineStr">
        <is>
          <t>Morele</t>
        </is>
      </c>
      <c r="P1668" s="8" t="inlineStr">
        <is>
          <t>Morele</t>
        </is>
      </c>
      <c r="Q1668" s="8" t="inlineStr">
        <is>
          <t>Poland</t>
        </is>
      </c>
      <c r="R1668" s="12" t="inlineStr">
        <is>
          <t>https://www.morele.net/tablet-samsung-galaxy-tab-a9-11-64-gb-5g-grafitowy-sm-x216bzaaeub-13169751/</t>
        </is>
      </c>
      <c r="S1668" s="13" t="inlineStr">
        <is>
          <t>Tablet</t>
        </is>
      </c>
      <c r="T1668" s="13" t="n"/>
      <c r="U1668" s="12" t="inlineStr">
        <is>
          <t>https://drive.google.com/uc?export=view&amp;id=1KaG1RyJTerjsi2LYDl0EClIA3tmyX-W2</t>
        </is>
      </c>
      <c r="V1668" t="inlineStr">
        <is>
          <t>20250424</t>
        </is>
      </c>
    </row>
    <row r="1669" ht="15" customHeight="1">
      <c r="A1669" s="7" t="inlineStr">
        <is>
          <t>BN2008983</t>
        </is>
      </c>
      <c r="B1669" s="8" t="inlineStr">
        <is>
          <t>Samsung</t>
        </is>
      </c>
      <c r="C1669" s="8" t="inlineStr">
        <is>
          <t>Galaxy Tab A9+ 4-64GB WiFi</t>
        </is>
      </c>
      <c r="D1669" s="8" t="inlineStr">
        <is>
          <t>-</t>
        </is>
      </c>
      <c r="E1669" s="9" t="n">
        <v>727.71</v>
      </c>
      <c r="F1669" s="9" t="inlineStr">
        <is>
          <t>727.71</t>
        </is>
      </c>
      <c r="G1669" s="9" t="inlineStr">
        <is>
          <t>Instock</t>
        </is>
      </c>
      <c r="H1669" s="9">
        <f>SUBSTITUTE(SUBSTITUTE(SUBSTITUTE(SUBSTITUTE(SUBSTITUTE(F1669,"od",""),"Cena internetowa","")," ",""),"€",""),",",".")+0</f>
        <v/>
      </c>
      <c r="I1669" s="9" t="n"/>
      <c r="J1669" s="9">
        <f>IF(I1669&lt;&gt;"",I1669,H1669)</f>
        <v/>
      </c>
      <c r="K1669" s="9">
        <f>E1669/(1+M1669)</f>
        <v/>
      </c>
      <c r="L1669" s="10" t="inlineStr">
        <is>
          <t>PLN</t>
        </is>
      </c>
      <c r="M1669" s="11" t="n">
        <v>0.23</v>
      </c>
      <c r="N1669" s="9">
        <f>K1669*VLOOKUP(L1669,'Exchange rate'!A:B,2,0)</f>
        <v/>
      </c>
      <c r="O1669" s="8" t="inlineStr">
        <is>
          <t>Morele</t>
        </is>
      </c>
      <c r="P1669" s="8" t="inlineStr">
        <is>
          <t>Morele</t>
        </is>
      </c>
      <c r="Q1669" s="8" t="inlineStr">
        <is>
          <t>Poland</t>
        </is>
      </c>
      <c r="R1669" s="12" t="inlineStr">
        <is>
          <t>https://www.morele.net/tablet-samsung-tablet-samsung-galaxy-tab-a9-x210-wifi-4gb-64gb-11-szary-13146302/</t>
        </is>
      </c>
      <c r="S1669" s="13" t="inlineStr">
        <is>
          <t>Tablet</t>
        </is>
      </c>
      <c r="T1669" s="13" t="n"/>
      <c r="U1669" s="12" t="inlineStr">
        <is>
          <t>https://drive.google.com/uc?export=view&amp;id=1O7D6OjdsA0ImI01WnSuygoqb6W4sBW-H</t>
        </is>
      </c>
      <c r="V1669" t="inlineStr">
        <is>
          <t>20250424</t>
        </is>
      </c>
    </row>
    <row r="1670" ht="15" customHeight="1">
      <c r="A1670" s="7" t="inlineStr">
        <is>
          <t>BN2008980</t>
        </is>
      </c>
      <c r="B1670" s="8" t="inlineStr">
        <is>
          <t>Samsung</t>
        </is>
      </c>
      <c r="C1670" s="8" t="inlineStr">
        <is>
          <t>Galaxy Tab A9+ 8-128GB 5G</t>
        </is>
      </c>
      <c r="D1670" s="8" t="inlineStr">
        <is>
          <t>-</t>
        </is>
      </c>
      <c r="E1670" s="9" t="n">
        <v>1095</v>
      </c>
      <c r="F1670" s="9" t="inlineStr">
        <is>
          <t>1095.00</t>
        </is>
      </c>
      <c r="G1670" s="9" t="inlineStr">
        <is>
          <t>Instock</t>
        </is>
      </c>
      <c r="H1670" s="9">
        <f>SUBSTITUTE(SUBSTITUTE(SUBSTITUTE(SUBSTITUTE(SUBSTITUTE(F1670,"od",""),"Cena internetowa","")," ",""),"€",""),",",".")+0</f>
        <v/>
      </c>
      <c r="I1670" s="9" t="n"/>
      <c r="J1670" s="9">
        <f>IF(I1670&lt;&gt;"",I1670,H1670)</f>
        <v/>
      </c>
      <c r="K1670" s="9">
        <f>E1670/(1+M1670)</f>
        <v/>
      </c>
      <c r="L1670" s="10" t="inlineStr">
        <is>
          <t>PLN</t>
        </is>
      </c>
      <c r="M1670" s="11" t="n">
        <v>0.23</v>
      </c>
      <c r="N1670" s="9">
        <f>K1670*VLOOKUP(L1670,'Exchange rate'!A:B,2,0)</f>
        <v/>
      </c>
      <c r="O1670" s="8" t="inlineStr">
        <is>
          <t>Morele</t>
        </is>
      </c>
      <c r="P1670" s="8" t="inlineStr">
        <is>
          <t>Morele</t>
        </is>
      </c>
      <c r="Q1670" s="8" t="inlineStr">
        <is>
          <t>Poland</t>
        </is>
      </c>
      <c r="R1670" s="12" t="inlineStr">
        <is>
          <t>https://www.morele.net/tablet-samsung-tablet-samsung-galaxy-tab-a9-x216-lte-8gb-128gb-11-szary-13146304/</t>
        </is>
      </c>
      <c r="S1670" s="13" t="inlineStr">
        <is>
          <t>Tablet</t>
        </is>
      </c>
      <c r="T1670" s="13" t="n"/>
      <c r="U1670" s="12" t="inlineStr">
        <is>
          <t>https://drive.google.com/uc?export=view&amp;id=1Iy6FU9bHjtgXavxovZC1wLhLbLso5NIq</t>
        </is>
      </c>
      <c r="V1670" t="inlineStr">
        <is>
          <t>20250424</t>
        </is>
      </c>
    </row>
    <row r="1671" ht="15" customHeight="1">
      <c r="A1671" s="7" t="inlineStr">
        <is>
          <t>BN2008123</t>
        </is>
      </c>
      <c r="B1671" s="8" t="inlineStr">
        <is>
          <t>Samsung</t>
        </is>
      </c>
      <c r="C1671" s="8" t="inlineStr">
        <is>
          <t>Galaxy Tab S8 128GB 5G</t>
        </is>
      </c>
      <c r="D1671" s="8" t="inlineStr">
        <is>
          <t>-</t>
        </is>
      </c>
      <c r="E1671" s="9" t="n">
        <v>3636.03</v>
      </c>
      <c r="F1671" s="9" t="inlineStr">
        <is>
          <t>3636.03</t>
        </is>
      </c>
      <c r="G1671" s="9" t="inlineStr">
        <is>
          <t>Instock</t>
        </is>
      </c>
      <c r="H1671" s="9">
        <f>SUBSTITUTE(SUBSTITUTE(SUBSTITUTE(SUBSTITUTE(SUBSTITUTE(F1671,"od",""),"Cena internetowa","")," ",""),"€",""),",",".")+0</f>
        <v/>
      </c>
      <c r="I1671" s="9" t="n"/>
      <c r="J1671" s="9">
        <f>IF(I1671&lt;&gt;"",I1671,H1671)</f>
        <v/>
      </c>
      <c r="K1671" s="9">
        <f>E1671/(1+M1671)</f>
        <v/>
      </c>
      <c r="L1671" s="10" t="inlineStr">
        <is>
          <t>PLN</t>
        </is>
      </c>
      <c r="M1671" s="11" t="n">
        <v>0.23</v>
      </c>
      <c r="N1671" s="9">
        <f>K1671*VLOOKUP(L1671,'Exchange rate'!A:B,2,0)</f>
        <v/>
      </c>
      <c r="O1671" s="8" t="inlineStr">
        <is>
          <t>Morele</t>
        </is>
      </c>
      <c r="P1671" s="8" t="inlineStr">
        <is>
          <t>Morele</t>
        </is>
      </c>
      <c r="Q1671" s="8" t="inlineStr">
        <is>
          <t>Poland</t>
        </is>
      </c>
      <c r="R1671" s="12" t="inlineStr">
        <is>
          <t>https://www.morele.net/tablet-samsung-galaxy-tab-s8-11-128-gb-5g-rozowo-zloty-sm-x706bidaeub-9916908/</t>
        </is>
      </c>
      <c r="S1671" s="13" t="inlineStr">
        <is>
          <t>Tablet</t>
        </is>
      </c>
      <c r="T1671" s="13" t="n"/>
      <c r="U1671" s="12" t="inlineStr">
        <is>
          <t>https://drive.google.com/uc?export=view&amp;id=1Jrt9qvqBlY6md8AmGdeXbf2dg39Dkykx</t>
        </is>
      </c>
      <c r="V1671" t="inlineStr">
        <is>
          <t>20250424</t>
        </is>
      </c>
    </row>
    <row r="1672" ht="15" customHeight="1">
      <c r="A1672" s="7" t="inlineStr">
        <is>
          <t>BN2008930</t>
        </is>
      </c>
      <c r="B1672" s="8" t="inlineStr">
        <is>
          <t>Samsung</t>
        </is>
      </c>
      <c r="C1672" s="8" t="inlineStr">
        <is>
          <t>Galaxy Tab S9 11.0 12-256GB 5G</t>
        </is>
      </c>
      <c r="D1672" s="8" t="inlineStr">
        <is>
          <t>-</t>
        </is>
      </c>
      <c r="E1672" s="9" t="n">
        <v>3359</v>
      </c>
      <c r="F1672" s="9" t="inlineStr">
        <is>
          <t>3359.00</t>
        </is>
      </c>
      <c r="G1672" s="9" t="inlineStr">
        <is>
          <t>Instock</t>
        </is>
      </c>
      <c r="H1672" s="9">
        <f>SUBSTITUTE(SUBSTITUTE(SUBSTITUTE(SUBSTITUTE(SUBSTITUTE(F1672,"od",""),"Cena internetowa","")," ",""),"€",""),",",".")+0</f>
        <v/>
      </c>
      <c r="I1672" s="9" t="n"/>
      <c r="J1672" s="9">
        <f>IF(I1672&lt;&gt;"",I1672,H1672)</f>
        <v/>
      </c>
      <c r="K1672" s="9">
        <f>E1672/(1+M1672)</f>
        <v/>
      </c>
      <c r="L1672" s="10" t="inlineStr">
        <is>
          <t>PLN</t>
        </is>
      </c>
      <c r="M1672" s="11" t="n">
        <v>0.23</v>
      </c>
      <c r="N1672" s="9">
        <f>K1672*VLOOKUP(L1672,'Exchange rate'!A:B,2,0)</f>
        <v/>
      </c>
      <c r="O1672" s="8" t="inlineStr">
        <is>
          <t>Morele</t>
        </is>
      </c>
      <c r="P1672" s="8" t="inlineStr">
        <is>
          <t>Morele</t>
        </is>
      </c>
      <c r="Q1672" s="8" t="inlineStr">
        <is>
          <t>Poland</t>
        </is>
      </c>
      <c r="R1672" s="12" t="inlineStr">
        <is>
          <t>https://www.morele.net/tablet-samsung-galaxy-tab-s9-11-256-gb-5g-bezowe-sm-x716bzeeeue-13064724/</t>
        </is>
      </c>
      <c r="S1672" s="13" t="inlineStr">
        <is>
          <t>Tablet</t>
        </is>
      </c>
      <c r="T1672" s="13" t="n"/>
      <c r="U1672" s="12" t="inlineStr">
        <is>
          <t>https://drive.google.com/uc?export=view&amp;id=1GtAaTJcY1kkrDtSolyvr96N4KM5ZPDrv</t>
        </is>
      </c>
      <c r="V1672" t="inlineStr">
        <is>
          <t>20250424</t>
        </is>
      </c>
    </row>
    <row r="1673" ht="15" customHeight="1">
      <c r="A1673" s="7" t="inlineStr">
        <is>
          <t>BN2008977</t>
        </is>
      </c>
      <c r="B1673" s="8" t="inlineStr">
        <is>
          <t>Samsung</t>
        </is>
      </c>
      <c r="C1673" s="8" t="inlineStr">
        <is>
          <t>Galaxy Tab S9 FE 6-128GB 5G</t>
        </is>
      </c>
      <c r="D1673" s="8" t="inlineStr">
        <is>
          <t>-</t>
        </is>
      </c>
      <c r="E1673" s="9" t="n">
        <v>2139.99</v>
      </c>
      <c r="F1673" s="9" t="inlineStr">
        <is>
          <t>2140.99</t>
        </is>
      </c>
      <c r="G1673" s="9" t="inlineStr">
        <is>
          <t>Instock</t>
        </is>
      </c>
      <c r="H1673" s="9">
        <f>SUBSTITUTE(SUBSTITUTE(SUBSTITUTE(SUBSTITUTE(SUBSTITUTE(F1673,"od",""),"Cena internetowa","")," ",""),"€",""),",",".")+0</f>
        <v/>
      </c>
      <c r="I1673" s="9" t="n"/>
      <c r="J1673" s="9">
        <f>IF(I1673&lt;&gt;"",I1673,H1673)</f>
        <v/>
      </c>
      <c r="K1673" s="9">
        <f>E1673/(1+M1673)</f>
        <v/>
      </c>
      <c r="L1673" s="10" t="inlineStr">
        <is>
          <t>PLN</t>
        </is>
      </c>
      <c r="M1673" s="11" t="n">
        <v>0.23</v>
      </c>
      <c r="N1673" s="9">
        <f>K1673*VLOOKUP(L1673,'Exchange rate'!A:B,2,0)</f>
        <v/>
      </c>
      <c r="O1673" s="8" t="inlineStr">
        <is>
          <t>Morele</t>
        </is>
      </c>
      <c r="P1673" s="8" t="inlineStr">
        <is>
          <t>Morele</t>
        </is>
      </c>
      <c r="Q1673" s="8" t="inlineStr">
        <is>
          <t>Poland</t>
        </is>
      </c>
      <c r="R1673" s="12" t="inlineStr">
        <is>
          <t>https://www.morele.net/tablet-samsung-galaxy-tab-s9-fe-10-9-128-gb-5g-grafitowy-sm-x516bzaaeeb-13173889/</t>
        </is>
      </c>
      <c r="S1673" s="13" t="inlineStr">
        <is>
          <t>Tablet</t>
        </is>
      </c>
      <c r="T1673" s="13" t="n"/>
      <c r="U1673" s="12" t="inlineStr">
        <is>
          <t>https://drive.google.com/uc?export=view&amp;id=1GbquZqMu5UWOaMhWskH-t12aV_pqzN1J</t>
        </is>
      </c>
      <c r="V1673" t="inlineStr">
        <is>
          <t>20250424</t>
        </is>
      </c>
    </row>
    <row r="1674" ht="15" customHeight="1">
      <c r="A1674" s="7" t="inlineStr">
        <is>
          <t>BN2008979</t>
        </is>
      </c>
      <c r="B1674" s="8" t="inlineStr">
        <is>
          <t>Samsung</t>
        </is>
      </c>
      <c r="C1674" s="8" t="inlineStr">
        <is>
          <t>Galaxy Tab S9 FE 6-128GB WiFi</t>
        </is>
      </c>
      <c r="D1674" s="8" t="inlineStr">
        <is>
          <t>-</t>
        </is>
      </c>
      <c r="E1674" s="9" t="n">
        <v>1657.26</v>
      </c>
      <c r="F1674" s="9" t="inlineStr">
        <is>
          <t>1657.26</t>
        </is>
      </c>
      <c r="G1674" s="9" t="inlineStr">
        <is>
          <t>Instock</t>
        </is>
      </c>
      <c r="H1674" s="9">
        <f>SUBSTITUTE(SUBSTITUTE(SUBSTITUTE(SUBSTITUTE(SUBSTITUTE(F1674,"od",""),"Cena internetowa","")," ",""),"€",""),",",".")+0</f>
        <v/>
      </c>
      <c r="I1674" s="9" t="n"/>
      <c r="J1674" s="9">
        <f>IF(I1674&lt;&gt;"",I1674,H1674)</f>
        <v/>
      </c>
      <c r="K1674" s="9">
        <f>E1674/(1+M1674)</f>
        <v/>
      </c>
      <c r="L1674" s="10" t="inlineStr">
        <is>
          <t>PLN</t>
        </is>
      </c>
      <c r="M1674" s="11" t="n">
        <v>0.23</v>
      </c>
      <c r="N1674" s="9">
        <f>K1674*VLOOKUP(L1674,'Exchange rate'!A:B,2,0)</f>
        <v/>
      </c>
      <c r="O1674" s="8" t="inlineStr">
        <is>
          <t>Morele</t>
        </is>
      </c>
      <c r="P1674" s="8" t="inlineStr">
        <is>
          <t>Morele</t>
        </is>
      </c>
      <c r="Q1674" s="8" t="inlineStr">
        <is>
          <t>Poland</t>
        </is>
      </c>
      <c r="R1674" s="12" t="inlineStr">
        <is>
          <t>https://www.morele.net/tablet-samsung-galaxy-tab-s9-fe-10-9-128-gb-grafitowe-sm-x510nzaaeue-13121452/</t>
        </is>
      </c>
      <c r="S1674" s="13" t="inlineStr">
        <is>
          <t>Tablet</t>
        </is>
      </c>
      <c r="T1674" s="13" t="n"/>
      <c r="U1674" s="12" t="inlineStr">
        <is>
          <t>https://drive.google.com/uc?export=view&amp;id=1Ig1-XRjSDnGbjGcj1Y6V2damjUyx9BFI</t>
        </is>
      </c>
      <c r="V1674" t="inlineStr">
        <is>
          <t>20250424</t>
        </is>
      </c>
    </row>
    <row r="1675" ht="15" customHeight="1">
      <c r="A1675" s="7" t="inlineStr">
        <is>
          <t>BN2008976</t>
        </is>
      </c>
      <c r="B1675" s="8" t="inlineStr">
        <is>
          <t>Samsung</t>
        </is>
      </c>
      <c r="C1675" s="8" t="inlineStr">
        <is>
          <t>Galaxy Tab S9 FE 8-256GB 5G</t>
        </is>
      </c>
      <c r="D1675" s="8" t="inlineStr">
        <is>
          <t>-</t>
        </is>
      </c>
      <c r="E1675" s="9" t="n">
        <v>2389</v>
      </c>
      <c r="F1675" s="9" t="inlineStr">
        <is>
          <t>2389.00</t>
        </is>
      </c>
      <c r="G1675" s="9" t="inlineStr">
        <is>
          <t>Instock</t>
        </is>
      </c>
      <c r="H1675" s="9">
        <f>SUBSTITUTE(SUBSTITUTE(SUBSTITUTE(SUBSTITUTE(SUBSTITUTE(F1675,"od",""),"Cena internetowa","")," ",""),"€",""),",",".")+0</f>
        <v/>
      </c>
      <c r="I1675" s="9" t="n"/>
      <c r="J1675" s="9">
        <f>IF(I1675&lt;&gt;"",I1675,H1675)</f>
        <v/>
      </c>
      <c r="K1675" s="9">
        <f>E1675/(1+M1675)</f>
        <v/>
      </c>
      <c r="L1675" s="10" t="inlineStr">
        <is>
          <t>PLN</t>
        </is>
      </c>
      <c r="M1675" s="11" t="n">
        <v>0.23</v>
      </c>
      <c r="N1675" s="9">
        <f>K1675*VLOOKUP(L1675,'Exchange rate'!A:B,2,0)</f>
        <v/>
      </c>
      <c r="O1675" s="8" t="inlineStr">
        <is>
          <t>Morele</t>
        </is>
      </c>
      <c r="P1675" s="8" t="inlineStr">
        <is>
          <t>Morele</t>
        </is>
      </c>
      <c r="Q1675" s="8" t="inlineStr">
        <is>
          <t>Poland</t>
        </is>
      </c>
      <c r="R1675" s="12" t="inlineStr">
        <is>
          <t>https://www.morele.net/tablet-samsung-galaxy-tab-s9-fe-10-9-256-gb-5g-grafitowy-sm-x516bzaeeub-13173678/</t>
        </is>
      </c>
      <c r="S1675" s="13" t="inlineStr">
        <is>
          <t>Tablet</t>
        </is>
      </c>
      <c r="T1675" s="13" t="n"/>
      <c r="U1675" s="12" t="inlineStr">
        <is>
          <t>https://drive.google.com/uc?export=view&amp;id=1IGZlWSIiMLP94HyIvzsEPHL9rfoLVLiX</t>
        </is>
      </c>
      <c r="V1675" t="inlineStr">
        <is>
          <t>20250424</t>
        </is>
      </c>
    </row>
    <row r="1676" ht="15" customHeight="1">
      <c r="A1676" s="7" t="inlineStr">
        <is>
          <t>BN2008978</t>
        </is>
      </c>
      <c r="B1676" s="8" t="inlineStr">
        <is>
          <t>Samsung</t>
        </is>
      </c>
      <c r="C1676" s="8" t="inlineStr">
        <is>
          <t>Galaxy Tab S9 FE 8-256GB WiFi</t>
        </is>
      </c>
      <c r="D1676" s="8" t="inlineStr">
        <is>
          <t>-</t>
        </is>
      </c>
      <c r="E1676" s="9" t="n">
        <v>2750.1</v>
      </c>
      <c r="F1676" s="9" t="inlineStr">
        <is>
          <t>2755.99</t>
        </is>
      </c>
      <c r="G1676" s="9" t="inlineStr">
        <is>
          <t>Instock</t>
        </is>
      </c>
      <c r="H1676" s="9">
        <f>SUBSTITUTE(SUBSTITUTE(SUBSTITUTE(SUBSTITUTE(SUBSTITUTE(F1676,"od",""),"Cena internetowa","")," ",""),"€",""),",",".")+0</f>
        <v/>
      </c>
      <c r="I1676" s="9" t="n"/>
      <c r="J1676" s="9">
        <f>IF(I1676&lt;&gt;"",I1676,H1676)</f>
        <v/>
      </c>
      <c r="K1676" s="9">
        <f>E1676/(1+M1676)</f>
        <v/>
      </c>
      <c r="L1676" s="10" t="inlineStr">
        <is>
          <t>PLN</t>
        </is>
      </c>
      <c r="M1676" s="11" t="n">
        <v>0.23</v>
      </c>
      <c r="N1676" s="9">
        <f>K1676*VLOOKUP(L1676,'Exchange rate'!A:B,2,0)</f>
        <v/>
      </c>
      <c r="O1676" s="8" t="inlineStr">
        <is>
          <t>Morele</t>
        </is>
      </c>
      <c r="P1676" s="8" t="inlineStr">
        <is>
          <t>Morele</t>
        </is>
      </c>
      <c r="Q1676" s="8" t="inlineStr">
        <is>
          <t>Poland</t>
        </is>
      </c>
      <c r="R1676" s="12" t="inlineStr">
        <is>
          <t>https://www.morele.net/tablet-samsung-galaxy-tab-s9-fe-10-9-256-gb-grafitowy-sm-x510nzaeeub-13173679/</t>
        </is>
      </c>
      <c r="S1676" s="13" t="inlineStr">
        <is>
          <t>Tablet</t>
        </is>
      </c>
      <c r="T1676" s="13" t="n"/>
      <c r="U1676" s="12" t="inlineStr">
        <is>
          <t>https://drive.google.com/uc?export=view&amp;id=1IJDmjXKGbXLuZghw3neBTJ9GKIQPgmNL</t>
        </is>
      </c>
      <c r="V1676" t="inlineStr">
        <is>
          <t>20250424</t>
        </is>
      </c>
    </row>
    <row r="1677" ht="15" customHeight="1">
      <c r="A1677" s="7" t="inlineStr">
        <is>
          <t>BN2008926</t>
        </is>
      </c>
      <c r="B1677" s="8" t="inlineStr">
        <is>
          <t>Samsung</t>
        </is>
      </c>
      <c r="C1677" s="8" t="inlineStr">
        <is>
          <t>Galaxy Tab S9 Ultra 14.6 12-512GB 5G</t>
        </is>
      </c>
      <c r="D1677" s="8" t="inlineStr">
        <is>
          <t>-</t>
        </is>
      </c>
      <c r="E1677" s="9" t="n">
        <v>5942.94</v>
      </c>
      <c r="F1677" s="9" t="inlineStr">
        <is>
          <t>5942.94</t>
        </is>
      </c>
      <c r="G1677" s="9" t="inlineStr">
        <is>
          <t>Instock</t>
        </is>
      </c>
      <c r="H1677" s="9">
        <f>SUBSTITUTE(SUBSTITUTE(SUBSTITUTE(SUBSTITUTE(SUBSTITUTE(F1677,"od",""),"Cena internetowa","")," ",""),"€",""),",",".")+0</f>
        <v/>
      </c>
      <c r="I1677" s="9" t="n"/>
      <c r="J1677" s="9">
        <f>IF(I1677&lt;&gt;"",I1677,H1677)</f>
        <v/>
      </c>
      <c r="K1677" s="9">
        <f>E1677/(1+M1677)</f>
        <v/>
      </c>
      <c r="L1677" s="10" t="inlineStr">
        <is>
          <t>PLN</t>
        </is>
      </c>
      <c r="M1677" s="11" t="n">
        <v>0.23</v>
      </c>
      <c r="N1677" s="9">
        <f>K1677*VLOOKUP(L1677,'Exchange rate'!A:B,2,0)</f>
        <v/>
      </c>
      <c r="O1677" s="8" t="inlineStr">
        <is>
          <t>Morele</t>
        </is>
      </c>
      <c r="P1677" s="8" t="inlineStr">
        <is>
          <t>Morele</t>
        </is>
      </c>
      <c r="Q1677" s="8" t="inlineStr">
        <is>
          <t>Poland</t>
        </is>
      </c>
      <c r="R1677" s="12" t="inlineStr">
        <is>
          <t>https://www.morele.net/tablet-samsung-galaxy-tab-s9-ultra-14-6-512-gb-5g-grafitowy-sm-x916bzaeeue-13064731/</t>
        </is>
      </c>
      <c r="S1677" s="13" t="inlineStr">
        <is>
          <t>Tablet</t>
        </is>
      </c>
      <c r="T1677" s="13" t="n"/>
      <c r="U1677" s="12" t="inlineStr">
        <is>
          <t>https://drive.google.com/uc?export=view&amp;id=1K2JxvO0RfNWadQZn3sj2bc61ktG_eq6z</t>
        </is>
      </c>
      <c r="V1677" t="inlineStr">
        <is>
          <t>20250424</t>
        </is>
      </c>
    </row>
    <row r="1678" ht="15" customHeight="1">
      <c r="A1678" s="7" t="inlineStr">
        <is>
          <t>BN2008927</t>
        </is>
      </c>
      <c r="B1678" s="8" t="inlineStr">
        <is>
          <t>Samsung</t>
        </is>
      </c>
      <c r="C1678" s="8" t="inlineStr">
        <is>
          <t>Galaxy Tab S9+ 12.4 12-256GB 5G</t>
        </is>
      </c>
      <c r="D1678" s="8" t="inlineStr">
        <is>
          <t>-</t>
        </is>
      </c>
      <c r="E1678" s="9" t="n">
        <v>0</v>
      </c>
      <c r="F1678" s="9" t="inlineStr">
        <is>
          <t>0.00</t>
        </is>
      </c>
      <c r="G1678" s="9" t="inlineStr">
        <is>
          <t>Outstock</t>
        </is>
      </c>
      <c r="H1678" s="9">
        <f>SUBSTITUTE(SUBSTITUTE(SUBSTITUTE(SUBSTITUTE(SUBSTITUTE(F1678,"od",""),"Cena internetowa","")," ",""),"€",""),",",".")+0</f>
        <v/>
      </c>
      <c r="I1678" s="9" t="n"/>
      <c r="J1678" s="9">
        <f>IF(I1678&lt;&gt;"",I1678,H1678)</f>
        <v/>
      </c>
      <c r="K1678" s="9">
        <f>E1678/(1+M1678)</f>
        <v/>
      </c>
      <c r="L1678" s="10" t="inlineStr">
        <is>
          <t>PLN</t>
        </is>
      </c>
      <c r="M1678" s="11" t="n">
        <v>0.23</v>
      </c>
      <c r="N1678" s="9">
        <f>K1678*VLOOKUP(L1678,'Exchange rate'!A:B,2,0)</f>
        <v/>
      </c>
      <c r="O1678" s="8" t="inlineStr">
        <is>
          <t>Morele</t>
        </is>
      </c>
      <c r="P1678" s="8" t="inlineStr">
        <is>
          <t>Morele</t>
        </is>
      </c>
      <c r="Q1678" s="8" t="inlineStr">
        <is>
          <t>Poland</t>
        </is>
      </c>
      <c r="R1678" s="12" t="inlineStr">
        <is>
          <t>https://www.morele.net/tablet-samsung-galaxy-tab-s9-12-4-256-gb-5g-bezowe-sm-x816bzeaeue-13063952/</t>
        </is>
      </c>
      <c r="S1678" s="13" t="inlineStr">
        <is>
          <t>Tablet</t>
        </is>
      </c>
      <c r="T1678" s="13" t="n">
        <v>4</v>
      </c>
      <c r="U1678" s="12" t="inlineStr">
        <is>
          <t>https://drive.google.com/uc?export=view&amp;id=1L4rYx5_lIoWxBWA0VX4LY3nZNhhj7YXv</t>
        </is>
      </c>
      <c r="V1678" t="inlineStr">
        <is>
          <t>20250424</t>
        </is>
      </c>
    </row>
    <row r="1679" ht="15" customHeight="1">
      <c r="A1679" s="7" t="inlineStr">
        <is>
          <t>BN2008928</t>
        </is>
      </c>
      <c r="B1679" s="8" t="inlineStr">
        <is>
          <t>Samsung</t>
        </is>
      </c>
      <c r="C1679" s="8" t="inlineStr">
        <is>
          <t>Galaxy Tab S9+ 12.4 12-512GB 5G</t>
        </is>
      </c>
      <c r="D1679" s="8" t="inlineStr">
        <is>
          <t>-</t>
        </is>
      </c>
      <c r="E1679" s="9" t="n">
        <v>6619.64</v>
      </c>
      <c r="F1679" s="9" t="inlineStr">
        <is>
          <t>6619.64</t>
        </is>
      </c>
      <c r="G1679" s="9" t="inlineStr">
        <is>
          <t>Instock</t>
        </is>
      </c>
      <c r="H1679" s="9">
        <f>SUBSTITUTE(SUBSTITUTE(SUBSTITUTE(SUBSTITUTE(SUBSTITUTE(F1679,"od",""),"Cena internetowa","")," ",""),"€",""),",",".")+0</f>
        <v/>
      </c>
      <c r="I1679" s="9" t="n"/>
      <c r="J1679" s="9">
        <f>IF(I1679&lt;&gt;"",I1679,H1679)</f>
        <v/>
      </c>
      <c r="K1679" s="9">
        <f>E1679/(1+M1679)</f>
        <v/>
      </c>
      <c r="L1679" s="10" t="inlineStr">
        <is>
          <t>PLN</t>
        </is>
      </c>
      <c r="M1679" s="11" t="n">
        <v>0.23</v>
      </c>
      <c r="N1679" s="9">
        <f>K1679*VLOOKUP(L1679,'Exchange rate'!A:B,2,0)</f>
        <v/>
      </c>
      <c r="O1679" s="8" t="inlineStr">
        <is>
          <t>Morele</t>
        </is>
      </c>
      <c r="P1679" s="8" t="inlineStr">
        <is>
          <t>Morele</t>
        </is>
      </c>
      <c r="Q1679" s="8" t="inlineStr">
        <is>
          <t>Poland</t>
        </is>
      </c>
      <c r="R1679" s="12" t="inlineStr">
        <is>
          <t>https://www.morele.net/tablet-samsung-galaxy-tab-s9-12-4-512-gb-5g-grafitowy-sm-x816bzaeeue-13064729/</t>
        </is>
      </c>
      <c r="S1679" s="13" t="inlineStr">
        <is>
          <t>Tablet</t>
        </is>
      </c>
      <c r="T1679" s="13" t="n"/>
      <c r="U1679" s="12" t="inlineStr">
        <is>
          <t>https://drive.google.com/uc?export=view&amp;id=1LAQe6pmHi-xQQAjN-AtlsjMKnqgUaDmc</t>
        </is>
      </c>
      <c r="V1679" t="inlineStr">
        <is>
          <t>20250424</t>
        </is>
      </c>
    </row>
    <row r="1680" ht="15" customHeight="1">
      <c r="A1680" s="7" t="inlineStr">
        <is>
          <t>BN2008934</t>
        </is>
      </c>
      <c r="B1680" s="8" t="inlineStr">
        <is>
          <t>Samsung</t>
        </is>
      </c>
      <c r="C1680" s="8" t="inlineStr">
        <is>
          <t>Galaxy Tab S9+ BT 12.4 12-256GB WiFi</t>
        </is>
      </c>
      <c r="D1680" s="8" t="inlineStr">
        <is>
          <t>-</t>
        </is>
      </c>
      <c r="E1680" s="9" t="n">
        <v>3040.14</v>
      </c>
      <c r="F1680" s="9" t="inlineStr">
        <is>
          <t>3040.14</t>
        </is>
      </c>
      <c r="G1680" s="9" t="inlineStr">
        <is>
          <t>Instock</t>
        </is>
      </c>
      <c r="H1680" s="9">
        <f>SUBSTITUTE(SUBSTITUTE(SUBSTITUTE(SUBSTITUTE(SUBSTITUTE(F1680,"od",""),"Cena internetowa","")," ",""),"€",""),",",".")+0</f>
        <v/>
      </c>
      <c r="I1680" s="9" t="n"/>
      <c r="J1680" s="9">
        <f>IF(I1680&lt;&gt;"",I1680,H1680)</f>
        <v/>
      </c>
      <c r="K1680" s="9">
        <f>E1680/(1+M1680)</f>
        <v/>
      </c>
      <c r="L1680" s="10" t="inlineStr">
        <is>
          <t>PLN</t>
        </is>
      </c>
      <c r="M1680" s="11" t="n">
        <v>0.23</v>
      </c>
      <c r="N1680" s="9">
        <f>K1680*VLOOKUP(L1680,'Exchange rate'!A:B,2,0)</f>
        <v/>
      </c>
      <c r="O1680" s="8" t="inlineStr">
        <is>
          <t>Morele</t>
        </is>
      </c>
      <c r="P1680" s="8" t="inlineStr">
        <is>
          <t>Morele</t>
        </is>
      </c>
      <c r="Q1680" s="8" t="inlineStr">
        <is>
          <t>Poland</t>
        </is>
      </c>
      <c r="R1680" s="12" t="inlineStr">
        <is>
          <t>https://www.morele.net/tablet-samsung-galaxy-tab-s9-12-4-256-gb-bezowy-sm-x810nzeaeub-13173665/</t>
        </is>
      </c>
      <c r="S1680" s="13" t="inlineStr">
        <is>
          <t>Tablet</t>
        </is>
      </c>
      <c r="T1680" s="13" t="n"/>
      <c r="U1680" s="12" t="inlineStr">
        <is>
          <t>https://drive.google.com/uc?export=view&amp;id=1Kdm8qPs3vAlxwu5O9SNSPBc-YsDwPDP8</t>
        </is>
      </c>
      <c r="V1680" t="inlineStr">
        <is>
          <t>20250424</t>
        </is>
      </c>
    </row>
    <row r="1681" ht="15" customHeight="1">
      <c r="A1681" s="7" t="inlineStr">
        <is>
          <t>BN4000640</t>
        </is>
      </c>
      <c r="B1681" s="8" t="inlineStr">
        <is>
          <t>Samsung</t>
        </is>
      </c>
      <c r="C1681" s="8" t="inlineStr">
        <is>
          <t>Galaxy Watch 5 40mm LTE</t>
        </is>
      </c>
      <c r="D1681" s="8" t="inlineStr">
        <is>
          <t>-</t>
        </is>
      </c>
      <c r="E1681" s="9" t="n">
        <v>1549</v>
      </c>
      <c r="F1681" s="9" t="inlineStr">
        <is>
          <t>1549.00</t>
        </is>
      </c>
      <c r="G1681" s="9" t="inlineStr">
        <is>
          <t>Instock</t>
        </is>
      </c>
      <c r="H1681" s="9">
        <f>SUBSTITUTE(SUBSTITUTE(SUBSTITUTE(SUBSTITUTE(SUBSTITUTE(F1681,"od",""),"Cena internetowa","")," ",""),"€",""),",",".")+0</f>
        <v/>
      </c>
      <c r="I1681" s="9" t="n"/>
      <c r="J1681" s="9">
        <f>IF(I1681&lt;&gt;"",I1681,H1681)</f>
        <v/>
      </c>
      <c r="K1681" s="9">
        <f>E1681/(1+M1681)</f>
        <v/>
      </c>
      <c r="L1681" s="10" t="inlineStr">
        <is>
          <t>PLN</t>
        </is>
      </c>
      <c r="M1681" s="11" t="n">
        <v>0.23</v>
      </c>
      <c r="N1681" s="9">
        <f>K1681*VLOOKUP(L1681,'Exchange rate'!A:B,2,0)</f>
        <v/>
      </c>
      <c r="O1681" s="8" t="inlineStr">
        <is>
          <t>Morele</t>
        </is>
      </c>
      <c r="P1681" s="8" t="inlineStr">
        <is>
          <t>Morele</t>
        </is>
      </c>
      <c r="Q1681" s="8" t="inlineStr">
        <is>
          <t>Poland</t>
        </is>
      </c>
      <c r="R1681" s="12" t="inlineStr">
        <is>
          <t>https://www.morele.net/smartwatch-samsung-galaxy-watch-5-lte-40mm-czarny-sm-r905fzaaeue-11657514/</t>
        </is>
      </c>
      <c r="S1681" s="13" t="inlineStr">
        <is>
          <t>Smart Watch</t>
        </is>
      </c>
      <c r="T1681" s="13" t="n"/>
      <c r="U1681" s="12" t="inlineStr">
        <is>
          <t>https://drive.google.com/uc?export=view&amp;id=1N8fPYmmeMnznLQ61tJKzvKSwwz_tKojs</t>
        </is>
      </c>
      <c r="V1681" t="inlineStr">
        <is>
          <t>20250424</t>
        </is>
      </c>
    </row>
    <row r="1682" ht="15" customHeight="1">
      <c r="A1682" s="7" t="inlineStr">
        <is>
          <t>BN4000638</t>
        </is>
      </c>
      <c r="B1682" s="8" t="inlineStr">
        <is>
          <t>Samsung</t>
        </is>
      </c>
      <c r="C1682" s="8" t="inlineStr">
        <is>
          <t>Galaxy Watch 5 44mm LTE</t>
        </is>
      </c>
      <c r="D1682" s="8" t="inlineStr">
        <is>
          <t>-</t>
        </is>
      </c>
      <c r="E1682" s="9" t="n">
        <v>852.89</v>
      </c>
      <c r="F1682" s="9" t="inlineStr">
        <is>
          <t>852.89</t>
        </is>
      </c>
      <c r="G1682" s="9" t="inlineStr">
        <is>
          <t>Instock</t>
        </is>
      </c>
      <c r="H1682" s="9">
        <f>SUBSTITUTE(SUBSTITUTE(SUBSTITUTE(SUBSTITUTE(SUBSTITUTE(F1682,"od",""),"Cena internetowa","")," ",""),"€",""),",",".")+0</f>
        <v/>
      </c>
      <c r="I1682" s="9" t="n"/>
      <c r="J1682" s="9">
        <f>IF(I1682&lt;&gt;"",I1682,H1682)</f>
        <v/>
      </c>
      <c r="K1682" s="9">
        <f>E1682/(1+M1682)</f>
        <v/>
      </c>
      <c r="L1682" s="10" t="inlineStr">
        <is>
          <t>PLN</t>
        </is>
      </c>
      <c r="M1682" s="11" t="n">
        <v>0.23</v>
      </c>
      <c r="N1682" s="9">
        <f>K1682*VLOOKUP(L1682,'Exchange rate'!A:B,2,0)</f>
        <v/>
      </c>
      <c r="O1682" s="8" t="inlineStr">
        <is>
          <t>Morele</t>
        </is>
      </c>
      <c r="P1682" s="8" t="inlineStr">
        <is>
          <t>Morele</t>
        </is>
      </c>
      <c r="Q1682" s="8" t="inlineStr">
        <is>
          <t>Poland</t>
        </is>
      </c>
      <c r="R1682" s="12" t="inlineStr">
        <is>
          <t>https://www.morele.net/smartwatch-samsung-galaxy-watch-5-44mm-czarny-sm-r915fzaaeue-11657516/</t>
        </is>
      </c>
      <c r="S1682" s="13" t="inlineStr">
        <is>
          <t>Smart Watch</t>
        </is>
      </c>
      <c r="T1682" s="13" t="n"/>
      <c r="U1682" s="12" t="inlineStr">
        <is>
          <t>https://drive.google.com/uc?export=view&amp;id=1McsshMYWEbX5UuVKCp0diV_eUK7hXMpe</t>
        </is>
      </c>
      <c r="V1682" t="inlineStr">
        <is>
          <t>20250424</t>
        </is>
      </c>
    </row>
    <row r="1683" ht="15" customHeight="1">
      <c r="A1683" s="7" t="inlineStr">
        <is>
          <t>BN4000636</t>
        </is>
      </c>
      <c r="B1683" s="8" t="inlineStr">
        <is>
          <t>Samsung</t>
        </is>
      </c>
      <c r="C1683" s="8" t="inlineStr">
        <is>
          <t>Galaxy Watch 5 Pro LTE</t>
        </is>
      </c>
      <c r="D1683" s="8" t="inlineStr">
        <is>
          <t>-</t>
        </is>
      </c>
      <c r="E1683" s="9" t="n">
        <v>1679</v>
      </c>
      <c r="F1683" s="9" t="inlineStr">
        <is>
          <t>1679.00</t>
        </is>
      </c>
      <c r="G1683" s="9" t="inlineStr">
        <is>
          <t>Instock</t>
        </is>
      </c>
      <c r="H1683" s="9">
        <f>SUBSTITUTE(SUBSTITUTE(SUBSTITUTE(SUBSTITUTE(SUBSTITUTE(F1683,"od",""),"Cena internetowa","")," ",""),"€",""),",",".")+0</f>
        <v/>
      </c>
      <c r="I1683" s="9" t="n"/>
      <c r="J1683" s="9">
        <f>IF(I1683&lt;&gt;"",I1683,H1683)</f>
        <v/>
      </c>
      <c r="K1683" s="9">
        <f>E1683/(1+M1683)</f>
        <v/>
      </c>
      <c r="L1683" s="10" t="inlineStr">
        <is>
          <t>PLN</t>
        </is>
      </c>
      <c r="M1683" s="11" t="n">
        <v>0.23</v>
      </c>
      <c r="N1683" s="9">
        <f>K1683*VLOOKUP(L1683,'Exchange rate'!A:B,2,0)</f>
        <v/>
      </c>
      <c r="O1683" s="8" t="inlineStr">
        <is>
          <t>Morele</t>
        </is>
      </c>
      <c r="P1683" s="8" t="inlineStr">
        <is>
          <t>Morele</t>
        </is>
      </c>
      <c r="Q1683" s="8" t="inlineStr">
        <is>
          <t>Poland</t>
        </is>
      </c>
      <c r="R1683" s="12" t="inlineStr">
        <is>
          <t>https://www.morele.net/smartwatch-samsung-galaxy-watch-5-pro-lte-45mm-szary-sm-r925fzt-11657522/</t>
        </is>
      </c>
      <c r="S1683" s="13" t="inlineStr">
        <is>
          <t>Smart Watch</t>
        </is>
      </c>
      <c r="T1683" s="13" t="n"/>
      <c r="U1683" s="12" t="inlineStr">
        <is>
          <t>https://drive.google.com/uc?export=view&amp;id=1KbqpHiabVz2r5blwrPBGqPIM9YxiXnhb</t>
        </is>
      </c>
      <c r="V1683" t="inlineStr">
        <is>
          <t>20250424</t>
        </is>
      </c>
    </row>
    <row r="1684" ht="15" customHeight="1">
      <c r="A1684" s="7" t="inlineStr">
        <is>
          <t>BN4000701</t>
        </is>
      </c>
      <c r="B1684" s="8" t="inlineStr">
        <is>
          <t>Samsung</t>
        </is>
      </c>
      <c r="C1684" s="8" t="inlineStr">
        <is>
          <t>Galaxy Watch6 Classic 40mm LTE</t>
        </is>
      </c>
      <c r="D1684" s="8" t="inlineStr">
        <is>
          <t>-</t>
        </is>
      </c>
      <c r="E1684" s="9" t="n">
        <v>0</v>
      </c>
      <c r="F1684" s="9" t="inlineStr">
        <is>
          <t>0.00</t>
        </is>
      </c>
      <c r="G1684" s="9" t="inlineStr">
        <is>
          <t>Outstock</t>
        </is>
      </c>
      <c r="H1684" s="9">
        <f>SUBSTITUTE(SUBSTITUTE(SUBSTITUTE(SUBSTITUTE(SUBSTITUTE(F1684,"od",""),"Cena internetowa","")," ",""),"€",""),",",".")+0</f>
        <v/>
      </c>
      <c r="I1684" s="9" t="n"/>
      <c r="J1684" s="9">
        <f>IF(I1684&lt;&gt;"",I1684,H1684)</f>
        <v/>
      </c>
      <c r="K1684" s="9">
        <f>E1684/(1+M1684)</f>
        <v/>
      </c>
      <c r="L1684" s="10" t="inlineStr">
        <is>
          <t>PLN</t>
        </is>
      </c>
      <c r="M1684" s="11" t="n">
        <v>0.23</v>
      </c>
      <c r="N1684" s="9">
        <f>K1684*VLOOKUP(L1684,'Exchange rate'!A:B,2,0)</f>
        <v/>
      </c>
      <c r="O1684" s="8" t="inlineStr">
        <is>
          <t>Morele</t>
        </is>
      </c>
      <c r="P1684" s="8" t="inlineStr">
        <is>
          <t>Morele</t>
        </is>
      </c>
      <c r="Q1684" s="8" t="inlineStr">
        <is>
          <t>Poland</t>
        </is>
      </c>
      <c r="R1684" s="12" t="inlineStr">
        <is>
          <t>https://www.morele.net/smartwatch-samsung-galaxy-watch-6-stainless-steel-40mm-lte-czarny-1401886-13116096/</t>
        </is>
      </c>
      <c r="S1684" s="13" t="inlineStr">
        <is>
          <t>Smartwatch</t>
        </is>
      </c>
      <c r="T1684" s="13" t="n">
        <v>4</v>
      </c>
      <c r="U1684" s="12" t="inlineStr">
        <is>
          <t>https://drive.google.com/uc?export=view&amp;id=1NjlZw6afJmDglDBVXuFxChnXM5u10UBb</t>
        </is>
      </c>
      <c r="V1684" t="inlineStr">
        <is>
          <t>20250424</t>
        </is>
      </c>
    </row>
    <row r="1685" ht="15" customHeight="1">
      <c r="A1685" s="7" t="inlineStr">
        <is>
          <t>BN4000699</t>
        </is>
      </c>
      <c r="B1685" s="8" t="inlineStr">
        <is>
          <t>Samsung</t>
        </is>
      </c>
      <c r="C1685" s="8" t="inlineStr">
        <is>
          <t>Galaxy Watch6 Classic 43mm LTE</t>
        </is>
      </c>
      <c r="D1685" s="8" t="inlineStr">
        <is>
          <t>-</t>
        </is>
      </c>
      <c r="E1685" s="9" t="n">
        <v>957</v>
      </c>
      <c r="F1685" s="9" t="inlineStr">
        <is>
          <t>951.41</t>
        </is>
      </c>
      <c r="G1685" s="9" t="inlineStr">
        <is>
          <t>Instock</t>
        </is>
      </c>
      <c r="H1685" s="9">
        <f>SUBSTITUTE(SUBSTITUTE(SUBSTITUTE(SUBSTITUTE(SUBSTITUTE(F1685,"od",""),"Cena internetowa","")," ",""),"€",""),",",".")+0</f>
        <v/>
      </c>
      <c r="I1685" s="9" t="n"/>
      <c r="J1685" s="9">
        <f>IF(I1685&lt;&gt;"",I1685,H1685)</f>
        <v/>
      </c>
      <c r="K1685" s="9">
        <f>E1685/(1+M1685)</f>
        <v/>
      </c>
      <c r="L1685" s="10" t="inlineStr">
        <is>
          <t>PLN</t>
        </is>
      </c>
      <c r="M1685" s="11" t="n">
        <v>0.23</v>
      </c>
      <c r="N1685" s="9">
        <f>K1685*VLOOKUP(L1685,'Exchange rate'!A:B,2,0)</f>
        <v/>
      </c>
      <c r="O1685" s="8" t="inlineStr">
        <is>
          <t>Morele</t>
        </is>
      </c>
      <c r="P1685" s="8" t="inlineStr">
        <is>
          <t>Morele</t>
        </is>
      </c>
      <c r="Q1685" s="8" t="inlineStr">
        <is>
          <t>Poland</t>
        </is>
      </c>
      <c r="R1685" s="12" t="inlineStr">
        <is>
          <t>https://www.morele.net/smartwatch-samsung-galaxy-watch-6-classic-stainless-steel-43mm-lte-szary-sm-r955fzsaeue-13063618/</t>
        </is>
      </c>
      <c r="S1685" s="13" t="inlineStr">
        <is>
          <t>Smart Watch</t>
        </is>
      </c>
      <c r="T1685" s="13" t="n"/>
      <c r="U1685" s="12" t="inlineStr">
        <is>
          <t>https://drive.google.com/uc?export=view&amp;id=1K7VoPXRhLSZqpF9tAagB8E5SLidfwila</t>
        </is>
      </c>
      <c r="V1685" t="inlineStr">
        <is>
          <t>20250424</t>
        </is>
      </c>
    </row>
    <row r="1686" ht="15" customHeight="1">
      <c r="A1686" s="7" t="inlineStr">
        <is>
          <t>BN4000698</t>
        </is>
      </c>
      <c r="B1686" s="8" t="inlineStr">
        <is>
          <t>Samsung</t>
        </is>
      </c>
      <c r="C1686" s="8" t="inlineStr">
        <is>
          <t>Galaxy Watch6 Classic 47mm LTE</t>
        </is>
      </c>
      <c r="D1686" s="8" t="inlineStr">
        <is>
          <t>-</t>
        </is>
      </c>
      <c r="E1686" s="9" t="n">
        <v>1158</v>
      </c>
      <c r="F1686" s="9" t="inlineStr">
        <is>
          <t>1169.00</t>
        </is>
      </c>
      <c r="G1686" s="9" t="inlineStr">
        <is>
          <t>Instock</t>
        </is>
      </c>
      <c r="H1686" s="9">
        <f>SUBSTITUTE(SUBSTITUTE(SUBSTITUTE(SUBSTITUTE(SUBSTITUTE(F1686,"od",""),"Cena internetowa","")," ",""),"€",""),",",".")+0</f>
        <v/>
      </c>
      <c r="I1686" s="9" t="n"/>
      <c r="J1686" s="9">
        <f>IF(I1686&lt;&gt;"",I1686,H1686)</f>
        <v/>
      </c>
      <c r="K1686" s="9">
        <f>E1686/(1+M1686)</f>
        <v/>
      </c>
      <c r="L1686" s="10" t="inlineStr">
        <is>
          <t>PLN</t>
        </is>
      </c>
      <c r="M1686" s="11" t="n">
        <v>0.23</v>
      </c>
      <c r="N1686" s="9">
        <f>K1686*VLOOKUP(L1686,'Exchange rate'!A:B,2,0)</f>
        <v/>
      </c>
      <c r="O1686" s="8" t="inlineStr">
        <is>
          <t>Morele</t>
        </is>
      </c>
      <c r="P1686" s="8" t="inlineStr">
        <is>
          <t>Morele</t>
        </is>
      </c>
      <c r="Q1686" s="8" t="inlineStr">
        <is>
          <t>Poland</t>
        </is>
      </c>
      <c r="R1686" s="12" t="inlineStr">
        <is>
          <t>https://www.morele.net/smartwatch-samsung-galaxy-watch-6-classic-stainless-steel-47mm-lte-czarny-sm-r965fzkaeue-13063617/</t>
        </is>
      </c>
      <c r="S1686" s="13" t="inlineStr">
        <is>
          <t>Smartwatch</t>
        </is>
      </c>
      <c r="T1686" s="13" t="n"/>
      <c r="U1686" s="12" t="inlineStr">
        <is>
          <t>https://drive.google.com/uc?export=view&amp;id=1Jt63Rq_esb4A16gFXy_0SwNO0Kiw5pnt</t>
        </is>
      </c>
      <c r="V1686" t="inlineStr">
        <is>
          <t>20250424</t>
        </is>
      </c>
    </row>
    <row r="1687" ht="15" customHeight="1">
      <c r="A1687" s="7" t="inlineStr">
        <is>
          <t>BN2007511</t>
        </is>
      </c>
      <c r="B1687" s="8" t="inlineStr">
        <is>
          <t>Samsung</t>
        </is>
      </c>
      <c r="C1687" s="8" t="inlineStr">
        <is>
          <t>Galaxy Xcover 5 64GB LTE</t>
        </is>
      </c>
      <c r="D1687" s="8" t="inlineStr">
        <is>
          <t>-</t>
        </is>
      </c>
      <c r="E1687" s="9" t="n">
        <v>1119</v>
      </c>
      <c r="F1687" s="9" t="inlineStr">
        <is>
          <t>1119.00</t>
        </is>
      </c>
      <c r="G1687" s="9" t="inlineStr">
        <is>
          <t>Instock</t>
        </is>
      </c>
      <c r="H1687" s="9">
        <f>SUBSTITUTE(SUBSTITUTE(SUBSTITUTE(SUBSTITUTE(SUBSTITUTE(F1687,"od",""),"Cena internetowa","")," ",""),"€",""),",",".")+0</f>
        <v/>
      </c>
      <c r="I1687" s="9" t="n"/>
      <c r="J1687" s="9">
        <f>IF(I1687&lt;&gt;"",I1687,H1687)</f>
        <v/>
      </c>
      <c r="K1687" s="9">
        <f>E1687/(1+M1687)</f>
        <v/>
      </c>
      <c r="L1687" s="10" t="inlineStr">
        <is>
          <t>PLN</t>
        </is>
      </c>
      <c r="M1687" s="11" t="n">
        <v>0.23</v>
      </c>
      <c r="N1687" s="9">
        <f>K1687*VLOOKUP(L1687,'Exchange rate'!A:B,2,0)</f>
        <v/>
      </c>
      <c r="O1687" s="8" t="inlineStr">
        <is>
          <t>Morele</t>
        </is>
      </c>
      <c r="P1687" s="8" t="inlineStr">
        <is>
          <t>Morele</t>
        </is>
      </c>
      <c r="Q1687" s="8" t="inlineStr">
        <is>
          <t>Poland</t>
        </is>
      </c>
      <c r="R1687" s="12" t="inlineStr">
        <is>
          <t>https://www.morele.net/smartfon-samsung-galaxy-xcover-5-64-gb-dual-sim-czarny-8171459/</t>
        </is>
      </c>
      <c r="S1687" s="13" t="inlineStr">
        <is>
          <t>Handset</t>
        </is>
      </c>
      <c r="T1687" s="13" t="n"/>
      <c r="U1687" s="12" t="inlineStr">
        <is>
          <t>https://drive.google.com/uc?export=view&amp;id=1O7YdVzn9JdfvHC-H8YlsyREdPQfiQtRC</t>
        </is>
      </c>
      <c r="V1687" t="inlineStr">
        <is>
          <t>20250424</t>
        </is>
      </c>
    </row>
    <row r="1688" ht="15" customHeight="1">
      <c r="A1688" s="7" t="inlineStr">
        <is>
          <t>BN2008354</t>
        </is>
      </c>
      <c r="B1688" s="8" t="inlineStr">
        <is>
          <t>Samsung</t>
        </is>
      </c>
      <c r="C1688" s="8" t="inlineStr">
        <is>
          <t>Galaxy Xcover 6 Pro 128GB 5G</t>
        </is>
      </c>
      <c r="D1688" s="8" t="inlineStr">
        <is>
          <t>-</t>
        </is>
      </c>
      <c r="E1688" s="9" t="n">
        <v>1762</v>
      </c>
      <c r="F1688" s="9" t="inlineStr">
        <is>
          <t>1742.00</t>
        </is>
      </c>
      <c r="G1688" s="9" t="inlineStr">
        <is>
          <t>Instock</t>
        </is>
      </c>
      <c r="H1688" s="9">
        <f>SUBSTITUTE(SUBSTITUTE(SUBSTITUTE(SUBSTITUTE(SUBSTITUTE(F1688,"od",""),"Cena internetowa","")," ",""),"€",""),",",".")+0</f>
        <v/>
      </c>
      <c r="I1688" s="9" t="n"/>
      <c r="J1688" s="9">
        <f>IF(I1688&lt;&gt;"",I1688,H1688)</f>
        <v/>
      </c>
      <c r="K1688" s="9">
        <f>E1688/(1+M1688)</f>
        <v/>
      </c>
      <c r="L1688" s="10" t="inlineStr">
        <is>
          <t>PLN</t>
        </is>
      </c>
      <c r="M1688" s="11" t="n">
        <v>0.23</v>
      </c>
      <c r="N1688" s="9">
        <f>K1688*VLOOKUP(L1688,'Exchange rate'!A:B,2,0)</f>
        <v/>
      </c>
      <c r="O1688" s="8" t="inlineStr">
        <is>
          <t>Morele</t>
        </is>
      </c>
      <c r="P1688" s="8" t="inlineStr">
        <is>
          <t>Morele</t>
        </is>
      </c>
      <c r="Q1688" s="8" t="inlineStr">
        <is>
          <t>Poland</t>
        </is>
      </c>
      <c r="R1688" s="12" t="inlineStr">
        <is>
          <t>https://www.morele.net/smartfon-samsung-galaxy-xcover-6-pro-enterprise-edition-6-128gb-czarny-99933438-11546938/</t>
        </is>
      </c>
      <c r="S1688" s="13" t="inlineStr">
        <is>
          <t>Handset</t>
        </is>
      </c>
      <c r="T1688" s="13" t="n"/>
      <c r="U1688" s="12" t="inlineStr">
        <is>
          <t>https://drive.google.com/uc?export=view&amp;id=1KHVDq18pgT0QPixkA7tF-fJCYDswXKty</t>
        </is>
      </c>
      <c r="V1688" t="inlineStr">
        <is>
          <t>20250424</t>
        </is>
      </c>
    </row>
    <row r="1689" ht="15" customHeight="1">
      <c r="A1689" s="7" t="inlineStr">
        <is>
          <t>BN2009163</t>
        </is>
      </c>
      <c r="B1689" s="8" t="inlineStr">
        <is>
          <t>Samsung</t>
        </is>
      </c>
      <c r="C1689" s="8" t="inlineStr">
        <is>
          <t>Galaxy Xcover 7 6-128GB 5G</t>
        </is>
      </c>
      <c r="D1689" s="8" t="inlineStr">
        <is>
          <t>-</t>
        </is>
      </c>
      <c r="E1689" s="9" t="n">
        <v>1053.29</v>
      </c>
      <c r="F1689" s="9" t="inlineStr">
        <is>
          <t>1051.83</t>
        </is>
      </c>
      <c r="G1689" s="9" t="inlineStr">
        <is>
          <t>Instock</t>
        </is>
      </c>
      <c r="H1689" s="9">
        <f>SUBSTITUTE(SUBSTITUTE(SUBSTITUTE(SUBSTITUTE(SUBSTITUTE(F1689,"od",""),"Cena internetowa","")," ",""),"€",""),",",".")+0</f>
        <v/>
      </c>
      <c r="I1689" s="9" t="n"/>
      <c r="J1689" s="9">
        <f>IF(I1689&lt;&gt;"",I1689,H1689)</f>
        <v/>
      </c>
      <c r="K1689" s="9">
        <f>E1689/(1+M1689)</f>
        <v/>
      </c>
      <c r="L1689" s="10" t="inlineStr">
        <is>
          <t>PLN</t>
        </is>
      </c>
      <c r="M1689" s="11" t="n">
        <v>0.23</v>
      </c>
      <c r="N1689" s="9">
        <f>K1689*VLOOKUP(L1689,'Exchange rate'!A:B,2,0)</f>
        <v/>
      </c>
      <c r="O1689" s="8" t="inlineStr">
        <is>
          <t>Morele</t>
        </is>
      </c>
      <c r="P1689" s="8" t="inlineStr">
        <is>
          <t>Morele</t>
        </is>
      </c>
      <c r="Q1689" s="8" t="inlineStr">
        <is>
          <t>Poland</t>
        </is>
      </c>
      <c r="R1689" s="12" t="inlineStr">
        <is>
          <t>https://www.morele.net/smartfon-samsung-xcover-7-5g-6-128gb-czarny-sm-g556bzkdeee-13173242/</t>
        </is>
      </c>
      <c r="S1689" s="13" t="inlineStr">
        <is>
          <t>Handset</t>
        </is>
      </c>
      <c r="T1689" s="13" t="n"/>
      <c r="U1689" s="12" t="inlineStr">
        <is>
          <t>https://drive.google.com/uc?export=view&amp;id=1MycbPQDnUB3kSkH8fSi3WVJiyTP9bO9D</t>
        </is>
      </c>
      <c r="V1689" t="inlineStr">
        <is>
          <t>20250424</t>
        </is>
      </c>
    </row>
    <row r="1690" ht="15" customHeight="1">
      <c r="A1690" s="7" t="inlineStr">
        <is>
          <t>BN2008438</t>
        </is>
      </c>
      <c r="B1690" s="8" t="inlineStr">
        <is>
          <t>Samsung</t>
        </is>
      </c>
      <c r="C1690" s="8" t="inlineStr">
        <is>
          <t>Galaxy Z Flip 4 128GB 5G</t>
        </is>
      </c>
      <c r="D1690" s="8" t="inlineStr">
        <is>
          <t>-</t>
        </is>
      </c>
      <c r="E1690" s="9" t="n">
        <v>3799</v>
      </c>
      <c r="F1690" s="9" t="inlineStr">
        <is>
          <t>3799.00</t>
        </is>
      </c>
      <c r="G1690" s="9" t="inlineStr">
        <is>
          <t>Instock</t>
        </is>
      </c>
      <c r="H1690" s="9">
        <f>SUBSTITUTE(SUBSTITUTE(SUBSTITUTE(SUBSTITUTE(SUBSTITUTE(F1690,"od",""),"Cena internetowa","")," ",""),"€",""),",",".")+0</f>
        <v/>
      </c>
      <c r="I1690" s="9" t="n"/>
      <c r="J1690" s="9">
        <f>IF(I1690&lt;&gt;"",I1690,H1690)</f>
        <v/>
      </c>
      <c r="K1690" s="9">
        <f>E1690/(1+M1690)</f>
        <v/>
      </c>
      <c r="L1690" s="10" t="inlineStr">
        <is>
          <t>PLN</t>
        </is>
      </c>
      <c r="M1690" s="11" t="n">
        <v>0.23</v>
      </c>
      <c r="N1690" s="9">
        <f>K1690*VLOOKUP(L1690,'Exchange rate'!A:B,2,0)</f>
        <v/>
      </c>
      <c r="O1690" s="8" t="inlineStr">
        <is>
          <t>Morele</t>
        </is>
      </c>
      <c r="P1690" s="8" t="inlineStr">
        <is>
          <t>Morele</t>
        </is>
      </c>
      <c r="Q1690" s="8" t="inlineStr">
        <is>
          <t>Poland</t>
        </is>
      </c>
      <c r="R1690" s="12" t="inlineStr">
        <is>
          <t>https://www.morele.net/smartfon-samsung-galaxy-z-flip4-5g-8-128gb-zloty-sm-f721bzdgeue-11550686/</t>
        </is>
      </c>
      <c r="S1690" s="13" t="inlineStr">
        <is>
          <t>Handset</t>
        </is>
      </c>
      <c r="T1690" s="13" t="n"/>
      <c r="U1690" s="12" t="inlineStr">
        <is>
          <t>https://drive.google.com/uc?export=view&amp;id=1Mnf36MYq4d398sWO-Ct_ypWUH_iCzJag</t>
        </is>
      </c>
      <c r="V1690" t="inlineStr">
        <is>
          <t>20250424</t>
        </is>
      </c>
    </row>
    <row r="1691" ht="15" customHeight="1">
      <c r="A1691" s="7" t="inlineStr">
        <is>
          <t>BN2008922</t>
        </is>
      </c>
      <c r="B1691" s="8" t="inlineStr">
        <is>
          <t>Samsung</t>
        </is>
      </c>
      <c r="C1691" s="8" t="inlineStr">
        <is>
          <t>Galaxy Z Flip 5 8-256GB 5G</t>
        </is>
      </c>
      <c r="D1691" s="8" t="inlineStr">
        <is>
          <t>-</t>
        </is>
      </c>
      <c r="E1691" s="9" t="n">
        <v>5308.99</v>
      </c>
      <c r="F1691" s="9" t="inlineStr">
        <is>
          <t>5308.99</t>
        </is>
      </c>
      <c r="G1691" s="9" t="inlineStr">
        <is>
          <t>Instock</t>
        </is>
      </c>
      <c r="H1691" s="9">
        <f>SUBSTITUTE(SUBSTITUTE(SUBSTITUTE(SUBSTITUTE(SUBSTITUTE(F1691,"od",""),"Cena internetowa","")," ",""),"€",""),",",".")+0</f>
        <v/>
      </c>
      <c r="I1691" s="9" t="n"/>
      <c r="J1691" s="9">
        <f>IF(I1691&lt;&gt;"",I1691,H1691)</f>
        <v/>
      </c>
      <c r="K1691" s="9">
        <f>E1691/(1+M1691)</f>
        <v/>
      </c>
      <c r="L1691" s="10" t="inlineStr">
        <is>
          <t>PLN</t>
        </is>
      </c>
      <c r="M1691" s="11" t="n">
        <v>0.23</v>
      </c>
      <c r="N1691" s="9">
        <f>K1691*VLOOKUP(L1691,'Exchange rate'!A:B,2,0)</f>
        <v/>
      </c>
      <c r="O1691" s="8" t="inlineStr">
        <is>
          <t>Morele</t>
        </is>
      </c>
      <c r="P1691" s="8" t="inlineStr">
        <is>
          <t>Morele</t>
        </is>
      </c>
      <c r="Q1691" s="8" t="inlineStr">
        <is>
          <t>Poland</t>
        </is>
      </c>
      <c r="R1691" s="12" t="inlineStr">
        <is>
          <t>https://www.morele.net/smartfon-samsung-z-flip5-5g-8-256gb-zielony-sm-f731blggeue-13064666/</t>
        </is>
      </c>
      <c r="S1691" s="13" t="inlineStr">
        <is>
          <t>Handset</t>
        </is>
      </c>
      <c r="T1691" s="13" t="n"/>
      <c r="U1691" s="12" t="inlineStr">
        <is>
          <t>https://drive.google.com/uc?export=view&amp;id=1IubgjyNULfFeIeSjn9zXyqJ-_GOVrqTg</t>
        </is>
      </c>
      <c r="V1691" t="inlineStr">
        <is>
          <t>20250424</t>
        </is>
      </c>
    </row>
    <row r="1692" ht="15" customHeight="1">
      <c r="A1692" s="7" t="inlineStr">
        <is>
          <t>BN2008923</t>
        </is>
      </c>
      <c r="B1692" s="8" t="inlineStr">
        <is>
          <t>Samsung</t>
        </is>
      </c>
      <c r="C1692" s="8" t="inlineStr">
        <is>
          <t>Galaxy Z Flip 5 8-512GB 5G</t>
        </is>
      </c>
      <c r="D1692" s="8" t="inlineStr">
        <is>
          <t>-</t>
        </is>
      </c>
      <c r="E1692" s="9" t="n">
        <v>6135.54</v>
      </c>
      <c r="F1692" s="9" t="inlineStr">
        <is>
          <t>6135.54</t>
        </is>
      </c>
      <c r="G1692" s="9" t="inlineStr">
        <is>
          <t>Instock</t>
        </is>
      </c>
      <c r="H1692" s="9">
        <f>SUBSTITUTE(SUBSTITUTE(SUBSTITUTE(SUBSTITUTE(SUBSTITUTE(F1692,"od",""),"Cena internetowa","")," ",""),"€",""),",",".")+0</f>
        <v/>
      </c>
      <c r="I1692" s="9" t="n"/>
      <c r="J1692" s="9">
        <f>IF(I1692&lt;&gt;"",I1692,H1692)</f>
        <v/>
      </c>
      <c r="K1692" s="9">
        <f>E1692/(1+M1692)</f>
        <v/>
      </c>
      <c r="L1692" s="10" t="inlineStr">
        <is>
          <t>PLN</t>
        </is>
      </c>
      <c r="M1692" s="11" t="n">
        <v>0.23</v>
      </c>
      <c r="N1692" s="9">
        <f>K1692*VLOOKUP(L1692,'Exchange rate'!A:B,2,0)</f>
        <v/>
      </c>
      <c r="O1692" s="8" t="inlineStr">
        <is>
          <t>Morele</t>
        </is>
      </c>
      <c r="P1692" s="8" t="inlineStr">
        <is>
          <t>Morele</t>
        </is>
      </c>
      <c r="Q1692" s="8" t="inlineStr">
        <is>
          <t>Poland</t>
        </is>
      </c>
      <c r="R1692" s="12" t="inlineStr">
        <is>
          <t>https://www.morele.net/smartfon-samsung-z-flip5-5g-8-512gb-kremowy-sm-f731bzeheue-13056941/</t>
        </is>
      </c>
      <c r="S1692" s="13" t="inlineStr">
        <is>
          <t>Handset</t>
        </is>
      </c>
      <c r="T1692" s="13" t="n"/>
      <c r="U1692" s="12" t="inlineStr">
        <is>
          <t>https://drive.google.com/uc?export=view&amp;id=1NtNPMwY7RK-4nQMR5Dj8TNG9hYYoEe6y</t>
        </is>
      </c>
      <c r="V1692" t="inlineStr">
        <is>
          <t>20250424</t>
        </is>
      </c>
    </row>
    <row r="1693" ht="15" customHeight="1">
      <c r="A1693" s="7" t="inlineStr">
        <is>
          <t>BN2009474</t>
        </is>
      </c>
      <c r="B1693" s="8" t="inlineStr">
        <is>
          <t>Samsung</t>
        </is>
      </c>
      <c r="C1693" s="8" t="inlineStr">
        <is>
          <t>Galaxy Z Flip6 12-256GB 5G</t>
        </is>
      </c>
      <c r="D1693" s="8" t="inlineStr">
        <is>
          <t>-</t>
        </is>
      </c>
      <c r="E1693" s="9" t="n">
        <v>4233.39</v>
      </c>
      <c r="F1693" s="9" t="inlineStr">
        <is>
          <t>3659.00</t>
        </is>
      </c>
      <c r="G1693" s="9" t="inlineStr">
        <is>
          <t>Instock</t>
        </is>
      </c>
      <c r="H1693" s="9">
        <f>SUBSTITUTE(SUBSTITUTE(SUBSTITUTE(SUBSTITUTE(SUBSTITUTE(F1693,"od",""),"Cena internetowa","")," ",""),"€",""),",",".")+0</f>
        <v/>
      </c>
      <c r="I1693" s="9" t="n"/>
      <c r="J1693" s="9">
        <f>IF(I1693&lt;&gt;"",I1693,H1693)</f>
        <v/>
      </c>
      <c r="K1693" s="9">
        <f>E1693/(1+M1693)</f>
        <v/>
      </c>
      <c r="L1693" s="10" t="inlineStr">
        <is>
          <t>PLN</t>
        </is>
      </c>
      <c r="M1693" s="11" t="n">
        <v>0.23</v>
      </c>
      <c r="N1693" s="9">
        <f>K1693*VLOOKUP(L1693,'Exchange rate'!A:B,2,0)</f>
        <v/>
      </c>
      <c r="O1693" s="8" t="inlineStr">
        <is>
          <t>Morele</t>
        </is>
      </c>
      <c r="P1693" s="8" t="inlineStr">
        <is>
          <t>Morele</t>
        </is>
      </c>
      <c r="Q1693" s="8" t="inlineStr">
        <is>
          <t>Poland</t>
        </is>
      </c>
      <c r="R1693" s="12" t="inlineStr">
        <is>
          <t>https://www.morele.net/smartfon-samsung-galaxy-z-flip-6-5g-12-256gb-zielony-sm-f741blggeub-13293629/</t>
        </is>
      </c>
      <c r="S1693" s="13" t="inlineStr">
        <is>
          <t>Handset</t>
        </is>
      </c>
      <c r="T1693" s="13" t="n"/>
      <c r="U1693" s="12" t="inlineStr">
        <is>
          <t>https://drive.google.com/uc?export=view&amp;id=1Ia1fWJv1y2eZpOMqkK_rgSzsee_zHPUZ</t>
        </is>
      </c>
      <c r="V1693" t="inlineStr">
        <is>
          <t>20250424</t>
        </is>
      </c>
    </row>
    <row r="1694" ht="15" customHeight="1">
      <c r="A1694" s="7" t="inlineStr">
        <is>
          <t>BN2009475</t>
        </is>
      </c>
      <c r="B1694" s="8" t="inlineStr">
        <is>
          <t>Samsung</t>
        </is>
      </c>
      <c r="C1694" s="8" t="inlineStr">
        <is>
          <t>Galaxy Z Flip6 12-512GB 5G</t>
        </is>
      </c>
      <c r="D1694" s="8" t="inlineStr">
        <is>
          <t>-</t>
        </is>
      </c>
      <c r="E1694" s="9" t="n">
        <v>4104.99</v>
      </c>
      <c r="F1694" s="9" t="inlineStr">
        <is>
          <t>4096.99</t>
        </is>
      </c>
      <c r="G1694" s="9" t="inlineStr">
        <is>
          <t>Instock</t>
        </is>
      </c>
      <c r="H1694" s="9">
        <f>SUBSTITUTE(SUBSTITUTE(SUBSTITUTE(SUBSTITUTE(SUBSTITUTE(F1694,"od",""),"Cena internetowa","")," ",""),"€",""),",",".")+0</f>
        <v/>
      </c>
      <c r="I1694" s="9" t="n"/>
      <c r="J1694" s="9">
        <f>IF(I1694&lt;&gt;"",I1694,H1694)</f>
        <v/>
      </c>
      <c r="K1694" s="9">
        <f>E1694/(1+M1694)</f>
        <v/>
      </c>
      <c r="L1694" s="10" t="inlineStr">
        <is>
          <t>PLN</t>
        </is>
      </c>
      <c r="M1694" s="11" t="n">
        <v>0.23</v>
      </c>
      <c r="N1694" s="9">
        <f>K1694*VLOOKUP(L1694,'Exchange rate'!A:B,2,0)</f>
        <v/>
      </c>
      <c r="O1694" s="8" t="inlineStr">
        <is>
          <t>Morele</t>
        </is>
      </c>
      <c r="P1694" s="8" t="inlineStr">
        <is>
          <t>Morele</t>
        </is>
      </c>
      <c r="Q1694" s="8" t="inlineStr">
        <is>
          <t>Poland</t>
        </is>
      </c>
      <c r="R1694" s="12" t="inlineStr">
        <is>
          <t>https://www.morele.net/smartfon-samsung-galaxy-z-flip-6-5g-12-512gb-zielony-sm-f741blgheue-13268814/</t>
        </is>
      </c>
      <c r="S1694" s="13" t="inlineStr">
        <is>
          <t>Handset</t>
        </is>
      </c>
      <c r="T1694" s="13" t="n"/>
      <c r="U1694" s="12" t="inlineStr">
        <is>
          <t>https://drive.google.com/uc?export=view&amp;id=1HwktaSkYpKtGhsIRMwlGLdeFrXu7Exfk</t>
        </is>
      </c>
      <c r="V1694" t="inlineStr">
        <is>
          <t>20250424</t>
        </is>
      </c>
    </row>
    <row r="1695" ht="15" customHeight="1">
      <c r="A1695" s="7" t="inlineStr">
        <is>
          <t>BN2007788</t>
        </is>
      </c>
      <c r="B1695" s="8" t="inlineStr">
        <is>
          <t>Samsung</t>
        </is>
      </c>
      <c r="C1695" s="8" t="inlineStr">
        <is>
          <t>Galaxy Z Fold 3 256GB 5G</t>
        </is>
      </c>
      <c r="D1695" s="8" t="inlineStr">
        <is>
          <t>-</t>
        </is>
      </c>
      <c r="E1695" s="9" t="n">
        <v>0</v>
      </c>
      <c r="F1695" s="9" t="inlineStr">
        <is>
          <t>0.00</t>
        </is>
      </c>
      <c r="G1695" s="9" t="inlineStr">
        <is>
          <t>Outstock</t>
        </is>
      </c>
      <c r="H1695" s="9">
        <f>SUBSTITUTE(SUBSTITUTE(SUBSTITUTE(SUBSTITUTE(SUBSTITUTE(F1695,"od",""),"Cena internetowa","")," ",""),"€",""),",",".")+0</f>
        <v/>
      </c>
      <c r="I1695" s="9" t="n"/>
      <c r="J1695" s="9">
        <f>IF(I1695&lt;&gt;"",I1695,H1695)</f>
        <v/>
      </c>
      <c r="K1695" s="9">
        <f>E1695/(1+M1695)</f>
        <v/>
      </c>
      <c r="L1695" s="10" t="inlineStr">
        <is>
          <t>PLN</t>
        </is>
      </c>
      <c r="M1695" s="11" t="n">
        <v>0.23</v>
      </c>
      <c r="N1695" s="9">
        <f>K1695*VLOOKUP(L1695,'Exchange rate'!A:B,2,0)</f>
        <v/>
      </c>
      <c r="O1695" s="8" t="inlineStr">
        <is>
          <t>Morele</t>
        </is>
      </c>
      <c r="P1695" s="8" t="inlineStr">
        <is>
          <t>Morele</t>
        </is>
      </c>
      <c r="Q1695" s="8" t="inlineStr">
        <is>
          <t>Poland</t>
        </is>
      </c>
      <c r="R1695" s="12" t="inlineStr">
        <is>
          <t>https://www.morele.net/smartfon-samsung-galaxy-z-fold3-5g-12-256gb-czarny-sm-f926bzkdeue-5948752/</t>
        </is>
      </c>
      <c r="S1695" s="13" t="inlineStr">
        <is>
          <t>Handset</t>
        </is>
      </c>
      <c r="T1695" s="13" t="n">
        <v>4</v>
      </c>
      <c r="U1695" s="12" t="inlineStr">
        <is>
          <t>https://drive.google.com/uc?export=view&amp;id=1ILHo3O7qaGqhZdhdI49NHAGVmlMHJPeF</t>
        </is>
      </c>
      <c r="V1695" t="inlineStr">
        <is>
          <t>20250424</t>
        </is>
      </c>
    </row>
    <row r="1696" ht="15" customHeight="1">
      <c r="A1696" s="7" t="inlineStr">
        <is>
          <t>BN2008363</t>
        </is>
      </c>
      <c r="B1696" s="8" t="inlineStr">
        <is>
          <t>Samsung</t>
        </is>
      </c>
      <c r="C1696" s="8" t="inlineStr">
        <is>
          <t>Galaxy Z Fold 4 256GB 5G</t>
        </is>
      </c>
      <c r="D1696" s="8" t="inlineStr">
        <is>
          <t>-</t>
        </is>
      </c>
      <c r="E1696" s="9" t="n">
        <v>4829</v>
      </c>
      <c r="F1696" s="9" t="inlineStr">
        <is>
          <t>4829.00</t>
        </is>
      </c>
      <c r="G1696" s="9" t="inlineStr">
        <is>
          <t>Instock</t>
        </is>
      </c>
      <c r="H1696" s="9">
        <f>SUBSTITUTE(SUBSTITUTE(SUBSTITUTE(SUBSTITUTE(SUBSTITUTE(F1696,"od",""),"Cena internetowa","")," ",""),"€",""),",",".")+0</f>
        <v/>
      </c>
      <c r="I1696" s="9" t="n"/>
      <c r="J1696" s="9">
        <f>IF(I1696&lt;&gt;"",I1696,H1696)</f>
        <v/>
      </c>
      <c r="K1696" s="9">
        <f>E1696/(1+M1696)</f>
        <v/>
      </c>
      <c r="L1696" s="10" t="inlineStr">
        <is>
          <t>PLN</t>
        </is>
      </c>
      <c r="M1696" s="11" t="n">
        <v>0.23</v>
      </c>
      <c r="N1696" s="9">
        <f>K1696*VLOOKUP(L1696,'Exchange rate'!A:B,2,0)</f>
        <v/>
      </c>
      <c r="O1696" s="8" t="inlineStr">
        <is>
          <t>Morele</t>
        </is>
      </c>
      <c r="P1696" s="8" t="inlineStr">
        <is>
          <t>Morele</t>
        </is>
      </c>
      <c r="Q1696" s="8" t="inlineStr">
        <is>
          <t>Poland</t>
        </is>
      </c>
      <c r="R1696" s="12" t="inlineStr">
        <is>
          <t>https://www.morele.net/smartfon-samsung-galaxy-z-fold4-5g-12-256gb-kremowy-sm-f936bzebeue-11550693/</t>
        </is>
      </c>
      <c r="S1696" s="13" t="inlineStr">
        <is>
          <t>Handset</t>
        </is>
      </c>
      <c r="T1696" s="13" t="n"/>
      <c r="U1696" s="12" t="inlineStr">
        <is>
          <t>https://drive.google.com/uc?export=view&amp;id=1J2CulSS0GAaAXkT9w6JFcN0HqtrUPX8a</t>
        </is>
      </c>
      <c r="V1696" t="inlineStr">
        <is>
          <t>20250424</t>
        </is>
      </c>
    </row>
    <row r="1697" ht="15" customHeight="1">
      <c r="A1697" s="7" t="inlineStr">
        <is>
          <t>BN2008919</t>
        </is>
      </c>
      <c r="B1697" s="8" t="inlineStr">
        <is>
          <t>Samsung</t>
        </is>
      </c>
      <c r="C1697" s="8" t="inlineStr">
        <is>
          <t>Galaxy Z Fold 5 12-1TB 5G</t>
        </is>
      </c>
      <c r="D1697" s="8" t="inlineStr">
        <is>
          <t>-</t>
        </is>
      </c>
      <c r="E1697" s="9" t="n">
        <v>0</v>
      </c>
      <c r="F1697" s="9" t="inlineStr">
        <is>
          <t>0.00</t>
        </is>
      </c>
      <c r="G1697" s="9" t="inlineStr">
        <is>
          <t>Outstock</t>
        </is>
      </c>
      <c r="H1697" s="9">
        <f>SUBSTITUTE(SUBSTITUTE(SUBSTITUTE(SUBSTITUTE(SUBSTITUTE(F1697,"od",""),"Cena internetowa","")," ",""),"€",""),",",".")+0</f>
        <v/>
      </c>
      <c r="I1697" s="9" t="n"/>
      <c r="J1697" s="9">
        <f>IF(I1697&lt;&gt;"",I1697,H1697)</f>
        <v/>
      </c>
      <c r="K1697" s="9">
        <f>E1697/(1+M1697)</f>
        <v/>
      </c>
      <c r="L1697" s="10" t="inlineStr">
        <is>
          <t>PLN</t>
        </is>
      </c>
      <c r="M1697" s="11" t="n">
        <v>0.23</v>
      </c>
      <c r="N1697" s="9">
        <f>K1697*VLOOKUP(L1697,'Exchange rate'!A:B,2,0)</f>
        <v/>
      </c>
      <c r="O1697" s="8" t="inlineStr">
        <is>
          <t>Morele</t>
        </is>
      </c>
      <c r="P1697" s="8" t="inlineStr">
        <is>
          <t>Morele</t>
        </is>
      </c>
      <c r="Q1697" s="8" t="inlineStr">
        <is>
          <t>Poland</t>
        </is>
      </c>
      <c r="R1697" s="12" t="inlineStr">
        <is>
          <t>https://www.morele.net/smartfon-samsung-z-fold5-5g-12-1tb-niebieski-sm-f946blbneue-13064664/</t>
        </is>
      </c>
      <c r="S1697" s="13" t="inlineStr">
        <is>
          <t>Handset</t>
        </is>
      </c>
      <c r="T1697" s="13" t="n">
        <v>4</v>
      </c>
      <c r="U1697" s="12" t="inlineStr">
        <is>
          <t>https://drive.google.com/uc?export=view&amp;id=1K23xm3npSinkWdIImOA8uicgH3JS11az</t>
        </is>
      </c>
      <c r="V1697" t="inlineStr">
        <is>
          <t>20250424</t>
        </is>
      </c>
    </row>
    <row r="1698" ht="15" customHeight="1">
      <c r="A1698" s="7" t="inlineStr">
        <is>
          <t>BN2008920</t>
        </is>
      </c>
      <c r="B1698" s="8" t="inlineStr">
        <is>
          <t>Samsung</t>
        </is>
      </c>
      <c r="C1698" s="8" t="inlineStr">
        <is>
          <t>Galaxy Z Fold 5 12-256GB 5G</t>
        </is>
      </c>
      <c r="D1698" s="8" t="inlineStr">
        <is>
          <t>-</t>
        </is>
      </c>
      <c r="E1698" s="9" t="n">
        <v>6369</v>
      </c>
      <c r="F1698" s="9" t="inlineStr">
        <is>
          <t>6369.00</t>
        </is>
      </c>
      <c r="G1698" s="9" t="inlineStr">
        <is>
          <t>Instock</t>
        </is>
      </c>
      <c r="H1698" s="9">
        <f>SUBSTITUTE(SUBSTITUTE(SUBSTITUTE(SUBSTITUTE(SUBSTITUTE(F1698,"od",""),"Cena internetowa","")," ",""),"€",""),",",".")+0</f>
        <v/>
      </c>
      <c r="I1698" s="9" t="n"/>
      <c r="J1698" s="9">
        <f>IF(I1698&lt;&gt;"",I1698,H1698)</f>
        <v/>
      </c>
      <c r="K1698" s="9">
        <f>E1698/(1+M1698)</f>
        <v/>
      </c>
      <c r="L1698" s="10" t="inlineStr">
        <is>
          <t>PLN</t>
        </is>
      </c>
      <c r="M1698" s="11" t="n">
        <v>0.23</v>
      </c>
      <c r="N1698" s="9">
        <f>K1698*VLOOKUP(L1698,'Exchange rate'!A:B,2,0)</f>
        <v/>
      </c>
      <c r="O1698" s="8" t="inlineStr">
        <is>
          <t>Morele</t>
        </is>
      </c>
      <c r="P1698" s="8" t="inlineStr">
        <is>
          <t>Morele</t>
        </is>
      </c>
      <c r="Q1698" s="8" t="inlineStr">
        <is>
          <t>Poland</t>
        </is>
      </c>
      <c r="R1698" s="12" t="inlineStr">
        <is>
          <t>https://www.morele.net/smartfon-samsung-z-fold5-5g-12-256gb-kremowy-sm-f946bzebeue-13064676/</t>
        </is>
      </c>
      <c r="S1698" s="13" t="inlineStr">
        <is>
          <t>Handset</t>
        </is>
      </c>
      <c r="T1698" s="13" t="n"/>
      <c r="U1698" s="12" t="inlineStr">
        <is>
          <t>https://drive.google.com/uc?export=view&amp;id=1LCPsOhIcpCKt_xns6mXOGcF4eOz4JAZh</t>
        </is>
      </c>
      <c r="V1698" t="inlineStr">
        <is>
          <t>20250424</t>
        </is>
      </c>
    </row>
    <row r="1699" ht="15" customHeight="1">
      <c r="A1699" s="7" t="inlineStr">
        <is>
          <t>BN2008921</t>
        </is>
      </c>
      <c r="B1699" s="8" t="inlineStr">
        <is>
          <t>Samsung</t>
        </is>
      </c>
      <c r="C1699" s="8" t="inlineStr">
        <is>
          <t>Galaxy Z Fold 5 12-512GB 5G</t>
        </is>
      </c>
      <c r="D1699" s="8" t="inlineStr">
        <is>
          <t>-</t>
        </is>
      </c>
      <c r="E1699" s="9" t="n">
        <v>4960</v>
      </c>
      <c r="F1699" s="9" t="inlineStr">
        <is>
          <t>4960.00</t>
        </is>
      </c>
      <c r="G1699" s="9" t="inlineStr">
        <is>
          <t>Instock</t>
        </is>
      </c>
      <c r="H1699" s="9">
        <f>SUBSTITUTE(SUBSTITUTE(SUBSTITUTE(SUBSTITUTE(SUBSTITUTE(F1699,"od",""),"Cena internetowa","")," ",""),"€",""),",",".")+0</f>
        <v/>
      </c>
      <c r="I1699" s="9" t="n"/>
      <c r="J1699" s="9">
        <f>IF(I1699&lt;&gt;"",I1699,H1699)</f>
        <v/>
      </c>
      <c r="K1699" s="9">
        <f>E1699/(1+M1699)</f>
        <v/>
      </c>
      <c r="L1699" s="10" t="inlineStr">
        <is>
          <t>PLN</t>
        </is>
      </c>
      <c r="M1699" s="11" t="n">
        <v>0.23</v>
      </c>
      <c r="N1699" s="9">
        <f>K1699*VLOOKUP(L1699,'Exchange rate'!A:B,2,0)</f>
        <v/>
      </c>
      <c r="O1699" s="8" t="inlineStr">
        <is>
          <t>Morele</t>
        </is>
      </c>
      <c r="P1699" s="8" t="inlineStr">
        <is>
          <t>Morele</t>
        </is>
      </c>
      <c r="Q1699" s="8" t="inlineStr">
        <is>
          <t>Poland</t>
        </is>
      </c>
      <c r="R1699" s="12" t="inlineStr">
        <is>
          <t>https://www.morele.net/smartfon-samsung-z-fold5-5g-12-512gb-kremowy-8806095012445-13057133/</t>
        </is>
      </c>
      <c r="S1699" s="13" t="inlineStr">
        <is>
          <t>Handset</t>
        </is>
      </c>
      <c r="T1699" s="13" t="n"/>
      <c r="U1699" s="12" t="inlineStr">
        <is>
          <t>https://drive.google.com/uc?export=view&amp;id=1GRblKoNxY--j0tluFjwvWpeGFghoTEmo</t>
        </is>
      </c>
      <c r="V1699" t="inlineStr">
        <is>
          <t>20250424</t>
        </is>
      </c>
    </row>
    <row r="1700" ht="15" customHeight="1">
      <c r="A1700" s="7" t="inlineStr">
        <is>
          <t>BN2009476</t>
        </is>
      </c>
      <c r="B1700" s="8" t="inlineStr">
        <is>
          <t>Samsung</t>
        </is>
      </c>
      <c r="C1700" s="8" t="inlineStr">
        <is>
          <t>Galaxy Z Fold6 12-1TB 5G</t>
        </is>
      </c>
      <c r="D1700" s="8" t="inlineStr">
        <is>
          <t>-</t>
        </is>
      </c>
      <c r="E1700" s="9" t="n">
        <v>0</v>
      </c>
      <c r="F1700" s="9" t="inlineStr">
        <is>
          <t>0.00</t>
        </is>
      </c>
      <c r="G1700" s="9" t="inlineStr">
        <is>
          <t>Outstock</t>
        </is>
      </c>
      <c r="H1700" s="9">
        <f>SUBSTITUTE(SUBSTITUTE(SUBSTITUTE(SUBSTITUTE(SUBSTITUTE(F1700,"od",""),"Cena internetowa","")," ",""),"€",""),",",".")+0</f>
        <v/>
      </c>
      <c r="I1700" s="9" t="n"/>
      <c r="J1700" s="9">
        <f>IF(I1700&lt;&gt;"",I1700,H1700)</f>
        <v/>
      </c>
      <c r="K1700" s="9">
        <f>E1700/(1+M1700)</f>
        <v/>
      </c>
      <c r="L1700" s="10" t="inlineStr">
        <is>
          <t>PLN</t>
        </is>
      </c>
      <c r="M1700" s="11" t="n">
        <v>0.23</v>
      </c>
      <c r="N1700" s="9">
        <f>K1700*VLOOKUP(L1700,'Exchange rate'!A:B,2,0)</f>
        <v/>
      </c>
      <c r="O1700" s="8" t="inlineStr">
        <is>
          <t>Morele</t>
        </is>
      </c>
      <c r="P1700" s="8" t="inlineStr">
        <is>
          <t>Morele</t>
        </is>
      </c>
      <c r="Q1700" s="8" t="inlineStr">
        <is>
          <t>Poland</t>
        </is>
      </c>
      <c r="R1700" s="12" t="inlineStr">
        <is>
          <t>https://www.morele.net/smartfon-samsung-galaxy-z-fold-6-5g-12-1tb-rozowy-sm-f956blineue-13293617/</t>
        </is>
      </c>
      <c r="S1700" s="13" t="inlineStr">
        <is>
          <t>Handset</t>
        </is>
      </c>
      <c r="T1700" s="13" t="n">
        <v>4</v>
      </c>
      <c r="U1700" s="12" t="inlineStr">
        <is>
          <t>https://drive.google.com/uc?export=view&amp;id=1Iu5RMx8HS1TS-f5PzvMq1zeJNq53gatG</t>
        </is>
      </c>
      <c r="V1700" t="inlineStr">
        <is>
          <t>20250424</t>
        </is>
      </c>
    </row>
    <row r="1701" ht="15" customHeight="1">
      <c r="A1701" s="7" t="inlineStr">
        <is>
          <t>BN2009477</t>
        </is>
      </c>
      <c r="B1701" s="8" t="inlineStr">
        <is>
          <t>Samsung</t>
        </is>
      </c>
      <c r="C1701" s="8" t="inlineStr">
        <is>
          <t>Galaxy Z Fold6 12-256GB 5G</t>
        </is>
      </c>
      <c r="D1701" s="8" t="inlineStr">
        <is>
          <t>-</t>
        </is>
      </c>
      <c r="E1701" s="9" t="n">
        <v>6074</v>
      </c>
      <c r="F1701" s="9" t="inlineStr">
        <is>
          <t>6003.00</t>
        </is>
      </c>
      <c r="G1701" s="9" t="inlineStr">
        <is>
          <t>Instock</t>
        </is>
      </c>
      <c r="H1701" s="9">
        <f>SUBSTITUTE(SUBSTITUTE(SUBSTITUTE(SUBSTITUTE(SUBSTITUTE(F1701,"od",""),"Cena internetowa","")," ",""),"€",""),",",".")+0</f>
        <v/>
      </c>
      <c r="I1701" s="9" t="n"/>
      <c r="J1701" s="9">
        <f>IF(I1701&lt;&gt;"",I1701,H1701)</f>
        <v/>
      </c>
      <c r="K1701" s="9">
        <f>E1701/(1+M1701)</f>
        <v/>
      </c>
      <c r="L1701" s="10" t="inlineStr">
        <is>
          <t>PLN</t>
        </is>
      </c>
      <c r="M1701" s="11" t="n">
        <v>0.23</v>
      </c>
      <c r="N1701" s="9">
        <f>K1701*VLOOKUP(L1701,'Exchange rate'!A:B,2,0)</f>
        <v/>
      </c>
      <c r="O1701" s="8" t="inlineStr">
        <is>
          <t>Morele</t>
        </is>
      </c>
      <c r="P1701" s="8" t="inlineStr">
        <is>
          <t>Morele</t>
        </is>
      </c>
      <c r="Q1701" s="8" t="inlineStr">
        <is>
          <t>Poland</t>
        </is>
      </c>
      <c r="R1701" s="12" t="inlineStr">
        <is>
          <t>https://www.morele.net/smartfon-samsung-galaxy-z-fold-6-5g-12-256gb-srebrny-88060956676380-13271487/</t>
        </is>
      </c>
      <c r="S1701" s="13" t="inlineStr">
        <is>
          <t>Handset</t>
        </is>
      </c>
      <c r="T1701" s="13" t="n"/>
      <c r="U1701" s="12" t="inlineStr">
        <is>
          <t>https://drive.google.com/uc?export=view&amp;id=1IFC_plkeoMIYIfBer68vuFOGjF3N6QGW</t>
        </is>
      </c>
      <c r="V1701" t="inlineStr">
        <is>
          <t>20250424</t>
        </is>
      </c>
    </row>
    <row r="1702" ht="15" customHeight="1">
      <c r="A1702" s="7" t="inlineStr">
        <is>
          <t>BN2009478</t>
        </is>
      </c>
      <c r="B1702" s="8" t="inlineStr">
        <is>
          <t>Samsung</t>
        </is>
      </c>
      <c r="C1702" s="8" t="inlineStr">
        <is>
          <t>Galaxy Z Fold6 12-512GB 5G</t>
        </is>
      </c>
      <c r="D1702" s="8" t="inlineStr">
        <is>
          <t>-</t>
        </is>
      </c>
      <c r="E1702" s="9" t="n">
        <v>6524</v>
      </c>
      <c r="F1702" s="9" t="inlineStr">
        <is>
          <t>6448.00</t>
        </is>
      </c>
      <c r="G1702" s="9" t="inlineStr">
        <is>
          <t>Instock</t>
        </is>
      </c>
      <c r="H1702" s="9">
        <f>SUBSTITUTE(SUBSTITUTE(SUBSTITUTE(SUBSTITUTE(SUBSTITUTE(F1702,"od",""),"Cena internetowa","")," ",""),"€",""),",",".")+0</f>
        <v/>
      </c>
      <c r="I1702" s="9" t="n"/>
      <c r="J1702" s="9">
        <f>IF(I1702&lt;&gt;"",I1702,H1702)</f>
        <v/>
      </c>
      <c r="K1702" s="9">
        <f>E1702/(1+M1702)</f>
        <v/>
      </c>
      <c r="L1702" s="10" t="inlineStr">
        <is>
          <t>PLN</t>
        </is>
      </c>
      <c r="M1702" s="11" t="n">
        <v>0.23</v>
      </c>
      <c r="N1702" s="9">
        <f>K1702*VLOOKUP(L1702,'Exchange rate'!A:B,2,0)</f>
        <v/>
      </c>
      <c r="O1702" s="8" t="inlineStr">
        <is>
          <t>Morele</t>
        </is>
      </c>
      <c r="P1702" s="8" t="inlineStr">
        <is>
          <t>Morele</t>
        </is>
      </c>
      <c r="Q1702" s="8" t="inlineStr">
        <is>
          <t>Poland</t>
        </is>
      </c>
      <c r="R1702" s="12" t="inlineStr">
        <is>
          <t>https://www.morele.net/smartfon-samsung-galaxy-z-fold-6-5g-12-512gb-niebieski-sm-f956bdbceue-13268815/</t>
        </is>
      </c>
      <c r="S1702" s="13" t="inlineStr">
        <is>
          <t>Handset</t>
        </is>
      </c>
      <c r="T1702" s="13" t="n"/>
      <c r="U1702" s="12" t="inlineStr">
        <is>
          <t>https://drive.google.com/uc?export=view&amp;id=1HsBtPt-G6czu_Fd4vzjR_CppY9AuJfUh</t>
        </is>
      </c>
      <c r="V1702" t="inlineStr">
        <is>
          <t>20250424</t>
        </is>
      </c>
    </row>
    <row r="1703" ht="15" customHeight="1">
      <c r="A1703" s="7" t="inlineStr">
        <is>
          <t>AN00000203</t>
        </is>
      </c>
      <c r="B1703" s="8" t="inlineStr">
        <is>
          <t>Samsung</t>
        </is>
      </c>
      <c r="C1703" s="8" t="inlineStr">
        <is>
          <t>Samsung Galaxy Buds 3 Pro</t>
        </is>
      </c>
      <c r="D1703" s="8" t="inlineStr">
        <is>
          <t>-</t>
        </is>
      </c>
      <c r="E1703" s="9" t="n">
        <v>635.99</v>
      </c>
      <c r="F1703" s="9" t="inlineStr">
        <is>
          <t>677.00</t>
        </is>
      </c>
      <c r="G1703" s="9" t="inlineStr">
        <is>
          <t>Instock</t>
        </is>
      </c>
      <c r="H1703" s="9">
        <f>SUBSTITUTE(SUBSTITUTE(SUBSTITUTE(SUBSTITUTE(SUBSTITUTE(F1703,"od",""),"Cena internetowa","")," ",""),"€",""),",",".")+0</f>
        <v/>
      </c>
      <c r="I1703" s="9" t="n"/>
      <c r="J1703" s="9">
        <f>IF(I1703&lt;&gt;"",I1703,H1703)</f>
        <v/>
      </c>
      <c r="K1703" s="9">
        <f>E1703/(1+M1703)</f>
        <v/>
      </c>
      <c r="L1703" s="10" t="inlineStr">
        <is>
          <t>PLN</t>
        </is>
      </c>
      <c r="M1703" s="11" t="n">
        <v>0.23</v>
      </c>
      <c r="N1703" s="9">
        <f>K1703*VLOOKUP(L1703,'Exchange rate'!A:B,2,0)</f>
        <v/>
      </c>
      <c r="O1703" s="8" t="inlineStr">
        <is>
          <t>Morele</t>
        </is>
      </c>
      <c r="P1703" s="8" t="inlineStr">
        <is>
          <t>Morele</t>
        </is>
      </c>
      <c r="Q1703" s="8" t="inlineStr">
        <is>
          <t>Poland</t>
        </is>
      </c>
      <c r="R1703" s="12" t="inlineStr">
        <is>
          <t>https://www.morele.net/sluchawki-samsung-galaxy-buds3-pro-sm-r630-silver-13269230/</t>
        </is>
      </c>
      <c r="S1703" s="13" t="inlineStr">
        <is>
          <t>Other</t>
        </is>
      </c>
      <c r="T1703" s="13" t="n"/>
      <c r="U1703" s="12" t="inlineStr">
        <is>
          <t>https://drive.google.com/uc?export=view&amp;id=1LYfOypG4blvckZOuz8pBHZMMxeVQhqI4</t>
        </is>
      </c>
      <c r="V1703" t="inlineStr">
        <is>
          <t>20250424</t>
        </is>
      </c>
    </row>
    <row r="1704" ht="15" customHeight="1">
      <c r="A1704" s="7" t="inlineStr">
        <is>
          <t>BN2009402</t>
        </is>
      </c>
      <c r="B1704" s="8" t="inlineStr">
        <is>
          <t>Samsung</t>
        </is>
      </c>
      <c r="C1704" s="8" t="inlineStr">
        <is>
          <t>Samsung Galaxy Watch Ultra LTE</t>
        </is>
      </c>
      <c r="D1704" s="8" t="inlineStr">
        <is>
          <t>-</t>
        </is>
      </c>
      <c r="E1704" s="9" t="n">
        <v>1631</v>
      </c>
      <c r="F1704" s="9" t="inlineStr">
        <is>
          <t>1681.00</t>
        </is>
      </c>
      <c r="G1704" s="9" t="inlineStr">
        <is>
          <t>Instock</t>
        </is>
      </c>
      <c r="H1704" s="9">
        <f>SUBSTITUTE(SUBSTITUTE(SUBSTITUTE(SUBSTITUTE(SUBSTITUTE(F1704,"od",""),"Cena internetowa","")," ",""),"€",""),",",".")+0</f>
        <v/>
      </c>
      <c r="I1704" s="9" t="n"/>
      <c r="J1704" s="9">
        <f>IF(I1704&lt;&gt;"",I1704,H1704)</f>
        <v/>
      </c>
      <c r="K1704" s="9">
        <f>E1704/(1+M1704)</f>
        <v/>
      </c>
      <c r="L1704" s="10" t="inlineStr">
        <is>
          <t>PLN</t>
        </is>
      </c>
      <c r="M1704" s="11" t="n">
        <v>0.23</v>
      </c>
      <c r="N1704" s="9">
        <f>K1704*VLOOKUP(L1704,'Exchange rate'!A:B,2,0)</f>
        <v/>
      </c>
      <c r="O1704" s="8" t="inlineStr">
        <is>
          <t>Morele</t>
        </is>
      </c>
      <c r="P1704" s="8" t="inlineStr">
        <is>
          <t>Morele</t>
        </is>
      </c>
      <c r="Q1704" s="8" t="inlineStr">
        <is>
          <t>Poland</t>
        </is>
      </c>
      <c r="R1704" s="12" t="inlineStr">
        <is>
          <t>https://www.morele.net/smartwatch-samsung-galaxy-watch-ultra-lte-47mm-czarny-sm-l705fztaeue-13332287/</t>
        </is>
      </c>
      <c r="S1704" s="13" t="inlineStr">
        <is>
          <t>Smart Watch</t>
        </is>
      </c>
      <c r="T1704" s="13" t="n"/>
      <c r="U1704" s="12" t="inlineStr">
        <is>
          <t>https://drive.google.com/uc?export=view&amp;id=1L048w6AcIAyI-z57Y8mS71xvTAnf-NTF</t>
        </is>
      </c>
      <c r="V1704" t="inlineStr">
        <is>
          <t>20250424</t>
        </is>
      </c>
    </row>
    <row r="1705" ht="15" customHeight="1">
      <c r="A1705" s="7" t="inlineStr">
        <is>
          <t>BN4000618</t>
        </is>
      </c>
      <c r="B1705" s="8" t="inlineStr">
        <is>
          <t>Samsung</t>
        </is>
      </c>
      <c r="C1705" s="8" t="inlineStr">
        <is>
          <t>Watch 4 40mm BT</t>
        </is>
      </c>
      <c r="D1705" s="8" t="inlineStr">
        <is>
          <t>-</t>
        </is>
      </c>
      <c r="E1705" s="9" t="n">
        <v>960</v>
      </c>
      <c r="F1705" s="9" t="inlineStr">
        <is>
          <t>962.00</t>
        </is>
      </c>
      <c r="G1705" s="9" t="inlineStr">
        <is>
          <t>Instock</t>
        </is>
      </c>
      <c r="H1705" s="9">
        <f>SUBSTITUTE(SUBSTITUTE(SUBSTITUTE(SUBSTITUTE(SUBSTITUTE(F1705,"od",""),"Cena internetowa","")," ",""),"€",""),",",".")+0</f>
        <v/>
      </c>
      <c r="I1705" s="9" t="n"/>
      <c r="J1705" s="9">
        <f>IF(I1705&lt;&gt;"",I1705,H1705)</f>
        <v/>
      </c>
      <c r="K1705" s="9">
        <f>E1705/(1+M1705)</f>
        <v/>
      </c>
      <c r="L1705" s="10" t="inlineStr">
        <is>
          <t>PLN</t>
        </is>
      </c>
      <c r="M1705" s="11" t="n">
        <v>0.23</v>
      </c>
      <c r="N1705" s="9">
        <f>K1705*VLOOKUP(L1705,'Exchange rate'!A:B,2,0)</f>
        <v/>
      </c>
      <c r="O1705" s="8" t="inlineStr">
        <is>
          <t>Morele</t>
        </is>
      </c>
      <c r="P1705" s="8" t="inlineStr">
        <is>
          <t>Morele</t>
        </is>
      </c>
      <c r="Q1705" s="8" t="inlineStr">
        <is>
          <t>Poland</t>
        </is>
      </c>
      <c r="R1705" s="12" t="inlineStr">
        <is>
          <t>https://www.morele.net/smartwatch-samsung-galaxy-watch-4-40mm-aluminum-czarny-sm-r860nzkaeue-8803713/</t>
        </is>
      </c>
      <c r="S1705" s="13" t="inlineStr">
        <is>
          <t>Smart Watch</t>
        </is>
      </c>
      <c r="T1705" s="13" t="n"/>
      <c r="U1705" s="12" t="inlineStr">
        <is>
          <t>https://drive.google.com/uc?export=view&amp;id=1JM_xTArr5NrFzYygipN3CFpOwyfD1Zty</t>
        </is>
      </c>
      <c r="V1705" t="inlineStr">
        <is>
          <t>20250424</t>
        </is>
      </c>
    </row>
    <row r="1706" ht="15" customHeight="1">
      <c r="A1706" s="7" t="inlineStr">
        <is>
          <t>BN4000620</t>
        </is>
      </c>
      <c r="B1706" s="8" t="inlineStr">
        <is>
          <t>Samsung</t>
        </is>
      </c>
      <c r="C1706" s="8" t="inlineStr">
        <is>
          <t>Watch 4 44mm BT</t>
        </is>
      </c>
      <c r="D1706" s="8" t="inlineStr">
        <is>
          <t>-</t>
        </is>
      </c>
      <c r="E1706" s="9" t="n">
        <v>1199</v>
      </c>
      <c r="F1706" s="9" t="inlineStr">
        <is>
          <t>1199.00</t>
        </is>
      </c>
      <c r="G1706" s="9" t="inlineStr">
        <is>
          <t>Instock</t>
        </is>
      </c>
      <c r="H1706" s="9">
        <f>SUBSTITUTE(SUBSTITUTE(SUBSTITUTE(SUBSTITUTE(SUBSTITUTE(F1706,"od",""),"Cena internetowa","")," ",""),"€",""),",",".")+0</f>
        <v/>
      </c>
      <c r="I1706" s="9" t="n"/>
      <c r="J1706" s="9">
        <f>IF(I1706&lt;&gt;"",I1706,H1706)</f>
        <v/>
      </c>
      <c r="K1706" s="9">
        <f>E1706/(1+M1706)</f>
        <v/>
      </c>
      <c r="L1706" s="10" t="inlineStr">
        <is>
          <t>PLN</t>
        </is>
      </c>
      <c r="M1706" s="11" t="n">
        <v>0.23</v>
      </c>
      <c r="N1706" s="9">
        <f>K1706*VLOOKUP(L1706,'Exchange rate'!A:B,2,0)</f>
        <v/>
      </c>
      <c r="O1706" s="8" t="inlineStr">
        <is>
          <t>Morele</t>
        </is>
      </c>
      <c r="P1706" s="8" t="inlineStr">
        <is>
          <t>Morele</t>
        </is>
      </c>
      <c r="Q1706" s="8" t="inlineStr">
        <is>
          <t>Poland</t>
        </is>
      </c>
      <c r="R1706" s="12" t="inlineStr">
        <is>
          <t>https://www.morele.net/smartwatch-samsung-galaxy-watch-4-aluminum-44mm-zielony-sm-r870nzgaeue-8803721/</t>
        </is>
      </c>
      <c r="S1706" s="13" t="inlineStr">
        <is>
          <t>Smart Watch</t>
        </is>
      </c>
      <c r="T1706" s="13" t="n"/>
      <c r="U1706" s="12" t="inlineStr">
        <is>
          <t>https://drive.google.com/uc?export=view&amp;id=1JUt_NQjrVqsLCV9Pl2X7MRdu8bOo9oQT</t>
        </is>
      </c>
      <c r="V1706" t="inlineStr">
        <is>
          <t>20250424</t>
        </is>
      </c>
    </row>
    <row r="1707" ht="15" customHeight="1">
      <c r="A1707" s="7" t="inlineStr">
        <is>
          <t>BN4000613</t>
        </is>
      </c>
      <c r="B1707" s="8" t="inlineStr">
        <is>
          <t>Samsung</t>
        </is>
      </c>
      <c r="C1707" s="8" t="inlineStr">
        <is>
          <t>Watch 4 Classic 42mm LTE</t>
        </is>
      </c>
      <c r="D1707" s="8" t="inlineStr">
        <is>
          <t>-</t>
        </is>
      </c>
      <c r="E1707" s="9" t="n">
        <v>769.87</v>
      </c>
      <c r="F1707" s="9" t="inlineStr">
        <is>
          <t>769.87</t>
        </is>
      </c>
      <c r="G1707" s="9" t="inlineStr">
        <is>
          <t>Instock</t>
        </is>
      </c>
      <c r="H1707" s="9">
        <f>SUBSTITUTE(SUBSTITUTE(SUBSTITUTE(SUBSTITUTE(SUBSTITUTE(F1707,"od",""),"Cena internetowa","")," ",""),"€",""),",",".")+0</f>
        <v/>
      </c>
      <c r="I1707" s="9" t="n"/>
      <c r="J1707" s="9">
        <f>IF(I1707&lt;&gt;"",I1707,H1707)</f>
        <v/>
      </c>
      <c r="K1707" s="9">
        <f>E1707/(1+M1707)</f>
        <v/>
      </c>
      <c r="L1707" s="10" t="inlineStr">
        <is>
          <t>PLN</t>
        </is>
      </c>
      <c r="M1707" s="11" t="n">
        <v>0.23</v>
      </c>
      <c r="N1707" s="9">
        <f>K1707*VLOOKUP(L1707,'Exchange rate'!A:B,2,0)</f>
        <v/>
      </c>
      <c r="O1707" s="8" t="inlineStr">
        <is>
          <t>Morele</t>
        </is>
      </c>
      <c r="P1707" s="8" t="inlineStr">
        <is>
          <t>Morele</t>
        </is>
      </c>
      <c r="Q1707" s="8" t="inlineStr">
        <is>
          <t>Poland</t>
        </is>
      </c>
      <c r="R1707" s="12" t="inlineStr">
        <is>
          <t>https://www.morele.net/smartwatch-samsung-galaxy-watch-4-classic-stainless-steel-42mm-lte-czarny-sm-r885fzkaeue-8803727/</t>
        </is>
      </c>
      <c r="S1707" s="13" t="inlineStr">
        <is>
          <t>Smart Watch</t>
        </is>
      </c>
      <c r="T1707" s="13" t="n"/>
      <c r="U1707" s="12" t="inlineStr">
        <is>
          <t>https://drive.google.com/uc?export=view&amp;id=1Kx15dl-qYGhCafn-UYM6ZhKJa2-VKvJj</t>
        </is>
      </c>
      <c r="V1707" t="inlineStr">
        <is>
          <t>20250424</t>
        </is>
      </c>
    </row>
    <row r="1708" ht="15" customHeight="1">
      <c r="A1708" s="7" t="inlineStr">
        <is>
          <t>BN4000615</t>
        </is>
      </c>
      <c r="B1708" s="8" t="inlineStr">
        <is>
          <t>Samsung</t>
        </is>
      </c>
      <c r="C1708" s="8" t="inlineStr">
        <is>
          <t>Watch 4 Classic 46mm LTE</t>
        </is>
      </c>
      <c r="D1708" s="8" t="inlineStr">
        <is>
          <t>-</t>
        </is>
      </c>
      <c r="E1708" s="9" t="n">
        <v>708.87</v>
      </c>
      <c r="F1708" s="9" t="inlineStr">
        <is>
          <t>708.87</t>
        </is>
      </c>
      <c r="G1708" s="9" t="inlineStr">
        <is>
          <t>Instock</t>
        </is>
      </c>
      <c r="H1708" s="9">
        <f>SUBSTITUTE(SUBSTITUTE(SUBSTITUTE(SUBSTITUTE(SUBSTITUTE(F1708,"od",""),"Cena internetowa","")," ",""),"€",""),",",".")+0</f>
        <v/>
      </c>
      <c r="I1708" s="9" t="n"/>
      <c r="J1708" s="9">
        <f>IF(I1708&lt;&gt;"",I1708,H1708)</f>
        <v/>
      </c>
      <c r="K1708" s="9">
        <f>E1708/(1+M1708)</f>
        <v/>
      </c>
      <c r="L1708" s="10" t="inlineStr">
        <is>
          <t>PLN</t>
        </is>
      </c>
      <c r="M1708" s="11" t="n">
        <v>0.23</v>
      </c>
      <c r="N1708" s="9">
        <f>K1708*VLOOKUP(L1708,'Exchange rate'!A:B,2,0)</f>
        <v/>
      </c>
      <c r="O1708" s="8" t="inlineStr">
        <is>
          <t>Morele</t>
        </is>
      </c>
      <c r="P1708" s="8" t="inlineStr">
        <is>
          <t>Morele</t>
        </is>
      </c>
      <c r="Q1708" s="8" t="inlineStr">
        <is>
          <t>Poland</t>
        </is>
      </c>
      <c r="R1708" s="12" t="inlineStr">
        <is>
          <t>https://www.morele.net/smartwatch-samsung-galaxy-watch-4-classic-stainless-steel-46mm-lte-szary-sm-r895fzsaeue-8803732/</t>
        </is>
      </c>
      <c r="S1708" s="13" t="inlineStr">
        <is>
          <t>Smart Watch</t>
        </is>
      </c>
      <c r="T1708" s="13" t="n"/>
      <c r="U1708" s="12" t="inlineStr">
        <is>
          <t>https://drive.google.com/uc?export=view&amp;id=1N2N_pzLACA8uTKIipaG-TuqxTOOEtWPk</t>
        </is>
      </c>
      <c r="V1708" t="inlineStr">
        <is>
          <t>20250424</t>
        </is>
      </c>
    </row>
    <row r="1709" ht="15" customHeight="1">
      <c r="A1709" s="7" t="inlineStr">
        <is>
          <t>BN2009491</t>
        </is>
      </c>
      <c r="B1709" s="8" t="inlineStr">
        <is>
          <t>Samsung</t>
        </is>
      </c>
      <c r="C1709" s="8" t="inlineStr">
        <is>
          <t>Watch FE BT</t>
        </is>
      </c>
      <c r="D1709" s="8" t="inlineStr">
        <is>
          <t>-</t>
        </is>
      </c>
      <c r="E1709" s="9" t="n">
        <v>594.41</v>
      </c>
      <c r="F1709" s="9" t="inlineStr">
        <is>
          <t>594.41</t>
        </is>
      </c>
      <c r="G1709" s="9" t="inlineStr">
        <is>
          <t>Instock</t>
        </is>
      </c>
      <c r="H1709" s="9">
        <f>SUBSTITUTE(SUBSTITUTE(SUBSTITUTE(SUBSTITUTE(SUBSTITUTE(F1709,"od",""),"Cena internetowa","")," ",""),"€",""),",",".")+0</f>
        <v/>
      </c>
      <c r="I1709" s="9" t="n"/>
      <c r="J1709" s="9">
        <f>IF(I1709&lt;&gt;"",I1709,H1709)</f>
        <v/>
      </c>
      <c r="K1709" s="9">
        <f>E1709/(1+M1709)</f>
        <v/>
      </c>
      <c r="L1709" s="10" t="inlineStr">
        <is>
          <t>PLN</t>
        </is>
      </c>
      <c r="M1709" s="11" t="n">
        <v>0.23</v>
      </c>
      <c r="N1709" s="9">
        <f>K1709*VLOOKUP(L1709,'Exchange rate'!A:B,2,0)</f>
        <v/>
      </c>
      <c r="O1709" s="8" t="inlineStr">
        <is>
          <t>Morele</t>
        </is>
      </c>
      <c r="P1709" s="8" t="inlineStr">
        <is>
          <t>Morele</t>
        </is>
      </c>
      <c r="Q1709" s="8" t="inlineStr">
        <is>
          <t>Poland</t>
        </is>
      </c>
      <c r="R1709" s="12" t="inlineStr">
        <is>
          <t>https://www.morele.net/smartwatch-samsung-galaxy-watch-fe-rozowy-sm-r861nidaeue-13266843/</t>
        </is>
      </c>
      <c r="S1709" s="13" t="inlineStr">
        <is>
          <t>Smart Watch</t>
        </is>
      </c>
      <c r="T1709" s="13" t="n"/>
      <c r="U1709" s="12" t="inlineStr">
        <is>
          <t>https://drive.google.com/uc?export=view&amp;id=1I6hsdOPvNjF9ES50GmD8jw41QU4Gf3U6</t>
        </is>
      </c>
      <c r="V1709" t="inlineStr">
        <is>
          <t>20250424</t>
        </is>
      </c>
    </row>
    <row r="1710" ht="15" customHeight="1">
      <c r="A1710" s="7" t="inlineStr">
        <is>
          <t>AN00000242</t>
        </is>
      </c>
      <c r="B1710" s="8" t="inlineStr">
        <is>
          <t>Sony</t>
        </is>
      </c>
      <c r="C1710" s="8" t="inlineStr">
        <is>
          <t>Sony PlayStation 5 Pro</t>
        </is>
      </c>
      <c r="D1710" s="8" t="inlineStr">
        <is>
          <t>-</t>
        </is>
      </c>
      <c r="E1710" s="9" t="n">
        <v>3399</v>
      </c>
      <c r="F1710" s="9" t="inlineStr">
        <is>
          <t>3399.00</t>
        </is>
      </c>
      <c r="G1710" s="9" t="inlineStr">
        <is>
          <t>Instock</t>
        </is>
      </c>
      <c r="H1710" s="9">
        <f>SUBSTITUTE(SUBSTITUTE(SUBSTITUTE(SUBSTITUTE(SUBSTITUTE(F1710,"od",""),"Cena internetowa","")," ",""),"€",""),",",".")+0</f>
        <v/>
      </c>
      <c r="I1710" s="9" t="n"/>
      <c r="J1710" s="9">
        <f>IF(I1710&lt;&gt;"",I1710,H1710)</f>
        <v/>
      </c>
      <c r="K1710" s="9">
        <f>E1710/(1+M1710)</f>
        <v/>
      </c>
      <c r="L1710" s="10" t="inlineStr">
        <is>
          <t>PLN</t>
        </is>
      </c>
      <c r="M1710" s="11" t="n">
        <v>0.23</v>
      </c>
      <c r="N1710" s="9">
        <f>K1710*VLOOKUP(L1710,'Exchange rate'!A:B,2,0)</f>
        <v/>
      </c>
      <c r="O1710" s="8" t="inlineStr">
        <is>
          <t>Morele</t>
        </is>
      </c>
      <c r="P1710" s="8" t="inlineStr">
        <is>
          <t>Morele</t>
        </is>
      </c>
      <c r="Q1710" s="8" t="inlineStr">
        <is>
          <t>Poland</t>
        </is>
      </c>
      <c r="R1710" s="12" t="inlineStr">
        <is>
          <t>https://www.morele.net/sony-playstation-5-pro-14392007/</t>
        </is>
      </c>
      <c r="S1710" s="13" t="inlineStr">
        <is>
          <t>Other</t>
        </is>
      </c>
      <c r="T1710" s="13" t="n"/>
      <c r="U1710" s="12" t="inlineStr">
        <is>
          <t>https://drive.google.com/uc?export=view&amp;id=1K0HY0os9NABn0UWHvr4S87IM0edgUqzg</t>
        </is>
      </c>
      <c r="V1710" t="inlineStr">
        <is>
          <t>20250424</t>
        </is>
      </c>
    </row>
    <row r="1711" ht="15" customHeight="1">
      <c r="A1711" s="7" t="inlineStr">
        <is>
          <t>BN2008724</t>
        </is>
      </c>
      <c r="B1711" s="8" t="inlineStr">
        <is>
          <t>Sony</t>
        </is>
      </c>
      <c r="C1711" s="8" t="inlineStr">
        <is>
          <t>Xperia 1 V 12-256GB 5G</t>
        </is>
      </c>
      <c r="D1711" s="8" t="inlineStr">
        <is>
          <t>-</t>
        </is>
      </c>
      <c r="E1711" s="9" t="n">
        <v>0</v>
      </c>
      <c r="F1711" s="9" t="inlineStr">
        <is>
          <t>0.00</t>
        </is>
      </c>
      <c r="G1711" s="9" t="inlineStr">
        <is>
          <t>Outstock</t>
        </is>
      </c>
      <c r="H1711" s="9">
        <f>SUBSTITUTE(SUBSTITUTE(SUBSTITUTE(SUBSTITUTE(SUBSTITUTE(F1711,"od",""),"Cena internetowa","")," ",""),"€",""),",",".")+0</f>
        <v/>
      </c>
      <c r="I1711" s="9" t="n"/>
      <c r="J1711" s="9">
        <f>IF(I1711&lt;&gt;"",I1711,H1711)</f>
        <v/>
      </c>
      <c r="K1711" s="9">
        <f>E1711/(1+M1711)</f>
        <v/>
      </c>
      <c r="L1711" s="10" t="inlineStr">
        <is>
          <t>PLN</t>
        </is>
      </c>
      <c r="M1711" s="11" t="n">
        <v>0.23</v>
      </c>
      <c r="N1711" s="9">
        <f>K1711*VLOOKUP(L1711,'Exchange rate'!A:B,2,0)</f>
        <v/>
      </c>
      <c r="O1711" s="8" t="inlineStr">
        <is>
          <t>Morele</t>
        </is>
      </c>
      <c r="P1711" s="8" t="inlineStr">
        <is>
          <t>Morele</t>
        </is>
      </c>
      <c r="Q1711" s="8" t="inlineStr">
        <is>
          <t>Poland</t>
        </is>
      </c>
      <c r="R1711" s="12" t="inlineStr">
        <is>
          <t>https://www.morele.net/smartfon-sony-xperia-1-v-5g-12-256gb-czarny-xqdq54c0b-euk-13117666/</t>
        </is>
      </c>
      <c r="S1711" s="13" t="inlineStr">
        <is>
          <t>Handset</t>
        </is>
      </c>
      <c r="T1711" s="13" t="n">
        <v>4</v>
      </c>
      <c r="U1711" s="12" t="inlineStr">
        <is>
          <t>https://drive.google.com/uc?export=view&amp;id=1NbxlHRGPd6Ubt_AOlR3GMHKUf4o3XbXq</t>
        </is>
      </c>
      <c r="V1711" t="inlineStr">
        <is>
          <t>20250424</t>
        </is>
      </c>
    </row>
    <row r="1712" ht="15" customHeight="1">
      <c r="A1712" s="7" t="inlineStr">
        <is>
          <t>BN2009294</t>
        </is>
      </c>
      <c r="B1712" s="8" t="inlineStr">
        <is>
          <t>Sony</t>
        </is>
      </c>
      <c r="C1712" s="8" t="inlineStr">
        <is>
          <t>Xperia 1 VI 12-256GB 5G</t>
        </is>
      </c>
      <c r="D1712" s="8" t="inlineStr">
        <is>
          <t>-</t>
        </is>
      </c>
      <c r="E1712" s="9" t="n">
        <v>6449.98</v>
      </c>
      <c r="F1712" s="9" t="inlineStr">
        <is>
          <t>0.00</t>
        </is>
      </c>
      <c r="G1712" s="9" t="inlineStr">
        <is>
          <t>Outstock</t>
        </is>
      </c>
      <c r="H1712" s="9">
        <f>SUBSTITUTE(SUBSTITUTE(SUBSTITUTE(SUBSTITUTE(SUBSTITUTE(F1712,"od",""),"Cena internetowa","")," ",""),"€",""),",",".")+0</f>
        <v/>
      </c>
      <c r="I1712" s="9" t="n"/>
      <c r="J1712" s="9">
        <f>IF(I1712&lt;&gt;"",I1712,H1712)</f>
        <v/>
      </c>
      <c r="K1712" s="9">
        <f>E1712/(1+M1712)</f>
        <v/>
      </c>
      <c r="L1712" s="10" t="inlineStr">
        <is>
          <t>PLN</t>
        </is>
      </c>
      <c r="M1712" s="11" t="n">
        <v>0.23</v>
      </c>
      <c r="N1712" s="9">
        <f>K1712*VLOOKUP(L1712,'Exchange rate'!A:B,2,0)</f>
        <v/>
      </c>
      <c r="O1712" s="8" t="inlineStr">
        <is>
          <t>Morele</t>
        </is>
      </c>
      <c r="P1712" s="8" t="inlineStr">
        <is>
          <t>Morele</t>
        </is>
      </c>
      <c r="Q1712" s="8" t="inlineStr">
        <is>
          <t>Poland</t>
        </is>
      </c>
      <c r="R1712" s="12" t="inlineStr">
        <is>
          <t>https://www.morele.net/smartfon-sony-xperia-1-vi-5g-12-256gb-zielony-xqec54eukcg-gc-13470577/</t>
        </is>
      </c>
      <c r="S1712" s="13" t="inlineStr">
        <is>
          <t>Handset</t>
        </is>
      </c>
      <c r="T1712" s="13" t="n"/>
      <c r="U1712" s="12" t="inlineStr">
        <is>
          <t>https://drive.google.com/uc?export=view&amp;id=1JsWZbMeDd5HAVyYDtNeC7Ln4vEwwpmol</t>
        </is>
      </c>
      <c r="V1712" t="inlineStr">
        <is>
          <t>20250424</t>
        </is>
      </c>
    </row>
    <row r="1713" ht="15" customHeight="1">
      <c r="A1713" s="7" t="inlineStr">
        <is>
          <t>BN2009295</t>
        </is>
      </c>
      <c r="B1713" s="8" t="inlineStr">
        <is>
          <t>Sony</t>
        </is>
      </c>
      <c r="C1713" s="8" t="inlineStr">
        <is>
          <t>Xperia 10 VI 8-128GB 5G</t>
        </is>
      </c>
      <c r="D1713" s="8" t="inlineStr">
        <is>
          <t>-</t>
        </is>
      </c>
      <c r="E1713" s="9" t="n">
        <v>1522</v>
      </c>
      <c r="F1713" s="9" t="inlineStr">
        <is>
          <t>1732.90</t>
        </is>
      </c>
      <c r="G1713" s="9" t="inlineStr">
        <is>
          <t>Instock</t>
        </is>
      </c>
      <c r="H1713" s="9">
        <f>SUBSTITUTE(SUBSTITUTE(SUBSTITUTE(SUBSTITUTE(SUBSTITUTE(F1713,"od",""),"Cena internetowa","")," ",""),"€",""),",",".")+0</f>
        <v/>
      </c>
      <c r="I1713" s="9" t="n"/>
      <c r="J1713" s="9">
        <f>IF(I1713&lt;&gt;"",I1713,H1713)</f>
        <v/>
      </c>
      <c r="K1713" s="9">
        <f>E1713/(1+M1713)</f>
        <v/>
      </c>
      <c r="L1713" s="10" t="inlineStr">
        <is>
          <t>PLN</t>
        </is>
      </c>
      <c r="M1713" s="11" t="n">
        <v>0.23</v>
      </c>
      <c r="N1713" s="9">
        <f>K1713*VLOOKUP(L1713,'Exchange rate'!A:B,2,0)</f>
        <v/>
      </c>
      <c r="O1713" s="8" t="inlineStr">
        <is>
          <t>Morele</t>
        </is>
      </c>
      <c r="P1713" s="8" t="inlineStr">
        <is>
          <t>Morele</t>
        </is>
      </c>
      <c r="Q1713" s="8" t="inlineStr">
        <is>
          <t>Poland</t>
        </is>
      </c>
      <c r="R1713" s="12" t="inlineStr">
        <is>
          <t>https://www.morele.net/smartfon-sony-xperia-10-vi-5g-8-128gb-czarny-xqes54eukcb-gc-13265201/</t>
        </is>
      </c>
      <c r="S1713" s="13" t="inlineStr">
        <is>
          <t>Handset</t>
        </is>
      </c>
      <c r="T1713" s="13" t="n"/>
      <c r="U1713" s="12" t="inlineStr">
        <is>
          <t>https://drive.google.com/uc?export=view&amp;id=1KHSJ-9BKqVdpass_cClT2V3H5xVNX4tu</t>
        </is>
      </c>
      <c r="V1713" t="inlineStr">
        <is>
          <t>20250424</t>
        </is>
      </c>
    </row>
    <row r="1714" ht="15" customHeight="1">
      <c r="A1714" s="7" t="inlineStr">
        <is>
          <t>BN2009392</t>
        </is>
      </c>
      <c r="B1714" s="8" t="inlineStr">
        <is>
          <t>Xiaomi</t>
        </is>
      </c>
      <c r="C1714" s="8" t="inlineStr">
        <is>
          <t>Poco C65 6-128GB LTE</t>
        </is>
      </c>
      <c r="D1714" s="8" t="inlineStr">
        <is>
          <t>-</t>
        </is>
      </c>
      <c r="E1714" s="9" t="n">
        <v>0</v>
      </c>
      <c r="F1714" s="9" t="inlineStr">
        <is>
          <t>0.00</t>
        </is>
      </c>
      <c r="G1714" s="9" t="inlineStr">
        <is>
          <t>Outstock</t>
        </is>
      </c>
      <c r="H1714" s="9">
        <f>SUBSTITUTE(SUBSTITUTE(SUBSTITUTE(SUBSTITUTE(SUBSTITUTE(F1714,"od",""),"Cena internetowa","")," ",""),"€",""),",",".")+0</f>
        <v/>
      </c>
      <c r="I1714" s="9" t="n"/>
      <c r="J1714" s="9">
        <f>IF(I1714&lt;&gt;"",I1714,H1714)</f>
        <v/>
      </c>
      <c r="K1714" s="9">
        <f>E1714/(1+M1714)</f>
        <v/>
      </c>
      <c r="L1714" s="10" t="inlineStr">
        <is>
          <t>PLN</t>
        </is>
      </c>
      <c r="M1714" s="11" t="n">
        <v>0.23</v>
      </c>
      <c r="N1714" s="9">
        <f>K1714*VLOOKUP(L1714,'Exchange rate'!A:B,2,0)</f>
        <v/>
      </c>
      <c r="O1714" s="8" t="inlineStr">
        <is>
          <t>Morele</t>
        </is>
      </c>
      <c r="P1714" s="8" t="inlineStr">
        <is>
          <t>Morele</t>
        </is>
      </c>
      <c r="Q1714" s="8" t="inlineStr">
        <is>
          <t>Poland</t>
        </is>
      </c>
      <c r="R1714" s="12" t="inlineStr">
        <is>
          <t>https://www.morele.net/smartfon-realme-c65-6-128gb-zloty-s8107649-13272090/</t>
        </is>
      </c>
      <c r="S1714" s="13" t="inlineStr">
        <is>
          <t>Handset</t>
        </is>
      </c>
      <c r="T1714" s="13" t="n">
        <v>4</v>
      </c>
      <c r="U1714" s="12" t="inlineStr">
        <is>
          <t>https://drive.google.com/uc?export=view&amp;id=1ICmfwfmZ1df0RLyCAV6_HmrcUwPKm2ry</t>
        </is>
      </c>
      <c r="V1714" t="inlineStr">
        <is>
          <t>20250424</t>
        </is>
      </c>
    </row>
    <row r="1715" ht="15" customHeight="1">
      <c r="A1715" s="7" t="inlineStr">
        <is>
          <t>BN2009393</t>
        </is>
      </c>
      <c r="B1715" s="8" t="inlineStr">
        <is>
          <t>Xiaomi</t>
        </is>
      </c>
      <c r="C1715" s="8" t="inlineStr">
        <is>
          <t>Poco C65 8-256GB LTE</t>
        </is>
      </c>
      <c r="D1715" s="8" t="inlineStr">
        <is>
          <t>-</t>
        </is>
      </c>
      <c r="E1715" s="9" t="n">
        <v>653</v>
      </c>
      <c r="F1715" s="9" t="inlineStr">
        <is>
          <t>653.00</t>
        </is>
      </c>
      <c r="G1715" s="9" t="inlineStr">
        <is>
          <t>Instock</t>
        </is>
      </c>
      <c r="H1715" s="9">
        <f>SUBSTITUTE(SUBSTITUTE(SUBSTITUTE(SUBSTITUTE(SUBSTITUTE(F1715,"od",""),"Cena internetowa","")," ",""),"€",""),",",".")+0</f>
        <v/>
      </c>
      <c r="I1715" s="9" t="n"/>
      <c r="J1715" s="9">
        <f>IF(I1715&lt;&gt;"",I1715,H1715)</f>
        <v/>
      </c>
      <c r="K1715" s="9">
        <f>E1715/(1+M1715)</f>
        <v/>
      </c>
      <c r="L1715" s="10" t="inlineStr">
        <is>
          <t>PLN</t>
        </is>
      </c>
      <c r="M1715" s="11" t="n">
        <v>0.23</v>
      </c>
      <c r="N1715" s="9">
        <f>K1715*VLOOKUP(L1715,'Exchange rate'!A:B,2,0)</f>
        <v/>
      </c>
      <c r="O1715" s="8" t="inlineStr">
        <is>
          <t>Morele</t>
        </is>
      </c>
      <c r="P1715" s="8" t="inlineStr">
        <is>
          <t>Morele</t>
        </is>
      </c>
      <c r="Q1715" s="8" t="inlineStr">
        <is>
          <t>Poland</t>
        </is>
      </c>
      <c r="R1715" s="12" t="inlineStr">
        <is>
          <t>https://www.morele.net/smartfon-poco-c65-8-256gb-czarny-mzb0fkteu-13146225/</t>
        </is>
      </c>
      <c r="S1715" s="13" t="inlineStr">
        <is>
          <t>Handset</t>
        </is>
      </c>
      <c r="T1715" s="13" t="n"/>
      <c r="U1715" s="12" t="inlineStr">
        <is>
          <t>https://drive.google.com/uc?export=view&amp;id=1L8D1beGmmgKgzLRC37bCorzLIJbEEXV5</t>
        </is>
      </c>
      <c r="V1715" t="inlineStr">
        <is>
          <t>20250424</t>
        </is>
      </c>
    </row>
    <row r="1716" ht="15" customHeight="1">
      <c r="A1716" s="7" t="inlineStr">
        <is>
          <t>BN2009751</t>
        </is>
      </c>
      <c r="B1716" s="8" t="inlineStr">
        <is>
          <t>Xiaomi</t>
        </is>
      </c>
      <c r="C1716" s="8" t="inlineStr">
        <is>
          <t>Poco F6 12-512GB 5G</t>
        </is>
      </c>
      <c r="D1716" s="8" t="inlineStr">
        <is>
          <t>-</t>
        </is>
      </c>
      <c r="E1716" s="9" t="n">
        <v>2331.98</v>
      </c>
      <c r="F1716" s="9" t="inlineStr">
        <is>
          <t>2331.98</t>
        </is>
      </c>
      <c r="G1716" s="9" t="inlineStr">
        <is>
          <t>Instock</t>
        </is>
      </c>
      <c r="H1716" s="9">
        <f>SUBSTITUTE(SUBSTITUTE(SUBSTITUTE(SUBSTITUTE(SUBSTITUTE(F1716,"od",""),"Cena internetowa","")," ",""),"€",""),",",".")+0</f>
        <v/>
      </c>
      <c r="I1716" s="9" t="n"/>
      <c r="J1716" s="9">
        <f>IF(I1716&lt;&gt;"",I1716,H1716)</f>
        <v/>
      </c>
      <c r="K1716" s="9">
        <f>E1716/(1+M1716)</f>
        <v/>
      </c>
      <c r="L1716" s="10" t="inlineStr">
        <is>
          <t>PLN</t>
        </is>
      </c>
      <c r="M1716" s="11" t="n">
        <v>0.23</v>
      </c>
      <c r="N1716" s="9">
        <f>K1716*VLOOKUP(L1716,'Exchange rate'!A:B,2,0)</f>
        <v/>
      </c>
      <c r="O1716" s="8" t="inlineStr">
        <is>
          <t>Morele</t>
        </is>
      </c>
      <c r="P1716" s="8" t="inlineStr">
        <is>
          <t>Morele</t>
        </is>
      </c>
      <c r="Q1716" s="8" t="inlineStr">
        <is>
          <t>Poland</t>
        </is>
      </c>
      <c r="R1716" s="12" t="inlineStr">
        <is>
          <t>https://www.morele.net/smartfon-poco-f6-5g-12-512gb-tytanowy-mzb0h9eeu-13239650/</t>
        </is>
      </c>
      <c r="S1716" s="13" t="inlineStr">
        <is>
          <t>Handset</t>
        </is>
      </c>
      <c r="T1716" s="13" t="n"/>
      <c r="U1716" s="12" t="inlineStr">
        <is>
          <t>https://drive.google.com/uc?export=view&amp;id=1LyPYET9jlolH7Kty7HXAPL86SSI-xxlc</t>
        </is>
      </c>
      <c r="V1716" t="inlineStr">
        <is>
          <t>20250424</t>
        </is>
      </c>
    </row>
    <row r="1717" ht="15" customHeight="1">
      <c r="A1717" s="7" t="inlineStr">
        <is>
          <t>BN2009752</t>
        </is>
      </c>
      <c r="B1717" s="8" t="inlineStr">
        <is>
          <t>Xiaomi</t>
        </is>
      </c>
      <c r="C1717" s="8" t="inlineStr">
        <is>
          <t>Poco F6 Pro 12-512GB 5G</t>
        </is>
      </c>
      <c r="D1717" s="8" t="inlineStr">
        <is>
          <t>-</t>
        </is>
      </c>
      <c r="E1717" s="9" t="n">
        <v>2384.98</v>
      </c>
      <c r="F1717" s="9" t="inlineStr">
        <is>
          <t>2385.76</t>
        </is>
      </c>
      <c r="G1717" s="9" t="inlineStr">
        <is>
          <t>Instock</t>
        </is>
      </c>
      <c r="H1717" s="9">
        <f>SUBSTITUTE(SUBSTITUTE(SUBSTITUTE(SUBSTITUTE(SUBSTITUTE(F1717,"od",""),"Cena internetowa","")," ",""),"€",""),",",".")+0</f>
        <v/>
      </c>
      <c r="I1717" s="9" t="n"/>
      <c r="J1717" s="9">
        <f>IF(I1717&lt;&gt;"",I1717,H1717)</f>
        <v/>
      </c>
      <c r="K1717" s="9">
        <f>E1717/(1+M1717)</f>
        <v/>
      </c>
      <c r="L1717" s="10" t="inlineStr">
        <is>
          <t>PLN</t>
        </is>
      </c>
      <c r="M1717" s="11" t="n">
        <v>0.23</v>
      </c>
      <c r="N1717" s="9">
        <f>K1717*VLOOKUP(L1717,'Exchange rate'!A:B,2,0)</f>
        <v/>
      </c>
      <c r="O1717" s="8" t="inlineStr">
        <is>
          <t>Morele</t>
        </is>
      </c>
      <c r="P1717" s="8" t="inlineStr">
        <is>
          <t>Morele</t>
        </is>
      </c>
      <c r="Q1717" s="8" t="inlineStr">
        <is>
          <t>Poland</t>
        </is>
      </c>
      <c r="R1717" s="12" t="inlineStr">
        <is>
          <t>https://www.morele.net/smartfon-poco-f6-pro-5g-12-512gb-tytanowy-56581-13238541/</t>
        </is>
      </c>
      <c r="S1717" s="13" t="inlineStr">
        <is>
          <t>Handset</t>
        </is>
      </c>
      <c r="T1717" s="13" t="n"/>
      <c r="U1717" s="12" t="inlineStr">
        <is>
          <t>https://drive.google.com/uc?export=view&amp;id=1IRKT0YBhQ2GFEL37AL4ij6ZR8F4YmdPY</t>
        </is>
      </c>
      <c r="V1717" t="inlineStr">
        <is>
          <t>20250424</t>
        </is>
      </c>
    </row>
    <row r="1718" ht="15" customHeight="1">
      <c r="A1718" s="7" t="inlineStr">
        <is>
          <t>BN2009755</t>
        </is>
      </c>
      <c r="B1718" s="8" t="inlineStr">
        <is>
          <t>Xiaomi</t>
        </is>
      </c>
      <c r="C1718" s="8" t="inlineStr">
        <is>
          <t>Poco F6 Pro 16GB-1TB 5G</t>
        </is>
      </c>
      <c r="D1718" s="8" t="inlineStr">
        <is>
          <t>-</t>
        </is>
      </c>
      <c r="E1718" s="9" t="n">
        <v>0</v>
      </c>
      <c r="F1718" s="9" t="inlineStr">
        <is>
          <t>0.00</t>
        </is>
      </c>
      <c r="G1718" s="9" t="inlineStr">
        <is>
          <t>Outstock</t>
        </is>
      </c>
      <c r="H1718" s="9">
        <f>SUBSTITUTE(SUBSTITUTE(SUBSTITUTE(SUBSTITUTE(SUBSTITUTE(F1718,"od",""),"Cena internetowa","")," ",""),"€",""),",",".")+0</f>
        <v/>
      </c>
      <c r="I1718" s="9" t="n"/>
      <c r="J1718" s="9">
        <f>IF(I1718&lt;&gt;"",I1718,H1718)</f>
        <v/>
      </c>
      <c r="K1718" s="9">
        <f>E1718/(1+M1718)</f>
        <v/>
      </c>
      <c r="L1718" s="10" t="inlineStr">
        <is>
          <t>PLN</t>
        </is>
      </c>
      <c r="M1718" s="11" t="n">
        <v>0.23</v>
      </c>
      <c r="N1718" s="9">
        <f>K1718*VLOOKUP(L1718,'Exchange rate'!A:B,2,0)</f>
        <v/>
      </c>
      <c r="O1718" s="8" t="inlineStr">
        <is>
          <t>Morele</t>
        </is>
      </c>
      <c r="P1718" s="8" t="inlineStr">
        <is>
          <t>Morele</t>
        </is>
      </c>
      <c r="Q1718" s="8" t="inlineStr">
        <is>
          <t>Poland</t>
        </is>
      </c>
      <c r="R1718" s="12" t="inlineStr">
        <is>
          <t>https://www.morele.net/smartfon-poco-f6-pro-5g-16-1tb-bialy-55101-13246045/</t>
        </is>
      </c>
      <c r="S1718" s="13" t="inlineStr">
        <is>
          <t>Handset</t>
        </is>
      </c>
      <c r="T1718" s="13" t="n">
        <v>4</v>
      </c>
      <c r="U1718" s="12" t="inlineStr">
        <is>
          <t>https://drive.google.com/uc?export=view&amp;id=1JPLU_T-M0SAisHctoZgOgGp11MegHGjw</t>
        </is>
      </c>
      <c r="V1718" t="inlineStr">
        <is>
          <t>20250424</t>
        </is>
      </c>
    </row>
    <row r="1719" ht="15" customHeight="1">
      <c r="A1719" s="7" t="inlineStr">
        <is>
          <t>BN2009379</t>
        </is>
      </c>
      <c r="B1719" s="8" t="inlineStr">
        <is>
          <t>Xiaomi</t>
        </is>
      </c>
      <c r="C1719" s="8" t="inlineStr">
        <is>
          <t>Poco M6 Pro 12-512GB</t>
        </is>
      </c>
      <c r="D1719" s="8" t="inlineStr">
        <is>
          <t>-</t>
        </is>
      </c>
      <c r="E1719" s="9" t="n">
        <v>1287.99</v>
      </c>
      <c r="F1719" s="9" t="inlineStr">
        <is>
          <t>1287.99</t>
        </is>
      </c>
      <c r="G1719" s="9" t="inlineStr">
        <is>
          <t>Instock</t>
        </is>
      </c>
      <c r="H1719" s="9">
        <f>SUBSTITUTE(SUBSTITUTE(SUBSTITUTE(SUBSTITUTE(SUBSTITUTE(F1719,"od",""),"Cena internetowa","")," ",""),"€",""),",",".")+0</f>
        <v/>
      </c>
      <c r="I1719" s="9" t="n"/>
      <c r="J1719" s="9">
        <f>IF(I1719&lt;&gt;"",I1719,H1719)</f>
        <v/>
      </c>
      <c r="K1719" s="9">
        <f>E1719/(1+M1719)</f>
        <v/>
      </c>
      <c r="L1719" s="10" t="inlineStr">
        <is>
          <t>PLN</t>
        </is>
      </c>
      <c r="M1719" s="11" t="n">
        <v>0.23</v>
      </c>
      <c r="N1719" s="9">
        <f>K1719*VLOOKUP(L1719,'Exchange rate'!A:B,2,0)</f>
        <v/>
      </c>
      <c r="O1719" s="8" t="inlineStr">
        <is>
          <t>Morele</t>
        </is>
      </c>
      <c r="P1719" s="8" t="inlineStr">
        <is>
          <t>Morele</t>
        </is>
      </c>
      <c r="Q1719" s="8" t="inlineStr">
        <is>
          <t>Poland</t>
        </is>
      </c>
      <c r="R1719" s="12" t="inlineStr">
        <is>
          <t>https://www.morele.net/smartfon-poco-m6-pro-12-512gb-niebieski-mzb0g39eu-13173967/</t>
        </is>
      </c>
      <c r="S1719" s="13" t="inlineStr">
        <is>
          <t>Handset</t>
        </is>
      </c>
      <c r="T1719" s="13" t="n"/>
      <c r="U1719" s="12" t="inlineStr">
        <is>
          <t>https://drive.google.com/uc?export=view&amp;id=1HTJtHCXYg0Ry8aC9Qa83Dwo3S7MqxhmG</t>
        </is>
      </c>
      <c r="V1719" t="inlineStr">
        <is>
          <t>20250424</t>
        </is>
      </c>
    </row>
    <row r="1720" ht="15" customHeight="1">
      <c r="A1720" s="7" t="inlineStr">
        <is>
          <t>BN2009378</t>
        </is>
      </c>
      <c r="B1720" s="8" t="inlineStr">
        <is>
          <t>Xiaomi</t>
        </is>
      </c>
      <c r="C1720" s="8" t="inlineStr">
        <is>
          <t>Poco M6 Pro 8-256GB</t>
        </is>
      </c>
      <c r="D1720" s="8" t="inlineStr">
        <is>
          <t>-</t>
        </is>
      </c>
      <c r="E1720" s="9" t="n">
        <v>1082.61</v>
      </c>
      <c r="F1720" s="9" t="inlineStr">
        <is>
          <t>1082.61</t>
        </is>
      </c>
      <c r="G1720" s="9" t="inlineStr">
        <is>
          <t>Instock</t>
        </is>
      </c>
      <c r="H1720" s="9">
        <f>SUBSTITUTE(SUBSTITUTE(SUBSTITUTE(SUBSTITUTE(SUBSTITUTE(F1720,"od",""),"Cena internetowa","")," ",""),"€",""),",",".")+0</f>
        <v/>
      </c>
      <c r="I1720" s="9" t="n"/>
      <c r="J1720" s="9">
        <f>IF(I1720&lt;&gt;"",I1720,H1720)</f>
        <v/>
      </c>
      <c r="K1720" s="9">
        <f>E1720/(1+M1720)</f>
        <v/>
      </c>
      <c r="L1720" s="10" t="inlineStr">
        <is>
          <t>PLN</t>
        </is>
      </c>
      <c r="M1720" s="11" t="n">
        <v>0.23</v>
      </c>
      <c r="N1720" s="9">
        <f>K1720*VLOOKUP(L1720,'Exchange rate'!A:B,2,0)</f>
        <v/>
      </c>
      <c r="O1720" s="8" t="inlineStr">
        <is>
          <t>Morele</t>
        </is>
      </c>
      <c r="P1720" s="8" t="inlineStr">
        <is>
          <t>Morele</t>
        </is>
      </c>
      <c r="Q1720" s="8" t="inlineStr">
        <is>
          <t>Poland</t>
        </is>
      </c>
      <c r="R1720" s="12" t="inlineStr">
        <is>
          <t>https://www.morele.net/smartfon-poco-m6-pro-8-256gb-czarny-mzb0g1jeu-13173968/</t>
        </is>
      </c>
      <c r="S1720" s="13" t="inlineStr">
        <is>
          <t>Handset</t>
        </is>
      </c>
      <c r="T1720" s="13" t="n"/>
      <c r="U1720" s="12" t="inlineStr">
        <is>
          <t>https://drive.google.com/uc?export=view&amp;id=1NbdWPlpdPxpqUTbJH2Y1qYbQ4W6pap96</t>
        </is>
      </c>
      <c r="V1720" t="inlineStr">
        <is>
          <t>20250424</t>
        </is>
      </c>
    </row>
    <row r="1721" ht="15" customHeight="1">
      <c r="A1721" s="7" t="inlineStr">
        <is>
          <t>BN2009384</t>
        </is>
      </c>
      <c r="B1721" s="8" t="inlineStr">
        <is>
          <t>Xiaomi</t>
        </is>
      </c>
      <c r="C1721" s="8" t="inlineStr">
        <is>
          <t>Poco X6 12-256GB 5G</t>
        </is>
      </c>
      <c r="D1721" s="8" t="inlineStr">
        <is>
          <t>-</t>
        </is>
      </c>
      <c r="E1721" s="9" t="n">
        <v>1486.99</v>
      </c>
      <c r="F1721" s="9" t="inlineStr">
        <is>
          <t>1486.99</t>
        </is>
      </c>
      <c r="G1721" s="9" t="inlineStr">
        <is>
          <t>Instock</t>
        </is>
      </c>
      <c r="H1721" s="9">
        <f>SUBSTITUTE(SUBSTITUTE(SUBSTITUTE(SUBSTITUTE(SUBSTITUTE(F1721,"od",""),"Cena internetowa","")," ",""),"€",""),",",".")+0</f>
        <v/>
      </c>
      <c r="I1721" s="9" t="n"/>
      <c r="J1721" s="9">
        <f>IF(I1721&lt;&gt;"",I1721,H1721)</f>
        <v/>
      </c>
      <c r="K1721" s="9">
        <f>E1721/(1+M1721)</f>
        <v/>
      </c>
      <c r="L1721" s="10" t="inlineStr">
        <is>
          <t>PLN</t>
        </is>
      </c>
      <c r="M1721" s="11" t="n">
        <v>0.23</v>
      </c>
      <c r="N1721" s="9">
        <f>K1721*VLOOKUP(L1721,'Exchange rate'!A:B,2,0)</f>
        <v/>
      </c>
      <c r="O1721" s="8" t="inlineStr">
        <is>
          <t>Morele</t>
        </is>
      </c>
      <c r="P1721" s="8" t="inlineStr">
        <is>
          <t>Morele</t>
        </is>
      </c>
      <c r="Q1721" s="8" t="inlineStr">
        <is>
          <t>Poland</t>
        </is>
      </c>
      <c r="R1721" s="12" t="inlineStr">
        <is>
          <t>https://www.morele.net/smartfon-poco-x6-5g-12-256gb-bialy-53144-13179423/</t>
        </is>
      </c>
      <c r="S1721" s="13" t="inlineStr">
        <is>
          <t>Handset</t>
        </is>
      </c>
      <c r="T1721" s="13" t="n"/>
      <c r="U1721" s="12" t="inlineStr">
        <is>
          <t>https://drive.google.com/uc?export=view&amp;id=1LtX-1A3b31iLsWzyTr1uxJir6NmKyR5h</t>
        </is>
      </c>
      <c r="V1721" t="inlineStr">
        <is>
          <t>20250424</t>
        </is>
      </c>
    </row>
    <row r="1722" ht="15" customHeight="1">
      <c r="A1722" s="7" t="inlineStr">
        <is>
          <t>BN2009385</t>
        </is>
      </c>
      <c r="B1722" s="8" t="inlineStr">
        <is>
          <t>Xiaomi</t>
        </is>
      </c>
      <c r="C1722" s="8" t="inlineStr">
        <is>
          <t>Poco X6 Pro 12-512GB 5G</t>
        </is>
      </c>
      <c r="D1722" s="8" t="inlineStr">
        <is>
          <t>-</t>
        </is>
      </c>
      <c r="E1722" s="9" t="n">
        <v>1882.99</v>
      </c>
      <c r="F1722" s="9" t="inlineStr">
        <is>
          <t>1882.99</t>
        </is>
      </c>
      <c r="G1722" s="9" t="inlineStr">
        <is>
          <t>Instock</t>
        </is>
      </c>
      <c r="H1722" s="9">
        <f>SUBSTITUTE(SUBSTITUTE(SUBSTITUTE(SUBSTITUTE(SUBSTITUTE(F1722,"od",""),"Cena internetowa","")," ",""),"€",""),",",".")+0</f>
        <v/>
      </c>
      <c r="I1722" s="9" t="n"/>
      <c r="J1722" s="9">
        <f>IF(I1722&lt;&gt;"",I1722,H1722)</f>
        <v/>
      </c>
      <c r="K1722" s="9">
        <f>E1722/(1+M1722)</f>
        <v/>
      </c>
      <c r="L1722" s="10" t="inlineStr">
        <is>
          <t>PLN</t>
        </is>
      </c>
      <c r="M1722" s="11" t="n">
        <v>0.23</v>
      </c>
      <c r="N1722" s="9">
        <f>K1722*VLOOKUP(L1722,'Exchange rate'!A:B,2,0)</f>
        <v/>
      </c>
      <c r="O1722" s="8" t="inlineStr">
        <is>
          <t>Morele</t>
        </is>
      </c>
      <c r="P1722" s="8" t="inlineStr">
        <is>
          <t>Morele</t>
        </is>
      </c>
      <c r="Q1722" s="8" t="inlineStr">
        <is>
          <t>Poland</t>
        </is>
      </c>
      <c r="R1722" s="12" t="inlineStr">
        <is>
          <t>https://www.morele.net/smartfon-poco-x6-pro-5g-12-512gb-szary-51685-13173965/</t>
        </is>
      </c>
      <c r="S1722" s="13" t="inlineStr">
        <is>
          <t>Handset</t>
        </is>
      </c>
      <c r="T1722" s="13" t="n"/>
      <c r="U1722" s="12" t="inlineStr">
        <is>
          <t>https://drive.google.com/uc?export=view&amp;id=1Ni8N1nR7rv4tsJTP6S46ELE8PVLNLNF1</t>
        </is>
      </c>
      <c r="V1722" t="inlineStr">
        <is>
          <t>20250424</t>
        </is>
      </c>
    </row>
    <row r="1723" ht="15" customHeight="1">
      <c r="A1723" s="7" t="inlineStr">
        <is>
          <t>BN2008010</t>
        </is>
      </c>
      <c r="B1723" s="8" t="inlineStr">
        <is>
          <t>Xiaomi</t>
        </is>
      </c>
      <c r="C1723" s="8" t="inlineStr">
        <is>
          <t>Redmi 10 (2022) 4-64GB LTE</t>
        </is>
      </c>
      <c r="D1723" s="8" t="inlineStr">
        <is>
          <t>-</t>
        </is>
      </c>
      <c r="E1723" s="9" t="n">
        <v>0</v>
      </c>
      <c r="F1723" s="9" t="inlineStr">
        <is>
          <t>0.00</t>
        </is>
      </c>
      <c r="G1723" s="9" t="inlineStr">
        <is>
          <t>Outstock</t>
        </is>
      </c>
      <c r="H1723" s="9">
        <f>SUBSTITUTE(SUBSTITUTE(SUBSTITUTE(SUBSTITUTE(SUBSTITUTE(F1723,"od",""),"Cena internetowa","")," ",""),"€",""),",",".")+0</f>
        <v/>
      </c>
      <c r="I1723" s="9" t="n"/>
      <c r="J1723" s="9">
        <f>IF(I1723&lt;&gt;"",I1723,H1723)</f>
        <v/>
      </c>
      <c r="K1723" s="9">
        <f>E1723/(1+M1723)</f>
        <v/>
      </c>
      <c r="L1723" s="10" t="inlineStr">
        <is>
          <t>PLN</t>
        </is>
      </c>
      <c r="M1723" s="11" t="n">
        <v>0.23</v>
      </c>
      <c r="N1723" s="9">
        <f>K1723*VLOOKUP(L1723,'Exchange rate'!A:B,2,0)</f>
        <v/>
      </c>
      <c r="O1723" s="8" t="inlineStr">
        <is>
          <t>Morele</t>
        </is>
      </c>
      <c r="P1723" s="8" t="inlineStr">
        <is>
          <t>Morele</t>
        </is>
      </c>
      <c r="Q1723" s="8" t="inlineStr">
        <is>
          <t>Poland</t>
        </is>
      </c>
      <c r="R1723" s="12" t="inlineStr">
        <is>
          <t>https://www.morele.net/smartfon-xiaomi-redmi-note-10-5g-4-64gb-zielony-33251-9474825/</t>
        </is>
      </c>
      <c r="S1723" s="13" t="inlineStr">
        <is>
          <t>Handset</t>
        </is>
      </c>
      <c r="T1723" s="13" t="n">
        <v>4</v>
      </c>
      <c r="U1723" s="12" t="inlineStr">
        <is>
          <t>https://drive.google.com/uc?export=view&amp;id=1JTQZrizlQuJDtTI_oUKNxXgsrlRkfW8i</t>
        </is>
      </c>
      <c r="V1723" t="inlineStr">
        <is>
          <t>20250424</t>
        </is>
      </c>
    </row>
    <row r="1724" ht="15" customHeight="1">
      <c r="A1724" s="7" t="inlineStr">
        <is>
          <t>BN2008851</t>
        </is>
      </c>
      <c r="B1724" s="8" t="inlineStr">
        <is>
          <t>Xiaomi</t>
        </is>
      </c>
      <c r="C1724" s="8" t="inlineStr">
        <is>
          <t>Redmi 12 4-128GB LTE</t>
        </is>
      </c>
      <c r="D1724" s="8" t="inlineStr">
        <is>
          <t>-</t>
        </is>
      </c>
      <c r="E1724" s="9" t="n">
        <v>0</v>
      </c>
      <c r="F1724" s="9" t="inlineStr">
        <is>
          <t>0.00</t>
        </is>
      </c>
      <c r="G1724" s="9" t="inlineStr">
        <is>
          <t>Outstock</t>
        </is>
      </c>
      <c r="H1724" s="9">
        <f>SUBSTITUTE(SUBSTITUTE(SUBSTITUTE(SUBSTITUTE(SUBSTITUTE(F1724,"od",""),"Cena internetowa","")," ",""),"€",""),",",".")+0</f>
        <v/>
      </c>
      <c r="I1724" s="9" t="n"/>
      <c r="J1724" s="9">
        <f>IF(I1724&lt;&gt;"",I1724,H1724)</f>
        <v/>
      </c>
      <c r="K1724" s="9">
        <f>E1724/(1+M1724)</f>
        <v/>
      </c>
      <c r="L1724" s="10" t="inlineStr">
        <is>
          <t>PLN</t>
        </is>
      </c>
      <c r="M1724" s="11" t="n">
        <v>0.23</v>
      </c>
      <c r="N1724" s="9">
        <f>K1724*VLOOKUP(L1724,'Exchange rate'!A:B,2,0)</f>
        <v/>
      </c>
      <c r="O1724" s="8" t="inlineStr">
        <is>
          <t>Morele</t>
        </is>
      </c>
      <c r="P1724" s="8" t="inlineStr">
        <is>
          <t>Morele</t>
        </is>
      </c>
      <c r="Q1724" s="8" t="inlineStr">
        <is>
          <t>Poland</t>
        </is>
      </c>
      <c r="R1724" s="12" t="inlineStr">
        <is>
          <t>https://www.morele.net/smartfon-xiaomi-redmi-12-5g-4-128gb-czarny-48243-13121577/</t>
        </is>
      </c>
      <c r="S1724" s="13" t="inlineStr">
        <is>
          <t>Handset</t>
        </is>
      </c>
      <c r="T1724" s="13" t="n">
        <v>4</v>
      </c>
      <c r="U1724" s="12" t="inlineStr">
        <is>
          <t>https://drive.google.com/uc?export=view&amp;id=1KlrX8K9s9iCfGMoyKbxlDR95L82KkoVp</t>
        </is>
      </c>
      <c r="V1724" t="inlineStr">
        <is>
          <t>20250424</t>
        </is>
      </c>
    </row>
    <row r="1725" ht="15" customHeight="1">
      <c r="A1725" s="7" t="inlineStr">
        <is>
          <t>BN2008535</t>
        </is>
      </c>
      <c r="B1725" s="8" t="inlineStr">
        <is>
          <t>Xiaomi</t>
        </is>
      </c>
      <c r="C1725" s="8" t="inlineStr">
        <is>
          <t>Redmi 12C 3-32GB LTE</t>
        </is>
      </c>
      <c r="D1725" s="8" t="inlineStr">
        <is>
          <t>-</t>
        </is>
      </c>
      <c r="E1725" s="9" t="n">
        <v>0</v>
      </c>
      <c r="F1725" s="9" t="inlineStr">
        <is>
          <t>0.00</t>
        </is>
      </c>
      <c r="G1725" s="9" t="inlineStr">
        <is>
          <t>Outstock</t>
        </is>
      </c>
      <c r="H1725" s="9">
        <f>SUBSTITUTE(SUBSTITUTE(SUBSTITUTE(SUBSTITUTE(SUBSTITUTE(F1725,"od",""),"Cena internetowa","")," ",""),"€",""),",",".")+0</f>
        <v/>
      </c>
      <c r="I1725" s="9" t="n"/>
      <c r="J1725" s="9">
        <f>IF(I1725&lt;&gt;"",I1725,H1725)</f>
        <v/>
      </c>
      <c r="K1725" s="9">
        <f>E1725/(1+M1725)</f>
        <v/>
      </c>
      <c r="L1725" s="10" t="inlineStr">
        <is>
          <t>PLN</t>
        </is>
      </c>
      <c r="M1725" s="11" t="n">
        <v>0.23</v>
      </c>
      <c r="N1725" s="9">
        <f>K1725*VLOOKUP(L1725,'Exchange rate'!A:B,2,0)</f>
        <v/>
      </c>
      <c r="O1725" s="8" t="inlineStr">
        <is>
          <t>Morele</t>
        </is>
      </c>
      <c r="P1725" s="8" t="inlineStr">
        <is>
          <t>Morele</t>
        </is>
      </c>
      <c r="Q1725" s="8" t="inlineStr">
        <is>
          <t>Poland</t>
        </is>
      </c>
      <c r="R1725" s="12" t="inlineStr">
        <is>
          <t>https://www.morele.net/smartfon-xiaomi-redmi-12c-3-32gb-grafitowy-redmi-12c-3-32-12748611/</t>
        </is>
      </c>
      <c r="S1725" s="13" t="inlineStr">
        <is>
          <t>Handset</t>
        </is>
      </c>
      <c r="T1725" s="13" t="n">
        <v>4</v>
      </c>
      <c r="U1725" s="12" t="inlineStr">
        <is>
          <t>https://drive.google.com/uc?export=view&amp;id=1JSAt7RkcIAxjJE9-mjverapBz60nGYaF</t>
        </is>
      </c>
      <c r="V1725" t="inlineStr">
        <is>
          <t>20250424</t>
        </is>
      </c>
    </row>
    <row r="1726" ht="15" customHeight="1">
      <c r="A1726" s="7" t="inlineStr">
        <is>
          <t>BN2008564</t>
        </is>
      </c>
      <c r="B1726" s="8" t="inlineStr">
        <is>
          <t>Xiaomi</t>
        </is>
      </c>
      <c r="C1726" s="8" t="inlineStr">
        <is>
          <t>Redmi 12C 3-64GB LTE</t>
        </is>
      </c>
      <c r="D1726" s="8" t="inlineStr">
        <is>
          <t>-</t>
        </is>
      </c>
      <c r="E1726" s="9" t="n">
        <v>717.09</v>
      </c>
      <c r="F1726" s="9" t="inlineStr">
        <is>
          <t>717.09</t>
        </is>
      </c>
      <c r="G1726" s="9" t="inlineStr">
        <is>
          <t>Instock</t>
        </is>
      </c>
      <c r="H1726" s="9">
        <f>SUBSTITUTE(SUBSTITUTE(SUBSTITUTE(SUBSTITUTE(SUBSTITUTE(F1726,"od",""),"Cena internetowa","")," ",""),"€",""),",",".")+0</f>
        <v/>
      </c>
      <c r="I1726" s="9" t="n"/>
      <c r="J1726" s="9">
        <f>IF(I1726&lt;&gt;"",I1726,H1726)</f>
        <v/>
      </c>
      <c r="K1726" s="9">
        <f>E1726/(1+M1726)</f>
        <v/>
      </c>
      <c r="L1726" s="10" t="inlineStr">
        <is>
          <t>PLN</t>
        </is>
      </c>
      <c r="M1726" s="11" t="n">
        <v>0.23</v>
      </c>
      <c r="N1726" s="9">
        <f>K1726*VLOOKUP(L1726,'Exchange rate'!A:B,2,0)</f>
        <v/>
      </c>
      <c r="O1726" s="8" t="inlineStr">
        <is>
          <t>Morele</t>
        </is>
      </c>
      <c r="P1726" s="8" t="inlineStr">
        <is>
          <t>Morele</t>
        </is>
      </c>
      <c r="Q1726" s="8" t="inlineStr">
        <is>
          <t>Poland</t>
        </is>
      </c>
      <c r="R1726" s="12" t="inlineStr">
        <is>
          <t>https://www.morele.net/smartfon-xiaomi-redmi-12c-3-64gb-grafitowy-12748610/</t>
        </is>
      </c>
      <c r="S1726" s="13" t="inlineStr">
        <is>
          <t>Handset</t>
        </is>
      </c>
      <c r="T1726" s="13" t="n"/>
      <c r="U1726" s="12" t="inlineStr">
        <is>
          <t>https://drive.google.com/uc?export=view&amp;id=1LK6do7SwjXkdc8P7lfuBElFl778esRDr</t>
        </is>
      </c>
      <c r="V1726" t="inlineStr">
        <is>
          <t>20250424</t>
        </is>
      </c>
    </row>
    <row r="1727" ht="15" customHeight="1">
      <c r="A1727" s="7" t="inlineStr">
        <is>
          <t>BN2008616</t>
        </is>
      </c>
      <c r="B1727" s="8" t="inlineStr">
        <is>
          <t>Xiaomi</t>
        </is>
      </c>
      <c r="C1727" s="8" t="inlineStr">
        <is>
          <t>Redmi 12C 4-128GB LTE</t>
        </is>
      </c>
      <c r="D1727" s="8" t="inlineStr">
        <is>
          <t>-</t>
        </is>
      </c>
      <c r="E1727" s="9" t="n">
        <v>785.99</v>
      </c>
      <c r="F1727" s="9" t="inlineStr">
        <is>
          <t>787.99</t>
        </is>
      </c>
      <c r="G1727" s="9" t="inlineStr">
        <is>
          <t>Instock</t>
        </is>
      </c>
      <c r="H1727" s="9">
        <f>SUBSTITUTE(SUBSTITUTE(SUBSTITUTE(SUBSTITUTE(SUBSTITUTE(F1727,"od",""),"Cena internetowa","")," ",""),"€",""),",",".")+0</f>
        <v/>
      </c>
      <c r="I1727" s="9" t="n"/>
      <c r="J1727" s="9">
        <f>IF(I1727&lt;&gt;"",I1727,H1727)</f>
        <v/>
      </c>
      <c r="K1727" s="9">
        <f>E1727/(1+M1727)</f>
        <v/>
      </c>
      <c r="L1727" s="10" t="inlineStr">
        <is>
          <t>PLN</t>
        </is>
      </c>
      <c r="M1727" s="11" t="n">
        <v>0.23</v>
      </c>
      <c r="N1727" s="9">
        <f>K1727*VLOOKUP(L1727,'Exchange rate'!A:B,2,0)</f>
        <v/>
      </c>
      <c r="O1727" s="8" t="inlineStr">
        <is>
          <t>Morele</t>
        </is>
      </c>
      <c r="P1727" s="8" t="inlineStr">
        <is>
          <t>Morele</t>
        </is>
      </c>
      <c r="Q1727" s="8" t="inlineStr">
        <is>
          <t>Poland</t>
        </is>
      </c>
      <c r="R1727" s="12" t="inlineStr">
        <is>
          <t>https://www.morele.net/smartfon-xiaomi-redmi-12c-4-128gb-granatowy-45710-12744664/</t>
        </is>
      </c>
      <c r="S1727" s="13" t="inlineStr">
        <is>
          <t>Handset</t>
        </is>
      </c>
      <c r="T1727" s="13" t="n"/>
      <c r="U1727" s="12" t="inlineStr">
        <is>
          <t>https://drive.google.com/uc?export=view&amp;id=1IZH_yOaYpGg7j1io5g8dHcN52x4VQw6m</t>
        </is>
      </c>
      <c r="V1727" t="inlineStr">
        <is>
          <t>20250424</t>
        </is>
      </c>
    </row>
    <row r="1728" ht="15" customHeight="1">
      <c r="A1728" s="7" t="inlineStr">
        <is>
          <t>BN2009328</t>
        </is>
      </c>
      <c r="B1728" s="8" t="inlineStr">
        <is>
          <t>Xiaomi</t>
        </is>
      </c>
      <c r="C1728" s="8" t="inlineStr">
        <is>
          <t>Redmi 13 6-128GB LTE</t>
        </is>
      </c>
      <c r="D1728" s="8" t="inlineStr">
        <is>
          <t>-</t>
        </is>
      </c>
      <c r="E1728" s="9" t="n">
        <v>499</v>
      </c>
      <c r="F1728" s="9" t="inlineStr">
        <is>
          <t>439.00</t>
        </is>
      </c>
      <c r="G1728" s="9" t="inlineStr">
        <is>
          <t>Instock</t>
        </is>
      </c>
      <c r="H1728" s="9">
        <f>SUBSTITUTE(SUBSTITUTE(SUBSTITUTE(SUBSTITUTE(SUBSTITUTE(F1728,"od",""),"Cena internetowa","")," ",""),"€",""),",",".")+0</f>
        <v/>
      </c>
      <c r="I1728" s="9" t="n"/>
      <c r="J1728" s="9">
        <f>IF(I1728&lt;&gt;"",I1728,H1728)</f>
        <v/>
      </c>
      <c r="K1728" s="9">
        <f>E1728/(1+M1728)</f>
        <v/>
      </c>
      <c r="L1728" s="10" t="inlineStr">
        <is>
          <t>PLN</t>
        </is>
      </c>
      <c r="M1728" s="11" t="n">
        <v>0.23</v>
      </c>
      <c r="N1728" s="9">
        <f>K1728*VLOOKUP(L1728,'Exchange rate'!A:B,2,0)</f>
        <v/>
      </c>
      <c r="O1728" s="8" t="inlineStr">
        <is>
          <t>Morele</t>
        </is>
      </c>
      <c r="P1728" s="8" t="inlineStr">
        <is>
          <t>Morele</t>
        </is>
      </c>
      <c r="Q1728" s="8" t="inlineStr">
        <is>
          <t>Poland</t>
        </is>
      </c>
      <c r="R1728" s="12" t="inlineStr">
        <is>
          <t>https://www.morele.net/smartfon-xiaomi-redmi-13-6-128gb-niebieski-56061-13246262/</t>
        </is>
      </c>
      <c r="S1728" s="13" t="inlineStr">
        <is>
          <t>Handset</t>
        </is>
      </c>
      <c r="T1728" s="13" t="n"/>
      <c r="U1728" s="12" t="inlineStr">
        <is>
          <t>https://drive.google.com/uc?export=view&amp;id=1MKBp15LlJodiCGIBg3W81bCQKdZ4jIwg</t>
        </is>
      </c>
      <c r="V1728" t="inlineStr">
        <is>
          <t>20250424</t>
        </is>
      </c>
    </row>
    <row r="1729" ht="15" customHeight="1">
      <c r="A1729" s="7" t="inlineStr">
        <is>
          <t>BN2009331</t>
        </is>
      </c>
      <c r="B1729" s="8" t="inlineStr">
        <is>
          <t>Xiaomi</t>
        </is>
      </c>
      <c r="C1729" s="8" t="inlineStr">
        <is>
          <t>Redmi 13 8-256GB LTE</t>
        </is>
      </c>
      <c r="D1729" s="8" t="inlineStr">
        <is>
          <t>-</t>
        </is>
      </c>
      <c r="E1729" s="9" t="n">
        <v>588.2</v>
      </c>
      <c r="F1729" s="9" t="inlineStr">
        <is>
          <t>588.20</t>
        </is>
      </c>
      <c r="G1729" s="9" t="inlineStr">
        <is>
          <t>Instock</t>
        </is>
      </c>
      <c r="H1729" s="9">
        <f>SUBSTITUTE(SUBSTITUTE(SUBSTITUTE(SUBSTITUTE(SUBSTITUTE(F1729,"od",""),"Cena internetowa","")," ",""),"€",""),",",".")+0</f>
        <v/>
      </c>
      <c r="I1729" s="9" t="n"/>
      <c r="J1729" s="9">
        <f>IF(I1729&lt;&gt;"",I1729,H1729)</f>
        <v/>
      </c>
      <c r="K1729" s="9">
        <f>E1729/(1+M1729)</f>
        <v/>
      </c>
      <c r="L1729" s="10" t="inlineStr">
        <is>
          <t>PLN</t>
        </is>
      </c>
      <c r="M1729" s="11" t="n">
        <v>0.23</v>
      </c>
      <c r="N1729" s="9">
        <f>K1729*VLOOKUP(L1729,'Exchange rate'!A:B,2,0)</f>
        <v/>
      </c>
      <c r="O1729" s="8" t="inlineStr">
        <is>
          <t>Morele</t>
        </is>
      </c>
      <c r="P1729" s="8" t="inlineStr">
        <is>
          <t>Morele</t>
        </is>
      </c>
      <c r="Q1729" s="8" t="inlineStr">
        <is>
          <t>Poland</t>
        </is>
      </c>
      <c r="R1729" s="12" t="inlineStr">
        <is>
          <t>https://www.morele.net/smartfon-xiaomi-redmi-13-8-256gb-niebieski-56069-13246050/</t>
        </is>
      </c>
      <c r="S1729" s="13" t="inlineStr">
        <is>
          <t>Handset</t>
        </is>
      </c>
      <c r="T1729" s="13" t="n"/>
      <c r="U1729" s="12" t="inlineStr">
        <is>
          <t>https://drive.google.com/uc?export=view&amp;id=1KcltaeDTW-RPdJVWhrxdGnPKv48A_Eq0</t>
        </is>
      </c>
      <c r="V1729" t="inlineStr">
        <is>
          <t>20250424</t>
        </is>
      </c>
    </row>
    <row r="1730" ht="15" customHeight="1">
      <c r="A1730" s="7" t="inlineStr">
        <is>
          <t>BN2009279</t>
        </is>
      </c>
      <c r="B1730" s="8" t="inlineStr">
        <is>
          <t>Xiaomi</t>
        </is>
      </c>
      <c r="C1730" s="8" t="inlineStr">
        <is>
          <t>Redmi 13C 4-128GB 5G</t>
        </is>
      </c>
      <c r="D1730" s="8" t="inlineStr">
        <is>
          <t>-</t>
        </is>
      </c>
      <c r="E1730" s="9" t="n">
        <v>591</v>
      </c>
      <c r="F1730" s="9" t="inlineStr">
        <is>
          <t>591.00</t>
        </is>
      </c>
      <c r="G1730" s="9" t="inlineStr">
        <is>
          <t>Instock</t>
        </is>
      </c>
      <c r="H1730" s="9">
        <f>SUBSTITUTE(SUBSTITUTE(SUBSTITUTE(SUBSTITUTE(SUBSTITUTE(F1730,"od",""),"Cena internetowa","")," ",""),"€",""),",",".")+0</f>
        <v/>
      </c>
      <c r="I1730" s="9" t="n"/>
      <c r="J1730" s="9">
        <f>IF(I1730&lt;&gt;"",I1730,H1730)</f>
        <v/>
      </c>
      <c r="K1730" s="9">
        <f>E1730/(1+M1730)</f>
        <v/>
      </c>
      <c r="L1730" s="10" t="inlineStr">
        <is>
          <t>PLN</t>
        </is>
      </c>
      <c r="M1730" s="11" t="n">
        <v>0.23</v>
      </c>
      <c r="N1730" s="9">
        <f>K1730*VLOOKUP(L1730,'Exchange rate'!A:B,2,0)</f>
        <v/>
      </c>
      <c r="O1730" s="8" t="inlineStr">
        <is>
          <t>Morele</t>
        </is>
      </c>
      <c r="P1730" s="8" t="inlineStr">
        <is>
          <t>Morele</t>
        </is>
      </c>
      <c r="Q1730" s="8" t="inlineStr">
        <is>
          <t>Poland</t>
        </is>
      </c>
      <c r="R1730" s="12" t="inlineStr">
        <is>
          <t>https://www.morele.net/smartfon-xiaomi-redmi-13c-5g-4-128gb-czarny-55473-13246039/</t>
        </is>
      </c>
      <c r="S1730" s="13" t="inlineStr">
        <is>
          <t>Handset</t>
        </is>
      </c>
      <c r="T1730" s="13" t="n"/>
      <c r="U1730" s="12" t="inlineStr">
        <is>
          <t>https://drive.google.com/uc?export=view&amp;id=1Kxy9c2JOAprdPCKBPlpZUEU0Y3NDuYCp</t>
        </is>
      </c>
      <c r="V1730" t="inlineStr">
        <is>
          <t>20250424</t>
        </is>
      </c>
    </row>
    <row r="1731" ht="15" customHeight="1">
      <c r="A1731" s="7" t="inlineStr">
        <is>
          <t>BN2009087</t>
        </is>
      </c>
      <c r="B1731" s="8" t="inlineStr">
        <is>
          <t>Xiaomi</t>
        </is>
      </c>
      <c r="C1731" s="8" t="inlineStr">
        <is>
          <t>Redmi 13C 4-128GB LTE</t>
        </is>
      </c>
      <c r="D1731" s="8" t="inlineStr">
        <is>
          <t>-</t>
        </is>
      </c>
      <c r="E1731" s="9" t="n">
        <v>551.83</v>
      </c>
      <c r="F1731" s="9" t="inlineStr">
        <is>
          <t>551.83</t>
        </is>
      </c>
      <c r="G1731" s="9" t="inlineStr">
        <is>
          <t>Instock</t>
        </is>
      </c>
      <c r="H1731" s="9">
        <f>SUBSTITUTE(SUBSTITUTE(SUBSTITUTE(SUBSTITUTE(SUBSTITUTE(F1731,"od",""),"Cena internetowa","")," ",""),"€",""),",",".")+0</f>
        <v/>
      </c>
      <c r="I1731" s="9" t="n"/>
      <c r="J1731" s="9">
        <f>IF(I1731&lt;&gt;"",I1731,H1731)</f>
        <v/>
      </c>
      <c r="K1731" s="9">
        <f>E1731/(1+M1731)</f>
        <v/>
      </c>
      <c r="L1731" s="10" t="inlineStr">
        <is>
          <t>PLN</t>
        </is>
      </c>
      <c r="M1731" s="11" t="n">
        <v>0.23</v>
      </c>
      <c r="N1731" s="9">
        <f>K1731*VLOOKUP(L1731,'Exchange rate'!A:B,2,0)</f>
        <v/>
      </c>
      <c r="O1731" s="8" t="inlineStr">
        <is>
          <t>Morele</t>
        </is>
      </c>
      <c r="P1731" s="8" t="inlineStr">
        <is>
          <t>Morele</t>
        </is>
      </c>
      <c r="Q1731" s="8" t="inlineStr">
        <is>
          <t>Poland</t>
        </is>
      </c>
      <c r="R1731" s="12" t="inlineStr">
        <is>
          <t>https://www.morele.net/smartfon-xiaomi-redmi-13c-4-128gb-czarny-mzb0fm7eu-13156176/</t>
        </is>
      </c>
      <c r="S1731" s="13" t="inlineStr">
        <is>
          <t>Handset</t>
        </is>
      </c>
      <c r="T1731" s="13" t="n"/>
      <c r="U1731" s="12" t="inlineStr">
        <is>
          <t>https://drive.google.com/uc?export=view&amp;id=1MUKHFe7fVwNJFtUxG49ga3XW63u_KR0N</t>
        </is>
      </c>
      <c r="V1731" t="inlineStr">
        <is>
          <t>20250424</t>
        </is>
      </c>
    </row>
    <row r="1732" ht="15" customHeight="1">
      <c r="A1732" s="7" t="inlineStr">
        <is>
          <t>BN2009184</t>
        </is>
      </c>
      <c r="B1732" s="8" t="inlineStr">
        <is>
          <t>Xiaomi</t>
        </is>
      </c>
      <c r="C1732" s="8" t="inlineStr">
        <is>
          <t>Redmi 13C 6-128GB LTE</t>
        </is>
      </c>
      <c r="D1732" s="8" t="inlineStr">
        <is>
          <t>-</t>
        </is>
      </c>
      <c r="E1732" s="9" t="n">
        <v>509</v>
      </c>
      <c r="F1732" s="9" t="inlineStr">
        <is>
          <t>509.00</t>
        </is>
      </c>
      <c r="G1732" s="9" t="inlineStr">
        <is>
          <t>Instock</t>
        </is>
      </c>
      <c r="H1732" s="9">
        <f>SUBSTITUTE(SUBSTITUTE(SUBSTITUTE(SUBSTITUTE(SUBSTITUTE(F1732,"od",""),"Cena internetowa","")," ",""),"€",""),",",".")+0</f>
        <v/>
      </c>
      <c r="I1732" s="9" t="n"/>
      <c r="J1732" s="9">
        <f>IF(I1732&lt;&gt;"",I1732,H1732)</f>
        <v/>
      </c>
      <c r="K1732" s="9">
        <f>E1732/(1+M1732)</f>
        <v/>
      </c>
      <c r="L1732" s="10" t="inlineStr">
        <is>
          <t>PLN</t>
        </is>
      </c>
      <c r="M1732" s="11" t="n">
        <v>0.23</v>
      </c>
      <c r="N1732" s="9">
        <f>K1732*VLOOKUP(L1732,'Exchange rate'!A:B,2,0)</f>
        <v/>
      </c>
      <c r="O1732" s="8" t="inlineStr">
        <is>
          <t>Morele</t>
        </is>
      </c>
      <c r="P1732" s="8" t="inlineStr">
        <is>
          <t>Morele</t>
        </is>
      </c>
      <c r="Q1732" s="8" t="inlineStr">
        <is>
          <t>Poland</t>
        </is>
      </c>
      <c r="R1732" s="12" t="inlineStr">
        <is>
          <t>https://www.morele.net/smartfon-xiaomi-redmi-13c-6-128gb-czarny-mzb0fmgeu-13155018/</t>
        </is>
      </c>
      <c r="S1732" s="13" t="inlineStr">
        <is>
          <t>Handset</t>
        </is>
      </c>
      <c r="T1732" s="13" t="n"/>
      <c r="U1732" s="12" t="inlineStr">
        <is>
          <t>https://drive.google.com/uc?export=view&amp;id=1HRST9QyMxF45p00AE8QMqg8K6mZcq6Xc</t>
        </is>
      </c>
      <c r="V1732" t="inlineStr">
        <is>
          <t>20250424</t>
        </is>
      </c>
    </row>
    <row r="1733" ht="15" customHeight="1">
      <c r="A1733" s="7" t="inlineStr">
        <is>
          <t>BN2009088</t>
        </is>
      </c>
      <c r="B1733" s="8" t="inlineStr">
        <is>
          <t>Xiaomi</t>
        </is>
      </c>
      <c r="C1733" s="8" t="inlineStr">
        <is>
          <t>Redmi 13C 8-256GB LTE</t>
        </is>
      </c>
      <c r="D1733" s="8" t="inlineStr">
        <is>
          <t>-</t>
        </is>
      </c>
      <c r="E1733" s="9" t="n">
        <v>713</v>
      </c>
      <c r="F1733" s="9" t="inlineStr">
        <is>
          <t>713.00</t>
        </is>
      </c>
      <c r="G1733" s="9" t="inlineStr">
        <is>
          <t>Instock</t>
        </is>
      </c>
      <c r="H1733" s="9">
        <f>SUBSTITUTE(SUBSTITUTE(SUBSTITUTE(SUBSTITUTE(SUBSTITUTE(F1733,"od",""),"Cena internetowa","")," ",""),"€",""),",",".")+0</f>
        <v/>
      </c>
      <c r="I1733" s="9" t="n"/>
      <c r="J1733" s="9">
        <f>IF(I1733&lt;&gt;"",I1733,H1733)</f>
        <v/>
      </c>
      <c r="K1733" s="9">
        <f>E1733/(1+M1733)</f>
        <v/>
      </c>
      <c r="L1733" s="10" t="inlineStr">
        <is>
          <t>PLN</t>
        </is>
      </c>
      <c r="M1733" s="11" t="n">
        <v>0.23</v>
      </c>
      <c r="N1733" s="9">
        <f>K1733*VLOOKUP(L1733,'Exchange rate'!A:B,2,0)</f>
        <v/>
      </c>
      <c r="O1733" s="8" t="inlineStr">
        <is>
          <t>Morele</t>
        </is>
      </c>
      <c r="P1733" s="8" t="inlineStr">
        <is>
          <t>Morele</t>
        </is>
      </c>
      <c r="Q1733" s="8" t="inlineStr">
        <is>
          <t>Poland</t>
        </is>
      </c>
      <c r="R1733" s="12" t="inlineStr">
        <is>
          <t>https://www.morele.net/smartfon-xiaomi-redmi-13c-8-256gb-czarny-mzb0ftseu-13155585/</t>
        </is>
      </c>
      <c r="S1733" s="13" t="inlineStr">
        <is>
          <t>Handset</t>
        </is>
      </c>
      <c r="T1733" s="13" t="n"/>
      <c r="U1733" s="12" t="inlineStr">
        <is>
          <t>https://drive.google.com/uc?export=view&amp;id=1M3sI9s67KaRRVjUTBRejMReDcyATk67k</t>
        </is>
      </c>
      <c r="V1733" t="inlineStr">
        <is>
          <t>20250424</t>
        </is>
      </c>
    </row>
    <row r="1734" ht="15" customHeight="1">
      <c r="A1734" s="7" t="inlineStr">
        <is>
          <t>BN2009638</t>
        </is>
      </c>
      <c r="B1734" s="8" t="inlineStr">
        <is>
          <t>Xiaomi</t>
        </is>
      </c>
      <c r="C1734" s="8" t="inlineStr">
        <is>
          <t>Redmi 14C 4-128GB LTE</t>
        </is>
      </c>
      <c r="D1734" s="8" t="inlineStr">
        <is>
          <t>-</t>
        </is>
      </c>
      <c r="E1734" s="9" t="n">
        <v>362.99</v>
      </c>
      <c r="F1734" s="9" t="inlineStr">
        <is>
          <t>362.99</t>
        </is>
      </c>
      <c r="G1734" s="9" t="inlineStr">
        <is>
          <t>Instock</t>
        </is>
      </c>
      <c r="H1734" s="9">
        <f>SUBSTITUTE(SUBSTITUTE(SUBSTITUTE(SUBSTITUTE(SUBSTITUTE(F1734,"od",""),"Cena internetowa","")," ",""),"€",""),",",".")+0</f>
        <v/>
      </c>
      <c r="I1734" s="9" t="n"/>
      <c r="J1734" s="9">
        <f>IF(I1734&lt;&gt;"",I1734,H1734)</f>
        <v/>
      </c>
      <c r="K1734" s="9">
        <f>E1734/(1+M1734)</f>
        <v/>
      </c>
      <c r="L1734" s="10" t="inlineStr">
        <is>
          <t>PLN</t>
        </is>
      </c>
      <c r="M1734" s="11" t="n">
        <v>0.23</v>
      </c>
      <c r="N1734" s="9">
        <f>K1734*VLOOKUP(L1734,'Exchange rate'!A:B,2,0)</f>
        <v/>
      </c>
      <c r="O1734" s="8" t="inlineStr">
        <is>
          <t>Morele</t>
        </is>
      </c>
      <c r="P1734" s="8" t="inlineStr">
        <is>
          <t>Morele</t>
        </is>
      </c>
      <c r="Q1734" s="8" t="inlineStr">
        <is>
          <t>Poland</t>
        </is>
      </c>
      <c r="R1734" s="12" t="inlineStr">
        <is>
          <t>https://www.morele.net/smartfon-xiaomi-redmi-14c-4-128gb-czarny-99935805-14153135/</t>
        </is>
      </c>
      <c r="S1734" s="13" t="inlineStr">
        <is>
          <t>Handset</t>
        </is>
      </c>
      <c r="T1734" s="13" t="n"/>
      <c r="U1734" s="12" t="inlineStr">
        <is>
          <t>https://drive.google.com/uc?export=view&amp;id=1K4bO-Yp7u4vxyafpK3QKV8bipzJSYSzO</t>
        </is>
      </c>
      <c r="V1734" t="inlineStr">
        <is>
          <t>20250424</t>
        </is>
      </c>
    </row>
    <row r="1735" ht="15" customHeight="1">
      <c r="A1735" s="7" t="inlineStr">
        <is>
          <t>BN2007315</t>
        </is>
      </c>
      <c r="B1735" s="8" t="inlineStr">
        <is>
          <t>Xiaomi</t>
        </is>
      </c>
      <c r="C1735" s="8" t="inlineStr">
        <is>
          <t>Redmi 9AT 2-32GB</t>
        </is>
      </c>
      <c r="D1735" s="8" t="inlineStr">
        <is>
          <t>-</t>
        </is>
      </c>
      <c r="E1735" s="9" t="n">
        <v>0</v>
      </c>
      <c r="F1735" s="9" t="inlineStr">
        <is>
          <t>0.00</t>
        </is>
      </c>
      <c r="G1735" s="9" t="inlineStr">
        <is>
          <t>Outstock</t>
        </is>
      </c>
      <c r="H1735" s="9">
        <f>SUBSTITUTE(SUBSTITUTE(SUBSTITUTE(SUBSTITUTE(SUBSTITUTE(F1735,"od",""),"Cena internetowa","")," ",""),"€",""),",",".")+0</f>
        <v/>
      </c>
      <c r="I1735" s="9" t="n"/>
      <c r="J1735" s="9">
        <f>IF(I1735&lt;&gt;"",I1735,H1735)</f>
        <v/>
      </c>
      <c r="K1735" s="9">
        <f>E1735/(1+M1735)</f>
        <v/>
      </c>
      <c r="L1735" s="10" t="inlineStr">
        <is>
          <t>PLN</t>
        </is>
      </c>
      <c r="M1735" s="11" t="n">
        <v>0.23</v>
      </c>
      <c r="N1735" s="9">
        <f>K1735*VLOOKUP(L1735,'Exchange rate'!A:B,2,0)</f>
        <v/>
      </c>
      <c r="O1735" s="8" t="inlineStr">
        <is>
          <t>Morele</t>
        </is>
      </c>
      <c r="P1735" s="8" t="inlineStr">
        <is>
          <t>Morele</t>
        </is>
      </c>
      <c r="Q1735" s="8" t="inlineStr">
        <is>
          <t>Poland</t>
        </is>
      </c>
      <c r="R1735" s="12" t="inlineStr">
        <is>
          <t>https://www.morele.net/smartfon-xiaomi-redmi-9at-2-32gb-szary-29236-7225043/</t>
        </is>
      </c>
      <c r="S1735" s="13" t="inlineStr">
        <is>
          <t>Handset</t>
        </is>
      </c>
      <c r="T1735" s="13" t="n">
        <v>4</v>
      </c>
      <c r="U1735" s="12" t="inlineStr">
        <is>
          <t>https://drive.google.com/uc?export=view&amp;id=1J6g-IDQz_RUkdCjM1ECnQObWLZnahYjK</t>
        </is>
      </c>
      <c r="V1735" t="inlineStr">
        <is>
          <t>20250424</t>
        </is>
      </c>
    </row>
    <row r="1736" ht="15" customHeight="1">
      <c r="A1736" s="7" t="inlineStr">
        <is>
          <t>BN2008865</t>
        </is>
      </c>
      <c r="B1736" s="8" t="inlineStr">
        <is>
          <t>Xiaomi</t>
        </is>
      </c>
      <c r="C1736" s="8" t="inlineStr">
        <is>
          <t>Redmi A2 2-32GB LTE</t>
        </is>
      </c>
      <c r="D1736" s="8" t="inlineStr">
        <is>
          <t>-</t>
        </is>
      </c>
      <c r="E1736" s="9" t="n">
        <v>456.59</v>
      </c>
      <c r="F1736" s="9" t="inlineStr">
        <is>
          <t>456.59</t>
        </is>
      </c>
      <c r="G1736" s="9" t="inlineStr">
        <is>
          <t>Instock</t>
        </is>
      </c>
      <c r="H1736" s="9">
        <f>SUBSTITUTE(SUBSTITUTE(SUBSTITUTE(SUBSTITUTE(SUBSTITUTE(F1736,"od",""),"Cena internetowa","")," ",""),"€",""),",",".")+0</f>
        <v/>
      </c>
      <c r="I1736" s="9" t="n"/>
      <c r="J1736" s="9">
        <f>IF(I1736&lt;&gt;"",I1736,H1736)</f>
        <v/>
      </c>
      <c r="K1736" s="9">
        <f>E1736/(1+M1736)</f>
        <v/>
      </c>
      <c r="L1736" s="10" t="inlineStr">
        <is>
          <t>PLN</t>
        </is>
      </c>
      <c r="M1736" s="11" t="n">
        <v>0.23</v>
      </c>
      <c r="N1736" s="9">
        <f>K1736*VLOOKUP(L1736,'Exchange rate'!A:B,2,0)</f>
        <v/>
      </c>
      <c r="O1736" s="8" t="inlineStr">
        <is>
          <t>Morele</t>
        </is>
      </c>
      <c r="P1736" s="8" t="inlineStr">
        <is>
          <t>Morele</t>
        </is>
      </c>
      <c r="Q1736" s="8" t="inlineStr">
        <is>
          <t>Poland</t>
        </is>
      </c>
      <c r="R1736" s="12" t="inlineStr">
        <is>
          <t>https://www.morele.net/smartfon-xiaomi-redmi-a2-2-32gb-czarny-mzb0dwyeu-12809601/</t>
        </is>
      </c>
      <c r="S1736" s="13" t="inlineStr">
        <is>
          <t>Handset</t>
        </is>
      </c>
      <c r="T1736" s="13" t="n"/>
      <c r="U1736" s="12" t="inlineStr">
        <is>
          <t>https://drive.google.com/uc?export=view&amp;id=1M680uDfALNoNiIIMlClC4TwXOH_sg7xb</t>
        </is>
      </c>
      <c r="V1736" t="inlineStr">
        <is>
          <t>20250424</t>
        </is>
      </c>
    </row>
    <row r="1737" ht="15" customHeight="1">
      <c r="A1737" s="7" t="inlineStr">
        <is>
          <t>BN2009278</t>
        </is>
      </c>
      <c r="B1737" s="8" t="inlineStr">
        <is>
          <t>Xiaomi</t>
        </is>
      </c>
      <c r="C1737" s="8" t="inlineStr">
        <is>
          <t>Redmi A3 3-64GB LTE</t>
        </is>
      </c>
      <c r="D1737" s="8" t="inlineStr">
        <is>
          <t>-</t>
        </is>
      </c>
      <c r="E1737" s="9" t="n">
        <v>307.84</v>
      </c>
      <c r="F1737" s="9" t="inlineStr">
        <is>
          <t>307.84</t>
        </is>
      </c>
      <c r="G1737" s="9" t="inlineStr">
        <is>
          <t>Instock</t>
        </is>
      </c>
      <c r="H1737" s="9">
        <f>SUBSTITUTE(SUBSTITUTE(SUBSTITUTE(SUBSTITUTE(SUBSTITUTE(F1737,"od",""),"Cena internetowa","")," ",""),"€",""),",",".")+0</f>
        <v/>
      </c>
      <c r="I1737" s="9" t="n"/>
      <c r="J1737" s="9">
        <f>IF(I1737&lt;&gt;"",I1737,H1737)</f>
        <v/>
      </c>
      <c r="K1737" s="9">
        <f>E1737/(1+M1737)</f>
        <v/>
      </c>
      <c r="L1737" s="10" t="inlineStr">
        <is>
          <t>PLN</t>
        </is>
      </c>
      <c r="M1737" s="11" t="n">
        <v>0.23</v>
      </c>
      <c r="N1737" s="9">
        <f>K1737*VLOOKUP(L1737,'Exchange rate'!A:B,2,0)</f>
        <v/>
      </c>
      <c r="O1737" s="8" t="inlineStr">
        <is>
          <t>Morele</t>
        </is>
      </c>
      <c r="P1737" s="8" t="inlineStr">
        <is>
          <t>Morele</t>
        </is>
      </c>
      <c r="Q1737" s="8" t="inlineStr">
        <is>
          <t>Poland</t>
        </is>
      </c>
      <c r="R1737" s="12" t="inlineStr">
        <is>
          <t>https://www.morele.net/smartfon-xiaomi-redmi-a3-3-64gb-zielony-54309-13203230/</t>
        </is>
      </c>
      <c r="S1737" s="13" t="inlineStr">
        <is>
          <t>Handset</t>
        </is>
      </c>
      <c r="T1737" s="13" t="n"/>
      <c r="U1737" s="12" t="inlineStr">
        <is>
          <t>https://drive.google.com/uc?export=view&amp;id=1HLajenQj-I0moQts-bZ-HATFfyqTq7sy</t>
        </is>
      </c>
      <c r="V1737" t="inlineStr">
        <is>
          <t>20250424</t>
        </is>
      </c>
    </row>
    <row r="1738" ht="15" customHeight="1">
      <c r="A1738" s="7" t="inlineStr">
        <is>
          <t>BN2008011</t>
        </is>
      </c>
      <c r="B1738" s="8" t="inlineStr">
        <is>
          <t>Xiaomi</t>
        </is>
      </c>
      <c r="C1738" s="8" t="inlineStr">
        <is>
          <t>Redmi Note 11 4-128GB LTE</t>
        </is>
      </c>
      <c r="D1738" s="8" t="inlineStr">
        <is>
          <t>-</t>
        </is>
      </c>
      <c r="E1738" s="9" t="n">
        <v>769</v>
      </c>
      <c r="F1738" s="9" t="inlineStr">
        <is>
          <t>769.00</t>
        </is>
      </c>
      <c r="G1738" s="9" t="inlineStr">
        <is>
          <t>Instock</t>
        </is>
      </c>
      <c r="H1738" s="9">
        <f>SUBSTITUTE(SUBSTITUTE(SUBSTITUTE(SUBSTITUTE(SUBSTITUTE(F1738,"od",""),"Cena internetowa","")," ",""),"€",""),",",".")+0</f>
        <v/>
      </c>
      <c r="I1738" s="9" t="n"/>
      <c r="J1738" s="9">
        <f>IF(I1738&lt;&gt;"",I1738,H1738)</f>
        <v/>
      </c>
      <c r="K1738" s="9">
        <f>E1738/(1+M1738)</f>
        <v/>
      </c>
      <c r="L1738" s="10" t="inlineStr">
        <is>
          <t>PLN</t>
        </is>
      </c>
      <c r="M1738" s="11" t="n">
        <v>0.23</v>
      </c>
      <c r="N1738" s="9">
        <f>K1738*VLOOKUP(L1738,'Exchange rate'!A:B,2,0)</f>
        <v/>
      </c>
      <c r="O1738" s="8" t="inlineStr">
        <is>
          <t>Morele</t>
        </is>
      </c>
      <c r="P1738" s="8" t="inlineStr">
        <is>
          <t>Morele</t>
        </is>
      </c>
      <c r="Q1738" s="8" t="inlineStr">
        <is>
          <t>Poland</t>
        </is>
      </c>
      <c r="R1738" s="12" t="inlineStr">
        <is>
          <t>https://www.morele.net/smartfon-xiaomi-redmi-note-11-4-128gb-niebieski-37801-9923708/</t>
        </is>
      </c>
      <c r="S1738" s="13" t="inlineStr">
        <is>
          <t>Handset</t>
        </is>
      </c>
      <c r="T1738" s="13" t="n"/>
      <c r="U1738" s="12" t="inlineStr">
        <is>
          <t>https://drive.google.com/uc?export=view&amp;id=1IW8HRM87_APUv8FOQwZxukV90a14Q_M5</t>
        </is>
      </c>
      <c r="V1738" t="inlineStr">
        <is>
          <t>20250424</t>
        </is>
      </c>
    </row>
    <row r="1739" ht="15" customHeight="1">
      <c r="A1739" s="7" t="inlineStr">
        <is>
          <t>BN2008038</t>
        </is>
      </c>
      <c r="B1739" s="8" t="inlineStr">
        <is>
          <t>Xiaomi</t>
        </is>
      </c>
      <c r="C1739" s="8" t="inlineStr">
        <is>
          <t>Redmi Note 11 4-64GB LTE</t>
        </is>
      </c>
      <c r="D1739" s="8" t="inlineStr">
        <is>
          <t>-</t>
        </is>
      </c>
      <c r="E1739" s="9" t="n">
        <v>1059</v>
      </c>
      <c r="F1739" s="9" t="inlineStr">
        <is>
          <t>1059.00</t>
        </is>
      </c>
      <c r="G1739" s="9" t="inlineStr">
        <is>
          <t>Instock</t>
        </is>
      </c>
      <c r="H1739" s="9">
        <f>SUBSTITUTE(SUBSTITUTE(SUBSTITUTE(SUBSTITUTE(SUBSTITUTE(F1739,"od",""),"Cena internetowa","")," ",""),"€",""),",",".")+0</f>
        <v/>
      </c>
      <c r="I1739" s="9" t="n"/>
      <c r="J1739" s="9">
        <f>IF(I1739&lt;&gt;"",I1739,H1739)</f>
        <v/>
      </c>
      <c r="K1739" s="9">
        <f>E1739/(1+M1739)</f>
        <v/>
      </c>
      <c r="L1739" s="10" t="inlineStr">
        <is>
          <t>PLN</t>
        </is>
      </c>
      <c r="M1739" s="11" t="n">
        <v>0.23</v>
      </c>
      <c r="N1739" s="9">
        <f>K1739*VLOOKUP(L1739,'Exchange rate'!A:B,2,0)</f>
        <v/>
      </c>
      <c r="O1739" s="8" t="inlineStr">
        <is>
          <t>Morele</t>
        </is>
      </c>
      <c r="P1739" s="8" t="inlineStr">
        <is>
          <t>Morele</t>
        </is>
      </c>
      <c r="Q1739" s="8" t="inlineStr">
        <is>
          <t>Poland</t>
        </is>
      </c>
      <c r="R1739" s="12" t="inlineStr">
        <is>
          <t>https://www.morele.net/smartfon-xiaomi-redmi-note-11-4-64gb-star-blue-37807-9917711/</t>
        </is>
      </c>
      <c r="S1739" s="13" t="inlineStr">
        <is>
          <t>Handset</t>
        </is>
      </c>
      <c r="T1739" s="13" t="n"/>
      <c r="U1739" s="12" t="inlineStr">
        <is>
          <t>https://drive.google.com/uc?export=view&amp;id=1O-HCRFYRCAt1KiExS0IYQjzpM04ymspD</t>
        </is>
      </c>
      <c r="V1739" t="inlineStr">
        <is>
          <t>20250424</t>
        </is>
      </c>
    </row>
    <row r="1740" ht="15" customHeight="1">
      <c r="A1740" s="7" t="inlineStr">
        <is>
          <t>BN2008013</t>
        </is>
      </c>
      <c r="B1740" s="8" t="inlineStr">
        <is>
          <t>Xiaomi</t>
        </is>
      </c>
      <c r="C1740" s="8" t="inlineStr">
        <is>
          <t>Redmi Note 11 Pro 6-128GB 5G</t>
        </is>
      </c>
      <c r="D1740" s="8" t="inlineStr">
        <is>
          <t>-</t>
        </is>
      </c>
      <c r="E1740" s="9" t="n">
        <v>1255</v>
      </c>
      <c r="F1740" s="9" t="inlineStr">
        <is>
          <t>1255.00</t>
        </is>
      </c>
      <c r="G1740" s="9" t="inlineStr">
        <is>
          <t>Instock</t>
        </is>
      </c>
      <c r="H1740" s="9">
        <f>SUBSTITUTE(SUBSTITUTE(SUBSTITUTE(SUBSTITUTE(SUBSTITUTE(F1740,"od",""),"Cena internetowa","")," ",""),"€",""),",",".")+0</f>
        <v/>
      </c>
      <c r="I1740" s="9" t="n"/>
      <c r="J1740" s="9">
        <f>IF(I1740&lt;&gt;"",I1740,H1740)</f>
        <v/>
      </c>
      <c r="K1740" s="9">
        <f>E1740/(1+M1740)</f>
        <v/>
      </c>
      <c r="L1740" s="10" t="inlineStr">
        <is>
          <t>PLN</t>
        </is>
      </c>
      <c r="M1740" s="11" t="n">
        <v>0.23</v>
      </c>
      <c r="N1740" s="9">
        <f>K1740*VLOOKUP(L1740,'Exchange rate'!A:B,2,0)</f>
        <v/>
      </c>
      <c r="O1740" s="8" t="inlineStr">
        <is>
          <t>Morele</t>
        </is>
      </c>
      <c r="P1740" s="8" t="inlineStr">
        <is>
          <t>Morele</t>
        </is>
      </c>
      <c r="Q1740" s="8" t="inlineStr">
        <is>
          <t>Poland</t>
        </is>
      </c>
      <c r="R1740" s="12" t="inlineStr">
        <is>
          <t>https://www.morele.net/smartfon-xiaomi-redmi-note-11-pro-5g-6-128gb-szary-38075-10059905/</t>
        </is>
      </c>
      <c r="S1740" s="13" t="inlineStr">
        <is>
          <t>Handset</t>
        </is>
      </c>
      <c r="T1740" s="13" t="n"/>
      <c r="U1740" s="12" t="inlineStr">
        <is>
          <t>https://drive.google.com/uc?export=view&amp;id=1JzueC7Zzo20Fl5In7dtNqPmZj5Z45DWj</t>
        </is>
      </c>
      <c r="V1740" t="inlineStr">
        <is>
          <t>20250424</t>
        </is>
      </c>
    </row>
    <row r="1741" ht="15" customHeight="1">
      <c r="A1741" s="7" t="inlineStr">
        <is>
          <t>BN2008256</t>
        </is>
      </c>
      <c r="B1741" s="8" t="inlineStr">
        <is>
          <t>Xiaomi</t>
        </is>
      </c>
      <c r="C1741" s="8" t="inlineStr">
        <is>
          <t>Redmi Note 11S 4-128GB 5G</t>
        </is>
      </c>
      <c r="D1741" s="8" t="inlineStr">
        <is>
          <t>-</t>
        </is>
      </c>
      <c r="E1741" s="9" t="n">
        <v>684.99</v>
      </c>
      <c r="F1741" s="9" t="inlineStr">
        <is>
          <t>684.99</t>
        </is>
      </c>
      <c r="G1741" s="9" t="inlineStr">
        <is>
          <t>Instock</t>
        </is>
      </c>
      <c r="H1741" s="9">
        <f>SUBSTITUTE(SUBSTITUTE(SUBSTITUTE(SUBSTITUTE(SUBSTITUTE(F1741,"od",""),"Cena internetowa","")," ",""),"€",""),",",".")+0</f>
        <v/>
      </c>
      <c r="I1741" s="9" t="n"/>
      <c r="J1741" s="9">
        <f>IF(I1741&lt;&gt;"",I1741,H1741)</f>
        <v/>
      </c>
      <c r="K1741" s="9">
        <f>E1741/(1+M1741)</f>
        <v/>
      </c>
      <c r="L1741" s="10" t="inlineStr">
        <is>
          <t>PLN</t>
        </is>
      </c>
      <c r="M1741" s="11" t="n">
        <v>0.23</v>
      </c>
      <c r="N1741" s="9">
        <f>K1741*VLOOKUP(L1741,'Exchange rate'!A:B,2,0)</f>
        <v/>
      </c>
      <c r="O1741" s="8" t="inlineStr">
        <is>
          <t>Morele</t>
        </is>
      </c>
      <c r="P1741" s="8" t="inlineStr">
        <is>
          <t>Morele</t>
        </is>
      </c>
      <c r="Q1741" s="8" t="inlineStr">
        <is>
          <t>Poland</t>
        </is>
      </c>
      <c r="R1741" s="12" t="inlineStr">
        <is>
          <t>https://www.morele.net/smartfon-xiaomi-redmi-note-11s-5g-4-128gb-czarny-268013-10627318/</t>
        </is>
      </c>
      <c r="S1741" s="13" t="inlineStr">
        <is>
          <t>Handset</t>
        </is>
      </c>
      <c r="T1741" s="13" t="n"/>
      <c r="U1741" s="12" t="inlineStr">
        <is>
          <t>https://drive.google.com/uc?export=view&amp;id=1MGkqvvEHy4WVYuCGqFQ4Vs34PFKHfEQB</t>
        </is>
      </c>
      <c r="V1741" t="inlineStr">
        <is>
          <t>20250424</t>
        </is>
      </c>
    </row>
    <row r="1742" ht="15" customHeight="1">
      <c r="A1742" s="7" t="inlineStr">
        <is>
          <t>BN2008012</t>
        </is>
      </c>
      <c r="B1742" s="8" t="inlineStr">
        <is>
          <t>Xiaomi</t>
        </is>
      </c>
      <c r="C1742" s="8" t="inlineStr">
        <is>
          <t>Redmi Note 11S 6-128GB LTE</t>
        </is>
      </c>
      <c r="D1742" s="8" t="inlineStr">
        <is>
          <t>-</t>
        </is>
      </c>
      <c r="E1742" s="9" t="n">
        <v>585.71</v>
      </c>
      <c r="F1742" s="9" t="inlineStr">
        <is>
          <t>585.71</t>
        </is>
      </c>
      <c r="G1742" s="9" t="inlineStr">
        <is>
          <t>Instock</t>
        </is>
      </c>
      <c r="H1742" s="9">
        <f>SUBSTITUTE(SUBSTITUTE(SUBSTITUTE(SUBSTITUTE(SUBSTITUTE(F1742,"od",""),"Cena internetowa","")," ",""),"€",""),",",".")+0</f>
        <v/>
      </c>
      <c r="I1742" s="9" t="n"/>
      <c r="J1742" s="9">
        <f>IF(I1742&lt;&gt;"",I1742,H1742)</f>
        <v/>
      </c>
      <c r="K1742" s="9">
        <f>E1742/(1+M1742)</f>
        <v/>
      </c>
      <c r="L1742" s="10" t="inlineStr">
        <is>
          <t>PLN</t>
        </is>
      </c>
      <c r="M1742" s="11" t="n">
        <v>0.23</v>
      </c>
      <c r="N1742" s="9">
        <f>K1742*VLOOKUP(L1742,'Exchange rate'!A:B,2,0)</f>
        <v/>
      </c>
      <c r="O1742" s="8" t="inlineStr">
        <is>
          <t>Morele</t>
        </is>
      </c>
      <c r="P1742" s="8" t="inlineStr">
        <is>
          <t>Morele</t>
        </is>
      </c>
      <c r="Q1742" s="8" t="inlineStr">
        <is>
          <t>Poland</t>
        </is>
      </c>
      <c r="R1742" s="12" t="inlineStr">
        <is>
          <t>https://www.morele.net/smartfon-xiaomi-redmi-note-11s-6-128gb-niebieski-37947-9998756/</t>
        </is>
      </c>
      <c r="S1742" s="13" t="inlineStr">
        <is>
          <t>Handset</t>
        </is>
      </c>
      <c r="T1742" s="13" t="n"/>
      <c r="U1742" s="12" t="inlineStr">
        <is>
          <t>https://drive.google.com/uc?export=view&amp;id=1HdovfPXqe8V9IdXN33VYl15ZlgWDAxsH</t>
        </is>
      </c>
      <c r="V1742" t="inlineStr">
        <is>
          <t>20250424</t>
        </is>
      </c>
    </row>
    <row r="1743" ht="15" customHeight="1">
      <c r="A1743" s="7" t="inlineStr">
        <is>
          <t>BN2008736</t>
        </is>
      </c>
      <c r="B1743" s="8" t="inlineStr">
        <is>
          <t>Xiaomi</t>
        </is>
      </c>
      <c r="C1743" s="8" t="inlineStr">
        <is>
          <t>Redmi Note 12 4-128GB LTE</t>
        </is>
      </c>
      <c r="D1743" s="8" t="inlineStr">
        <is>
          <t>-</t>
        </is>
      </c>
      <c r="E1743" s="9" t="n">
        <v>673</v>
      </c>
      <c r="F1743" s="9" t="inlineStr">
        <is>
          <t>673.00</t>
        </is>
      </c>
      <c r="G1743" s="9" t="inlineStr">
        <is>
          <t>Instock</t>
        </is>
      </c>
      <c r="H1743" s="9">
        <f>SUBSTITUTE(SUBSTITUTE(SUBSTITUTE(SUBSTITUTE(SUBSTITUTE(F1743,"od",""),"Cena internetowa","")," ",""),"€",""),",",".")+0</f>
        <v/>
      </c>
      <c r="I1743" s="9" t="n"/>
      <c r="J1743" s="9">
        <f>IF(I1743&lt;&gt;"",I1743,H1743)</f>
        <v/>
      </c>
      <c r="K1743" s="9">
        <f>E1743/(1+M1743)</f>
        <v/>
      </c>
      <c r="L1743" s="10" t="inlineStr">
        <is>
          <t>PLN</t>
        </is>
      </c>
      <c r="M1743" s="11" t="n">
        <v>0.23</v>
      </c>
      <c r="N1743" s="9">
        <f>K1743*VLOOKUP(L1743,'Exchange rate'!A:B,2,0)</f>
        <v/>
      </c>
      <c r="O1743" s="8" t="inlineStr">
        <is>
          <t>Morele</t>
        </is>
      </c>
      <c r="P1743" s="8" t="inlineStr">
        <is>
          <t>Morele</t>
        </is>
      </c>
      <c r="Q1743" s="8" t="inlineStr">
        <is>
          <t>Poland</t>
        </is>
      </c>
      <c r="R1743" s="12" t="inlineStr">
        <is>
          <t>https://www.morele.net/smartfon-xiaomi-redmi-note-12-4-128gb-czarny-mzb0dlzeu-12809588/</t>
        </is>
      </c>
      <c r="S1743" s="13" t="inlineStr">
        <is>
          <t>Handset</t>
        </is>
      </c>
      <c r="T1743" s="13" t="n"/>
      <c r="U1743" s="12" t="inlineStr">
        <is>
          <t>https://drive.google.com/uc?export=view&amp;id=1MhjHJ_lg4b-ZCPxQIW9r8e0yiu_HWfVA</t>
        </is>
      </c>
      <c r="V1743" t="inlineStr">
        <is>
          <t>20250424</t>
        </is>
      </c>
    </row>
    <row r="1744" ht="15" customHeight="1">
      <c r="A1744" s="7" t="inlineStr">
        <is>
          <t>BN2008733</t>
        </is>
      </c>
      <c r="B1744" s="8" t="inlineStr">
        <is>
          <t>Xiaomi</t>
        </is>
      </c>
      <c r="C1744" s="8" t="inlineStr">
        <is>
          <t>Redmi Note 12 6-128GB 5G</t>
        </is>
      </c>
      <c r="D1744" s="8" t="inlineStr">
        <is>
          <t>-</t>
        </is>
      </c>
      <c r="E1744" s="9" t="n">
        <v>0</v>
      </c>
      <c r="F1744" s="9" t="inlineStr">
        <is>
          <t>0.00</t>
        </is>
      </c>
      <c r="G1744" s="9" t="inlineStr">
        <is>
          <t>Outstock</t>
        </is>
      </c>
      <c r="H1744" s="9">
        <f>SUBSTITUTE(SUBSTITUTE(SUBSTITUTE(SUBSTITUTE(SUBSTITUTE(F1744,"od",""),"Cena internetowa","")," ",""),"€",""),",",".")+0</f>
        <v/>
      </c>
      <c r="I1744" s="9" t="n"/>
      <c r="J1744" s="9">
        <f>IF(I1744&lt;&gt;"",I1744,H1744)</f>
        <v/>
      </c>
      <c r="K1744" s="9">
        <f>E1744/(1+M1744)</f>
        <v/>
      </c>
      <c r="L1744" s="10" t="inlineStr">
        <is>
          <t>PLN</t>
        </is>
      </c>
      <c r="M1744" s="11" t="n">
        <v>0.23</v>
      </c>
      <c r="N1744" s="9">
        <f>K1744*VLOOKUP(L1744,'Exchange rate'!A:B,2,0)</f>
        <v/>
      </c>
      <c r="O1744" s="8" t="inlineStr">
        <is>
          <t>Morele</t>
        </is>
      </c>
      <c r="P1744" s="8" t="inlineStr">
        <is>
          <t>Morele</t>
        </is>
      </c>
      <c r="Q1744" s="8" t="inlineStr">
        <is>
          <t>Poland</t>
        </is>
      </c>
      <c r="R1744" s="12" t="inlineStr">
        <is>
          <t>https://www.morele.net/smartfon-xiaomi-redmi-note-12-5g-6-128gb-zielony-s7827793-13092481/</t>
        </is>
      </c>
      <c r="S1744" s="13" t="inlineStr">
        <is>
          <t>Handset</t>
        </is>
      </c>
      <c r="T1744" s="13" t="n">
        <v>4</v>
      </c>
      <c r="U1744" s="12" t="inlineStr">
        <is>
          <t>https://drive.google.com/uc?export=view&amp;id=1LhQlU2mR0dQG2qj_QOfTa0NslIsFitGB</t>
        </is>
      </c>
      <c r="V1744" t="inlineStr">
        <is>
          <t>20250424</t>
        </is>
      </c>
    </row>
    <row r="1745" ht="15" customHeight="1">
      <c r="A1745" s="7" t="inlineStr">
        <is>
          <t>BN2008764</t>
        </is>
      </c>
      <c r="B1745" s="8" t="inlineStr">
        <is>
          <t>Xiaomi</t>
        </is>
      </c>
      <c r="C1745" s="8" t="inlineStr">
        <is>
          <t>Redmi Note 12 Pro 6-128GB LTE</t>
        </is>
      </c>
      <c r="D1745" s="8" t="inlineStr">
        <is>
          <t>-</t>
        </is>
      </c>
      <c r="E1745" s="9" t="n">
        <v>1179</v>
      </c>
      <c r="F1745" s="9" t="inlineStr">
        <is>
          <t>1179.00</t>
        </is>
      </c>
      <c r="G1745" s="9" t="inlineStr">
        <is>
          <t>Instock</t>
        </is>
      </c>
      <c r="H1745" s="9">
        <f>SUBSTITUTE(SUBSTITUTE(SUBSTITUTE(SUBSTITUTE(SUBSTITUTE(F1745,"od",""),"Cena internetowa","")," ",""),"€",""),",",".")+0</f>
        <v/>
      </c>
      <c r="I1745" s="9" t="n"/>
      <c r="J1745" s="9">
        <f>IF(I1745&lt;&gt;"",I1745,H1745)</f>
        <v/>
      </c>
      <c r="K1745" s="9">
        <f>E1745/(1+M1745)</f>
        <v/>
      </c>
      <c r="L1745" s="10" t="inlineStr">
        <is>
          <t>PLN</t>
        </is>
      </c>
      <c r="M1745" s="11" t="n">
        <v>0.23</v>
      </c>
      <c r="N1745" s="9">
        <f>K1745*VLOOKUP(L1745,'Exchange rate'!A:B,2,0)</f>
        <v/>
      </c>
      <c r="O1745" s="8" t="inlineStr">
        <is>
          <t>Morele</t>
        </is>
      </c>
      <c r="P1745" s="8" t="inlineStr">
        <is>
          <t>Morele</t>
        </is>
      </c>
      <c r="Q1745" s="8" t="inlineStr">
        <is>
          <t>Poland</t>
        </is>
      </c>
      <c r="R1745" s="12" t="inlineStr">
        <is>
          <t>https://www.morele.net/smartfon-xiaomi-redmi-note-12-pro-5g-6-128gb-czarny-44890-44893-46936-12805104/</t>
        </is>
      </c>
      <c r="S1745" s="13" t="inlineStr">
        <is>
          <t>Handset</t>
        </is>
      </c>
      <c r="T1745" s="13" t="n"/>
      <c r="U1745" s="12" t="inlineStr">
        <is>
          <t>https://drive.google.com/uc?export=view&amp;id=1JOC1j_vHEdNHlJOqn9SpQatIrK23m095</t>
        </is>
      </c>
      <c r="V1745" t="inlineStr">
        <is>
          <t>20250424</t>
        </is>
      </c>
    </row>
    <row r="1746" ht="15" customHeight="1">
      <c r="A1746" s="7" t="inlineStr">
        <is>
          <t>BN2008767</t>
        </is>
      </c>
      <c r="B1746" s="8" t="inlineStr">
        <is>
          <t>Xiaomi</t>
        </is>
      </c>
      <c r="C1746" s="8" t="inlineStr">
        <is>
          <t>Redmi Note 12 Pro 8-256GB LTE</t>
        </is>
      </c>
      <c r="D1746" s="8" t="inlineStr">
        <is>
          <t>-</t>
        </is>
      </c>
      <c r="E1746" s="9" t="n">
        <v>0</v>
      </c>
      <c r="F1746" s="9" t="inlineStr">
        <is>
          <t>0.00</t>
        </is>
      </c>
      <c r="G1746" s="9" t="inlineStr">
        <is>
          <t>Outstock</t>
        </is>
      </c>
      <c r="H1746" s="9">
        <f>SUBSTITUTE(SUBSTITUTE(SUBSTITUTE(SUBSTITUTE(SUBSTITUTE(F1746,"od",""),"Cena internetowa","")," ",""),"€",""),",",".")+0</f>
        <v/>
      </c>
      <c r="I1746" s="9" t="n"/>
      <c r="J1746" s="9">
        <f>IF(I1746&lt;&gt;"",I1746,H1746)</f>
        <v/>
      </c>
      <c r="K1746" s="9">
        <f>E1746/(1+M1746)</f>
        <v/>
      </c>
      <c r="L1746" s="10" t="inlineStr">
        <is>
          <t>PLN</t>
        </is>
      </c>
      <c r="M1746" s="11" t="n">
        <v>0.23</v>
      </c>
      <c r="N1746" s="9">
        <f>K1746*VLOOKUP(L1746,'Exchange rate'!A:B,2,0)</f>
        <v/>
      </c>
      <c r="O1746" s="8" t="inlineStr">
        <is>
          <t>Morele</t>
        </is>
      </c>
      <c r="P1746" s="8" t="inlineStr">
        <is>
          <t>Morele</t>
        </is>
      </c>
      <c r="Q1746" s="8" t="inlineStr">
        <is>
          <t>Poland</t>
        </is>
      </c>
      <c r="R1746" s="12" t="inlineStr">
        <is>
          <t>https://www.morele.net/smartfon-xiaomi-redmi-note-12-pro-8-256gb-bialy-s0451627-13092023/</t>
        </is>
      </c>
      <c r="S1746" s="13" t="inlineStr">
        <is>
          <t>Handset</t>
        </is>
      </c>
      <c r="T1746" s="13" t="n">
        <v>4</v>
      </c>
      <c r="U1746" s="12" t="inlineStr">
        <is>
          <t>https://drive.google.com/uc?export=view&amp;id=1MDU6A6yzjwD1XvqmFdoxxuiWH5qRUyEj</t>
        </is>
      </c>
      <c r="V1746" t="inlineStr">
        <is>
          <t>20250424</t>
        </is>
      </c>
    </row>
    <row r="1747" ht="15" customHeight="1">
      <c r="A1747" s="7" t="inlineStr">
        <is>
          <t>BN2008742</t>
        </is>
      </c>
      <c r="B1747" s="8" t="inlineStr">
        <is>
          <t>Xiaomi</t>
        </is>
      </c>
      <c r="C1747" s="8" t="inlineStr">
        <is>
          <t>Redmi Note 12 Pro+ 8-256GB 5G</t>
        </is>
      </c>
      <c r="D1747" s="8" t="inlineStr">
        <is>
          <t>-</t>
        </is>
      </c>
      <c r="E1747" s="9" t="n">
        <v>1124</v>
      </c>
      <c r="F1747" s="9" t="inlineStr">
        <is>
          <t>1124.59</t>
        </is>
      </c>
      <c r="G1747" s="9" t="inlineStr">
        <is>
          <t>Instock</t>
        </is>
      </c>
      <c r="H1747" s="9">
        <f>SUBSTITUTE(SUBSTITUTE(SUBSTITUTE(SUBSTITUTE(SUBSTITUTE(F1747,"od",""),"Cena internetowa","")," ",""),"€",""),",",".")+0</f>
        <v/>
      </c>
      <c r="I1747" s="9" t="n"/>
      <c r="J1747" s="9">
        <f>IF(I1747&lt;&gt;"",I1747,H1747)</f>
        <v/>
      </c>
      <c r="K1747" s="9">
        <f>E1747/(1+M1747)</f>
        <v/>
      </c>
      <c r="L1747" s="10" t="inlineStr">
        <is>
          <t>PLN</t>
        </is>
      </c>
      <c r="M1747" s="11" t="n">
        <v>0.23</v>
      </c>
      <c r="N1747" s="9">
        <f>K1747*VLOOKUP(L1747,'Exchange rate'!A:B,2,0)</f>
        <v/>
      </c>
      <c r="O1747" s="8" t="inlineStr">
        <is>
          <t>Morele</t>
        </is>
      </c>
      <c r="P1747" s="8" t="inlineStr">
        <is>
          <t>Morele</t>
        </is>
      </c>
      <c r="Q1747" s="8" t="inlineStr">
        <is>
          <t>Poland</t>
        </is>
      </c>
      <c r="R1747" s="12" t="inlineStr">
        <is>
          <t>https://www.morele.net/smartfon-xiaomi-redmi-note-12-pro-5g-8-256gb-czarny-45526-45553-47377-12835981/</t>
        </is>
      </c>
      <c r="S1747" s="13" t="inlineStr">
        <is>
          <t>Handset</t>
        </is>
      </c>
      <c r="T1747" s="13" t="n"/>
      <c r="U1747" s="12" t="inlineStr">
        <is>
          <t>https://drive.google.com/uc?export=view&amp;id=1Imftzz260SsoMwJx0rVZ2vxC1lvIrn51</t>
        </is>
      </c>
      <c r="V1747" t="inlineStr">
        <is>
          <t>20250424</t>
        </is>
      </c>
    </row>
    <row r="1748" ht="15" customHeight="1">
      <c r="A1748" s="7" t="inlineStr">
        <is>
          <t>BN2008771</t>
        </is>
      </c>
      <c r="B1748" s="8" t="inlineStr">
        <is>
          <t>Xiaomi</t>
        </is>
      </c>
      <c r="C1748" s="8" t="inlineStr">
        <is>
          <t>Redmi Note 12S 8-256GB LTE</t>
        </is>
      </c>
      <c r="D1748" s="8" t="inlineStr">
        <is>
          <t>-</t>
        </is>
      </c>
      <c r="E1748" s="9" t="n">
        <v>0</v>
      </c>
      <c r="F1748" s="9" t="inlineStr">
        <is>
          <t>0.00</t>
        </is>
      </c>
      <c r="G1748" s="9" t="inlineStr">
        <is>
          <t>Outstock</t>
        </is>
      </c>
      <c r="H1748" s="9">
        <f>SUBSTITUTE(SUBSTITUTE(SUBSTITUTE(SUBSTITUTE(SUBSTITUTE(F1748,"od",""),"Cena internetowa","")," ",""),"€",""),",",".")+0</f>
        <v/>
      </c>
      <c r="I1748" s="9" t="n"/>
      <c r="J1748" s="9">
        <f>IF(I1748&lt;&gt;"",I1748,H1748)</f>
        <v/>
      </c>
      <c r="K1748" s="9">
        <f>E1748/(1+M1748)</f>
        <v/>
      </c>
      <c r="L1748" s="10" t="inlineStr">
        <is>
          <t>PLN</t>
        </is>
      </c>
      <c r="M1748" s="11" t="n">
        <v>0.23</v>
      </c>
      <c r="N1748" s="9">
        <f>K1748*VLOOKUP(L1748,'Exchange rate'!A:B,2,0)</f>
        <v/>
      </c>
      <c r="O1748" s="8" t="inlineStr">
        <is>
          <t>Morele</t>
        </is>
      </c>
      <c r="P1748" s="8" t="inlineStr">
        <is>
          <t>Morele</t>
        </is>
      </c>
      <c r="Q1748" s="8" t="inlineStr">
        <is>
          <t>Poland</t>
        </is>
      </c>
      <c r="R1748" s="12" t="inlineStr">
        <is>
          <t>https://www.morele.net/smartfon-xiaomi-redmi-note-12s-8-256gb-zielony-s8104333-12923109/</t>
        </is>
      </c>
      <c r="S1748" s="13" t="inlineStr">
        <is>
          <t>Handset</t>
        </is>
      </c>
      <c r="T1748" s="13" t="n">
        <v>4</v>
      </c>
      <c r="U1748" s="12" t="inlineStr">
        <is>
          <t>https://drive.google.com/uc?export=view&amp;id=1MXTB-gTdwpgJ34MSxUvEvdy_-kG4U-da</t>
        </is>
      </c>
      <c r="V1748" t="inlineStr">
        <is>
          <t>20250424</t>
        </is>
      </c>
    </row>
    <row r="1749" ht="15" customHeight="1">
      <c r="A1749" s="7" t="inlineStr">
        <is>
          <t>BN2009089</t>
        </is>
      </c>
      <c r="B1749" s="8" t="inlineStr">
        <is>
          <t>Xiaomi</t>
        </is>
      </c>
      <c r="C1749" s="8" t="inlineStr">
        <is>
          <t>Redmi Note 13 6-128GB LTE</t>
        </is>
      </c>
      <c r="D1749" s="8" t="inlineStr">
        <is>
          <t>-</t>
        </is>
      </c>
      <c r="E1749" s="9" t="n">
        <v>639</v>
      </c>
      <c r="F1749" s="9" t="inlineStr">
        <is>
          <t>639.00</t>
        </is>
      </c>
      <c r="G1749" s="9" t="inlineStr">
        <is>
          <t>Instock</t>
        </is>
      </c>
      <c r="H1749" s="9">
        <f>SUBSTITUTE(SUBSTITUTE(SUBSTITUTE(SUBSTITUTE(SUBSTITUTE(F1749,"od",""),"Cena internetowa","")," ",""),"€",""),",",".")+0</f>
        <v/>
      </c>
      <c r="I1749" s="9" t="n"/>
      <c r="J1749" s="9">
        <f>IF(I1749&lt;&gt;"",I1749,H1749)</f>
        <v/>
      </c>
      <c r="K1749" s="9">
        <f>E1749/(1+M1749)</f>
        <v/>
      </c>
      <c r="L1749" s="10" t="inlineStr">
        <is>
          <t>PLN</t>
        </is>
      </c>
      <c r="M1749" s="11" t="n">
        <v>0.23</v>
      </c>
      <c r="N1749" s="9">
        <f>K1749*VLOOKUP(L1749,'Exchange rate'!A:B,2,0)</f>
        <v/>
      </c>
      <c r="O1749" s="8" t="inlineStr">
        <is>
          <t>Morele</t>
        </is>
      </c>
      <c r="P1749" s="8" t="inlineStr">
        <is>
          <t>Morele</t>
        </is>
      </c>
      <c r="Q1749" s="8" t="inlineStr">
        <is>
          <t>Poland</t>
        </is>
      </c>
      <c r="R1749" s="12" t="inlineStr">
        <is>
          <t>https://www.morele.net/smartfon-xiaomi-redmi-note-13-6-128gb-zielony-53393-13169693/</t>
        </is>
      </c>
      <c r="S1749" s="13" t="inlineStr">
        <is>
          <t>Handset</t>
        </is>
      </c>
      <c r="T1749" s="13" t="n"/>
      <c r="U1749" s="12" t="inlineStr">
        <is>
          <t>https://drive.google.com/uc?export=view&amp;id=1I3IzOSR4jQEmdbKkyrD2a8ZI5M7Pj3yg</t>
        </is>
      </c>
      <c r="V1749" t="inlineStr">
        <is>
          <t>20250424</t>
        </is>
      </c>
    </row>
    <row r="1750" ht="15" customHeight="1">
      <c r="A1750" s="7" t="inlineStr">
        <is>
          <t>BN2009110</t>
        </is>
      </c>
      <c r="B1750" s="8" t="inlineStr">
        <is>
          <t>Xiaomi</t>
        </is>
      </c>
      <c r="C1750" s="8" t="inlineStr">
        <is>
          <t>Redmi Note 13 8-256GB 5G</t>
        </is>
      </c>
      <c r="D1750" s="8" t="inlineStr">
        <is>
          <t>-</t>
        </is>
      </c>
      <c r="E1750" s="9" t="n">
        <v>888.23</v>
      </c>
      <c r="F1750" s="9" t="inlineStr">
        <is>
          <t>888.23</t>
        </is>
      </c>
      <c r="G1750" s="9" t="inlineStr">
        <is>
          <t>Instock</t>
        </is>
      </c>
      <c r="H1750" s="9">
        <f>SUBSTITUTE(SUBSTITUTE(SUBSTITUTE(SUBSTITUTE(SUBSTITUTE(F1750,"od",""),"Cena internetowa","")," ",""),"€",""),",",".")+0</f>
        <v/>
      </c>
      <c r="I1750" s="9" t="n"/>
      <c r="J1750" s="9">
        <f>IF(I1750&lt;&gt;"",I1750,H1750)</f>
        <v/>
      </c>
      <c r="K1750" s="9">
        <f>E1750/(1+M1750)</f>
        <v/>
      </c>
      <c r="L1750" s="10" t="inlineStr">
        <is>
          <t>PLN</t>
        </is>
      </c>
      <c r="M1750" s="11" t="n">
        <v>0.23</v>
      </c>
      <c r="N1750" s="9">
        <f>K1750*VLOOKUP(L1750,'Exchange rate'!A:B,2,0)</f>
        <v/>
      </c>
      <c r="O1750" s="8" t="inlineStr">
        <is>
          <t>Morele</t>
        </is>
      </c>
      <c r="P1750" s="8" t="inlineStr">
        <is>
          <t>Morele</t>
        </is>
      </c>
      <c r="Q1750" s="8" t="inlineStr">
        <is>
          <t>Poland</t>
        </is>
      </c>
      <c r="R1750" s="12" t="inlineStr">
        <is>
          <t>https://www.morele.net/smartfon-xiaomi-redmi-note-13-5g-8-256gb-niebieski-51368-13169683/</t>
        </is>
      </c>
      <c r="S1750" s="13" t="inlineStr">
        <is>
          <t>Handset</t>
        </is>
      </c>
      <c r="T1750" s="13" t="n"/>
      <c r="U1750" s="12" t="inlineStr">
        <is>
          <t>https://drive.google.com/uc?export=view&amp;id=1HV1Lu9n1pBvoa9z3hTzRWhHNKUmkBapC</t>
        </is>
      </c>
      <c r="V1750" t="inlineStr">
        <is>
          <t>20250424</t>
        </is>
      </c>
    </row>
    <row r="1751" ht="15" customHeight="1">
      <c r="A1751" s="7" t="inlineStr">
        <is>
          <t>BN2009090</t>
        </is>
      </c>
      <c r="B1751" s="8" t="inlineStr">
        <is>
          <t>Xiaomi</t>
        </is>
      </c>
      <c r="C1751" s="8" t="inlineStr">
        <is>
          <t>Redmi Note 13 8-256GB LTE</t>
        </is>
      </c>
      <c r="D1751" s="8" t="inlineStr">
        <is>
          <t>-</t>
        </is>
      </c>
      <c r="E1751" s="9" t="n">
        <v>792.61</v>
      </c>
      <c r="F1751" s="9" t="inlineStr">
        <is>
          <t>792.61</t>
        </is>
      </c>
      <c r="G1751" s="9" t="inlineStr">
        <is>
          <t>Instock</t>
        </is>
      </c>
      <c r="H1751" s="9">
        <f>SUBSTITUTE(SUBSTITUTE(SUBSTITUTE(SUBSTITUTE(SUBSTITUTE(F1751,"od",""),"Cena internetowa","")," ",""),"€",""),",",".")+0</f>
        <v/>
      </c>
      <c r="I1751" s="9" t="n"/>
      <c r="J1751" s="9">
        <f>IF(I1751&lt;&gt;"",I1751,H1751)</f>
        <v/>
      </c>
      <c r="K1751" s="9">
        <f>E1751/(1+M1751)</f>
        <v/>
      </c>
      <c r="L1751" s="10" t="inlineStr">
        <is>
          <t>PLN</t>
        </is>
      </c>
      <c r="M1751" s="11" t="n">
        <v>0.23</v>
      </c>
      <c r="N1751" s="9">
        <f>K1751*VLOOKUP(L1751,'Exchange rate'!A:B,2,0)</f>
        <v/>
      </c>
      <c r="O1751" s="8" t="inlineStr">
        <is>
          <t>Morele</t>
        </is>
      </c>
      <c r="P1751" s="8" t="inlineStr">
        <is>
          <t>Morele</t>
        </is>
      </c>
      <c r="Q1751" s="8" t="inlineStr">
        <is>
          <t>Poland</t>
        </is>
      </c>
      <c r="R1751" s="12" t="inlineStr">
        <is>
          <t>https://www.morele.net/smartfon-xiaomi-redmi-note-13-8-256gb-niebieski-52924-13169688/</t>
        </is>
      </c>
      <c r="S1751" s="13" t="inlineStr">
        <is>
          <t>Handset</t>
        </is>
      </c>
      <c r="T1751" s="13" t="n"/>
      <c r="U1751" s="12" t="inlineStr">
        <is>
          <t>https://drive.google.com/uc?export=view&amp;id=1JMwMWKxsP5VL5obYd4BjiBJx_cEor8W9</t>
        </is>
      </c>
      <c r="V1751" t="inlineStr">
        <is>
          <t>20250424</t>
        </is>
      </c>
    </row>
    <row r="1752" ht="15" customHeight="1">
      <c r="A1752" s="7" t="inlineStr">
        <is>
          <t>BN2009091</t>
        </is>
      </c>
      <c r="B1752" s="8" t="inlineStr">
        <is>
          <t>Xiaomi</t>
        </is>
      </c>
      <c r="C1752" s="8" t="inlineStr">
        <is>
          <t>Redmi Note 13 Pro 8-256GB 5G</t>
        </is>
      </c>
      <c r="D1752" s="8" t="inlineStr">
        <is>
          <t>-</t>
        </is>
      </c>
      <c r="E1752" s="9" t="n">
        <v>1158.54</v>
      </c>
      <c r="F1752" s="9" t="inlineStr">
        <is>
          <t>1158.54</t>
        </is>
      </c>
      <c r="G1752" s="9" t="inlineStr">
        <is>
          <t>Instock</t>
        </is>
      </c>
      <c r="H1752" s="9">
        <f>SUBSTITUTE(SUBSTITUTE(SUBSTITUTE(SUBSTITUTE(SUBSTITUTE(F1752,"od",""),"Cena internetowa","")," ",""),"€",""),",",".")+0</f>
        <v/>
      </c>
      <c r="I1752" s="9" t="n"/>
      <c r="J1752" s="9">
        <f>IF(I1752&lt;&gt;"",I1752,H1752)</f>
        <v/>
      </c>
      <c r="K1752" s="9">
        <f>E1752/(1+M1752)</f>
        <v/>
      </c>
      <c r="L1752" s="10" t="inlineStr">
        <is>
          <t>PLN</t>
        </is>
      </c>
      <c r="M1752" s="11" t="n">
        <v>0.23</v>
      </c>
      <c r="N1752" s="9">
        <f>K1752*VLOOKUP(L1752,'Exchange rate'!A:B,2,0)</f>
        <v/>
      </c>
      <c r="O1752" s="8" t="inlineStr">
        <is>
          <t>Morele</t>
        </is>
      </c>
      <c r="P1752" s="8" t="inlineStr">
        <is>
          <t>Morele</t>
        </is>
      </c>
      <c r="Q1752" s="8" t="inlineStr">
        <is>
          <t>Poland</t>
        </is>
      </c>
      <c r="R1752" s="12" t="inlineStr">
        <is>
          <t>https://www.morele.net/smartfon-xiaomi-redmi-note-13-pro-5g-8-256gb-fioletowy-50838-13169685/</t>
        </is>
      </c>
      <c r="S1752" s="13" t="inlineStr">
        <is>
          <t>Handset</t>
        </is>
      </c>
      <c r="T1752" s="13" t="n"/>
      <c r="U1752" s="12" t="inlineStr">
        <is>
          <t>https://drive.google.com/uc?export=view&amp;id=1Ii5-KmwEySzqLCB62CJTbEtQ0kDyMXp0</t>
        </is>
      </c>
      <c r="V1752" t="inlineStr">
        <is>
          <t>20250424</t>
        </is>
      </c>
    </row>
    <row r="1753" ht="15" customHeight="1">
      <c r="A1753" s="7" t="inlineStr">
        <is>
          <t>BN2009248</t>
        </is>
      </c>
      <c r="B1753" s="8" t="inlineStr">
        <is>
          <t>Xiaomi</t>
        </is>
      </c>
      <c r="C1753" s="8" t="inlineStr">
        <is>
          <t>Redmi Note 13 Pro 8-256GB LTE</t>
        </is>
      </c>
      <c r="D1753" s="8" t="inlineStr">
        <is>
          <t>-</t>
        </is>
      </c>
      <c r="E1753" s="9" t="n">
        <v>1017</v>
      </c>
      <c r="F1753" s="9" t="inlineStr">
        <is>
          <t>988.00</t>
        </is>
      </c>
      <c r="G1753" s="9" t="inlineStr">
        <is>
          <t>Instock</t>
        </is>
      </c>
      <c r="H1753" s="9">
        <f>SUBSTITUTE(SUBSTITUTE(SUBSTITUTE(SUBSTITUTE(SUBSTITUTE(F1753,"od",""),"Cena internetowa","")," ",""),"€",""),",",".")+0</f>
        <v/>
      </c>
      <c r="I1753" s="9" t="n"/>
      <c r="J1753" s="9">
        <f>IF(I1753&lt;&gt;"",I1753,H1753)</f>
        <v/>
      </c>
      <c r="K1753" s="9">
        <f>E1753/(1+M1753)</f>
        <v/>
      </c>
      <c r="L1753" s="10" t="inlineStr">
        <is>
          <t>PLN</t>
        </is>
      </c>
      <c r="M1753" s="11" t="n">
        <v>0.23</v>
      </c>
      <c r="N1753" s="9">
        <f>K1753*VLOOKUP(L1753,'Exchange rate'!A:B,2,0)</f>
        <v/>
      </c>
      <c r="O1753" s="8" t="inlineStr">
        <is>
          <t>Morele</t>
        </is>
      </c>
      <c r="P1753" s="8" t="inlineStr">
        <is>
          <t>Morele</t>
        </is>
      </c>
      <c r="Q1753" s="8" t="inlineStr">
        <is>
          <t>Poland</t>
        </is>
      </c>
      <c r="R1753" s="12" t="inlineStr">
        <is>
          <t>https://www.morele.net/smartfon-xiaomi-redmi-note-13-pro-8-256gb-fioletowy-53453-13169805/</t>
        </is>
      </c>
      <c r="S1753" s="13" t="inlineStr">
        <is>
          <t>Handset</t>
        </is>
      </c>
      <c r="T1753" s="13" t="n"/>
      <c r="U1753" s="12" t="inlineStr">
        <is>
          <t>https://drive.google.com/uc?export=view&amp;id=1GRarKos9fGXruRtCmGLMKbxZOdEvi9-r</t>
        </is>
      </c>
      <c r="V1753" t="inlineStr">
        <is>
          <t>20250424</t>
        </is>
      </c>
    </row>
    <row r="1754" ht="15" customHeight="1">
      <c r="A1754" s="7" t="inlineStr">
        <is>
          <t>BN2009111</t>
        </is>
      </c>
      <c r="B1754" s="8" t="inlineStr">
        <is>
          <t>Xiaomi</t>
        </is>
      </c>
      <c r="C1754" s="8" t="inlineStr">
        <is>
          <t>Redmi Note 13 Pro+ 12-512GB 5G</t>
        </is>
      </c>
      <c r="D1754" s="8" t="inlineStr">
        <is>
          <t>-</t>
        </is>
      </c>
      <c r="E1754" s="9" t="n">
        <v>1415.21</v>
      </c>
      <c r="F1754" s="9" t="inlineStr">
        <is>
          <t>1415.21</t>
        </is>
      </c>
      <c r="G1754" s="9" t="inlineStr">
        <is>
          <t>Instock</t>
        </is>
      </c>
      <c r="H1754" s="9">
        <f>SUBSTITUTE(SUBSTITUTE(SUBSTITUTE(SUBSTITUTE(SUBSTITUTE(F1754,"od",""),"Cena internetowa","")," ",""),"€",""),",",".")+0</f>
        <v/>
      </c>
      <c r="I1754" s="9" t="n"/>
      <c r="J1754" s="9">
        <f>IF(I1754&lt;&gt;"",I1754,H1754)</f>
        <v/>
      </c>
      <c r="K1754" s="9">
        <f>E1754/(1+M1754)</f>
        <v/>
      </c>
      <c r="L1754" s="10" t="inlineStr">
        <is>
          <t>PLN</t>
        </is>
      </c>
      <c r="M1754" s="11" t="n">
        <v>0.23</v>
      </c>
      <c r="N1754" s="9">
        <f>K1754*VLOOKUP(L1754,'Exchange rate'!A:B,2,0)</f>
        <v/>
      </c>
      <c r="O1754" s="8" t="inlineStr">
        <is>
          <t>Morele</t>
        </is>
      </c>
      <c r="P1754" s="8" t="inlineStr">
        <is>
          <t>Morele</t>
        </is>
      </c>
      <c r="Q1754" s="8" t="inlineStr">
        <is>
          <t>Poland</t>
        </is>
      </c>
      <c r="R1754" s="12" t="inlineStr">
        <is>
          <t>https://www.morele.net/smartfon-xiaomi-redmi-note-13-pro-5g-12-512gb-czarny-50808-13169681/</t>
        </is>
      </c>
      <c r="S1754" s="13" t="inlineStr">
        <is>
          <t>Handset</t>
        </is>
      </c>
      <c r="T1754" s="13" t="n"/>
      <c r="U1754" s="12" t="inlineStr">
        <is>
          <t>https://drive.google.com/uc?export=view&amp;id=1GaNS9nnqlnlojg2zO-90N0Ypwvt7-qmX</t>
        </is>
      </c>
      <c r="V1754" t="inlineStr">
        <is>
          <t>20250424</t>
        </is>
      </c>
    </row>
    <row r="1755" ht="15" customHeight="1">
      <c r="A1755" s="7" t="inlineStr">
        <is>
          <t>BN2009246</t>
        </is>
      </c>
      <c r="B1755" s="8" t="inlineStr">
        <is>
          <t>Xiaomi</t>
        </is>
      </c>
      <c r="C1755" s="8" t="inlineStr">
        <is>
          <t>Redmi Note 13 Pro+ 8-256GB 5G</t>
        </is>
      </c>
      <c r="D1755" s="8" t="inlineStr">
        <is>
          <t>-</t>
        </is>
      </c>
      <c r="E1755" s="9" t="n">
        <v>1238</v>
      </c>
      <c r="F1755" s="9" t="inlineStr">
        <is>
          <t>1238.00</t>
        </is>
      </c>
      <c r="G1755" s="9" t="inlineStr">
        <is>
          <t>Instock</t>
        </is>
      </c>
      <c r="H1755" s="9">
        <f>SUBSTITUTE(SUBSTITUTE(SUBSTITUTE(SUBSTITUTE(SUBSTITUTE(F1755,"od",""),"Cena internetowa","")," ",""),"€",""),",",".")+0</f>
        <v/>
      </c>
      <c r="I1755" s="9" t="n"/>
      <c r="J1755" s="9">
        <f>IF(I1755&lt;&gt;"",I1755,H1755)</f>
        <v/>
      </c>
      <c r="K1755" s="9">
        <f>E1755/(1+M1755)</f>
        <v/>
      </c>
      <c r="L1755" s="10" t="inlineStr">
        <is>
          <t>PLN</t>
        </is>
      </c>
      <c r="M1755" s="11" t="n">
        <v>0.23</v>
      </c>
      <c r="N1755" s="9">
        <f>K1755*VLOOKUP(L1755,'Exchange rate'!A:B,2,0)</f>
        <v/>
      </c>
      <c r="O1755" s="8" t="inlineStr">
        <is>
          <t>Morele</t>
        </is>
      </c>
      <c r="P1755" s="8" t="inlineStr">
        <is>
          <t>Morele</t>
        </is>
      </c>
      <c r="Q1755" s="8" t="inlineStr">
        <is>
          <t>Poland</t>
        </is>
      </c>
      <c r="R1755" s="12" t="inlineStr">
        <is>
          <t>https://www.morele.net/smartfon-xiaomi-redmi-note-13-pro-5g-8-256gb-czarny-69418127507420-13173272/</t>
        </is>
      </c>
      <c r="S1755" s="13" t="inlineStr">
        <is>
          <t>Handset</t>
        </is>
      </c>
      <c r="T1755" s="13" t="n"/>
      <c r="U1755" s="12" t="inlineStr">
        <is>
          <t>https://drive.google.com/uc?export=view&amp;id=1LivvXlQQPV02B47BzpTLTvH3lmw-xNP8</t>
        </is>
      </c>
      <c r="V1755" t="inlineStr">
        <is>
          <t>20250424</t>
        </is>
      </c>
    </row>
    <row r="1756" ht="15" customHeight="1">
      <c r="A1756" s="7" t="inlineStr">
        <is>
          <t>BN2009812</t>
        </is>
      </c>
      <c r="B1756" s="8" t="inlineStr">
        <is>
          <t>Xiaomi</t>
        </is>
      </c>
      <c r="C1756" s="8" t="inlineStr">
        <is>
          <t>Redmi Note 14 Pro 8-256GB 5G</t>
        </is>
      </c>
      <c r="D1756" s="8" t="inlineStr">
        <is>
          <t>-</t>
        </is>
      </c>
      <c r="E1756" s="9" t="n">
        <v>1134</v>
      </c>
      <c r="F1756" s="9" t="inlineStr">
        <is>
          <t>1125.00</t>
        </is>
      </c>
      <c r="G1756" s="9" t="inlineStr">
        <is>
          <t>Instock</t>
        </is>
      </c>
      <c r="H1756" s="9">
        <f>SUBSTITUTE(SUBSTITUTE(SUBSTITUTE(SUBSTITUTE(SUBSTITUTE(F1756,"od",""),"Cena internetowa","")," ",""),"€",""),",",".")+0</f>
        <v/>
      </c>
      <c r="I1756" s="9" t="n"/>
      <c r="J1756" s="9">
        <f>IF(I1756&lt;&gt;"",I1756,H1756)</f>
        <v/>
      </c>
      <c r="K1756" s="9">
        <f>E1756/(1+M1756)</f>
        <v/>
      </c>
      <c r="L1756" s="10" t="inlineStr">
        <is>
          <t>PLN</t>
        </is>
      </c>
      <c r="M1756" s="11" t="n">
        <v>0.23</v>
      </c>
      <c r="N1756" s="9">
        <f>K1756*VLOOKUP(L1756,'Exchange rate'!A:B,2,0)</f>
        <v/>
      </c>
      <c r="O1756" s="8" t="inlineStr">
        <is>
          <t>Morele</t>
        </is>
      </c>
      <c r="P1756" s="8" t="inlineStr">
        <is>
          <t>Morele</t>
        </is>
      </c>
      <c r="Q1756" s="8" t="inlineStr">
        <is>
          <t>Poland</t>
        </is>
      </c>
      <c r="R1756" s="12" t="inlineStr">
        <is>
          <t>https://www.morele.net/smartfon-xiaomi-redmi-note-14-pro-8-256gb-fioletowy-61373-14492762/</t>
        </is>
      </c>
      <c r="S1756" s="13" t="inlineStr">
        <is>
          <t>Handset</t>
        </is>
      </c>
      <c r="T1756" s="13" t="n"/>
      <c r="U1756" s="12" t="inlineStr">
        <is>
          <t>https://drive.google.com/uc?export=view&amp;id=1NWKlb6bGOch2iIeWfIbKvxIEtmfCvY8F</t>
        </is>
      </c>
      <c r="V1756" t="inlineStr">
        <is>
          <t>20250424</t>
        </is>
      </c>
    </row>
    <row r="1757" ht="15" customHeight="1">
      <c r="A1757" s="7" t="inlineStr">
        <is>
          <t>BN2009831</t>
        </is>
      </c>
      <c r="B1757" s="8" t="inlineStr">
        <is>
          <t>Xiaomi</t>
        </is>
      </c>
      <c r="C1757" s="8" t="inlineStr">
        <is>
          <t>Redmi Note 14 Pro+ 8-256GB 5G</t>
        </is>
      </c>
      <c r="D1757" s="8" t="inlineStr">
        <is>
          <t>-</t>
        </is>
      </c>
      <c r="E1757" s="9" t="n">
        <v>1711</v>
      </c>
      <c r="F1757" s="9" t="inlineStr">
        <is>
          <t>1711.00</t>
        </is>
      </c>
      <c r="G1757" s="9" t="inlineStr">
        <is>
          <t>Instock</t>
        </is>
      </c>
      <c r="H1757" s="9">
        <f>SUBSTITUTE(SUBSTITUTE(SUBSTITUTE(SUBSTITUTE(SUBSTITUTE(F1757,"od",""),"Cena internetowa","")," ",""),"€",""),",",".")+0</f>
        <v/>
      </c>
      <c r="I1757" s="9" t="n"/>
      <c r="J1757" s="9">
        <f>IF(I1757&lt;&gt;"",I1757,H1757)</f>
        <v/>
      </c>
      <c r="K1757" s="9">
        <f>E1757/(1+M1757)</f>
        <v/>
      </c>
      <c r="L1757" s="10" t="inlineStr">
        <is>
          <t>PLN</t>
        </is>
      </c>
      <c r="M1757" s="11" t="n">
        <v>0.23</v>
      </c>
      <c r="N1757" s="9">
        <f>K1757*VLOOKUP(L1757,'Exchange rate'!A:B,2,0)</f>
        <v/>
      </c>
      <c r="O1757" s="8" t="inlineStr">
        <is>
          <t>Morele</t>
        </is>
      </c>
      <c r="P1757" s="8" t="inlineStr">
        <is>
          <t>Morele</t>
        </is>
      </c>
      <c r="Q1757" s="8" t="inlineStr">
        <is>
          <t>Poland</t>
        </is>
      </c>
      <c r="R1757" s="12" t="inlineStr">
        <is>
          <t>https://www.morele.net/smartfon-xiaomi-redmi-note-14-pro-5g-8-256gb-niebieski-mzb0ijaeu-14482358/</t>
        </is>
      </c>
      <c r="S1757" s="13" t="inlineStr">
        <is>
          <t>Handset</t>
        </is>
      </c>
      <c r="T1757" s="13" t="n"/>
      <c r="U1757" s="12" t="inlineStr">
        <is>
          <t>https://drive.google.com/uc?export=view&amp;id=1O6CT6LBwz_izY267tUJER4lXolDU9lnS</t>
        </is>
      </c>
      <c r="V1757" t="inlineStr">
        <is>
          <t>20250424</t>
        </is>
      </c>
    </row>
    <row r="1758" ht="15" customHeight="1">
      <c r="A1758" s="7" t="inlineStr">
        <is>
          <t>BN2009422</t>
        </is>
      </c>
      <c r="B1758" s="8" t="inlineStr">
        <is>
          <t>Xiaomi</t>
        </is>
      </c>
      <c r="C1758" s="8" t="inlineStr">
        <is>
          <t>Redmi Pad Pro 12.1 6-128GB 5G</t>
        </is>
      </c>
      <c r="D1758" s="8" t="inlineStr">
        <is>
          <t>-</t>
        </is>
      </c>
      <c r="E1758" s="9" t="n">
        <v>918.2</v>
      </c>
      <c r="F1758" s="9" t="inlineStr">
        <is>
          <t>975.99</t>
        </is>
      </c>
      <c r="G1758" s="9" t="inlineStr">
        <is>
          <t>Instock</t>
        </is>
      </c>
      <c r="H1758" s="9">
        <f>SUBSTITUTE(SUBSTITUTE(SUBSTITUTE(SUBSTITUTE(SUBSTITUTE(F1758,"od",""),"Cena internetowa","")," ",""),"€",""),",",".")+0</f>
        <v/>
      </c>
      <c r="I1758" s="9" t="n"/>
      <c r="J1758" s="9">
        <f>IF(I1758&lt;&gt;"",I1758,H1758)</f>
        <v/>
      </c>
      <c r="K1758" s="9">
        <f>E1758/(1+M1758)</f>
        <v/>
      </c>
      <c r="L1758" s="10" t="inlineStr">
        <is>
          <t>PLN</t>
        </is>
      </c>
      <c r="M1758" s="11" t="n">
        <v>0.23</v>
      </c>
      <c r="N1758" s="9">
        <f>K1758*VLOOKUP(L1758,'Exchange rate'!A:B,2,0)</f>
        <v/>
      </c>
      <c r="O1758" s="8" t="inlineStr">
        <is>
          <t>Morele</t>
        </is>
      </c>
      <c r="P1758" s="8" t="inlineStr">
        <is>
          <t>Morele</t>
        </is>
      </c>
      <c r="Q1758" s="8" t="inlineStr">
        <is>
          <t>Poland</t>
        </is>
      </c>
      <c r="R1758" s="12" t="inlineStr">
        <is>
          <t>https://www.morele.net/tablet-xiaomi-redmi-pad-pro-12-1-128-gb-grafitowo-bialy-vhu4737eu-13246047/</t>
        </is>
      </c>
      <c r="S1758" s="13" t="inlineStr">
        <is>
          <t>Tablet</t>
        </is>
      </c>
      <c r="T1758" s="13" t="n"/>
      <c r="U1758" s="12" t="inlineStr">
        <is>
          <t>https://drive.google.com/uc?export=view&amp;id=1JxnpYJuPttW-FMLgrQVRvhLbOBtcQERp</t>
        </is>
      </c>
      <c r="V1758" t="inlineStr">
        <is>
          <t>20250424</t>
        </is>
      </c>
    </row>
    <row r="1759" ht="15" customHeight="1">
      <c r="A1759" s="7" t="inlineStr">
        <is>
          <t>AN00000173</t>
        </is>
      </c>
      <c r="B1759" s="8" t="inlineStr">
        <is>
          <t>Xiaomi</t>
        </is>
      </c>
      <c r="C1759" s="8" t="inlineStr">
        <is>
          <t>Redmi Watch 3 Active</t>
        </is>
      </c>
      <c r="D1759" s="8" t="inlineStr">
        <is>
          <t>-</t>
        </is>
      </c>
      <c r="E1759" s="9" t="n">
        <v>0</v>
      </c>
      <c r="F1759" s="9" t="inlineStr">
        <is>
          <t>0.00</t>
        </is>
      </c>
      <c r="G1759" s="9" t="inlineStr">
        <is>
          <t>Outstock</t>
        </is>
      </c>
      <c r="H1759" s="9">
        <f>SUBSTITUTE(SUBSTITUTE(SUBSTITUTE(SUBSTITUTE(SUBSTITUTE(F1759,"od",""),"Cena internetowa","")," ",""),"€",""),",",".")+0</f>
        <v/>
      </c>
      <c r="I1759" s="9" t="n"/>
      <c r="J1759" s="9">
        <f>IF(I1759&lt;&gt;"",I1759,H1759)</f>
        <v/>
      </c>
      <c r="K1759" s="9">
        <f>E1759/(1+M1759)</f>
        <v/>
      </c>
      <c r="L1759" s="10" t="inlineStr">
        <is>
          <t>PLN</t>
        </is>
      </c>
      <c r="M1759" s="11" t="n">
        <v>0.23</v>
      </c>
      <c r="N1759" s="9">
        <f>K1759*VLOOKUP(L1759,'Exchange rate'!A:B,2,0)</f>
        <v/>
      </c>
      <c r="O1759" s="8" t="inlineStr">
        <is>
          <t>Morele</t>
        </is>
      </c>
      <c r="P1759" s="8" t="inlineStr">
        <is>
          <t>Morele</t>
        </is>
      </c>
      <c r="Q1759" s="8" t="inlineStr">
        <is>
          <t>Poland</t>
        </is>
      </c>
      <c r="R1759" s="12" t="inlineStr">
        <is>
          <t>https://www.morele.net/smartwatch-xiaomi-redmi-watch-3-active-bialy-47260-12998131/</t>
        </is>
      </c>
      <c r="S1759" s="13" t="inlineStr">
        <is>
          <t>Smart Watch</t>
        </is>
      </c>
      <c r="T1759" s="13" t="n">
        <v>4</v>
      </c>
      <c r="U1759" s="12" t="inlineStr">
        <is>
          <t>https://drive.google.com/uc?export=view&amp;id=1JNUQ3JdB_6toPeFVrtROkd-hCS9QgXuA</t>
        </is>
      </c>
      <c r="V1759" t="inlineStr">
        <is>
          <t>20250424</t>
        </is>
      </c>
    </row>
    <row r="1760" ht="15" customHeight="1">
      <c r="A1760" s="7" t="inlineStr">
        <is>
          <t>BN4000679</t>
        </is>
      </c>
      <c r="B1760" s="8" t="inlineStr">
        <is>
          <t>Xiaomi</t>
        </is>
      </c>
      <c r="C1760" s="8" t="inlineStr">
        <is>
          <t>Redmi Watch 3 BT</t>
        </is>
      </c>
      <c r="D1760" s="8" t="inlineStr">
        <is>
          <t>-</t>
        </is>
      </c>
      <c r="E1760" s="9" t="n">
        <v>0</v>
      </c>
      <c r="F1760" s="9" t="inlineStr">
        <is>
          <t>0.00</t>
        </is>
      </c>
      <c r="G1760" s="9" t="inlineStr">
        <is>
          <t>Outstock</t>
        </is>
      </c>
      <c r="H1760" s="9">
        <f>SUBSTITUTE(SUBSTITUTE(SUBSTITUTE(SUBSTITUTE(SUBSTITUTE(F1760,"od",""),"Cena internetowa","")," ",""),"€",""),",",".")+0</f>
        <v/>
      </c>
      <c r="I1760" s="9" t="n"/>
      <c r="J1760" s="9">
        <f>IF(I1760&lt;&gt;"",I1760,H1760)</f>
        <v/>
      </c>
      <c r="K1760" s="9">
        <f>E1760/(1+M1760)</f>
        <v/>
      </c>
      <c r="L1760" s="10" t="inlineStr">
        <is>
          <t>PLN</t>
        </is>
      </c>
      <c r="M1760" s="11" t="n">
        <v>0.23</v>
      </c>
      <c r="N1760" s="9">
        <f>K1760*VLOOKUP(L1760,'Exchange rate'!A:B,2,0)</f>
        <v/>
      </c>
      <c r="O1760" s="8" t="inlineStr">
        <is>
          <t>Morele</t>
        </is>
      </c>
      <c r="P1760" s="8" t="inlineStr">
        <is>
          <t>Morele</t>
        </is>
      </c>
      <c r="Q1760" s="8" t="inlineStr">
        <is>
          <t>Poland</t>
        </is>
      </c>
      <c r="R1760" s="12" t="inlineStr">
        <is>
          <t>https://www.morele.net/smartwatch-xiaomi-redmi-watch-3-active-czarny-47254-13094220/</t>
        </is>
      </c>
      <c r="S1760" s="13" t="inlineStr">
        <is>
          <t>Smart Watch</t>
        </is>
      </c>
      <c r="T1760" s="13" t="n">
        <v>4</v>
      </c>
      <c r="U1760" s="12" t="inlineStr">
        <is>
          <t>https://drive.google.com/uc?export=view&amp;id=1L_zi0-HPaVPKZKY47ITLAKFPFWc4zJb9</t>
        </is>
      </c>
      <c r="V1760" t="inlineStr">
        <is>
          <t>20250424</t>
        </is>
      </c>
    </row>
    <row r="1761" ht="15" customHeight="1">
      <c r="A1761" s="7" t="inlineStr">
        <is>
          <t>BN2009160</t>
        </is>
      </c>
      <c r="B1761" s="8" t="inlineStr">
        <is>
          <t>Xiaomi</t>
        </is>
      </c>
      <c r="C1761" s="8" t="inlineStr">
        <is>
          <t>Redmi Watch 4 BT</t>
        </is>
      </c>
      <c r="D1761" s="8" t="inlineStr">
        <is>
          <t>-</t>
        </is>
      </c>
      <c r="E1761" s="9" t="n">
        <v>297</v>
      </c>
      <c r="F1761" s="9" t="inlineStr">
        <is>
          <t>297.00</t>
        </is>
      </c>
      <c r="G1761" s="9" t="inlineStr">
        <is>
          <t>Instock</t>
        </is>
      </c>
      <c r="H1761" s="9">
        <f>SUBSTITUTE(SUBSTITUTE(SUBSTITUTE(SUBSTITUTE(SUBSTITUTE(F1761,"od",""),"Cena internetowa","")," ",""),"€",""),",",".")+0</f>
        <v/>
      </c>
      <c r="I1761" s="9" t="n"/>
      <c r="J1761" s="9">
        <f>IF(I1761&lt;&gt;"",I1761,H1761)</f>
        <v/>
      </c>
      <c r="K1761" s="9">
        <f>E1761/(1+M1761)</f>
        <v/>
      </c>
      <c r="L1761" s="10" t="inlineStr">
        <is>
          <t>PLN</t>
        </is>
      </c>
      <c r="M1761" s="11" t="n">
        <v>0.23</v>
      </c>
      <c r="N1761" s="9">
        <f>K1761*VLOOKUP(L1761,'Exchange rate'!A:B,2,0)</f>
        <v/>
      </c>
      <c r="O1761" s="8" t="inlineStr">
        <is>
          <t>Morele</t>
        </is>
      </c>
      <c r="P1761" s="8" t="inlineStr">
        <is>
          <t>Morele</t>
        </is>
      </c>
      <c r="Q1761" s="8" t="inlineStr">
        <is>
          <t>Poland</t>
        </is>
      </c>
      <c r="R1761" s="12" t="inlineStr">
        <is>
          <t>https://www.morele.net/smartwatch-xiaomi-redmi-watch-4-szary-bhr7848gl-13179952/</t>
        </is>
      </c>
      <c r="S1761" s="13" t="inlineStr">
        <is>
          <t>Smart Watch</t>
        </is>
      </c>
      <c r="T1761" s="13" t="n"/>
      <c r="U1761" s="12" t="inlineStr">
        <is>
          <t>https://drive.google.com/uc?export=view&amp;id=1Nj9AwfsYJBEjZ9OzrTHhon92Y3LoanTQ</t>
        </is>
      </c>
      <c r="V1761" t="inlineStr">
        <is>
          <t>20250424</t>
        </is>
      </c>
    </row>
    <row r="1762" ht="15" customHeight="1">
      <c r="A1762" s="7" t="inlineStr">
        <is>
          <t>BN4000677</t>
        </is>
      </c>
      <c r="B1762" s="8" t="inlineStr">
        <is>
          <t>Xiaomi</t>
        </is>
      </c>
      <c r="C1762" s="8" t="inlineStr">
        <is>
          <t>Watch 2 Pro LTE eSIM</t>
        </is>
      </c>
      <c r="D1762" s="8" t="inlineStr">
        <is>
          <t>-</t>
        </is>
      </c>
      <c r="E1762" s="9" t="n">
        <v>896.8099999999999</v>
      </c>
      <c r="F1762" s="9" t="inlineStr">
        <is>
          <t>896.20</t>
        </is>
      </c>
      <c r="G1762" s="9" t="inlineStr">
        <is>
          <t>Instock</t>
        </is>
      </c>
      <c r="H1762" s="9">
        <f>SUBSTITUTE(SUBSTITUTE(SUBSTITUTE(SUBSTITUTE(SUBSTITUTE(F1762,"od",""),"Cena internetowa","")," ",""),"€",""),",",".")+0</f>
        <v/>
      </c>
      <c r="I1762" s="9" t="n"/>
      <c r="J1762" s="9">
        <f>IF(I1762&lt;&gt;"",I1762,H1762)</f>
        <v/>
      </c>
      <c r="K1762" s="9">
        <f>E1762/(1+M1762)</f>
        <v/>
      </c>
      <c r="L1762" s="10" t="inlineStr">
        <is>
          <t>PLN</t>
        </is>
      </c>
      <c r="M1762" s="11" t="n">
        <v>0.23</v>
      </c>
      <c r="N1762" s="9">
        <f>K1762*VLOOKUP(L1762,'Exchange rate'!A:B,2,0)</f>
        <v/>
      </c>
      <c r="O1762" s="8" t="inlineStr">
        <is>
          <t>Morele</t>
        </is>
      </c>
      <c r="P1762" s="8" t="inlineStr">
        <is>
          <t>Morele</t>
        </is>
      </c>
      <c r="Q1762" s="8" t="inlineStr">
        <is>
          <t>Poland</t>
        </is>
      </c>
      <c r="R1762" s="12" t="inlineStr">
        <is>
          <t>https://www.morele.net/smartwatch-xiaomi-watch-2-pro-lte-czarny-bhr7208gl-13254565/</t>
        </is>
      </c>
      <c r="S1762" s="13" t="inlineStr">
        <is>
          <t>Smart Watch</t>
        </is>
      </c>
      <c r="T1762" s="13" t="n"/>
      <c r="U1762" s="12" t="inlineStr">
        <is>
          <t>https://drive.google.com/uc?export=view&amp;id=1M-oF6OqjnUg8DESAyw1JJnPuZB4Q1EIZ</t>
        </is>
      </c>
      <c r="V1762" t="inlineStr">
        <is>
          <t>20250424</t>
        </is>
      </c>
    </row>
    <row r="1763" ht="15" customHeight="1">
      <c r="A1763" s="7" t="inlineStr">
        <is>
          <t>BN2007836</t>
        </is>
      </c>
      <c r="B1763" s="8" t="inlineStr">
        <is>
          <t>Xiaomi</t>
        </is>
      </c>
      <c r="C1763" s="8" t="inlineStr">
        <is>
          <t>Xiaomi 11T 8-128GB 5G</t>
        </is>
      </c>
      <c r="D1763" s="8" t="inlineStr">
        <is>
          <t>-</t>
        </is>
      </c>
      <c r="E1763" s="9" t="n">
        <v>0</v>
      </c>
      <c r="F1763" s="9" t="inlineStr">
        <is>
          <t>0.00</t>
        </is>
      </c>
      <c r="G1763" s="9" t="inlineStr">
        <is>
          <t>Outstock</t>
        </is>
      </c>
      <c r="H1763" s="9">
        <f>SUBSTITUTE(SUBSTITUTE(SUBSTITUTE(SUBSTITUTE(SUBSTITUTE(F1763,"od",""),"Cena internetowa","")," ",""),"€",""),",",".")+0</f>
        <v/>
      </c>
      <c r="I1763" s="9" t="n"/>
      <c r="J1763" s="9">
        <f>IF(I1763&lt;&gt;"",I1763,H1763)</f>
        <v/>
      </c>
      <c r="K1763" s="9">
        <f>E1763/(1+M1763)</f>
        <v/>
      </c>
      <c r="L1763" s="10" t="inlineStr">
        <is>
          <t>PLN</t>
        </is>
      </c>
      <c r="M1763" s="11" t="n">
        <v>0.23</v>
      </c>
      <c r="N1763" s="9">
        <f>K1763*VLOOKUP(L1763,'Exchange rate'!A:B,2,0)</f>
        <v/>
      </c>
      <c r="O1763" s="8" t="inlineStr">
        <is>
          <t>Morele</t>
        </is>
      </c>
      <c r="P1763" s="8" t="inlineStr">
        <is>
          <t>Morele</t>
        </is>
      </c>
      <c r="Q1763" s="8" t="inlineStr">
        <is>
          <t>Poland</t>
        </is>
      </c>
      <c r="R1763" s="12" t="inlineStr">
        <is>
          <t>https://www.morele.net/smartfon-xiaomi-11t-5g-8-128gb-szary-mzb09lreu-9359628/</t>
        </is>
      </c>
      <c r="S1763" s="13" t="inlineStr">
        <is>
          <t>Handset</t>
        </is>
      </c>
      <c r="T1763" s="13" t="n">
        <v>4</v>
      </c>
      <c r="U1763" s="12" t="inlineStr">
        <is>
          <t>https://drive.google.com/uc?export=view&amp;id=1LnG0GboueSPjAviRTbY5ekIG7XTUGpaE</t>
        </is>
      </c>
      <c r="V1763" t="inlineStr">
        <is>
          <t>20250424</t>
        </is>
      </c>
    </row>
    <row r="1764" ht="15" customHeight="1">
      <c r="A1764" s="7" t="inlineStr">
        <is>
          <t>BN2008041</t>
        </is>
      </c>
      <c r="B1764" s="8" t="inlineStr">
        <is>
          <t>Xiaomi</t>
        </is>
      </c>
      <c r="C1764" s="8" t="inlineStr">
        <is>
          <t>Xiaomi 12 Pro 12-256GB 5G</t>
        </is>
      </c>
      <c r="D1764" s="8" t="inlineStr">
        <is>
          <t>-</t>
        </is>
      </c>
      <c r="E1764" s="9" t="n">
        <v>0</v>
      </c>
      <c r="F1764" s="9" t="inlineStr">
        <is>
          <t>0.00</t>
        </is>
      </c>
      <c r="G1764" s="9" t="inlineStr">
        <is>
          <t>Outstock</t>
        </is>
      </c>
      <c r="H1764" s="9">
        <f>SUBSTITUTE(SUBSTITUTE(SUBSTITUTE(SUBSTITUTE(SUBSTITUTE(F1764,"od",""),"Cena internetowa","")," ",""),"€",""),",",".")+0</f>
        <v/>
      </c>
      <c r="I1764" s="9" t="n"/>
      <c r="J1764" s="9">
        <f>IF(I1764&lt;&gt;"",I1764,H1764)</f>
        <v/>
      </c>
      <c r="K1764" s="9">
        <f>E1764/(1+M1764)</f>
        <v/>
      </c>
      <c r="L1764" s="10" t="inlineStr">
        <is>
          <t>PLN</t>
        </is>
      </c>
      <c r="M1764" s="11" t="n">
        <v>0.23</v>
      </c>
      <c r="N1764" s="9">
        <f>K1764*VLOOKUP(L1764,'Exchange rate'!A:B,2,0)</f>
        <v/>
      </c>
      <c r="O1764" s="8" t="inlineStr">
        <is>
          <t>Morele</t>
        </is>
      </c>
      <c r="P1764" s="8" t="inlineStr">
        <is>
          <t>Morele</t>
        </is>
      </c>
      <c r="Q1764" s="8" t="inlineStr">
        <is>
          <t>Poland</t>
        </is>
      </c>
      <c r="R1764" s="12" t="inlineStr">
        <is>
          <t>https://www.morele.net/smartfon-xiaomi-12-pro-5g-12-256gb-szary-37128-10166059/</t>
        </is>
      </c>
      <c r="S1764" s="13" t="inlineStr">
        <is>
          <t>Handset</t>
        </is>
      </c>
      <c r="T1764" s="13" t="n">
        <v>4</v>
      </c>
      <c r="U1764" s="12" t="inlineStr">
        <is>
          <t>https://drive.google.com/uc?export=view&amp;id=1L1UuL3IZX0r_ZgwsiOA8JXjPxrBTxy43</t>
        </is>
      </c>
      <c r="V1764" t="inlineStr">
        <is>
          <t>20250424</t>
        </is>
      </c>
    </row>
    <row r="1765" ht="15" customHeight="1">
      <c r="A1765" s="7" t="inlineStr">
        <is>
          <t>BN2008324</t>
        </is>
      </c>
      <c r="B1765" s="8" t="inlineStr">
        <is>
          <t>Xiaomi</t>
        </is>
      </c>
      <c r="C1765" s="8" t="inlineStr">
        <is>
          <t>Xiaomi 12T 8-128GB 5G</t>
        </is>
      </c>
      <c r="D1765" s="8" t="inlineStr">
        <is>
          <t>-</t>
        </is>
      </c>
      <c r="E1765" s="9" t="n">
        <v>1919</v>
      </c>
      <c r="F1765" s="9" t="inlineStr">
        <is>
          <t>1919.00</t>
        </is>
      </c>
      <c r="G1765" s="9" t="inlineStr">
        <is>
          <t>Instock</t>
        </is>
      </c>
      <c r="H1765" s="9">
        <f>SUBSTITUTE(SUBSTITUTE(SUBSTITUTE(SUBSTITUTE(SUBSTITUTE(F1765,"od",""),"Cena internetowa","")," ",""),"€",""),",",".")+0</f>
        <v/>
      </c>
      <c r="I1765" s="9" t="n"/>
      <c r="J1765" s="9">
        <f>IF(I1765&lt;&gt;"",I1765,H1765)</f>
        <v/>
      </c>
      <c r="K1765" s="9">
        <f>E1765/(1+M1765)</f>
        <v/>
      </c>
      <c r="L1765" s="10" t="inlineStr">
        <is>
          <t>PLN</t>
        </is>
      </c>
      <c r="M1765" s="11" t="n">
        <v>0.23</v>
      </c>
      <c r="N1765" s="9">
        <f>K1765*VLOOKUP(L1765,'Exchange rate'!A:B,2,0)</f>
        <v/>
      </c>
      <c r="O1765" s="8" t="inlineStr">
        <is>
          <t>Morele</t>
        </is>
      </c>
      <c r="P1765" s="8" t="inlineStr">
        <is>
          <t>Morele</t>
        </is>
      </c>
      <c r="Q1765" s="8" t="inlineStr">
        <is>
          <t>Poland</t>
        </is>
      </c>
      <c r="R1765" s="12" t="inlineStr">
        <is>
          <t>https://www.morele.net/smartfon-xiaomi-12t-5g-8-128gb-czarny-42544-12067593/</t>
        </is>
      </c>
      <c r="S1765" s="13" t="inlineStr">
        <is>
          <t>Handset</t>
        </is>
      </c>
      <c r="T1765" s="13" t="n"/>
      <c r="U1765" s="12" t="inlineStr">
        <is>
          <t>https://drive.google.com/uc?export=view&amp;id=1LaP7JkutpPREdDn9UGWuIBvWEdwvL7Hv</t>
        </is>
      </c>
      <c r="V1765" t="inlineStr">
        <is>
          <t>20250424</t>
        </is>
      </c>
    </row>
    <row r="1766" ht="15" customHeight="1">
      <c r="A1766" s="7" t="inlineStr">
        <is>
          <t>BN2008325</t>
        </is>
      </c>
      <c r="B1766" s="8" t="inlineStr">
        <is>
          <t>Xiaomi</t>
        </is>
      </c>
      <c r="C1766" s="8" t="inlineStr">
        <is>
          <t>Xiaomi 12T 8-256GB 5G</t>
        </is>
      </c>
      <c r="D1766" s="8" t="inlineStr">
        <is>
          <t>-</t>
        </is>
      </c>
      <c r="E1766" s="9" t="n">
        <v>1383.79</v>
      </c>
      <c r="F1766" s="9" t="inlineStr">
        <is>
          <t>1383.79</t>
        </is>
      </c>
      <c r="G1766" s="9" t="inlineStr">
        <is>
          <t>Instock</t>
        </is>
      </c>
      <c r="H1766" s="9">
        <f>SUBSTITUTE(SUBSTITUTE(SUBSTITUTE(SUBSTITUTE(SUBSTITUTE(F1766,"od",""),"Cena internetowa","")," ",""),"€",""),",",".")+0</f>
        <v/>
      </c>
      <c r="I1766" s="9" t="n"/>
      <c r="J1766" s="9">
        <f>IF(I1766&lt;&gt;"",I1766,H1766)</f>
        <v/>
      </c>
      <c r="K1766" s="9">
        <f>E1766/(1+M1766)</f>
        <v/>
      </c>
      <c r="L1766" s="10" t="inlineStr">
        <is>
          <t>PLN</t>
        </is>
      </c>
      <c r="M1766" s="11" t="n">
        <v>0.23</v>
      </c>
      <c r="N1766" s="9">
        <f>K1766*VLOOKUP(L1766,'Exchange rate'!A:B,2,0)</f>
        <v/>
      </c>
      <c r="O1766" s="8" t="inlineStr">
        <is>
          <t>Morele</t>
        </is>
      </c>
      <c r="P1766" s="8" t="inlineStr">
        <is>
          <t>Morele</t>
        </is>
      </c>
      <c r="Q1766" s="8" t="inlineStr">
        <is>
          <t>Poland</t>
        </is>
      </c>
      <c r="R1766" s="12" t="inlineStr">
        <is>
          <t>https://www.morele.net/smartfon-xiaomi-12t-5g-8-256gb-srebrny-6934177796944-12242642/</t>
        </is>
      </c>
      <c r="S1766" s="13" t="inlineStr">
        <is>
          <t>Handset</t>
        </is>
      </c>
      <c r="T1766" s="13" t="n"/>
      <c r="U1766" s="12" t="inlineStr">
        <is>
          <t>https://drive.google.com/uc?export=view&amp;id=1NyAI3ag6HMEPsjEuWXw-67zySgKxNOBb</t>
        </is>
      </c>
      <c r="V1766" t="inlineStr">
        <is>
          <t>20250424</t>
        </is>
      </c>
    </row>
    <row r="1767" ht="15" customHeight="1">
      <c r="A1767" s="7" t="inlineStr">
        <is>
          <t>BN2008537</t>
        </is>
      </c>
      <c r="B1767" s="8" t="inlineStr">
        <is>
          <t>Xiaomi</t>
        </is>
      </c>
      <c r="C1767" s="8" t="inlineStr">
        <is>
          <t>Xiaomi 13 8-256GB 5G</t>
        </is>
      </c>
      <c r="D1767" s="8" t="inlineStr">
        <is>
          <t>-</t>
        </is>
      </c>
      <c r="E1767" s="9" t="n">
        <v>3683.28</v>
      </c>
      <c r="F1767" s="9" t="inlineStr">
        <is>
          <t>3683.28</t>
        </is>
      </c>
      <c r="G1767" s="9" t="inlineStr">
        <is>
          <t>Instock</t>
        </is>
      </c>
      <c r="H1767" s="9">
        <f>SUBSTITUTE(SUBSTITUTE(SUBSTITUTE(SUBSTITUTE(SUBSTITUTE(F1767,"od",""),"Cena internetowa","")," ",""),"€",""),",",".")+0</f>
        <v/>
      </c>
      <c r="I1767" s="9" t="n"/>
      <c r="J1767" s="9">
        <f>IF(I1767&lt;&gt;"",I1767,H1767)</f>
        <v/>
      </c>
      <c r="K1767" s="9">
        <f>E1767/(1+M1767)</f>
        <v/>
      </c>
      <c r="L1767" s="10" t="inlineStr">
        <is>
          <t>PLN</t>
        </is>
      </c>
      <c r="M1767" s="11" t="n">
        <v>0.23</v>
      </c>
      <c r="N1767" s="9">
        <f>K1767*VLOOKUP(L1767,'Exchange rate'!A:B,2,0)</f>
        <v/>
      </c>
      <c r="O1767" s="8" t="inlineStr">
        <is>
          <t>Morele</t>
        </is>
      </c>
      <c r="P1767" s="8" t="inlineStr">
        <is>
          <t>Morele</t>
        </is>
      </c>
      <c r="Q1767" s="8" t="inlineStr">
        <is>
          <t>Poland</t>
        </is>
      </c>
      <c r="R1767" s="12" t="inlineStr">
        <is>
          <t>https://www.morele.net/smartfon-xiaomi-13-5g-8-256gb-czarny-45172-45149-12744659/</t>
        </is>
      </c>
      <c r="S1767" s="13" t="inlineStr">
        <is>
          <t>Handset</t>
        </is>
      </c>
      <c r="T1767" s="13" t="n"/>
      <c r="U1767" s="12" t="inlineStr">
        <is>
          <t>https://drive.google.com/uc?export=view&amp;id=1KTdT7QhE3Ncal3HXzYNWjh_8sOLhp2Zh</t>
        </is>
      </c>
      <c r="V1767" t="inlineStr">
        <is>
          <t>20250424</t>
        </is>
      </c>
    </row>
    <row r="1768" ht="15" customHeight="1">
      <c r="A1768" s="7" t="inlineStr">
        <is>
          <t>BN2008594</t>
        </is>
      </c>
      <c r="B1768" s="8" t="inlineStr">
        <is>
          <t>Xiaomi</t>
        </is>
      </c>
      <c r="C1768" s="8" t="inlineStr">
        <is>
          <t>Xiaomi 13 Lite 8-256GB 5G</t>
        </is>
      </c>
      <c r="D1768" s="8" t="inlineStr">
        <is>
          <t>-</t>
        </is>
      </c>
      <c r="E1768" s="9" t="n">
        <v>0</v>
      </c>
      <c r="F1768" s="9" t="inlineStr">
        <is>
          <t>0.00</t>
        </is>
      </c>
      <c r="G1768" s="9" t="inlineStr">
        <is>
          <t>Outstock</t>
        </is>
      </c>
      <c r="H1768" s="9">
        <f>SUBSTITUTE(SUBSTITUTE(SUBSTITUTE(SUBSTITUTE(SUBSTITUTE(F1768,"od",""),"Cena internetowa","")," ",""),"€",""),",",".")+0</f>
        <v/>
      </c>
      <c r="I1768" s="9" t="n"/>
      <c r="J1768" s="9">
        <f>IF(I1768&lt;&gt;"",I1768,H1768)</f>
        <v/>
      </c>
      <c r="K1768" s="9">
        <f>E1768/(1+M1768)</f>
        <v/>
      </c>
      <c r="L1768" s="10" t="inlineStr">
        <is>
          <t>PLN</t>
        </is>
      </c>
      <c r="M1768" s="11" t="n">
        <v>0.23</v>
      </c>
      <c r="N1768" s="9">
        <f>K1768*VLOOKUP(L1768,'Exchange rate'!A:B,2,0)</f>
        <v/>
      </c>
      <c r="O1768" s="8" t="inlineStr">
        <is>
          <t>Morele</t>
        </is>
      </c>
      <c r="P1768" s="8" t="inlineStr">
        <is>
          <t>Morele</t>
        </is>
      </c>
      <c r="Q1768" s="8" t="inlineStr">
        <is>
          <t>Poland</t>
        </is>
      </c>
      <c r="R1768" s="12" t="inlineStr">
        <is>
          <t>https://www.morele.net/smartfon-xiaomi-13-lite-5g-8-256gb-czarny-s0236449-12899646/</t>
        </is>
      </c>
      <c r="S1768" s="13" t="inlineStr">
        <is>
          <t>Handset</t>
        </is>
      </c>
      <c r="T1768" s="13" t="n">
        <v>4</v>
      </c>
      <c r="U1768" s="12" t="inlineStr">
        <is>
          <t>https://drive.google.com/uc?export=view&amp;id=1NUd8JzpFKSquaLG66qHIHMeBZRIBfgNk</t>
        </is>
      </c>
      <c r="V1768" t="inlineStr">
        <is>
          <t>20250424</t>
        </is>
      </c>
    </row>
    <row r="1769" ht="15" customHeight="1">
      <c r="A1769" s="7" t="inlineStr">
        <is>
          <t>BN2008852</t>
        </is>
      </c>
      <c r="B1769" s="8" t="inlineStr">
        <is>
          <t>Xiaomi</t>
        </is>
      </c>
      <c r="C1769" s="8" t="inlineStr">
        <is>
          <t>Xiaomi 13T 8-256GB 5G</t>
        </is>
      </c>
      <c r="D1769" s="8" t="inlineStr">
        <is>
          <t>-</t>
        </is>
      </c>
      <c r="E1769" s="9" t="n">
        <v>1597.79</v>
      </c>
      <c r="F1769" s="9" t="inlineStr">
        <is>
          <t>1597.79</t>
        </is>
      </c>
      <c r="G1769" s="9" t="inlineStr">
        <is>
          <t>Instock</t>
        </is>
      </c>
      <c r="H1769" s="9">
        <f>SUBSTITUTE(SUBSTITUTE(SUBSTITUTE(SUBSTITUTE(SUBSTITUTE(F1769,"od",""),"Cena internetowa","")," ",""),"€",""),",",".")+0</f>
        <v/>
      </c>
      <c r="I1769" s="9" t="n"/>
      <c r="J1769" s="9">
        <f>IF(I1769&lt;&gt;"",I1769,H1769)</f>
        <v/>
      </c>
      <c r="K1769" s="9">
        <f>E1769/(1+M1769)</f>
        <v/>
      </c>
      <c r="L1769" s="10" t="inlineStr">
        <is>
          <t>PLN</t>
        </is>
      </c>
      <c r="M1769" s="11" t="n">
        <v>0.23</v>
      </c>
      <c r="N1769" s="9">
        <f>K1769*VLOOKUP(L1769,'Exchange rate'!A:B,2,0)</f>
        <v/>
      </c>
      <c r="O1769" s="8" t="inlineStr">
        <is>
          <t>Morele</t>
        </is>
      </c>
      <c r="P1769" s="8" t="inlineStr">
        <is>
          <t>Morele</t>
        </is>
      </c>
      <c r="Q1769" s="8" t="inlineStr">
        <is>
          <t>Poland</t>
        </is>
      </c>
      <c r="R1769" s="12" t="inlineStr">
        <is>
          <t>https://www.morele.net/smartfon-xiaomi-13t-5g-8-256gb-czarny-48524-13121575/</t>
        </is>
      </c>
      <c r="S1769" s="13" t="inlineStr">
        <is>
          <t>Handset</t>
        </is>
      </c>
      <c r="T1769" s="13" t="n"/>
      <c r="U1769" s="12" t="inlineStr">
        <is>
          <t>https://drive.google.com/uc?export=view&amp;id=1Nkk3-0C9US8VFM8vbekbasSCNpFOXILr</t>
        </is>
      </c>
      <c r="V1769" t="inlineStr">
        <is>
          <t>20250424</t>
        </is>
      </c>
    </row>
    <row r="1770" ht="15" customHeight="1">
      <c r="A1770" s="7" t="inlineStr">
        <is>
          <t>BN2008861</t>
        </is>
      </c>
      <c r="B1770" s="8" t="inlineStr">
        <is>
          <t>Xiaomi</t>
        </is>
      </c>
      <c r="C1770" s="8" t="inlineStr">
        <is>
          <t>Xiaomi 13T Pro 12-512GB 5G</t>
        </is>
      </c>
      <c r="D1770" s="8" t="inlineStr">
        <is>
          <t>-</t>
        </is>
      </c>
      <c r="E1770" s="9" t="n">
        <v>2584.4</v>
      </c>
      <c r="F1770" s="9" t="inlineStr">
        <is>
          <t>2584.40</t>
        </is>
      </c>
      <c r="G1770" s="9" t="inlineStr">
        <is>
          <t>Instock</t>
        </is>
      </c>
      <c r="H1770" s="9">
        <f>SUBSTITUTE(SUBSTITUTE(SUBSTITUTE(SUBSTITUTE(SUBSTITUTE(F1770,"od",""),"Cena internetowa","")," ",""),"€",""),",",".")+0</f>
        <v/>
      </c>
      <c r="I1770" s="9" t="n"/>
      <c r="J1770" s="9">
        <f>IF(I1770&lt;&gt;"",I1770,H1770)</f>
        <v/>
      </c>
      <c r="K1770" s="9">
        <f>E1770/(1+M1770)</f>
        <v/>
      </c>
      <c r="L1770" s="10" t="inlineStr">
        <is>
          <t>PLN</t>
        </is>
      </c>
      <c r="M1770" s="11" t="n">
        <v>0.23</v>
      </c>
      <c r="N1770" s="9">
        <f>K1770*VLOOKUP(L1770,'Exchange rate'!A:B,2,0)</f>
        <v/>
      </c>
      <c r="O1770" s="8" t="inlineStr">
        <is>
          <t>Morele</t>
        </is>
      </c>
      <c r="P1770" s="8" t="inlineStr">
        <is>
          <t>Morele</t>
        </is>
      </c>
      <c r="Q1770" s="8" t="inlineStr">
        <is>
          <t>Poland</t>
        </is>
      </c>
      <c r="R1770" s="12" t="inlineStr">
        <is>
          <t>https://www.morele.net/smartfon-xiaomi-13t-pro-5g-12-512gb-czarny-48558-13121576/</t>
        </is>
      </c>
      <c r="S1770" s="13" t="inlineStr">
        <is>
          <t>Handset</t>
        </is>
      </c>
      <c r="T1770" s="13" t="n"/>
      <c r="U1770" s="12" t="inlineStr">
        <is>
          <t>https://drive.google.com/uc?export=view&amp;id=1MyUkj3G_-BBivHFE-ppsA9vK4ExPAra6</t>
        </is>
      </c>
      <c r="V1770" t="inlineStr">
        <is>
          <t>20250424</t>
        </is>
      </c>
    </row>
    <row r="1771" ht="15" customHeight="1">
      <c r="A1771" s="7" t="inlineStr">
        <is>
          <t>BN2009094</t>
        </is>
      </c>
      <c r="B1771" s="8" t="inlineStr">
        <is>
          <t>Xiaomi</t>
        </is>
      </c>
      <c r="C1771" s="8" t="inlineStr">
        <is>
          <t>Xiaomi 14 12-512GB 5G</t>
        </is>
      </c>
      <c r="D1771" s="8" t="inlineStr">
        <is>
          <t>-</t>
        </is>
      </c>
      <c r="E1771" s="9" t="n">
        <v>3198.8</v>
      </c>
      <c r="F1771" s="9" t="inlineStr">
        <is>
          <t>3198.80</t>
        </is>
      </c>
      <c r="G1771" s="9" t="inlineStr">
        <is>
          <t>Instock</t>
        </is>
      </c>
      <c r="H1771" s="9">
        <f>SUBSTITUTE(SUBSTITUTE(SUBSTITUTE(SUBSTITUTE(SUBSTITUTE(F1771,"od",""),"Cena internetowa","")," ",""),"€",""),",",".")+0</f>
        <v/>
      </c>
      <c r="I1771" s="9" t="n"/>
      <c r="J1771" s="9">
        <f>IF(I1771&lt;&gt;"",I1771,H1771)</f>
        <v/>
      </c>
      <c r="K1771" s="9">
        <f>E1771/(1+M1771)</f>
        <v/>
      </c>
      <c r="L1771" s="10" t="inlineStr">
        <is>
          <t>PLN</t>
        </is>
      </c>
      <c r="M1771" s="11" t="n">
        <v>0.23</v>
      </c>
      <c r="N1771" s="9">
        <f>K1771*VLOOKUP(L1771,'Exchange rate'!A:B,2,0)</f>
        <v/>
      </c>
      <c r="O1771" s="8" t="inlineStr">
        <is>
          <t>Morele</t>
        </is>
      </c>
      <c r="P1771" s="8" t="inlineStr">
        <is>
          <t>Morele</t>
        </is>
      </c>
      <c r="Q1771" s="8" t="inlineStr">
        <is>
          <t>Poland</t>
        </is>
      </c>
      <c r="R1771" s="12" t="inlineStr">
        <is>
          <t>https://www.morele.net/smartfon-xiaomi-14-5g-12-512gb-bialy-mzb0g11eu-13180392/</t>
        </is>
      </c>
      <c r="S1771" s="13" t="inlineStr">
        <is>
          <t>Handset</t>
        </is>
      </c>
      <c r="T1771" s="13" t="n"/>
      <c r="U1771" s="12" t="inlineStr">
        <is>
          <t>https://drive.google.com/uc?export=view&amp;id=1Mij2GzLKF9Zi5mZYirQzmhr27gikjHaL</t>
        </is>
      </c>
      <c r="V1771" t="inlineStr">
        <is>
          <t>20250424</t>
        </is>
      </c>
    </row>
    <row r="1772" ht="15" customHeight="1">
      <c r="A1772" s="7" t="inlineStr">
        <is>
          <t>BN2009303</t>
        </is>
      </c>
      <c r="B1772" s="8" t="inlineStr">
        <is>
          <t>Xiaomi</t>
        </is>
      </c>
      <c r="C1772" s="8" t="inlineStr">
        <is>
          <t>Xiaomi 14 Ultra 16-512GB 5G</t>
        </is>
      </c>
      <c r="D1772" s="8" t="inlineStr">
        <is>
          <t>-</t>
        </is>
      </c>
      <c r="E1772" s="9" t="n">
        <v>0</v>
      </c>
      <c r="F1772" s="9" t="inlineStr">
        <is>
          <t>0.00</t>
        </is>
      </c>
      <c r="G1772" s="9" t="inlineStr">
        <is>
          <t>Outstock</t>
        </is>
      </c>
      <c r="H1772" s="9">
        <f>SUBSTITUTE(SUBSTITUTE(SUBSTITUTE(SUBSTITUTE(SUBSTITUTE(F1772,"od",""),"Cena internetowa","")," ",""),"€",""),",",".")+0</f>
        <v/>
      </c>
      <c r="I1772" s="9" t="n"/>
      <c r="J1772" s="9">
        <f>IF(I1772&lt;&gt;"",I1772,H1772)</f>
        <v/>
      </c>
      <c r="K1772" s="9">
        <f>E1772/(1+M1772)</f>
        <v/>
      </c>
      <c r="L1772" s="10" t="inlineStr">
        <is>
          <t>PLN</t>
        </is>
      </c>
      <c r="M1772" s="11" t="n">
        <v>0.23</v>
      </c>
      <c r="N1772" s="9">
        <f>K1772*VLOOKUP(L1772,'Exchange rate'!A:B,2,0)</f>
        <v/>
      </c>
      <c r="O1772" s="8" t="inlineStr">
        <is>
          <t>Morele</t>
        </is>
      </c>
      <c r="P1772" s="8" t="inlineStr">
        <is>
          <t>Morele</t>
        </is>
      </c>
      <c r="Q1772" s="8" t="inlineStr">
        <is>
          <t>Poland</t>
        </is>
      </c>
      <c r="R1772" s="12" t="inlineStr">
        <is>
          <t>https://www.morele.net/smartfon-xiaomi-14-ultra-5g-16-512gb-czarny-mzb0g86eu-13220079/</t>
        </is>
      </c>
      <c r="S1772" s="13" t="inlineStr">
        <is>
          <t>Handset</t>
        </is>
      </c>
      <c r="T1772" s="13" t="n">
        <v>2</v>
      </c>
      <c r="U1772" s="12" t="inlineStr">
        <is>
          <t>https://drive.google.com/uc?export=view&amp;id=1HQHcSIbQ8zNGVSeZIoxsx1qJoSx5nBIt</t>
        </is>
      </c>
      <c r="V1772" t="inlineStr">
        <is>
          <t>20250424</t>
        </is>
      </c>
    </row>
    <row r="1773" ht="15" customHeight="1">
      <c r="A1773" s="7" t="inlineStr">
        <is>
          <t>BN2009425</t>
        </is>
      </c>
      <c r="B1773" s="8" t="inlineStr">
        <is>
          <t>Xiaomi</t>
        </is>
      </c>
      <c r="C1773" s="8" t="inlineStr">
        <is>
          <t>Xiaomi 14T 12-256GB 5G</t>
        </is>
      </c>
      <c r="D1773" s="8" t="inlineStr">
        <is>
          <t>-</t>
        </is>
      </c>
      <c r="E1773" s="9" t="n">
        <v>1806.83</v>
      </c>
      <c r="F1773" s="9" t="inlineStr">
        <is>
          <t>1806.83</t>
        </is>
      </c>
      <c r="G1773" s="9" t="inlineStr">
        <is>
          <t>Instock</t>
        </is>
      </c>
      <c r="H1773" s="9">
        <f>SUBSTITUTE(SUBSTITUTE(SUBSTITUTE(SUBSTITUTE(SUBSTITUTE(F1773,"od",""),"Cena internetowa","")," ",""),"€",""),",",".")+0</f>
        <v/>
      </c>
      <c r="I1773" s="9" t="n"/>
      <c r="J1773" s="9">
        <f>IF(I1773&lt;&gt;"",I1773,H1773)</f>
        <v/>
      </c>
      <c r="K1773" s="9">
        <f>E1773/(1+M1773)</f>
        <v/>
      </c>
      <c r="L1773" s="10" t="inlineStr">
        <is>
          <t>PLN</t>
        </is>
      </c>
      <c r="M1773" s="11" t="n">
        <v>0.23</v>
      </c>
      <c r="N1773" s="9">
        <f>K1773*VLOOKUP(L1773,'Exchange rate'!A:B,2,0)</f>
        <v/>
      </c>
      <c r="O1773" s="8" t="inlineStr">
        <is>
          <t>Morele</t>
        </is>
      </c>
      <c r="P1773" s="8" t="inlineStr">
        <is>
          <t>Morele</t>
        </is>
      </c>
      <c r="Q1773" s="8" t="inlineStr">
        <is>
          <t>Poland</t>
        </is>
      </c>
      <c r="R1773" s="12" t="inlineStr">
        <is>
          <t>https://www.morele.net/smartfon-xiaomi-14t-5g-12-256gb-czarny-58949-14171593/</t>
        </is>
      </c>
      <c r="S1773" s="13" t="inlineStr">
        <is>
          <t>Handset</t>
        </is>
      </c>
      <c r="T1773" s="13" t="n"/>
      <c r="U1773" s="12" t="inlineStr">
        <is>
          <t>https://drive.google.com/uc?export=view&amp;id=1Gx8rlTXbXhVC2CSS8S0Y0eVgjzxCEIRP</t>
        </is>
      </c>
      <c r="V1773" t="inlineStr">
        <is>
          <t>20250424</t>
        </is>
      </c>
    </row>
    <row r="1774" ht="15" customHeight="1">
      <c r="A1774" s="7" t="inlineStr">
        <is>
          <t>BN2009459</t>
        </is>
      </c>
      <c r="B1774" s="8" t="inlineStr">
        <is>
          <t>Xiaomi</t>
        </is>
      </c>
      <c r="C1774" s="8" t="inlineStr">
        <is>
          <t>Xiaomi 14T 12-512GB 5G</t>
        </is>
      </c>
      <c r="D1774" s="8" t="inlineStr">
        <is>
          <t>-</t>
        </is>
      </c>
      <c r="E1774" s="9" t="n">
        <v>2311.67</v>
      </c>
      <c r="F1774" s="9" t="inlineStr">
        <is>
          <t>1966.00</t>
        </is>
      </c>
      <c r="G1774" s="9" t="inlineStr">
        <is>
          <t>Instock</t>
        </is>
      </c>
      <c r="H1774" s="9">
        <f>SUBSTITUTE(SUBSTITUTE(SUBSTITUTE(SUBSTITUTE(SUBSTITUTE(F1774,"od",""),"Cena internetowa","")," ",""),"€",""),",",".")+0</f>
        <v/>
      </c>
      <c r="I1774" s="9" t="n"/>
      <c r="J1774" s="9">
        <f>IF(I1774&lt;&gt;"",I1774,H1774)</f>
        <v/>
      </c>
      <c r="K1774" s="9">
        <f>E1774/(1+M1774)</f>
        <v/>
      </c>
      <c r="L1774" s="10" t="inlineStr">
        <is>
          <t>PLN</t>
        </is>
      </c>
      <c r="M1774" s="11" t="n">
        <v>0.23</v>
      </c>
      <c r="N1774" s="9">
        <f>K1774*VLOOKUP(L1774,'Exchange rate'!A:B,2,0)</f>
        <v/>
      </c>
      <c r="O1774" s="8" t="inlineStr">
        <is>
          <t>Morele</t>
        </is>
      </c>
      <c r="P1774" s="8" t="inlineStr">
        <is>
          <t>Morele</t>
        </is>
      </c>
      <c r="Q1774" s="8" t="inlineStr">
        <is>
          <t>Poland</t>
        </is>
      </c>
      <c r="R1774" s="12" t="inlineStr">
        <is>
          <t>https://www.morele.net/smartfon-xiaomi-14t-5g-12-512gb-czarny-m0804032-14460285/</t>
        </is>
      </c>
      <c r="S1774" s="13" t="inlineStr">
        <is>
          <t>Handset</t>
        </is>
      </c>
      <c r="T1774" s="13" t="n"/>
      <c r="U1774" s="12" t="inlineStr">
        <is>
          <t>https://drive.google.com/uc?export=view&amp;id=1O3FPuhh2gGeNd8zajHCrgT_lgw3wJLDy</t>
        </is>
      </c>
      <c r="V1774" t="inlineStr">
        <is>
          <t>20250424</t>
        </is>
      </c>
    </row>
    <row r="1775" ht="15" customHeight="1">
      <c r="A1775" s="7" t="inlineStr">
        <is>
          <t>BN2009446</t>
        </is>
      </c>
      <c r="B1775" s="8" t="inlineStr">
        <is>
          <t>Xiaomi</t>
        </is>
      </c>
      <c r="C1775" s="8" t="inlineStr">
        <is>
          <t>Xiaomi 14T Pro 12-512GB 5G</t>
        </is>
      </c>
      <c r="D1775" s="8" t="inlineStr">
        <is>
          <t>-</t>
        </is>
      </c>
      <c r="E1775" s="9" t="n">
        <v>2446.85</v>
      </c>
      <c r="F1775" s="9" t="inlineStr">
        <is>
          <t>2445.84</t>
        </is>
      </c>
      <c r="G1775" s="9" t="inlineStr">
        <is>
          <t>Instock</t>
        </is>
      </c>
      <c r="H1775" s="9">
        <f>SUBSTITUTE(SUBSTITUTE(SUBSTITUTE(SUBSTITUTE(SUBSTITUTE(F1775,"od",""),"Cena internetowa","")," ",""),"€",""),",",".")+0</f>
        <v/>
      </c>
      <c r="I1775" s="9" t="n"/>
      <c r="J1775" s="9">
        <f>IF(I1775&lt;&gt;"",I1775,H1775)</f>
        <v/>
      </c>
      <c r="K1775" s="9">
        <f>E1775/(1+M1775)</f>
        <v/>
      </c>
      <c r="L1775" s="10" t="inlineStr">
        <is>
          <t>PLN</t>
        </is>
      </c>
      <c r="M1775" s="11" t="n">
        <v>0.23</v>
      </c>
      <c r="N1775" s="9">
        <f>K1775*VLOOKUP(L1775,'Exchange rate'!A:B,2,0)</f>
        <v/>
      </c>
      <c r="O1775" s="8" t="inlineStr">
        <is>
          <t>Morele</t>
        </is>
      </c>
      <c r="P1775" s="8" t="inlineStr">
        <is>
          <t>Morele</t>
        </is>
      </c>
      <c r="Q1775" s="8" t="inlineStr">
        <is>
          <t>Poland</t>
        </is>
      </c>
      <c r="R1775" s="12" t="inlineStr">
        <is>
          <t>https://www.morele.net/smartfon-xiaomi-14t-pro-5g-12-512gb-czarny-57363-14171597/</t>
        </is>
      </c>
      <c r="S1775" s="13" t="inlineStr">
        <is>
          <t>Handset</t>
        </is>
      </c>
      <c r="T1775" s="13" t="n"/>
      <c r="U1775" s="12" t="inlineStr">
        <is>
          <t>https://drive.google.com/uc?export=view&amp;id=1H8Xlu7h77_LDr0jkDX0EvkEX_uvbyCC-</t>
        </is>
      </c>
      <c r="V1775" t="inlineStr">
        <is>
          <t>20250424</t>
        </is>
      </c>
    </row>
    <row r="1776" ht="15" customHeight="1">
      <c r="A1776" s="7" t="inlineStr">
        <is>
          <t>BN2009814</t>
        </is>
      </c>
      <c r="B1776" s="8" t="inlineStr">
        <is>
          <t>Xiaomi</t>
        </is>
      </c>
      <c r="C1776" s="8" t="inlineStr">
        <is>
          <t>Xiaomi 15 12-256GB 5G</t>
        </is>
      </c>
      <c r="D1776" s="8" t="inlineStr">
        <is>
          <t>-</t>
        </is>
      </c>
      <c r="E1776" s="9" t="n">
        <v>4074.73</v>
      </c>
      <c r="F1776" s="9" t="inlineStr">
        <is>
          <t>4074.73</t>
        </is>
      </c>
      <c r="G1776" s="9" t="inlineStr">
        <is>
          <t>Instock</t>
        </is>
      </c>
      <c r="H1776" s="9">
        <f>SUBSTITUTE(SUBSTITUTE(SUBSTITUTE(SUBSTITUTE(SUBSTITUTE(F1776,"od",""),"Cena internetowa","")," ",""),"€",""),",",".")+0</f>
        <v/>
      </c>
      <c r="I1776" s="9" t="n"/>
      <c r="J1776" s="9">
        <f>IF(I1776&lt;&gt;"",I1776,H1776)</f>
        <v/>
      </c>
      <c r="K1776" s="9">
        <f>E1776/(1+M1776)</f>
        <v/>
      </c>
      <c r="L1776" s="10" t="inlineStr">
        <is>
          <t>PLN</t>
        </is>
      </c>
      <c r="M1776" s="11" t="n">
        <v>0.23</v>
      </c>
      <c r="N1776" s="9">
        <f>K1776*VLOOKUP(L1776,'Exchange rate'!A:B,2,0)</f>
        <v/>
      </c>
      <c r="O1776" s="8" t="inlineStr">
        <is>
          <t>Morele</t>
        </is>
      </c>
      <c r="P1776" s="8" t="inlineStr">
        <is>
          <t>Morele</t>
        </is>
      </c>
      <c r="Q1776" s="8" t="inlineStr">
        <is>
          <t>Poland</t>
        </is>
      </c>
      <c r="R1776" s="12" t="inlineStr">
        <is>
          <t>https://www.morele.net/smartfon-xiaomi-15-5g-12-256gb-zielony-61298-14730302/</t>
        </is>
      </c>
      <c r="S1776" s="13" t="inlineStr">
        <is>
          <t>Handset</t>
        </is>
      </c>
      <c r="T1776" s="13" t="n"/>
      <c r="U1776" s="12" t="inlineStr">
        <is>
          <t>https://drive.google.com/uc?export=view&amp;id=1Lv4FtfJAll5E6d3vwXFr4InWovmnTtxu</t>
        </is>
      </c>
      <c r="V1776" t="inlineStr">
        <is>
          <t>20250424</t>
        </is>
      </c>
    </row>
    <row r="1777" ht="15" customHeight="1">
      <c r="A1777" s="7" t="inlineStr">
        <is>
          <t>BN2009815</t>
        </is>
      </c>
      <c r="B1777" s="8" t="inlineStr">
        <is>
          <t>Xiaomi</t>
        </is>
      </c>
      <c r="C1777" s="8" t="inlineStr">
        <is>
          <t>Xiaomi 15 Ultra 16-512GB 5G</t>
        </is>
      </c>
      <c r="D1777" s="8" t="inlineStr">
        <is>
          <t>-</t>
        </is>
      </c>
      <c r="E1777" s="9" t="n">
        <v>5660</v>
      </c>
      <c r="F1777" s="9" t="inlineStr">
        <is>
          <t>5548.48</t>
        </is>
      </c>
      <c r="G1777" s="9" t="inlineStr">
        <is>
          <t>Instock</t>
        </is>
      </c>
      <c r="H1777" s="9">
        <f>SUBSTITUTE(SUBSTITUTE(SUBSTITUTE(SUBSTITUTE(SUBSTITUTE(F1777,"od",""),"Cena internetowa","")," ",""),"€",""),",",".")+0</f>
        <v/>
      </c>
      <c r="I1777" s="9" t="n"/>
      <c r="J1777" s="9">
        <f>IF(I1777&lt;&gt;"",I1777,H1777)</f>
        <v/>
      </c>
      <c r="K1777" s="9">
        <f>E1777/(1+M1777)</f>
        <v/>
      </c>
      <c r="L1777" s="10" t="inlineStr">
        <is>
          <t>PLN</t>
        </is>
      </c>
      <c r="M1777" s="11" t="n">
        <v>0.23</v>
      </c>
      <c r="N1777" s="9">
        <f>K1777*VLOOKUP(L1777,'Exchange rate'!A:B,2,0)</f>
        <v/>
      </c>
      <c r="O1777" s="8" t="inlineStr">
        <is>
          <t>Morele</t>
        </is>
      </c>
      <c r="P1777" s="8" t="inlineStr">
        <is>
          <t>Morele</t>
        </is>
      </c>
      <c r="Q1777" s="8" t="inlineStr">
        <is>
          <t>Poland</t>
        </is>
      </c>
      <c r="R1777" s="12" t="inlineStr">
        <is>
          <t>https://www.morele.net/smartfon-xiaomi-15-ultra-5g-16-512gb-czarno-srebrny-63230-14730306/</t>
        </is>
      </c>
      <c r="S1777" s="13" t="inlineStr">
        <is>
          <t>Handset</t>
        </is>
      </c>
      <c r="T1777" s="13" t="n"/>
      <c r="U1777" s="12" t="inlineStr">
        <is>
          <t>https://drive.google.com/uc?export=view&amp;id=1J-I7Dpa-uyGXXLPoiIA35zjm440BID45</t>
        </is>
      </c>
      <c r="V1777" t="inlineStr">
        <is>
          <t>20250424</t>
        </is>
      </c>
    </row>
    <row r="1778" ht="15" customHeight="1">
      <c r="A1778" s="7" t="inlineStr">
        <is>
          <t>AN00000234</t>
        </is>
      </c>
      <c r="B1778" s="8" t="inlineStr">
        <is>
          <t>Xiaomi</t>
        </is>
      </c>
      <c r="C1778" s="8" t="inlineStr">
        <is>
          <t>Xiaomi MIX Flip 5G 12/512GB</t>
        </is>
      </c>
      <c r="D1778" s="8" t="inlineStr">
        <is>
          <t>-</t>
        </is>
      </c>
      <c r="E1778" s="9" t="n">
        <v>3548.41</v>
      </c>
      <c r="F1778" s="9" t="inlineStr">
        <is>
          <t>3495.00</t>
        </is>
      </c>
      <c r="G1778" s="9" t="inlineStr">
        <is>
          <t>Instock</t>
        </is>
      </c>
      <c r="H1778" s="9">
        <f>SUBSTITUTE(SUBSTITUTE(SUBSTITUTE(SUBSTITUTE(SUBSTITUTE(F1778,"od",""),"Cena internetowa","")," ",""),"€",""),",",".")+0</f>
        <v/>
      </c>
      <c r="I1778" s="9" t="n"/>
      <c r="J1778" s="9">
        <f>IF(I1778&lt;&gt;"",I1778,H1778)</f>
        <v/>
      </c>
      <c r="K1778" s="9">
        <f>E1778/(1+M1778)</f>
        <v/>
      </c>
      <c r="L1778" s="10" t="inlineStr">
        <is>
          <t>PLN</t>
        </is>
      </c>
      <c r="M1778" s="11" t="n">
        <v>0.23</v>
      </c>
      <c r="N1778" s="9">
        <f>K1778*VLOOKUP(L1778,'Exchange rate'!A:B,2,0)</f>
        <v/>
      </c>
      <c r="O1778" s="8" t="inlineStr">
        <is>
          <t>Morele</t>
        </is>
      </c>
      <c r="P1778" s="8" t="inlineStr">
        <is>
          <t>Morele</t>
        </is>
      </c>
      <c r="Q1778" s="8" t="inlineStr">
        <is>
          <t>Poland</t>
        </is>
      </c>
      <c r="R1778" s="12" t="inlineStr">
        <is>
          <t>https://www.morele.net/smartfon-xiaomi-mix-flip-5g-12-512gb-czarny-57556-14171599/</t>
        </is>
      </c>
      <c r="S1778" s="13" t="inlineStr">
        <is>
          <t>Handset</t>
        </is>
      </c>
      <c r="T1778" s="13" t="n"/>
      <c r="U1778" s="12" t="inlineStr">
        <is>
          <t>https://drive.google.com/uc?export=view&amp;id=1HGNIWVgowoe0CtaWB7gPSnV3yU2ioLZs</t>
        </is>
      </c>
      <c r="V1778" t="inlineStr">
        <is>
          <t>20250424</t>
        </is>
      </c>
    </row>
    <row r="1779" ht="15" customHeight="1">
      <c r="A1779" s="7" t="inlineStr">
        <is>
          <t>AN00000248</t>
        </is>
      </c>
      <c r="B1779" s="8" t="inlineStr">
        <is>
          <t>Xiaomi</t>
        </is>
      </c>
      <c r="C1779" s="8" t="inlineStr">
        <is>
          <t>Xiaomi Redmi Note 14 8/256GB</t>
        </is>
      </c>
      <c r="D1779" s="8" t="inlineStr">
        <is>
          <t>-</t>
        </is>
      </c>
      <c r="E1779" s="9" t="n">
        <v>733.75</v>
      </c>
      <c r="F1779" s="9" t="inlineStr">
        <is>
          <t>733.75</t>
        </is>
      </c>
      <c r="G1779" s="9" t="inlineStr">
        <is>
          <t>Instock</t>
        </is>
      </c>
      <c r="H1779" s="9">
        <f>SUBSTITUTE(SUBSTITUTE(SUBSTITUTE(SUBSTITUTE(SUBSTITUTE(F1779,"od",""),"Cena internetowa","")," ",""),"€",""),",",".")+0</f>
        <v/>
      </c>
      <c r="I1779" s="9" t="n"/>
      <c r="J1779" s="9">
        <f>IF(I1779&lt;&gt;"",I1779,H1779)</f>
        <v/>
      </c>
      <c r="K1779" s="9">
        <f>E1779/(1+M1779)</f>
        <v/>
      </c>
      <c r="L1779" s="10" t="inlineStr">
        <is>
          <t>PLN</t>
        </is>
      </c>
      <c r="M1779" s="11" t="n">
        <v>0.23</v>
      </c>
      <c r="N1779" s="9">
        <f>K1779*VLOOKUP(L1779,'Exchange rate'!A:B,2,0)</f>
        <v/>
      </c>
      <c r="O1779" s="8" t="inlineStr">
        <is>
          <t>Morele</t>
        </is>
      </c>
      <c r="P1779" s="8" t="inlineStr">
        <is>
          <t>Morele</t>
        </is>
      </c>
      <c r="Q1779" s="8" t="inlineStr">
        <is>
          <t>Poland</t>
        </is>
      </c>
      <c r="R1779" s="12" t="inlineStr">
        <is>
          <t>https://www.morele.net/xiaomi-redmi-note-14-8-256gb-ocean-blue-14492764/</t>
        </is>
      </c>
      <c r="S1779" s="13" t="inlineStr">
        <is>
          <t>Handset</t>
        </is>
      </c>
      <c r="T1779" s="13" t="n"/>
      <c r="U1779" s="12" t="inlineStr">
        <is>
          <t>https://drive.google.com/uc?export=view&amp;id=1KQykNnqM23b-GGUzzFz40aeY5rQew8Kb</t>
        </is>
      </c>
      <c r="V1779" t="inlineStr">
        <is>
          <t>20250424</t>
        </is>
      </c>
    </row>
    <row r="1780" ht="15" customHeight="1">
      <c r="A1780" s="7" t="inlineStr">
        <is>
          <t>AN00000249</t>
        </is>
      </c>
      <c r="B1780" s="8" t="inlineStr">
        <is>
          <t>Xiaomi</t>
        </is>
      </c>
      <c r="C1780" s="8" t="inlineStr">
        <is>
          <t>Xiaomi Redmi Note 14 Pro+ 5G 12/512GB</t>
        </is>
      </c>
      <c r="D1780" s="8" t="inlineStr">
        <is>
          <t>-</t>
        </is>
      </c>
      <c r="E1780" s="9" t="n">
        <v>1670.99</v>
      </c>
      <c r="F1780" s="9" t="inlineStr">
        <is>
          <t>1647.99</t>
        </is>
      </c>
      <c r="G1780" s="9" t="inlineStr">
        <is>
          <t>Instock</t>
        </is>
      </c>
      <c r="H1780" s="9">
        <f>SUBSTITUTE(SUBSTITUTE(SUBSTITUTE(SUBSTITUTE(SUBSTITUTE(F1780,"od",""),"Cena internetowa","")," ",""),"€",""),",",".")+0</f>
        <v/>
      </c>
      <c r="I1780" s="9" t="n"/>
      <c r="J1780" s="9">
        <f>IF(I1780&lt;&gt;"",I1780,H1780)</f>
        <v/>
      </c>
      <c r="K1780" s="9">
        <f>E1780/(1+M1780)</f>
        <v/>
      </c>
      <c r="L1780" s="10" t="inlineStr">
        <is>
          <t>PLN</t>
        </is>
      </c>
      <c r="M1780" s="11" t="n">
        <v>0.23</v>
      </c>
      <c r="N1780" s="9">
        <f>K1780*VLOOKUP(L1780,'Exchange rate'!A:B,2,0)</f>
        <v/>
      </c>
      <c r="O1780" s="8" t="inlineStr">
        <is>
          <t>Morele</t>
        </is>
      </c>
      <c r="P1780" s="8" t="inlineStr">
        <is>
          <t>Morele</t>
        </is>
      </c>
      <c r="Q1780" s="8" t="inlineStr">
        <is>
          <t>Poland</t>
        </is>
      </c>
      <c r="R1780" s="12" t="inlineStr">
        <is>
          <t>https://www.morele.net/xiaomi-redmi-note-14-pro-5g-12-512gb-midnight-black-14492763/</t>
        </is>
      </c>
      <c r="S1780" s="13" t="inlineStr">
        <is>
          <t>Handset</t>
        </is>
      </c>
      <c r="T1780" s="13" t="n"/>
      <c r="U1780" s="12" t="inlineStr">
        <is>
          <t>https://drive.google.com/uc?export=view&amp;id=1LWNYUgpndIcehjz8y0OCWygafU6h8epC</t>
        </is>
      </c>
      <c r="V1780" t="inlineStr">
        <is>
          <t>20250424</t>
        </is>
      </c>
    </row>
    <row r="1781" ht="15" customHeight="1">
      <c r="A1781" s="7" t="inlineStr">
        <is>
          <t>AN00000252</t>
        </is>
      </c>
      <c r="B1781" s="8" t="inlineStr">
        <is>
          <t>Xiaomi</t>
        </is>
      </c>
      <c r="C1781" s="8" t="inlineStr">
        <is>
          <t>Xiaomi Redmi Watch 5</t>
        </is>
      </c>
      <c r="D1781" s="8" t="inlineStr">
        <is>
          <t>-</t>
        </is>
      </c>
      <c r="E1781" s="9" t="n">
        <v>132</v>
      </c>
      <c r="F1781" s="9" t="inlineStr">
        <is>
          <t>132.00</t>
        </is>
      </c>
      <c r="G1781" s="9" t="inlineStr">
        <is>
          <t>Instock</t>
        </is>
      </c>
      <c r="H1781" s="9">
        <f>SUBSTITUTE(SUBSTITUTE(SUBSTITUTE(SUBSTITUTE(SUBSTITUTE(F1781,"od",""),"Cena internetowa","")," ",""),"€",""),",",".")+0</f>
        <v/>
      </c>
      <c r="I1781" s="9" t="n"/>
      <c r="J1781" s="9">
        <f>IF(I1781&lt;&gt;"",I1781,H1781)</f>
        <v/>
      </c>
      <c r="K1781" s="9">
        <f>E1781/(1+M1781)</f>
        <v/>
      </c>
      <c r="L1781" s="10" t="inlineStr">
        <is>
          <t>PLN</t>
        </is>
      </c>
      <c r="M1781" s="11" t="n">
        <v>0.23</v>
      </c>
      <c r="N1781" s="9">
        <f>K1781*VLOOKUP(L1781,'Exchange rate'!A:B,2,0)</f>
        <v/>
      </c>
      <c r="O1781" s="8" t="inlineStr">
        <is>
          <t>Morele</t>
        </is>
      </c>
      <c r="P1781" s="8" t="inlineStr">
        <is>
          <t>Morele</t>
        </is>
      </c>
      <c r="Q1781" s="8" t="inlineStr">
        <is>
          <t>Poland</t>
        </is>
      </c>
      <c r="R1781" s="12" t="inlineStr">
        <is>
          <t>https://www.morele.net/smartwatch-xiaomi-redmi-watch-5-active-czarny-bhr8784gl-14119532/</t>
        </is>
      </c>
      <c r="S1781" s="13" t="inlineStr">
        <is>
          <t>Smart Watch</t>
        </is>
      </c>
      <c r="T1781" s="13" t="n"/>
      <c r="U1781" s="12" t="inlineStr">
        <is>
          <t>https://drive.google.com/uc?export=view&amp;id=1MatO0V0LoLVksF0NEP9h2shN9OqOsyVc</t>
        </is>
      </c>
      <c r="V1781" t="inlineStr">
        <is>
          <t>20250424</t>
        </is>
      </c>
    </row>
    <row r="1782" ht="15" customHeight="1">
      <c r="A1782" s="7" t="inlineStr">
        <is>
          <t>BN2009158</t>
        </is>
      </c>
      <c r="B1782" s="8" t="inlineStr">
        <is>
          <t>Xiaomi</t>
        </is>
      </c>
      <c r="C1782" s="8" t="inlineStr">
        <is>
          <t>Xiaomi Watch 2 BT</t>
        </is>
      </c>
      <c r="D1782" s="8" t="inlineStr">
        <is>
          <t>-</t>
        </is>
      </c>
      <c r="E1782" s="9" t="n">
        <v>531.72</v>
      </c>
      <c r="F1782" s="9" t="inlineStr">
        <is>
          <t>531.72</t>
        </is>
      </c>
      <c r="G1782" s="9" t="inlineStr">
        <is>
          <t>Instock</t>
        </is>
      </c>
      <c r="H1782" s="9">
        <f>SUBSTITUTE(SUBSTITUTE(SUBSTITUTE(SUBSTITUTE(SUBSTITUTE(F1782,"od",""),"Cena internetowa","")," ",""),"€",""),",",".")+0</f>
        <v/>
      </c>
      <c r="I1782" s="9" t="n"/>
      <c r="J1782" s="9">
        <f>IF(I1782&lt;&gt;"",I1782,H1782)</f>
        <v/>
      </c>
      <c r="K1782" s="9">
        <f>E1782/(1+M1782)</f>
        <v/>
      </c>
      <c r="L1782" s="10" t="inlineStr">
        <is>
          <t>PLN</t>
        </is>
      </c>
      <c r="M1782" s="11" t="n">
        <v>0.23</v>
      </c>
      <c r="N1782" s="9">
        <f>K1782*VLOOKUP(L1782,'Exchange rate'!A:B,2,0)</f>
        <v/>
      </c>
      <c r="O1782" s="8" t="inlineStr">
        <is>
          <t>Morele</t>
        </is>
      </c>
      <c r="P1782" s="8" t="inlineStr">
        <is>
          <t>Morele</t>
        </is>
      </c>
      <c r="Q1782" s="8" t="inlineStr">
        <is>
          <t>Poland</t>
        </is>
      </c>
      <c r="R1782" s="12" t="inlineStr">
        <is>
          <t>https://www.morele.net/smartwatch-xiaomi-watch-2-czarny-bhr8035gl-13203664/</t>
        </is>
      </c>
      <c r="S1782" s="13" t="inlineStr">
        <is>
          <t>Smart Watch</t>
        </is>
      </c>
      <c r="T1782" s="13" t="n"/>
      <c r="U1782" s="12" t="inlineStr">
        <is>
          <t>https://drive.google.com/uc?export=view&amp;id=1J5JyE9U0zTgcJCTcCYcustU9614Q_axi</t>
        </is>
      </c>
      <c r="V1782" t="inlineStr">
        <is>
          <t>20250424</t>
        </is>
      </c>
    </row>
    <row r="1783" ht="15" customHeight="1">
      <c r="A1783" s="7" t="inlineStr">
        <is>
          <t>AN00000183</t>
        </is>
      </c>
      <c r="B1783" s="8" t="inlineStr">
        <is>
          <t>Xiaomi</t>
        </is>
      </c>
      <c r="C1783" s="8" t="inlineStr">
        <is>
          <t>Xiaomi Watch S3</t>
        </is>
      </c>
      <c r="D1783" s="8" t="inlineStr">
        <is>
          <t>-</t>
        </is>
      </c>
      <c r="E1783" s="9" t="n">
        <v>499</v>
      </c>
      <c r="F1783" s="9" t="inlineStr">
        <is>
          <t>536.99</t>
        </is>
      </c>
      <c r="G1783" s="9" t="inlineStr">
        <is>
          <t>Instock</t>
        </is>
      </c>
      <c r="H1783" s="9">
        <f>SUBSTITUTE(SUBSTITUTE(SUBSTITUTE(SUBSTITUTE(SUBSTITUTE(F1783,"od",""),"Cena internetowa","")," ",""),"€",""),",",".")+0</f>
        <v/>
      </c>
      <c r="I1783" s="9" t="n"/>
      <c r="J1783" s="9">
        <f>IF(I1783&lt;&gt;"",I1783,H1783)</f>
        <v/>
      </c>
      <c r="K1783" s="9">
        <f>E1783/(1+M1783)</f>
        <v/>
      </c>
      <c r="L1783" s="10" t="inlineStr">
        <is>
          <t>PLN</t>
        </is>
      </c>
      <c r="M1783" s="11" t="n">
        <v>0.23</v>
      </c>
      <c r="N1783" s="9">
        <f>K1783*VLOOKUP(L1783,'Exchange rate'!A:B,2,0)</f>
        <v/>
      </c>
      <c r="O1783" s="8" t="inlineStr">
        <is>
          <t>Morele</t>
        </is>
      </c>
      <c r="P1783" s="8" t="inlineStr">
        <is>
          <t>Morele</t>
        </is>
      </c>
      <c r="Q1783" s="8" t="inlineStr">
        <is>
          <t>Poland</t>
        </is>
      </c>
      <c r="R1783" s="12" t="inlineStr">
        <is>
          <t>https://www.morele.net/smartwatch-xiaomi-watch-s3-szary-51589-13214591/</t>
        </is>
      </c>
      <c r="S1783" s="13" t="inlineStr">
        <is>
          <t>Smart Watch</t>
        </is>
      </c>
      <c r="T1783" s="13" t="n"/>
      <c r="U1783" s="12" t="inlineStr">
        <is>
          <t>https://drive.google.com/uc?export=view&amp;id=1J9nX9lyxUbeCb8h49aWjXBgbcY5KarD6</t>
        </is>
      </c>
      <c r="V1783" t="inlineStr">
        <is>
          <t>20250424</t>
        </is>
      </c>
    </row>
    <row r="1784" ht="15" customHeight="1">
      <c r="A1784" s="7" t="inlineStr">
        <is>
          <t>BN2009114</t>
        </is>
      </c>
      <c r="B1784" s="8" t="inlineStr">
        <is>
          <t>ZTE</t>
        </is>
      </c>
      <c r="C1784" s="8" t="inlineStr">
        <is>
          <t>Blade A34 4-64GB LTE</t>
        </is>
      </c>
      <c r="D1784" s="8" t="inlineStr">
        <is>
          <t>-</t>
        </is>
      </c>
      <c r="E1784" s="9" t="n">
        <v>0</v>
      </c>
      <c r="F1784" s="9" t="inlineStr">
        <is>
          <t>0.00</t>
        </is>
      </c>
      <c r="G1784" s="9" t="inlineStr">
        <is>
          <t>Outstock</t>
        </is>
      </c>
      <c r="H1784" s="9">
        <f>SUBSTITUTE(SUBSTITUTE(SUBSTITUTE(SUBSTITUTE(SUBSTITUTE(F1784,"od",""),"Cena internetowa","")," ",""),"€",""),",",".")+0</f>
        <v/>
      </c>
      <c r="I1784" s="9" t="n"/>
      <c r="J1784" s="9">
        <f>IF(I1784&lt;&gt;"",I1784,H1784)</f>
        <v/>
      </c>
      <c r="K1784" s="9">
        <f>E1784/(1+M1784)</f>
        <v/>
      </c>
      <c r="L1784" s="10" t="inlineStr">
        <is>
          <t>PLN</t>
        </is>
      </c>
      <c r="M1784" s="11" t="n">
        <v>0.23</v>
      </c>
      <c r="N1784" s="9">
        <f>K1784*VLOOKUP(L1784,'Exchange rate'!A:B,2,0)</f>
        <v/>
      </c>
      <c r="O1784" s="8" t="inlineStr">
        <is>
          <t>Morele</t>
        </is>
      </c>
      <c r="P1784" s="8" t="inlineStr">
        <is>
          <t>Morele</t>
        </is>
      </c>
      <c r="Q1784" s="8" t="inlineStr">
        <is>
          <t>Poland</t>
        </is>
      </c>
      <c r="R1784" s="12" t="inlineStr">
        <is>
          <t>https://www.morele.net/smartfon-zte-blade-a54-4-64gb-niebieski-8663024-13133030/</t>
        </is>
      </c>
      <c r="S1784" s="13" t="inlineStr">
        <is>
          <t>Handset</t>
        </is>
      </c>
      <c r="T1784" s="13" t="n">
        <v>4</v>
      </c>
      <c r="U1784" s="12" t="inlineStr">
        <is>
          <t>https://drive.google.com/uc?export=view&amp;id=1GlXVuGW2iGfR47jQAHVjEYO8lHYIJaXm</t>
        </is>
      </c>
      <c r="V1784" t="inlineStr">
        <is>
          <t>20250424</t>
        </is>
      </c>
    </row>
    <row r="1785" ht="15" customHeight="1">
      <c r="A1785" s="7" t="inlineStr">
        <is>
          <t>BN2008990</t>
        </is>
      </c>
      <c r="B1785" s="8" t="inlineStr">
        <is>
          <t>ZTE</t>
        </is>
      </c>
      <c r="C1785" s="8" t="inlineStr">
        <is>
          <t>Blade V50 6-128GB 5G</t>
        </is>
      </c>
      <c r="D1785" s="8" t="inlineStr">
        <is>
          <t>-</t>
        </is>
      </c>
      <c r="E1785" s="9" t="n">
        <v>599</v>
      </c>
      <c r="F1785" s="9" t="inlineStr">
        <is>
          <t>599.00</t>
        </is>
      </c>
      <c r="G1785" s="9" t="inlineStr">
        <is>
          <t>Instock</t>
        </is>
      </c>
      <c r="H1785" s="9">
        <f>SUBSTITUTE(SUBSTITUTE(SUBSTITUTE(SUBSTITUTE(SUBSTITUTE(F1785,"od",""),"Cena internetowa","")," ",""),"€",""),",",".")+0</f>
        <v/>
      </c>
      <c r="I1785" s="9" t="n"/>
      <c r="J1785" s="9">
        <f>IF(I1785&lt;&gt;"",I1785,H1785)</f>
        <v/>
      </c>
      <c r="K1785" s="9">
        <f>E1785/(1+M1785)</f>
        <v/>
      </c>
      <c r="L1785" s="10" t="inlineStr">
        <is>
          <t>PLN</t>
        </is>
      </c>
      <c r="M1785" s="11" t="n">
        <v>0.23</v>
      </c>
      <c r="N1785" s="9">
        <f>K1785*VLOOKUP(L1785,'Exchange rate'!A:B,2,0)</f>
        <v/>
      </c>
      <c r="O1785" s="8" t="inlineStr">
        <is>
          <t>Morele</t>
        </is>
      </c>
      <c r="P1785" s="8" t="inlineStr">
        <is>
          <t>Morele</t>
        </is>
      </c>
      <c r="Q1785" s="8" t="inlineStr">
        <is>
          <t>Poland</t>
        </is>
      </c>
      <c r="R1785" s="12" t="inlineStr">
        <is>
          <t>https://www.morele.net/smartfon-zte-blade-v50-design-8-256gb-fioletowy-8050-be-13338958/</t>
        </is>
      </c>
      <c r="S1785" s="13" t="inlineStr">
        <is>
          <t>Handset</t>
        </is>
      </c>
      <c r="T1785" s="13" t="n"/>
      <c r="U1785" s="12" t="inlineStr">
        <is>
          <t>https://drive.google.com/uc?export=view&amp;id=1KJYKkcd69jkF-1w3WMpoI7_FVO0u66iJ</t>
        </is>
      </c>
      <c r="V1785" t="inlineStr">
        <is>
          <t>20250424</t>
        </is>
      </c>
    </row>
    <row r="1786" ht="15" customHeight="1">
      <c r="A1786" s="7" t="inlineStr">
        <is>
          <t>BN2009910</t>
        </is>
      </c>
      <c r="B1786" s="8" t="inlineStr">
        <is>
          <t>ZTE</t>
        </is>
      </c>
      <c r="C1786" s="8" t="inlineStr">
        <is>
          <t>MC8810</t>
        </is>
      </c>
      <c r="D1786" s="8" t="inlineStr">
        <is>
          <t>-</t>
        </is>
      </c>
      <c r="E1786" s="9" t="n">
        <v>646.75</v>
      </c>
      <c r="F1786" s="9" t="inlineStr">
        <is>
          <t>646.75</t>
        </is>
      </c>
      <c r="G1786" s="9" t="inlineStr">
        <is>
          <t>Instock</t>
        </is>
      </c>
      <c r="H1786" s="9">
        <f>SUBSTITUTE(SUBSTITUTE(SUBSTITUTE(SUBSTITUTE(SUBSTITUTE(F1786,"od",""),"Cena internetowa","")," ",""),"€",""),",",".")+0</f>
        <v/>
      </c>
      <c r="I1786" s="9" t="n"/>
      <c r="J1786" s="9">
        <f>IF(I1786&lt;&gt;"",I1786,H1786)</f>
        <v/>
      </c>
      <c r="K1786" s="9">
        <f>E1786/(1+M1786)</f>
        <v/>
      </c>
      <c r="L1786" s="10" t="inlineStr">
        <is>
          <t>PLN</t>
        </is>
      </c>
      <c r="M1786" s="11" t="n">
        <v>0.23</v>
      </c>
      <c r="N1786" s="9">
        <f>K1786*VLOOKUP(L1786,'Exchange rate'!A:B,2,0)</f>
        <v/>
      </c>
      <c r="O1786" s="8" t="inlineStr">
        <is>
          <t>Morele</t>
        </is>
      </c>
      <c r="P1786" s="8" t="inlineStr">
        <is>
          <t>Morele</t>
        </is>
      </c>
      <c r="Q1786" s="8" t="inlineStr">
        <is>
          <t>Poland</t>
        </is>
      </c>
      <c r="R1786" s="12" t="inlineStr">
        <is>
          <t>https://www.morele.net/modem-zte-zte-mc8810-hyperbox-5g-lite-wei-telekom-14126405/</t>
        </is>
      </c>
      <c r="S1786" s="13" t="inlineStr">
        <is>
          <t>MBB</t>
        </is>
      </c>
      <c r="T1786" s="13" t="n"/>
      <c r="U1786" s="12" t="inlineStr">
        <is>
          <t>https://drive.google.com/uc?export=view&amp;id=1Mtqq0RnxNgo0lbtNUYvVfDULjQP7lviN</t>
        </is>
      </c>
      <c r="V1786" t="inlineStr">
        <is>
          <t>20250424</t>
        </is>
      </c>
    </row>
    <row r="1787" ht="15" customHeight="1">
      <c r="A1787" s="7" t="inlineStr">
        <is>
          <t>BN2008691</t>
        </is>
      </c>
      <c r="B1787" s="8" t="inlineStr">
        <is>
          <t>ZTE</t>
        </is>
      </c>
      <c r="C1787" s="8" t="inlineStr">
        <is>
          <t>MC888</t>
        </is>
      </c>
      <c r="D1787" s="8" t="inlineStr">
        <is>
          <t>-</t>
        </is>
      </c>
      <c r="E1787" s="9" t="n">
        <v>806</v>
      </c>
      <c r="F1787" s="9" t="inlineStr">
        <is>
          <t>806.00</t>
        </is>
      </c>
      <c r="G1787" s="9" t="inlineStr">
        <is>
          <t>Instock</t>
        </is>
      </c>
      <c r="H1787" s="9">
        <f>SUBSTITUTE(SUBSTITUTE(SUBSTITUTE(SUBSTITUTE(SUBSTITUTE(F1787,"od",""),"Cena internetowa","")," ",""),"€",""),",",".")+0</f>
        <v/>
      </c>
      <c r="I1787" s="9" t="n"/>
      <c r="J1787" s="9">
        <f>IF(I1787&lt;&gt;"",I1787,H1787)</f>
        <v/>
      </c>
      <c r="K1787" s="9">
        <f>E1787/(1+M1787)</f>
        <v/>
      </c>
      <c r="L1787" s="10" t="inlineStr">
        <is>
          <t>PLN</t>
        </is>
      </c>
      <c r="M1787" s="11" t="n">
        <v>0.23</v>
      </c>
      <c r="N1787" s="9">
        <f>K1787*VLOOKUP(L1787,'Exchange rate'!A:B,2,0)</f>
        <v/>
      </c>
      <c r="O1787" s="8" t="inlineStr">
        <is>
          <t>Morele</t>
        </is>
      </c>
      <c r="P1787" s="8" t="inlineStr">
        <is>
          <t>Morele</t>
        </is>
      </c>
      <c r="Q1787" s="8" t="inlineStr">
        <is>
          <t>Poland</t>
        </is>
      </c>
      <c r="R1787" s="12" t="inlineStr">
        <is>
          <t>https://www.morele.net/router-zte-router-zte-mc888-5g-dualband-2-4ghz-5ghz-polska-dystrybucja-14419451/</t>
        </is>
      </c>
      <c r="S1787" s="13" t="inlineStr">
        <is>
          <t>MBB</t>
        </is>
      </c>
      <c r="T1787" s="13" t="n"/>
      <c r="U1787" s="12" t="inlineStr">
        <is>
          <t>https://drive.google.com/uc?export=view&amp;id=1H0IehT3R3dY_jfF5C32n2m56_vT-Ng4l</t>
        </is>
      </c>
      <c r="V1787" t="inlineStr">
        <is>
          <t>20250424</t>
        </is>
      </c>
    </row>
    <row r="1788" ht="15" customHeight="1">
      <c r="A1788" s="7" t="inlineStr">
        <is>
          <t>BN2006816</t>
        </is>
      </c>
      <c r="B1788" s="8" t="inlineStr">
        <is>
          <t>ZTE</t>
        </is>
      </c>
      <c r="C1788" s="8" t="inlineStr">
        <is>
          <t>MF289F</t>
        </is>
      </c>
      <c r="D1788" s="8" t="inlineStr">
        <is>
          <t>-</t>
        </is>
      </c>
      <c r="E1788" s="9" t="n">
        <v>598.79</v>
      </c>
      <c r="F1788" s="9" t="inlineStr">
        <is>
          <t>598.79</t>
        </is>
      </c>
      <c r="G1788" s="9" t="inlineStr">
        <is>
          <t>Instock</t>
        </is>
      </c>
      <c r="H1788" s="9">
        <f>SUBSTITUTE(SUBSTITUTE(SUBSTITUTE(SUBSTITUTE(SUBSTITUTE(F1788,"od",""),"Cena internetowa","")," ",""),"€",""),",",".")+0</f>
        <v/>
      </c>
      <c r="I1788" s="9" t="n"/>
      <c r="J1788" s="9">
        <f>IF(I1788&lt;&gt;"",I1788,H1788)</f>
        <v/>
      </c>
      <c r="K1788" s="9">
        <f>E1788/(1+M1788)</f>
        <v/>
      </c>
      <c r="L1788" s="10" t="inlineStr">
        <is>
          <t>PLN</t>
        </is>
      </c>
      <c r="M1788" s="11" t="n">
        <v>0.23</v>
      </c>
      <c r="N1788" s="9">
        <f>K1788*VLOOKUP(L1788,'Exchange rate'!A:B,2,0)</f>
        <v/>
      </c>
      <c r="O1788" s="8" t="inlineStr">
        <is>
          <t>Morele</t>
        </is>
      </c>
      <c r="P1788" s="8" t="inlineStr">
        <is>
          <t>Morele</t>
        </is>
      </c>
      <c r="Q1788" s="8" t="inlineStr">
        <is>
          <t>Poland</t>
        </is>
      </c>
      <c r="R1788" s="12" t="inlineStr">
        <is>
          <t>https://www.morele.net/router-zte-mf289f-12242029/</t>
        </is>
      </c>
      <c r="S1788" s="13" t="inlineStr">
        <is>
          <t>MBB</t>
        </is>
      </c>
      <c r="T1788" s="13" t="n"/>
      <c r="U1788" s="12" t="inlineStr">
        <is>
          <t>https://drive.google.com/uc?export=view&amp;id=1MQA6qLKTKAW4iTOGrfN6xcFsIHV5b4GE</t>
        </is>
      </c>
      <c r="V1788" t="inlineStr">
        <is>
          <t>20250424</t>
        </is>
      </c>
    </row>
    <row r="1789" ht="15" customHeight="1">
      <c r="A1789" s="7" t="inlineStr">
        <is>
          <t>BN2008406</t>
        </is>
      </c>
      <c r="B1789" s="8" t="inlineStr">
        <is>
          <t>ZTE</t>
        </is>
      </c>
      <c r="C1789" s="8" t="inlineStr">
        <is>
          <t>MF297D1</t>
        </is>
      </c>
      <c r="D1789" s="8" t="inlineStr">
        <is>
          <t>-</t>
        </is>
      </c>
      <c r="E1789" s="9" t="n">
        <v>490.45</v>
      </c>
      <c r="F1789" s="9" t="inlineStr">
        <is>
          <t>490.45</t>
        </is>
      </c>
      <c r="G1789" s="9" t="inlineStr">
        <is>
          <t>Instock</t>
        </is>
      </c>
      <c r="H1789" s="9">
        <f>SUBSTITUTE(SUBSTITUTE(SUBSTITUTE(SUBSTITUTE(SUBSTITUTE(F1789,"od",""),"Cena internetowa","")," ",""),"€",""),",",".")+0</f>
        <v/>
      </c>
      <c r="I1789" s="9" t="n"/>
      <c r="J1789" s="9">
        <f>IF(I1789&lt;&gt;"",I1789,H1789)</f>
        <v/>
      </c>
      <c r="K1789" s="9">
        <f>E1789/(1+M1789)</f>
        <v/>
      </c>
      <c r="L1789" s="10" t="inlineStr">
        <is>
          <t>PLN</t>
        </is>
      </c>
      <c r="M1789" s="11" t="n">
        <v>0.23</v>
      </c>
      <c r="N1789" s="9">
        <f>K1789*VLOOKUP(L1789,'Exchange rate'!A:B,2,0)</f>
        <v/>
      </c>
      <c r="O1789" s="8" t="inlineStr">
        <is>
          <t>Morele</t>
        </is>
      </c>
      <c r="P1789" s="8" t="inlineStr">
        <is>
          <t>Morele</t>
        </is>
      </c>
      <c r="Q1789" s="8" t="inlineStr">
        <is>
          <t>Poland</t>
        </is>
      </c>
      <c r="R1789" s="12" t="inlineStr">
        <is>
          <t>https://www.morele.net/router-zte-mf297d-12952361/</t>
        </is>
      </c>
      <c r="S1789" s="13" t="inlineStr">
        <is>
          <t>MBB</t>
        </is>
      </c>
      <c r="T1789" s="13" t="n"/>
      <c r="U1789" s="12" t="inlineStr">
        <is>
          <t>https://drive.google.com/uc?export=view&amp;id=1NPD6OM4Xaf5UG25WW7lsW1OpvVWjpgI9</t>
        </is>
      </c>
      <c r="V1789" t="inlineStr">
        <is>
          <t>20250424</t>
        </is>
      </c>
    </row>
    <row r="1790" ht="15" customHeight="1">
      <c r="A1790" s="7" t="inlineStr">
        <is>
          <t>AN00000124</t>
        </is>
      </c>
      <c r="B1790" s="8" t="inlineStr">
        <is>
          <t>Acer</t>
        </is>
      </c>
      <c r="C1790" s="8" t="inlineStr">
        <is>
          <t>Acer Aspire 5 (i5 8/512GB)</t>
        </is>
      </c>
      <c r="D1790" s="8" t="inlineStr">
        <is>
          <t>-</t>
        </is>
      </c>
      <c r="E1790" s="9" t="n">
        <v>1619</v>
      </c>
      <c r="F1790" s="9" t="inlineStr">
        <is>
          <t>1619.00</t>
        </is>
      </c>
      <c r="G1790" s="9" t="inlineStr">
        <is>
          <t>Instock</t>
        </is>
      </c>
      <c r="H1790" s="9">
        <f>F1790+0</f>
        <v/>
      </c>
      <c r="I1790" s="9" t="n"/>
      <c r="J1790" s="9">
        <f>IF(I1790&lt;&gt;"",I1790,H1790)</f>
        <v/>
      </c>
      <c r="K1790" s="9">
        <f>E1790/(1+M1790)</f>
        <v/>
      </c>
      <c r="L1790" s="10" t="inlineStr">
        <is>
          <t>PLN</t>
        </is>
      </c>
      <c r="M1790" s="11" t="n">
        <v>0.23</v>
      </c>
      <c r="N1790" s="9">
        <f>K1790*VLOOKUP(L1790,'Exchange rate'!A:B,2,0)</f>
        <v/>
      </c>
      <c r="O1790" s="8" t="inlineStr">
        <is>
          <t>Neonet</t>
        </is>
      </c>
      <c r="P1790" s="8" t="inlineStr">
        <is>
          <t>Neonet</t>
        </is>
      </c>
      <c r="Q1790" s="8" t="inlineStr">
        <is>
          <t>Poland</t>
        </is>
      </c>
      <c r="R1790" s="12" t="inlineStr">
        <is>
          <t>https://www.neonet.pl/laptopy/acer-aspire-5-a515-55-576h-i5-1035g1-8gb-512gb-ssd-15-6-win10h-nx-hsmaa-003.html</t>
        </is>
      </c>
      <c r="S1790" s="13" t="inlineStr">
        <is>
          <t>Laptop</t>
        </is>
      </c>
      <c r="T1790" s="13" t="n"/>
      <c r="U1790" s="12" t="inlineStr">
        <is>
          <t>https://drive.google.com/uc?export=view&amp;id=1wNEa7x09D-IZLR3GB7ZG2nrovfEzsJ-6</t>
        </is>
      </c>
      <c r="V1790" t="inlineStr">
        <is>
          <t>20250424</t>
        </is>
      </c>
    </row>
    <row r="1791" ht="15" customHeight="1">
      <c r="A1791" s="7" t="inlineStr">
        <is>
          <t>BN2008499</t>
        </is>
      </c>
      <c r="B1791" s="8" t="inlineStr">
        <is>
          <t>Alcatel</t>
        </is>
      </c>
      <c r="C1791" s="8" t="n">
        <v>2057</v>
      </c>
      <c r="D1791" s="8" t="inlineStr">
        <is>
          <t>-</t>
        </is>
      </c>
      <c r="E1791" s="9" t="n">
        <v>179.99</v>
      </c>
      <c r="F1791" s="9" t="inlineStr">
        <is>
          <t>179.99</t>
        </is>
      </c>
      <c r="G1791" s="9" t="inlineStr">
        <is>
          <t>Instock</t>
        </is>
      </c>
      <c r="H1791" s="9">
        <f>F1791+0</f>
        <v/>
      </c>
      <c r="I1791" s="9" t="n"/>
      <c r="J1791" s="9">
        <f>IF(I1791&lt;&gt;"",I1791,H1791)</f>
        <v/>
      </c>
      <c r="K1791" s="9">
        <f>E1791/(1+M1791)</f>
        <v/>
      </c>
      <c r="L1791" s="10" t="inlineStr">
        <is>
          <t>PLN</t>
        </is>
      </c>
      <c r="M1791" s="11" t="n">
        <v>0.23</v>
      </c>
      <c r="N1791" s="9">
        <f>K1791*VLOOKUP(L1791,'Exchange rate'!A:B,2,0)</f>
        <v/>
      </c>
      <c r="O1791" s="8" t="inlineStr">
        <is>
          <t>Neonet</t>
        </is>
      </c>
      <c r="P1791" s="8" t="inlineStr">
        <is>
          <t>Neonet</t>
        </is>
      </c>
      <c r="Q1791" s="8" t="inlineStr">
        <is>
          <t>Poland</t>
        </is>
      </c>
      <c r="R1791" s="12" t="inlineStr">
        <is>
          <t>https://www.neonet.pl/telefony-komorkowe/alcatel-2057-czarny.html?order=score&amp;query=alcatel%202057</t>
        </is>
      </c>
      <c r="S1791" s="13" t="inlineStr">
        <is>
          <t>Handset</t>
        </is>
      </c>
      <c r="T1791" s="13" t="n"/>
      <c r="U1791" s="12" t="inlineStr">
        <is>
          <t>https://drive.google.com/uc?export=view&amp;id=10VTGPbD-NhvCrQAMfTmWbLkzGVPYtMaq</t>
        </is>
      </c>
      <c r="V1791" t="inlineStr">
        <is>
          <t>20250424</t>
        </is>
      </c>
    </row>
    <row r="1792" ht="15" customHeight="1">
      <c r="A1792" s="7" t="inlineStr">
        <is>
          <t>BN2007402</t>
        </is>
      </c>
      <c r="B1792" s="8" t="inlineStr">
        <is>
          <t>Alcatel</t>
        </is>
      </c>
      <c r="C1792" s="8" t="inlineStr">
        <is>
          <t>IK41</t>
        </is>
      </c>
      <c r="D1792" s="8" t="inlineStr">
        <is>
          <t>-</t>
        </is>
      </c>
      <c r="E1792" s="9" t="n">
        <v>0</v>
      </c>
      <c r="F1792" s="9" t="inlineStr">
        <is>
          <t>0.00</t>
        </is>
      </c>
      <c r="G1792" s="9" t="inlineStr">
        <is>
          <t>Outstock</t>
        </is>
      </c>
      <c r="H1792" s="9">
        <f>F1792+0</f>
        <v/>
      </c>
      <c r="I1792" s="9" t="n"/>
      <c r="J1792" s="9">
        <f>IF(I1792&lt;&gt;"",I1792,H1792)</f>
        <v/>
      </c>
      <c r="K1792" s="9">
        <f>E1792/(1+M1792)</f>
        <v/>
      </c>
      <c r="L1792" s="10" t="inlineStr">
        <is>
          <t>PLN</t>
        </is>
      </c>
      <c r="M1792" s="11" t="n">
        <v>0.23</v>
      </c>
      <c r="N1792" s="9">
        <f>K1792*VLOOKUP(L1792,'Exchange rate'!A:B,2,0)</f>
        <v/>
      </c>
      <c r="O1792" s="8" t="inlineStr">
        <is>
          <t>Neonet</t>
        </is>
      </c>
      <c r="P1792" s="8" t="inlineStr">
        <is>
          <t>Neonet</t>
        </is>
      </c>
      <c r="Q1792" s="8" t="inlineStr">
        <is>
          <t>Poland</t>
        </is>
      </c>
      <c r="R1792" s="12" t="inlineStr">
        <is>
          <t>https://www.neonet.pl/modemy-3g-lte/tcl-linkkey-ik41-4g-lte-usb-150mbps.html</t>
        </is>
      </c>
      <c r="S1792" s="13" t="inlineStr">
        <is>
          <t>MBB</t>
        </is>
      </c>
      <c r="T1792" s="13" t="inlineStr">
        <is>
          <t>new</t>
        </is>
      </c>
      <c r="U1792" s="12" t="inlineStr">
        <is>
          <t>https://drive.google.com/uc?export=view&amp;id=10L-A0_NDk_doBG9_NO2dhKnUQoyP7l9a</t>
        </is>
      </c>
      <c r="V1792" t="inlineStr">
        <is>
          <t>20250424</t>
        </is>
      </c>
    </row>
    <row r="1793" ht="15" customHeight="1">
      <c r="A1793" s="7" t="inlineStr">
        <is>
          <t>BN2008152</t>
        </is>
      </c>
      <c r="B1793" s="8" t="inlineStr">
        <is>
          <t>Alcatel</t>
        </is>
      </c>
      <c r="C1793" s="8" t="inlineStr">
        <is>
          <t>MW63VK LTE</t>
        </is>
      </c>
      <c r="D1793" s="8" t="inlineStr">
        <is>
          <t>-</t>
        </is>
      </c>
      <c r="E1793" s="9" t="n">
        <v>279</v>
      </c>
      <c r="F1793" s="9" t="inlineStr">
        <is>
          <t>279.00</t>
        </is>
      </c>
      <c r="G1793" s="9" t="inlineStr">
        <is>
          <t>Instock</t>
        </is>
      </c>
      <c r="H1793" s="9">
        <f>F1793+0</f>
        <v/>
      </c>
      <c r="I1793" s="9" t="n"/>
      <c r="J1793" s="9">
        <f>IF(I1793&lt;&gt;"",I1793,H1793)</f>
        <v/>
      </c>
      <c r="K1793" s="9">
        <f>E1793/(1+M1793)</f>
        <v/>
      </c>
      <c r="L1793" s="10" t="inlineStr">
        <is>
          <t>PLN</t>
        </is>
      </c>
      <c r="M1793" s="11" t="n">
        <v>0.23</v>
      </c>
      <c r="N1793" s="9">
        <f>K1793*VLOOKUP(L1793,'Exchange rate'!A:B,2,0)</f>
        <v/>
      </c>
      <c r="O1793" s="8" t="inlineStr">
        <is>
          <t>Neonet</t>
        </is>
      </c>
      <c r="P1793" s="8" t="inlineStr">
        <is>
          <t>Neonet</t>
        </is>
      </c>
      <c r="Q1793" s="8" t="inlineStr">
        <is>
          <t>Poland</t>
        </is>
      </c>
      <c r="R1793" s="12" t="inlineStr">
        <is>
          <t>https://www.neonet.pl/modemy-3g-lte/tcl-link-zone-mw63vk-wifi-b-g-n-3g-4g-lte-300mbps-mw63vk-lte-cat6.html</t>
        </is>
      </c>
      <c r="S1793" s="13" t="inlineStr">
        <is>
          <t>MBB</t>
        </is>
      </c>
      <c r="T1793" s="13" t="n"/>
      <c r="U1793" s="12" t="inlineStr">
        <is>
          <t>https://drive.google.com/uc?export=view&amp;id=1yzYpnmLTs5tb6cqbxoVMP_FxVreNyYda</t>
        </is>
      </c>
      <c r="V1793" t="inlineStr">
        <is>
          <t>20250424</t>
        </is>
      </c>
    </row>
    <row r="1794" ht="15" customHeight="1">
      <c r="A1794" s="7" t="inlineStr">
        <is>
          <t>BN2009344</t>
        </is>
      </c>
      <c r="B1794" s="8" t="inlineStr">
        <is>
          <t>Alcatel</t>
        </is>
      </c>
      <c r="C1794" s="8" t="inlineStr">
        <is>
          <t>TCL 40 NXTPaper 8-256GB LTE</t>
        </is>
      </c>
      <c r="D1794" s="8" t="inlineStr">
        <is>
          <t>-</t>
        </is>
      </c>
      <c r="E1794" s="9" t="n">
        <v>649</v>
      </c>
      <c r="F1794" s="9" t="inlineStr">
        <is>
          <t>649.00</t>
        </is>
      </c>
      <c r="G1794" s="9" t="inlineStr">
        <is>
          <t>Instock</t>
        </is>
      </c>
      <c r="H1794" s="9">
        <f>F1794+0</f>
        <v/>
      </c>
      <c r="I1794" s="9" t="n"/>
      <c r="J1794" s="9">
        <f>IF(I1794&lt;&gt;"",I1794,H1794)</f>
        <v/>
      </c>
      <c r="K1794" s="9">
        <f>E1794/(1+M1794)</f>
        <v/>
      </c>
      <c r="L1794" s="10" t="inlineStr">
        <is>
          <t>PLN</t>
        </is>
      </c>
      <c r="M1794" s="11" t="n">
        <v>0.23</v>
      </c>
      <c r="N1794" s="9">
        <f>K1794*VLOOKUP(L1794,'Exchange rate'!A:B,2,0)</f>
        <v/>
      </c>
      <c r="O1794" s="8" t="inlineStr">
        <is>
          <t>Neonet</t>
        </is>
      </c>
      <c r="P1794" s="8" t="inlineStr">
        <is>
          <t>Neonet</t>
        </is>
      </c>
      <c r="Q1794" s="8" t="inlineStr">
        <is>
          <t>Poland</t>
        </is>
      </c>
      <c r="R1794" s="12" t="inlineStr">
        <is>
          <t>https://www.neonet.pl/smartfony/tcl-40-nxtpaper-perlowy.html</t>
        </is>
      </c>
      <c r="S1794" s="13" t="inlineStr">
        <is>
          <t>Handset</t>
        </is>
      </c>
      <c r="T1794" s="13" t="n"/>
      <c r="U1794" s="12" t="inlineStr">
        <is>
          <t>https://drive.google.com/uc?export=view&amp;id=14WWKf21liCnIfs1MYTUXDbyG5zICwXjD</t>
        </is>
      </c>
      <c r="V1794" t="inlineStr">
        <is>
          <t>20250424</t>
        </is>
      </c>
    </row>
    <row r="1795" ht="15" customHeight="1">
      <c r="A1795" s="7" t="inlineStr">
        <is>
          <t>BN2008556</t>
        </is>
      </c>
      <c r="B1795" s="8" t="inlineStr">
        <is>
          <t>Alcatel</t>
        </is>
      </c>
      <c r="C1795" s="8" t="inlineStr">
        <is>
          <t>TCL 40 SE 6-256GB LTE</t>
        </is>
      </c>
      <c r="D1795" s="8" t="inlineStr">
        <is>
          <t>-</t>
        </is>
      </c>
      <c r="E1795" s="9" t="n">
        <v>628.9299999999999</v>
      </c>
      <c r="F1795" s="9" t="inlineStr">
        <is>
          <t>628.93</t>
        </is>
      </c>
      <c r="G1795" s="9" t="inlineStr">
        <is>
          <t>Instock</t>
        </is>
      </c>
      <c r="H1795" s="9">
        <f>F1795+0</f>
        <v/>
      </c>
      <c r="I1795" s="9" t="n"/>
      <c r="J1795" s="9">
        <f>IF(I1795&lt;&gt;"",I1795,H1795)</f>
        <v/>
      </c>
      <c r="K1795" s="9">
        <f>E1795/(1+M1795)</f>
        <v/>
      </c>
      <c r="L1795" s="10" t="inlineStr">
        <is>
          <t>PLN</t>
        </is>
      </c>
      <c r="M1795" s="11" t="n">
        <v>0.23</v>
      </c>
      <c r="N1795" s="9">
        <f>K1795*VLOOKUP(L1795,'Exchange rate'!A:B,2,0)</f>
        <v/>
      </c>
      <c r="O1795" s="8" t="inlineStr">
        <is>
          <t>Neonet</t>
        </is>
      </c>
      <c r="P1795" s="8" t="inlineStr">
        <is>
          <t>Neonet</t>
        </is>
      </c>
      <c r="Q1795" s="8" t="inlineStr">
        <is>
          <t>Poland</t>
        </is>
      </c>
      <c r="R1795" s="12" t="inlineStr">
        <is>
          <t>https://www.neonet.pl/smartfony/tcl-40se-6-256gb-szary.html?order=score&amp;query=tcl%2040</t>
        </is>
      </c>
      <c r="S1795" s="13" t="inlineStr">
        <is>
          <t>Handset</t>
        </is>
      </c>
      <c r="T1795" s="13" t="n"/>
      <c r="U1795" s="12" t="inlineStr">
        <is>
          <t>https://drive.google.com/uc?export=view&amp;id=1xxwnmMpMIis48ilYpJfbTIuf1n9KIHTL</t>
        </is>
      </c>
      <c r="V1795" t="inlineStr">
        <is>
          <t>20250424</t>
        </is>
      </c>
    </row>
    <row r="1796" ht="15" customHeight="1">
      <c r="A1796" s="7" t="inlineStr">
        <is>
          <t>BN2009366</t>
        </is>
      </c>
      <c r="B1796" s="8" t="inlineStr">
        <is>
          <t>Alcatel</t>
        </is>
      </c>
      <c r="C1796" s="8" t="inlineStr">
        <is>
          <t>TCL 4021</t>
        </is>
      </c>
      <c r="D1796" s="8" t="inlineStr">
        <is>
          <t>-</t>
        </is>
      </c>
      <c r="E1796" s="9" t="n">
        <v>69</v>
      </c>
      <c r="F1796" s="9" t="inlineStr">
        <is>
          <t>69.00</t>
        </is>
      </c>
      <c r="G1796" s="9" t="inlineStr">
        <is>
          <t>Instock</t>
        </is>
      </c>
      <c r="H1796" s="9">
        <f>F1796+0</f>
        <v/>
      </c>
      <c r="I1796" s="9" t="n"/>
      <c r="J1796" s="9">
        <f>IF(I1796&lt;&gt;"",I1796,H1796)</f>
        <v/>
      </c>
      <c r="K1796" s="9">
        <f>E1796/(1+M1796)</f>
        <v/>
      </c>
      <c r="L1796" s="10" t="inlineStr">
        <is>
          <t>PLN</t>
        </is>
      </c>
      <c r="M1796" s="11" t="n">
        <v>0.23</v>
      </c>
      <c r="N1796" s="9">
        <f>K1796*VLOOKUP(L1796,'Exchange rate'!A:B,2,0)</f>
        <v/>
      </c>
      <c r="O1796" s="8" t="inlineStr">
        <is>
          <t>Neonet</t>
        </is>
      </c>
      <c r="P1796" s="8" t="inlineStr">
        <is>
          <t>Neonet</t>
        </is>
      </c>
      <c r="Q1796" s="8" t="inlineStr">
        <is>
          <t>Poland</t>
        </is>
      </c>
      <c r="R1796" s="12" t="inlineStr">
        <is>
          <t>https://www.neonet.pl/telefony-komorkowe/tcl-onetouch-4021-szary.html</t>
        </is>
      </c>
      <c r="S1796" s="13" t="inlineStr">
        <is>
          <t>Handset</t>
        </is>
      </c>
      <c r="T1796" s="13" t="n"/>
      <c r="U1796" s="12" t="inlineStr">
        <is>
          <t>https://drive.google.com/uc?export=view&amp;id=1zgy7rTsRlpA-IvNxsA6MCXMs1Sopo4HP</t>
        </is>
      </c>
      <c r="V1796" t="inlineStr">
        <is>
          <t>20250424</t>
        </is>
      </c>
    </row>
    <row r="1797" ht="15" customHeight="1">
      <c r="A1797" s="7" t="inlineStr">
        <is>
          <t>BN2009367</t>
        </is>
      </c>
      <c r="B1797" s="8" t="inlineStr">
        <is>
          <t>Alcatel</t>
        </is>
      </c>
      <c r="C1797" s="8" t="inlineStr">
        <is>
          <t>TCL 4022S - 2G</t>
        </is>
      </c>
      <c r="D1797" s="8" t="inlineStr">
        <is>
          <t>-</t>
        </is>
      </c>
      <c r="E1797" s="9" t="n">
        <v>129</v>
      </c>
      <c r="F1797" s="9" t="inlineStr">
        <is>
          <t>129.00</t>
        </is>
      </c>
      <c r="G1797" s="9" t="inlineStr">
        <is>
          <t>Instock</t>
        </is>
      </c>
      <c r="H1797" s="9">
        <f>F1797+0</f>
        <v/>
      </c>
      <c r="I1797" s="9" t="n"/>
      <c r="J1797" s="9">
        <f>IF(I1797&lt;&gt;"",I1797,H1797)</f>
        <v/>
      </c>
      <c r="K1797" s="9">
        <f>E1797/(1+M1797)</f>
        <v/>
      </c>
      <c r="L1797" s="10" t="inlineStr">
        <is>
          <t>PLN</t>
        </is>
      </c>
      <c r="M1797" s="11" t="n">
        <v>0.23</v>
      </c>
      <c r="N1797" s="9">
        <f>K1797*VLOOKUP(L1797,'Exchange rate'!A:B,2,0)</f>
        <v/>
      </c>
      <c r="O1797" s="8" t="inlineStr">
        <is>
          <t>Neonet</t>
        </is>
      </c>
      <c r="P1797" s="8" t="inlineStr">
        <is>
          <t>Neonet</t>
        </is>
      </c>
      <c r="Q1797" s="8" t="inlineStr">
        <is>
          <t>Poland</t>
        </is>
      </c>
      <c r="R1797" s="12" t="inlineStr">
        <is>
          <t>https://www.neonet.pl/telefony-komorkowe/tcl-4022s-szary.html?order=score&amp;query=TCL%204021</t>
        </is>
      </c>
      <c r="S1797" s="13" t="inlineStr">
        <is>
          <t>Handset</t>
        </is>
      </c>
      <c r="T1797" s="13" t="n"/>
      <c r="U1797" s="12" t="inlineStr">
        <is>
          <t>https://drive.google.com/uc?export=view&amp;id=10SyAi6ELP-lCoBOXQ_z9N56bRBGIB93O</t>
        </is>
      </c>
      <c r="V1797" t="inlineStr">
        <is>
          <t>20250424</t>
        </is>
      </c>
    </row>
    <row r="1798" ht="15" customHeight="1">
      <c r="A1798" s="7" t="inlineStr">
        <is>
          <t>BN2008834</t>
        </is>
      </c>
      <c r="B1798" s="8" t="inlineStr">
        <is>
          <t>Alcatel</t>
        </is>
      </c>
      <c r="C1798" s="8" t="inlineStr">
        <is>
          <t>TCL 4042S 48-128MB LTE</t>
        </is>
      </c>
      <c r="D1798" s="8" t="inlineStr">
        <is>
          <t>-</t>
        </is>
      </c>
      <c r="E1798" s="9" t="n">
        <v>199</v>
      </c>
      <c r="F1798" s="9" t="inlineStr">
        <is>
          <t>199.00</t>
        </is>
      </c>
      <c r="G1798" s="9" t="inlineStr">
        <is>
          <t>Instock</t>
        </is>
      </c>
      <c r="H1798" s="9">
        <f>F1798+0</f>
        <v/>
      </c>
      <c r="I1798" s="9" t="n"/>
      <c r="J1798" s="9">
        <f>IF(I1798&lt;&gt;"",I1798,H1798)</f>
        <v/>
      </c>
      <c r="K1798" s="9">
        <f>E1798/(1+M1798)</f>
        <v/>
      </c>
      <c r="L1798" s="10" t="inlineStr">
        <is>
          <t>PLN</t>
        </is>
      </c>
      <c r="M1798" s="11" t="n">
        <v>0.23</v>
      </c>
      <c r="N1798" s="9">
        <f>K1798*VLOOKUP(L1798,'Exchange rate'!A:B,2,0)</f>
        <v/>
      </c>
      <c r="O1798" s="8" t="inlineStr">
        <is>
          <t>Neonet</t>
        </is>
      </c>
      <c r="P1798" s="8" t="inlineStr">
        <is>
          <t>Neonet</t>
        </is>
      </c>
      <c r="Q1798" s="8" t="inlineStr">
        <is>
          <t>Poland</t>
        </is>
      </c>
      <c r="R1798" s="12" t="inlineStr">
        <is>
          <t>https://www.neonet.pl/telefony-komorkowe/tcl-4042s-szary.html?order=score&amp;query=TCL%2040</t>
        </is>
      </c>
      <c r="S1798" s="13" t="inlineStr">
        <is>
          <t>Handset</t>
        </is>
      </c>
      <c r="T1798" s="13" t="n"/>
      <c r="U1798" s="12" t="inlineStr">
        <is>
          <t>https://drive.google.com/uc?export=view&amp;id=1zvE6I-vi6j5Yg1_jXsRHuxq1QaVa_hbf</t>
        </is>
      </c>
      <c r="V1798" t="inlineStr">
        <is>
          <t>20250424</t>
        </is>
      </c>
    </row>
    <row r="1799" ht="15" customHeight="1">
      <c r="A1799" s="7" t="inlineStr">
        <is>
          <t>BN2008635</t>
        </is>
      </c>
      <c r="B1799" s="8" t="inlineStr">
        <is>
          <t>Alcatel</t>
        </is>
      </c>
      <c r="C1799" s="8" t="inlineStr">
        <is>
          <t>TCL 408 4-64GB LTE</t>
        </is>
      </c>
      <c r="D1799" s="8" t="inlineStr">
        <is>
          <t>-</t>
        </is>
      </c>
      <c r="E1799" s="9" t="n">
        <v>421.85</v>
      </c>
      <c r="F1799" s="9" t="inlineStr">
        <is>
          <t>421.85</t>
        </is>
      </c>
      <c r="G1799" s="9" t="inlineStr">
        <is>
          <t>Instock</t>
        </is>
      </c>
      <c r="H1799" s="9">
        <f>F1799+0</f>
        <v/>
      </c>
      <c r="I1799" s="9" t="n"/>
      <c r="J1799" s="9">
        <f>IF(I1799&lt;&gt;"",I1799,H1799)</f>
        <v/>
      </c>
      <c r="K1799" s="9">
        <f>E1799/(1+M1799)</f>
        <v/>
      </c>
      <c r="L1799" s="10" t="inlineStr">
        <is>
          <t>PLN</t>
        </is>
      </c>
      <c r="M1799" s="11" t="n">
        <v>0.23</v>
      </c>
      <c r="N1799" s="9">
        <f>K1799*VLOOKUP(L1799,'Exchange rate'!A:B,2,0)</f>
        <v/>
      </c>
      <c r="O1799" s="8" t="inlineStr">
        <is>
          <t>Neonet</t>
        </is>
      </c>
      <c r="P1799" s="8" t="inlineStr">
        <is>
          <t>Neonet</t>
        </is>
      </c>
      <c r="Q1799" s="8" t="inlineStr">
        <is>
          <t>Poland</t>
        </is>
      </c>
      <c r="R1799" s="12" t="inlineStr">
        <is>
          <t>https://www.neonet.pl/smartfony/tcl-408-4-64gb-szary.html</t>
        </is>
      </c>
      <c r="S1799" s="13" t="inlineStr">
        <is>
          <t>Handset</t>
        </is>
      </c>
      <c r="T1799" s="13" t="n"/>
      <c r="U1799" s="12" t="inlineStr">
        <is>
          <t>https://drive.google.com/uc?export=view&amp;id=1zEEJyMAU9nhyFE4YfeaEcFZ0R35jWqal</t>
        </is>
      </c>
      <c r="V1799" t="inlineStr">
        <is>
          <t>20250424</t>
        </is>
      </c>
    </row>
    <row r="1800" ht="15" customHeight="1">
      <c r="A1800" s="7" t="inlineStr">
        <is>
          <t>AN00000235</t>
        </is>
      </c>
      <c r="B1800" s="8" t="inlineStr">
        <is>
          <t>Alcatel</t>
        </is>
      </c>
      <c r="C1800" s="8" t="inlineStr">
        <is>
          <t>TCL 50 Pro NXTPAPER 5G 8/512GB</t>
        </is>
      </c>
      <c r="D1800" s="8" t="inlineStr">
        <is>
          <t>-</t>
        </is>
      </c>
      <c r="E1800" s="9" t="n">
        <v>1199</v>
      </c>
      <c r="F1800" s="9" t="inlineStr">
        <is>
          <t>1199.00</t>
        </is>
      </c>
      <c r="G1800" s="9" t="inlineStr">
        <is>
          <t>Instock</t>
        </is>
      </c>
      <c r="H1800" s="9">
        <f>F1800+0</f>
        <v/>
      </c>
      <c r="I1800" s="9" t="n"/>
      <c r="J1800" s="9">
        <f>IF(I1800&lt;&gt;"",I1800,H1800)</f>
        <v/>
      </c>
      <c r="K1800" s="9">
        <f>E1800/(1+M1800)</f>
        <v/>
      </c>
      <c r="L1800" s="10" t="inlineStr">
        <is>
          <t>PLN</t>
        </is>
      </c>
      <c r="M1800" s="11" t="n">
        <v>0.23</v>
      </c>
      <c r="N1800" s="9">
        <f>K1800*VLOOKUP(L1800,'Exchange rate'!A:B,2,0)</f>
        <v/>
      </c>
      <c r="O1800" s="8" t="inlineStr">
        <is>
          <t>Neonet</t>
        </is>
      </c>
      <c r="P1800" s="8" t="inlineStr">
        <is>
          <t>Neonet</t>
        </is>
      </c>
      <c r="Q1800" s="8" t="inlineStr">
        <is>
          <t>Poland</t>
        </is>
      </c>
      <c r="R1800" s="12" t="inlineStr">
        <is>
          <t>https://www.neonet.pl/smartfony/tcl-50-pro-nxtpaper-5g-8-512gb-szary-120hz-t803d.html</t>
        </is>
      </c>
      <c r="S1800" s="13" t="inlineStr">
        <is>
          <t>Handset</t>
        </is>
      </c>
      <c r="T1800" s="13" t="n"/>
      <c r="U1800" s="12" t="inlineStr">
        <is>
          <t>https://drive.google.com/uc?export=view&amp;id=1-01pRWo0nvuUZaBzfWiunWoqyOziLGtp</t>
        </is>
      </c>
      <c r="V1800" t="inlineStr">
        <is>
          <t>20250424</t>
        </is>
      </c>
    </row>
    <row r="1801" ht="15" customHeight="1">
      <c r="A1801" s="7" t="inlineStr">
        <is>
          <t>BN2009076</t>
        </is>
      </c>
      <c r="B1801" s="8" t="inlineStr">
        <is>
          <t>Alcatel</t>
        </is>
      </c>
      <c r="C1801" s="8" t="inlineStr">
        <is>
          <t>TCL 50 SE 6-256GB LTE</t>
        </is>
      </c>
      <c r="D1801" s="8" t="inlineStr">
        <is>
          <t>-</t>
        </is>
      </c>
      <c r="E1801" s="9" t="n">
        <v>529</v>
      </c>
      <c r="F1801" s="9" t="inlineStr">
        <is>
          <t>529.00</t>
        </is>
      </c>
      <c r="G1801" s="9" t="inlineStr">
        <is>
          <t>Instock</t>
        </is>
      </c>
      <c r="H1801" s="9">
        <f>F1801+0</f>
        <v/>
      </c>
      <c r="I1801" s="9" t="n"/>
      <c r="J1801" s="9">
        <f>IF(I1801&lt;&gt;"",I1801,H1801)</f>
        <v/>
      </c>
      <c r="K1801" s="9">
        <f>E1801/(1+M1801)</f>
        <v/>
      </c>
      <c r="L1801" s="10" t="inlineStr">
        <is>
          <t>PLN</t>
        </is>
      </c>
      <c r="M1801" s="11" t="n">
        <v>0.23</v>
      </c>
      <c r="N1801" s="9">
        <f>K1801*VLOOKUP(L1801,'Exchange rate'!A:B,2,0)</f>
        <v/>
      </c>
      <c r="O1801" s="8" t="inlineStr">
        <is>
          <t>Neonet</t>
        </is>
      </c>
      <c r="P1801" s="8" t="inlineStr">
        <is>
          <t>Neonet</t>
        </is>
      </c>
      <c r="Q1801" s="8" t="inlineStr">
        <is>
          <t>Poland</t>
        </is>
      </c>
      <c r="R1801" s="12" t="inlineStr">
        <is>
          <t>https://www.neonet.pl/smartfony/tcl-50se-6-256gb-niebieski-90hz-t611b1-be.html</t>
        </is>
      </c>
      <c r="S1801" s="13" t="inlineStr">
        <is>
          <t>Handset</t>
        </is>
      </c>
      <c r="T1801" s="13" t="n"/>
      <c r="U1801" s="12" t="inlineStr">
        <is>
          <t>https://drive.google.com/uc?export=view&amp;id=1hN6tJPqxvrza8XMUjjNBMOFy1vUtaZLF</t>
        </is>
      </c>
      <c r="V1801" t="inlineStr">
        <is>
          <t>20250424</t>
        </is>
      </c>
    </row>
    <row r="1802" ht="15" customHeight="1">
      <c r="A1802" s="7" t="inlineStr">
        <is>
          <t>BN2009296</t>
        </is>
      </c>
      <c r="B1802" s="8" t="inlineStr">
        <is>
          <t>Alcatel</t>
        </is>
      </c>
      <c r="C1802" s="8" t="inlineStr">
        <is>
          <t>TCL 501 2-32GB LTE</t>
        </is>
      </c>
      <c r="D1802" s="8" t="inlineStr">
        <is>
          <t>-</t>
        </is>
      </c>
      <c r="E1802" s="9" t="n">
        <v>199</v>
      </c>
      <c r="F1802" s="9" t="inlineStr">
        <is>
          <t>199.00</t>
        </is>
      </c>
      <c r="G1802" s="9" t="inlineStr">
        <is>
          <t>Instock</t>
        </is>
      </c>
      <c r="H1802" s="9">
        <f>F1802+0</f>
        <v/>
      </c>
      <c r="I1802" s="9" t="n"/>
      <c r="J1802" s="9">
        <f>IF(I1802&lt;&gt;"",I1802,H1802)</f>
        <v/>
      </c>
      <c r="K1802" s="9">
        <f>E1802/(1+M1802)</f>
        <v/>
      </c>
      <c r="L1802" s="10" t="inlineStr">
        <is>
          <t>PLN</t>
        </is>
      </c>
      <c r="M1802" s="11" t="n">
        <v>0.23</v>
      </c>
      <c r="N1802" s="9">
        <f>K1802*VLOOKUP(L1802,'Exchange rate'!A:B,2,0)</f>
        <v/>
      </c>
      <c r="O1802" s="8" t="inlineStr">
        <is>
          <t>Neonet</t>
        </is>
      </c>
      <c r="P1802" s="8" t="inlineStr">
        <is>
          <t>Neonet</t>
        </is>
      </c>
      <c r="Q1802" s="8" t="inlineStr">
        <is>
          <t>Poland</t>
        </is>
      </c>
      <c r="R1802" s="12" t="inlineStr">
        <is>
          <t>https://www.neonet.pl/smartfony/tcl-501-2-32gb-czarny-t433d.html</t>
        </is>
      </c>
      <c r="S1802" s="13" t="inlineStr">
        <is>
          <t>Handset</t>
        </is>
      </c>
      <c r="T1802" s="13" t="n"/>
      <c r="U1802" s="12" t="inlineStr">
        <is>
          <t>https://drive.google.com/uc?export=view&amp;id=1yoZCTp43t_TIJgN3KO0fgxXM2Y3bBK1G</t>
        </is>
      </c>
      <c r="V1802" t="inlineStr">
        <is>
          <t>20250424</t>
        </is>
      </c>
    </row>
    <row r="1803" ht="15" customHeight="1">
      <c r="A1803" s="7" t="inlineStr">
        <is>
          <t>BN2009357</t>
        </is>
      </c>
      <c r="B1803" s="8" t="inlineStr">
        <is>
          <t>Alcatel</t>
        </is>
      </c>
      <c r="C1803" s="8" t="inlineStr">
        <is>
          <t>TCL 505 4-128GB LTE</t>
        </is>
      </c>
      <c r="D1803" s="8" t="inlineStr">
        <is>
          <t>-</t>
        </is>
      </c>
      <c r="E1803" s="9" t="n">
        <v>299</v>
      </c>
      <c r="F1803" s="9" t="inlineStr">
        <is>
          <t>299.00</t>
        </is>
      </c>
      <c r="G1803" s="9" t="inlineStr">
        <is>
          <t>Instock</t>
        </is>
      </c>
      <c r="H1803" s="9">
        <f>F1803+0</f>
        <v/>
      </c>
      <c r="I1803" s="9" t="n"/>
      <c r="J1803" s="9">
        <f>IF(I1803&lt;&gt;"",I1803,H1803)</f>
        <v/>
      </c>
      <c r="K1803" s="9">
        <f>E1803/(1+M1803)</f>
        <v/>
      </c>
      <c r="L1803" s="10" t="inlineStr">
        <is>
          <t>PLN</t>
        </is>
      </c>
      <c r="M1803" s="11" t="n">
        <v>0.23</v>
      </c>
      <c r="N1803" s="9">
        <f>K1803*VLOOKUP(L1803,'Exchange rate'!A:B,2,0)</f>
        <v/>
      </c>
      <c r="O1803" s="8" t="inlineStr">
        <is>
          <t>Neonet</t>
        </is>
      </c>
      <c r="P1803" s="8" t="inlineStr">
        <is>
          <t>Neonet</t>
        </is>
      </c>
      <c r="Q1803" s="8" t="inlineStr">
        <is>
          <t>Poland</t>
        </is>
      </c>
      <c r="R1803" s="12" t="inlineStr">
        <is>
          <t>https://www.neonet.pl/smartfony/tcl-505-szary.html</t>
        </is>
      </c>
      <c r="S1803" s="13" t="inlineStr">
        <is>
          <t>Handset</t>
        </is>
      </c>
      <c r="T1803" s="13" t="n"/>
      <c r="U1803" s="12" t="inlineStr">
        <is>
          <t>https://drive.google.com/uc?export=view&amp;id=1xsYGXhvO9l0JTVKG15qhRb9zuSEL277M</t>
        </is>
      </c>
      <c r="V1803" t="inlineStr">
        <is>
          <t>20250424</t>
        </is>
      </c>
    </row>
    <row r="1804" ht="15" customHeight="1">
      <c r="A1804" s="7" t="inlineStr">
        <is>
          <t>BN2008728</t>
        </is>
      </c>
      <c r="B1804" s="8" t="inlineStr">
        <is>
          <t>Alcatel</t>
        </is>
      </c>
      <c r="C1804" s="8" t="inlineStr">
        <is>
          <t>TCL NXTPAPER 11 4-128GB WiFi</t>
        </is>
      </c>
      <c r="D1804" s="8" t="inlineStr">
        <is>
          <t>-</t>
        </is>
      </c>
      <c r="E1804" s="9" t="n">
        <v>1049</v>
      </c>
      <c r="F1804" s="9" t="inlineStr">
        <is>
          <t>1049.00</t>
        </is>
      </c>
      <c r="G1804" s="9" t="inlineStr">
        <is>
          <t>Instock</t>
        </is>
      </c>
      <c r="H1804" s="9">
        <f>F1804+0</f>
        <v/>
      </c>
      <c r="I1804" s="9" t="n"/>
      <c r="J1804" s="9">
        <f>IF(I1804&lt;&gt;"",I1804,H1804)</f>
        <v/>
      </c>
      <c r="K1804" s="9">
        <f>E1804/(1+M1804)</f>
        <v/>
      </c>
      <c r="L1804" s="10" t="inlineStr">
        <is>
          <t>PLN</t>
        </is>
      </c>
      <c r="M1804" s="11" t="n">
        <v>0.23</v>
      </c>
      <c r="N1804" s="9">
        <f>K1804*VLOOKUP(L1804,'Exchange rate'!A:B,2,0)</f>
        <v/>
      </c>
      <c r="O1804" s="8" t="inlineStr">
        <is>
          <t>Neonet</t>
        </is>
      </c>
      <c r="P1804" s="8" t="inlineStr">
        <is>
          <t>Neonet</t>
        </is>
      </c>
      <c r="Q1804" s="8" t="inlineStr">
        <is>
          <t>Poland</t>
        </is>
      </c>
      <c r="R1804" s="12" t="inlineStr">
        <is>
          <t>https://www.neonet.pl/tablety/tcl-nxtpaper-11-wifi-11-4-128gb-szary-9466x4.html</t>
        </is>
      </c>
      <c r="S1804" s="13" t="inlineStr">
        <is>
          <t>Tablet</t>
        </is>
      </c>
      <c r="T1804" s="13" t="n"/>
      <c r="U1804" s="12" t="inlineStr">
        <is>
          <t>https://drive.google.com/uc?export=view&amp;id=1PrysipBVEkzmb4r6v2TwpQm5-NltSKpk</t>
        </is>
      </c>
      <c r="V1804" t="inlineStr">
        <is>
          <t>20250424</t>
        </is>
      </c>
    </row>
    <row r="1805" ht="15" customHeight="1">
      <c r="A1805" s="7" t="inlineStr">
        <is>
          <t>AN00000120</t>
        </is>
      </c>
      <c r="B1805" s="8" t="inlineStr">
        <is>
          <t>Amazfit</t>
        </is>
      </c>
      <c r="C1805" s="8" t="inlineStr">
        <is>
          <t>Amazfit BIP 3 PRO</t>
        </is>
      </c>
      <c r="D1805" s="8" t="inlineStr">
        <is>
          <t>-</t>
        </is>
      </c>
      <c r="E1805" s="9" t="n">
        <v>251.79</v>
      </c>
      <c r="F1805" s="9" t="inlineStr">
        <is>
          <t>251.79</t>
        </is>
      </c>
      <c r="G1805" s="9" t="inlineStr">
        <is>
          <t>Instock</t>
        </is>
      </c>
      <c r="H1805" s="9">
        <f>F1805+0</f>
        <v/>
      </c>
      <c r="I1805" s="9" t="n"/>
      <c r="J1805" s="9">
        <f>IF(I1805&lt;&gt;"",I1805,H1805)</f>
        <v/>
      </c>
      <c r="K1805" s="9">
        <f>E1805/(1+M1805)</f>
        <v/>
      </c>
      <c r="L1805" s="10" t="inlineStr">
        <is>
          <t>PLN</t>
        </is>
      </c>
      <c r="M1805" s="11" t="n">
        <v>0.23</v>
      </c>
      <c r="N1805" s="9">
        <f>K1805*VLOOKUP(L1805,'Exchange rate'!A:B,2,0)</f>
        <v/>
      </c>
      <c r="O1805" s="8" t="inlineStr">
        <is>
          <t>Neonet</t>
        </is>
      </c>
      <c r="P1805" s="8" t="inlineStr">
        <is>
          <t>Neonet</t>
        </is>
      </c>
      <c r="Q1805" s="8" t="inlineStr">
        <is>
          <t>Poland</t>
        </is>
      </c>
      <c r="R1805" s="12" t="inlineStr">
        <is>
          <t>https://www.neonet.pl/smartwatche-i-zegarki/amazfit-watch-bip-3-pro-black.html</t>
        </is>
      </c>
      <c r="S1805" s="13" t="inlineStr">
        <is>
          <t>Smart Watch</t>
        </is>
      </c>
      <c r="T1805" s="13" t="n"/>
      <c r="U1805" s="12" t="inlineStr">
        <is>
          <t>https://drive.google.com/uc?export=view&amp;id=1wR1a4YQOAggUashycXH2K9N-Rvt8ALxL</t>
        </is>
      </c>
      <c r="V1805" t="inlineStr">
        <is>
          <t>20250424</t>
        </is>
      </c>
    </row>
    <row r="1806" ht="15" customHeight="1">
      <c r="A1806" s="7" t="inlineStr">
        <is>
          <t>AN00000006</t>
        </is>
      </c>
      <c r="B1806" s="8" t="inlineStr">
        <is>
          <t>Apple</t>
        </is>
      </c>
      <c r="C1806" s="8" t="inlineStr">
        <is>
          <t>AirPods with Charging Case</t>
        </is>
      </c>
      <c r="D1806" s="8" t="inlineStr">
        <is>
          <t>-</t>
        </is>
      </c>
      <c r="E1806" s="9" t="n">
        <v>699</v>
      </c>
      <c r="F1806" s="9" t="inlineStr">
        <is>
          <t>699.00</t>
        </is>
      </c>
      <c r="G1806" s="9" t="inlineStr">
        <is>
          <t>Instock</t>
        </is>
      </c>
      <c r="H1806" s="9">
        <f>F1806+0</f>
        <v/>
      </c>
      <c r="I1806" s="9" t="n"/>
      <c r="J1806" s="9">
        <f>IF(I1806&lt;&gt;"",I1806,H1806)</f>
        <v/>
      </c>
      <c r="K1806" s="9">
        <f>E1806/(1+M1806)</f>
        <v/>
      </c>
      <c r="L1806" s="10" t="inlineStr">
        <is>
          <t>PLN</t>
        </is>
      </c>
      <c r="M1806" s="11" t="n">
        <v>0.23</v>
      </c>
      <c r="N1806" s="9">
        <f>K1806*VLOOKUP(L1806,'Exchange rate'!A:B,2,0)</f>
        <v/>
      </c>
      <c r="O1806" s="8" t="inlineStr">
        <is>
          <t>Neonet</t>
        </is>
      </c>
      <c r="P1806" s="8" t="inlineStr">
        <is>
          <t>Neonet</t>
        </is>
      </c>
      <c r="Q1806" s="8" t="inlineStr">
        <is>
          <t>Poland</t>
        </is>
      </c>
      <c r="R1806" s="12" t="inlineStr">
        <is>
          <t>https://www.neonet.pl/sluchawki/apple-airpods-z-etui-ladujacym.html</t>
        </is>
      </c>
      <c r="S1806" s="13" t="inlineStr">
        <is>
          <t>Other</t>
        </is>
      </c>
      <c r="T1806" s="13" t="n"/>
      <c r="U1806" s="12" t="inlineStr">
        <is>
          <t>https://drive.google.com/uc?export=view&amp;id=1zMHdIGXMS9tbwbxa3O9ZtALz0GIO7jtc</t>
        </is>
      </c>
      <c r="V1806" t="inlineStr">
        <is>
          <t>20250424</t>
        </is>
      </c>
    </row>
    <row r="1807" ht="15" customHeight="1">
      <c r="A1807" s="7" t="inlineStr">
        <is>
          <t>BN2007992</t>
        </is>
      </c>
      <c r="B1807" s="8" t="inlineStr">
        <is>
          <t>Apple</t>
        </is>
      </c>
      <c r="C1807" s="8" t="inlineStr">
        <is>
          <t>iPad (2021) 64GB WiFi</t>
        </is>
      </c>
      <c r="D1807" s="8" t="inlineStr">
        <is>
          <t>-</t>
        </is>
      </c>
      <c r="E1807" s="9" t="n">
        <v>1299</v>
      </c>
      <c r="F1807" s="9" t="inlineStr">
        <is>
          <t>1299.00</t>
        </is>
      </c>
      <c r="G1807" s="9" t="inlineStr">
        <is>
          <t>Instock</t>
        </is>
      </c>
      <c r="H1807" s="9">
        <f>F1807+0</f>
        <v/>
      </c>
      <c r="I1807" s="9" t="n"/>
      <c r="J1807" s="9">
        <f>IF(I1807&lt;&gt;"",I1807,H1807)</f>
        <v/>
      </c>
      <c r="K1807" s="9">
        <f>E1807/(1+M1807)</f>
        <v/>
      </c>
      <c r="L1807" s="10" t="inlineStr">
        <is>
          <t>PLN</t>
        </is>
      </c>
      <c r="M1807" s="11" t="n">
        <v>0.23</v>
      </c>
      <c r="N1807" s="9">
        <f>K1807*VLOOKUP(L1807,'Exchange rate'!A:B,2,0)</f>
        <v/>
      </c>
      <c r="O1807" s="8" t="inlineStr">
        <is>
          <t>Neonet</t>
        </is>
      </c>
      <c r="P1807" s="8" t="inlineStr">
        <is>
          <t>Neonet</t>
        </is>
      </c>
      <c r="Q1807" s="8" t="inlineStr">
        <is>
          <t>Poland</t>
        </is>
      </c>
      <c r="R1807" s="12" t="inlineStr">
        <is>
          <t>https://www.neonet.pl/tablety/apple-ipad-10-2-wi-fi-64gb-2021-9-gen-space-grey.html</t>
        </is>
      </c>
      <c r="S1807" s="13" t="inlineStr">
        <is>
          <t>Tablet</t>
        </is>
      </c>
      <c r="T1807" s="13" t="n"/>
      <c r="U1807" s="12" t="inlineStr">
        <is>
          <t>https://drive.google.com/uc?export=view&amp;id=1wvGrzVvGwSlv7JyrYHOKNr8V3e-JHaid</t>
        </is>
      </c>
      <c r="V1807" t="inlineStr">
        <is>
          <t>20250424</t>
        </is>
      </c>
    </row>
    <row r="1808" ht="15" customHeight="1">
      <c r="A1808" s="7" t="inlineStr">
        <is>
          <t>BN2008651</t>
        </is>
      </c>
      <c r="B1808" s="8" t="inlineStr">
        <is>
          <t>Apple</t>
        </is>
      </c>
      <c r="C1808" s="8" t="inlineStr">
        <is>
          <t>iPad (2022) 10.9 WiFi 64GB</t>
        </is>
      </c>
      <c r="D1808" s="8" t="inlineStr">
        <is>
          <t>-</t>
        </is>
      </c>
      <c r="E1808" s="9" t="n">
        <v>1499</v>
      </c>
      <c r="F1808" s="9" t="inlineStr">
        <is>
          <t>1499.00</t>
        </is>
      </c>
      <c r="G1808" s="9" t="inlineStr">
        <is>
          <t>Instock</t>
        </is>
      </c>
      <c r="H1808" s="9">
        <f>F1808+0</f>
        <v/>
      </c>
      <c r="I1808" s="9" t="n"/>
      <c r="J1808" s="9">
        <f>IF(I1808&lt;&gt;"",I1808,H1808)</f>
        <v/>
      </c>
      <c r="K1808" s="9">
        <f>E1808/(1+M1808)</f>
        <v/>
      </c>
      <c r="L1808" s="10" t="inlineStr">
        <is>
          <t>PLN</t>
        </is>
      </c>
      <c r="M1808" s="11" t="n">
        <v>0.23</v>
      </c>
      <c r="N1808" s="9">
        <f>K1808*VLOOKUP(L1808,'Exchange rate'!A:B,2,0)</f>
        <v/>
      </c>
      <c r="O1808" s="8" t="inlineStr">
        <is>
          <t>Neonet</t>
        </is>
      </c>
      <c r="P1808" s="8" t="inlineStr">
        <is>
          <t>Neonet</t>
        </is>
      </c>
      <c r="Q1808" s="8" t="inlineStr">
        <is>
          <t>Poland</t>
        </is>
      </c>
      <c r="R1808" s="12" t="inlineStr">
        <is>
          <t>https://www.neonet.pl/tablety/apple-ipad-10gen-109-wi-fi-64gb-silver-mcm74hc-a.html</t>
        </is>
      </c>
      <c r="S1808" s="13" t="inlineStr">
        <is>
          <t>Tablet</t>
        </is>
      </c>
      <c r="T1808" s="13" t="n"/>
      <c r="U1808" s="12" t="inlineStr">
        <is>
          <t>https://drive.google.com/uc?export=view&amp;id=1-eLa4bDswkp05k5qKUZ_MLeEPKzDma1r</t>
        </is>
      </c>
      <c r="V1808" t="inlineStr">
        <is>
          <t>20250424</t>
        </is>
      </c>
    </row>
    <row r="1809" ht="15" customHeight="1">
      <c r="A1809" s="7" t="inlineStr">
        <is>
          <t>BN2010111</t>
        </is>
      </c>
      <c r="B1809" s="8" t="inlineStr">
        <is>
          <t>Apple</t>
        </is>
      </c>
      <c r="C1809" s="8" t="inlineStr">
        <is>
          <t>iPad 11th generation 2025 128GB WiFi</t>
        </is>
      </c>
      <c r="D1809" s="8" t="inlineStr">
        <is>
          <t>-</t>
        </is>
      </c>
      <c r="E1809" s="9" t="n">
        <v>1799</v>
      </c>
      <c r="F1809" s="9" t="inlineStr">
        <is>
          <t>1799.00</t>
        </is>
      </c>
      <c r="G1809" s="9" t="inlineStr">
        <is>
          <t>Instock</t>
        </is>
      </c>
      <c r="H1809" s="9">
        <f>F1809+0</f>
        <v/>
      </c>
      <c r="I1809" s="9" t="n"/>
      <c r="J1809" s="9">
        <f>IF(I1809&lt;&gt;"",I1809,H1809)</f>
        <v/>
      </c>
      <c r="K1809" s="9">
        <f>E1809/(1+M1809)</f>
        <v/>
      </c>
      <c r="L1809" s="10" t="inlineStr">
        <is>
          <t>PLN</t>
        </is>
      </c>
      <c r="M1809" s="11" t="n">
        <v>0.23</v>
      </c>
      <c r="N1809" s="9">
        <f>K1809*VLOOKUP(L1809,'Exchange rate'!A:B,2,0)</f>
        <v/>
      </c>
      <c r="O1809" s="8" t="inlineStr">
        <is>
          <t>Neonet</t>
        </is>
      </c>
      <c r="P1809" s="8" t="inlineStr">
        <is>
          <t>Neonet</t>
        </is>
      </c>
      <c r="Q1809" s="8" t="inlineStr">
        <is>
          <t>Poland</t>
        </is>
      </c>
      <c r="R1809" s="12" t="inlineStr">
        <is>
          <t>https://www.neonet.pl/tablety/apple-ipad-11-11-gen-wi-fi-128gb-blue.html</t>
        </is>
      </c>
      <c r="S1809" s="13" t="inlineStr">
        <is>
          <t>Tablet</t>
        </is>
      </c>
      <c r="T1809" s="13" t="n"/>
      <c r="U1809" s="12" t="inlineStr">
        <is>
          <t>https://drive.google.com/uc?export=view&amp;id=1yOJ3AXcFsD50vlta_-mr79kJWbpGrRyW</t>
        </is>
      </c>
      <c r="V1809" t="inlineStr">
        <is>
          <t>20250424</t>
        </is>
      </c>
    </row>
    <row r="1810" ht="15" customHeight="1">
      <c r="A1810" s="7" t="inlineStr">
        <is>
          <t>BN2010112</t>
        </is>
      </c>
      <c r="B1810" s="8" t="inlineStr">
        <is>
          <t>Apple</t>
        </is>
      </c>
      <c r="C1810" s="8" t="inlineStr">
        <is>
          <t>iPad 11th generation 2025 256GB WiFi</t>
        </is>
      </c>
      <c r="D1810" s="8" t="inlineStr">
        <is>
          <t>-</t>
        </is>
      </c>
      <c r="E1810" s="9" t="n">
        <v>0</v>
      </c>
      <c r="F1810" s="9" t="inlineStr">
        <is>
          <t>0.00</t>
        </is>
      </c>
      <c r="G1810" s="9" t="inlineStr">
        <is>
          <t>Outstock</t>
        </is>
      </c>
      <c r="H1810" s="9">
        <f>F1810+0</f>
        <v/>
      </c>
      <c r="I1810" s="9" t="n"/>
      <c r="J1810" s="9">
        <f>IF(I1810&lt;&gt;"",I1810,H1810)</f>
        <v/>
      </c>
      <c r="K1810" s="9">
        <f>E1810/(1+M1810)</f>
        <v/>
      </c>
      <c r="L1810" s="10" t="inlineStr">
        <is>
          <t>PLN</t>
        </is>
      </c>
      <c r="M1810" s="11" t="n">
        <v>0.23</v>
      </c>
      <c r="N1810" s="9">
        <f>K1810*VLOOKUP(L1810,'Exchange rate'!A:B,2,0)</f>
        <v/>
      </c>
      <c r="O1810" s="8" t="inlineStr">
        <is>
          <t>Neonet</t>
        </is>
      </c>
      <c r="P1810" s="8" t="inlineStr">
        <is>
          <t>Neonet</t>
        </is>
      </c>
      <c r="Q1810" s="8" t="inlineStr">
        <is>
          <t>Poland</t>
        </is>
      </c>
      <c r="R1810" s="12" t="inlineStr">
        <is>
          <t>https://www.neonet.pl/tablety/apple-ipad-11-11-gen-wi-fi-256gb-silver.html</t>
        </is>
      </c>
      <c r="S1810" s="13" t="inlineStr">
        <is>
          <t>Tablet</t>
        </is>
      </c>
      <c r="T1810" s="13" t="inlineStr">
        <is>
          <t>a</t>
        </is>
      </c>
      <c r="U1810" s="12" t="inlineStr">
        <is>
          <t>https://drive.google.com/uc?export=view&amp;id=1x9ibq6CfTtiLQTXxlQHYqfsqQGNOjPEq</t>
        </is>
      </c>
      <c r="V1810" t="inlineStr">
        <is>
          <t>20250424</t>
        </is>
      </c>
    </row>
    <row r="1811" ht="15" customHeight="1">
      <c r="A1811" s="7" t="inlineStr">
        <is>
          <t>BN2008377</t>
        </is>
      </c>
      <c r="B1811" s="8" t="inlineStr">
        <is>
          <t>Apple</t>
        </is>
      </c>
      <c r="C1811" s="8" t="inlineStr">
        <is>
          <t>iPad Air (2022) 10.9 64GB 5G</t>
        </is>
      </c>
      <c r="D1811" s="8" t="inlineStr">
        <is>
          <t>-</t>
        </is>
      </c>
      <c r="E1811" s="9" t="n">
        <v>0</v>
      </c>
      <c r="F1811" s="9" t="inlineStr">
        <is>
          <t>0.00</t>
        </is>
      </c>
      <c r="G1811" s="9" t="inlineStr">
        <is>
          <t>Outstock</t>
        </is>
      </c>
      <c r="H1811" s="9">
        <f>F1811+0</f>
        <v/>
      </c>
      <c r="I1811" s="9" t="n"/>
      <c r="J1811" s="9">
        <f>IF(I1811&lt;&gt;"",I1811,H1811)</f>
        <v/>
      </c>
      <c r="K1811" s="9">
        <f>E1811/(1+M1811)</f>
        <v/>
      </c>
      <c r="L1811" s="10" t="inlineStr">
        <is>
          <t>PLN</t>
        </is>
      </c>
      <c r="M1811" s="11" t="n">
        <v>0.23</v>
      </c>
      <c r="N1811" s="9">
        <f>K1811*VLOOKUP(L1811,'Exchange rate'!A:B,2,0)</f>
        <v/>
      </c>
      <c r="O1811" s="8" t="inlineStr">
        <is>
          <t>Neonet</t>
        </is>
      </c>
      <c r="P1811" s="8" t="inlineStr">
        <is>
          <t>Neonet</t>
        </is>
      </c>
      <c r="Q1811" s="8" t="inlineStr">
        <is>
          <t>Poland</t>
        </is>
      </c>
      <c r="R1811" s="12" t="inlineStr">
        <is>
          <t>https://www.neonet.pl/tablety/apple-ipad-air-2022-10-9-cellular-64gb-purple-mme93fd-a.html</t>
        </is>
      </c>
      <c r="S1811" s="13" t="inlineStr">
        <is>
          <t>Tablet</t>
        </is>
      </c>
      <c r="T1811" s="13" t="inlineStr">
        <is>
          <t>a</t>
        </is>
      </c>
      <c r="U1811" s="12" t="inlineStr">
        <is>
          <t>https://drive.google.com/uc?export=view&amp;id=1x6p_40HsPaSL3YUqS4lbjKvg1lxsjSPt</t>
        </is>
      </c>
      <c r="V1811" t="inlineStr">
        <is>
          <t>20250424</t>
        </is>
      </c>
    </row>
    <row r="1812" ht="15" customHeight="1">
      <c r="A1812" s="7" t="inlineStr">
        <is>
          <t>BN2009578</t>
        </is>
      </c>
      <c r="B1812" s="8" t="inlineStr">
        <is>
          <t>Apple</t>
        </is>
      </c>
      <c r="C1812" s="8" t="inlineStr">
        <is>
          <t>iPad Air 11 - 2024 (6th gen) 8-128GB 5G</t>
        </is>
      </c>
      <c r="D1812" s="8" t="inlineStr">
        <is>
          <t>-</t>
        </is>
      </c>
      <c r="E1812" s="9" t="n">
        <v>3799</v>
      </c>
      <c r="F1812" s="9" t="inlineStr">
        <is>
          <t>3799.00</t>
        </is>
      </c>
      <c r="G1812" s="9" t="inlineStr">
        <is>
          <t>Instock</t>
        </is>
      </c>
      <c r="H1812" s="9">
        <f>F1812+0</f>
        <v/>
      </c>
      <c r="I1812" s="9" t="n"/>
      <c r="J1812" s="9">
        <f>IF(I1812&lt;&gt;"",I1812,H1812)</f>
        <v/>
      </c>
      <c r="K1812" s="9">
        <f>E1812/(1+M1812)</f>
        <v/>
      </c>
      <c r="L1812" s="10" t="inlineStr">
        <is>
          <t>PLN</t>
        </is>
      </c>
      <c r="M1812" s="11" t="n">
        <v>0.23</v>
      </c>
      <c r="N1812" s="9">
        <f>K1812*VLOOKUP(L1812,'Exchange rate'!A:B,2,0)</f>
        <v/>
      </c>
      <c r="O1812" s="8" t="inlineStr">
        <is>
          <t>Neonet</t>
        </is>
      </c>
      <c r="P1812" s="8" t="inlineStr">
        <is>
          <t>Neonet</t>
        </is>
      </c>
      <c r="Q1812" s="8" t="inlineStr">
        <is>
          <t>Poland</t>
        </is>
      </c>
      <c r="R1812" s="12" t="inlineStr">
        <is>
          <t>https://www.neonet.pl/tablety/apple-11-ipad-air-wi-fi-cellular-128gb-starlight-2024-muxf3hc-a.html</t>
        </is>
      </c>
      <c r="S1812" s="13" t="inlineStr">
        <is>
          <t>Tablet</t>
        </is>
      </c>
      <c r="T1812" s="13" t="n"/>
      <c r="U1812" s="12" t="inlineStr">
        <is>
          <t>https://drive.google.com/uc?export=view&amp;id=113QK5MhNzm5prgYP4p__8SqnFUkXkBqX</t>
        </is>
      </c>
      <c r="V1812" t="inlineStr">
        <is>
          <t>20250424</t>
        </is>
      </c>
    </row>
    <row r="1813" ht="15" customHeight="1">
      <c r="A1813" s="7" t="inlineStr">
        <is>
          <t>BN2009589</t>
        </is>
      </c>
      <c r="B1813" s="8" t="inlineStr">
        <is>
          <t>Apple</t>
        </is>
      </c>
      <c r="C1813" s="8" t="inlineStr">
        <is>
          <t>iPad Air 11 - 2024 (6th gen) 8-128GB WiFi</t>
        </is>
      </c>
      <c r="D1813" s="8" t="inlineStr">
        <is>
          <t>-</t>
        </is>
      </c>
      <c r="E1813" s="9" t="n">
        <v>2999</v>
      </c>
      <c r="F1813" s="9" t="inlineStr">
        <is>
          <t>2999.00</t>
        </is>
      </c>
      <c r="G1813" s="9" t="inlineStr">
        <is>
          <t>Instock</t>
        </is>
      </c>
      <c r="H1813" s="9">
        <f>F1813+0</f>
        <v/>
      </c>
      <c r="I1813" s="9" t="n"/>
      <c r="J1813" s="9">
        <f>IF(I1813&lt;&gt;"",I1813,H1813)</f>
        <v/>
      </c>
      <c r="K1813" s="9">
        <f>E1813/(1+M1813)</f>
        <v/>
      </c>
      <c r="L1813" s="10" t="inlineStr">
        <is>
          <t>PLN</t>
        </is>
      </c>
      <c r="M1813" s="11" t="n">
        <v>0.23</v>
      </c>
      <c r="N1813" s="9">
        <f>K1813*VLOOKUP(L1813,'Exchange rate'!A:B,2,0)</f>
        <v/>
      </c>
      <c r="O1813" s="8" t="inlineStr">
        <is>
          <t>Neonet</t>
        </is>
      </c>
      <c r="P1813" s="8" t="inlineStr">
        <is>
          <t>Neonet</t>
        </is>
      </c>
      <c r="Q1813" s="8" t="inlineStr">
        <is>
          <t>Poland</t>
        </is>
      </c>
      <c r="R1813" s="12" t="inlineStr">
        <is>
          <t>https://www.neonet.pl/tablety/apple-11-ipad-air-wi-fi-128gb-purple-2024-muwf3hc-a.html</t>
        </is>
      </c>
      <c r="S1813" s="13" t="inlineStr">
        <is>
          <t>Tablet</t>
        </is>
      </c>
      <c r="T1813" s="13" t="n"/>
      <c r="U1813" s="12" t="inlineStr">
        <is>
          <t>https://drive.google.com/uc?export=view&amp;id=1ye3ABG5roO_0W4n0zYzG3dfxxdQu9f0N</t>
        </is>
      </c>
      <c r="V1813" t="inlineStr">
        <is>
          <t>20250424</t>
        </is>
      </c>
    </row>
    <row r="1814" ht="15" customHeight="1">
      <c r="A1814" s="7" t="inlineStr">
        <is>
          <t>BN2009582</t>
        </is>
      </c>
      <c r="B1814" s="8" t="inlineStr">
        <is>
          <t>Apple</t>
        </is>
      </c>
      <c r="C1814" s="8" t="inlineStr">
        <is>
          <t>iPad Air 11 - 2024 (6th gen) 8-256GB 5G</t>
        </is>
      </c>
      <c r="D1814" s="8" t="inlineStr">
        <is>
          <t>-</t>
        </is>
      </c>
      <c r="E1814" s="9" t="n">
        <v>0</v>
      </c>
      <c r="F1814" s="9" t="inlineStr">
        <is>
          <t>0.00</t>
        </is>
      </c>
      <c r="G1814" s="9" t="inlineStr">
        <is>
          <t>Outstock</t>
        </is>
      </c>
      <c r="H1814" s="9">
        <f>F1814+0</f>
        <v/>
      </c>
      <c r="I1814" s="9" t="n"/>
      <c r="J1814" s="9">
        <f>IF(I1814&lt;&gt;"",I1814,H1814)</f>
        <v/>
      </c>
      <c r="K1814" s="9">
        <f>E1814/(1+M1814)</f>
        <v/>
      </c>
      <c r="L1814" s="10" t="inlineStr">
        <is>
          <t>PLN</t>
        </is>
      </c>
      <c r="M1814" s="11" t="n">
        <v>0.23</v>
      </c>
      <c r="N1814" s="9">
        <f>K1814*VLOOKUP(L1814,'Exchange rate'!A:B,2,0)</f>
        <v/>
      </c>
      <c r="O1814" s="8" t="inlineStr">
        <is>
          <t>Neonet</t>
        </is>
      </c>
      <c r="P1814" s="8" t="inlineStr">
        <is>
          <t>Neonet</t>
        </is>
      </c>
      <c r="Q1814" s="8" t="inlineStr">
        <is>
          <t>Poland</t>
        </is>
      </c>
      <c r="R1814" s="12" t="inlineStr">
        <is>
          <t>https://www.neonet.pl/tablety/apple-11-ipad-air-wi-fi-cellular-256gb-space-grey-2024-muxh3hc-a.html</t>
        </is>
      </c>
      <c r="S1814" s="13" t="inlineStr">
        <is>
          <t>Tablet</t>
        </is>
      </c>
      <c r="T1814" s="13" t="inlineStr">
        <is>
          <t>a</t>
        </is>
      </c>
      <c r="U1814" s="12" t="inlineStr">
        <is>
          <t>https://drive.google.com/uc?export=view&amp;id=1zT_Q8zIQUTMwc9ZmxXmrZy9QPUX-TUnv</t>
        </is>
      </c>
      <c r="V1814" t="inlineStr">
        <is>
          <t>20250424</t>
        </is>
      </c>
    </row>
    <row r="1815" ht="15" customHeight="1">
      <c r="A1815" s="7" t="inlineStr">
        <is>
          <t>BN2009588</t>
        </is>
      </c>
      <c r="B1815" s="8" t="inlineStr">
        <is>
          <t>Apple</t>
        </is>
      </c>
      <c r="C1815" s="8" t="inlineStr">
        <is>
          <t>iPad Air 11 - 2024 (6th gen) 8-256GB WiFi</t>
        </is>
      </c>
      <c r="D1815" s="8" t="inlineStr">
        <is>
          <t>-</t>
        </is>
      </c>
      <c r="E1815" s="9" t="n">
        <v>0</v>
      </c>
      <c r="F1815" s="9" t="inlineStr">
        <is>
          <t>0.00</t>
        </is>
      </c>
      <c r="G1815" s="9" t="inlineStr">
        <is>
          <t>Outstock</t>
        </is>
      </c>
      <c r="H1815" s="9">
        <f>F1815+0</f>
        <v/>
      </c>
      <c r="I1815" s="9" t="n"/>
      <c r="J1815" s="9">
        <f>IF(I1815&lt;&gt;"",I1815,H1815)</f>
        <v/>
      </c>
      <c r="K1815" s="9">
        <f>E1815/(1+M1815)</f>
        <v/>
      </c>
      <c r="L1815" s="10" t="inlineStr">
        <is>
          <t>PLN</t>
        </is>
      </c>
      <c r="M1815" s="11" t="n">
        <v>0.23</v>
      </c>
      <c r="N1815" s="9">
        <f>K1815*VLOOKUP(L1815,'Exchange rate'!A:B,2,0)</f>
        <v/>
      </c>
      <c r="O1815" s="8" t="inlineStr">
        <is>
          <t>Neonet</t>
        </is>
      </c>
      <c r="P1815" s="8" t="inlineStr">
        <is>
          <t>Neonet</t>
        </is>
      </c>
      <c r="Q1815" s="8" t="inlineStr">
        <is>
          <t>Poland</t>
        </is>
      </c>
      <c r="R1815" s="12" t="inlineStr">
        <is>
          <t>https://www.neonet.pl/tablety/apple-11-ipad-air-wi-fi-256gb-starlight-2024-muwj3hc-a.html</t>
        </is>
      </c>
      <c r="S1815" s="13" t="inlineStr">
        <is>
          <t>Tablet</t>
        </is>
      </c>
      <c r="T1815" s="13" t="inlineStr">
        <is>
          <t>a</t>
        </is>
      </c>
      <c r="U1815" s="12" t="inlineStr">
        <is>
          <t>https://drive.google.com/uc?export=view&amp;id=1zrZQephflg8sqWT9gTn3C2VBdb3sLMUi</t>
        </is>
      </c>
      <c r="V1815" t="inlineStr">
        <is>
          <t>20250424</t>
        </is>
      </c>
    </row>
    <row r="1816" ht="15" customHeight="1">
      <c r="A1816" s="7" t="inlineStr">
        <is>
          <t>BN2010117</t>
        </is>
      </c>
      <c r="B1816" s="8" t="inlineStr">
        <is>
          <t>Apple</t>
        </is>
      </c>
      <c r="C1816" s="8" t="inlineStr">
        <is>
          <t>iPad Air 11 7th generation 2025 128GB WiFi</t>
        </is>
      </c>
      <c r="D1816" s="8" t="inlineStr">
        <is>
          <t>-</t>
        </is>
      </c>
      <c r="E1816" s="9" t="n">
        <v>0</v>
      </c>
      <c r="F1816" s="9" t="inlineStr">
        <is>
          <t>0.00</t>
        </is>
      </c>
      <c r="G1816" s="9" t="inlineStr">
        <is>
          <t>Outstock</t>
        </is>
      </c>
      <c r="H1816" s="9">
        <f>F1816+0</f>
        <v/>
      </c>
      <c r="I1816" s="9" t="n"/>
      <c r="J1816" s="9">
        <f>IF(I1816&lt;&gt;"",I1816,H1816)</f>
        <v/>
      </c>
      <c r="K1816" s="9">
        <f>E1816/(1+M1816)</f>
        <v/>
      </c>
      <c r="L1816" s="10" t="inlineStr">
        <is>
          <t>PLN</t>
        </is>
      </c>
      <c r="M1816" s="11" t="n">
        <v>0.23</v>
      </c>
      <c r="N1816" s="9">
        <f>K1816*VLOOKUP(L1816,'Exchange rate'!A:B,2,0)</f>
        <v/>
      </c>
      <c r="O1816" s="8" t="inlineStr">
        <is>
          <t>Neonet</t>
        </is>
      </c>
      <c r="P1816" s="8" t="inlineStr">
        <is>
          <t>Neonet</t>
        </is>
      </c>
      <c r="Q1816" s="8" t="inlineStr">
        <is>
          <t>Poland</t>
        </is>
      </c>
      <c r="R1816" s="12" t="inlineStr">
        <is>
          <t>https://www.neonet.pl/tablety/apple-ipad-air-m3-11-wi-fi-128gb-space-grey.html</t>
        </is>
      </c>
      <c r="S1816" s="13" t="inlineStr">
        <is>
          <t>Tablet</t>
        </is>
      </c>
      <c r="T1816" s="13" t="inlineStr">
        <is>
          <t>a</t>
        </is>
      </c>
      <c r="U1816" s="12" t="inlineStr">
        <is>
          <t>https://drive.google.com/uc?export=view&amp;id=1yRSfITLAH4IeGZJGxZTphMwPn1gujz2d</t>
        </is>
      </c>
      <c r="V1816" t="inlineStr">
        <is>
          <t>20250424</t>
        </is>
      </c>
    </row>
    <row r="1817" ht="15" customHeight="1">
      <c r="A1817" s="7" t="inlineStr">
        <is>
          <t>BN2010118</t>
        </is>
      </c>
      <c r="B1817" s="8" t="inlineStr">
        <is>
          <t>Apple</t>
        </is>
      </c>
      <c r="C1817" s="8" t="inlineStr">
        <is>
          <t>iPad Air 11 7th generation 2025 256GB WiFi</t>
        </is>
      </c>
      <c r="D1817" s="8" t="inlineStr">
        <is>
          <t>-</t>
        </is>
      </c>
      <c r="E1817" s="9" t="n">
        <v>3384</v>
      </c>
      <c r="F1817" s="9" t="inlineStr">
        <is>
          <t>3384.00</t>
        </is>
      </c>
      <c r="G1817" s="9" t="inlineStr">
        <is>
          <t>Instock</t>
        </is>
      </c>
      <c r="H1817" s="9">
        <f>F1817+0</f>
        <v/>
      </c>
      <c r="I1817" s="9" t="n"/>
      <c r="J1817" s="9">
        <f>IF(I1817&lt;&gt;"",I1817,H1817)</f>
        <v/>
      </c>
      <c r="K1817" s="9">
        <f>E1817/(1+M1817)</f>
        <v/>
      </c>
      <c r="L1817" s="10" t="inlineStr">
        <is>
          <t>PLN</t>
        </is>
      </c>
      <c r="M1817" s="11" t="n">
        <v>0.23</v>
      </c>
      <c r="N1817" s="9">
        <f>K1817*VLOOKUP(L1817,'Exchange rate'!A:B,2,0)</f>
        <v/>
      </c>
      <c r="O1817" s="8" t="inlineStr">
        <is>
          <t>Neonet</t>
        </is>
      </c>
      <c r="P1817" s="8" t="inlineStr">
        <is>
          <t>Neonet</t>
        </is>
      </c>
      <c r="Q1817" s="8" t="inlineStr">
        <is>
          <t>Poland</t>
        </is>
      </c>
      <c r="R1817" s="12" t="inlineStr">
        <is>
          <t>https://www.neonet.pl/tablety/apple-ipad-air-m3-11-wi-fi-256gb-space-grey.html</t>
        </is>
      </c>
      <c r="S1817" s="13" t="inlineStr">
        <is>
          <t>Tablet</t>
        </is>
      </c>
      <c r="T1817" s="13" t="n"/>
      <c r="U1817" s="12" t="inlineStr">
        <is>
          <t>https://drive.google.com/uc?export=view&amp;id=1jeTdMjtlyHM1bTczrMhd46bRR2g5nols</t>
        </is>
      </c>
      <c r="V1817" t="inlineStr">
        <is>
          <t>20250424</t>
        </is>
      </c>
    </row>
    <row r="1818" ht="15" customHeight="1">
      <c r="A1818" s="7" t="inlineStr">
        <is>
          <t>BN2009597</t>
        </is>
      </c>
      <c r="B1818" s="8" t="inlineStr">
        <is>
          <t>Apple</t>
        </is>
      </c>
      <c r="C1818" s="8" t="inlineStr">
        <is>
          <t>iPad Air 13 - 2024 8-128GB WiFi</t>
        </is>
      </c>
      <c r="D1818" s="8" t="inlineStr">
        <is>
          <t>-</t>
        </is>
      </c>
      <c r="E1818" s="9" t="n">
        <v>0</v>
      </c>
      <c r="F1818" s="9" t="inlineStr">
        <is>
          <t>0.00</t>
        </is>
      </c>
      <c r="G1818" s="9" t="inlineStr">
        <is>
          <t>Outstock</t>
        </is>
      </c>
      <c r="H1818" s="9">
        <f>F1818+0</f>
        <v/>
      </c>
      <c r="I1818" s="9" t="n"/>
      <c r="J1818" s="9">
        <f>IF(I1818&lt;&gt;"",I1818,H1818)</f>
        <v/>
      </c>
      <c r="K1818" s="9">
        <f>E1818/(1+M1818)</f>
        <v/>
      </c>
      <c r="L1818" s="10" t="inlineStr">
        <is>
          <t>PLN</t>
        </is>
      </c>
      <c r="M1818" s="11" t="n">
        <v>0.23</v>
      </c>
      <c r="N1818" s="9">
        <f>K1818*VLOOKUP(L1818,'Exchange rate'!A:B,2,0)</f>
        <v/>
      </c>
      <c r="O1818" s="8" t="inlineStr">
        <is>
          <t>Neonet</t>
        </is>
      </c>
      <c r="P1818" s="8" t="inlineStr">
        <is>
          <t>Neonet</t>
        </is>
      </c>
      <c r="Q1818" s="8" t="inlineStr">
        <is>
          <t>Poland</t>
        </is>
      </c>
      <c r="R1818" s="12" t="inlineStr">
        <is>
          <t>https://www.neonet.pl/tablety/apple-13-ipad-air-wi-fi-128gb-blue-2024-mv283hc-a.html?order=score&amp;query=iPad%20Air%2013%20-%202024%208-128GB%20WiFi</t>
        </is>
      </c>
      <c r="S1818" s="13" t="inlineStr">
        <is>
          <t>Tablet</t>
        </is>
      </c>
      <c r="T1818" s="13" t="inlineStr">
        <is>
          <t>a</t>
        </is>
      </c>
      <c r="U1818" s="12" t="inlineStr">
        <is>
          <t>https://drive.google.com/uc?export=view&amp;id=1yCk8dgtbyq1CbWq8SoKzn00QXLDpU4dB</t>
        </is>
      </c>
      <c r="V1818" t="inlineStr">
        <is>
          <t>20250424</t>
        </is>
      </c>
    </row>
    <row r="1819" ht="15" customHeight="1">
      <c r="A1819" s="7" t="inlineStr">
        <is>
          <t>BN2010125</t>
        </is>
      </c>
      <c r="B1819" s="8" t="inlineStr">
        <is>
          <t>Apple</t>
        </is>
      </c>
      <c r="C1819" s="8" t="inlineStr">
        <is>
          <t>iPad Air 13 2nd generation 2025 128GB WiFi</t>
        </is>
      </c>
      <c r="D1819" s="8" t="inlineStr">
        <is>
          <t>-</t>
        </is>
      </c>
      <c r="E1819" s="9" t="n">
        <v>3868</v>
      </c>
      <c r="F1819" s="9" t="inlineStr">
        <is>
          <t>3868.00</t>
        </is>
      </c>
      <c r="G1819" s="9" t="inlineStr">
        <is>
          <t>Instock</t>
        </is>
      </c>
      <c r="H1819" s="9">
        <f>F1819+0</f>
        <v/>
      </c>
      <c r="I1819" s="9" t="n"/>
      <c r="J1819" s="9">
        <f>IF(I1819&lt;&gt;"",I1819,H1819)</f>
        <v/>
      </c>
      <c r="K1819" s="9">
        <f>E1819/(1+M1819)</f>
        <v/>
      </c>
      <c r="L1819" s="10" t="inlineStr">
        <is>
          <t>PLN</t>
        </is>
      </c>
      <c r="M1819" s="11" t="n">
        <v>0.23</v>
      </c>
      <c r="N1819" s="9">
        <f>K1819*VLOOKUP(L1819,'Exchange rate'!A:B,2,0)</f>
        <v/>
      </c>
      <c r="O1819" s="8" t="inlineStr">
        <is>
          <t>Neonet</t>
        </is>
      </c>
      <c r="P1819" s="8" t="inlineStr">
        <is>
          <t>Neonet</t>
        </is>
      </c>
      <c r="Q1819" s="8" t="inlineStr">
        <is>
          <t>Poland</t>
        </is>
      </c>
      <c r="R1819" s="12" t="inlineStr">
        <is>
          <t>https://www.neonet.pl/tablety/apple-ipad-air-m3-13-wi-fi-128gb-space-grey.html</t>
        </is>
      </c>
      <c r="S1819" s="13" t="inlineStr">
        <is>
          <t>Tablet</t>
        </is>
      </c>
      <c r="T1819" s="13" t="n"/>
      <c r="U1819" s="12" t="inlineStr">
        <is>
          <t>https://drive.google.com/uc?export=view&amp;id=10I2_OtPnvYpMUQ0RpW3IicYs8zg9VmND</t>
        </is>
      </c>
      <c r="V1819" t="inlineStr">
        <is>
          <t>20250424</t>
        </is>
      </c>
    </row>
    <row r="1820" ht="15" customHeight="1">
      <c r="A1820" s="7" t="inlineStr">
        <is>
          <t>BN2008661</t>
        </is>
      </c>
      <c r="B1820" s="8" t="inlineStr">
        <is>
          <t>Apple</t>
        </is>
      </c>
      <c r="C1820" s="8" t="inlineStr">
        <is>
          <t>iPad Pro 12.9 2022 (6th-gen) 12.9 WiFi 512GB</t>
        </is>
      </c>
      <c r="D1820" s="8" t="inlineStr">
        <is>
          <t>-</t>
        </is>
      </c>
      <c r="E1820" s="9" t="n">
        <v>0</v>
      </c>
      <c r="F1820" s="9" t="inlineStr">
        <is>
          <t>0.00</t>
        </is>
      </c>
      <c r="G1820" s="9" t="inlineStr">
        <is>
          <t>Outstock</t>
        </is>
      </c>
      <c r="H1820" s="9">
        <f>F1820+0</f>
        <v/>
      </c>
      <c r="I1820" s="9" t="n"/>
      <c r="J1820" s="9">
        <f>IF(I1820&lt;&gt;"",I1820,H1820)</f>
        <v/>
      </c>
      <c r="K1820" s="9">
        <f>E1820/(1+M1820)</f>
        <v/>
      </c>
      <c r="L1820" s="10" t="inlineStr">
        <is>
          <t>PLN</t>
        </is>
      </c>
      <c r="M1820" s="11" t="n">
        <v>0.23</v>
      </c>
      <c r="N1820" s="9">
        <f>K1820*VLOOKUP(L1820,'Exchange rate'!A:B,2,0)</f>
        <v/>
      </c>
      <c r="O1820" s="8" t="inlineStr">
        <is>
          <t>Neonet</t>
        </is>
      </c>
      <c r="P1820" s="8" t="inlineStr">
        <is>
          <t>Neonet</t>
        </is>
      </c>
      <c r="Q1820" s="8" t="inlineStr">
        <is>
          <t>Poland</t>
        </is>
      </c>
      <c r="R1820" s="12" t="inlineStr">
        <is>
          <t>https://www.neonet.pl/tablety/apple-ipad-pro-12-9-wi-fi-512gb-gwiezdna-szarosc.html</t>
        </is>
      </c>
      <c r="S1820" s="13" t="inlineStr">
        <is>
          <t>Tablet</t>
        </is>
      </c>
      <c r="T1820" s="13" t="inlineStr">
        <is>
          <t>a</t>
        </is>
      </c>
      <c r="U1820" s="12" t="inlineStr">
        <is>
          <t>https://drive.google.com/uc?export=view&amp;id=10kGhol4MDu0fIK856_PTN5cZA0CHBLD3</t>
        </is>
      </c>
      <c r="V1820" t="inlineStr">
        <is>
          <t>20250424</t>
        </is>
      </c>
    </row>
    <row r="1821" ht="15" customHeight="1">
      <c r="A1821" s="7" t="inlineStr">
        <is>
          <t>BN2006936</t>
        </is>
      </c>
      <c r="B1821" s="8" t="inlineStr">
        <is>
          <t>Apple</t>
        </is>
      </c>
      <c r="C1821" s="8" t="inlineStr">
        <is>
          <t>iPhone 11 128GB LTE</t>
        </is>
      </c>
      <c r="D1821" s="8" t="inlineStr">
        <is>
          <t>-</t>
        </is>
      </c>
      <c r="E1821" s="9" t="n">
        <v>1699</v>
      </c>
      <c r="F1821" s="9" t="inlineStr">
        <is>
          <t>1699.00</t>
        </is>
      </c>
      <c r="G1821" s="9" t="inlineStr">
        <is>
          <t>Instock</t>
        </is>
      </c>
      <c r="H1821" s="9">
        <f>F1821+0</f>
        <v/>
      </c>
      <c r="I1821" s="9" t="n"/>
      <c r="J1821" s="9">
        <f>IF(I1821&lt;&gt;"",I1821,H1821)</f>
        <v/>
      </c>
      <c r="K1821" s="9">
        <f>E1821/(1+M1821)</f>
        <v/>
      </c>
      <c r="L1821" s="10" t="inlineStr">
        <is>
          <t>PLN</t>
        </is>
      </c>
      <c r="M1821" s="11" t="n">
        <v>0.23</v>
      </c>
      <c r="N1821" s="9">
        <f>K1821*VLOOKUP(L1821,'Exchange rate'!A:B,2,0)</f>
        <v/>
      </c>
      <c r="O1821" s="8" t="inlineStr">
        <is>
          <t>Neonet</t>
        </is>
      </c>
      <c r="P1821" s="8" t="inlineStr">
        <is>
          <t>Neonet</t>
        </is>
      </c>
      <c r="Q1821" s="8" t="inlineStr">
        <is>
          <t>Poland</t>
        </is>
      </c>
      <c r="R1821" s="12" t="inlineStr">
        <is>
          <t>https://www.neonet.pl/smartfony/apple-iphone-11-128gb-black-mhdh3pm-a.html</t>
        </is>
      </c>
      <c r="S1821" s="13" t="inlineStr">
        <is>
          <t>Handset</t>
        </is>
      </c>
      <c r="T1821" s="13" t="n"/>
      <c r="U1821" s="12" t="inlineStr">
        <is>
          <t>https://drive.google.com/uc?export=view&amp;id=1yp9sakeDXbTcJbh9ySH5kCezot5TGbnJ</t>
        </is>
      </c>
      <c r="V1821" t="inlineStr">
        <is>
          <t>20250424</t>
        </is>
      </c>
    </row>
    <row r="1822" ht="15" customHeight="1">
      <c r="A1822" s="7" t="inlineStr">
        <is>
          <t>BN2006935</t>
        </is>
      </c>
      <c r="B1822" s="8" t="inlineStr">
        <is>
          <t>Apple</t>
        </is>
      </c>
      <c r="C1822" s="8" t="inlineStr">
        <is>
          <t>iPhone 11 64GB LTE</t>
        </is>
      </c>
      <c r="D1822" s="8" t="inlineStr">
        <is>
          <t>-</t>
        </is>
      </c>
      <c r="E1822" s="9" t="n">
        <v>0</v>
      </c>
      <c r="F1822" s="9" t="inlineStr">
        <is>
          <t>1199.00</t>
        </is>
      </c>
      <c r="G1822" s="9" t="inlineStr">
        <is>
          <t>Instock</t>
        </is>
      </c>
      <c r="H1822" s="9">
        <f>F1822+0</f>
        <v/>
      </c>
      <c r="I1822" s="9" t="n"/>
      <c r="J1822" s="9">
        <f>IF(I1822&lt;&gt;"",I1822,H1822)</f>
        <v/>
      </c>
      <c r="K1822" s="9">
        <f>E1822/(1+M1822)</f>
        <v/>
      </c>
      <c r="L1822" s="10" t="inlineStr">
        <is>
          <t>PLN</t>
        </is>
      </c>
      <c r="M1822" s="11" t="n">
        <v>0.23</v>
      </c>
      <c r="N1822" s="9">
        <f>K1822*VLOOKUP(L1822,'Exchange rate'!A:B,2,0)</f>
        <v/>
      </c>
      <c r="O1822" s="8" t="inlineStr">
        <is>
          <t>Neonet</t>
        </is>
      </c>
      <c r="P1822" s="8" t="inlineStr">
        <is>
          <t>Neonet</t>
        </is>
      </c>
      <c r="Q1822" s="8" t="inlineStr">
        <is>
          <t>Poland</t>
        </is>
      </c>
      <c r="R1822" s="12" t="inlineStr">
        <is>
          <t>https://www.neonet.pl/smartfony/apple-iphone-11-64gb-black-mhda3pm-a.html?order=score&amp;query=iphone%2011</t>
        </is>
      </c>
      <c r="S1822" s="13" t="inlineStr">
        <is>
          <t>Handset</t>
        </is>
      </c>
      <c r="T1822" s="13" t="inlineStr">
        <is>
          <t>x</t>
        </is>
      </c>
      <c r="U1822" s="12" t="inlineStr">
        <is>
          <t>https://drive.google.com/uc?export=view&amp;id=1wy5Gsv1GKF8qWs6YoEs2z-3vGw1APqlI</t>
        </is>
      </c>
      <c r="V1822" t="inlineStr">
        <is>
          <t>20250424</t>
        </is>
      </c>
    </row>
    <row r="1823" ht="15" customHeight="1">
      <c r="A1823" s="7" t="inlineStr">
        <is>
          <t>BN2007613</t>
        </is>
      </c>
      <c r="B1823" s="8" t="inlineStr">
        <is>
          <t>Apple</t>
        </is>
      </c>
      <c r="C1823" s="8" t="inlineStr">
        <is>
          <t>iPhone 12 128GB</t>
        </is>
      </c>
      <c r="D1823" s="8" t="inlineStr">
        <is>
          <t>-</t>
        </is>
      </c>
      <c r="E1823" s="9" t="n">
        <v>0</v>
      </c>
      <c r="F1823" s="9" t="inlineStr">
        <is>
          <t>0.00</t>
        </is>
      </c>
      <c r="G1823" s="9" t="inlineStr">
        <is>
          <t>Outstock</t>
        </is>
      </c>
      <c r="H1823" s="9">
        <f>F1823+0</f>
        <v/>
      </c>
      <c r="I1823" s="9" t="n"/>
      <c r="J1823" s="9">
        <f>IF(I1823&lt;&gt;"",I1823,H1823)</f>
        <v/>
      </c>
      <c r="K1823" s="9">
        <f>E1823/(1+M1823)</f>
        <v/>
      </c>
      <c r="L1823" s="10" t="inlineStr">
        <is>
          <t>PLN</t>
        </is>
      </c>
      <c r="M1823" s="11" t="n">
        <v>0.23</v>
      </c>
      <c r="N1823" s="9">
        <f>K1823*VLOOKUP(L1823,'Exchange rate'!A:B,2,0)</f>
        <v/>
      </c>
      <c r="O1823" s="8" t="inlineStr">
        <is>
          <t>Neonet</t>
        </is>
      </c>
      <c r="P1823" s="8" t="inlineStr">
        <is>
          <t>Neonet</t>
        </is>
      </c>
      <c r="Q1823" s="8" t="inlineStr">
        <is>
          <t>Poland</t>
        </is>
      </c>
      <c r="R1823" s="12" t="inlineStr">
        <is>
          <t>https://www.neonet.pl/smartfony/apple-iphone-12-128gb-czarny-mgja3pm-a.html</t>
        </is>
      </c>
      <c r="S1823" s="13" t="inlineStr">
        <is>
          <t>Handset</t>
        </is>
      </c>
      <c r="T1823" s="13" t="inlineStr">
        <is>
          <t>x</t>
        </is>
      </c>
      <c r="U1823" s="12" t="inlineStr">
        <is>
          <t>https://drive.google.com/uc?export=view&amp;id=1zyWCGnBupXuj2ygeVvQU42Ld9-26q5ID</t>
        </is>
      </c>
      <c r="V1823" t="inlineStr">
        <is>
          <t>20250424</t>
        </is>
      </c>
    </row>
    <row r="1824" ht="15" customHeight="1">
      <c r="A1824" s="7" t="inlineStr">
        <is>
          <t>BN2007614</t>
        </is>
      </c>
      <c r="B1824" s="8" t="inlineStr">
        <is>
          <t>Apple</t>
        </is>
      </c>
      <c r="C1824" s="8" t="inlineStr">
        <is>
          <t>iPhone 12 256GB</t>
        </is>
      </c>
      <c r="D1824" s="8" t="inlineStr">
        <is>
          <t>-</t>
        </is>
      </c>
      <c r="E1824" s="9" t="n">
        <v>0</v>
      </c>
      <c r="F1824" s="9" t="inlineStr">
        <is>
          <t>0.00</t>
        </is>
      </c>
      <c r="G1824" s="9" t="inlineStr">
        <is>
          <t>Outstock</t>
        </is>
      </c>
      <c r="H1824" s="9">
        <f>F1824+0</f>
        <v/>
      </c>
      <c r="I1824" s="9" t="n"/>
      <c r="J1824" s="9">
        <f>IF(I1824&lt;&gt;"",I1824,H1824)</f>
        <v/>
      </c>
      <c r="K1824" s="9">
        <f>E1824/(1+M1824)</f>
        <v/>
      </c>
      <c r="L1824" s="10" t="inlineStr">
        <is>
          <t>PLN</t>
        </is>
      </c>
      <c r="M1824" s="11" t="n">
        <v>0.23</v>
      </c>
      <c r="N1824" s="9">
        <f>K1824*VLOOKUP(L1824,'Exchange rate'!A:B,2,0)</f>
        <v/>
      </c>
      <c r="O1824" s="8" t="inlineStr">
        <is>
          <t>Neonet</t>
        </is>
      </c>
      <c r="P1824" s="8" t="inlineStr">
        <is>
          <t>Neonet</t>
        </is>
      </c>
      <c r="Q1824" s="8" t="inlineStr">
        <is>
          <t>Poland</t>
        </is>
      </c>
      <c r="R1824" s="12" t="inlineStr">
        <is>
          <t>https://www.neonet.pl/smartfony/apple-iphone-12-256gb-zielony-mgjl3pm-a.html</t>
        </is>
      </c>
      <c r="S1824" s="13" t="inlineStr">
        <is>
          <t>Handset</t>
        </is>
      </c>
      <c r="T1824" s="13" t="inlineStr">
        <is>
          <t>a</t>
        </is>
      </c>
      <c r="U1824" s="12" t="inlineStr">
        <is>
          <t>https://drive.google.com/uc?export=view&amp;id=1zDWaeDopYJ9nNtEEM3-WiUMwgtXQlvok</t>
        </is>
      </c>
      <c r="V1824" t="inlineStr">
        <is>
          <t>20250424</t>
        </is>
      </c>
    </row>
    <row r="1825" ht="15" customHeight="1">
      <c r="A1825" s="7" t="inlineStr">
        <is>
          <t>BN2007612</t>
        </is>
      </c>
      <c r="B1825" s="8" t="inlineStr">
        <is>
          <t>Apple</t>
        </is>
      </c>
      <c r="C1825" s="8" t="inlineStr">
        <is>
          <t>iPhone 12 64GB</t>
        </is>
      </c>
      <c r="D1825" s="8" t="inlineStr">
        <is>
          <t>-</t>
        </is>
      </c>
      <c r="E1825" s="9" t="n">
        <v>0</v>
      </c>
      <c r="F1825" s="9" t="inlineStr">
        <is>
          <t>0.00</t>
        </is>
      </c>
      <c r="G1825" s="9" t="inlineStr">
        <is>
          <t>Outstock</t>
        </is>
      </c>
      <c r="H1825" s="9">
        <f>F1825+0</f>
        <v/>
      </c>
      <c r="I1825" s="9" t="n"/>
      <c r="J1825" s="9">
        <f>IF(I1825&lt;&gt;"",I1825,H1825)</f>
        <v/>
      </c>
      <c r="K1825" s="9">
        <f>E1825/(1+M1825)</f>
        <v/>
      </c>
      <c r="L1825" s="10" t="inlineStr">
        <is>
          <t>PLN</t>
        </is>
      </c>
      <c r="M1825" s="11" t="n">
        <v>0.23</v>
      </c>
      <c r="N1825" s="9">
        <f>K1825*VLOOKUP(L1825,'Exchange rate'!A:B,2,0)</f>
        <v/>
      </c>
      <c r="O1825" s="8" t="inlineStr">
        <is>
          <t>Neonet</t>
        </is>
      </c>
      <c r="P1825" s="8" t="inlineStr">
        <is>
          <t>Neonet</t>
        </is>
      </c>
      <c r="Q1825" s="8" t="inlineStr">
        <is>
          <t>Poland</t>
        </is>
      </c>
      <c r="R1825" s="12" t="inlineStr">
        <is>
          <t>https://www.neonet.pl/smartfony/apple-iphone-12-64gb-niebieski-mgj83pm-a.html?order=score&amp;query=iphone%2012</t>
        </is>
      </c>
      <c r="S1825" s="13" t="inlineStr">
        <is>
          <t>Handset</t>
        </is>
      </c>
      <c r="T1825" s="13" t="inlineStr">
        <is>
          <t>x</t>
        </is>
      </c>
      <c r="U1825" s="12" t="inlineStr">
        <is>
          <t>https://drive.google.com/uc?export=view&amp;id=1xvppt1dQQdN4S5sDsWoA7fWCNVqa7WhA</t>
        </is>
      </c>
      <c r="V1825" t="inlineStr">
        <is>
          <t>20250424</t>
        </is>
      </c>
    </row>
    <row r="1826" ht="15" customHeight="1">
      <c r="A1826" s="7" t="inlineStr">
        <is>
          <t>BN2007979</t>
        </is>
      </c>
      <c r="B1826" s="8" t="inlineStr">
        <is>
          <t>Apple</t>
        </is>
      </c>
      <c r="C1826" s="8" t="inlineStr">
        <is>
          <t>iPhone 13 128GB 5G</t>
        </is>
      </c>
      <c r="D1826" s="8" t="inlineStr">
        <is>
          <t>-</t>
        </is>
      </c>
      <c r="E1826" s="9" t="n">
        <v>2199</v>
      </c>
      <c r="F1826" s="9" t="inlineStr">
        <is>
          <t>2199.00</t>
        </is>
      </c>
      <c r="G1826" s="9" t="inlineStr">
        <is>
          <t>Instock</t>
        </is>
      </c>
      <c r="H1826" s="9">
        <f>F1826+0</f>
        <v/>
      </c>
      <c r="I1826" s="9" t="n"/>
      <c r="J1826" s="9">
        <f>IF(I1826&lt;&gt;"",I1826,H1826)</f>
        <v/>
      </c>
      <c r="K1826" s="9">
        <f>E1826/(1+M1826)</f>
        <v/>
      </c>
      <c r="L1826" s="10" t="inlineStr">
        <is>
          <t>PLN</t>
        </is>
      </c>
      <c r="M1826" s="11" t="n">
        <v>0.23</v>
      </c>
      <c r="N1826" s="9">
        <f>K1826*VLOOKUP(L1826,'Exchange rate'!A:B,2,0)</f>
        <v/>
      </c>
      <c r="O1826" s="8" t="inlineStr">
        <is>
          <t>Neonet</t>
        </is>
      </c>
      <c r="P1826" s="8" t="inlineStr">
        <is>
          <t>Neonet</t>
        </is>
      </c>
      <c r="Q1826" s="8" t="inlineStr">
        <is>
          <t>Poland</t>
        </is>
      </c>
      <c r="R1826" s="12" t="inlineStr">
        <is>
          <t>https://www.neonet.pl/smartfony/apple-iphone-13-128gb-mlpf3pm-a-czarny.html</t>
        </is>
      </c>
      <c r="S1826" s="13" t="inlineStr">
        <is>
          <t>Handset</t>
        </is>
      </c>
      <c r="T1826" s="13" t="n"/>
      <c r="U1826" s="12" t="inlineStr">
        <is>
          <t>https://drive.google.com/uc?export=view&amp;id=1FxgPxCUZp7hnwJ2RwOFFD7pTA7ru1hYC</t>
        </is>
      </c>
      <c r="V1826" t="inlineStr">
        <is>
          <t>20250424</t>
        </is>
      </c>
    </row>
    <row r="1827" ht="15" customHeight="1">
      <c r="A1827" s="7" t="inlineStr">
        <is>
          <t>BN2007981</t>
        </is>
      </c>
      <c r="B1827" s="8" t="inlineStr">
        <is>
          <t>Apple</t>
        </is>
      </c>
      <c r="C1827" s="8" t="inlineStr">
        <is>
          <t>iPhone 13 512GB 5G</t>
        </is>
      </c>
      <c r="D1827" s="8" t="inlineStr">
        <is>
          <t>-</t>
        </is>
      </c>
      <c r="E1827" s="9" t="n">
        <v>0</v>
      </c>
      <c r="F1827" s="9" t="inlineStr">
        <is>
          <t>0.00</t>
        </is>
      </c>
      <c r="G1827" s="9" t="inlineStr">
        <is>
          <t>Outstock</t>
        </is>
      </c>
      <c r="H1827" s="9">
        <f>F1827+0</f>
        <v/>
      </c>
      <c r="I1827" s="9" t="n"/>
      <c r="J1827" s="9">
        <f>IF(I1827&lt;&gt;"",I1827,H1827)</f>
        <v/>
      </c>
      <c r="K1827" s="9">
        <f>E1827/(1+M1827)</f>
        <v/>
      </c>
      <c r="L1827" s="10" t="inlineStr">
        <is>
          <t>PLN</t>
        </is>
      </c>
      <c r="M1827" s="11" t="n">
        <v>0.23</v>
      </c>
      <c r="N1827" s="9">
        <f>K1827*VLOOKUP(L1827,'Exchange rate'!A:B,2,0)</f>
        <v/>
      </c>
      <c r="O1827" s="8" t="inlineStr">
        <is>
          <t>Neonet</t>
        </is>
      </c>
      <c r="P1827" s="8" t="inlineStr">
        <is>
          <t>Neonet</t>
        </is>
      </c>
      <c r="Q1827" s="8" t="inlineStr">
        <is>
          <t>Poland</t>
        </is>
      </c>
      <c r="R1827" s="12" t="inlineStr">
        <is>
          <t>https://www.neonet.pl/smartfony/apple-iphone-13-512gb-czerwony-mlqf3pm-a.html</t>
        </is>
      </c>
      <c r="S1827" s="13" t="inlineStr">
        <is>
          <t>Handset</t>
        </is>
      </c>
      <c r="T1827" s="13" t="inlineStr">
        <is>
          <t>a</t>
        </is>
      </c>
      <c r="U1827" s="12" t="inlineStr">
        <is>
          <t>https://drive.google.com/uc?export=view&amp;id=1yxzBEiJkw4DhEgShiTZfdDxwuURRX55i</t>
        </is>
      </c>
      <c r="V1827" t="inlineStr">
        <is>
          <t>20250424</t>
        </is>
      </c>
    </row>
    <row r="1828" ht="15" customHeight="1">
      <c r="A1828" s="7" t="inlineStr">
        <is>
          <t>BN2007989</t>
        </is>
      </c>
      <c r="B1828" s="8" t="inlineStr">
        <is>
          <t>Apple</t>
        </is>
      </c>
      <c r="C1828" s="8" t="inlineStr">
        <is>
          <t>iPhone 13 Pro Max 1TB 5G</t>
        </is>
      </c>
      <c r="D1828" s="8" t="inlineStr">
        <is>
          <t>-</t>
        </is>
      </c>
      <c r="E1828" s="9" t="n">
        <v>0</v>
      </c>
      <c r="F1828" s="9" t="inlineStr">
        <is>
          <t>0.00</t>
        </is>
      </c>
      <c r="G1828" s="9" t="inlineStr">
        <is>
          <t>Outstock</t>
        </is>
      </c>
      <c r="H1828" s="9">
        <f>F1828+0</f>
        <v/>
      </c>
      <c r="I1828" s="9" t="n"/>
      <c r="J1828" s="9">
        <f>IF(I1828&lt;&gt;"",I1828,H1828)</f>
        <v/>
      </c>
      <c r="K1828" s="9">
        <f>E1828/(1+M1828)</f>
        <v/>
      </c>
      <c r="L1828" s="10" t="inlineStr">
        <is>
          <t>PLN</t>
        </is>
      </c>
      <c r="M1828" s="11" t="n">
        <v>0.23</v>
      </c>
      <c r="N1828" s="9">
        <f>K1828*VLOOKUP(L1828,'Exchange rate'!A:B,2,0)</f>
        <v/>
      </c>
      <c r="O1828" s="8" t="inlineStr">
        <is>
          <t>Neonet</t>
        </is>
      </c>
      <c r="P1828" s="8" t="inlineStr">
        <is>
          <t>Neonet</t>
        </is>
      </c>
      <c r="Q1828" s="8" t="inlineStr">
        <is>
          <t>Poland</t>
        </is>
      </c>
      <c r="R1828" s="12" t="inlineStr">
        <is>
          <t>https://www.neonet.pl/smartfony/apple-iphone-13-pro-max-1tb-gorski-blekit-mlln3pm-a.html</t>
        </is>
      </c>
      <c r="S1828" s="13" t="inlineStr">
        <is>
          <t>Handset</t>
        </is>
      </c>
      <c r="T1828" s="13" t="inlineStr">
        <is>
          <t>a</t>
        </is>
      </c>
      <c r="U1828" s="12" t="inlineStr">
        <is>
          <t>https://drive.google.com/uc?export=view&amp;id=1xsoXTYx_34iuTdjLvN-7w8VPFWmpmxii</t>
        </is>
      </c>
      <c r="V1828" t="inlineStr">
        <is>
          <t>20250424</t>
        </is>
      </c>
    </row>
    <row r="1829" ht="15" customHeight="1">
      <c r="A1829" s="7" t="inlineStr">
        <is>
          <t>BN2008517</t>
        </is>
      </c>
      <c r="B1829" s="8" t="inlineStr">
        <is>
          <t>Apple</t>
        </is>
      </c>
      <c r="C1829" s="8" t="inlineStr">
        <is>
          <t>iPhone 14 128GB 5G</t>
        </is>
      </c>
      <c r="D1829" s="8" t="inlineStr">
        <is>
          <t>-</t>
        </is>
      </c>
      <c r="E1829" s="9" t="n">
        <v>2749</v>
      </c>
      <c r="F1829" s="9" t="inlineStr">
        <is>
          <t>2749.00</t>
        </is>
      </c>
      <c r="G1829" s="9" t="inlineStr">
        <is>
          <t>Instock</t>
        </is>
      </c>
      <c r="H1829" s="9">
        <f>F1829+0</f>
        <v/>
      </c>
      <c r="I1829" s="9" t="n"/>
      <c r="J1829" s="9">
        <f>IF(I1829&lt;&gt;"",I1829,H1829)</f>
        <v/>
      </c>
      <c r="K1829" s="9">
        <f>E1829/(1+M1829)</f>
        <v/>
      </c>
      <c r="L1829" s="10" t="inlineStr">
        <is>
          <t>PLN</t>
        </is>
      </c>
      <c r="M1829" s="11" t="n">
        <v>0.23</v>
      </c>
      <c r="N1829" s="9">
        <f>K1829*VLOOKUP(L1829,'Exchange rate'!A:B,2,0)</f>
        <v/>
      </c>
      <c r="O1829" s="8" t="inlineStr">
        <is>
          <t>Neonet</t>
        </is>
      </c>
      <c r="P1829" s="8" t="inlineStr">
        <is>
          <t>Neonet</t>
        </is>
      </c>
      <c r="Q1829" s="8" t="inlineStr">
        <is>
          <t>Poland</t>
        </is>
      </c>
      <c r="R1829" s="12" t="inlineStr">
        <is>
          <t>https://www.neonet.pl/smartfony/apple-iphone-14-128gb-product-red-mpva3px-a.html</t>
        </is>
      </c>
      <c r="S1829" s="13" t="inlineStr">
        <is>
          <t>Handset</t>
        </is>
      </c>
      <c r="T1829" s="13" t="n"/>
      <c r="U1829" s="12" t="inlineStr">
        <is>
          <t>https://drive.google.com/uc?export=view&amp;id=1y1JFJDvIKVbQ1KsIbP3TfGfWgkye3kPU</t>
        </is>
      </c>
      <c r="V1829" t="inlineStr">
        <is>
          <t>20250424</t>
        </is>
      </c>
    </row>
    <row r="1830" ht="15" customHeight="1">
      <c r="A1830" s="7" t="inlineStr">
        <is>
          <t>BN2008518</t>
        </is>
      </c>
      <c r="B1830" s="8" t="inlineStr">
        <is>
          <t>Apple</t>
        </is>
      </c>
      <c r="C1830" s="8" t="inlineStr">
        <is>
          <t>iPhone 14 256GB 5G</t>
        </is>
      </c>
      <c r="D1830" s="8" t="inlineStr">
        <is>
          <t>-</t>
        </is>
      </c>
      <c r="E1830" s="9" t="n">
        <v>3199</v>
      </c>
      <c r="F1830" s="9" t="inlineStr">
        <is>
          <t>3199.00</t>
        </is>
      </c>
      <c r="G1830" s="9" t="inlineStr">
        <is>
          <t>Instock</t>
        </is>
      </c>
      <c r="H1830" s="9">
        <f>F1830+0</f>
        <v/>
      </c>
      <c r="I1830" s="9" t="n"/>
      <c r="J1830" s="9">
        <f>IF(I1830&lt;&gt;"",I1830,H1830)</f>
        <v/>
      </c>
      <c r="K1830" s="9">
        <f>E1830/(1+M1830)</f>
        <v/>
      </c>
      <c r="L1830" s="10" t="inlineStr">
        <is>
          <t>PLN</t>
        </is>
      </c>
      <c r="M1830" s="11" t="n">
        <v>0.23</v>
      </c>
      <c r="N1830" s="9">
        <f>K1830*VLOOKUP(L1830,'Exchange rate'!A:B,2,0)</f>
        <v/>
      </c>
      <c r="O1830" s="8" t="inlineStr">
        <is>
          <t>Neonet</t>
        </is>
      </c>
      <c r="P1830" s="8" t="inlineStr">
        <is>
          <t>Neonet</t>
        </is>
      </c>
      <c r="Q1830" s="8" t="inlineStr">
        <is>
          <t>Poland</t>
        </is>
      </c>
      <c r="R1830" s="12" t="inlineStr">
        <is>
          <t>https://www.neonet.pl/smartfony/apple-iphone-14-256gb-zolty-mr3y3px-a.html</t>
        </is>
      </c>
      <c r="S1830" s="13" t="inlineStr">
        <is>
          <t>Handset</t>
        </is>
      </c>
      <c r="T1830" s="13" t="n"/>
      <c r="U1830" s="12" t="inlineStr">
        <is>
          <t>https://drive.google.com/uc?export=view&amp;id=1wyuS1bZoAYugBL_-PSqpK74fTp7VtLNB</t>
        </is>
      </c>
      <c r="V1830" t="inlineStr">
        <is>
          <t>20250424</t>
        </is>
      </c>
    </row>
    <row r="1831" ht="15" customHeight="1">
      <c r="A1831" s="7" t="inlineStr">
        <is>
          <t>BN2008519</t>
        </is>
      </c>
      <c r="B1831" s="8" t="inlineStr">
        <is>
          <t>Apple</t>
        </is>
      </c>
      <c r="C1831" s="8" t="inlineStr">
        <is>
          <t>iPhone 14 512GB 5G</t>
        </is>
      </c>
      <c r="D1831" s="8" t="inlineStr">
        <is>
          <t>-</t>
        </is>
      </c>
      <c r="E1831" s="9" t="n">
        <v>0</v>
      </c>
      <c r="F1831" s="9" t="inlineStr">
        <is>
          <t>0.00</t>
        </is>
      </c>
      <c r="G1831" s="9" t="inlineStr">
        <is>
          <t>Outstock</t>
        </is>
      </c>
      <c r="H1831" s="9">
        <f>F1831+0</f>
        <v/>
      </c>
      <c r="I1831" s="9" t="n"/>
      <c r="J1831" s="9">
        <f>IF(I1831&lt;&gt;"",I1831,H1831)</f>
        <v/>
      </c>
      <c r="K1831" s="9">
        <f>E1831/(1+M1831)</f>
        <v/>
      </c>
      <c r="L1831" s="10" t="inlineStr">
        <is>
          <t>PLN</t>
        </is>
      </c>
      <c r="M1831" s="11" t="n">
        <v>0.23</v>
      </c>
      <c r="N1831" s="9">
        <f>K1831*VLOOKUP(L1831,'Exchange rate'!A:B,2,0)</f>
        <v/>
      </c>
      <c r="O1831" s="8" t="inlineStr">
        <is>
          <t>Neonet</t>
        </is>
      </c>
      <c r="P1831" s="8" t="inlineStr">
        <is>
          <t>Neonet</t>
        </is>
      </c>
      <c r="Q1831" s="8" t="inlineStr">
        <is>
          <t>Poland</t>
        </is>
      </c>
      <c r="R1831" s="12" t="inlineStr">
        <is>
          <t>https://www.neonet.pl/smartfony/apple-iphone-14-512gb-niebieski-mpxn3px-a.html?order=score&amp;query=iPhone%2014%20512GB</t>
        </is>
      </c>
      <c r="S1831" s="13" t="inlineStr">
        <is>
          <t>Handset</t>
        </is>
      </c>
      <c r="T1831" s="13" t="inlineStr">
        <is>
          <t>a</t>
        </is>
      </c>
      <c r="U1831" s="12" t="inlineStr">
        <is>
          <t>https://drive.google.com/uc?export=view&amp;id=1c2wyjFHl0AlWLAKITylmvqSuFzGEHhv-</t>
        </is>
      </c>
      <c r="V1831" t="inlineStr">
        <is>
          <t>20250424</t>
        </is>
      </c>
    </row>
    <row r="1832" ht="15" customHeight="1">
      <c r="A1832" s="7" t="inlineStr">
        <is>
          <t>BN2008514</t>
        </is>
      </c>
      <c r="B1832" s="8" t="inlineStr">
        <is>
          <t>Apple</t>
        </is>
      </c>
      <c r="C1832" s="8" t="inlineStr">
        <is>
          <t>iPhone 14 Plus 128GB 5G</t>
        </is>
      </c>
      <c r="D1832" s="8" t="inlineStr">
        <is>
          <t>-</t>
        </is>
      </c>
      <c r="E1832" s="9" t="n">
        <v>0</v>
      </c>
      <c r="F1832" s="9" t="inlineStr">
        <is>
          <t>0.00</t>
        </is>
      </c>
      <c r="G1832" s="9" t="inlineStr">
        <is>
          <t>Outstock</t>
        </is>
      </c>
      <c r="H1832" s="9">
        <f>F1832+0</f>
        <v/>
      </c>
      <c r="I1832" s="9" t="n"/>
      <c r="J1832" s="9">
        <f>IF(I1832&lt;&gt;"",I1832,H1832)</f>
        <v/>
      </c>
      <c r="K1832" s="9">
        <f>E1832/(1+M1832)</f>
        <v/>
      </c>
      <c r="L1832" s="10" t="inlineStr">
        <is>
          <t>PLN</t>
        </is>
      </c>
      <c r="M1832" s="11" t="n">
        <v>0.23</v>
      </c>
      <c r="N1832" s="9">
        <f>K1832*VLOOKUP(L1832,'Exchange rate'!A:B,2,0)</f>
        <v/>
      </c>
      <c r="O1832" s="8" t="inlineStr">
        <is>
          <t>Neonet</t>
        </is>
      </c>
      <c r="P1832" s="8" t="inlineStr">
        <is>
          <t>Neonet</t>
        </is>
      </c>
      <c r="Q1832" s="8" t="inlineStr">
        <is>
          <t>Poland</t>
        </is>
      </c>
      <c r="R1832" s="12" t="inlineStr">
        <is>
          <t>https://www.neonet.pl/smartfony/apple-iphone-14-plus-128gb-zolty-mr693px-a.html</t>
        </is>
      </c>
      <c r="S1832" s="13" t="inlineStr">
        <is>
          <t>Handset</t>
        </is>
      </c>
      <c r="T1832" s="13" t="inlineStr">
        <is>
          <t>a</t>
        </is>
      </c>
      <c r="U1832" s="12" t="inlineStr">
        <is>
          <t>https://drive.google.com/uc?export=view&amp;id=1zwVFhk-Bst1eWhsYSOjRVUI-JJt_C3zk</t>
        </is>
      </c>
      <c r="V1832" t="inlineStr">
        <is>
          <t>20250424</t>
        </is>
      </c>
    </row>
    <row r="1833" ht="15" customHeight="1">
      <c r="A1833" s="7" t="inlineStr">
        <is>
          <t>BN2008516</t>
        </is>
      </c>
      <c r="B1833" s="8" t="inlineStr">
        <is>
          <t>Apple</t>
        </is>
      </c>
      <c r="C1833" s="8" t="inlineStr">
        <is>
          <t>iPhone 14 Plus 512GB 5G</t>
        </is>
      </c>
      <c r="D1833" s="8" t="inlineStr">
        <is>
          <t>-</t>
        </is>
      </c>
      <c r="E1833" s="9" t="n">
        <v>0</v>
      </c>
      <c r="F1833" s="9" t="inlineStr">
        <is>
          <t>0.00</t>
        </is>
      </c>
      <c r="G1833" s="9" t="inlineStr">
        <is>
          <t>Outstock</t>
        </is>
      </c>
      <c r="H1833" s="9">
        <f>F1833+0</f>
        <v/>
      </c>
      <c r="I1833" s="9" t="n"/>
      <c r="J1833" s="9">
        <f>IF(I1833&lt;&gt;"",I1833,H1833)</f>
        <v/>
      </c>
      <c r="K1833" s="9">
        <f>E1833/(1+M1833)</f>
        <v/>
      </c>
      <c r="L1833" s="10" t="inlineStr">
        <is>
          <t>PLN</t>
        </is>
      </c>
      <c r="M1833" s="11" t="n">
        <v>0.23</v>
      </c>
      <c r="N1833" s="9">
        <f>K1833*VLOOKUP(L1833,'Exchange rate'!A:B,2,0)</f>
        <v/>
      </c>
      <c r="O1833" s="8" t="inlineStr">
        <is>
          <t>Neonet</t>
        </is>
      </c>
      <c r="P1833" s="8" t="inlineStr">
        <is>
          <t>Neonet</t>
        </is>
      </c>
      <c r="Q1833" s="8" t="inlineStr">
        <is>
          <t>Poland</t>
        </is>
      </c>
      <c r="R1833" s="12" t="inlineStr">
        <is>
          <t>https://www.neonet.pl/smartfony/apple-iphone-14-plus-512gb-czarny-mq593px-a.html</t>
        </is>
      </c>
      <c r="S1833" s="13" t="inlineStr">
        <is>
          <t>Handset</t>
        </is>
      </c>
      <c r="T1833" s="13" t="inlineStr">
        <is>
          <t>a</t>
        </is>
      </c>
      <c r="U1833" s="12" t="inlineStr">
        <is>
          <t>https://drive.google.com/uc?export=view&amp;id=10ho5afBTL9CkMRQH6kC38QcYMqAHHI9C</t>
        </is>
      </c>
      <c r="V1833" t="inlineStr">
        <is>
          <t>20250424</t>
        </is>
      </c>
    </row>
    <row r="1834" ht="15" customHeight="1">
      <c r="A1834" s="7" t="inlineStr">
        <is>
          <t>BN2008510</t>
        </is>
      </c>
      <c r="B1834" s="8" t="inlineStr">
        <is>
          <t>Apple</t>
        </is>
      </c>
      <c r="C1834" s="8" t="inlineStr">
        <is>
          <t>iPhone 14 Pro 128GB 5G</t>
        </is>
      </c>
      <c r="D1834" s="8" t="inlineStr">
        <is>
          <t>-</t>
        </is>
      </c>
      <c r="E1834" s="9" t="n">
        <v>3499</v>
      </c>
      <c r="F1834" s="9" t="inlineStr">
        <is>
          <t>3499.00</t>
        </is>
      </c>
      <c r="G1834" s="9" t="inlineStr">
        <is>
          <t>Instock</t>
        </is>
      </c>
      <c r="H1834" s="9">
        <f>F1834+0</f>
        <v/>
      </c>
      <c r="I1834" s="9" t="n"/>
      <c r="J1834" s="9">
        <f>IF(I1834&lt;&gt;"",I1834,H1834)</f>
        <v/>
      </c>
      <c r="K1834" s="9">
        <f>E1834/(1+M1834)</f>
        <v/>
      </c>
      <c r="L1834" s="10" t="inlineStr">
        <is>
          <t>PLN</t>
        </is>
      </c>
      <c r="M1834" s="11" t="n">
        <v>0.23</v>
      </c>
      <c r="N1834" s="9">
        <f>K1834*VLOOKUP(L1834,'Exchange rate'!A:B,2,0)</f>
        <v/>
      </c>
      <c r="O1834" s="8" t="inlineStr">
        <is>
          <t>Neonet</t>
        </is>
      </c>
      <c r="P1834" s="8" t="inlineStr">
        <is>
          <t>Neonet</t>
        </is>
      </c>
      <c r="Q1834" s="8" t="inlineStr">
        <is>
          <t>Poland</t>
        </is>
      </c>
      <c r="R1834" s="12" t="inlineStr">
        <is>
          <t>https://www.neonet.pl/smartfony/apple-iphone-14-pro-128gb-gwiezdna-czern-mpxv3px-a.html</t>
        </is>
      </c>
      <c r="S1834" s="13" t="inlineStr">
        <is>
          <t>Handset</t>
        </is>
      </c>
      <c r="T1834" s="13" t="n"/>
      <c r="U1834" s="12" t="inlineStr">
        <is>
          <t>https://drive.google.com/uc?export=view&amp;id=1xwymsGG3W7I2CPXIITcyOwLcRNxfZzyt</t>
        </is>
      </c>
      <c r="V1834" t="inlineStr">
        <is>
          <t>20250424</t>
        </is>
      </c>
    </row>
    <row r="1835" ht="15" customHeight="1">
      <c r="A1835" s="7" t="inlineStr">
        <is>
          <t>BN2008513</t>
        </is>
      </c>
      <c r="B1835" s="8" t="inlineStr">
        <is>
          <t>Apple</t>
        </is>
      </c>
      <c r="C1835" s="8" t="inlineStr">
        <is>
          <t>iPhone 14 Pro 1TB 5G</t>
        </is>
      </c>
      <c r="D1835" s="8" t="inlineStr">
        <is>
          <t>-</t>
        </is>
      </c>
      <c r="E1835" s="9" t="n">
        <v>0</v>
      </c>
      <c r="F1835" s="9" t="inlineStr">
        <is>
          <t>0.00</t>
        </is>
      </c>
      <c r="G1835" s="9" t="inlineStr">
        <is>
          <t>Outstock</t>
        </is>
      </c>
      <c r="H1835" s="9">
        <f>F1835+0</f>
        <v/>
      </c>
      <c r="I1835" s="9" t="n"/>
      <c r="J1835" s="9">
        <f>IF(I1835&lt;&gt;"",I1835,H1835)</f>
        <v/>
      </c>
      <c r="K1835" s="9">
        <f>E1835/(1+M1835)</f>
        <v/>
      </c>
      <c r="L1835" s="10" t="inlineStr">
        <is>
          <t>PLN</t>
        </is>
      </c>
      <c r="M1835" s="11" t="n">
        <v>0.23</v>
      </c>
      <c r="N1835" s="9">
        <f>K1835*VLOOKUP(L1835,'Exchange rate'!A:B,2,0)</f>
        <v/>
      </c>
      <c r="O1835" s="8" t="inlineStr">
        <is>
          <t>Neonet</t>
        </is>
      </c>
      <c r="P1835" s="8" t="inlineStr">
        <is>
          <t>Neonet</t>
        </is>
      </c>
      <c r="Q1835" s="8" t="inlineStr">
        <is>
          <t>Poland</t>
        </is>
      </c>
      <c r="R1835" s="12" t="inlineStr">
        <is>
          <t>https://www.neonet.pl/smartfony/apple-iphone-14-pro-1tb-gwiezdna-czern-mq2g3px-a.html?order=score&amp;query=iPhone%2014%20Pro%201TB</t>
        </is>
      </c>
      <c r="S1835" s="13" t="inlineStr">
        <is>
          <t>Handset</t>
        </is>
      </c>
      <c r="T1835" s="13" t="inlineStr">
        <is>
          <t>a</t>
        </is>
      </c>
      <c r="U1835" s="12" t="inlineStr">
        <is>
          <t>https://drive.google.com/uc?export=view&amp;id=1-INd1JyC_81xaqGyzMmz47wh4qc0MW0m</t>
        </is>
      </c>
      <c r="V1835" t="inlineStr">
        <is>
          <t>20250424</t>
        </is>
      </c>
    </row>
    <row r="1836" ht="15" customHeight="1">
      <c r="A1836" s="7" t="inlineStr">
        <is>
          <t>BN2008511</t>
        </is>
      </c>
      <c r="B1836" s="8" t="inlineStr">
        <is>
          <t>Apple</t>
        </is>
      </c>
      <c r="C1836" s="8" t="inlineStr">
        <is>
          <t>iPhone 14 Pro 256GB 5G</t>
        </is>
      </c>
      <c r="D1836" s="8" t="inlineStr">
        <is>
          <t>-</t>
        </is>
      </c>
      <c r="E1836" s="9" t="n">
        <v>3999</v>
      </c>
      <c r="F1836" s="9" t="inlineStr">
        <is>
          <t>3999.00</t>
        </is>
      </c>
      <c r="G1836" s="9" t="inlineStr">
        <is>
          <t>Instock</t>
        </is>
      </c>
      <c r="H1836" s="9">
        <f>F1836+0</f>
        <v/>
      </c>
      <c r="I1836" s="9" t="n"/>
      <c r="J1836" s="9">
        <f>IF(I1836&lt;&gt;"",I1836,H1836)</f>
        <v/>
      </c>
      <c r="K1836" s="9">
        <f>E1836/(1+M1836)</f>
        <v/>
      </c>
      <c r="L1836" s="10" t="inlineStr">
        <is>
          <t>PLN</t>
        </is>
      </c>
      <c r="M1836" s="11" t="n">
        <v>0.23</v>
      </c>
      <c r="N1836" s="9">
        <f>K1836*VLOOKUP(L1836,'Exchange rate'!A:B,2,0)</f>
        <v/>
      </c>
      <c r="O1836" s="8" t="inlineStr">
        <is>
          <t>Neonet</t>
        </is>
      </c>
      <c r="P1836" s="8" t="inlineStr">
        <is>
          <t>Neonet</t>
        </is>
      </c>
      <c r="Q1836" s="8" t="inlineStr">
        <is>
          <t>Poland</t>
        </is>
      </c>
      <c r="R1836" s="12" t="inlineStr">
        <is>
          <t>https://www.neonet.pl/smartfony/apple-iphone-14-pro-256gb-gwiezdna-czern-mq0t3px-a.html</t>
        </is>
      </c>
      <c r="S1836" s="13" t="inlineStr">
        <is>
          <t>Handset</t>
        </is>
      </c>
      <c r="T1836" s="13" t="n"/>
      <c r="U1836" s="12" t="inlineStr">
        <is>
          <t>https://drive.google.com/uc?export=view&amp;id=1wNpqiI4Q2SXuU8_SUxak_dppGrD2TMiB</t>
        </is>
      </c>
      <c r="V1836" t="inlineStr">
        <is>
          <t>20250424</t>
        </is>
      </c>
    </row>
    <row r="1837" ht="15" customHeight="1">
      <c r="A1837" s="7" t="inlineStr">
        <is>
          <t>BN2008512</t>
        </is>
      </c>
      <c r="B1837" s="8" t="inlineStr">
        <is>
          <t>Apple</t>
        </is>
      </c>
      <c r="C1837" s="8" t="inlineStr">
        <is>
          <t>iPhone 14 Pro 512GB 5G</t>
        </is>
      </c>
      <c r="D1837" s="8" t="inlineStr">
        <is>
          <t>-</t>
        </is>
      </c>
      <c r="E1837" s="9" t="n">
        <v>0</v>
      </c>
      <c r="F1837" s="9" t="inlineStr">
        <is>
          <t>0.00</t>
        </is>
      </c>
      <c r="G1837" s="9" t="inlineStr">
        <is>
          <t>Outstock</t>
        </is>
      </c>
      <c r="H1837" s="9">
        <f>F1837+0</f>
        <v/>
      </c>
      <c r="I1837" s="9" t="n"/>
      <c r="J1837" s="9">
        <f>IF(I1837&lt;&gt;"",I1837,H1837)</f>
        <v/>
      </c>
      <c r="K1837" s="9">
        <f>E1837/(1+M1837)</f>
        <v/>
      </c>
      <c r="L1837" s="10" t="inlineStr">
        <is>
          <t>PLN</t>
        </is>
      </c>
      <c r="M1837" s="11" t="n">
        <v>0.23</v>
      </c>
      <c r="N1837" s="9">
        <f>K1837*VLOOKUP(L1837,'Exchange rate'!A:B,2,0)</f>
        <v/>
      </c>
      <c r="O1837" s="8" t="inlineStr">
        <is>
          <t>Neonet</t>
        </is>
      </c>
      <c r="P1837" s="8" t="inlineStr">
        <is>
          <t>Neonet</t>
        </is>
      </c>
      <c r="Q1837" s="8" t="inlineStr">
        <is>
          <t>Poland</t>
        </is>
      </c>
      <c r="R1837" s="12" t="inlineStr">
        <is>
          <t>https://www.neonet.pl/smartfony/apple-iphone-14-pro-512gb-srebrny-mq1w3px-a.html</t>
        </is>
      </c>
      <c r="S1837" s="13" t="inlineStr">
        <is>
          <t>Handset</t>
        </is>
      </c>
      <c r="T1837" s="13" t="inlineStr">
        <is>
          <t>a</t>
        </is>
      </c>
      <c r="U1837" s="12" t="inlineStr">
        <is>
          <t>https://drive.google.com/uc?export=view&amp;id=1ylxyCH8lv9K6r2_fczJ2oJPEBVcTjlGU</t>
        </is>
      </c>
      <c r="V1837" t="inlineStr">
        <is>
          <t>20250424</t>
        </is>
      </c>
    </row>
    <row r="1838" ht="15" customHeight="1">
      <c r="A1838" s="7" t="inlineStr">
        <is>
          <t>BN2008506</t>
        </is>
      </c>
      <c r="B1838" s="8" t="inlineStr">
        <is>
          <t>Apple</t>
        </is>
      </c>
      <c r="C1838" s="8" t="inlineStr">
        <is>
          <t>iPhone 14 Pro Max 128GB 5G</t>
        </is>
      </c>
      <c r="D1838" s="8" t="inlineStr">
        <is>
          <t>-</t>
        </is>
      </c>
      <c r="E1838" s="9" t="n">
        <v>0</v>
      </c>
      <c r="F1838" s="9" t="inlineStr">
        <is>
          <t>0.00</t>
        </is>
      </c>
      <c r="G1838" s="9" t="inlineStr">
        <is>
          <t>Outstock</t>
        </is>
      </c>
      <c r="H1838" s="9">
        <f>F1838+0</f>
        <v/>
      </c>
      <c r="I1838" s="9" t="n"/>
      <c r="J1838" s="9">
        <f>IF(I1838&lt;&gt;"",I1838,H1838)</f>
        <v/>
      </c>
      <c r="K1838" s="9">
        <f>E1838/(1+M1838)</f>
        <v/>
      </c>
      <c r="L1838" s="10" t="inlineStr">
        <is>
          <t>PLN</t>
        </is>
      </c>
      <c r="M1838" s="11" t="n">
        <v>0.23</v>
      </c>
      <c r="N1838" s="9">
        <f>K1838*VLOOKUP(L1838,'Exchange rate'!A:B,2,0)</f>
        <v/>
      </c>
      <c r="O1838" s="8" t="inlineStr">
        <is>
          <t>Neonet</t>
        </is>
      </c>
      <c r="P1838" s="8" t="inlineStr">
        <is>
          <t>Neonet</t>
        </is>
      </c>
      <c r="Q1838" s="8" t="inlineStr">
        <is>
          <t>Poland</t>
        </is>
      </c>
      <c r="R1838" s="12" t="inlineStr">
        <is>
          <t>https://www.neonet.pl/smartfony/apple-iphone-14-pro-max-128gb-gwiezdna-czern-mq9p3px-a.html</t>
        </is>
      </c>
      <c r="S1838" s="13" t="inlineStr">
        <is>
          <t>Handset</t>
        </is>
      </c>
      <c r="T1838" s="13" t="inlineStr">
        <is>
          <t>a</t>
        </is>
      </c>
      <c r="U1838" s="12" t="inlineStr">
        <is>
          <t>https://drive.google.com/uc?export=view&amp;id=1zlg_delicHqzAnFiCFRCTG7y52f3sh3a</t>
        </is>
      </c>
      <c r="V1838" t="inlineStr">
        <is>
          <t>20250424</t>
        </is>
      </c>
    </row>
    <row r="1839" ht="15" customHeight="1">
      <c r="A1839" s="7" t="inlineStr">
        <is>
          <t>BN2008507</t>
        </is>
      </c>
      <c r="B1839" s="8" t="inlineStr">
        <is>
          <t>Apple</t>
        </is>
      </c>
      <c r="C1839" s="8" t="inlineStr">
        <is>
          <t>iPhone 14 Pro Max 256GB 5G</t>
        </is>
      </c>
      <c r="D1839" s="8" t="inlineStr">
        <is>
          <t>-</t>
        </is>
      </c>
      <c r="E1839" s="9" t="n">
        <v>4199</v>
      </c>
      <c r="F1839" s="9" t="inlineStr">
        <is>
          <t>4199.00</t>
        </is>
      </c>
      <c r="G1839" s="9" t="inlineStr">
        <is>
          <t>Instock</t>
        </is>
      </c>
      <c r="H1839" s="9">
        <f>F1839+0</f>
        <v/>
      </c>
      <c r="I1839" s="9" t="n"/>
      <c r="J1839" s="9">
        <f>IF(I1839&lt;&gt;"",I1839,H1839)</f>
        <v/>
      </c>
      <c r="K1839" s="9">
        <f>E1839/(1+M1839)</f>
        <v/>
      </c>
      <c r="L1839" s="10" t="inlineStr">
        <is>
          <t>PLN</t>
        </is>
      </c>
      <c r="M1839" s="11" t="n">
        <v>0.23</v>
      </c>
      <c r="N1839" s="9">
        <f>K1839*VLOOKUP(L1839,'Exchange rate'!A:B,2,0)</f>
        <v/>
      </c>
      <c r="O1839" s="8" t="inlineStr">
        <is>
          <t>Neonet</t>
        </is>
      </c>
      <c r="P1839" s="8" t="inlineStr">
        <is>
          <t>Neonet</t>
        </is>
      </c>
      <c r="Q1839" s="8" t="inlineStr">
        <is>
          <t>Poland</t>
        </is>
      </c>
      <c r="R1839" s="12" t="inlineStr">
        <is>
          <t>https://www.neonet.pl/smartfony/apple-iphone-14-pro-max-256gb-zloty-mq9w3px-a.html?order=score&amp;query=iPhone%2014%20Pro%20Max%20256GB</t>
        </is>
      </c>
      <c r="S1839" s="13" t="inlineStr">
        <is>
          <t>Handset</t>
        </is>
      </c>
      <c r="T1839" s="13" t="n"/>
      <c r="U1839" s="12" t="inlineStr">
        <is>
          <t>https://drive.google.com/uc?export=view&amp;id=1xBeKlSvJ_40E85hWdcPpg7eL9id-ym_q</t>
        </is>
      </c>
      <c r="V1839" t="inlineStr">
        <is>
          <t>20250424</t>
        </is>
      </c>
    </row>
    <row r="1840" ht="15" customHeight="1">
      <c r="A1840" s="7" t="inlineStr">
        <is>
          <t>BN2009133</t>
        </is>
      </c>
      <c r="B1840" s="8" t="inlineStr">
        <is>
          <t>Apple</t>
        </is>
      </c>
      <c r="C1840" s="8" t="inlineStr">
        <is>
          <t>iPhone 15 128GB 5G</t>
        </is>
      </c>
      <c r="D1840" s="8" t="inlineStr">
        <is>
          <t>-</t>
        </is>
      </c>
      <c r="E1840" s="9" t="n">
        <v>3249</v>
      </c>
      <c r="F1840" s="9" t="inlineStr">
        <is>
          <t>3249.00</t>
        </is>
      </c>
      <c r="G1840" s="9" t="inlineStr">
        <is>
          <t>Instock</t>
        </is>
      </c>
      <c r="H1840" s="9">
        <f>F1840+0</f>
        <v/>
      </c>
      <c r="I1840" s="9" t="n"/>
      <c r="J1840" s="9">
        <f>IF(I1840&lt;&gt;"",I1840,H1840)</f>
        <v/>
      </c>
      <c r="K1840" s="9">
        <f>E1840/(1+M1840)</f>
        <v/>
      </c>
      <c r="L1840" s="10" t="inlineStr">
        <is>
          <t>PLN</t>
        </is>
      </c>
      <c r="M1840" s="11" t="n">
        <v>0.23</v>
      </c>
      <c r="N1840" s="9">
        <f>K1840*VLOOKUP(L1840,'Exchange rate'!A:B,2,0)</f>
        <v/>
      </c>
      <c r="O1840" s="8" t="inlineStr">
        <is>
          <t>Neonet</t>
        </is>
      </c>
      <c r="P1840" s="8" t="inlineStr">
        <is>
          <t>Neonet</t>
        </is>
      </c>
      <c r="Q1840" s="8" t="inlineStr">
        <is>
          <t>Poland</t>
        </is>
      </c>
      <c r="R1840" s="12" t="inlineStr">
        <is>
          <t>https://www.neonet.pl/smartfony/apple-iphone-15-128gb-rozowy-mtp13px-a.html</t>
        </is>
      </c>
      <c r="S1840" s="13" t="inlineStr">
        <is>
          <t>Handset</t>
        </is>
      </c>
      <c r="T1840" s="13" t="n"/>
      <c r="U1840" s="12" t="inlineStr">
        <is>
          <t>https://drive.google.com/uc?export=view&amp;id=1yEm2rqDn3g15Wu2yF28IGdTYGgJJMIgw</t>
        </is>
      </c>
      <c r="V1840" t="inlineStr">
        <is>
          <t>20250424</t>
        </is>
      </c>
    </row>
    <row r="1841" ht="15" customHeight="1">
      <c r="A1841" s="7" t="inlineStr">
        <is>
          <t>BN2009142</t>
        </is>
      </c>
      <c r="B1841" s="8" t="inlineStr">
        <is>
          <t>Apple</t>
        </is>
      </c>
      <c r="C1841" s="8" t="inlineStr">
        <is>
          <t>iPhone 15 256GB 5G</t>
        </is>
      </c>
      <c r="D1841" s="8" t="inlineStr">
        <is>
          <t>-</t>
        </is>
      </c>
      <c r="E1841" s="9" t="n">
        <v>0</v>
      </c>
      <c r="F1841" s="9" t="inlineStr">
        <is>
          <t>0.00</t>
        </is>
      </c>
      <c r="G1841" s="9" t="inlineStr">
        <is>
          <t>Outstock</t>
        </is>
      </c>
      <c r="H1841" s="9">
        <f>F1841+0</f>
        <v/>
      </c>
      <c r="I1841" s="9" t="n"/>
      <c r="J1841" s="9">
        <f>IF(I1841&lt;&gt;"",I1841,H1841)</f>
        <v/>
      </c>
      <c r="K1841" s="9">
        <f>E1841/(1+M1841)</f>
        <v/>
      </c>
      <c r="L1841" s="10" t="inlineStr">
        <is>
          <t>PLN</t>
        </is>
      </c>
      <c r="M1841" s="11" t="n">
        <v>0.23</v>
      </c>
      <c r="N1841" s="9">
        <f>K1841*VLOOKUP(L1841,'Exchange rate'!A:B,2,0)</f>
        <v/>
      </c>
      <c r="O1841" s="8" t="inlineStr">
        <is>
          <t>Neonet</t>
        </is>
      </c>
      <c r="P1841" s="8" t="inlineStr">
        <is>
          <t>Neonet</t>
        </is>
      </c>
      <c r="Q1841" s="8" t="inlineStr">
        <is>
          <t>Poland</t>
        </is>
      </c>
      <c r="R1841" s="12" t="inlineStr">
        <is>
          <t>https://www.neonet.pl/smartfony/apple-iphone-15-256gb-zolty-mtp83px-a.html</t>
        </is>
      </c>
      <c r="S1841" s="13" t="inlineStr">
        <is>
          <t>Handset</t>
        </is>
      </c>
      <c r="T1841" s="13" t="inlineStr">
        <is>
          <t>x</t>
        </is>
      </c>
      <c r="U1841" s="12" t="inlineStr">
        <is>
          <t>https://drive.google.com/uc?export=view&amp;id=10NSfUQSuQcUvfqw0apbdhO3gZxq6Yi6v</t>
        </is>
      </c>
      <c r="V1841" t="inlineStr">
        <is>
          <t>20250424</t>
        </is>
      </c>
    </row>
    <row r="1842" ht="15" customHeight="1">
      <c r="A1842" s="7" t="inlineStr">
        <is>
          <t>BN2009143</t>
        </is>
      </c>
      <c r="B1842" s="8" t="inlineStr">
        <is>
          <t>Apple</t>
        </is>
      </c>
      <c r="C1842" s="8" t="inlineStr">
        <is>
          <t>iPhone 15 512GB 5G</t>
        </is>
      </c>
      <c r="D1842" s="8" t="inlineStr">
        <is>
          <t>-</t>
        </is>
      </c>
      <c r="E1842" s="9" t="n">
        <v>4499</v>
      </c>
      <c r="F1842" s="9" t="inlineStr">
        <is>
          <t>4499.00</t>
        </is>
      </c>
      <c r="G1842" s="9" t="inlineStr">
        <is>
          <t>Instock</t>
        </is>
      </c>
      <c r="H1842" s="9">
        <f>F1842+0</f>
        <v/>
      </c>
      <c r="I1842" s="9" t="n"/>
      <c r="J1842" s="9">
        <f>IF(I1842&lt;&gt;"",I1842,H1842)</f>
        <v/>
      </c>
      <c r="K1842" s="9">
        <f>E1842/(1+M1842)</f>
        <v/>
      </c>
      <c r="L1842" s="10" t="inlineStr">
        <is>
          <t>PLN</t>
        </is>
      </c>
      <c r="M1842" s="11" t="n">
        <v>0.23</v>
      </c>
      <c r="N1842" s="9">
        <f>K1842*VLOOKUP(L1842,'Exchange rate'!A:B,2,0)</f>
        <v/>
      </c>
      <c r="O1842" s="8" t="inlineStr">
        <is>
          <t>Neonet</t>
        </is>
      </c>
      <c r="P1842" s="8" t="inlineStr">
        <is>
          <t>Neonet</t>
        </is>
      </c>
      <c r="Q1842" s="8" t="inlineStr">
        <is>
          <t>Poland</t>
        </is>
      </c>
      <c r="R1842" s="12" t="inlineStr">
        <is>
          <t>https://www.neonet.pl/smartfony/apple-iphone-15-512gb-rozowy-mtpd3px-a.html?order=score&amp;query=iPhone%2015%20512GB</t>
        </is>
      </c>
      <c r="S1842" s="13" t="inlineStr">
        <is>
          <t>Handset</t>
        </is>
      </c>
      <c r="T1842" s="13" t="n"/>
      <c r="U1842" s="12" t="inlineStr">
        <is>
          <t>https://drive.google.com/uc?export=view&amp;id=1_Ct3FCjeoMdmht0eHQelTDUwRa-l8wDs</t>
        </is>
      </c>
      <c r="V1842" t="inlineStr">
        <is>
          <t>20250424</t>
        </is>
      </c>
    </row>
    <row r="1843" ht="15" customHeight="1">
      <c r="A1843" s="7" t="inlineStr">
        <is>
          <t>BN2009134</t>
        </is>
      </c>
      <c r="B1843" s="8" t="inlineStr">
        <is>
          <t>Apple</t>
        </is>
      </c>
      <c r="C1843" s="8" t="inlineStr">
        <is>
          <t>iPhone 15 Plus 128GB 5G</t>
        </is>
      </c>
      <c r="D1843" s="8" t="inlineStr">
        <is>
          <t>-</t>
        </is>
      </c>
      <c r="E1843" s="9" t="n">
        <v>0</v>
      </c>
      <c r="F1843" s="9" t="inlineStr">
        <is>
          <t>0.00</t>
        </is>
      </c>
      <c r="G1843" s="9" t="inlineStr">
        <is>
          <t>Outstock</t>
        </is>
      </c>
      <c r="H1843" s="9">
        <f>F1843+0</f>
        <v/>
      </c>
      <c r="I1843" s="9" t="n"/>
      <c r="J1843" s="9">
        <f>IF(I1843&lt;&gt;"",I1843,H1843)</f>
        <v/>
      </c>
      <c r="K1843" s="9">
        <f>E1843/(1+M1843)</f>
        <v/>
      </c>
      <c r="L1843" s="10" t="inlineStr">
        <is>
          <t>PLN</t>
        </is>
      </c>
      <c r="M1843" s="11" t="n">
        <v>0.23</v>
      </c>
      <c r="N1843" s="9">
        <f>K1843*VLOOKUP(L1843,'Exchange rate'!A:B,2,0)</f>
        <v/>
      </c>
      <c r="O1843" s="8" t="inlineStr">
        <is>
          <t>Neonet</t>
        </is>
      </c>
      <c r="P1843" s="8" t="inlineStr">
        <is>
          <t>Neonet</t>
        </is>
      </c>
      <c r="Q1843" s="8" t="inlineStr">
        <is>
          <t>Poland</t>
        </is>
      </c>
      <c r="R1843" s="12" t="inlineStr">
        <is>
          <t>https://www.neonet.pl/smartfony/apple-iphone-15-plus-128gb-czarny-mu0y3px-a.html?order=score&amp;query=iPhone%2015%20Plus%20128GB</t>
        </is>
      </c>
      <c r="S1843" s="13" t="inlineStr">
        <is>
          <t>Handset</t>
        </is>
      </c>
      <c r="T1843" s="13" t="inlineStr">
        <is>
          <t>a</t>
        </is>
      </c>
      <c r="U1843" s="12" t="inlineStr">
        <is>
          <t>https://drive.google.com/uc?export=view&amp;id=1zeUuSSBY83SAlVno8S-zX_y4MN1J_YSf</t>
        </is>
      </c>
      <c r="V1843" t="inlineStr">
        <is>
          <t>20250424</t>
        </is>
      </c>
    </row>
    <row r="1844" ht="15" customHeight="1">
      <c r="A1844" s="7" t="inlineStr">
        <is>
          <t>BN2009145</t>
        </is>
      </c>
      <c r="B1844" s="8" t="inlineStr">
        <is>
          <t>Apple</t>
        </is>
      </c>
      <c r="C1844" s="8" t="inlineStr">
        <is>
          <t>iPhone 15 Plus 512GB 5G</t>
        </is>
      </c>
      <c r="D1844" s="8" t="inlineStr">
        <is>
          <t>-</t>
        </is>
      </c>
      <c r="E1844" s="9" t="n">
        <v>4899</v>
      </c>
      <c r="F1844" s="9" t="inlineStr">
        <is>
          <t>4899.00</t>
        </is>
      </c>
      <c r="G1844" s="9" t="inlineStr">
        <is>
          <t>Instock</t>
        </is>
      </c>
      <c r="H1844" s="9">
        <f>F1844+0</f>
        <v/>
      </c>
      <c r="I1844" s="9" t="n"/>
      <c r="J1844" s="9">
        <f>IF(I1844&lt;&gt;"",I1844,H1844)</f>
        <v/>
      </c>
      <c r="K1844" s="9">
        <f>E1844/(1+M1844)</f>
        <v/>
      </c>
      <c r="L1844" s="10" t="inlineStr">
        <is>
          <t>PLN</t>
        </is>
      </c>
      <c r="M1844" s="11" t="n">
        <v>0.23</v>
      </c>
      <c r="N1844" s="9">
        <f>K1844*VLOOKUP(L1844,'Exchange rate'!A:B,2,0)</f>
        <v/>
      </c>
      <c r="O1844" s="8" t="inlineStr">
        <is>
          <t>Neonet</t>
        </is>
      </c>
      <c r="P1844" s="8" t="inlineStr">
        <is>
          <t>Neonet</t>
        </is>
      </c>
      <c r="Q1844" s="8" t="inlineStr">
        <is>
          <t>Poland</t>
        </is>
      </c>
      <c r="R1844" s="12" t="inlineStr">
        <is>
          <t>https://www.neonet.pl/smartfony/apple-iphone-15-plus-512gb-rozowy-mu1j3px-a.html</t>
        </is>
      </c>
      <c r="S1844" s="13" t="inlineStr">
        <is>
          <t>Handset</t>
        </is>
      </c>
      <c r="T1844" s="13" t="n"/>
      <c r="U1844" s="12" t="inlineStr">
        <is>
          <t>https://drive.google.com/uc?export=view&amp;id=1xPN08dUjMAAErQdsQYsd_KZEJ0njMpEQ</t>
        </is>
      </c>
      <c r="V1844" t="inlineStr">
        <is>
          <t>20250424</t>
        </is>
      </c>
    </row>
    <row r="1845" ht="15" customHeight="1">
      <c r="A1845" s="7" t="inlineStr">
        <is>
          <t>BN2009135</t>
        </is>
      </c>
      <c r="B1845" s="8" t="inlineStr">
        <is>
          <t>Apple</t>
        </is>
      </c>
      <c r="C1845" s="8" t="inlineStr">
        <is>
          <t>iPhone 15 Pro 128GB 5G</t>
        </is>
      </c>
      <c r="D1845" s="8" t="inlineStr">
        <is>
          <t>-</t>
        </is>
      </c>
      <c r="E1845" s="9" t="n">
        <v>4399</v>
      </c>
      <c r="F1845" s="9" t="inlineStr">
        <is>
          <t>4399.00</t>
        </is>
      </c>
      <c r="G1845" s="9" t="inlineStr">
        <is>
          <t>Instock</t>
        </is>
      </c>
      <c r="H1845" s="9">
        <f>F1845+0</f>
        <v/>
      </c>
      <c r="I1845" s="9" t="n"/>
      <c r="J1845" s="9">
        <f>IF(I1845&lt;&gt;"",I1845,H1845)</f>
        <v/>
      </c>
      <c r="K1845" s="9">
        <f>E1845/(1+M1845)</f>
        <v/>
      </c>
      <c r="L1845" s="10" t="inlineStr">
        <is>
          <t>PLN</t>
        </is>
      </c>
      <c r="M1845" s="11" t="n">
        <v>0.23</v>
      </c>
      <c r="N1845" s="9">
        <f>K1845*VLOOKUP(L1845,'Exchange rate'!A:B,2,0)</f>
        <v/>
      </c>
      <c r="O1845" s="8" t="inlineStr">
        <is>
          <t>Neonet</t>
        </is>
      </c>
      <c r="P1845" s="8" t="inlineStr">
        <is>
          <t>Neonet</t>
        </is>
      </c>
      <c r="Q1845" s="8" t="inlineStr">
        <is>
          <t>Poland</t>
        </is>
      </c>
      <c r="R1845" s="12" t="inlineStr">
        <is>
          <t>https://www.neonet.pl/smartfony/apple-iphone-15-pro-128gb-tytan-czarny-mtuv3px-a.html</t>
        </is>
      </c>
      <c r="S1845" s="13" t="inlineStr">
        <is>
          <t>Handset</t>
        </is>
      </c>
      <c r="T1845" s="13" t="n"/>
      <c r="U1845" s="12" t="inlineStr">
        <is>
          <t>https://drive.google.com/uc?export=view&amp;id=1zT79U3BlgTxeCUg9-KnqsKkoXpnFoxZE</t>
        </is>
      </c>
      <c r="V1845" t="inlineStr">
        <is>
          <t>20250424</t>
        </is>
      </c>
    </row>
    <row r="1846" ht="15" customHeight="1">
      <c r="A1846" s="7" t="inlineStr">
        <is>
          <t>BN2009146</t>
        </is>
      </c>
      <c r="B1846" s="8" t="inlineStr">
        <is>
          <t>Apple</t>
        </is>
      </c>
      <c r="C1846" s="8" t="inlineStr">
        <is>
          <t>iPhone 15 Pro 256GB 5G</t>
        </is>
      </c>
      <c r="D1846" s="8" t="inlineStr">
        <is>
          <t>-</t>
        </is>
      </c>
      <c r="E1846" s="9" t="n">
        <v>0</v>
      </c>
      <c r="F1846" s="9" t="inlineStr">
        <is>
          <t>0.00</t>
        </is>
      </c>
      <c r="G1846" s="9" t="inlineStr">
        <is>
          <t>Outstock</t>
        </is>
      </c>
      <c r="H1846" s="9">
        <f>F1846+0</f>
        <v/>
      </c>
      <c r="I1846" s="9" t="n"/>
      <c r="J1846" s="9">
        <f>IF(I1846&lt;&gt;"",I1846,H1846)</f>
        <v/>
      </c>
      <c r="K1846" s="9">
        <f>E1846/(1+M1846)</f>
        <v/>
      </c>
      <c r="L1846" s="10" t="inlineStr">
        <is>
          <t>PLN</t>
        </is>
      </c>
      <c r="M1846" s="11" t="n">
        <v>0.23</v>
      </c>
      <c r="N1846" s="9">
        <f>K1846*VLOOKUP(L1846,'Exchange rate'!A:B,2,0)</f>
        <v/>
      </c>
      <c r="O1846" s="8" t="inlineStr">
        <is>
          <t>Neonet</t>
        </is>
      </c>
      <c r="P1846" s="8" t="inlineStr">
        <is>
          <t>Neonet</t>
        </is>
      </c>
      <c r="Q1846" s="8" t="inlineStr">
        <is>
          <t>Poland</t>
        </is>
      </c>
      <c r="R1846" s="12" t="inlineStr">
        <is>
          <t>https://www.neonet.pl/smartfony/apple-iphone-15-pro-256gb-tytan-blekitny-mtv63px-a.html</t>
        </is>
      </c>
      <c r="S1846" s="13" t="inlineStr">
        <is>
          <t>Handset</t>
        </is>
      </c>
      <c r="T1846" s="13" t="inlineStr">
        <is>
          <t>a</t>
        </is>
      </c>
      <c r="U1846" s="12" t="inlineStr">
        <is>
          <t>https://drive.google.com/uc?export=view&amp;id=1y6DXkBdXQfseTX0xPxC9R14wIi8174gy</t>
        </is>
      </c>
      <c r="V1846" t="inlineStr">
        <is>
          <t>20250424</t>
        </is>
      </c>
    </row>
    <row r="1847" ht="15" customHeight="1">
      <c r="A1847" s="7" t="inlineStr">
        <is>
          <t>BN2009147</t>
        </is>
      </c>
      <c r="B1847" s="8" t="inlineStr">
        <is>
          <t>Apple</t>
        </is>
      </c>
      <c r="C1847" s="8" t="inlineStr">
        <is>
          <t>iPhone 15 Pro 512GB 5G</t>
        </is>
      </c>
      <c r="D1847" s="8" t="inlineStr">
        <is>
          <t>-</t>
        </is>
      </c>
      <c r="E1847" s="9" t="n">
        <v>0</v>
      </c>
      <c r="F1847" s="9" t="inlineStr">
        <is>
          <t>0.00</t>
        </is>
      </c>
      <c r="G1847" s="9" t="inlineStr">
        <is>
          <t>Outstock</t>
        </is>
      </c>
      <c r="H1847" s="9">
        <f>F1847+0</f>
        <v/>
      </c>
      <c r="I1847" s="9" t="n"/>
      <c r="J1847" s="9">
        <f>IF(I1847&lt;&gt;"",I1847,H1847)</f>
        <v/>
      </c>
      <c r="K1847" s="9">
        <f>E1847/(1+M1847)</f>
        <v/>
      </c>
      <c r="L1847" s="10" t="inlineStr">
        <is>
          <t>PLN</t>
        </is>
      </c>
      <c r="M1847" s="11" t="n">
        <v>0.23</v>
      </c>
      <c r="N1847" s="9">
        <f>K1847*VLOOKUP(L1847,'Exchange rate'!A:B,2,0)</f>
        <v/>
      </c>
      <c r="O1847" s="8" t="inlineStr">
        <is>
          <t>Neonet</t>
        </is>
      </c>
      <c r="P1847" s="8" t="inlineStr">
        <is>
          <t>Neonet</t>
        </is>
      </c>
      <c r="Q1847" s="8" t="inlineStr">
        <is>
          <t>Poland</t>
        </is>
      </c>
      <c r="R1847" s="12" t="inlineStr">
        <is>
          <t>https://www.neonet.pl/smartfony/apple-iphone-15-pro-512gb-tytan-naturalny-mtv93px-a.html</t>
        </is>
      </c>
      <c r="S1847" s="13" t="inlineStr">
        <is>
          <t>Handset</t>
        </is>
      </c>
      <c r="T1847" s="13" t="inlineStr">
        <is>
          <t>x</t>
        </is>
      </c>
      <c r="U1847" s="12" t="inlineStr">
        <is>
          <t>https://drive.google.com/uc?export=view&amp;id=1-d5j6G8sJOaVk8Kt10wDjgNJdwzcFywL</t>
        </is>
      </c>
      <c r="V1847" t="inlineStr">
        <is>
          <t>20250424</t>
        </is>
      </c>
    </row>
    <row r="1848" ht="15" customHeight="1">
      <c r="A1848" s="7" t="inlineStr">
        <is>
          <t>BN2009136</t>
        </is>
      </c>
      <c r="B1848" s="8" t="inlineStr">
        <is>
          <t>Apple</t>
        </is>
      </c>
      <c r="C1848" s="8" t="inlineStr">
        <is>
          <t>iPhone 15 Pro Max 256GB 5G</t>
        </is>
      </c>
      <c r="D1848" s="8" t="inlineStr">
        <is>
          <t>-</t>
        </is>
      </c>
      <c r="E1848" s="9" t="n">
        <v>5249</v>
      </c>
      <c r="F1848" s="9" t="inlineStr">
        <is>
          <t>5249.00</t>
        </is>
      </c>
      <c r="G1848" s="9" t="inlineStr">
        <is>
          <t>Instock</t>
        </is>
      </c>
      <c r="H1848" s="9">
        <f>F1848+0</f>
        <v/>
      </c>
      <c r="I1848" s="9" t="n"/>
      <c r="J1848" s="9">
        <f>IF(I1848&lt;&gt;"",I1848,H1848)</f>
        <v/>
      </c>
      <c r="K1848" s="9">
        <f>E1848/(1+M1848)</f>
        <v/>
      </c>
      <c r="L1848" s="10" t="inlineStr">
        <is>
          <t>PLN</t>
        </is>
      </c>
      <c r="M1848" s="11" t="n">
        <v>0.23</v>
      </c>
      <c r="N1848" s="9">
        <f>K1848*VLOOKUP(L1848,'Exchange rate'!A:B,2,0)</f>
        <v/>
      </c>
      <c r="O1848" s="8" t="inlineStr">
        <is>
          <t>Neonet</t>
        </is>
      </c>
      <c r="P1848" s="8" t="inlineStr">
        <is>
          <t>Neonet</t>
        </is>
      </c>
      <c r="Q1848" s="8" t="inlineStr">
        <is>
          <t>Poland</t>
        </is>
      </c>
      <c r="R1848" s="12" t="inlineStr">
        <is>
          <t>https://www.neonet.pl/smartfony/apple-iphone-15-pro-max-256gb-tytan-czarny-mu773px-a.html</t>
        </is>
      </c>
      <c r="S1848" s="13" t="inlineStr">
        <is>
          <t>Handset</t>
        </is>
      </c>
      <c r="T1848" s="13" t="n"/>
      <c r="U1848" s="12" t="inlineStr">
        <is>
          <t>https://drive.google.com/uc?export=view&amp;id=1xXJmionF2SRIXW9rUJ9XgoLwhj8MonqF</t>
        </is>
      </c>
      <c r="V1848" t="inlineStr">
        <is>
          <t>20250424</t>
        </is>
      </c>
    </row>
    <row r="1849" ht="15" customHeight="1">
      <c r="A1849" s="7" t="inlineStr">
        <is>
          <t>BN2009150</t>
        </is>
      </c>
      <c r="B1849" s="8" t="inlineStr">
        <is>
          <t>Apple</t>
        </is>
      </c>
      <c r="C1849" s="8" t="inlineStr">
        <is>
          <t>iPhone 15 Pro Max 512GB 5G</t>
        </is>
      </c>
      <c r="D1849" s="8" t="inlineStr">
        <is>
          <t>-</t>
        </is>
      </c>
      <c r="E1849" s="9" t="n">
        <v>0</v>
      </c>
      <c r="F1849" s="9" t="inlineStr">
        <is>
          <t>0.00</t>
        </is>
      </c>
      <c r="G1849" s="9" t="inlineStr">
        <is>
          <t>Outstock</t>
        </is>
      </c>
      <c r="H1849" s="9">
        <f>F1849+0</f>
        <v/>
      </c>
      <c r="I1849" s="9" t="n"/>
      <c r="J1849" s="9">
        <f>IF(I1849&lt;&gt;"",I1849,H1849)</f>
        <v/>
      </c>
      <c r="K1849" s="9">
        <f>E1849/(1+M1849)</f>
        <v/>
      </c>
      <c r="L1849" s="10" t="inlineStr">
        <is>
          <t>PLN</t>
        </is>
      </c>
      <c r="M1849" s="11" t="n">
        <v>0.23</v>
      </c>
      <c r="N1849" s="9">
        <f>K1849*VLOOKUP(L1849,'Exchange rate'!A:B,2,0)</f>
        <v/>
      </c>
      <c r="O1849" s="8" t="inlineStr">
        <is>
          <t>Neonet</t>
        </is>
      </c>
      <c r="P1849" s="8" t="inlineStr">
        <is>
          <t>Neonet</t>
        </is>
      </c>
      <c r="Q1849" s="8" t="inlineStr">
        <is>
          <t>Poland</t>
        </is>
      </c>
      <c r="R1849" s="12" t="inlineStr">
        <is>
          <t>https://www.neonet.pl/smartfony/apple-iphone-15-pro-max-512gb-tytan-bialy-mu7d3px-a.html</t>
        </is>
      </c>
      <c r="S1849" s="13" t="inlineStr">
        <is>
          <t>Handset</t>
        </is>
      </c>
      <c r="T1849" s="13" t="inlineStr">
        <is>
          <t>x</t>
        </is>
      </c>
      <c r="U1849" s="12" t="inlineStr">
        <is>
          <t>https://drive.google.com/uc?export=view&amp;id=1xwBom5YWEJrgitgkb5qKbn_fEtkax0Ke</t>
        </is>
      </c>
      <c r="V1849" t="inlineStr">
        <is>
          <t>20250424</t>
        </is>
      </c>
    </row>
    <row r="1850" ht="15" customHeight="1">
      <c r="A1850" s="7" t="inlineStr">
        <is>
          <t>BN2009874</t>
        </is>
      </c>
      <c r="B1850" s="8" t="inlineStr">
        <is>
          <t>Apple</t>
        </is>
      </c>
      <c r="C1850" s="8" t="inlineStr">
        <is>
          <t>iPhone 16 128GB 5G</t>
        </is>
      </c>
      <c r="D1850" s="8" t="inlineStr">
        <is>
          <t>-</t>
        </is>
      </c>
      <c r="E1850" s="9" t="n">
        <v>3599</v>
      </c>
      <c r="F1850" s="9" t="inlineStr">
        <is>
          <t>3599.00</t>
        </is>
      </c>
      <c r="G1850" s="9" t="inlineStr">
        <is>
          <t>Instock</t>
        </is>
      </c>
      <c r="H1850" s="9">
        <f>F1850+0</f>
        <v/>
      </c>
      <c r="I1850" s="9" t="n"/>
      <c r="J1850" s="9">
        <f>IF(I1850&lt;&gt;"",I1850,H1850)</f>
        <v/>
      </c>
      <c r="K1850" s="9">
        <f>E1850/(1+M1850)</f>
        <v/>
      </c>
      <c r="L1850" s="10" t="inlineStr">
        <is>
          <t>PLN</t>
        </is>
      </c>
      <c r="M1850" s="11" t="n">
        <v>0.23</v>
      </c>
      <c r="N1850" s="9">
        <f>K1850*VLOOKUP(L1850,'Exchange rate'!A:B,2,0)</f>
        <v/>
      </c>
      <c r="O1850" s="8" t="inlineStr">
        <is>
          <t>Neonet</t>
        </is>
      </c>
      <c r="P1850" s="8" t="inlineStr">
        <is>
          <t>Neonet</t>
        </is>
      </c>
      <c r="Q1850" s="8" t="inlineStr">
        <is>
          <t>Poland</t>
        </is>
      </c>
      <c r="R1850" s="12" t="inlineStr">
        <is>
          <t>https://www.neonet.pl/smartfony/apple-iphone-16-128gb-czarny.html</t>
        </is>
      </c>
      <c r="S1850" s="13" t="inlineStr">
        <is>
          <t>Handset</t>
        </is>
      </c>
      <c r="T1850" s="13" t="n"/>
      <c r="U1850" s="12" t="inlineStr">
        <is>
          <t>https://drive.google.com/uc?export=view&amp;id=10dEdodkzZBgCUusdENQeJzm2UXOl4svB</t>
        </is>
      </c>
      <c r="V1850" t="inlineStr">
        <is>
          <t>20250424</t>
        </is>
      </c>
    </row>
    <row r="1851" ht="15" customHeight="1">
      <c r="A1851" s="7" t="inlineStr">
        <is>
          <t>BN2009878</t>
        </is>
      </c>
      <c r="B1851" s="8" t="inlineStr">
        <is>
          <t>Apple</t>
        </is>
      </c>
      <c r="C1851" s="8" t="inlineStr">
        <is>
          <t>iPhone 16 256GB 5G</t>
        </is>
      </c>
      <c r="D1851" s="8" t="inlineStr">
        <is>
          <t>-</t>
        </is>
      </c>
      <c r="E1851" s="9" t="n">
        <v>0</v>
      </c>
      <c r="F1851" s="9" t="inlineStr">
        <is>
          <t>0.00</t>
        </is>
      </c>
      <c r="G1851" s="9" t="inlineStr">
        <is>
          <t>Outstock</t>
        </is>
      </c>
      <c r="H1851" s="9">
        <f>F1851+0</f>
        <v/>
      </c>
      <c r="I1851" s="9" t="n"/>
      <c r="J1851" s="9">
        <f>IF(I1851&lt;&gt;"",I1851,H1851)</f>
        <v/>
      </c>
      <c r="K1851" s="9">
        <f>E1851/(1+M1851)</f>
        <v/>
      </c>
      <c r="L1851" s="10" t="inlineStr">
        <is>
          <t>PLN</t>
        </is>
      </c>
      <c r="M1851" s="11" t="n">
        <v>0.23</v>
      </c>
      <c r="N1851" s="9">
        <f>K1851*VLOOKUP(L1851,'Exchange rate'!A:B,2,0)</f>
        <v/>
      </c>
      <c r="O1851" s="8" t="inlineStr">
        <is>
          <t>Neonet</t>
        </is>
      </c>
      <c r="P1851" s="8" t="inlineStr">
        <is>
          <t>Neonet</t>
        </is>
      </c>
      <c r="Q1851" s="8" t="inlineStr">
        <is>
          <t>Poland</t>
        </is>
      </c>
      <c r="R1851" s="12" t="inlineStr">
        <is>
          <t>https://www.neonet.pl/smartfony/apple-iphone-16-256gb-ultramaryna.html?order=score&amp;query=iPhone%2016%20256GB</t>
        </is>
      </c>
      <c r="S1851" s="13" t="inlineStr">
        <is>
          <t>Handset</t>
        </is>
      </c>
      <c r="T1851" s="13" t="inlineStr">
        <is>
          <t>x</t>
        </is>
      </c>
      <c r="U1851" s="12" t="inlineStr">
        <is>
          <t>https://drive.google.com/uc?export=view&amp;id=1yxadhJoy8oBAYnqrYJaxOe9zFtgAXi43</t>
        </is>
      </c>
      <c r="V1851" t="inlineStr">
        <is>
          <t>20250424</t>
        </is>
      </c>
    </row>
    <row r="1852" ht="15" customHeight="1">
      <c r="A1852" s="7" t="inlineStr">
        <is>
          <t>BN2009879</t>
        </is>
      </c>
      <c r="B1852" s="8" t="inlineStr">
        <is>
          <t>Apple</t>
        </is>
      </c>
      <c r="C1852" s="8" t="inlineStr">
        <is>
          <t>iPhone 16 512GB 5G</t>
        </is>
      </c>
      <c r="D1852" s="8" t="inlineStr">
        <is>
          <t>-</t>
        </is>
      </c>
      <c r="E1852" s="9" t="n">
        <v>5199</v>
      </c>
      <c r="F1852" s="9" t="inlineStr">
        <is>
          <t>5199.00</t>
        </is>
      </c>
      <c r="G1852" s="9" t="inlineStr">
        <is>
          <t>Instock</t>
        </is>
      </c>
      <c r="H1852" s="9">
        <f>F1852+0</f>
        <v/>
      </c>
      <c r="I1852" s="9" t="n"/>
      <c r="J1852" s="9">
        <f>IF(I1852&lt;&gt;"",I1852,H1852)</f>
        <v/>
      </c>
      <c r="K1852" s="9">
        <f>E1852/(1+M1852)</f>
        <v/>
      </c>
      <c r="L1852" s="10" t="inlineStr">
        <is>
          <t>PLN</t>
        </is>
      </c>
      <c r="M1852" s="11" t="n">
        <v>0.23</v>
      </c>
      <c r="N1852" s="9">
        <f>K1852*VLOOKUP(L1852,'Exchange rate'!A:B,2,0)</f>
        <v/>
      </c>
      <c r="O1852" s="8" t="inlineStr">
        <is>
          <t>Neonet</t>
        </is>
      </c>
      <c r="P1852" s="8" t="inlineStr">
        <is>
          <t>Neonet</t>
        </is>
      </c>
      <c r="Q1852" s="8" t="inlineStr">
        <is>
          <t>Poland</t>
        </is>
      </c>
      <c r="R1852" s="12" t="inlineStr">
        <is>
          <t>https://www.neonet.pl/smartfony/apple-iphone-16-512gb-berylowa-zielen.html</t>
        </is>
      </c>
      <c r="S1852" s="13" t="inlineStr">
        <is>
          <t>Handset</t>
        </is>
      </c>
      <c r="T1852" s="13" t="n"/>
      <c r="U1852" s="12" t="inlineStr">
        <is>
          <t>https://drive.google.com/uc?export=view&amp;id=1r0K5jPEv-u-RT8jcx62e1mgfCvcVdskb</t>
        </is>
      </c>
      <c r="V1852" t="inlineStr">
        <is>
          <t>20250424</t>
        </is>
      </c>
    </row>
    <row r="1853" ht="15" customHeight="1">
      <c r="A1853" s="7" t="inlineStr">
        <is>
          <t>BN2009875</t>
        </is>
      </c>
      <c r="B1853" s="8" t="inlineStr">
        <is>
          <t>Apple</t>
        </is>
      </c>
      <c r="C1853" s="8" t="inlineStr">
        <is>
          <t>iPhone 16 Plus 128GB 5G</t>
        </is>
      </c>
      <c r="D1853" s="8" t="inlineStr">
        <is>
          <t>-</t>
        </is>
      </c>
      <c r="E1853" s="9" t="n">
        <v>4199</v>
      </c>
      <c r="F1853" s="9" t="inlineStr">
        <is>
          <t>4199.00</t>
        </is>
      </c>
      <c r="G1853" s="9" t="inlineStr">
        <is>
          <t>Instock</t>
        </is>
      </c>
      <c r="H1853" s="9">
        <f>F1853+0</f>
        <v/>
      </c>
      <c r="I1853" s="9" t="n"/>
      <c r="J1853" s="9">
        <f>IF(I1853&lt;&gt;"",I1853,H1853)</f>
        <v/>
      </c>
      <c r="K1853" s="9">
        <f>E1853/(1+M1853)</f>
        <v/>
      </c>
      <c r="L1853" s="10" t="inlineStr">
        <is>
          <t>PLN</t>
        </is>
      </c>
      <c r="M1853" s="11" t="n">
        <v>0.23</v>
      </c>
      <c r="N1853" s="9">
        <f>K1853*VLOOKUP(L1853,'Exchange rate'!A:B,2,0)</f>
        <v/>
      </c>
      <c r="O1853" s="8" t="inlineStr">
        <is>
          <t>Neonet</t>
        </is>
      </c>
      <c r="P1853" s="8" t="inlineStr">
        <is>
          <t>Neonet</t>
        </is>
      </c>
      <c r="Q1853" s="8" t="inlineStr">
        <is>
          <t>Poland</t>
        </is>
      </c>
      <c r="R1853" s="12" t="inlineStr">
        <is>
          <t>https://www.neonet.pl/smartfony/apple-iphone-16-plus-128gb-bialy.html?order=score&amp;query=iPhone%2016%20Plus%20128GB</t>
        </is>
      </c>
      <c r="S1853" s="13" t="inlineStr">
        <is>
          <t>Handset</t>
        </is>
      </c>
      <c r="T1853" s="13" t="n"/>
      <c r="U1853" s="12" t="inlineStr">
        <is>
          <t>https://drive.google.com/uc?export=view&amp;id=1y9Utp3kVO3zP-RNp76czAsLHwyTwKEO7</t>
        </is>
      </c>
      <c r="V1853" t="inlineStr">
        <is>
          <t>20250424</t>
        </is>
      </c>
    </row>
    <row r="1854" ht="15" customHeight="1">
      <c r="A1854" s="7" t="inlineStr">
        <is>
          <t>BN2009880</t>
        </is>
      </c>
      <c r="B1854" s="8" t="inlineStr">
        <is>
          <t>Apple</t>
        </is>
      </c>
      <c r="C1854" s="8" t="inlineStr">
        <is>
          <t>iPhone 16 Plus 256GB 5G</t>
        </is>
      </c>
      <c r="D1854" s="8" t="inlineStr">
        <is>
          <t>-</t>
        </is>
      </c>
      <c r="E1854" s="9" t="n">
        <v>4745.85</v>
      </c>
      <c r="F1854" s="9" t="inlineStr">
        <is>
          <t>4745.85</t>
        </is>
      </c>
      <c r="G1854" s="9" t="inlineStr">
        <is>
          <t>Instock</t>
        </is>
      </c>
      <c r="H1854" s="9">
        <f>F1854+0</f>
        <v/>
      </c>
      <c r="I1854" s="9" t="n"/>
      <c r="J1854" s="9">
        <f>IF(I1854&lt;&gt;"",I1854,H1854)</f>
        <v/>
      </c>
      <c r="K1854" s="9">
        <f>E1854/(1+M1854)</f>
        <v/>
      </c>
      <c r="L1854" s="10" t="inlineStr">
        <is>
          <t>PLN</t>
        </is>
      </c>
      <c r="M1854" s="11" t="n">
        <v>0.23</v>
      </c>
      <c r="N1854" s="9">
        <f>K1854*VLOOKUP(L1854,'Exchange rate'!A:B,2,0)</f>
        <v/>
      </c>
      <c r="O1854" s="8" t="inlineStr">
        <is>
          <t>Neonet</t>
        </is>
      </c>
      <c r="P1854" s="8" t="inlineStr">
        <is>
          <t>Neonet</t>
        </is>
      </c>
      <c r="Q1854" s="8" t="inlineStr">
        <is>
          <t>Poland</t>
        </is>
      </c>
      <c r="R1854" s="12" t="inlineStr">
        <is>
          <t>https://www.neonet.pl/smartfony/apple-iphone-16-plus-256gb-rozowy.html?order=score&amp;query=iPhone%2016%20Plus%20256GB</t>
        </is>
      </c>
      <c r="S1854" s="13" t="inlineStr">
        <is>
          <t>Handset</t>
        </is>
      </c>
      <c r="T1854" s="13" t="n"/>
      <c r="U1854" s="12" t="inlineStr">
        <is>
          <t>https://drive.google.com/uc?export=view&amp;id=1-XnpbPj_Z-6s1um2YoPju-X6RhqjFg6G</t>
        </is>
      </c>
      <c r="V1854" t="inlineStr">
        <is>
          <t>20250424</t>
        </is>
      </c>
    </row>
    <row r="1855" ht="15" customHeight="1">
      <c r="A1855" s="7" t="inlineStr">
        <is>
          <t>BN2009881</t>
        </is>
      </c>
      <c r="B1855" s="8" t="inlineStr">
        <is>
          <t>Apple</t>
        </is>
      </c>
      <c r="C1855" s="8" t="inlineStr">
        <is>
          <t>iPhone 16 Plus 512GB 5G</t>
        </is>
      </c>
      <c r="D1855" s="8" t="inlineStr">
        <is>
          <t>-</t>
        </is>
      </c>
      <c r="E1855" s="9" t="n">
        <v>5699</v>
      </c>
      <c r="F1855" s="9" t="inlineStr">
        <is>
          <t>5699.00</t>
        </is>
      </c>
      <c r="G1855" s="9" t="inlineStr">
        <is>
          <t>Instock</t>
        </is>
      </c>
      <c r="H1855" s="9">
        <f>F1855+0</f>
        <v/>
      </c>
      <c r="I1855" s="9" t="n"/>
      <c r="J1855" s="9">
        <f>IF(I1855&lt;&gt;"",I1855,H1855)</f>
        <v/>
      </c>
      <c r="K1855" s="9">
        <f>E1855/(1+M1855)</f>
        <v/>
      </c>
      <c r="L1855" s="10" t="inlineStr">
        <is>
          <t>PLN</t>
        </is>
      </c>
      <c r="M1855" s="11" t="n">
        <v>0.23</v>
      </c>
      <c r="N1855" s="9">
        <f>K1855*VLOOKUP(L1855,'Exchange rate'!A:B,2,0)</f>
        <v/>
      </c>
      <c r="O1855" s="8" t="inlineStr">
        <is>
          <t>Neonet</t>
        </is>
      </c>
      <c r="P1855" s="8" t="inlineStr">
        <is>
          <t>Neonet</t>
        </is>
      </c>
      <c r="Q1855" s="8" t="inlineStr">
        <is>
          <t>Poland</t>
        </is>
      </c>
      <c r="R1855" s="12" t="inlineStr">
        <is>
          <t>https://www.neonet.pl/smartfony/apple-iphone-16-plus-512gb-bialy.html?order=score&amp;query=iPhone%2016%20Plus%20512GB</t>
        </is>
      </c>
      <c r="S1855" s="13" t="inlineStr">
        <is>
          <t>Handset</t>
        </is>
      </c>
      <c r="T1855" s="13" t="n"/>
      <c r="U1855" s="12" t="inlineStr">
        <is>
          <t>https://drive.google.com/uc?export=view&amp;id=1xErJb60KgGraWDVaY10BVx1e2e0QQcIF</t>
        </is>
      </c>
      <c r="V1855" t="inlineStr">
        <is>
          <t>20250424</t>
        </is>
      </c>
    </row>
    <row r="1856" ht="15" customHeight="1">
      <c r="A1856" s="7" t="inlineStr">
        <is>
          <t>BN2009876</t>
        </is>
      </c>
      <c r="B1856" s="8" t="inlineStr">
        <is>
          <t>Apple</t>
        </is>
      </c>
      <c r="C1856" s="8" t="inlineStr">
        <is>
          <t>iPhone 16 Pro 128GB 5G</t>
        </is>
      </c>
      <c r="D1856" s="8" t="inlineStr">
        <is>
          <t>-</t>
        </is>
      </c>
      <c r="E1856" s="9" t="n">
        <v>4699</v>
      </c>
      <c r="F1856" s="9" t="inlineStr">
        <is>
          <t>4699.00</t>
        </is>
      </c>
      <c r="G1856" s="9" t="inlineStr">
        <is>
          <t>Instock</t>
        </is>
      </c>
      <c r="H1856" s="9">
        <f>F1856+0</f>
        <v/>
      </c>
      <c r="I1856" s="9" t="n"/>
      <c r="J1856" s="9">
        <f>IF(I1856&lt;&gt;"",I1856,H1856)</f>
        <v/>
      </c>
      <c r="K1856" s="9">
        <f>E1856/(1+M1856)</f>
        <v/>
      </c>
      <c r="L1856" s="10" t="inlineStr">
        <is>
          <t>PLN</t>
        </is>
      </c>
      <c r="M1856" s="11" t="n">
        <v>0.23</v>
      </c>
      <c r="N1856" s="9">
        <f>K1856*VLOOKUP(L1856,'Exchange rate'!A:B,2,0)</f>
        <v/>
      </c>
      <c r="O1856" s="8" t="inlineStr">
        <is>
          <t>Neonet</t>
        </is>
      </c>
      <c r="P1856" s="8" t="inlineStr">
        <is>
          <t>Neonet</t>
        </is>
      </c>
      <c r="Q1856" s="8" t="inlineStr">
        <is>
          <t>Poland</t>
        </is>
      </c>
      <c r="R1856" s="12" t="inlineStr">
        <is>
          <t>https://www.neonet.pl/smartfony/apple-iphone-16-pro-128gb-tytan-czarny.html</t>
        </is>
      </c>
      <c r="S1856" s="13" t="inlineStr">
        <is>
          <t>Handset</t>
        </is>
      </c>
      <c r="T1856" s="13" t="n"/>
      <c r="U1856" s="12" t="inlineStr">
        <is>
          <t>https://drive.google.com/uc?export=view&amp;id=1zRkL9-hd6iIS7cPjVu8GuUUE-1um4fO4</t>
        </is>
      </c>
      <c r="V1856" t="inlineStr">
        <is>
          <t>20250424</t>
        </is>
      </c>
    </row>
    <row r="1857" ht="15" customHeight="1">
      <c r="A1857" s="7" t="inlineStr">
        <is>
          <t>BN2009884</t>
        </is>
      </c>
      <c r="B1857" s="8" t="inlineStr">
        <is>
          <t>Apple</t>
        </is>
      </c>
      <c r="C1857" s="8" t="inlineStr">
        <is>
          <t>iPhone 16 Pro 1TB 5G</t>
        </is>
      </c>
      <c r="D1857" s="8" t="inlineStr">
        <is>
          <t>-</t>
        </is>
      </c>
      <c r="E1857" s="9" t="n">
        <v>7099</v>
      </c>
      <c r="F1857" s="9" t="inlineStr">
        <is>
          <t>7099.00</t>
        </is>
      </c>
      <c r="G1857" s="9" t="inlineStr">
        <is>
          <t>Instock</t>
        </is>
      </c>
      <c r="H1857" s="9">
        <f>F1857+0</f>
        <v/>
      </c>
      <c r="I1857" s="9" t="n"/>
      <c r="J1857" s="9">
        <f>IF(I1857&lt;&gt;"",I1857,H1857)</f>
        <v/>
      </c>
      <c r="K1857" s="9">
        <f>E1857/(1+M1857)</f>
        <v/>
      </c>
      <c r="L1857" s="10" t="inlineStr">
        <is>
          <t>PLN</t>
        </is>
      </c>
      <c r="M1857" s="11" t="n">
        <v>0.23</v>
      </c>
      <c r="N1857" s="9">
        <f>K1857*VLOOKUP(L1857,'Exchange rate'!A:B,2,0)</f>
        <v/>
      </c>
      <c r="O1857" s="8" t="inlineStr">
        <is>
          <t>Neonet</t>
        </is>
      </c>
      <c r="P1857" s="8" t="inlineStr">
        <is>
          <t>Neonet</t>
        </is>
      </c>
      <c r="Q1857" s="8" t="inlineStr">
        <is>
          <t>Poland</t>
        </is>
      </c>
      <c r="R1857" s="12" t="inlineStr">
        <is>
          <t>https://www.neonet.pl/smartfony/apple-iphone-16-pro-1tb-tytan-pustynny.html</t>
        </is>
      </c>
      <c r="S1857" s="13" t="inlineStr">
        <is>
          <t>Handset</t>
        </is>
      </c>
      <c r="T1857" s="13" t="n"/>
      <c r="U1857" s="12" t="inlineStr">
        <is>
          <t>https://drive.google.com/uc?export=view&amp;id=1z-mhxRv8ctje4f-0FtBMMsAJ-HI5Nax7</t>
        </is>
      </c>
      <c r="V1857" t="inlineStr">
        <is>
          <t>20250424</t>
        </is>
      </c>
    </row>
    <row r="1858" ht="15" customHeight="1">
      <c r="A1858" s="7" t="inlineStr">
        <is>
          <t>BN2009882</t>
        </is>
      </c>
      <c r="B1858" s="8" t="inlineStr">
        <is>
          <t>Apple</t>
        </is>
      </c>
      <c r="C1858" s="8" t="inlineStr">
        <is>
          <t>iPhone 16 Pro 256GB 5G</t>
        </is>
      </c>
      <c r="D1858" s="8" t="inlineStr">
        <is>
          <t>-</t>
        </is>
      </c>
      <c r="E1858" s="9" t="n">
        <v>5199</v>
      </c>
      <c r="F1858" s="9" t="inlineStr">
        <is>
          <t>5199.00</t>
        </is>
      </c>
      <c r="G1858" s="9" t="inlineStr">
        <is>
          <t>Instock</t>
        </is>
      </c>
      <c r="H1858" s="9">
        <f>F1858+0</f>
        <v/>
      </c>
      <c r="I1858" s="9" t="n"/>
      <c r="J1858" s="9">
        <f>IF(I1858&lt;&gt;"",I1858,H1858)</f>
        <v/>
      </c>
      <c r="K1858" s="9">
        <f>E1858/(1+M1858)</f>
        <v/>
      </c>
      <c r="L1858" s="10" t="inlineStr">
        <is>
          <t>PLN</t>
        </is>
      </c>
      <c r="M1858" s="11" t="n">
        <v>0.23</v>
      </c>
      <c r="N1858" s="9">
        <f>K1858*VLOOKUP(L1858,'Exchange rate'!A:B,2,0)</f>
        <v/>
      </c>
      <c r="O1858" s="8" t="inlineStr">
        <is>
          <t>Neonet</t>
        </is>
      </c>
      <c r="P1858" s="8" t="inlineStr">
        <is>
          <t>Neonet</t>
        </is>
      </c>
      <c r="Q1858" s="8" t="inlineStr">
        <is>
          <t>Poland</t>
        </is>
      </c>
      <c r="R1858" s="12" t="inlineStr">
        <is>
          <t>https://www.neonet.pl/smartfony/apple-iphone-16-pro-256gb-tytan-czarny.html</t>
        </is>
      </c>
      <c r="S1858" s="13" t="inlineStr">
        <is>
          <t>Handset</t>
        </is>
      </c>
      <c r="T1858" s="13" t="n"/>
      <c r="U1858" s="12" t="inlineStr">
        <is>
          <t>https://drive.google.com/uc?export=view&amp;id=1zpsSbsvgHttwu2Aqb-z9SvM7K-z8UrJs</t>
        </is>
      </c>
      <c r="V1858" t="inlineStr">
        <is>
          <t>20250424</t>
        </is>
      </c>
    </row>
    <row r="1859" ht="15" customHeight="1">
      <c r="A1859" s="7" t="inlineStr">
        <is>
          <t>BN2009883</t>
        </is>
      </c>
      <c r="B1859" s="8" t="inlineStr">
        <is>
          <t>Apple</t>
        </is>
      </c>
      <c r="C1859" s="8" t="inlineStr">
        <is>
          <t>iPhone 16 Pro 512GB 5G</t>
        </is>
      </c>
      <c r="D1859" s="8" t="inlineStr">
        <is>
          <t>-</t>
        </is>
      </c>
      <c r="E1859" s="9" t="n">
        <v>6169</v>
      </c>
      <c r="F1859" s="9" t="inlineStr">
        <is>
          <t>6169.00</t>
        </is>
      </c>
      <c r="G1859" s="9" t="inlineStr">
        <is>
          <t>Instock</t>
        </is>
      </c>
      <c r="H1859" s="9">
        <f>F1859+0</f>
        <v/>
      </c>
      <c r="I1859" s="9" t="n"/>
      <c r="J1859" s="9">
        <f>IF(I1859&lt;&gt;"",I1859,H1859)</f>
        <v/>
      </c>
      <c r="K1859" s="9">
        <f>E1859/(1+M1859)</f>
        <v/>
      </c>
      <c r="L1859" s="10" t="inlineStr">
        <is>
          <t>PLN</t>
        </is>
      </c>
      <c r="M1859" s="11" t="n">
        <v>0.23</v>
      </c>
      <c r="N1859" s="9">
        <f>K1859*VLOOKUP(L1859,'Exchange rate'!A:B,2,0)</f>
        <v/>
      </c>
      <c r="O1859" s="8" t="inlineStr">
        <is>
          <t>Neonet</t>
        </is>
      </c>
      <c r="P1859" s="8" t="inlineStr">
        <is>
          <t>Neonet</t>
        </is>
      </c>
      <c r="Q1859" s="8" t="inlineStr">
        <is>
          <t>Poland</t>
        </is>
      </c>
      <c r="R1859" s="12" t="inlineStr">
        <is>
          <t>https://www.neonet.pl/smartfony/apple-iphone-16-pro-512gb-tytan-naturalny.html</t>
        </is>
      </c>
      <c r="S1859" s="13" t="inlineStr">
        <is>
          <t>Handset</t>
        </is>
      </c>
      <c r="T1859" s="13" t="n"/>
      <c r="U1859" s="12" t="inlineStr">
        <is>
          <t>https://drive.google.com/uc?export=view&amp;id=1OrGzgIISlzi_2pO6G-va4z2IY5-Su7Ph</t>
        </is>
      </c>
      <c r="V1859" t="inlineStr">
        <is>
          <t>20250424</t>
        </is>
      </c>
    </row>
    <row r="1860" ht="15" customHeight="1">
      <c r="A1860" s="7" t="inlineStr">
        <is>
          <t>BN2009886</t>
        </is>
      </c>
      <c r="B1860" s="8" t="inlineStr">
        <is>
          <t>Apple</t>
        </is>
      </c>
      <c r="C1860" s="8" t="inlineStr">
        <is>
          <t>iPhone 16 Pro Max 1TB 5G</t>
        </is>
      </c>
      <c r="D1860" s="8" t="inlineStr">
        <is>
          <t>-</t>
        </is>
      </c>
      <c r="E1860" s="9" t="n">
        <v>7689</v>
      </c>
      <c r="F1860" s="9" t="inlineStr">
        <is>
          <t>7689.00</t>
        </is>
      </c>
      <c r="G1860" s="9" t="inlineStr">
        <is>
          <t>Instock</t>
        </is>
      </c>
      <c r="H1860" s="9">
        <f>F1860+0</f>
        <v/>
      </c>
      <c r="I1860" s="9" t="n"/>
      <c r="J1860" s="9">
        <f>IF(I1860&lt;&gt;"",I1860,H1860)</f>
        <v/>
      </c>
      <c r="K1860" s="9">
        <f>E1860/(1+M1860)</f>
        <v/>
      </c>
      <c r="L1860" s="10" t="inlineStr">
        <is>
          <t>PLN</t>
        </is>
      </c>
      <c r="M1860" s="11" t="n">
        <v>0.23</v>
      </c>
      <c r="N1860" s="9">
        <f>K1860*VLOOKUP(L1860,'Exchange rate'!A:B,2,0)</f>
        <v/>
      </c>
      <c r="O1860" s="8" t="inlineStr">
        <is>
          <t>Neonet</t>
        </is>
      </c>
      <c r="P1860" s="8" t="inlineStr">
        <is>
          <t>Neonet</t>
        </is>
      </c>
      <c r="Q1860" s="8" t="inlineStr">
        <is>
          <t>Poland</t>
        </is>
      </c>
      <c r="R1860" s="12" t="inlineStr">
        <is>
          <t>https://www.neonet.pl/smartfony/apple-iphone-16-pro-max-1tb-tytan-pustynny.html</t>
        </is>
      </c>
      <c r="S1860" s="13" t="inlineStr">
        <is>
          <t>Handset</t>
        </is>
      </c>
      <c r="T1860" s="13" t="n"/>
      <c r="U1860" s="12" t="inlineStr">
        <is>
          <t>https://drive.google.com/uc?export=view&amp;id=1zkS_KhLS_3kQxmY2DMc0n4rn4rHF-cnj</t>
        </is>
      </c>
      <c r="V1860" t="inlineStr">
        <is>
          <t>20250424</t>
        </is>
      </c>
    </row>
    <row r="1861" ht="15" customHeight="1">
      <c r="A1861" s="7" t="inlineStr">
        <is>
          <t>BN2009877</t>
        </is>
      </c>
      <c r="B1861" s="8" t="inlineStr">
        <is>
          <t>Apple</t>
        </is>
      </c>
      <c r="C1861" s="8" t="inlineStr">
        <is>
          <t>iPhone 16 Pro Max 256GB 5G</t>
        </is>
      </c>
      <c r="D1861" s="8" t="inlineStr">
        <is>
          <t>-</t>
        </is>
      </c>
      <c r="E1861" s="9" t="n">
        <v>5699</v>
      </c>
      <c r="F1861" s="9" t="inlineStr">
        <is>
          <t>5699.00</t>
        </is>
      </c>
      <c r="G1861" s="9" t="inlineStr">
        <is>
          <t>Instock</t>
        </is>
      </c>
      <c r="H1861" s="9">
        <f>F1861+0</f>
        <v/>
      </c>
      <c r="I1861" s="9" t="n"/>
      <c r="J1861" s="9">
        <f>IF(I1861&lt;&gt;"",I1861,H1861)</f>
        <v/>
      </c>
      <c r="K1861" s="9">
        <f>E1861/(1+M1861)</f>
        <v/>
      </c>
      <c r="L1861" s="10" t="inlineStr">
        <is>
          <t>PLN</t>
        </is>
      </c>
      <c r="M1861" s="11" t="n">
        <v>0.23</v>
      </c>
      <c r="N1861" s="9">
        <f>K1861*VLOOKUP(L1861,'Exchange rate'!A:B,2,0)</f>
        <v/>
      </c>
      <c r="O1861" s="8" t="inlineStr">
        <is>
          <t>Neonet</t>
        </is>
      </c>
      <c r="P1861" s="8" t="inlineStr">
        <is>
          <t>Neonet</t>
        </is>
      </c>
      <c r="Q1861" s="8" t="inlineStr">
        <is>
          <t>Poland</t>
        </is>
      </c>
      <c r="R1861" s="12" t="inlineStr">
        <is>
          <t>https://www.neonet.pl/smartfony/apple-iphone-16-pro-max-256gb-tytan-naturalny.html?order=score&amp;query=iPhone%2016%20Pro%20Max%20256GB</t>
        </is>
      </c>
      <c r="S1861" s="13" t="inlineStr">
        <is>
          <t>Handset</t>
        </is>
      </c>
      <c r="T1861" s="13" t="n"/>
      <c r="U1861" s="12" t="inlineStr">
        <is>
          <t>https://drive.google.com/uc?export=view&amp;id=10j6mlImvVXwkdAHuGxj6Q_D-8HRtgnLq</t>
        </is>
      </c>
      <c r="V1861" t="inlineStr">
        <is>
          <t>20250424</t>
        </is>
      </c>
    </row>
    <row r="1862" ht="15" customHeight="1">
      <c r="A1862" s="7" t="inlineStr">
        <is>
          <t>BN2009885</t>
        </is>
      </c>
      <c r="B1862" s="8" t="inlineStr">
        <is>
          <t>Apple</t>
        </is>
      </c>
      <c r="C1862" s="8" t="inlineStr">
        <is>
          <t>iPhone 16 Pro Max 512GB 5G</t>
        </is>
      </c>
      <c r="D1862" s="8" t="inlineStr">
        <is>
          <t>-</t>
        </is>
      </c>
      <c r="E1862" s="9" t="n">
        <v>6489</v>
      </c>
      <c r="F1862" s="9" t="inlineStr">
        <is>
          <t>6489.00</t>
        </is>
      </c>
      <c r="G1862" s="9" t="inlineStr">
        <is>
          <t>Instock</t>
        </is>
      </c>
      <c r="H1862" s="9">
        <f>F1862+0</f>
        <v/>
      </c>
      <c r="I1862" s="9" t="n"/>
      <c r="J1862" s="9">
        <f>IF(I1862&lt;&gt;"",I1862,H1862)</f>
        <v/>
      </c>
      <c r="K1862" s="9">
        <f>E1862/(1+M1862)</f>
        <v/>
      </c>
      <c r="L1862" s="10" t="inlineStr">
        <is>
          <t>PLN</t>
        </is>
      </c>
      <c r="M1862" s="11" t="n">
        <v>0.23</v>
      </c>
      <c r="N1862" s="9">
        <f>K1862*VLOOKUP(L1862,'Exchange rate'!A:B,2,0)</f>
        <v/>
      </c>
      <c r="O1862" s="8" t="inlineStr">
        <is>
          <t>Neonet</t>
        </is>
      </c>
      <c r="P1862" s="8" t="inlineStr">
        <is>
          <t>Neonet</t>
        </is>
      </c>
      <c r="Q1862" s="8" t="inlineStr">
        <is>
          <t>Poland</t>
        </is>
      </c>
      <c r="R1862" s="12" t="inlineStr">
        <is>
          <t>https://www.neonet.pl/smartfony/apple-iphone-16-pro-max-512gb-tytan-czarny.html</t>
        </is>
      </c>
      <c r="S1862" s="13" t="inlineStr">
        <is>
          <t>Handset</t>
        </is>
      </c>
      <c r="T1862" s="13" t="n"/>
      <c r="U1862" s="12" t="inlineStr">
        <is>
          <t>https://drive.google.com/uc?export=view&amp;id=1ylJvx39jZSI6pXJ3fGFi91_91AmY4MjJ</t>
        </is>
      </c>
      <c r="V1862" t="inlineStr">
        <is>
          <t>20250424</t>
        </is>
      </c>
    </row>
    <row r="1863" ht="15" customHeight="1">
      <c r="A1863" s="7" t="inlineStr">
        <is>
          <t>BN2010109</t>
        </is>
      </c>
      <c r="B1863" s="8" t="inlineStr">
        <is>
          <t>Apple</t>
        </is>
      </c>
      <c r="C1863" s="8" t="inlineStr">
        <is>
          <t>iPhone 16e 128GB 5G</t>
        </is>
      </c>
      <c r="D1863" s="8" t="inlineStr">
        <is>
          <t>-</t>
        </is>
      </c>
      <c r="E1863" s="9" t="n">
        <v>2999</v>
      </c>
      <c r="F1863" s="9" t="inlineStr">
        <is>
          <t>2999.00</t>
        </is>
      </c>
      <c r="G1863" s="9" t="inlineStr">
        <is>
          <t>Instock</t>
        </is>
      </c>
      <c r="H1863" s="9">
        <f>F1863+0</f>
        <v/>
      </c>
      <c r="I1863" s="9" t="n"/>
      <c r="J1863" s="9">
        <f>IF(I1863&lt;&gt;"",I1863,H1863)</f>
        <v/>
      </c>
      <c r="K1863" s="9">
        <f>E1863/(1+M1863)</f>
        <v/>
      </c>
      <c r="L1863" s="10" t="inlineStr">
        <is>
          <t>PLN</t>
        </is>
      </c>
      <c r="M1863" s="11" t="n">
        <v>0.23</v>
      </c>
      <c r="N1863" s="9">
        <f>K1863*VLOOKUP(L1863,'Exchange rate'!A:B,2,0)</f>
        <v/>
      </c>
      <c r="O1863" s="8" t="inlineStr">
        <is>
          <t>Neonet</t>
        </is>
      </c>
      <c r="P1863" s="8" t="inlineStr">
        <is>
          <t>Neonet</t>
        </is>
      </c>
      <c r="Q1863" s="8" t="inlineStr">
        <is>
          <t>Poland</t>
        </is>
      </c>
      <c r="R1863" s="12" t="inlineStr">
        <is>
          <t>https://www.neonet.pl/smartfony/apple-iphone-16e-128gb-czarny.html?order=score&amp;query=iphone%2016e</t>
        </is>
      </c>
      <c r="S1863" s="13" t="inlineStr">
        <is>
          <t>Handset</t>
        </is>
      </c>
      <c r="T1863" s="13" t="n"/>
      <c r="U1863" s="12" t="inlineStr">
        <is>
          <t>https://drive.google.com/uc?export=view&amp;id=1-ItNTCFkfLrRO6jXFbhoeSJuwELOGtZW</t>
        </is>
      </c>
      <c r="V1863" t="inlineStr">
        <is>
          <t>20250424</t>
        </is>
      </c>
    </row>
    <row r="1864" ht="15" customHeight="1">
      <c r="A1864" s="7" t="inlineStr">
        <is>
          <t>BN2010110</t>
        </is>
      </c>
      <c r="B1864" s="8" t="inlineStr">
        <is>
          <t>Apple</t>
        </is>
      </c>
      <c r="C1864" s="8" t="inlineStr">
        <is>
          <t>iPhone 16e 256GB 5G</t>
        </is>
      </c>
      <c r="D1864" s="8" t="inlineStr">
        <is>
          <t>-</t>
        </is>
      </c>
      <c r="E1864" s="9" t="n">
        <v>3499</v>
      </c>
      <c r="F1864" s="9" t="inlineStr">
        <is>
          <t>3499.00</t>
        </is>
      </c>
      <c r="G1864" s="9" t="inlineStr">
        <is>
          <t>Instock</t>
        </is>
      </c>
      <c r="H1864" s="9">
        <f>F1864+0</f>
        <v/>
      </c>
      <c r="I1864" s="9" t="n"/>
      <c r="J1864" s="9">
        <f>IF(I1864&lt;&gt;"",I1864,H1864)</f>
        <v/>
      </c>
      <c r="K1864" s="9">
        <f>E1864/(1+M1864)</f>
        <v/>
      </c>
      <c r="L1864" s="10" t="inlineStr">
        <is>
          <t>PLN</t>
        </is>
      </c>
      <c r="M1864" s="11" t="n">
        <v>0.23</v>
      </c>
      <c r="N1864" s="9">
        <f>K1864*VLOOKUP(L1864,'Exchange rate'!A:B,2,0)</f>
        <v/>
      </c>
      <c r="O1864" s="8" t="inlineStr">
        <is>
          <t>Neonet</t>
        </is>
      </c>
      <c r="P1864" s="8" t="inlineStr">
        <is>
          <t>Neonet</t>
        </is>
      </c>
      <c r="Q1864" s="8" t="inlineStr">
        <is>
          <t>Poland</t>
        </is>
      </c>
      <c r="R1864" s="12" t="inlineStr">
        <is>
          <t>https://www.neonet.pl/smartfony/apple-iphone-16e-256gb-bialy.html?order=score&amp;query=iphone%2016e</t>
        </is>
      </c>
      <c r="S1864" s="13" t="inlineStr">
        <is>
          <t>Handset</t>
        </is>
      </c>
      <c r="T1864" s="13" t="n"/>
      <c r="U1864" s="12" t="inlineStr">
        <is>
          <t>https://drive.google.com/uc?export=view&amp;id=1xpzW9iyfln0BWJJhQqyxOa178dPLrUzO</t>
        </is>
      </c>
      <c r="V1864" t="inlineStr">
        <is>
          <t>20250424</t>
        </is>
      </c>
    </row>
    <row r="1865" ht="15" customHeight="1">
      <c r="A1865" s="7" t="inlineStr">
        <is>
          <t>BN2010108</t>
        </is>
      </c>
      <c r="B1865" s="8" t="inlineStr">
        <is>
          <t>Apple</t>
        </is>
      </c>
      <c r="C1865" s="8" t="inlineStr">
        <is>
          <t>iPhone 16e 512GB 5G</t>
        </is>
      </c>
      <c r="D1865" s="8" t="inlineStr">
        <is>
          <t>-</t>
        </is>
      </c>
      <c r="E1865" s="9" t="n">
        <v>4499</v>
      </c>
      <c r="F1865" s="9" t="inlineStr">
        <is>
          <t>4499.00</t>
        </is>
      </c>
      <c r="G1865" s="9" t="inlineStr">
        <is>
          <t>Instock</t>
        </is>
      </c>
      <c r="H1865" s="9">
        <f>F1865+0</f>
        <v/>
      </c>
      <c r="I1865" s="9" t="n"/>
      <c r="J1865" s="9">
        <f>IF(I1865&lt;&gt;"",I1865,H1865)</f>
        <v/>
      </c>
      <c r="K1865" s="9">
        <f>E1865/(1+M1865)</f>
        <v/>
      </c>
      <c r="L1865" s="10" t="inlineStr">
        <is>
          <t>PLN</t>
        </is>
      </c>
      <c r="M1865" s="11" t="n">
        <v>0.23</v>
      </c>
      <c r="N1865" s="9">
        <f>K1865*VLOOKUP(L1865,'Exchange rate'!A:B,2,0)</f>
        <v/>
      </c>
      <c r="O1865" s="8" t="inlineStr">
        <is>
          <t>Neonet</t>
        </is>
      </c>
      <c r="P1865" s="8" t="inlineStr">
        <is>
          <t>Neonet</t>
        </is>
      </c>
      <c r="Q1865" s="8" t="inlineStr">
        <is>
          <t>Poland</t>
        </is>
      </c>
      <c r="R1865" s="12" t="inlineStr">
        <is>
          <t>https://www.neonet.pl/smartfony/apple-iphone-16e-512gb-bialy.html?order=score&amp;query=iphone%2016e%20512</t>
        </is>
      </c>
      <c r="S1865" s="13" t="inlineStr">
        <is>
          <t>Handset</t>
        </is>
      </c>
      <c r="T1865" s="13" t="n"/>
      <c r="U1865" s="12" t="inlineStr">
        <is>
          <t>https://drive.google.com/uc?export=view&amp;id=1z6ZXtT90Q5v4dj2Bk_mk78N99DOYYz9j</t>
        </is>
      </c>
      <c r="V1865" t="inlineStr">
        <is>
          <t>20250424</t>
        </is>
      </c>
    </row>
    <row r="1866" ht="15" customHeight="1">
      <c r="A1866" s="7" t="inlineStr">
        <is>
          <t>BN2008373</t>
        </is>
      </c>
      <c r="B1866" s="8" t="inlineStr">
        <is>
          <t>Apple</t>
        </is>
      </c>
      <c r="C1866" s="8" t="inlineStr">
        <is>
          <t>iPhone SE (2022) 128GB 5G</t>
        </is>
      </c>
      <c r="D1866" s="8" t="inlineStr">
        <is>
          <t>-</t>
        </is>
      </c>
      <c r="E1866" s="9" t="n">
        <v>0</v>
      </c>
      <c r="F1866" s="9" t="inlineStr">
        <is>
          <t>0.00</t>
        </is>
      </c>
      <c r="G1866" s="9" t="inlineStr">
        <is>
          <t>Outstock</t>
        </is>
      </c>
      <c r="H1866" s="9">
        <f>F1866+0</f>
        <v/>
      </c>
      <c r="I1866" s="9" t="n"/>
      <c r="J1866" s="9">
        <f>IF(I1866&lt;&gt;"",I1866,H1866)</f>
        <v/>
      </c>
      <c r="K1866" s="9">
        <f>E1866/(1+M1866)</f>
        <v/>
      </c>
      <c r="L1866" s="10" t="inlineStr">
        <is>
          <t>PLN</t>
        </is>
      </c>
      <c r="M1866" s="11" t="n">
        <v>0.23</v>
      </c>
      <c r="N1866" s="9">
        <f>K1866*VLOOKUP(L1866,'Exchange rate'!A:B,2,0)</f>
        <v/>
      </c>
      <c r="O1866" s="8" t="inlineStr">
        <is>
          <t>Neonet</t>
        </is>
      </c>
      <c r="P1866" s="8" t="inlineStr">
        <is>
          <t>Neonet</t>
        </is>
      </c>
      <c r="Q1866" s="8" t="inlineStr">
        <is>
          <t>Poland</t>
        </is>
      </c>
      <c r="R1866" s="12" t="inlineStr">
        <is>
          <t>https://www.neonet.pl/smartfony/apple-iphone-se-5g-2022-128gb-czarny-mmxj3pm-a.html?order=score&amp;query=APPLE%20iPhone%20SE%205G%202022%20128GB</t>
        </is>
      </c>
      <c r="S1866" s="13" t="inlineStr">
        <is>
          <t>Handset</t>
        </is>
      </c>
      <c r="T1866" s="13" t="inlineStr">
        <is>
          <t>a</t>
        </is>
      </c>
      <c r="U1866" s="12" t="inlineStr">
        <is>
          <t>https://drive.google.com/uc?export=view&amp;id=1xL7kd0XGwwQ0l3KZhSSe1xQ1gG71L0Fx</t>
        </is>
      </c>
      <c r="V1866" t="inlineStr">
        <is>
          <t>20250424</t>
        </is>
      </c>
    </row>
    <row r="1867" ht="15" customHeight="1">
      <c r="A1867" s="7" t="inlineStr">
        <is>
          <t>BN2008374</t>
        </is>
      </c>
      <c r="B1867" s="8" t="inlineStr">
        <is>
          <t>Apple</t>
        </is>
      </c>
      <c r="C1867" s="8" t="inlineStr">
        <is>
          <t>iPhone SE (2022) 256GB 5G</t>
        </is>
      </c>
      <c r="D1867" s="8" t="inlineStr">
        <is>
          <t>-</t>
        </is>
      </c>
      <c r="E1867" s="9" t="n">
        <v>0</v>
      </c>
      <c r="F1867" s="9" t="inlineStr">
        <is>
          <t>0.00</t>
        </is>
      </c>
      <c r="G1867" s="9" t="inlineStr">
        <is>
          <t>Outstock</t>
        </is>
      </c>
      <c r="H1867" s="9">
        <f>F1867+0</f>
        <v/>
      </c>
      <c r="I1867" s="9" t="n"/>
      <c r="J1867" s="9">
        <f>IF(I1867&lt;&gt;"",I1867,H1867)</f>
        <v/>
      </c>
      <c r="K1867" s="9">
        <f>E1867/(1+M1867)</f>
        <v/>
      </c>
      <c r="L1867" s="10" t="inlineStr">
        <is>
          <t>PLN</t>
        </is>
      </c>
      <c r="M1867" s="11" t="n">
        <v>0.23</v>
      </c>
      <c r="N1867" s="9">
        <f>K1867*VLOOKUP(L1867,'Exchange rate'!A:B,2,0)</f>
        <v/>
      </c>
      <c r="O1867" s="8" t="inlineStr">
        <is>
          <t>Neonet</t>
        </is>
      </c>
      <c r="P1867" s="8" t="inlineStr">
        <is>
          <t>Neonet</t>
        </is>
      </c>
      <c r="Q1867" s="8" t="inlineStr">
        <is>
          <t>Poland</t>
        </is>
      </c>
      <c r="R1867" s="12" t="inlineStr">
        <is>
          <t>https://www.neonet.pl/smartfony/apple-iphone-se-5g-2022-256gb-czarny-mmxm3pm-a.html?order=score&amp;query=iPhone%20SE%20(2022)%20256GB%205G</t>
        </is>
      </c>
      <c r="S1867" s="13" t="inlineStr">
        <is>
          <t>Handset</t>
        </is>
      </c>
      <c r="T1867" s="13" t="inlineStr">
        <is>
          <t>a</t>
        </is>
      </c>
      <c r="U1867" s="12" t="inlineStr">
        <is>
          <t>https://drive.google.com/uc?export=view&amp;id=1wqRrEQnHAalqWFMZPvSe_uYhoLmgUL2q</t>
        </is>
      </c>
      <c r="V1867" t="inlineStr">
        <is>
          <t>20250424</t>
        </is>
      </c>
    </row>
    <row r="1868" ht="15" customHeight="1">
      <c r="A1868" s="7" t="inlineStr">
        <is>
          <t>BN2008372</t>
        </is>
      </c>
      <c r="B1868" s="8" t="inlineStr">
        <is>
          <t>Apple</t>
        </is>
      </c>
      <c r="C1868" s="8" t="inlineStr">
        <is>
          <t>iPhone SE (2022) 64GB 5G</t>
        </is>
      </c>
      <c r="D1868" s="8" t="inlineStr">
        <is>
          <t>-</t>
        </is>
      </c>
      <c r="E1868" s="9" t="n">
        <v>0</v>
      </c>
      <c r="F1868" s="9" t="inlineStr">
        <is>
          <t>0.00</t>
        </is>
      </c>
      <c r="G1868" s="9" t="inlineStr">
        <is>
          <t>Outstock</t>
        </is>
      </c>
      <c r="H1868" s="9">
        <f>F1868+0</f>
        <v/>
      </c>
      <c r="I1868" s="9" t="n"/>
      <c r="J1868" s="9">
        <f>IF(I1868&lt;&gt;"",I1868,H1868)</f>
        <v/>
      </c>
      <c r="K1868" s="9">
        <f>E1868/(1+M1868)</f>
        <v/>
      </c>
      <c r="L1868" s="10" t="inlineStr">
        <is>
          <t>PLN</t>
        </is>
      </c>
      <c r="M1868" s="11" t="n">
        <v>0.23</v>
      </c>
      <c r="N1868" s="9">
        <f>K1868*VLOOKUP(L1868,'Exchange rate'!A:B,2,0)</f>
        <v/>
      </c>
      <c r="O1868" s="8" t="inlineStr">
        <is>
          <t>Neonet</t>
        </is>
      </c>
      <c r="P1868" s="8" t="inlineStr">
        <is>
          <t>Neonet</t>
        </is>
      </c>
      <c r="Q1868" s="8" t="inlineStr">
        <is>
          <t>Poland</t>
        </is>
      </c>
      <c r="R1868" s="12" t="inlineStr">
        <is>
          <t>https://www.neonet.pl/smartfony/apple-iphone-se-5g-2022-64gb-czarny-mmxf3pm-a.html</t>
        </is>
      </c>
      <c r="S1868" s="13" t="inlineStr">
        <is>
          <t>Handset</t>
        </is>
      </c>
      <c r="T1868" s="13" t="inlineStr">
        <is>
          <t>a</t>
        </is>
      </c>
      <c r="U1868" s="12" t="inlineStr">
        <is>
          <t>https://drive.google.com/uc?export=view&amp;id=1zsVfowqVvA68sqlVjZJoUa7EfGrYusQ7</t>
        </is>
      </c>
      <c r="V1868" t="inlineStr">
        <is>
          <t>20250424</t>
        </is>
      </c>
    </row>
    <row r="1869" ht="15" customHeight="1">
      <c r="A1869" s="7" t="inlineStr">
        <is>
          <t>BN2009221</t>
        </is>
      </c>
      <c r="B1869" s="8" t="inlineStr">
        <is>
          <t>Apple</t>
        </is>
      </c>
      <c r="C1869" s="8" t="inlineStr">
        <is>
          <t>Watch SE 2023 44mm</t>
        </is>
      </c>
      <c r="D1869" s="8" t="inlineStr">
        <is>
          <t>-</t>
        </is>
      </c>
      <c r="E1869" s="9" t="n">
        <v>1139</v>
      </c>
      <c r="F1869" s="9" t="inlineStr">
        <is>
          <t>1139.00</t>
        </is>
      </c>
      <c r="G1869" s="9" t="inlineStr">
        <is>
          <t>Instock</t>
        </is>
      </c>
      <c r="H1869" s="9">
        <f>F1869+0</f>
        <v/>
      </c>
      <c r="I1869" s="9" t="n"/>
      <c r="J1869" s="9">
        <f>IF(I1869&lt;&gt;"",I1869,H1869)</f>
        <v/>
      </c>
      <c r="K1869" s="9">
        <f>E1869/(1+M1869)</f>
        <v/>
      </c>
      <c r="L1869" s="10" t="inlineStr">
        <is>
          <t>PLN</t>
        </is>
      </c>
      <c r="M1869" s="11" t="n">
        <v>0.23</v>
      </c>
      <c r="N1869" s="9">
        <f>K1869*VLOOKUP(L1869,'Exchange rate'!A:B,2,0)</f>
        <v/>
      </c>
      <c r="O1869" s="8" t="inlineStr">
        <is>
          <t>Neonet</t>
        </is>
      </c>
      <c r="P1869" s="8" t="inlineStr">
        <is>
          <t>Neonet</t>
        </is>
      </c>
      <c r="Q1869" s="8" t="inlineStr">
        <is>
          <t>Poland</t>
        </is>
      </c>
      <c r="R1869" s="12" t="inlineStr">
        <is>
          <t>https://www.neonet.pl/smartwatche-i-zegarki/apple-watch-se-2024-gps-44mm-koperta-z-aluminium-srebrny-pasek-sportowy-rozmiar-m-l-denim.html</t>
        </is>
      </c>
      <c r="S1869" s="13" t="inlineStr">
        <is>
          <t>Smart Watch</t>
        </is>
      </c>
      <c r="T1869" s="13" t="n"/>
      <c r="U1869" s="12" t="inlineStr">
        <is>
          <t>https://drive.google.com/uc?export=view&amp;id=1yJjltIeaerAt3-2BrW9wlq3Xhwh5jkP0</t>
        </is>
      </c>
      <c r="V1869" t="inlineStr">
        <is>
          <t>20250424</t>
        </is>
      </c>
    </row>
    <row r="1870" ht="15" customHeight="1">
      <c r="A1870" s="7" t="inlineStr">
        <is>
          <t>BN4000654</t>
        </is>
      </c>
      <c r="B1870" s="8" t="inlineStr">
        <is>
          <t>Apple</t>
        </is>
      </c>
      <c r="C1870" s="8" t="inlineStr">
        <is>
          <t>Watch Series 8 GPS 41mm</t>
        </is>
      </c>
      <c r="D1870" s="8" t="inlineStr">
        <is>
          <t>-</t>
        </is>
      </c>
      <c r="E1870" s="9" t="n">
        <v>2021.42</v>
      </c>
      <c r="F1870" s="9" t="inlineStr">
        <is>
          <t>2021.42</t>
        </is>
      </c>
      <c r="G1870" s="9" t="inlineStr">
        <is>
          <t>Instock</t>
        </is>
      </c>
      <c r="H1870" s="9">
        <f>F1870+0</f>
        <v/>
      </c>
      <c r="I1870" s="9" t="n"/>
      <c r="J1870" s="9">
        <f>IF(I1870&lt;&gt;"",I1870,H1870)</f>
        <v/>
      </c>
      <c r="K1870" s="9">
        <f>E1870/(1+M1870)</f>
        <v/>
      </c>
      <c r="L1870" s="10" t="inlineStr">
        <is>
          <t>PLN</t>
        </is>
      </c>
      <c r="M1870" s="11" t="n">
        <v>0.23</v>
      </c>
      <c r="N1870" s="9">
        <f>K1870*VLOOKUP(L1870,'Exchange rate'!A:B,2,0)</f>
        <v/>
      </c>
      <c r="O1870" s="8" t="inlineStr">
        <is>
          <t>Neonet</t>
        </is>
      </c>
      <c r="P1870" s="8" t="inlineStr">
        <is>
          <t>Neonet</t>
        </is>
      </c>
      <c r="Q1870" s="8" t="inlineStr">
        <is>
          <t>Poland</t>
        </is>
      </c>
      <c r="R1870" s="12" t="inlineStr">
        <is>
          <t>https://www.neonet.pl/smartwatche-i-zegarki/apple-watch-series-8-gps-41mm-aluminium-case-with-product-red-sport-band-regular.html</t>
        </is>
      </c>
      <c r="S1870" s="13" t="inlineStr">
        <is>
          <t>Smart Watch</t>
        </is>
      </c>
      <c r="T1870" s="13" t="n"/>
      <c r="U1870" s="12" t="inlineStr">
        <is>
          <t>https://drive.google.com/uc?export=view&amp;id=1wf4k5YS_qRPKxzbZqW25iVEA56SvPuKK</t>
        </is>
      </c>
      <c r="V1870" t="inlineStr">
        <is>
          <t>20250424</t>
        </is>
      </c>
    </row>
    <row r="1871" ht="15" customHeight="1">
      <c r="A1871" s="7" t="inlineStr">
        <is>
          <t>BN4000655</t>
        </is>
      </c>
      <c r="B1871" s="8" t="inlineStr">
        <is>
          <t>Apple</t>
        </is>
      </c>
      <c r="C1871" s="8" t="inlineStr">
        <is>
          <t>Watch Series 8 GPS 45mm</t>
        </is>
      </c>
      <c r="D1871" s="8" t="inlineStr">
        <is>
          <t>-</t>
        </is>
      </c>
      <c r="E1871" s="9" t="n">
        <v>2304.63</v>
      </c>
      <c r="F1871" s="9" t="inlineStr">
        <is>
          <t>2304.63</t>
        </is>
      </c>
      <c r="G1871" s="9" t="inlineStr">
        <is>
          <t>Instock</t>
        </is>
      </c>
      <c r="H1871" s="9">
        <f>F1871+0</f>
        <v/>
      </c>
      <c r="I1871" s="9" t="n"/>
      <c r="J1871" s="9">
        <f>IF(I1871&lt;&gt;"",I1871,H1871)</f>
        <v/>
      </c>
      <c r="K1871" s="9">
        <f>E1871/(1+M1871)</f>
        <v/>
      </c>
      <c r="L1871" s="10" t="inlineStr">
        <is>
          <t>PLN</t>
        </is>
      </c>
      <c r="M1871" s="11" t="n">
        <v>0.23</v>
      </c>
      <c r="N1871" s="9">
        <f>K1871*VLOOKUP(L1871,'Exchange rate'!A:B,2,0)</f>
        <v/>
      </c>
      <c r="O1871" s="8" t="inlineStr">
        <is>
          <t>Neonet</t>
        </is>
      </c>
      <c r="P1871" s="8" t="inlineStr">
        <is>
          <t>Neonet</t>
        </is>
      </c>
      <c r="Q1871" s="8" t="inlineStr">
        <is>
          <t>Poland</t>
        </is>
      </c>
      <c r="R1871" s="12" t="inlineStr">
        <is>
          <t>https://www.neonet.pl/smartwatche-i-zegarki/apple-watch-series-8-gps-45-mm-starlight-aluminium-case-with-starlight-sport-band-regular.html?order=score&amp;query=Watch%20Series%208%20GPS%2045mm</t>
        </is>
      </c>
      <c r="S1871" s="13" t="inlineStr">
        <is>
          <t>Smart Watch</t>
        </is>
      </c>
      <c r="T1871" s="13" t="n"/>
      <c r="U1871" s="12" t="inlineStr">
        <is>
          <t>https://drive.google.com/uc?export=view&amp;id=1-nY5q_idlGaHghIkuYnQTnVg36YnbIZ0</t>
        </is>
      </c>
      <c r="V1871" t="inlineStr">
        <is>
          <t>20250424</t>
        </is>
      </c>
    </row>
    <row r="1872" ht="15" customHeight="1">
      <c r="A1872" s="7" t="inlineStr">
        <is>
          <t>BN4000652</t>
        </is>
      </c>
      <c r="B1872" s="8" t="inlineStr">
        <is>
          <t>Apple</t>
        </is>
      </c>
      <c r="C1872" s="8" t="inlineStr">
        <is>
          <t>Watch Series 8 GPS+Cellular 41mm</t>
        </is>
      </c>
      <c r="D1872" s="8" t="inlineStr">
        <is>
          <t>-</t>
        </is>
      </c>
      <c r="E1872" s="9" t="n">
        <v>1699</v>
      </c>
      <c r="F1872" s="9" t="inlineStr">
        <is>
          <t>1699.00</t>
        </is>
      </c>
      <c r="G1872" s="9" t="inlineStr">
        <is>
          <t>Instock</t>
        </is>
      </c>
      <c r="H1872" s="9">
        <f>F1872+0</f>
        <v/>
      </c>
      <c r="I1872" s="9" t="n"/>
      <c r="J1872" s="9">
        <f>IF(I1872&lt;&gt;"",I1872,H1872)</f>
        <v/>
      </c>
      <c r="K1872" s="9">
        <f>E1872/(1+M1872)</f>
        <v/>
      </c>
      <c r="L1872" s="10" t="inlineStr">
        <is>
          <t>PLN</t>
        </is>
      </c>
      <c r="M1872" s="11" t="n">
        <v>0.23</v>
      </c>
      <c r="N1872" s="9">
        <f>K1872*VLOOKUP(L1872,'Exchange rate'!A:B,2,0)</f>
        <v/>
      </c>
      <c r="O1872" s="8" t="inlineStr">
        <is>
          <t>Neonet</t>
        </is>
      </c>
      <c r="P1872" s="8" t="inlineStr">
        <is>
          <t>Neonet</t>
        </is>
      </c>
      <c r="Q1872" s="8" t="inlineStr">
        <is>
          <t>Poland</t>
        </is>
      </c>
      <c r="R1872" s="12" t="inlineStr">
        <is>
          <t>https://www.neonet.pl/smartwatche-i-zegarki/apple-watch-series-8-gps-cellular-41-mm-product-red-aluminium-case-with-product-red-sport-band-regular.html</t>
        </is>
      </c>
      <c r="S1872" s="13" t="inlineStr">
        <is>
          <t>Smart Watch</t>
        </is>
      </c>
      <c r="T1872" s="13" t="n"/>
      <c r="U1872" s="12" t="inlineStr">
        <is>
          <t>https://drive.google.com/uc?export=view&amp;id=1z-wqKh_wsNRiDgshgiJaHU_sA_nZfAhD</t>
        </is>
      </c>
      <c r="V1872" t="inlineStr">
        <is>
          <t>20250424</t>
        </is>
      </c>
    </row>
    <row r="1873" ht="15" customHeight="1">
      <c r="A1873" s="7" t="inlineStr">
        <is>
          <t>BN4000653</t>
        </is>
      </c>
      <c r="B1873" s="8" t="inlineStr">
        <is>
          <t>Apple</t>
        </is>
      </c>
      <c r="C1873" s="8" t="inlineStr">
        <is>
          <t>Watch Series 8 GPS+Cellular 45mm</t>
        </is>
      </c>
      <c r="D1873" s="8" t="inlineStr">
        <is>
          <t>-</t>
        </is>
      </c>
      <c r="E1873" s="9" t="n">
        <v>1899</v>
      </c>
      <c r="F1873" s="9" t="inlineStr">
        <is>
          <t>1899.00</t>
        </is>
      </c>
      <c r="G1873" s="9" t="inlineStr">
        <is>
          <t>Instock</t>
        </is>
      </c>
      <c r="H1873" s="9">
        <f>F1873+0</f>
        <v/>
      </c>
      <c r="I1873" s="9" t="n"/>
      <c r="J1873" s="9">
        <f>IF(I1873&lt;&gt;"",I1873,H1873)</f>
        <v/>
      </c>
      <c r="K1873" s="9">
        <f>E1873/(1+M1873)</f>
        <v/>
      </c>
      <c r="L1873" s="10" t="inlineStr">
        <is>
          <t>PLN</t>
        </is>
      </c>
      <c r="M1873" s="11" t="n">
        <v>0.23</v>
      </c>
      <c r="N1873" s="9">
        <f>K1873*VLOOKUP(L1873,'Exchange rate'!A:B,2,0)</f>
        <v/>
      </c>
      <c r="O1873" s="8" t="inlineStr">
        <is>
          <t>Neonet</t>
        </is>
      </c>
      <c r="P1873" s="8" t="inlineStr">
        <is>
          <t>Neonet</t>
        </is>
      </c>
      <c r="Q1873" s="8" t="inlineStr">
        <is>
          <t>Poland</t>
        </is>
      </c>
      <c r="R1873" s="12" t="inlineStr">
        <is>
          <t>https://www.neonet.pl/smartwatche-i-zegarki/apple-watch-series-8-gps-cellular-45mm-product-red-aluminium-case-with-product-red-sport-band-regular.html</t>
        </is>
      </c>
      <c r="S1873" s="13" t="inlineStr">
        <is>
          <t>Smart Watch</t>
        </is>
      </c>
      <c r="T1873" s="13" t="n"/>
      <c r="U1873" s="12" t="inlineStr">
        <is>
          <t>https://drive.google.com/uc?export=view&amp;id=1-fUfttIhw692MdEArpWIixgICNf3megq</t>
        </is>
      </c>
      <c r="V1873" t="inlineStr">
        <is>
          <t>20250424</t>
        </is>
      </c>
    </row>
    <row r="1874" ht="15" customHeight="1">
      <c r="A1874" s="7" t="inlineStr">
        <is>
          <t>BN2009140</t>
        </is>
      </c>
      <c r="B1874" s="8" t="inlineStr">
        <is>
          <t>Apple</t>
        </is>
      </c>
      <c r="C1874" s="8" t="inlineStr">
        <is>
          <t>Watch Series 9 GPS 45mm</t>
        </is>
      </c>
      <c r="D1874" s="8" t="inlineStr">
        <is>
          <t>-</t>
        </is>
      </c>
      <c r="E1874" s="9" t="n">
        <v>2449</v>
      </c>
      <c r="F1874" s="9" t="inlineStr">
        <is>
          <t>2449.00</t>
        </is>
      </c>
      <c r="G1874" s="9" t="inlineStr">
        <is>
          <t>Instock</t>
        </is>
      </c>
      <c r="H1874" s="9">
        <f>F1874+0</f>
        <v/>
      </c>
      <c r="I1874" s="9" t="n"/>
      <c r="J1874" s="9">
        <f>IF(I1874&lt;&gt;"",I1874,H1874)</f>
        <v/>
      </c>
      <c r="K1874" s="9">
        <f>E1874/(1+M1874)</f>
        <v/>
      </c>
      <c r="L1874" s="10" t="inlineStr">
        <is>
          <t>PLN</t>
        </is>
      </c>
      <c r="M1874" s="11" t="n">
        <v>0.23</v>
      </c>
      <c r="N1874" s="9">
        <f>K1874*VLOOKUP(L1874,'Exchange rate'!A:B,2,0)</f>
        <v/>
      </c>
      <c r="O1874" s="8" t="inlineStr">
        <is>
          <t>Neonet</t>
        </is>
      </c>
      <c r="P1874" s="8" t="inlineStr">
        <is>
          <t>Neonet</t>
        </is>
      </c>
      <c r="Q1874" s="8" t="inlineStr">
        <is>
          <t>Poland</t>
        </is>
      </c>
      <c r="R1874" s="12" t="inlineStr">
        <is>
          <t>https://www.neonet.pl/smartwatche-i-zegarki/apple-watch-series-9-gps-45mm-product-red-aluminium-case-with-product-red-sport-band-m-l-mrxk3qp-a.html</t>
        </is>
      </c>
      <c r="S1874" s="13" t="inlineStr">
        <is>
          <t>Smart Watch</t>
        </is>
      </c>
      <c r="T1874" s="13" t="n"/>
      <c r="U1874" s="12" t="inlineStr">
        <is>
          <t>https://drive.google.com/uc?export=view&amp;id=10R012055donwWWDw8jR9nWDDgr0k3d4W</t>
        </is>
      </c>
      <c r="V1874" t="inlineStr">
        <is>
          <t>20250424</t>
        </is>
      </c>
    </row>
    <row r="1875" ht="15" customHeight="1">
      <c r="A1875" s="7" t="inlineStr">
        <is>
          <t>BN2009903</t>
        </is>
      </c>
      <c r="B1875" s="8" t="inlineStr">
        <is>
          <t>Apple</t>
        </is>
      </c>
      <c r="C1875" s="8" t="inlineStr">
        <is>
          <t>Watch Series10 (42mm) Aluminium LTE</t>
        </is>
      </c>
      <c r="D1875" s="8" t="inlineStr">
        <is>
          <t>-</t>
        </is>
      </c>
      <c r="E1875" s="9" t="n">
        <v>2249</v>
      </c>
      <c r="F1875" s="9" t="inlineStr">
        <is>
          <t>2249.00</t>
        </is>
      </c>
      <c r="G1875" s="9" t="inlineStr">
        <is>
          <t>Instock</t>
        </is>
      </c>
      <c r="H1875" s="9">
        <f>F1875+0</f>
        <v/>
      </c>
      <c r="I1875" s="9" t="n"/>
      <c r="J1875" s="9">
        <f>IF(I1875&lt;&gt;"",I1875,H1875)</f>
        <v/>
      </c>
      <c r="K1875" s="9">
        <f>E1875/(1+M1875)</f>
        <v/>
      </c>
      <c r="L1875" s="10" t="inlineStr">
        <is>
          <t>PLN</t>
        </is>
      </c>
      <c r="M1875" s="11" t="n">
        <v>0.23</v>
      </c>
      <c r="N1875" s="9">
        <f>K1875*VLOOKUP(L1875,'Exchange rate'!A:B,2,0)</f>
        <v/>
      </c>
      <c r="O1875" s="8" t="inlineStr">
        <is>
          <t>Neonet</t>
        </is>
      </c>
      <c r="P1875" s="8" t="inlineStr">
        <is>
          <t>Neonet</t>
        </is>
      </c>
      <c r="Q1875" s="8" t="inlineStr">
        <is>
          <t>Poland</t>
        </is>
      </c>
      <c r="R1875" s="12" t="inlineStr">
        <is>
          <t>https://www.neonet.pl/smartwatche-i-zegarki/apple-watch-10-gps-cellular-42mm-koperta-z-aluminium-srebrny-pasek-sportowy-rozmiar-m-l-denim.html</t>
        </is>
      </c>
      <c r="S1875" s="13" t="inlineStr">
        <is>
          <t>Smart Watch</t>
        </is>
      </c>
      <c r="T1875" s="13" t="n"/>
      <c r="U1875" s="12" t="inlineStr">
        <is>
          <t>https://drive.google.com/uc?export=view&amp;id=1yrxmKZvH-tZOgjIZKYhsODOO0EtXVWUH</t>
        </is>
      </c>
      <c r="V1875" t="inlineStr">
        <is>
          <t>20250424</t>
        </is>
      </c>
    </row>
    <row r="1876" ht="15" customHeight="1">
      <c r="A1876" s="7" t="inlineStr">
        <is>
          <t>BN2009905</t>
        </is>
      </c>
      <c r="B1876" s="8" t="inlineStr">
        <is>
          <t>Apple</t>
        </is>
      </c>
      <c r="C1876" s="8" t="inlineStr">
        <is>
          <t>Watch Series10 (46mm) Aluminium LTE</t>
        </is>
      </c>
      <c r="D1876" s="8" t="inlineStr">
        <is>
          <t>-</t>
        </is>
      </c>
      <c r="E1876" s="9" t="n">
        <v>2449</v>
      </c>
      <c r="F1876" s="9" t="inlineStr">
        <is>
          <t>2449.00</t>
        </is>
      </c>
      <c r="G1876" s="9" t="inlineStr">
        <is>
          <t>Instock</t>
        </is>
      </c>
      <c r="H1876" s="9">
        <f>F1876+0</f>
        <v/>
      </c>
      <c r="I1876" s="9" t="n"/>
      <c r="J1876" s="9">
        <f>IF(I1876&lt;&gt;"",I1876,H1876)</f>
        <v/>
      </c>
      <c r="K1876" s="9">
        <f>E1876/(1+M1876)</f>
        <v/>
      </c>
      <c r="L1876" s="10" t="inlineStr">
        <is>
          <t>PLN</t>
        </is>
      </c>
      <c r="M1876" s="11" t="n">
        <v>0.23</v>
      </c>
      <c r="N1876" s="9">
        <f>K1876*VLOOKUP(L1876,'Exchange rate'!A:B,2,0)</f>
        <v/>
      </c>
      <c r="O1876" s="8" t="inlineStr">
        <is>
          <t>Neonet</t>
        </is>
      </c>
      <c r="P1876" s="8" t="inlineStr">
        <is>
          <t>Neonet</t>
        </is>
      </c>
      <c r="Q1876" s="8" t="inlineStr">
        <is>
          <t>Poland</t>
        </is>
      </c>
      <c r="R1876" s="12" t="inlineStr">
        <is>
          <t>https://www.neonet.pl/smartwatche-i-zegarki/apple-watch-10-gps-cellular-46mm-koperta-z-aluminium-onyks-opaska-sportowa-atramentowy.html</t>
        </is>
      </c>
      <c r="S1876" s="13" t="inlineStr">
        <is>
          <t>Smart Watch</t>
        </is>
      </c>
      <c r="T1876" s="13" t="n"/>
      <c r="U1876" s="12" t="inlineStr">
        <is>
          <t>https://drive.google.com/uc?export=view&amp;id=1xKAISXfhCeWKMmAm7c8spJ6Lwx8PWv0C</t>
        </is>
      </c>
      <c r="V1876" t="inlineStr">
        <is>
          <t>20250424</t>
        </is>
      </c>
    </row>
    <row r="1877" ht="15" customHeight="1">
      <c r="A1877" s="7" t="inlineStr">
        <is>
          <t>BN2009906</t>
        </is>
      </c>
      <c r="B1877" s="8" t="inlineStr">
        <is>
          <t>Apple</t>
        </is>
      </c>
      <c r="C1877" s="8" t="inlineStr">
        <is>
          <t>Watch Series10 (46mm) Titanium LTE</t>
        </is>
      </c>
      <c r="D1877" s="8" t="inlineStr">
        <is>
          <t>-</t>
        </is>
      </c>
      <c r="E1877" s="9" t="n">
        <v>3849</v>
      </c>
      <c r="F1877" s="9" t="inlineStr">
        <is>
          <t>3849.00</t>
        </is>
      </c>
      <c r="G1877" s="9" t="inlineStr">
        <is>
          <t>Instock</t>
        </is>
      </c>
      <c r="H1877" s="9">
        <f>F1877+0</f>
        <v/>
      </c>
      <c r="I1877" s="9" t="n"/>
      <c r="J1877" s="9">
        <f>IF(I1877&lt;&gt;"",I1877,H1877)</f>
        <v/>
      </c>
      <c r="K1877" s="9">
        <f>E1877/(1+M1877)</f>
        <v/>
      </c>
      <c r="L1877" s="10" t="inlineStr">
        <is>
          <t>PLN</t>
        </is>
      </c>
      <c r="M1877" s="11" t="n">
        <v>0.23</v>
      </c>
      <c r="N1877" s="9">
        <f>K1877*VLOOKUP(L1877,'Exchange rate'!A:B,2,0)</f>
        <v/>
      </c>
      <c r="O1877" s="8" t="inlineStr">
        <is>
          <t>Neonet</t>
        </is>
      </c>
      <c r="P1877" s="8" t="inlineStr">
        <is>
          <t>Neonet</t>
        </is>
      </c>
      <c r="Q1877" s="8" t="inlineStr">
        <is>
          <t>Poland</t>
        </is>
      </c>
      <c r="R1877" s="12" t="inlineStr">
        <is>
          <t>https://www.neonet.pl/smartwatche-i-zegarki/apple-watch-10-gps-cellular-46mm-koperta-z-tytanu-naturalny-bransoleta-mediolanska-rozmiar-m-l-naturalny.html</t>
        </is>
      </c>
      <c r="S1877" s="13" t="inlineStr">
        <is>
          <t>Smart Watch</t>
        </is>
      </c>
      <c r="T1877" s="13" t="n"/>
      <c r="U1877" s="12" t="inlineStr">
        <is>
          <t>https://drive.google.com/uc?export=view&amp;id=1cuBbuZpPj1jJqPClq4GPMJuAfwv8K1si</t>
        </is>
      </c>
      <c r="V1877" t="inlineStr">
        <is>
          <t>20250424</t>
        </is>
      </c>
    </row>
    <row r="1878" ht="15" customHeight="1">
      <c r="A1878" s="7" t="inlineStr">
        <is>
          <t>BN2009137</t>
        </is>
      </c>
      <c r="B1878" s="8" t="inlineStr">
        <is>
          <t>Apple</t>
        </is>
      </c>
      <c r="C1878" s="8" t="inlineStr">
        <is>
          <t>Watch Ultra 2 GPS+Cellular</t>
        </is>
      </c>
      <c r="D1878" s="8" t="inlineStr">
        <is>
          <t>-</t>
        </is>
      </c>
      <c r="E1878" s="9" t="n">
        <v>3799</v>
      </c>
      <c r="F1878" s="9" t="inlineStr">
        <is>
          <t>3799.00</t>
        </is>
      </c>
      <c r="G1878" s="9" t="inlineStr">
        <is>
          <t>Instock</t>
        </is>
      </c>
      <c r="H1878" s="9">
        <f>F1878+0</f>
        <v/>
      </c>
      <c r="I1878" s="9" t="n"/>
      <c r="J1878" s="9">
        <f>IF(I1878&lt;&gt;"",I1878,H1878)</f>
        <v/>
      </c>
      <c r="K1878" s="9">
        <f>E1878/(1+M1878)</f>
        <v/>
      </c>
      <c r="L1878" s="10" t="inlineStr">
        <is>
          <t>PLN</t>
        </is>
      </c>
      <c r="M1878" s="11" t="n">
        <v>0.23</v>
      </c>
      <c r="N1878" s="9">
        <f>K1878*VLOOKUP(L1878,'Exchange rate'!A:B,2,0)</f>
        <v/>
      </c>
      <c r="O1878" s="8" t="inlineStr">
        <is>
          <t>Neonet</t>
        </is>
      </c>
      <c r="P1878" s="8" t="inlineStr">
        <is>
          <t>Neonet</t>
        </is>
      </c>
      <c r="Q1878" s="8" t="inlineStr">
        <is>
          <t>Poland</t>
        </is>
      </c>
      <c r="R1878" s="12" t="inlineStr">
        <is>
          <t>https://www.neonet.pl/smartwatche-i-zegarki/apple-watch-ultra-2-gps-cellular-49mm-koperta-tytanowa-czarny-opaska-alpine-m-ciemnozielony.html</t>
        </is>
      </c>
      <c r="S1878" s="13" t="inlineStr">
        <is>
          <t>Smart Watch</t>
        </is>
      </c>
      <c r="T1878" s="13" t="n"/>
      <c r="U1878" s="12" t="inlineStr">
        <is>
          <t>https://drive.google.com/uc?export=view&amp;id=1ycX9eBejdZDJLhHrqBLaL6p59Zl5RU25</t>
        </is>
      </c>
      <c r="V1878" t="inlineStr">
        <is>
          <t>20250424</t>
        </is>
      </c>
    </row>
    <row r="1879" ht="15" customHeight="1">
      <c r="A1879" s="7" t="inlineStr">
        <is>
          <t>BN4000651</t>
        </is>
      </c>
      <c r="B1879" s="8" t="inlineStr">
        <is>
          <t>Apple</t>
        </is>
      </c>
      <c r="C1879" s="8" t="inlineStr">
        <is>
          <t>Watch Ultra GPS+Cellular 49mm</t>
        </is>
      </c>
      <c r="D1879" s="8" t="inlineStr">
        <is>
          <t>-</t>
        </is>
      </c>
      <c r="E1879" s="9" t="n">
        <v>4799</v>
      </c>
      <c r="F1879" s="9" t="inlineStr">
        <is>
          <t>4799.00</t>
        </is>
      </c>
      <c r="G1879" s="9" t="inlineStr">
        <is>
          <t>Instock</t>
        </is>
      </c>
      <c r="H1879" s="9">
        <f>F1879+0</f>
        <v/>
      </c>
      <c r="I1879" s="9" t="n"/>
      <c r="J1879" s="9">
        <f>IF(I1879&lt;&gt;"",I1879,H1879)</f>
        <v/>
      </c>
      <c r="K1879" s="9">
        <f>E1879/(1+M1879)</f>
        <v/>
      </c>
      <c r="L1879" s="10" t="inlineStr">
        <is>
          <t>PLN</t>
        </is>
      </c>
      <c r="M1879" s="11" t="n">
        <v>0.23</v>
      </c>
      <c r="N1879" s="9">
        <f>K1879*VLOOKUP(L1879,'Exchange rate'!A:B,2,0)</f>
        <v/>
      </c>
      <c r="O1879" s="8" t="inlineStr">
        <is>
          <t>Neonet</t>
        </is>
      </c>
      <c r="P1879" s="8" t="inlineStr">
        <is>
          <t>Neonet</t>
        </is>
      </c>
      <c r="Q1879" s="8" t="inlineStr">
        <is>
          <t>Poland</t>
        </is>
      </c>
      <c r="R1879" s="12" t="inlineStr">
        <is>
          <t>https://www.neonet.pl/smartwatche-i-zegarki/apple-watch-ultra-gps-cellular-49mm-titanium-case-with-starlight-alpine-loop-small.html</t>
        </is>
      </c>
      <c r="S1879" s="13" t="inlineStr">
        <is>
          <t>Smart Watch</t>
        </is>
      </c>
      <c r="T1879" s="13" t="n"/>
      <c r="U1879" s="12" t="inlineStr">
        <is>
          <t>https://drive.google.com/uc?export=view&amp;id=1zDP5E4_synbX8IFlSGpr22IGkz0npSYQ</t>
        </is>
      </c>
      <c r="V1879" t="inlineStr">
        <is>
          <t>20250424</t>
        </is>
      </c>
    </row>
    <row r="1880" ht="15" customHeight="1">
      <c r="A1880" s="7" t="inlineStr">
        <is>
          <t>AN00000122</t>
        </is>
      </c>
      <c r="B1880" s="8" t="inlineStr">
        <is>
          <t>DJI</t>
        </is>
      </c>
      <c r="C1880" s="8" t="inlineStr">
        <is>
          <t>DJI Osmo Mobile SE</t>
        </is>
      </c>
      <c r="D1880" s="8" t="inlineStr">
        <is>
          <t>-</t>
        </is>
      </c>
      <c r="E1880" s="9" t="n">
        <v>379</v>
      </c>
      <c r="F1880" s="9" t="inlineStr">
        <is>
          <t>379.00</t>
        </is>
      </c>
      <c r="G1880" s="9" t="inlineStr">
        <is>
          <t>Instock</t>
        </is>
      </c>
      <c r="H1880" s="9">
        <f>F1880+0</f>
        <v/>
      </c>
      <c r="I1880" s="9" t="n"/>
      <c r="J1880" s="9">
        <f>IF(I1880&lt;&gt;"",I1880,H1880)</f>
        <v/>
      </c>
      <c r="K1880" s="9">
        <f>E1880/(1+M1880)</f>
        <v/>
      </c>
      <c r="L1880" s="10" t="inlineStr">
        <is>
          <t>PLN</t>
        </is>
      </c>
      <c r="M1880" s="11" t="n">
        <v>0.23</v>
      </c>
      <c r="N1880" s="9">
        <f>K1880*VLOOKUP(L1880,'Exchange rate'!A:B,2,0)</f>
        <v/>
      </c>
      <c r="O1880" s="8" t="inlineStr">
        <is>
          <t>Neonet</t>
        </is>
      </c>
      <c r="P1880" s="8" t="inlineStr">
        <is>
          <t>Neonet</t>
        </is>
      </c>
      <c r="Q1880" s="8" t="inlineStr">
        <is>
          <t>Poland</t>
        </is>
      </c>
      <c r="R1880" s="12" t="inlineStr">
        <is>
          <t>https://www.neonet.pl/gimbale-101597/dji-osmo-mobile-se-cp-os-00000214-01-6941565939012.html</t>
        </is>
      </c>
      <c r="S1880" s="13" t="inlineStr">
        <is>
          <t>Other</t>
        </is>
      </c>
      <c r="T1880" s="13" t="n"/>
      <c r="U1880" s="12" t="inlineStr">
        <is>
          <t>https://drive.google.com/uc?export=view&amp;id=1xkmLUCMKNR7roPaN5WM8HUukkOwB_2Xi</t>
        </is>
      </c>
      <c r="V1880" t="inlineStr">
        <is>
          <t>20250424</t>
        </is>
      </c>
    </row>
    <row r="1881" ht="15" customHeight="1">
      <c r="A1881" s="7" t="inlineStr">
        <is>
          <t>AN00000195</t>
        </is>
      </c>
      <c r="B1881" s="8" t="inlineStr">
        <is>
          <t>Garmin</t>
        </is>
      </c>
      <c r="C1881" s="8" t="inlineStr">
        <is>
          <t>Garmin fenix 7X Pro Solar 51mm</t>
        </is>
      </c>
      <c r="D1881" s="8" t="inlineStr">
        <is>
          <t>-</t>
        </is>
      </c>
      <c r="E1881" s="9" t="n">
        <v>2899.16</v>
      </c>
      <c r="F1881" s="9" t="inlineStr">
        <is>
          <t>2899.16</t>
        </is>
      </c>
      <c r="G1881" s="9" t="inlineStr">
        <is>
          <t>Instock</t>
        </is>
      </c>
      <c r="H1881" s="9">
        <f>F1881+0</f>
        <v/>
      </c>
      <c r="I1881" s="9" t="n"/>
      <c r="J1881" s="9">
        <f>IF(I1881&lt;&gt;"",I1881,H1881)</f>
        <v/>
      </c>
      <c r="K1881" s="9">
        <f>E1881/(1+M1881)</f>
        <v/>
      </c>
      <c r="L1881" s="10" t="inlineStr">
        <is>
          <t>PLN</t>
        </is>
      </c>
      <c r="M1881" s="11" t="n">
        <v>0.23</v>
      </c>
      <c r="N1881" s="9">
        <f>K1881*VLOOKUP(L1881,'Exchange rate'!A:B,2,0)</f>
        <v/>
      </c>
      <c r="O1881" s="8" t="inlineStr">
        <is>
          <t>Neonet</t>
        </is>
      </c>
      <c r="P1881" s="8" t="inlineStr">
        <is>
          <t>Neonet</t>
        </is>
      </c>
      <c r="Q1881" s="8" t="inlineStr">
        <is>
          <t>Poland</t>
        </is>
      </c>
      <c r="R1881" s="12" t="inlineStr">
        <is>
          <t>https://www.neonet.pl/smartwatche-i-zegarki/garmin-fenix-7x-pro-solar-z-czujnikiem-tetna-hrv-elevate-lupkowoszary-czarny-pasek.html</t>
        </is>
      </c>
      <c r="S1881" s="13" t="inlineStr">
        <is>
          <t>Smart Watch</t>
        </is>
      </c>
      <c r="T1881" s="13" t="n"/>
      <c r="U1881" s="12" t="inlineStr">
        <is>
          <t>https://drive.google.com/uc?export=view&amp;id=1sC14ITHu4tQeZvgaRpfNtWX6HXhAuS7Z</t>
        </is>
      </c>
      <c r="V1881" t="inlineStr">
        <is>
          <t>20250424</t>
        </is>
      </c>
    </row>
    <row r="1882" ht="15" customHeight="1">
      <c r="A1882" s="7" t="inlineStr">
        <is>
          <t>AN00000194</t>
        </is>
      </c>
      <c r="B1882" s="8" t="inlineStr">
        <is>
          <t>Garmin</t>
        </is>
      </c>
      <c r="C1882" s="8" t="inlineStr">
        <is>
          <t>Garmin Venu 3S 41mm</t>
        </is>
      </c>
      <c r="D1882" s="8" t="inlineStr">
        <is>
          <t>-</t>
        </is>
      </c>
      <c r="E1882" s="9" t="n">
        <v>1582</v>
      </c>
      <c r="F1882" s="9" t="inlineStr">
        <is>
          <t>1582.00</t>
        </is>
      </c>
      <c r="G1882" s="9" t="inlineStr">
        <is>
          <t>Instock</t>
        </is>
      </c>
      <c r="H1882" s="9">
        <f>F1882+0</f>
        <v/>
      </c>
      <c r="I1882" s="9" t="n"/>
      <c r="J1882" s="9">
        <f>IF(I1882&lt;&gt;"",I1882,H1882)</f>
        <v/>
      </c>
      <c r="K1882" s="9">
        <f>E1882/(1+M1882)</f>
        <v/>
      </c>
      <c r="L1882" s="10" t="inlineStr">
        <is>
          <t>PLN</t>
        </is>
      </c>
      <c r="M1882" s="11" t="n">
        <v>0.23</v>
      </c>
      <c r="N1882" s="9">
        <f>K1882*VLOOKUP(L1882,'Exchange rate'!A:B,2,0)</f>
        <v/>
      </c>
      <c r="O1882" s="8" t="inlineStr">
        <is>
          <t>Neonet</t>
        </is>
      </c>
      <c r="P1882" s="8" t="inlineStr">
        <is>
          <t>Neonet</t>
        </is>
      </c>
      <c r="Q1882" s="8" t="inlineStr">
        <is>
          <t>Poland</t>
        </is>
      </c>
      <c r="R1882" s="12" t="inlineStr">
        <is>
          <t>https://www.neonet.pl/smartwatche-i-zegarki/garmin-venu-3s-z-czujnikiem-tetna-hrm-elevate-ox-srebrna-ramka-szalwiowoszara-koperta-szalwiowoszary-pasek.html</t>
        </is>
      </c>
      <c r="S1882" s="13" t="inlineStr">
        <is>
          <t>Smart Watch</t>
        </is>
      </c>
      <c r="T1882" s="13" t="n"/>
      <c r="U1882" s="12" t="inlineStr">
        <is>
          <t>https://drive.google.com/uc?export=view&amp;id=1yRYKv4fqm-p5oJmqEpos-5Gzwf3mIVcB</t>
        </is>
      </c>
      <c r="V1882" t="inlineStr">
        <is>
          <t>20250424</t>
        </is>
      </c>
    </row>
    <row r="1883" ht="15" customHeight="1">
      <c r="A1883" s="7" t="inlineStr">
        <is>
          <t>BN2008782</t>
        </is>
      </c>
      <c r="B1883" s="8" t="inlineStr">
        <is>
          <t>Google</t>
        </is>
      </c>
      <c r="C1883" s="8" t="inlineStr">
        <is>
          <t>Pixel 7a 8-128GB 5G</t>
        </is>
      </c>
      <c r="D1883" s="8" t="inlineStr">
        <is>
          <t>-</t>
        </is>
      </c>
      <c r="E1883" s="9" t="n">
        <v>1430</v>
      </c>
      <c r="F1883" s="9" t="inlineStr">
        <is>
          <t>1430.00</t>
        </is>
      </c>
      <c r="G1883" s="9" t="inlineStr">
        <is>
          <t>Instock</t>
        </is>
      </c>
      <c r="H1883" s="9">
        <f>F1883+0</f>
        <v/>
      </c>
      <c r="I1883" s="9" t="n"/>
      <c r="J1883" s="9">
        <f>IF(I1883&lt;&gt;"",I1883,H1883)</f>
        <v/>
      </c>
      <c r="K1883" s="9">
        <f>E1883/(1+M1883)</f>
        <v/>
      </c>
      <c r="L1883" s="10" t="inlineStr">
        <is>
          <t>PLN</t>
        </is>
      </c>
      <c r="M1883" s="11" t="n">
        <v>0.23</v>
      </c>
      <c r="N1883" s="9">
        <f>K1883*VLOOKUP(L1883,'Exchange rate'!A:B,2,0)</f>
        <v/>
      </c>
      <c r="O1883" s="8" t="inlineStr">
        <is>
          <t>Neonet</t>
        </is>
      </c>
      <c r="P1883" s="8" t="inlineStr">
        <is>
          <t>Neonet</t>
        </is>
      </c>
      <c r="Q1883" s="8" t="inlineStr">
        <is>
          <t>Poland</t>
        </is>
      </c>
      <c r="R1883" s="12" t="inlineStr">
        <is>
          <t>https://www.neonet.pl/smartfony/google-pixel-7a-8-128gb-niebieski.html</t>
        </is>
      </c>
      <c r="S1883" s="13" t="inlineStr">
        <is>
          <t>Handset</t>
        </is>
      </c>
      <c r="T1883" s="13" t="n"/>
      <c r="U1883" s="12" t="inlineStr">
        <is>
          <t>https://drive.google.com/uc?export=view&amp;id=1ym6T9q4oB6hQHyYeUMkXW9cbQAhC6rqK</t>
        </is>
      </c>
      <c r="V1883" t="inlineStr">
        <is>
          <t>20250424</t>
        </is>
      </c>
    </row>
    <row r="1884" ht="15" customHeight="1">
      <c r="A1884" s="7" t="inlineStr">
        <is>
          <t>BN2009218</t>
        </is>
      </c>
      <c r="B1884" s="8" t="inlineStr">
        <is>
          <t>Google</t>
        </is>
      </c>
      <c r="C1884" s="8" t="inlineStr">
        <is>
          <t>Pixel 8 128GB 5G</t>
        </is>
      </c>
      <c r="D1884" s="8" t="inlineStr">
        <is>
          <t>-</t>
        </is>
      </c>
      <c r="E1884" s="9" t="n">
        <v>2199</v>
      </c>
      <c r="F1884" s="9" t="inlineStr">
        <is>
          <t>2199.00</t>
        </is>
      </c>
      <c r="G1884" s="9" t="inlineStr">
        <is>
          <t>Instock</t>
        </is>
      </c>
      <c r="H1884" s="9">
        <f>F1884+0</f>
        <v/>
      </c>
      <c r="I1884" s="9" t="n"/>
      <c r="J1884" s="9">
        <f>IF(I1884&lt;&gt;"",I1884,H1884)</f>
        <v/>
      </c>
      <c r="K1884" s="9">
        <f>E1884/(1+M1884)</f>
        <v/>
      </c>
      <c r="L1884" s="10" t="inlineStr">
        <is>
          <t>PLN</t>
        </is>
      </c>
      <c r="M1884" s="11" t="n">
        <v>0.23</v>
      </c>
      <c r="N1884" s="9">
        <f>K1884*VLOOKUP(L1884,'Exchange rate'!A:B,2,0)</f>
        <v/>
      </c>
      <c r="O1884" s="8" t="inlineStr">
        <is>
          <t>Neonet</t>
        </is>
      </c>
      <c r="P1884" s="8" t="inlineStr">
        <is>
          <t>Neonet</t>
        </is>
      </c>
      <c r="Q1884" s="8" t="inlineStr">
        <is>
          <t>Poland</t>
        </is>
      </c>
      <c r="R1884" s="12" t="inlineStr">
        <is>
          <t>https://www.neonet.pl/smartfony/google-pixel-8-8-128gb-czarny.html</t>
        </is>
      </c>
      <c r="S1884" s="13" t="inlineStr">
        <is>
          <t>Handset</t>
        </is>
      </c>
      <c r="T1884" s="13" t="n"/>
      <c r="U1884" s="12" t="inlineStr">
        <is>
          <t>https://drive.google.com/uc?export=view&amp;id=10TJg2r6szWiYmu-5_6r-rFgCuf0IpW3P</t>
        </is>
      </c>
      <c r="V1884" t="inlineStr">
        <is>
          <t>20250424</t>
        </is>
      </c>
    </row>
    <row r="1885" ht="15" customHeight="1">
      <c r="A1885" s="7" t="inlineStr">
        <is>
          <t>BN2009219</t>
        </is>
      </c>
      <c r="B1885" s="8" t="inlineStr">
        <is>
          <t>Google</t>
        </is>
      </c>
      <c r="C1885" s="8" t="inlineStr">
        <is>
          <t>Pixel 8 pro 128GB 5G</t>
        </is>
      </c>
      <c r="D1885" s="8" t="inlineStr">
        <is>
          <t>-</t>
        </is>
      </c>
      <c r="E1885" s="9" t="n">
        <v>0</v>
      </c>
      <c r="F1885" s="9" t="inlineStr">
        <is>
          <t>0.00</t>
        </is>
      </c>
      <c r="G1885" s="9" t="inlineStr">
        <is>
          <t>Outstock</t>
        </is>
      </c>
      <c r="H1885" s="9">
        <f>F1885+0</f>
        <v/>
      </c>
      <c r="I1885" s="9" t="n"/>
      <c r="J1885" s="9">
        <f>IF(I1885&lt;&gt;"",I1885,H1885)</f>
        <v/>
      </c>
      <c r="K1885" s="9">
        <f>E1885/(1+M1885)</f>
        <v/>
      </c>
      <c r="L1885" s="10" t="inlineStr">
        <is>
          <t>PLN</t>
        </is>
      </c>
      <c r="M1885" s="11" t="n">
        <v>0.23</v>
      </c>
      <c r="N1885" s="9">
        <f>K1885*VLOOKUP(L1885,'Exchange rate'!A:B,2,0)</f>
        <v/>
      </c>
      <c r="O1885" s="8" t="inlineStr">
        <is>
          <t>Neonet</t>
        </is>
      </c>
      <c r="P1885" s="8" t="inlineStr">
        <is>
          <t>Neonet</t>
        </is>
      </c>
      <c r="Q1885" s="8" t="inlineStr">
        <is>
          <t>Poland</t>
        </is>
      </c>
      <c r="R1885" s="12" t="inlineStr">
        <is>
          <t>https://www.neonet.pl/smartfony/google-pixel-8-pro-12-128gb-bialy.html</t>
        </is>
      </c>
      <c r="S1885" s="13" t="inlineStr">
        <is>
          <t>Handset</t>
        </is>
      </c>
      <c r="T1885" s="13" t="inlineStr">
        <is>
          <t>a</t>
        </is>
      </c>
      <c r="U1885" s="12" t="inlineStr">
        <is>
          <t>https://drive.google.com/uc?export=view&amp;id=1wZ1Uu0J8gP-_caizTUvtBggNkcj7dl7C</t>
        </is>
      </c>
      <c r="V1885" t="inlineStr">
        <is>
          <t>20250424</t>
        </is>
      </c>
    </row>
    <row r="1886" ht="15" customHeight="1">
      <c r="A1886" s="7" t="inlineStr">
        <is>
          <t>BN2009570</t>
        </is>
      </c>
      <c r="B1886" s="8" t="inlineStr">
        <is>
          <t>Google</t>
        </is>
      </c>
      <c r="C1886" s="8" t="inlineStr">
        <is>
          <t>Pixel 8a 8-128GB 5G</t>
        </is>
      </c>
      <c r="D1886" s="8" t="inlineStr">
        <is>
          <t>-</t>
        </is>
      </c>
      <c r="E1886" s="9" t="n">
        <v>1986.13</v>
      </c>
      <c r="F1886" s="9" t="inlineStr">
        <is>
          <t>1986.13</t>
        </is>
      </c>
      <c r="G1886" s="9" t="inlineStr">
        <is>
          <t>Instock</t>
        </is>
      </c>
      <c r="H1886" s="9">
        <f>F1886+0</f>
        <v/>
      </c>
      <c r="I1886" s="9" t="n"/>
      <c r="J1886" s="9">
        <f>IF(I1886&lt;&gt;"",I1886,H1886)</f>
        <v/>
      </c>
      <c r="K1886" s="9">
        <f>E1886/(1+M1886)</f>
        <v/>
      </c>
      <c r="L1886" s="10" t="inlineStr">
        <is>
          <t>PLN</t>
        </is>
      </c>
      <c r="M1886" s="11" t="n">
        <v>0.23</v>
      </c>
      <c r="N1886" s="9">
        <f>K1886*VLOOKUP(L1886,'Exchange rate'!A:B,2,0)</f>
        <v/>
      </c>
      <c r="O1886" s="8" t="inlineStr">
        <is>
          <t>Neonet</t>
        </is>
      </c>
      <c r="P1886" s="8" t="inlineStr">
        <is>
          <t>Neonet</t>
        </is>
      </c>
      <c r="Q1886" s="8" t="inlineStr">
        <is>
          <t>Poland</t>
        </is>
      </c>
      <c r="R1886" s="12" t="inlineStr">
        <is>
          <t>https://www.neonet.pl/smartfony/google-pixel-8a-8-128gb-czarny.html</t>
        </is>
      </c>
      <c r="S1886" s="13" t="inlineStr">
        <is>
          <t>Handset</t>
        </is>
      </c>
      <c r="T1886" s="13" t="n"/>
      <c r="U1886" s="12" t="inlineStr">
        <is>
          <t>https://drive.google.com/uc?export=view&amp;id=1z21dYK-rOaFLzGFzyQst5aKiBQkYpc02</t>
        </is>
      </c>
      <c r="V1886" t="inlineStr">
        <is>
          <t>20250424</t>
        </is>
      </c>
    </row>
    <row r="1887" ht="15" customHeight="1">
      <c r="A1887" s="7" t="inlineStr">
        <is>
          <t>BN2009762</t>
        </is>
      </c>
      <c r="B1887" s="8" t="inlineStr">
        <is>
          <t>Google</t>
        </is>
      </c>
      <c r="C1887" s="8" t="inlineStr">
        <is>
          <t>Pixel 9 12-128GB 5G</t>
        </is>
      </c>
      <c r="D1887" s="8" t="inlineStr">
        <is>
          <t>-</t>
        </is>
      </c>
      <c r="E1887" s="9" t="n">
        <v>2949</v>
      </c>
      <c r="F1887" s="9" t="inlineStr">
        <is>
          <t>2949.00</t>
        </is>
      </c>
      <c r="G1887" s="9" t="inlineStr">
        <is>
          <t>Instock</t>
        </is>
      </c>
      <c r="H1887" s="9">
        <f>F1887+0</f>
        <v/>
      </c>
      <c r="I1887" s="9" t="n"/>
      <c r="J1887" s="9">
        <f>IF(I1887&lt;&gt;"",I1887,H1887)</f>
        <v/>
      </c>
      <c r="K1887" s="9">
        <f>E1887/(1+M1887)</f>
        <v/>
      </c>
      <c r="L1887" s="10" t="inlineStr">
        <is>
          <t>PLN</t>
        </is>
      </c>
      <c r="M1887" s="11" t="n">
        <v>0.23</v>
      </c>
      <c r="N1887" s="9">
        <f>K1887*VLOOKUP(L1887,'Exchange rate'!A:B,2,0)</f>
        <v/>
      </c>
      <c r="O1887" s="8" t="inlineStr">
        <is>
          <t>Neonet</t>
        </is>
      </c>
      <c r="P1887" s="8" t="inlineStr">
        <is>
          <t>Neonet</t>
        </is>
      </c>
      <c r="Q1887" s="8" t="inlineStr">
        <is>
          <t>Poland</t>
        </is>
      </c>
      <c r="R1887" s="12" t="inlineStr">
        <is>
          <t>https://www.neonet.pl/smartfony/google-pixel-9-12-128gb-black.html</t>
        </is>
      </c>
      <c r="S1887" s="13" t="inlineStr">
        <is>
          <t>Handset</t>
        </is>
      </c>
      <c r="T1887" s="13" t="n"/>
      <c r="U1887" s="12" t="inlineStr">
        <is>
          <t>https://drive.google.com/uc?export=view&amp;id=1zJlpP2u0Fc6ORkyVAeOaP2-QN7tx1J1r</t>
        </is>
      </c>
      <c r="V1887" t="inlineStr">
        <is>
          <t>20250424</t>
        </is>
      </c>
    </row>
    <row r="1888" ht="15" customHeight="1">
      <c r="A1888" s="7" t="inlineStr">
        <is>
          <t>BN2009766</t>
        </is>
      </c>
      <c r="B1888" s="8" t="inlineStr">
        <is>
          <t>Google</t>
        </is>
      </c>
      <c r="C1888" s="8" t="inlineStr">
        <is>
          <t>Pixel 9 12-256GB 5G</t>
        </is>
      </c>
      <c r="D1888" s="8" t="inlineStr">
        <is>
          <t>-</t>
        </is>
      </c>
      <c r="E1888" s="9" t="n">
        <v>0</v>
      </c>
      <c r="F1888" s="9" t="inlineStr">
        <is>
          <t>0.00</t>
        </is>
      </c>
      <c r="G1888" s="9" t="inlineStr">
        <is>
          <t>Outstock</t>
        </is>
      </c>
      <c r="H1888" s="9">
        <f>F1888+0</f>
        <v/>
      </c>
      <c r="I1888" s="9" t="n"/>
      <c r="J1888" s="9">
        <f>IF(I1888&lt;&gt;"",I1888,H1888)</f>
        <v/>
      </c>
      <c r="K1888" s="9">
        <f>E1888/(1+M1888)</f>
        <v/>
      </c>
      <c r="L1888" s="10" t="inlineStr">
        <is>
          <t>PLN</t>
        </is>
      </c>
      <c r="M1888" s="11" t="n">
        <v>0.23</v>
      </c>
      <c r="N1888" s="9">
        <f>K1888*VLOOKUP(L1888,'Exchange rate'!A:B,2,0)</f>
        <v/>
      </c>
      <c r="O1888" s="8" t="inlineStr">
        <is>
          <t>Neonet</t>
        </is>
      </c>
      <c r="P1888" s="8" t="inlineStr">
        <is>
          <t>Neonet</t>
        </is>
      </c>
      <c r="Q1888" s="8" t="inlineStr">
        <is>
          <t>Poland</t>
        </is>
      </c>
      <c r="R1888" s="12" t="inlineStr">
        <is>
          <t>https://www.neonet.pl/smartfony/google-pixel-9-12-256gb-black.html</t>
        </is>
      </c>
      <c r="S1888" s="13" t="inlineStr">
        <is>
          <t>Handset</t>
        </is>
      </c>
      <c r="T1888" s="13" t="inlineStr">
        <is>
          <t>a</t>
        </is>
      </c>
      <c r="U1888" s="12" t="inlineStr">
        <is>
          <t>https://drive.google.com/uc?export=view&amp;id=1Z3yHFoXZo2rpZhuc8Ya6NXHFbTen5zHr</t>
        </is>
      </c>
      <c r="V1888" t="inlineStr">
        <is>
          <t>20250424</t>
        </is>
      </c>
    </row>
    <row r="1889" ht="15" customHeight="1">
      <c r="A1889" s="7" t="inlineStr">
        <is>
          <t>BN2009765</t>
        </is>
      </c>
      <c r="B1889" s="8" t="inlineStr">
        <is>
          <t>Google</t>
        </is>
      </c>
      <c r="C1889" s="8" t="inlineStr">
        <is>
          <t>Pixel 9 Pro 16-128GB 5G</t>
        </is>
      </c>
      <c r="D1889" s="8" t="inlineStr">
        <is>
          <t>-</t>
        </is>
      </c>
      <c r="E1889" s="9" t="n">
        <v>3999</v>
      </c>
      <c r="F1889" s="9" t="inlineStr">
        <is>
          <t>3999.00</t>
        </is>
      </c>
      <c r="G1889" s="9" t="inlineStr">
        <is>
          <t>Instock</t>
        </is>
      </c>
      <c r="H1889" s="9">
        <f>F1889+0</f>
        <v/>
      </c>
      <c r="I1889" s="9" t="n"/>
      <c r="J1889" s="9">
        <f>IF(I1889&lt;&gt;"",I1889,H1889)</f>
        <v/>
      </c>
      <c r="K1889" s="9">
        <f>E1889/(1+M1889)</f>
        <v/>
      </c>
      <c r="L1889" s="10" t="inlineStr">
        <is>
          <t>PLN</t>
        </is>
      </c>
      <c r="M1889" s="11" t="n">
        <v>0.23</v>
      </c>
      <c r="N1889" s="9">
        <f>K1889*VLOOKUP(L1889,'Exchange rate'!A:B,2,0)</f>
        <v/>
      </c>
      <c r="O1889" s="8" t="inlineStr">
        <is>
          <t>Neonet</t>
        </is>
      </c>
      <c r="P1889" s="8" t="inlineStr">
        <is>
          <t>Neonet</t>
        </is>
      </c>
      <c r="Q1889" s="8" t="inlineStr">
        <is>
          <t>Poland</t>
        </is>
      </c>
      <c r="R1889" s="12" t="inlineStr">
        <is>
          <t>https://www.neonet.pl/smartfony/google-pixel-9-pro-5g-16-128gb-czarny.html</t>
        </is>
      </c>
      <c r="S1889" s="13" t="inlineStr">
        <is>
          <t>Handset</t>
        </is>
      </c>
      <c r="T1889" s="13" t="n"/>
      <c r="U1889" s="12" t="inlineStr">
        <is>
          <t>https://drive.google.com/uc?export=view&amp;id=109kRuyO1VqdSmGf-O4IJnQ1mjxLhpKLV</t>
        </is>
      </c>
      <c r="V1889" t="inlineStr">
        <is>
          <t>20250424</t>
        </is>
      </c>
    </row>
    <row r="1890" ht="15" customHeight="1">
      <c r="A1890" s="7" t="inlineStr">
        <is>
          <t>BN2009065</t>
        </is>
      </c>
      <c r="B1890" s="8" t="inlineStr">
        <is>
          <t>HMD</t>
        </is>
      </c>
      <c r="C1890" s="8" t="inlineStr">
        <is>
          <t>Nokia 105 (2023) 2G</t>
        </is>
      </c>
      <c r="D1890" s="8" t="inlineStr">
        <is>
          <t>-</t>
        </is>
      </c>
      <c r="E1890" s="9" t="n">
        <v>98.98999999999999</v>
      </c>
      <c r="F1890" s="9" t="inlineStr">
        <is>
          <t>98.99</t>
        </is>
      </c>
      <c r="G1890" s="9" t="inlineStr">
        <is>
          <t>Instock</t>
        </is>
      </c>
      <c r="H1890" s="9">
        <f>F1890+0</f>
        <v/>
      </c>
      <c r="I1890" s="9" t="n"/>
      <c r="J1890" s="9">
        <f>IF(I1890&lt;&gt;"",I1890,H1890)</f>
        <v/>
      </c>
      <c r="K1890" s="9">
        <f>E1890/(1+M1890)</f>
        <v/>
      </c>
      <c r="L1890" s="10" t="inlineStr">
        <is>
          <t>PLN</t>
        </is>
      </c>
      <c r="M1890" s="11" t="n">
        <v>0.23</v>
      </c>
      <c r="N1890" s="9">
        <f>K1890*VLOOKUP(L1890,'Exchange rate'!A:B,2,0)</f>
        <v/>
      </c>
      <c r="O1890" s="8" t="inlineStr">
        <is>
          <t>Neonet</t>
        </is>
      </c>
      <c r="P1890" s="8" t="inlineStr">
        <is>
          <t>Neonet</t>
        </is>
      </c>
      <c r="Q1890" s="8" t="inlineStr">
        <is>
          <t>Poland</t>
        </is>
      </c>
      <c r="R1890" s="12" t="inlineStr">
        <is>
          <t>https://www.neonet.pl/telefony-komorkowe/nokia-105-dual-sim-czarny.html</t>
        </is>
      </c>
      <c r="S1890" s="13" t="inlineStr">
        <is>
          <t>Handset</t>
        </is>
      </c>
      <c r="T1890" s="13" t="n"/>
      <c r="U1890" s="12" t="inlineStr">
        <is>
          <t>https://drive.google.com/uc?export=view&amp;id=1-fek7R0Q0ia0oErkuzIe4YVdj1fiJduJ</t>
        </is>
      </c>
      <c r="V1890" t="inlineStr">
        <is>
          <t>20250424</t>
        </is>
      </c>
    </row>
    <row r="1891" ht="15" customHeight="1">
      <c r="A1891" s="7" t="inlineStr">
        <is>
          <t>BN2009619</t>
        </is>
      </c>
      <c r="B1891" s="8" t="inlineStr">
        <is>
          <t>HMD</t>
        </is>
      </c>
      <c r="C1891" s="8" t="inlineStr">
        <is>
          <t>Nokia 105 48-128MB LTE (2024)</t>
        </is>
      </c>
      <c r="D1891" s="8" t="inlineStr">
        <is>
          <t>-</t>
        </is>
      </c>
      <c r="E1891" s="9" t="n">
        <v>109</v>
      </c>
      <c r="F1891" s="9" t="inlineStr">
        <is>
          <t>109.00</t>
        </is>
      </c>
      <c r="G1891" s="9" t="inlineStr">
        <is>
          <t>Instock</t>
        </is>
      </c>
      <c r="H1891" s="9">
        <f>F1891+0</f>
        <v/>
      </c>
      <c r="I1891" s="9" t="n"/>
      <c r="J1891" s="9">
        <f>IF(I1891&lt;&gt;"",I1891,H1891)</f>
        <v/>
      </c>
      <c r="K1891" s="9">
        <f>E1891/(1+M1891)</f>
        <v/>
      </c>
      <c r="L1891" s="10" t="inlineStr">
        <is>
          <t>PLN</t>
        </is>
      </c>
      <c r="M1891" s="11" t="n">
        <v>0.23</v>
      </c>
      <c r="N1891" s="9">
        <f>K1891*VLOOKUP(L1891,'Exchange rate'!A:B,2,0)</f>
        <v/>
      </c>
      <c r="O1891" s="8" t="inlineStr">
        <is>
          <t>Neonet</t>
        </is>
      </c>
      <c r="P1891" s="8" t="inlineStr">
        <is>
          <t>Neonet</t>
        </is>
      </c>
      <c r="Q1891" s="8" t="inlineStr">
        <is>
          <t>Poland</t>
        </is>
      </c>
      <c r="R1891" s="12" t="inlineStr">
        <is>
          <t>https://www.neonet.pl/smartfony/hmd-nokia-105-2024-czarny.html</t>
        </is>
      </c>
      <c r="S1891" s="13" t="inlineStr">
        <is>
          <t>Handset</t>
        </is>
      </c>
      <c r="T1891" s="13" t="n"/>
      <c r="U1891" s="12" t="inlineStr">
        <is>
          <t>https://drive.google.com/uc?export=view&amp;id=17osZQPE5vHdnvszTkvQNeZHdDy4weqxb</t>
        </is>
      </c>
      <c r="V1891" t="inlineStr">
        <is>
          <t>20250424</t>
        </is>
      </c>
    </row>
    <row r="1892" ht="15" customHeight="1">
      <c r="A1892" s="7" t="inlineStr">
        <is>
          <t>BN2009574</t>
        </is>
      </c>
      <c r="B1892" s="8" t="inlineStr">
        <is>
          <t>HMD</t>
        </is>
      </c>
      <c r="C1892" s="8" t="inlineStr">
        <is>
          <t>Nokia 225 LTE (2024)</t>
        </is>
      </c>
      <c r="D1892" s="8" t="inlineStr">
        <is>
          <t>-</t>
        </is>
      </c>
      <c r="E1892" s="9" t="n">
        <v>168.35</v>
      </c>
      <c r="F1892" s="9" t="inlineStr">
        <is>
          <t>168.35</t>
        </is>
      </c>
      <c r="G1892" s="9" t="inlineStr">
        <is>
          <t>Instock</t>
        </is>
      </c>
      <c r="H1892" s="9">
        <f>F1892+0</f>
        <v/>
      </c>
      <c r="I1892" s="9" t="n"/>
      <c r="J1892" s="9">
        <f>IF(I1892&lt;&gt;"",I1892,H1892)</f>
        <v/>
      </c>
      <c r="K1892" s="9">
        <f>E1892/(1+M1892)</f>
        <v/>
      </c>
      <c r="L1892" s="10" t="inlineStr">
        <is>
          <t>PLN</t>
        </is>
      </c>
      <c r="M1892" s="11" t="n">
        <v>0.23</v>
      </c>
      <c r="N1892" s="9">
        <f>K1892*VLOOKUP(L1892,'Exchange rate'!A:B,2,0)</f>
        <v/>
      </c>
      <c r="O1892" s="8" t="inlineStr">
        <is>
          <t>Neonet</t>
        </is>
      </c>
      <c r="P1892" s="8" t="inlineStr">
        <is>
          <t>Neonet</t>
        </is>
      </c>
      <c r="Q1892" s="8" t="inlineStr">
        <is>
          <t>Poland</t>
        </is>
      </c>
      <c r="R1892" s="12" t="inlineStr">
        <is>
          <t>https://www.neonet.pl/telefony-komorkowe/nokia-225-4g-niebieski-dual-sim.html</t>
        </is>
      </c>
      <c r="S1892" s="13" t="inlineStr">
        <is>
          <t>Handset</t>
        </is>
      </c>
      <c r="T1892" s="13" t="n"/>
      <c r="U1892" s="12" t="inlineStr">
        <is>
          <t>https://drive.google.com/uc?export=view&amp;id=1wvFBgAkQL7h94LmCHS52vaeQc8fhwsl4</t>
        </is>
      </c>
      <c r="V1892" t="inlineStr">
        <is>
          <t>20250424</t>
        </is>
      </c>
    </row>
    <row r="1893" ht="15" customHeight="1">
      <c r="A1893" s="7" t="inlineStr">
        <is>
          <t>BN2009571</t>
        </is>
      </c>
      <c r="B1893" s="8" t="inlineStr">
        <is>
          <t>HMD</t>
        </is>
      </c>
      <c r="C1893" s="8" t="inlineStr">
        <is>
          <t>Nokia 235 LTE (2024)</t>
        </is>
      </c>
      <c r="D1893" s="8" t="inlineStr">
        <is>
          <t>-</t>
        </is>
      </c>
      <c r="E1893" s="9" t="n">
        <v>299</v>
      </c>
      <c r="F1893" s="9" t="inlineStr">
        <is>
          <t>299.00</t>
        </is>
      </c>
      <c r="G1893" s="9" t="inlineStr">
        <is>
          <t>Instock</t>
        </is>
      </c>
      <c r="H1893" s="9">
        <f>F1893+0</f>
        <v/>
      </c>
      <c r="I1893" s="9" t="n"/>
      <c r="J1893" s="9">
        <f>IF(I1893&lt;&gt;"",I1893,H1893)</f>
        <v/>
      </c>
      <c r="K1893" s="9">
        <f>E1893/(1+M1893)</f>
        <v/>
      </c>
      <c r="L1893" s="10" t="inlineStr">
        <is>
          <t>PLN</t>
        </is>
      </c>
      <c r="M1893" s="11" t="n">
        <v>0.23</v>
      </c>
      <c r="N1893" s="9">
        <f>K1893*VLOOKUP(L1893,'Exchange rate'!A:B,2,0)</f>
        <v/>
      </c>
      <c r="O1893" s="8" t="inlineStr">
        <is>
          <t>Neonet</t>
        </is>
      </c>
      <c r="P1893" s="8" t="inlineStr">
        <is>
          <t>Neonet</t>
        </is>
      </c>
      <c r="Q1893" s="8" t="inlineStr">
        <is>
          <t>Poland</t>
        </is>
      </c>
      <c r="R1893" s="12" t="inlineStr">
        <is>
          <t>https://www.neonet.pl/telefony-komorkowe/nokia-235-4g-ta-czarny.html</t>
        </is>
      </c>
      <c r="S1893" s="13" t="inlineStr">
        <is>
          <t>Handset</t>
        </is>
      </c>
      <c r="T1893" s="13" t="n"/>
      <c r="U1893" s="12" t="inlineStr">
        <is>
          <t>https://drive.google.com/uc?export=view&amp;id=1-jX2L8nLe_3x_HqX5pbbP2KaqaWmVMcP</t>
        </is>
      </c>
      <c r="V1893" t="inlineStr">
        <is>
          <t>20250424</t>
        </is>
      </c>
    </row>
    <row r="1894" ht="15" customHeight="1">
      <c r="A1894" s="7" t="inlineStr">
        <is>
          <t>BN2009572</t>
        </is>
      </c>
      <c r="B1894" s="8" t="inlineStr">
        <is>
          <t>HMD</t>
        </is>
      </c>
      <c r="C1894" s="8" t="inlineStr">
        <is>
          <t>Nokia 3210 LTE</t>
        </is>
      </c>
      <c r="D1894" s="8" t="inlineStr">
        <is>
          <t>-</t>
        </is>
      </c>
      <c r="E1894" s="9" t="n">
        <v>279</v>
      </c>
      <c r="F1894" s="9" t="inlineStr">
        <is>
          <t>279.00</t>
        </is>
      </c>
      <c r="G1894" s="9" t="inlineStr">
        <is>
          <t>Instock</t>
        </is>
      </c>
      <c r="H1894" s="9">
        <f>F1894+0</f>
        <v/>
      </c>
      <c r="I1894" s="9" t="n"/>
      <c r="J1894" s="9">
        <f>IF(I1894&lt;&gt;"",I1894,H1894)</f>
        <v/>
      </c>
      <c r="K1894" s="9">
        <f>E1894/(1+M1894)</f>
        <v/>
      </c>
      <c r="L1894" s="10" t="inlineStr">
        <is>
          <t>PLN</t>
        </is>
      </c>
      <c r="M1894" s="11" t="n">
        <v>0.23</v>
      </c>
      <c r="N1894" s="9">
        <f>K1894*VLOOKUP(L1894,'Exchange rate'!A:B,2,0)</f>
        <v/>
      </c>
      <c r="O1894" s="8" t="inlineStr">
        <is>
          <t>Neonet</t>
        </is>
      </c>
      <c r="P1894" s="8" t="inlineStr">
        <is>
          <t>Neonet</t>
        </is>
      </c>
      <c r="Q1894" s="8" t="inlineStr">
        <is>
          <t>Poland</t>
        </is>
      </c>
      <c r="R1894" s="12" t="inlineStr">
        <is>
          <t>https://www.neonet.pl/telefony-komorkowe/nokia-3210-4g-ta-zloty.html?order=score&amp;query=Nokia%203210</t>
        </is>
      </c>
      <c r="S1894" s="13" t="inlineStr">
        <is>
          <t>Handset</t>
        </is>
      </c>
      <c r="T1894" s="13" t="n"/>
      <c r="U1894" s="12" t="inlineStr">
        <is>
          <t>https://drive.google.com/uc?export=view&amp;id=1-B_F8tvu9k7xb2agvinC_a1VAHbFt2x6</t>
        </is>
      </c>
      <c r="V1894" t="inlineStr">
        <is>
          <t>20250424</t>
        </is>
      </c>
    </row>
    <row r="1895" ht="15" customHeight="1">
      <c r="A1895" s="7" t="inlineStr">
        <is>
          <t>BN2008501</t>
        </is>
      </c>
      <c r="B1895" s="8" t="inlineStr">
        <is>
          <t>HMD</t>
        </is>
      </c>
      <c r="C1895" s="8" t="inlineStr">
        <is>
          <t>Nokia 6310</t>
        </is>
      </c>
      <c r="D1895" s="8" t="inlineStr">
        <is>
          <t>-</t>
        </is>
      </c>
      <c r="E1895" s="9" t="n">
        <v>239</v>
      </c>
      <c r="F1895" s="9" t="inlineStr">
        <is>
          <t>239.00</t>
        </is>
      </c>
      <c r="G1895" s="9" t="inlineStr">
        <is>
          <t>Instock</t>
        </is>
      </c>
      <c r="H1895" s="9">
        <f>F1895+0</f>
        <v/>
      </c>
      <c r="I1895" s="9" t="n"/>
      <c r="J1895" s="9">
        <f>IF(I1895&lt;&gt;"",I1895,H1895)</f>
        <v/>
      </c>
      <c r="K1895" s="9">
        <f>E1895/(1+M1895)</f>
        <v/>
      </c>
      <c r="L1895" s="10" t="inlineStr">
        <is>
          <t>PLN</t>
        </is>
      </c>
      <c r="M1895" s="11" t="n">
        <v>0.23</v>
      </c>
      <c r="N1895" s="9">
        <f>K1895*VLOOKUP(L1895,'Exchange rate'!A:B,2,0)</f>
        <v/>
      </c>
      <c r="O1895" s="8" t="inlineStr">
        <is>
          <t>Neonet</t>
        </is>
      </c>
      <c r="P1895" s="8" t="inlineStr">
        <is>
          <t>Neonet</t>
        </is>
      </c>
      <c r="Q1895" s="8" t="inlineStr">
        <is>
          <t>Poland</t>
        </is>
      </c>
      <c r="R1895" s="12" t="inlineStr">
        <is>
          <t>https://www.neonet.pl/telefony-komorkowe/nokia-6310-ta-czarny.html</t>
        </is>
      </c>
      <c r="S1895" s="13" t="inlineStr">
        <is>
          <t>Handset</t>
        </is>
      </c>
      <c r="T1895" s="13" t="n"/>
      <c r="U1895" s="12" t="inlineStr">
        <is>
          <t>https://drive.google.com/uc?export=view&amp;id=1-c0OyOAoGgYLC3YjFCFTRaxyY-dCCShq</t>
        </is>
      </c>
      <c r="V1895" t="inlineStr">
        <is>
          <t>20250424</t>
        </is>
      </c>
    </row>
    <row r="1896" ht="15" customHeight="1">
      <c r="A1896" s="7" t="inlineStr">
        <is>
          <t>BN2008421</t>
        </is>
      </c>
      <c r="B1896" s="8" t="inlineStr">
        <is>
          <t>HMD</t>
        </is>
      </c>
      <c r="C1896" s="8" t="inlineStr">
        <is>
          <t>Nokia 8210 LTE</t>
        </is>
      </c>
      <c r="D1896" s="8" t="inlineStr">
        <is>
          <t>-</t>
        </is>
      </c>
      <c r="E1896" s="9" t="n">
        <v>329.99</v>
      </c>
      <c r="F1896" s="9" t="inlineStr">
        <is>
          <t>329.00</t>
        </is>
      </c>
      <c r="G1896" s="9" t="inlineStr">
        <is>
          <t>Instock</t>
        </is>
      </c>
      <c r="H1896" s="9">
        <f>F1896+0</f>
        <v/>
      </c>
      <c r="I1896" s="9" t="n"/>
      <c r="J1896" s="9">
        <f>IF(I1896&lt;&gt;"",I1896,H1896)</f>
        <v/>
      </c>
      <c r="K1896" s="9">
        <f>E1896/(1+M1896)</f>
        <v/>
      </c>
      <c r="L1896" s="10" t="inlineStr">
        <is>
          <t>PLN</t>
        </is>
      </c>
      <c r="M1896" s="11" t="n">
        <v>0.23</v>
      </c>
      <c r="N1896" s="9">
        <f>K1896*VLOOKUP(L1896,'Exchange rate'!A:B,2,0)</f>
        <v/>
      </c>
      <c r="O1896" s="8" t="inlineStr">
        <is>
          <t>Neonet</t>
        </is>
      </c>
      <c r="P1896" s="8" t="inlineStr">
        <is>
          <t>Neonet</t>
        </is>
      </c>
      <c r="Q1896" s="8" t="inlineStr">
        <is>
          <t>Poland</t>
        </is>
      </c>
      <c r="R1896" s="12" t="inlineStr">
        <is>
          <t>https://www.neonet.pl/telefony-komorkowe/nokia-8210-niebieska.html</t>
        </is>
      </c>
      <c r="S1896" s="13" t="inlineStr">
        <is>
          <t>Handset</t>
        </is>
      </c>
      <c r="T1896" s="13" t="n"/>
      <c r="U1896" s="12" t="inlineStr">
        <is>
          <t>https://drive.google.com/uc?export=view&amp;id=1x7rWhXeLW-dHw-glWuaR4EhM7WSrcq4u</t>
        </is>
      </c>
      <c r="V1896" t="inlineStr">
        <is>
          <t>20250424</t>
        </is>
      </c>
    </row>
    <row r="1897" ht="15" customHeight="1">
      <c r="A1897" s="7" t="inlineStr">
        <is>
          <t>BN2009390</t>
        </is>
      </c>
      <c r="B1897" s="8" t="inlineStr">
        <is>
          <t>Honor</t>
        </is>
      </c>
      <c r="C1897" s="8" t="inlineStr">
        <is>
          <t>Honor 200 8-256GB 5G</t>
        </is>
      </c>
      <c r="D1897" s="8" t="inlineStr">
        <is>
          <t>-</t>
        </is>
      </c>
      <c r="E1897" s="9" t="n">
        <v>1399</v>
      </c>
      <c r="F1897" s="9" t="inlineStr">
        <is>
          <t>1399.00</t>
        </is>
      </c>
      <c r="G1897" s="9" t="inlineStr">
        <is>
          <t>Instock</t>
        </is>
      </c>
      <c r="H1897" s="9">
        <f>F1897+0</f>
        <v/>
      </c>
      <c r="I1897" s="9" t="n"/>
      <c r="J1897" s="9">
        <f>IF(I1897&lt;&gt;"",I1897,H1897)</f>
        <v/>
      </c>
      <c r="K1897" s="9">
        <f>E1897/(1+M1897)</f>
        <v/>
      </c>
      <c r="L1897" s="10" t="inlineStr">
        <is>
          <t>PLN</t>
        </is>
      </c>
      <c r="M1897" s="11" t="n">
        <v>0.23</v>
      </c>
      <c r="N1897" s="9">
        <f>K1897*VLOOKUP(L1897,'Exchange rate'!A:B,2,0)</f>
        <v/>
      </c>
      <c r="O1897" s="8" t="inlineStr">
        <is>
          <t>Neonet</t>
        </is>
      </c>
      <c r="P1897" s="8" t="inlineStr">
        <is>
          <t>Neonet</t>
        </is>
      </c>
      <c r="Q1897" s="8" t="inlineStr">
        <is>
          <t>Poland</t>
        </is>
      </c>
      <c r="R1897" s="12" t="inlineStr">
        <is>
          <t>https://www.neonet.pl/smartfony/honor-200-5g-8-256gb-midnight-black-120hz-ellie-n39a-bk.html</t>
        </is>
      </c>
      <c r="S1897" s="13" t="inlineStr">
        <is>
          <t>Handset</t>
        </is>
      </c>
      <c r="T1897" s="13" t="n"/>
      <c r="U1897" s="12" t="inlineStr">
        <is>
          <t>https://drive.google.com/uc?export=view&amp;id=1xqXuWAQ9hsKg8Bjq5mok5NXZZ0WNWxCF</t>
        </is>
      </c>
      <c r="V1897" t="inlineStr">
        <is>
          <t>20250424</t>
        </is>
      </c>
    </row>
    <row r="1898" ht="15" customHeight="1">
      <c r="A1898" s="7" t="inlineStr">
        <is>
          <t>BN2009352</t>
        </is>
      </c>
      <c r="B1898" s="8" t="inlineStr">
        <is>
          <t>Honor</t>
        </is>
      </c>
      <c r="C1898" s="8" t="inlineStr">
        <is>
          <t>Honor 200 Pro 12-512GB 5G</t>
        </is>
      </c>
      <c r="D1898" s="8" t="inlineStr">
        <is>
          <t>-</t>
        </is>
      </c>
      <c r="E1898" s="9" t="n">
        <v>2198</v>
      </c>
      <c r="F1898" s="9" t="inlineStr">
        <is>
          <t>2198.00</t>
        </is>
      </c>
      <c r="G1898" s="9" t="inlineStr">
        <is>
          <t>Instock</t>
        </is>
      </c>
      <c r="H1898" s="9">
        <f>F1898+0</f>
        <v/>
      </c>
      <c r="I1898" s="9" t="n"/>
      <c r="J1898" s="9">
        <f>IF(I1898&lt;&gt;"",I1898,H1898)</f>
        <v/>
      </c>
      <c r="K1898" s="9">
        <f>E1898/(1+M1898)</f>
        <v/>
      </c>
      <c r="L1898" s="10" t="inlineStr">
        <is>
          <t>PLN</t>
        </is>
      </c>
      <c r="M1898" s="11" t="n">
        <v>0.23</v>
      </c>
      <c r="N1898" s="9">
        <f>K1898*VLOOKUP(L1898,'Exchange rate'!A:B,2,0)</f>
        <v/>
      </c>
      <c r="O1898" s="8" t="inlineStr">
        <is>
          <t>Neonet</t>
        </is>
      </c>
      <c r="P1898" s="8" t="inlineStr">
        <is>
          <t>Neonet</t>
        </is>
      </c>
      <c r="Q1898" s="8" t="inlineStr">
        <is>
          <t>Poland</t>
        </is>
      </c>
      <c r="R1898" s="12" t="inlineStr">
        <is>
          <t>https://www.neonet.pl/smartfony/honor-200-pro-5g-12-512gb-white-120hz-elliep-n39a-we.html</t>
        </is>
      </c>
      <c r="S1898" s="13" t="inlineStr">
        <is>
          <t>Handset</t>
        </is>
      </c>
      <c r="T1898" s="13" t="n"/>
      <c r="U1898" s="12" t="inlineStr">
        <is>
          <t>https://drive.google.com/uc?export=view&amp;id=1wrUwcurzTu3AasQ8NVzn4ZTDQrlZepwL</t>
        </is>
      </c>
      <c r="V1898" t="inlineStr">
        <is>
          <t>20250424</t>
        </is>
      </c>
    </row>
    <row r="1899" ht="15" customHeight="1">
      <c r="A1899" s="7" t="inlineStr">
        <is>
          <t>BN2008841</t>
        </is>
      </c>
      <c r="B1899" s="8" t="inlineStr">
        <is>
          <t>Honor</t>
        </is>
      </c>
      <c r="C1899" s="8" t="inlineStr">
        <is>
          <t>Honor 90 8-256GB 5G</t>
        </is>
      </c>
      <c r="D1899" s="8" t="inlineStr">
        <is>
          <t>-</t>
        </is>
      </c>
      <c r="E1899" s="9" t="n">
        <v>1519</v>
      </c>
      <c r="F1899" s="9" t="inlineStr">
        <is>
          <t>1519.00</t>
        </is>
      </c>
      <c r="G1899" s="9" t="inlineStr">
        <is>
          <t>Instock</t>
        </is>
      </c>
      <c r="H1899" s="9">
        <f>F1899+0</f>
        <v/>
      </c>
      <c r="I1899" s="9" t="n"/>
      <c r="J1899" s="9">
        <f>IF(I1899&lt;&gt;"",I1899,H1899)</f>
        <v/>
      </c>
      <c r="K1899" s="9">
        <f>E1899/(1+M1899)</f>
        <v/>
      </c>
      <c r="L1899" s="10" t="inlineStr">
        <is>
          <t>PLN</t>
        </is>
      </c>
      <c r="M1899" s="11" t="n">
        <v>0.23</v>
      </c>
      <c r="N1899" s="9">
        <f>K1899*VLOOKUP(L1899,'Exchange rate'!A:B,2,0)</f>
        <v/>
      </c>
      <c r="O1899" s="8" t="inlineStr">
        <is>
          <t>Neonet</t>
        </is>
      </c>
      <c r="P1899" s="8" t="inlineStr">
        <is>
          <t>Neonet</t>
        </is>
      </c>
      <c r="Q1899" s="8" t="inlineStr">
        <is>
          <t>Poland</t>
        </is>
      </c>
      <c r="R1899" s="12" t="inlineStr">
        <is>
          <t>https://www.neonet.pl/smartfony/honor-90-8-256gb-czarny.html?order=score&amp;query=honor</t>
        </is>
      </c>
      <c r="S1899" s="13" t="inlineStr">
        <is>
          <t>Handset</t>
        </is>
      </c>
      <c r="T1899" s="13" t="n"/>
      <c r="U1899" s="12" t="inlineStr">
        <is>
          <t>https://drive.google.com/uc?export=view&amp;id=1ykyKaR3YOP85VhvhGm9V8C6Vlg2ISika</t>
        </is>
      </c>
      <c r="V1899" t="inlineStr">
        <is>
          <t>20250424</t>
        </is>
      </c>
    </row>
    <row r="1900" ht="15" customHeight="1">
      <c r="A1900" s="7" t="inlineStr">
        <is>
          <t>BN2008843</t>
        </is>
      </c>
      <c r="B1900" s="8" t="inlineStr">
        <is>
          <t>Honor</t>
        </is>
      </c>
      <c r="C1900" s="8" t="inlineStr">
        <is>
          <t>Honor 90 lite 8-256GB 5G</t>
        </is>
      </c>
      <c r="D1900" s="8" t="inlineStr">
        <is>
          <t>-</t>
        </is>
      </c>
      <c r="E1900" s="9" t="n">
        <v>0</v>
      </c>
      <c r="F1900" s="9" t="inlineStr">
        <is>
          <t>816.98</t>
        </is>
      </c>
      <c r="G1900" s="9" t="inlineStr">
        <is>
          <t>Instock</t>
        </is>
      </c>
      <c r="H1900" s="9">
        <f>F1900+0</f>
        <v/>
      </c>
      <c r="I1900" s="9" t="n"/>
      <c r="J1900" s="9">
        <f>IF(I1900&lt;&gt;"",I1900,H1900)</f>
        <v/>
      </c>
      <c r="K1900" s="9">
        <f>E1900/(1+M1900)</f>
        <v/>
      </c>
      <c r="L1900" s="10" t="inlineStr">
        <is>
          <t>PLN</t>
        </is>
      </c>
      <c r="M1900" s="11" t="n">
        <v>0.23</v>
      </c>
      <c r="N1900" s="9">
        <f>K1900*VLOOKUP(L1900,'Exchange rate'!A:B,2,0)</f>
        <v/>
      </c>
      <c r="O1900" s="8" t="inlineStr">
        <is>
          <t>Neonet</t>
        </is>
      </c>
      <c r="P1900" s="8" t="inlineStr">
        <is>
          <t>Neonet</t>
        </is>
      </c>
      <c r="Q1900" s="8" t="inlineStr">
        <is>
          <t>Poland</t>
        </is>
      </c>
      <c r="R1900" s="12" t="inlineStr">
        <is>
          <t>https://www.neonet.pl/smartfony/honor-90-lite-8-256gb-czarny.html</t>
        </is>
      </c>
      <c r="S1900" s="13" t="inlineStr">
        <is>
          <t>Handset</t>
        </is>
      </c>
      <c r="T1900" s="13" t="inlineStr">
        <is>
          <t>x</t>
        </is>
      </c>
      <c r="U1900" s="12" t="inlineStr">
        <is>
          <t>https://drive.google.com/uc?export=view&amp;id=1wlu3sL9kkse3z3i15PAxG22c_ZDVQhAq</t>
        </is>
      </c>
      <c r="V1900" t="inlineStr">
        <is>
          <t>20250424</t>
        </is>
      </c>
    </row>
    <row r="1901" ht="15" customHeight="1">
      <c r="A1901" s="7" t="inlineStr">
        <is>
          <t>BN2009311</t>
        </is>
      </c>
      <c r="B1901" s="8" t="inlineStr">
        <is>
          <t>Honor</t>
        </is>
      </c>
      <c r="C1901" s="8" t="inlineStr">
        <is>
          <t>Honor 90 Smart 4-128GB 5G</t>
        </is>
      </c>
      <c r="D1901" s="8" t="inlineStr">
        <is>
          <t>-</t>
        </is>
      </c>
      <c r="E1901" s="9" t="n">
        <v>999</v>
      </c>
      <c r="F1901" s="9" t="inlineStr">
        <is>
          <t>999.00</t>
        </is>
      </c>
      <c r="G1901" s="9" t="inlineStr">
        <is>
          <t>Instock</t>
        </is>
      </c>
      <c r="H1901" s="9">
        <f>F1901+0</f>
        <v/>
      </c>
      <c r="I1901" s="9" t="n"/>
      <c r="J1901" s="9">
        <f>IF(I1901&lt;&gt;"",I1901,H1901)</f>
        <v/>
      </c>
      <c r="K1901" s="9">
        <f>E1901/(1+M1901)</f>
        <v/>
      </c>
      <c r="L1901" s="10" t="inlineStr">
        <is>
          <t>PLN</t>
        </is>
      </c>
      <c r="M1901" s="11" t="n">
        <v>0.23</v>
      </c>
      <c r="N1901" s="9">
        <f>K1901*VLOOKUP(L1901,'Exchange rate'!A:B,2,0)</f>
        <v/>
      </c>
      <c r="O1901" s="8" t="inlineStr">
        <is>
          <t>Neonet</t>
        </is>
      </c>
      <c r="P1901" s="8" t="inlineStr">
        <is>
          <t>Neonet</t>
        </is>
      </c>
      <c r="Q1901" s="8" t="inlineStr">
        <is>
          <t>Poland</t>
        </is>
      </c>
      <c r="R1901" s="12" t="inlineStr">
        <is>
          <t>https://www.neonet.pl/smartfony/honor-90-smart-4-128gb-czarny.html?order=score&amp;query=honor</t>
        </is>
      </c>
      <c r="S1901" s="13" t="inlineStr">
        <is>
          <t>Handset</t>
        </is>
      </c>
      <c r="T1901" s="13" t="n"/>
      <c r="U1901" s="12" t="inlineStr">
        <is>
          <t>https://drive.google.com/uc?export=view&amp;id=1zFymmpDe2JZsqkylGyG3E8WMZ8SOYg8v</t>
        </is>
      </c>
      <c r="V1901" t="inlineStr">
        <is>
          <t>20250424</t>
        </is>
      </c>
    </row>
    <row r="1902" ht="15" customHeight="1">
      <c r="A1902" s="7" t="inlineStr">
        <is>
          <t>BN2009429</t>
        </is>
      </c>
      <c r="B1902" s="8" t="inlineStr">
        <is>
          <t>Honor</t>
        </is>
      </c>
      <c r="C1902" s="8" t="inlineStr">
        <is>
          <t>Honor Magic V3 12-512GB 5G</t>
        </is>
      </c>
      <c r="D1902" s="8" t="inlineStr">
        <is>
          <t>-</t>
        </is>
      </c>
      <c r="E1902" s="9" t="n">
        <v>6799</v>
      </c>
      <c r="F1902" s="9" t="inlineStr">
        <is>
          <t>6799.00</t>
        </is>
      </c>
      <c r="G1902" s="9" t="inlineStr">
        <is>
          <t>Instock</t>
        </is>
      </c>
      <c r="H1902" s="9">
        <f>F1902+0</f>
        <v/>
      </c>
      <c r="I1902" s="9" t="n"/>
      <c r="J1902" s="9">
        <f>IF(I1902&lt;&gt;"",I1902,H1902)</f>
        <v/>
      </c>
      <c r="K1902" s="9">
        <f>E1902/(1+M1902)</f>
        <v/>
      </c>
      <c r="L1902" s="10" t="inlineStr">
        <is>
          <t>PLN</t>
        </is>
      </c>
      <c r="M1902" s="11" t="n">
        <v>0.23</v>
      </c>
      <c r="N1902" s="9">
        <f>K1902*VLOOKUP(L1902,'Exchange rate'!A:B,2,0)</f>
        <v/>
      </c>
      <c r="O1902" s="8" t="inlineStr">
        <is>
          <t>Neonet</t>
        </is>
      </c>
      <c r="P1902" s="8" t="inlineStr">
        <is>
          <t>Neonet</t>
        </is>
      </c>
      <c r="Q1902" s="8" t="inlineStr">
        <is>
          <t>Poland</t>
        </is>
      </c>
      <c r="R1902" s="12" t="inlineStr">
        <is>
          <t>https://www.neonet.pl/smartfony/honor-magic-v3-5g-12-512gb-green-120hz-falconp-n49b-gn.html</t>
        </is>
      </c>
      <c r="S1902" s="13" t="inlineStr">
        <is>
          <t>Handset</t>
        </is>
      </c>
      <c r="T1902" s="13" t="n"/>
      <c r="U1902" s="12" t="inlineStr">
        <is>
          <t>https://drive.google.com/uc?export=view&amp;id=1xzzLSKON5_XN_hXAiXrhZJDbeg54ct5d</t>
        </is>
      </c>
      <c r="V1902" t="inlineStr">
        <is>
          <t>20250424</t>
        </is>
      </c>
    </row>
    <row r="1903" ht="15" customHeight="1">
      <c r="A1903" s="7" t="inlineStr">
        <is>
          <t>BN2009095</t>
        </is>
      </c>
      <c r="B1903" s="8" t="inlineStr">
        <is>
          <t>Honor</t>
        </is>
      </c>
      <c r="C1903" s="8" t="inlineStr">
        <is>
          <t>Honor Magic6 Lite 8-256GB 5G</t>
        </is>
      </c>
      <c r="D1903" s="8" t="inlineStr">
        <is>
          <t>-</t>
        </is>
      </c>
      <c r="E1903" s="9" t="n">
        <v>1318.04</v>
      </c>
      <c r="F1903" s="9" t="inlineStr">
        <is>
          <t>1318.04</t>
        </is>
      </c>
      <c r="G1903" s="9" t="inlineStr">
        <is>
          <t>Instock</t>
        </is>
      </c>
      <c r="H1903" s="9">
        <f>F1903+0</f>
        <v/>
      </c>
      <c r="I1903" s="9" t="n"/>
      <c r="J1903" s="9">
        <f>IF(I1903&lt;&gt;"",I1903,H1903)</f>
        <v/>
      </c>
      <c r="K1903" s="9">
        <f>E1903/(1+M1903)</f>
        <v/>
      </c>
      <c r="L1903" s="10" t="inlineStr">
        <is>
          <t>PLN</t>
        </is>
      </c>
      <c r="M1903" s="11" t="n">
        <v>0.23</v>
      </c>
      <c r="N1903" s="9">
        <f>K1903*VLOOKUP(L1903,'Exchange rate'!A:B,2,0)</f>
        <v/>
      </c>
      <c r="O1903" s="8" t="inlineStr">
        <is>
          <t>Neonet</t>
        </is>
      </c>
      <c r="P1903" s="8" t="inlineStr">
        <is>
          <t>Neonet</t>
        </is>
      </c>
      <c r="Q1903" s="8" t="inlineStr">
        <is>
          <t>Poland</t>
        </is>
      </c>
      <c r="R1903" s="12" t="inlineStr">
        <is>
          <t>https://www.neonet.pl/smartfony/honor-magic-6-lite-8-256gb-czarny.html?order=score&amp;query=honor</t>
        </is>
      </c>
      <c r="S1903" s="13" t="inlineStr">
        <is>
          <t>Handset</t>
        </is>
      </c>
      <c r="T1903" s="13" t="n"/>
      <c r="U1903" s="12" t="inlineStr">
        <is>
          <t>https://drive.google.com/uc?export=view&amp;id=1z3rUHfz-m9ShYk3j9lmeKImCgPyqcNaH</t>
        </is>
      </c>
      <c r="V1903" t="inlineStr">
        <is>
          <t>20250424</t>
        </is>
      </c>
    </row>
    <row r="1904" ht="15" customHeight="1">
      <c r="A1904" s="7" t="inlineStr">
        <is>
          <t>BN2010046</t>
        </is>
      </c>
      <c r="B1904" s="8" t="inlineStr">
        <is>
          <t>Honor</t>
        </is>
      </c>
      <c r="C1904" s="8" t="inlineStr">
        <is>
          <t>HONOR X6b 4-128GB LTE</t>
        </is>
      </c>
      <c r="D1904" s="8" t="inlineStr">
        <is>
          <t>-</t>
        </is>
      </c>
      <c r="E1904" s="9" t="n">
        <v>449</v>
      </c>
      <c r="F1904" s="9" t="inlineStr">
        <is>
          <t>449.00</t>
        </is>
      </c>
      <c r="G1904" s="9" t="inlineStr">
        <is>
          <t>Instock</t>
        </is>
      </c>
      <c r="H1904" s="9">
        <f>F1904+0</f>
        <v/>
      </c>
      <c r="I1904" s="9" t="n"/>
      <c r="J1904" s="9">
        <f>IF(I1904&lt;&gt;"",I1904,H1904)</f>
        <v/>
      </c>
      <c r="K1904" s="9">
        <f>E1904/(1+M1904)</f>
        <v/>
      </c>
      <c r="L1904" s="10" t="inlineStr">
        <is>
          <t>PLN</t>
        </is>
      </c>
      <c r="M1904" s="11" t="n">
        <v>0.23</v>
      </c>
      <c r="N1904" s="9">
        <f>K1904*VLOOKUP(L1904,'Exchange rate'!A:B,2,0)</f>
        <v/>
      </c>
      <c r="O1904" s="8" t="inlineStr">
        <is>
          <t>Neonet</t>
        </is>
      </c>
      <c r="P1904" s="8" t="inlineStr">
        <is>
          <t>Neonet</t>
        </is>
      </c>
      <c r="Q1904" s="8" t="inlineStr">
        <is>
          <t>Poland</t>
        </is>
      </c>
      <c r="R1904" s="12" t="inlineStr">
        <is>
          <t>https://www.neonet.pl/smartfony/honor-x6b-4-128gb-midnight-black-90hz.html</t>
        </is>
      </c>
      <c r="S1904" s="13" t="inlineStr">
        <is>
          <t>Handset</t>
        </is>
      </c>
      <c r="T1904" s="13" t="n"/>
      <c r="U1904" s="12" t="inlineStr">
        <is>
          <t>https://drive.google.com/uc?export=view&amp;id=1-TNGSuq-Hi_xKs40BO5cVcgn6o30oDur</t>
        </is>
      </c>
      <c r="V1904" t="inlineStr">
        <is>
          <t>20250424</t>
        </is>
      </c>
    </row>
    <row r="1905" ht="15" customHeight="1">
      <c r="A1905" s="7" t="inlineStr">
        <is>
          <t>BN4000703</t>
        </is>
      </c>
      <c r="B1905" s="8" t="inlineStr">
        <is>
          <t>Honor</t>
        </is>
      </c>
      <c r="C1905" s="8" t="inlineStr">
        <is>
          <t>Watch 4</t>
        </is>
      </c>
      <c r="D1905" s="8" t="inlineStr">
        <is>
          <t>-</t>
        </is>
      </c>
      <c r="E1905" s="9" t="n">
        <v>449</v>
      </c>
      <c r="F1905" s="9" t="inlineStr">
        <is>
          <t>449.00</t>
        </is>
      </c>
      <c r="G1905" s="9" t="inlineStr">
        <is>
          <t>Instock</t>
        </is>
      </c>
      <c r="H1905" s="9">
        <f>F1905+0</f>
        <v/>
      </c>
      <c r="I1905" s="9" t="n"/>
      <c r="J1905" s="9">
        <f>IF(I1905&lt;&gt;"",I1905,H1905)</f>
        <v/>
      </c>
      <c r="K1905" s="9">
        <f>E1905/(1+M1905)</f>
        <v/>
      </c>
      <c r="L1905" s="10" t="inlineStr">
        <is>
          <t>PLN</t>
        </is>
      </c>
      <c r="M1905" s="11" t="n">
        <v>0.23</v>
      </c>
      <c r="N1905" s="9">
        <f>K1905*VLOOKUP(L1905,'Exchange rate'!A:B,2,0)</f>
        <v/>
      </c>
      <c r="O1905" s="8" t="inlineStr">
        <is>
          <t>Neonet</t>
        </is>
      </c>
      <c r="P1905" s="8" t="inlineStr">
        <is>
          <t>Neonet</t>
        </is>
      </c>
      <c r="Q1905" s="8" t="inlineStr">
        <is>
          <t>Poland</t>
        </is>
      </c>
      <c r="R1905" s="12" t="inlineStr">
        <is>
          <t>https://www.neonet.pl/smartwatche-i-zegarki/honor-watch-4-black-tumia-b19c.html</t>
        </is>
      </c>
      <c r="S1905" s="13" t="inlineStr">
        <is>
          <t>Smart Watch</t>
        </is>
      </c>
      <c r="T1905" s="13" t="n"/>
      <c r="U1905" s="12" t="inlineStr">
        <is>
          <t>https://drive.google.com/uc?export=view&amp;id=1z_YG3Ry_tPQ0FnJXtqFWXCrs_QK7alCp</t>
        </is>
      </c>
      <c r="V1905" t="inlineStr">
        <is>
          <t>20250424</t>
        </is>
      </c>
    </row>
    <row r="1906" ht="15" customHeight="1">
      <c r="A1906" s="7" t="inlineStr">
        <is>
          <t>AN00000056</t>
        </is>
      </c>
      <c r="B1906" s="8" t="inlineStr">
        <is>
          <t>HP</t>
        </is>
      </c>
      <c r="C1906" s="8" t="inlineStr">
        <is>
          <t>HP 15s (N4500 4/256) + Microsoft 365 Per</t>
        </is>
      </c>
      <c r="D1906" s="8" t="inlineStr">
        <is>
          <t>-</t>
        </is>
      </c>
      <c r="E1906" s="9" t="n">
        <v>1259</v>
      </c>
      <c r="F1906" s="9" t="inlineStr">
        <is>
          <t>1259.00</t>
        </is>
      </c>
      <c r="G1906" s="9" t="inlineStr">
        <is>
          <t>Instock</t>
        </is>
      </c>
      <c r="H1906" s="9">
        <f>F1906+0</f>
        <v/>
      </c>
      <c r="I1906" s="9" t="n"/>
      <c r="J1906" s="9">
        <f>IF(I1906&lt;&gt;"",I1906,H1906)</f>
        <v/>
      </c>
      <c r="K1906" s="9">
        <f>E1906/(1+M1906)</f>
        <v/>
      </c>
      <c r="L1906" s="10" t="inlineStr">
        <is>
          <t>PLN</t>
        </is>
      </c>
      <c r="M1906" s="11" t="n">
        <v>0.23</v>
      </c>
      <c r="N1906" s="9">
        <f>K1906*VLOOKUP(L1906,'Exchange rate'!A:B,2,0)</f>
        <v/>
      </c>
      <c r="O1906" s="8" t="inlineStr">
        <is>
          <t>Neonet</t>
        </is>
      </c>
      <c r="P1906" s="8" t="inlineStr">
        <is>
          <t>Neonet</t>
        </is>
      </c>
      <c r="Q1906" s="8" t="inlineStr">
        <is>
          <t>Poland</t>
        </is>
      </c>
      <c r="R1906" s="12" t="inlineStr">
        <is>
          <t>https://www.neonet.pl/laptopy/hp-15s-fq1118nw-i3-1005g1-4gb-256gb-ssd-15-6-win10-home.html</t>
        </is>
      </c>
      <c r="S1906" s="13" t="inlineStr">
        <is>
          <t>Laptop</t>
        </is>
      </c>
      <c r="T1906" s="13" t="n"/>
      <c r="U1906" s="12" t="inlineStr">
        <is>
          <t>https://drive.google.com/uc?export=view&amp;id=10Yi0_e_qSVKTEyN-WuONdo81MagmU2Yy</t>
        </is>
      </c>
      <c r="V1906" t="inlineStr">
        <is>
          <t>20250424</t>
        </is>
      </c>
    </row>
    <row r="1907" ht="15" customHeight="1">
      <c r="A1907" s="7" t="inlineStr">
        <is>
          <t>AN00000126</t>
        </is>
      </c>
      <c r="B1907" s="8" t="inlineStr">
        <is>
          <t>Huawei</t>
        </is>
      </c>
      <c r="C1907" s="8" t="inlineStr">
        <is>
          <t>HUAWEI MateBook D15 (i5 8/512GB)</t>
        </is>
      </c>
      <c r="D1907" s="8" t="inlineStr">
        <is>
          <t>-</t>
        </is>
      </c>
      <c r="E1907" s="9" t="n">
        <v>1529</v>
      </c>
      <c r="F1907" s="9" t="inlineStr">
        <is>
          <t>1529.00</t>
        </is>
      </c>
      <c r="G1907" s="9" t="inlineStr">
        <is>
          <t>Instock</t>
        </is>
      </c>
      <c r="H1907" s="9">
        <f>F1907+0</f>
        <v/>
      </c>
      <c r="I1907" s="9" t="n"/>
      <c r="J1907" s="9">
        <f>IF(I1907&lt;&gt;"",I1907,H1907)</f>
        <v/>
      </c>
      <c r="K1907" s="9">
        <f>E1907/(1+M1907)</f>
        <v/>
      </c>
      <c r="L1907" s="10" t="inlineStr">
        <is>
          <t>PLN</t>
        </is>
      </c>
      <c r="M1907" s="11" t="n">
        <v>0.23</v>
      </c>
      <c r="N1907" s="9">
        <f>K1907*VLOOKUP(L1907,'Exchange rate'!A:B,2,0)</f>
        <v/>
      </c>
      <c r="O1907" s="8" t="inlineStr">
        <is>
          <t>Neonet</t>
        </is>
      </c>
      <c r="P1907" s="8" t="inlineStr">
        <is>
          <t>Neonet</t>
        </is>
      </c>
      <c r="Q1907" s="8" t="inlineStr">
        <is>
          <t>Poland</t>
        </is>
      </c>
      <c r="R1907" s="12" t="inlineStr">
        <is>
          <t>https://www.neonet.pl/laptopy/huawei-matebook-d-15-i5-1135g7-8gb-512gb-ssd-15-6-fhd-win11-home.html</t>
        </is>
      </c>
      <c r="S1907" s="13" t="inlineStr">
        <is>
          <t>Laptop</t>
        </is>
      </c>
      <c r="T1907" s="13" t="n"/>
      <c r="U1907" s="12" t="inlineStr">
        <is>
          <t>https://drive.google.com/uc?export=view&amp;id=1zIcBZDbN8WRJ8wwF3wj6ZgNpvvVFQxru</t>
        </is>
      </c>
      <c r="V1907" t="inlineStr">
        <is>
          <t>20250424</t>
        </is>
      </c>
    </row>
    <row r="1908" ht="15" customHeight="1">
      <c r="A1908" s="7" t="inlineStr">
        <is>
          <t>AN00000221</t>
        </is>
      </c>
      <c r="B1908" s="8" t="inlineStr">
        <is>
          <t>Huawei</t>
        </is>
      </c>
      <c r="C1908" s="8" t="inlineStr">
        <is>
          <t>Huawei Watch D2</t>
        </is>
      </c>
      <c r="D1908" s="8" t="inlineStr">
        <is>
          <t>-</t>
        </is>
      </c>
      <c r="E1908" s="9" t="n">
        <v>0</v>
      </c>
      <c r="F1908" s="9" t="inlineStr">
        <is>
          <t>0.00</t>
        </is>
      </c>
      <c r="G1908" s="9" t="inlineStr">
        <is>
          <t>Outstock</t>
        </is>
      </c>
      <c r="H1908" s="9">
        <f>F1908+0</f>
        <v/>
      </c>
      <c r="I1908" s="9" t="n"/>
      <c r="J1908" s="9">
        <f>IF(I1908&lt;&gt;"",I1908,H1908)</f>
        <v/>
      </c>
      <c r="K1908" s="9">
        <f>E1908/(1+M1908)</f>
        <v/>
      </c>
      <c r="L1908" s="10" t="inlineStr">
        <is>
          <t>PLN</t>
        </is>
      </c>
      <c r="M1908" s="11" t="n">
        <v>0.23</v>
      </c>
      <c r="N1908" s="9">
        <f>K1908*VLOOKUP(L1908,'Exchange rate'!A:B,2,0)</f>
        <v/>
      </c>
      <c r="O1908" s="8" t="inlineStr">
        <is>
          <t>Neonet</t>
        </is>
      </c>
      <c r="P1908" s="8" t="inlineStr">
        <is>
          <t>Neonet</t>
        </is>
      </c>
      <c r="Q1908" s="8" t="inlineStr">
        <is>
          <t>Poland</t>
        </is>
      </c>
      <c r="R1908" s="12" t="inlineStr">
        <is>
          <t>https://www.neonet.pl/smartwatche-i-zegarki/huawei-watch-d2-czarny.html?order=score&amp;query=Huawei%20Watch%20D2</t>
        </is>
      </c>
      <c r="S1908" s="13" t="inlineStr">
        <is>
          <t>Smart Watch</t>
        </is>
      </c>
      <c r="T1908" s="13" t="inlineStr">
        <is>
          <t>x</t>
        </is>
      </c>
      <c r="U1908" s="12" t="inlineStr">
        <is>
          <t>https://drive.google.com/uc?export=view&amp;id=1xG2Mji3s182irDJGlzp-Qg7okI6H5tZ7</t>
        </is>
      </c>
      <c r="V1908" t="inlineStr">
        <is>
          <t>20250424</t>
        </is>
      </c>
    </row>
    <row r="1909" ht="15" customHeight="1">
      <c r="A1909" s="7" t="inlineStr">
        <is>
          <t>AN00000222</t>
        </is>
      </c>
      <c r="B1909" s="8" t="inlineStr">
        <is>
          <t>Huawei</t>
        </is>
      </c>
      <c r="C1909" s="8" t="inlineStr">
        <is>
          <t>Huawei Watch GT5 41mm Classic</t>
        </is>
      </c>
      <c r="D1909" s="8" t="inlineStr">
        <is>
          <t>-</t>
        </is>
      </c>
      <c r="E1909" s="9" t="n">
        <v>1199</v>
      </c>
      <c r="F1909" s="9" t="inlineStr">
        <is>
          <t>1199.00</t>
        </is>
      </c>
      <c r="G1909" s="9" t="inlineStr">
        <is>
          <t>Instock</t>
        </is>
      </c>
      <c r="H1909" s="9">
        <f>F1909+0</f>
        <v/>
      </c>
      <c r="I1909" s="9" t="n"/>
      <c r="J1909" s="9">
        <f>IF(I1909&lt;&gt;"",I1909,H1909)</f>
        <v/>
      </c>
      <c r="K1909" s="9">
        <f>E1909/(1+M1909)</f>
        <v/>
      </c>
      <c r="L1909" s="10" t="inlineStr">
        <is>
          <t>PLN</t>
        </is>
      </c>
      <c r="M1909" s="11" t="n">
        <v>0.23</v>
      </c>
      <c r="N1909" s="9">
        <f>K1909*VLOOKUP(L1909,'Exchange rate'!A:B,2,0)</f>
        <v/>
      </c>
      <c r="O1909" s="8" t="inlineStr">
        <is>
          <t>Neonet</t>
        </is>
      </c>
      <c r="P1909" s="8" t="inlineStr">
        <is>
          <t>Neonet</t>
        </is>
      </c>
      <c r="Q1909" s="8" t="inlineStr">
        <is>
          <t>Poland</t>
        </is>
      </c>
      <c r="R1909" s="12" t="inlineStr">
        <is>
          <t>https://www.neonet.pl/smartwatche-i-zegarki/huawei-watch-gt-5-41mm-classic-bialy.html?order=score&amp;query=Huawei%20Watch%20GT5%2041mm</t>
        </is>
      </c>
      <c r="S1909" s="13" t="inlineStr">
        <is>
          <t>Smart Watch</t>
        </is>
      </c>
      <c r="T1909" s="13" t="n"/>
      <c r="U1909" s="12" t="inlineStr">
        <is>
          <t>https://drive.google.com/uc?export=view&amp;id=1zB7xsSIndB3TjYEkcfQvEoNQEbW0ue_1</t>
        </is>
      </c>
      <c r="V1909" t="inlineStr">
        <is>
          <t>20250424</t>
        </is>
      </c>
    </row>
    <row r="1910" ht="15" customHeight="1">
      <c r="A1910" s="7" t="inlineStr">
        <is>
          <t>AN00000223</t>
        </is>
      </c>
      <c r="B1910" s="8" t="inlineStr">
        <is>
          <t>Huawei</t>
        </is>
      </c>
      <c r="C1910" s="8" t="inlineStr">
        <is>
          <t>Huawei Watch GT5 41mm Elegant</t>
        </is>
      </c>
      <c r="D1910" s="8" t="inlineStr">
        <is>
          <t>-</t>
        </is>
      </c>
      <c r="E1910" s="9" t="n">
        <v>1299</v>
      </c>
      <c r="F1910" s="9" t="inlineStr">
        <is>
          <t>1299.00</t>
        </is>
      </c>
      <c r="G1910" s="9" t="inlineStr">
        <is>
          <t>Instock</t>
        </is>
      </c>
      <c r="H1910" s="9">
        <f>F1910+0</f>
        <v/>
      </c>
      <c r="I1910" s="9" t="n"/>
      <c r="J1910" s="9">
        <f>IF(I1910&lt;&gt;"",I1910,H1910)</f>
        <v/>
      </c>
      <c r="K1910" s="9">
        <f>E1910/(1+M1910)</f>
        <v/>
      </c>
      <c r="L1910" s="10" t="inlineStr">
        <is>
          <t>PLN</t>
        </is>
      </c>
      <c r="M1910" s="11" t="n">
        <v>0.23</v>
      </c>
      <c r="N1910" s="9">
        <f>K1910*VLOOKUP(L1910,'Exchange rate'!A:B,2,0)</f>
        <v/>
      </c>
      <c r="O1910" s="8" t="inlineStr">
        <is>
          <t>Neonet</t>
        </is>
      </c>
      <c r="P1910" s="8" t="inlineStr">
        <is>
          <t>Neonet</t>
        </is>
      </c>
      <c r="Q1910" s="8" t="inlineStr">
        <is>
          <t>Poland</t>
        </is>
      </c>
      <c r="R1910" s="12" t="inlineStr">
        <is>
          <t>https://www.neonet.pl/smartwatche-i-zegarki/huawei-watch-gt-5-41mm-elegant-zloty.html?order=score&amp;query=Huawei%20Watch%20GT5%2041mm%20Classic</t>
        </is>
      </c>
      <c r="S1910" s="13" t="inlineStr">
        <is>
          <t>Smart Watch</t>
        </is>
      </c>
      <c r="T1910" s="13" t="n"/>
      <c r="U1910" s="12" t="inlineStr">
        <is>
          <t>https://drive.google.com/uc?export=view&amp;id=1xKHAGPzNo2b3H36Ct9ZUnkMKkkvs8rz2</t>
        </is>
      </c>
      <c r="V1910" t="inlineStr">
        <is>
          <t>20250424</t>
        </is>
      </c>
    </row>
    <row r="1911" ht="15" customHeight="1">
      <c r="A1911" s="7" t="inlineStr">
        <is>
          <t>AN00000225</t>
        </is>
      </c>
      <c r="B1911" s="8" t="inlineStr">
        <is>
          <t>Huawei</t>
        </is>
      </c>
      <c r="C1911" s="8" t="inlineStr">
        <is>
          <t>Huawei Watch GT5 46mm Active</t>
        </is>
      </c>
      <c r="D1911" s="8" t="inlineStr">
        <is>
          <t>-</t>
        </is>
      </c>
      <c r="E1911" s="9" t="n">
        <v>1099</v>
      </c>
      <c r="F1911" s="9" t="inlineStr">
        <is>
          <t>1099.00</t>
        </is>
      </c>
      <c r="G1911" s="9" t="inlineStr">
        <is>
          <t>Instock</t>
        </is>
      </c>
      <c r="H1911" s="9">
        <f>F1911+0</f>
        <v/>
      </c>
      <c r="I1911" s="9" t="n"/>
      <c r="J1911" s="9">
        <f>IF(I1911&lt;&gt;"",I1911,H1911)</f>
        <v/>
      </c>
      <c r="K1911" s="9">
        <f>E1911/(1+M1911)</f>
        <v/>
      </c>
      <c r="L1911" s="10" t="inlineStr">
        <is>
          <t>PLN</t>
        </is>
      </c>
      <c r="M1911" s="11" t="n">
        <v>0.23</v>
      </c>
      <c r="N1911" s="9">
        <f>K1911*VLOOKUP(L1911,'Exchange rate'!A:B,2,0)</f>
        <v/>
      </c>
      <c r="O1911" s="8" t="inlineStr">
        <is>
          <t>Neonet</t>
        </is>
      </c>
      <c r="P1911" s="8" t="inlineStr">
        <is>
          <t>Neonet</t>
        </is>
      </c>
      <c r="Q1911" s="8" t="inlineStr">
        <is>
          <t>Poland</t>
        </is>
      </c>
      <c r="R1911" s="12" t="inlineStr">
        <is>
          <t>https://www.neonet.pl/smartwatche-i-zegarki/huawei-watch-gt-5-46mm-active-czarny.html?order=score&amp;query=Huawei%20Watch%20GT5%2041mm%20Classic</t>
        </is>
      </c>
      <c r="S1911" s="13" t="inlineStr">
        <is>
          <t>Smart Watch</t>
        </is>
      </c>
      <c r="T1911" s="13" t="n"/>
      <c r="U1911" s="12" t="inlineStr">
        <is>
          <t>https://drive.google.com/uc?export=view&amp;id=1xRMH-aodaZ6THdZcfXU_Q67lfREUnP-_</t>
        </is>
      </c>
      <c r="V1911" t="inlineStr">
        <is>
          <t>20250424</t>
        </is>
      </c>
    </row>
    <row r="1912" ht="15" customHeight="1">
      <c r="A1912" s="7" t="inlineStr">
        <is>
          <t>AN00000224</t>
        </is>
      </c>
      <c r="B1912" s="8" t="inlineStr">
        <is>
          <t>Huawei</t>
        </is>
      </c>
      <c r="C1912" s="8" t="inlineStr">
        <is>
          <t>Huawei Watch GT5 46mm Blue</t>
        </is>
      </c>
      <c r="D1912" s="8" t="inlineStr">
        <is>
          <t>-</t>
        </is>
      </c>
      <c r="E1912" s="9" t="n">
        <v>999</v>
      </c>
      <c r="F1912" s="9" t="inlineStr">
        <is>
          <t>999.00</t>
        </is>
      </c>
      <c r="G1912" s="9" t="inlineStr">
        <is>
          <t>Instock</t>
        </is>
      </c>
      <c r="H1912" s="9">
        <f>F1912+0</f>
        <v/>
      </c>
      <c r="I1912" s="9" t="n"/>
      <c r="J1912" s="9">
        <f>IF(I1912&lt;&gt;"",I1912,H1912)</f>
        <v/>
      </c>
      <c r="K1912" s="9">
        <f>E1912/(1+M1912)</f>
        <v/>
      </c>
      <c r="L1912" s="10" t="inlineStr">
        <is>
          <t>PLN</t>
        </is>
      </c>
      <c r="M1912" s="11" t="n">
        <v>0.23</v>
      </c>
      <c r="N1912" s="9">
        <f>K1912*VLOOKUP(L1912,'Exchange rate'!A:B,2,0)</f>
        <v/>
      </c>
      <c r="O1912" s="8" t="inlineStr">
        <is>
          <t>Neonet</t>
        </is>
      </c>
      <c r="P1912" s="8" t="inlineStr">
        <is>
          <t>Neonet</t>
        </is>
      </c>
      <c r="Q1912" s="8" t="inlineStr">
        <is>
          <t>Poland</t>
        </is>
      </c>
      <c r="R1912" s="12" t="inlineStr">
        <is>
          <t>https://www.neonet.pl/smartwatche-i-zegarki/huawei-watch-gt-5-46mm-niebieski.html</t>
        </is>
      </c>
      <c r="S1912" s="13" t="inlineStr">
        <is>
          <t>Smart Watch</t>
        </is>
      </c>
      <c r="T1912" s="13" t="n"/>
      <c r="U1912" s="12" t="inlineStr">
        <is>
          <t>https://drive.google.com/uc?export=view&amp;id=1z-klOH3zXjJcRCpyL0z8guQ25c7qF6jF</t>
        </is>
      </c>
      <c r="V1912" t="inlineStr">
        <is>
          <t>20250424</t>
        </is>
      </c>
    </row>
    <row r="1913" ht="15" customHeight="1">
      <c r="A1913" s="7" t="inlineStr">
        <is>
          <t>AN00000226</t>
        </is>
      </c>
      <c r="B1913" s="8" t="inlineStr">
        <is>
          <t>Huawei</t>
        </is>
      </c>
      <c r="C1913" s="8" t="inlineStr">
        <is>
          <t>Huawei Watch GT5 Pro 42mm Elegant</t>
        </is>
      </c>
      <c r="D1913" s="8" t="inlineStr">
        <is>
          <t>-</t>
        </is>
      </c>
      <c r="E1913" s="9" t="n">
        <v>2399</v>
      </c>
      <c r="F1913" s="9" t="inlineStr">
        <is>
          <t>2399.00</t>
        </is>
      </c>
      <c r="G1913" s="9" t="inlineStr">
        <is>
          <t>Instock</t>
        </is>
      </c>
      <c r="H1913" s="9">
        <f>F1913+0</f>
        <v/>
      </c>
      <c r="I1913" s="9" t="n"/>
      <c r="J1913" s="9">
        <f>IF(I1913&lt;&gt;"",I1913,H1913)</f>
        <v/>
      </c>
      <c r="K1913" s="9">
        <f>E1913/(1+M1913)</f>
        <v/>
      </c>
      <c r="L1913" s="10" t="inlineStr">
        <is>
          <t>PLN</t>
        </is>
      </c>
      <c r="M1913" s="11" t="n">
        <v>0.23</v>
      </c>
      <c r="N1913" s="9">
        <f>K1913*VLOOKUP(L1913,'Exchange rate'!A:B,2,0)</f>
        <v/>
      </c>
      <c r="O1913" s="8" t="inlineStr">
        <is>
          <t>Neonet</t>
        </is>
      </c>
      <c r="P1913" s="8" t="inlineStr">
        <is>
          <t>Neonet</t>
        </is>
      </c>
      <c r="Q1913" s="8" t="inlineStr">
        <is>
          <t>Poland</t>
        </is>
      </c>
      <c r="R1913" s="12" t="inlineStr">
        <is>
          <t>https://www.neonet.pl/smartwatche-i-zegarki/huawei-watch-gt-5-pro-42mm-elegant-bialo-zloty.html</t>
        </is>
      </c>
      <c r="S1913" s="13" t="inlineStr">
        <is>
          <t>Smart Watch</t>
        </is>
      </c>
      <c r="T1913" s="13" t="n"/>
      <c r="U1913" s="12" t="inlineStr">
        <is>
          <t>https://drive.google.com/uc?export=view&amp;id=101fmZ7d4EK1zr-hpjyLqSyZNIVqNn5mU</t>
        </is>
      </c>
      <c r="V1913" t="inlineStr">
        <is>
          <t>20250424</t>
        </is>
      </c>
    </row>
    <row r="1914" ht="15" customHeight="1">
      <c r="A1914" s="7" t="inlineStr">
        <is>
          <t>AN00000227</t>
        </is>
      </c>
      <c r="B1914" s="8" t="inlineStr">
        <is>
          <t>Huawei</t>
        </is>
      </c>
      <c r="C1914" s="8" t="inlineStr">
        <is>
          <t>Huawei Watch GT5 Pro 46mm Elite</t>
        </is>
      </c>
      <c r="D1914" s="8" t="inlineStr">
        <is>
          <t>-</t>
        </is>
      </c>
      <c r="E1914" s="9" t="n">
        <v>1899</v>
      </c>
      <c r="F1914" s="9" t="inlineStr">
        <is>
          <t>1899.00</t>
        </is>
      </c>
      <c r="G1914" s="9" t="inlineStr">
        <is>
          <t>Instock</t>
        </is>
      </c>
      <c r="H1914" s="9">
        <f>F1914+0</f>
        <v/>
      </c>
      <c r="I1914" s="9" t="n"/>
      <c r="J1914" s="9">
        <f>IF(I1914&lt;&gt;"",I1914,H1914)</f>
        <v/>
      </c>
      <c r="K1914" s="9">
        <f>E1914/(1+M1914)</f>
        <v/>
      </c>
      <c r="L1914" s="10" t="inlineStr">
        <is>
          <t>PLN</t>
        </is>
      </c>
      <c r="M1914" s="11" t="n">
        <v>0.23</v>
      </c>
      <c r="N1914" s="9">
        <f>K1914*VLOOKUP(L1914,'Exchange rate'!A:B,2,0)</f>
        <v/>
      </c>
      <c r="O1914" s="8" t="inlineStr">
        <is>
          <t>Neonet</t>
        </is>
      </c>
      <c r="P1914" s="8" t="inlineStr">
        <is>
          <t>Neonet</t>
        </is>
      </c>
      <c r="Q1914" s="8" t="inlineStr">
        <is>
          <t>Poland</t>
        </is>
      </c>
      <c r="R1914" s="12" t="inlineStr">
        <is>
          <t>https://www.neonet.pl/smartwatche-i-zegarki/huawei-watch-gt-5-pro-46mm-elite-srebrny.html?order=score&amp;query=Huawei%20Watch%20GT5%20Pro%2042mm%20Elegant</t>
        </is>
      </c>
      <c r="S1914" s="13" t="inlineStr">
        <is>
          <t>Smart Watch</t>
        </is>
      </c>
      <c r="T1914" s="13" t="n"/>
      <c r="U1914" s="12" t="inlineStr">
        <is>
          <t>https://drive.google.com/uc?export=view&amp;id=1-Pi6QJK2N6GwQktoITTIFBrP_WlfMX4C</t>
        </is>
      </c>
      <c r="V1914" t="inlineStr">
        <is>
          <t>20250424</t>
        </is>
      </c>
    </row>
    <row r="1915" ht="15" customHeight="1">
      <c r="A1915" s="7" t="inlineStr">
        <is>
          <t>BN2008342</t>
        </is>
      </c>
      <c r="B1915" s="8" t="inlineStr">
        <is>
          <t>Huawei</t>
        </is>
      </c>
      <c r="C1915" s="8" t="inlineStr">
        <is>
          <t>Nova 10 SE 128GB LTE</t>
        </is>
      </c>
      <c r="D1915" s="8" t="inlineStr">
        <is>
          <t>-</t>
        </is>
      </c>
      <c r="E1915" s="9" t="n">
        <v>0</v>
      </c>
      <c r="F1915" s="9" t="inlineStr">
        <is>
          <t>0.00</t>
        </is>
      </c>
      <c r="G1915" s="9" t="inlineStr">
        <is>
          <t>Outstock</t>
        </is>
      </c>
      <c r="H1915" s="9">
        <f>F1915+0</f>
        <v/>
      </c>
      <c r="I1915" s="9" t="n"/>
      <c r="J1915" s="9">
        <f>IF(I1915&lt;&gt;"",I1915,H1915)</f>
        <v/>
      </c>
      <c r="K1915" s="9">
        <f>E1915/(1+M1915)</f>
        <v/>
      </c>
      <c r="L1915" s="10" t="inlineStr">
        <is>
          <t>PLN</t>
        </is>
      </c>
      <c r="M1915" s="11" t="n">
        <v>0.23</v>
      </c>
      <c r="N1915" s="9">
        <f>K1915*VLOOKUP(L1915,'Exchange rate'!A:B,2,0)</f>
        <v/>
      </c>
      <c r="O1915" s="8" t="inlineStr">
        <is>
          <t>Neonet</t>
        </is>
      </c>
      <c r="P1915" s="8" t="inlineStr">
        <is>
          <t>Neonet</t>
        </is>
      </c>
      <c r="Q1915" s="8" t="inlineStr">
        <is>
          <t>Poland</t>
        </is>
      </c>
      <c r="R1915" s="12" t="inlineStr">
        <is>
          <t>https://www.neonet.pl/smartfony/huawei-nova-10-se-8-128gb-lazurowy.html</t>
        </is>
      </c>
      <c r="S1915" s="13" t="inlineStr">
        <is>
          <t>Handset</t>
        </is>
      </c>
      <c r="T1915" s="13" t="inlineStr">
        <is>
          <t>x</t>
        </is>
      </c>
      <c r="U1915" s="12" t="inlineStr">
        <is>
          <t>https://drive.google.com/uc?export=view&amp;id=1CLyhWB-NY37P9EEavqwG7TSfS4TuJGwq</t>
        </is>
      </c>
      <c r="V1915" t="inlineStr">
        <is>
          <t>20250424</t>
        </is>
      </c>
    </row>
    <row r="1916" ht="15" customHeight="1">
      <c r="A1916" s="7" t="inlineStr">
        <is>
          <t>BN2008717</t>
        </is>
      </c>
      <c r="B1916" s="8" t="inlineStr">
        <is>
          <t>Huawei</t>
        </is>
      </c>
      <c r="C1916" s="8" t="inlineStr">
        <is>
          <t>P60 Pro 8-256GB LTE</t>
        </is>
      </c>
      <c r="D1916" s="8" t="inlineStr">
        <is>
          <t>-</t>
        </is>
      </c>
      <c r="E1916" s="9" t="n">
        <v>0</v>
      </c>
      <c r="F1916" s="9" t="inlineStr">
        <is>
          <t>0.00</t>
        </is>
      </c>
      <c r="G1916" s="9" t="inlineStr">
        <is>
          <t>Outstock</t>
        </is>
      </c>
      <c r="H1916" s="9">
        <f>F1916+0</f>
        <v/>
      </c>
      <c r="I1916" s="9" t="n"/>
      <c r="J1916" s="9">
        <f>IF(I1916&lt;&gt;"",I1916,H1916)</f>
        <v/>
      </c>
      <c r="K1916" s="9">
        <f>E1916/(1+M1916)</f>
        <v/>
      </c>
      <c r="L1916" s="10" t="inlineStr">
        <is>
          <t>PLN</t>
        </is>
      </c>
      <c r="M1916" s="11" t="n">
        <v>0.23</v>
      </c>
      <c r="N1916" s="9">
        <f>K1916*VLOOKUP(L1916,'Exchange rate'!A:B,2,0)</f>
        <v/>
      </c>
      <c r="O1916" s="8" t="inlineStr">
        <is>
          <t>Neonet</t>
        </is>
      </c>
      <c r="P1916" s="8" t="inlineStr">
        <is>
          <t>Neonet</t>
        </is>
      </c>
      <c r="Q1916" s="8" t="inlineStr">
        <is>
          <t>Poland</t>
        </is>
      </c>
      <c r="R1916" s="12" t="inlineStr">
        <is>
          <t>https://www.neonet.pl/smartfony/huawei-p60-pro-8-256gb-czarny.html</t>
        </is>
      </c>
      <c r="S1916" s="13" t="inlineStr">
        <is>
          <t>Handset</t>
        </is>
      </c>
      <c r="T1916" s="13" t="inlineStr">
        <is>
          <t>a</t>
        </is>
      </c>
      <c r="U1916" s="12" t="inlineStr">
        <is>
          <t>https://drive.google.com/uc?export=view&amp;id=1x8GAY0lu1o5u6V7oC6rIgMNpjdg8sOIy</t>
        </is>
      </c>
      <c r="V1916" t="inlineStr">
        <is>
          <t>20250424</t>
        </is>
      </c>
    </row>
    <row r="1917" ht="15" customHeight="1">
      <c r="A1917" s="7" t="inlineStr">
        <is>
          <t>BN4000647</t>
        </is>
      </c>
      <c r="B1917" s="8" t="inlineStr">
        <is>
          <t>Huawei</t>
        </is>
      </c>
      <c r="C1917" s="8" t="inlineStr">
        <is>
          <t>Watch Fit 2 BT</t>
        </is>
      </c>
      <c r="D1917" s="8" t="inlineStr">
        <is>
          <t>-</t>
        </is>
      </c>
      <c r="E1917" s="9" t="n">
        <v>0</v>
      </c>
      <c r="F1917" s="9" t="inlineStr">
        <is>
          <t>0.00</t>
        </is>
      </c>
      <c r="G1917" s="9" t="inlineStr">
        <is>
          <t>Outstock</t>
        </is>
      </c>
      <c r="H1917" s="9">
        <f>F1917+0</f>
        <v/>
      </c>
      <c r="I1917" s="9" t="n"/>
      <c r="J1917" s="9">
        <f>IF(I1917&lt;&gt;"",I1917,H1917)</f>
        <v/>
      </c>
      <c r="K1917" s="9">
        <f>E1917/(1+M1917)</f>
        <v/>
      </c>
      <c r="L1917" s="10" t="inlineStr">
        <is>
          <t>PLN</t>
        </is>
      </c>
      <c r="M1917" s="11" t="n">
        <v>0.23</v>
      </c>
      <c r="N1917" s="9">
        <f>K1917*VLOOKUP(L1917,'Exchange rate'!A:B,2,0)</f>
        <v/>
      </c>
      <c r="O1917" s="8" t="inlineStr">
        <is>
          <t>Neonet</t>
        </is>
      </c>
      <c r="P1917" s="8" t="inlineStr">
        <is>
          <t>Neonet</t>
        </is>
      </c>
      <c r="Q1917" s="8" t="inlineStr">
        <is>
          <t>Poland</t>
        </is>
      </c>
      <c r="R1917" s="12" t="inlineStr">
        <is>
          <t>https://www.neonet.pl/smartwatche-i-zegarki/huawei-watch-fit-2-zloty-rozowy.html</t>
        </is>
      </c>
      <c r="S1917" s="13" t="inlineStr">
        <is>
          <t>Smart Watch</t>
        </is>
      </c>
      <c r="T1917" s="13" t="inlineStr">
        <is>
          <t>a</t>
        </is>
      </c>
      <c r="U1917" s="12" t="inlineStr">
        <is>
          <t>https://drive.google.com/uc?export=view&amp;id=1BgQc3_k7bCfo7b5VkN-uQbwraqvHLFPd</t>
        </is>
      </c>
      <c r="V1917" t="inlineStr">
        <is>
          <t>20250424</t>
        </is>
      </c>
    </row>
    <row r="1918" ht="15" customHeight="1">
      <c r="A1918" s="7" t="inlineStr">
        <is>
          <t>AN00000134</t>
        </is>
      </c>
      <c r="B1918" s="8" t="inlineStr">
        <is>
          <t>Huawei</t>
        </is>
      </c>
      <c r="C1918" s="8" t="inlineStr">
        <is>
          <t>Watch GT2 46mm</t>
        </is>
      </c>
      <c r="D1918" s="8" t="inlineStr">
        <is>
          <t>-</t>
        </is>
      </c>
      <c r="E1918" s="9" t="n">
        <v>449</v>
      </c>
      <c r="F1918" s="9" t="inlineStr">
        <is>
          <t>449.00</t>
        </is>
      </c>
      <c r="G1918" s="9" t="inlineStr">
        <is>
          <t>Instock</t>
        </is>
      </c>
      <c r="H1918" s="9">
        <f>F1918+0</f>
        <v/>
      </c>
      <c r="I1918" s="9" t="n"/>
      <c r="J1918" s="9">
        <f>IF(I1918&lt;&gt;"",I1918,H1918)</f>
        <v/>
      </c>
      <c r="K1918" s="9">
        <f>E1918/(1+M1918)</f>
        <v/>
      </c>
      <c r="L1918" s="10" t="inlineStr">
        <is>
          <t>PLN</t>
        </is>
      </c>
      <c r="M1918" s="11" t="n">
        <v>0.23</v>
      </c>
      <c r="N1918" s="9">
        <f>K1918*VLOOKUP(L1918,'Exchange rate'!A:B,2,0)</f>
        <v/>
      </c>
      <c r="O1918" s="8" t="inlineStr">
        <is>
          <t>Neonet</t>
        </is>
      </c>
      <c r="P1918" s="8" t="inlineStr">
        <is>
          <t>Neonet</t>
        </is>
      </c>
      <c r="Q1918" s="8" t="inlineStr">
        <is>
          <t>Poland</t>
        </is>
      </c>
      <c r="R1918" s="12" t="inlineStr">
        <is>
          <t>https://www.neonet.pl/smartwatche-i-zegarki/huawei-watch-gt-2-czarny-b19s.html</t>
        </is>
      </c>
      <c r="S1918" s="13" t="inlineStr">
        <is>
          <t>Smart Watch</t>
        </is>
      </c>
      <c r="T1918" s="13" t="n"/>
      <c r="U1918" s="12" t="inlineStr">
        <is>
          <t>https://drive.google.com/uc?export=view&amp;id=1yfTvmTpHRPQJ848fTgeRoLUnSuteeSdL</t>
        </is>
      </c>
      <c r="V1918" t="inlineStr">
        <is>
          <t>20250424</t>
        </is>
      </c>
    </row>
    <row r="1919" ht="15" customHeight="1">
      <c r="A1919" s="7" t="inlineStr">
        <is>
          <t>AN00000164</t>
        </is>
      </c>
      <c r="B1919" s="8" t="inlineStr">
        <is>
          <t>Huawei</t>
        </is>
      </c>
      <c r="C1919" s="8" t="inlineStr">
        <is>
          <t>Watch GT4 41mm Classic</t>
        </is>
      </c>
      <c r="D1919" s="8" t="inlineStr">
        <is>
          <t>-</t>
        </is>
      </c>
      <c r="E1919" s="9" t="n">
        <v>774</v>
      </c>
      <c r="F1919" s="9" t="inlineStr">
        <is>
          <t>774.00</t>
        </is>
      </c>
      <c r="G1919" s="9" t="inlineStr">
        <is>
          <t>Instock</t>
        </is>
      </c>
      <c r="H1919" s="9">
        <f>F1919+0</f>
        <v/>
      </c>
      <c r="I1919" s="9" t="n"/>
      <c r="J1919" s="9">
        <f>IF(I1919&lt;&gt;"",I1919,H1919)</f>
        <v/>
      </c>
      <c r="K1919" s="9">
        <f>E1919/(1+M1919)</f>
        <v/>
      </c>
      <c r="L1919" s="10" t="inlineStr">
        <is>
          <t>PLN</t>
        </is>
      </c>
      <c r="M1919" s="11" t="n">
        <v>0.23</v>
      </c>
      <c r="N1919" s="9">
        <f>K1919*VLOOKUP(L1919,'Exchange rate'!A:B,2,0)</f>
        <v/>
      </c>
      <c r="O1919" s="8" t="inlineStr">
        <is>
          <t>Neonet</t>
        </is>
      </c>
      <c r="P1919" s="8" t="inlineStr">
        <is>
          <t>Neonet</t>
        </is>
      </c>
      <c r="Q1919" s="8" t="inlineStr">
        <is>
          <t>Poland</t>
        </is>
      </c>
      <c r="R1919" s="12" t="inlineStr">
        <is>
          <t>https://www.neonet.pl/smartwatche-i-zegarki/huawei-watch-gt-4-41mm-classic.html</t>
        </is>
      </c>
      <c r="S1919" s="13" t="inlineStr">
        <is>
          <t>Smart Watch</t>
        </is>
      </c>
      <c r="T1919" s="13" t="n"/>
      <c r="U1919" s="12" t="inlineStr">
        <is>
          <t>https://drive.google.com/uc?export=view&amp;id=1-fto6iCuX1sa4V4eFC5B1nsrp9ILyR0P</t>
        </is>
      </c>
      <c r="V1919" t="inlineStr">
        <is>
          <t>20250424</t>
        </is>
      </c>
    </row>
    <row r="1920" ht="15" customHeight="1">
      <c r="A1920" s="7" t="inlineStr">
        <is>
          <t>AN00000165</t>
        </is>
      </c>
      <c r="B1920" s="8" t="inlineStr">
        <is>
          <t>Huawei</t>
        </is>
      </c>
      <c r="C1920" s="8" t="inlineStr">
        <is>
          <t>Watch GT4 41mm Elegant</t>
        </is>
      </c>
      <c r="D1920" s="8" t="inlineStr">
        <is>
          <t>-</t>
        </is>
      </c>
      <c r="E1920" s="9" t="n">
        <v>899</v>
      </c>
      <c r="F1920" s="9" t="inlineStr">
        <is>
          <t>899.00</t>
        </is>
      </c>
      <c r="G1920" s="9" t="inlineStr">
        <is>
          <t>Instock</t>
        </is>
      </c>
      <c r="H1920" s="9">
        <f>F1920+0</f>
        <v/>
      </c>
      <c r="I1920" s="9" t="n"/>
      <c r="J1920" s="9">
        <f>IF(I1920&lt;&gt;"",I1920,H1920)</f>
        <v/>
      </c>
      <c r="K1920" s="9">
        <f>E1920/(1+M1920)</f>
        <v/>
      </c>
      <c r="L1920" s="10" t="inlineStr">
        <is>
          <t>PLN</t>
        </is>
      </c>
      <c r="M1920" s="11" t="n">
        <v>0.23</v>
      </c>
      <c r="N1920" s="9">
        <f>K1920*VLOOKUP(L1920,'Exchange rate'!A:B,2,0)</f>
        <v/>
      </c>
      <c r="O1920" s="8" t="inlineStr">
        <is>
          <t>Neonet</t>
        </is>
      </c>
      <c r="P1920" s="8" t="inlineStr">
        <is>
          <t>Neonet</t>
        </is>
      </c>
      <c r="Q1920" s="8" t="inlineStr">
        <is>
          <t>Poland</t>
        </is>
      </c>
      <c r="R1920" s="12" t="inlineStr">
        <is>
          <t>https://www.neonet.pl/smartwatche-i-zegarki/huawei-watch-gt-4-41mm-elegant.html</t>
        </is>
      </c>
      <c r="S1920" s="13" t="inlineStr">
        <is>
          <t>Smart Watch</t>
        </is>
      </c>
      <c r="T1920" s="13" t="n"/>
      <c r="U1920" s="12" t="inlineStr">
        <is>
          <t>https://drive.google.com/uc?export=view&amp;id=1-jysHYOJPqbt0R0c2LQf-BGQe-J2solB</t>
        </is>
      </c>
      <c r="V1920" t="inlineStr">
        <is>
          <t>20250424</t>
        </is>
      </c>
    </row>
    <row r="1921" ht="15" customHeight="1">
      <c r="A1921" s="7" t="inlineStr">
        <is>
          <t>AN00000167</t>
        </is>
      </c>
      <c r="B1921" s="8" t="inlineStr">
        <is>
          <t>Huawei</t>
        </is>
      </c>
      <c r="C1921" s="8" t="inlineStr">
        <is>
          <t>Watch GT4 46mm Active</t>
        </is>
      </c>
      <c r="D1921" s="8" t="inlineStr">
        <is>
          <t>-</t>
        </is>
      </c>
      <c r="E1921" s="9" t="n">
        <v>749</v>
      </c>
      <c r="F1921" s="9" t="inlineStr">
        <is>
          <t>749.00</t>
        </is>
      </c>
      <c r="G1921" s="9" t="inlineStr">
        <is>
          <t>Instock</t>
        </is>
      </c>
      <c r="H1921" s="9">
        <f>F1921+0</f>
        <v/>
      </c>
      <c r="I1921" s="9" t="n"/>
      <c r="J1921" s="9">
        <f>IF(I1921&lt;&gt;"",I1921,H1921)</f>
        <v/>
      </c>
      <c r="K1921" s="9">
        <f>E1921/(1+M1921)</f>
        <v/>
      </c>
      <c r="L1921" s="10" t="inlineStr">
        <is>
          <t>PLN</t>
        </is>
      </c>
      <c r="M1921" s="11" t="n">
        <v>0.23</v>
      </c>
      <c r="N1921" s="9">
        <f>K1921*VLOOKUP(L1921,'Exchange rate'!A:B,2,0)</f>
        <v/>
      </c>
      <c r="O1921" s="8" t="inlineStr">
        <is>
          <t>Neonet</t>
        </is>
      </c>
      <c r="P1921" s="8" t="inlineStr">
        <is>
          <t>Neonet</t>
        </is>
      </c>
      <c r="Q1921" s="8" t="inlineStr">
        <is>
          <t>Poland</t>
        </is>
      </c>
      <c r="R1921" s="12" t="inlineStr">
        <is>
          <t>https://www.neonet.pl/smartwatche-i-zegarki/huawei-watch-gt-4-46mm-active.html</t>
        </is>
      </c>
      <c r="S1921" s="13" t="inlineStr">
        <is>
          <t>Smart Watch</t>
        </is>
      </c>
      <c r="T1921" s="13" t="n"/>
      <c r="U1921" s="12" t="inlineStr">
        <is>
          <t>https://drive.google.com/uc?export=view&amp;id=10-Tb35YrSm8Et9HXuD38f0E3LtX1ZNJs</t>
        </is>
      </c>
      <c r="V1921" t="inlineStr">
        <is>
          <t>20250424</t>
        </is>
      </c>
    </row>
    <row r="1922" ht="15" customHeight="1">
      <c r="A1922" s="7" t="inlineStr">
        <is>
          <t>AN00000159</t>
        </is>
      </c>
      <c r="B1922" s="8" t="inlineStr">
        <is>
          <t>Lenovo</t>
        </is>
      </c>
      <c r="C1922" s="8" t="inlineStr">
        <is>
          <t>Lenovo IdeaPad Slim 3 (i5 8/512GB)</t>
        </is>
      </c>
      <c r="D1922" s="8" t="inlineStr">
        <is>
          <t>-</t>
        </is>
      </c>
      <c r="E1922" s="9" t="n">
        <v>1899</v>
      </c>
      <c r="F1922" s="9" t="inlineStr">
        <is>
          <t>1899.00</t>
        </is>
      </c>
      <c r="G1922" s="9" t="inlineStr">
        <is>
          <t>Instock</t>
        </is>
      </c>
      <c r="H1922" s="9">
        <f>F1922+0</f>
        <v/>
      </c>
      <c r="I1922" s="9" t="n"/>
      <c r="J1922" s="9">
        <f>IF(I1922&lt;&gt;"",I1922,H1922)</f>
        <v/>
      </c>
      <c r="K1922" s="9">
        <f>E1922/(1+M1922)</f>
        <v/>
      </c>
      <c r="L1922" s="10" t="inlineStr">
        <is>
          <t>PLN</t>
        </is>
      </c>
      <c r="M1922" s="11" t="n">
        <v>0.23</v>
      </c>
      <c r="N1922" s="9">
        <f>K1922*VLOOKUP(L1922,'Exchange rate'!A:B,2,0)</f>
        <v/>
      </c>
      <c r="O1922" s="8" t="inlineStr">
        <is>
          <t>Neonet</t>
        </is>
      </c>
      <c r="P1922" s="8" t="inlineStr">
        <is>
          <t>Neonet</t>
        </is>
      </c>
      <c r="Q1922" s="8" t="inlineStr">
        <is>
          <t>Poland</t>
        </is>
      </c>
      <c r="R1922" s="12" t="inlineStr">
        <is>
          <t>https://www.neonet.pl/laptopy/lenovo-ideapad-slim-3-i5-12450h-8gb-512gb-ssd-15-6-fhd-w11.html?order=score&amp;query=Lenovo%20IdeaPad%20slim</t>
        </is>
      </c>
      <c r="S1922" s="13" t="inlineStr">
        <is>
          <t>Tablet</t>
        </is>
      </c>
      <c r="T1922" s="13" t="n"/>
      <c r="U1922" s="12" t="inlineStr">
        <is>
          <t>https://drive.google.com/uc?export=view&amp;id=1ybX-B2uubpMmsuh8bQhyLY-xyyMqC3QY</t>
        </is>
      </c>
      <c r="V1922" t="inlineStr">
        <is>
          <t>20250424</t>
        </is>
      </c>
    </row>
    <row r="1923" ht="15" customHeight="1">
      <c r="A1923" s="7" t="inlineStr">
        <is>
          <t>BN2008703</t>
        </is>
      </c>
      <c r="B1923" s="8" t="inlineStr">
        <is>
          <t>Lenovo</t>
        </is>
      </c>
      <c r="C1923" s="8" t="inlineStr">
        <is>
          <t>Moto E13 2-64GB LTE</t>
        </is>
      </c>
      <c r="D1923" s="8" t="inlineStr">
        <is>
          <t>-</t>
        </is>
      </c>
      <c r="E1923" s="9" t="n">
        <v>181.35</v>
      </c>
      <c r="F1923" s="9" t="inlineStr">
        <is>
          <t>181.35</t>
        </is>
      </c>
      <c r="G1923" s="9" t="inlineStr">
        <is>
          <t>Instock</t>
        </is>
      </c>
      <c r="H1923" s="9">
        <f>F1923+0</f>
        <v/>
      </c>
      <c r="I1923" s="9" t="n"/>
      <c r="J1923" s="9">
        <f>IF(I1923&lt;&gt;"",I1923,H1923)</f>
        <v/>
      </c>
      <c r="K1923" s="9">
        <f>E1923/(1+M1923)</f>
        <v/>
      </c>
      <c r="L1923" s="10" t="inlineStr">
        <is>
          <t>PLN</t>
        </is>
      </c>
      <c r="M1923" s="11" t="n">
        <v>0.23</v>
      </c>
      <c r="N1923" s="9">
        <f>K1923*VLOOKUP(L1923,'Exchange rate'!A:B,2,0)</f>
        <v/>
      </c>
      <c r="O1923" s="8" t="inlineStr">
        <is>
          <t>Neonet</t>
        </is>
      </c>
      <c r="P1923" s="8" t="inlineStr">
        <is>
          <t>Neonet</t>
        </is>
      </c>
      <c r="Q1923" s="8" t="inlineStr">
        <is>
          <t>Poland</t>
        </is>
      </c>
      <c r="R1923" s="12" t="inlineStr">
        <is>
          <t>https://www.neonet.pl/smartfony/motorola-moto-e13-2-64gb-zielony.html</t>
        </is>
      </c>
      <c r="S1923" s="13" t="inlineStr">
        <is>
          <t>Handset</t>
        </is>
      </c>
      <c r="T1923" s="13" t="n"/>
      <c r="U1923" s="12" t="inlineStr">
        <is>
          <t>https://drive.google.com/uc?export=view&amp;id=1z18ZEn5r_s-NpPsbGhTGEH9mjEMMP1-Q</t>
        </is>
      </c>
      <c r="V1923" t="inlineStr">
        <is>
          <t>20250424</t>
        </is>
      </c>
    </row>
    <row r="1924" ht="15" customHeight="1">
      <c r="A1924" s="7" t="inlineStr">
        <is>
          <t>BN2009501</t>
        </is>
      </c>
      <c r="B1924" s="8" t="inlineStr">
        <is>
          <t>Lenovo</t>
        </is>
      </c>
      <c r="C1924" s="8" t="inlineStr">
        <is>
          <t>Moto E13 8-128GB LTE</t>
        </is>
      </c>
      <c r="D1924" s="8" t="inlineStr">
        <is>
          <t>-</t>
        </is>
      </c>
      <c r="E1924" s="9" t="n">
        <v>199</v>
      </c>
      <c r="F1924" s="9" t="inlineStr">
        <is>
          <t>199.00</t>
        </is>
      </c>
      <c r="G1924" s="9" t="inlineStr">
        <is>
          <t>Instock</t>
        </is>
      </c>
      <c r="H1924" s="9">
        <f>F1924+0</f>
        <v/>
      </c>
      <c r="I1924" s="9" t="n"/>
      <c r="J1924" s="9">
        <f>IF(I1924&lt;&gt;"",I1924,H1924)</f>
        <v/>
      </c>
      <c r="K1924" s="9">
        <f>E1924/(1+M1924)</f>
        <v/>
      </c>
      <c r="L1924" s="10" t="inlineStr">
        <is>
          <t>PLN</t>
        </is>
      </c>
      <c r="M1924" s="11" t="n">
        <v>0.23</v>
      </c>
      <c r="N1924" s="9">
        <f>K1924*VLOOKUP(L1924,'Exchange rate'!A:B,2,0)</f>
        <v/>
      </c>
      <c r="O1924" s="8" t="inlineStr">
        <is>
          <t>Neonet</t>
        </is>
      </c>
      <c r="P1924" s="8" t="inlineStr">
        <is>
          <t>Neonet</t>
        </is>
      </c>
      <c r="Q1924" s="8" t="inlineStr">
        <is>
          <t>Poland</t>
        </is>
      </c>
      <c r="R1924" s="12" t="inlineStr">
        <is>
          <t>https://www.neonet.pl/smartfony/motorola-moto-e13-8-128gb-czarny.html?order=score&amp;query=Moto%20E13%208-128GB%20LTE</t>
        </is>
      </c>
      <c r="S1924" s="13" t="inlineStr">
        <is>
          <t>Handset</t>
        </is>
      </c>
      <c r="T1924" s="13" t="n"/>
      <c r="U1924" s="12" t="inlineStr">
        <is>
          <t>https://drive.google.com/uc?export=view&amp;id=1-5e5zKuriUtE_OFxRhO2JUEVL5BvVtzm</t>
        </is>
      </c>
      <c r="V1924" t="inlineStr">
        <is>
          <t>20250424</t>
        </is>
      </c>
    </row>
    <row r="1925" ht="15" customHeight="1">
      <c r="A1925" s="7" t="inlineStr">
        <is>
          <t>BN2008455</t>
        </is>
      </c>
      <c r="B1925" s="8" t="inlineStr">
        <is>
          <t>Lenovo</t>
        </is>
      </c>
      <c r="C1925" s="8" t="inlineStr">
        <is>
          <t>Moto E22 4-64GB LTE</t>
        </is>
      </c>
      <c r="D1925" s="8" t="inlineStr">
        <is>
          <t>-</t>
        </is>
      </c>
      <c r="E1925" s="9" t="n">
        <v>349</v>
      </c>
      <c r="F1925" s="9" t="inlineStr">
        <is>
          <t>349.00</t>
        </is>
      </c>
      <c r="G1925" s="9" t="inlineStr">
        <is>
          <t>Instock</t>
        </is>
      </c>
      <c r="H1925" s="9">
        <f>F1925+0</f>
        <v/>
      </c>
      <c r="I1925" s="9" t="n"/>
      <c r="J1925" s="9">
        <f>IF(I1925&lt;&gt;"",I1925,H1925)</f>
        <v/>
      </c>
      <c r="K1925" s="9">
        <f>E1925/(1+M1925)</f>
        <v/>
      </c>
      <c r="L1925" s="10" t="inlineStr">
        <is>
          <t>PLN</t>
        </is>
      </c>
      <c r="M1925" s="11" t="n">
        <v>0.23</v>
      </c>
      <c r="N1925" s="9">
        <f>K1925*VLOOKUP(L1925,'Exchange rate'!A:B,2,0)</f>
        <v/>
      </c>
      <c r="O1925" s="8" t="inlineStr">
        <is>
          <t>Neonet</t>
        </is>
      </c>
      <c r="P1925" s="8" t="inlineStr">
        <is>
          <t>Neonet</t>
        </is>
      </c>
      <c r="Q1925" s="8" t="inlineStr">
        <is>
          <t>Poland</t>
        </is>
      </c>
      <c r="R1925" s="12" t="inlineStr">
        <is>
          <t>https://www.neonet.pl/smartfony/motorola-moto-e22-4-64gb-niebieski.html</t>
        </is>
      </c>
      <c r="S1925" s="13" t="inlineStr">
        <is>
          <t>Handset</t>
        </is>
      </c>
      <c r="T1925" s="13" t="n"/>
      <c r="U1925" s="12" t="inlineStr">
        <is>
          <t>https://drive.google.com/uc?export=view&amp;id=10AJVJ2nJGzygTIqeDx4-UL4Tu5Yrxu8T</t>
        </is>
      </c>
      <c r="V1925" t="inlineStr">
        <is>
          <t>20250424</t>
        </is>
      </c>
    </row>
    <row r="1926" ht="15" customHeight="1">
      <c r="A1926" s="7" t="inlineStr">
        <is>
          <t>BN2007809</t>
        </is>
      </c>
      <c r="B1926" s="8" t="inlineStr">
        <is>
          <t>Lenovo</t>
        </is>
      </c>
      <c r="C1926" s="8" t="inlineStr">
        <is>
          <t>Moto E40 4/64GB</t>
        </is>
      </c>
      <c r="D1926" s="8" t="inlineStr">
        <is>
          <t>-</t>
        </is>
      </c>
      <c r="E1926" s="9" t="n">
        <v>454.35</v>
      </c>
      <c r="F1926" s="9" t="inlineStr">
        <is>
          <t>454.35</t>
        </is>
      </c>
      <c r="G1926" s="9" t="inlineStr">
        <is>
          <t>Instock</t>
        </is>
      </c>
      <c r="H1926" s="9">
        <f>F1926+0</f>
        <v/>
      </c>
      <c r="I1926" s="9" t="n"/>
      <c r="J1926" s="9">
        <f>IF(I1926&lt;&gt;"",I1926,H1926)</f>
        <v/>
      </c>
      <c r="K1926" s="9">
        <f>E1926/(1+M1926)</f>
        <v/>
      </c>
      <c r="L1926" s="10" t="inlineStr">
        <is>
          <t>PLN</t>
        </is>
      </c>
      <c r="M1926" s="11" t="n">
        <v>0.23</v>
      </c>
      <c r="N1926" s="9">
        <f>K1926*VLOOKUP(L1926,'Exchange rate'!A:B,2,0)</f>
        <v/>
      </c>
      <c r="O1926" s="8" t="inlineStr">
        <is>
          <t>Neonet</t>
        </is>
      </c>
      <c r="P1926" s="8" t="inlineStr">
        <is>
          <t>Neonet</t>
        </is>
      </c>
      <c r="Q1926" s="8" t="inlineStr">
        <is>
          <t>Poland</t>
        </is>
      </c>
      <c r="R1926" s="12" t="inlineStr">
        <is>
          <t>https://www.neonet.pl/smartfony/motorola-moto-e40-4-64gb-szary.html</t>
        </is>
      </c>
      <c r="S1926" s="13" t="inlineStr">
        <is>
          <t>Handset</t>
        </is>
      </c>
      <c r="T1926" s="13" t="n"/>
      <c r="U1926" s="12" t="inlineStr">
        <is>
          <t>https://drive.google.com/uc?export=view&amp;id=1zUDQmf7CfoQCyP0iiq5ZlBKtDBlLPudW</t>
        </is>
      </c>
      <c r="V1926" t="inlineStr">
        <is>
          <t>20250424</t>
        </is>
      </c>
    </row>
    <row r="1927" ht="15" customHeight="1">
      <c r="A1927" s="7" t="inlineStr">
        <is>
          <t>BN2008190</t>
        </is>
      </c>
      <c r="B1927" s="8" t="inlineStr">
        <is>
          <t>Lenovo</t>
        </is>
      </c>
      <c r="C1927" s="8" t="inlineStr">
        <is>
          <t>Moto Edge 30 8-128GB 5G</t>
        </is>
      </c>
      <c r="D1927" s="8" t="inlineStr">
        <is>
          <t>-</t>
        </is>
      </c>
      <c r="E1927" s="9" t="n">
        <v>949</v>
      </c>
      <c r="F1927" s="9" t="inlineStr">
        <is>
          <t>949.00</t>
        </is>
      </c>
      <c r="G1927" s="9" t="inlineStr">
        <is>
          <t>Instock</t>
        </is>
      </c>
      <c r="H1927" s="9">
        <f>F1927+0</f>
        <v/>
      </c>
      <c r="I1927" s="9" t="n"/>
      <c r="J1927" s="9">
        <f>IF(I1927&lt;&gt;"",I1927,H1927)</f>
        <v/>
      </c>
      <c r="K1927" s="9">
        <f>E1927/(1+M1927)</f>
        <v/>
      </c>
      <c r="L1927" s="10" t="inlineStr">
        <is>
          <t>PLN</t>
        </is>
      </c>
      <c r="M1927" s="11" t="n">
        <v>0.23</v>
      </c>
      <c r="N1927" s="9">
        <f>K1927*VLOOKUP(L1927,'Exchange rate'!A:B,2,0)</f>
        <v/>
      </c>
      <c r="O1927" s="8" t="inlineStr">
        <is>
          <t>Neonet</t>
        </is>
      </c>
      <c r="P1927" s="8" t="inlineStr">
        <is>
          <t>Neonet</t>
        </is>
      </c>
      <c r="Q1927" s="8" t="inlineStr">
        <is>
          <t>Poland</t>
        </is>
      </c>
      <c r="R1927" s="12" t="inlineStr">
        <is>
          <t>https://www.neonet.pl/smartfony/motorola-edge-30-8-128gb-szary.html</t>
        </is>
      </c>
      <c r="S1927" s="13" t="inlineStr">
        <is>
          <t>Handset</t>
        </is>
      </c>
      <c r="T1927" s="13" t="n"/>
      <c r="U1927" s="12" t="inlineStr">
        <is>
          <t>https://drive.google.com/uc?export=view&amp;id=1yKbHxq5o_wfMQBmIgFkm0XGpYkTtBQtB</t>
        </is>
      </c>
      <c r="V1927" t="inlineStr">
        <is>
          <t>20250424</t>
        </is>
      </c>
    </row>
    <row r="1928" ht="15" customHeight="1">
      <c r="A1928" s="7" t="inlineStr">
        <is>
          <t>BN2008365</t>
        </is>
      </c>
      <c r="B1928" s="8" t="inlineStr">
        <is>
          <t>Lenovo</t>
        </is>
      </c>
      <c r="C1928" s="8" t="inlineStr">
        <is>
          <t>Moto Edge 30 Neo 8-128GB 5G</t>
        </is>
      </c>
      <c r="D1928" s="8" t="inlineStr">
        <is>
          <t>-</t>
        </is>
      </c>
      <c r="E1928" s="9" t="n">
        <v>699</v>
      </c>
      <c r="F1928" s="9" t="inlineStr">
        <is>
          <t>699.00</t>
        </is>
      </c>
      <c r="G1928" s="9" t="inlineStr">
        <is>
          <t>Instock</t>
        </is>
      </c>
      <c r="H1928" s="9">
        <f>F1928+0</f>
        <v/>
      </c>
      <c r="I1928" s="9" t="n"/>
      <c r="J1928" s="9">
        <f>IF(I1928&lt;&gt;"",I1928,H1928)</f>
        <v/>
      </c>
      <c r="K1928" s="9">
        <f>E1928/(1+M1928)</f>
        <v/>
      </c>
      <c r="L1928" s="10" t="inlineStr">
        <is>
          <t>PLN</t>
        </is>
      </c>
      <c r="M1928" s="11" t="n">
        <v>0.23</v>
      </c>
      <c r="N1928" s="9">
        <f>K1928*VLOOKUP(L1928,'Exchange rate'!A:B,2,0)</f>
        <v/>
      </c>
      <c r="O1928" s="8" t="inlineStr">
        <is>
          <t>Neonet</t>
        </is>
      </c>
      <c r="P1928" s="8" t="inlineStr">
        <is>
          <t>Neonet</t>
        </is>
      </c>
      <c r="Q1928" s="8" t="inlineStr">
        <is>
          <t>Poland</t>
        </is>
      </c>
      <c r="R1928" s="12" t="inlineStr">
        <is>
          <t>https://www.neonet.pl/smartfony/motorola-edge-30-neo-8-128gb-czarny.html?order=score&amp;query=MOTOROLA%20EDGE%2030%20Neo</t>
        </is>
      </c>
      <c r="S1928" s="13" t="inlineStr">
        <is>
          <t>Handset</t>
        </is>
      </c>
      <c r="T1928" s="13" t="n"/>
      <c r="U1928" s="12" t="inlineStr">
        <is>
          <t>https://drive.google.com/uc?export=view&amp;id=10VkN1NPNUKz2U779Q2-4yzDAKw04koHA</t>
        </is>
      </c>
      <c r="V1928" t="inlineStr">
        <is>
          <t>20250424</t>
        </is>
      </c>
    </row>
    <row r="1929" ht="15" customHeight="1">
      <c r="A1929" s="7" t="inlineStr">
        <is>
          <t>BN2008368</t>
        </is>
      </c>
      <c r="B1929" s="8" t="inlineStr">
        <is>
          <t>Lenovo</t>
        </is>
      </c>
      <c r="C1929" s="8" t="inlineStr">
        <is>
          <t>Moto Edge 30 Ultra 12-256GB 5G</t>
        </is>
      </c>
      <c r="D1929" s="8" t="inlineStr">
        <is>
          <t>-</t>
        </is>
      </c>
      <c r="E1929" s="9" t="n">
        <v>1899</v>
      </c>
      <c r="F1929" s="9" t="inlineStr">
        <is>
          <t>1899.00</t>
        </is>
      </c>
      <c r="G1929" s="9" t="inlineStr">
        <is>
          <t>Instock</t>
        </is>
      </c>
      <c r="H1929" s="9">
        <f>F1929+0</f>
        <v/>
      </c>
      <c r="I1929" s="9" t="n"/>
      <c r="J1929" s="9">
        <f>IF(I1929&lt;&gt;"",I1929,H1929)</f>
        <v/>
      </c>
      <c r="K1929" s="9">
        <f>E1929/(1+M1929)</f>
        <v/>
      </c>
      <c r="L1929" s="10" t="inlineStr">
        <is>
          <t>PLN</t>
        </is>
      </c>
      <c r="M1929" s="11" t="n">
        <v>0.23</v>
      </c>
      <c r="N1929" s="9">
        <f>K1929*VLOOKUP(L1929,'Exchange rate'!A:B,2,0)</f>
        <v/>
      </c>
      <c r="O1929" s="8" t="inlineStr">
        <is>
          <t>Neonet</t>
        </is>
      </c>
      <c r="P1929" s="8" t="inlineStr">
        <is>
          <t>Neonet</t>
        </is>
      </c>
      <c r="Q1929" s="8" t="inlineStr">
        <is>
          <t>Poland</t>
        </is>
      </c>
      <c r="R1929" s="12" t="inlineStr">
        <is>
          <t>https://www.neonet.pl/smartfony/motorola-edge-30-ultra-12-256gb-bialy.html</t>
        </is>
      </c>
      <c r="S1929" s="13" t="inlineStr">
        <is>
          <t>Handset</t>
        </is>
      </c>
      <c r="T1929" s="13" t="n"/>
      <c r="U1929" s="12" t="inlineStr">
        <is>
          <t>https://drive.google.com/uc?export=view&amp;id=109j0MPe55OEUalMwkwFQAYaJ1tjF4X5l</t>
        </is>
      </c>
      <c r="V1929" t="inlineStr">
        <is>
          <t>20250424</t>
        </is>
      </c>
    </row>
    <row r="1930" ht="15" customHeight="1">
      <c r="A1930" s="7" t="inlineStr">
        <is>
          <t>BN2008718</t>
        </is>
      </c>
      <c r="B1930" s="8" t="inlineStr">
        <is>
          <t>Lenovo</t>
        </is>
      </c>
      <c r="C1930" s="8" t="inlineStr">
        <is>
          <t>Moto Edge 40 8-256GB 5G</t>
        </is>
      </c>
      <c r="D1930" s="8" t="inlineStr">
        <is>
          <t>-</t>
        </is>
      </c>
      <c r="E1930" s="9" t="n">
        <v>1699</v>
      </c>
      <c r="F1930" s="9" t="inlineStr">
        <is>
          <t>1699.00</t>
        </is>
      </c>
      <c r="G1930" s="9" t="inlineStr">
        <is>
          <t>Instock</t>
        </is>
      </c>
      <c r="H1930" s="9">
        <f>F1930+0</f>
        <v/>
      </c>
      <c r="I1930" s="9" t="n"/>
      <c r="J1930" s="9">
        <f>IF(I1930&lt;&gt;"",I1930,H1930)</f>
        <v/>
      </c>
      <c r="K1930" s="9">
        <f>E1930/(1+M1930)</f>
        <v/>
      </c>
      <c r="L1930" s="10" t="inlineStr">
        <is>
          <t>PLN</t>
        </is>
      </c>
      <c r="M1930" s="11" t="n">
        <v>0.23</v>
      </c>
      <c r="N1930" s="9">
        <f>K1930*VLOOKUP(L1930,'Exchange rate'!A:B,2,0)</f>
        <v/>
      </c>
      <c r="O1930" s="8" t="inlineStr">
        <is>
          <t>Neonet</t>
        </is>
      </c>
      <c r="P1930" s="8" t="inlineStr">
        <is>
          <t>Neonet</t>
        </is>
      </c>
      <c r="Q1930" s="8" t="inlineStr">
        <is>
          <t>Poland</t>
        </is>
      </c>
      <c r="R1930" s="12" t="inlineStr">
        <is>
          <t>https://www.neonet.pl/smartfony/motorola-edge-40-8-256-zielony.html</t>
        </is>
      </c>
      <c r="S1930" s="13" t="inlineStr">
        <is>
          <t>Handset</t>
        </is>
      </c>
      <c r="T1930" s="13" t="n"/>
      <c r="U1930" s="12" t="inlineStr">
        <is>
          <t>https://drive.google.com/uc?export=view&amp;id=111fz0GOqExfxSfLn2D44nvc3wYaCM9aU</t>
        </is>
      </c>
      <c r="V1930" t="inlineStr">
        <is>
          <t>20250424</t>
        </is>
      </c>
    </row>
    <row r="1931" ht="15" customHeight="1">
      <c r="A1931" s="7" t="inlineStr">
        <is>
          <t>BN2008969</t>
        </is>
      </c>
      <c r="B1931" s="8" t="inlineStr">
        <is>
          <t>Lenovo</t>
        </is>
      </c>
      <c r="C1931" s="8" t="inlineStr">
        <is>
          <t>Moto Edge 40 Neo 12-256GB 5G</t>
        </is>
      </c>
      <c r="D1931" s="8" t="inlineStr">
        <is>
          <t>-</t>
        </is>
      </c>
      <c r="E1931" s="9" t="n">
        <v>1099</v>
      </c>
      <c r="F1931" s="9" t="inlineStr">
        <is>
          <t>1099.00</t>
        </is>
      </c>
      <c r="G1931" s="9" t="inlineStr">
        <is>
          <t>Instock</t>
        </is>
      </c>
      <c r="H1931" s="9">
        <f>F1931+0</f>
        <v/>
      </c>
      <c r="I1931" s="9" t="n"/>
      <c r="J1931" s="9">
        <f>IF(I1931&lt;&gt;"",I1931,H1931)</f>
        <v/>
      </c>
      <c r="K1931" s="9">
        <f>E1931/(1+M1931)</f>
        <v/>
      </c>
      <c r="L1931" s="10" t="inlineStr">
        <is>
          <t>PLN</t>
        </is>
      </c>
      <c r="M1931" s="11" t="n">
        <v>0.23</v>
      </c>
      <c r="N1931" s="9">
        <f>K1931*VLOOKUP(L1931,'Exchange rate'!A:B,2,0)</f>
        <v/>
      </c>
      <c r="O1931" s="8" t="inlineStr">
        <is>
          <t>Neonet</t>
        </is>
      </c>
      <c r="P1931" s="8" t="inlineStr">
        <is>
          <t>Neonet</t>
        </is>
      </c>
      <c r="Q1931" s="8" t="inlineStr">
        <is>
          <t>Poland</t>
        </is>
      </c>
      <c r="R1931" s="12" t="inlineStr">
        <is>
          <t>https://www.neonet.pl/smartfony/motorola-edge-40-neo-12-256gb-mietowy.html</t>
        </is>
      </c>
      <c r="S1931" s="13" t="inlineStr">
        <is>
          <t>Handset</t>
        </is>
      </c>
      <c r="T1931" s="13" t="n"/>
      <c r="U1931" s="12" t="inlineStr">
        <is>
          <t>https://drive.google.com/uc?export=view&amp;id=10Y746g4Zs_zVcdyqjk0A51BbzcDUHnDq</t>
        </is>
      </c>
      <c r="V1931" t="inlineStr">
        <is>
          <t>20250424</t>
        </is>
      </c>
    </row>
    <row r="1932" ht="15" customHeight="1">
      <c r="A1932" s="7" t="inlineStr">
        <is>
          <t>BN2008545</t>
        </is>
      </c>
      <c r="B1932" s="8" t="inlineStr">
        <is>
          <t>Lenovo</t>
        </is>
      </c>
      <c r="C1932" s="8" t="inlineStr">
        <is>
          <t>Moto Edge 40 Pro 12-256GB 5G</t>
        </is>
      </c>
      <c r="D1932" s="8" t="inlineStr">
        <is>
          <t>-</t>
        </is>
      </c>
      <c r="E1932" s="9" t="n">
        <v>2799</v>
      </c>
      <c r="F1932" s="9" t="inlineStr">
        <is>
          <t>2799.00</t>
        </is>
      </c>
      <c r="G1932" s="9" t="inlineStr">
        <is>
          <t>Instock</t>
        </is>
      </c>
      <c r="H1932" s="9">
        <f>F1932+0</f>
        <v/>
      </c>
      <c r="I1932" s="9" t="n"/>
      <c r="J1932" s="9">
        <f>IF(I1932&lt;&gt;"",I1932,H1932)</f>
        <v/>
      </c>
      <c r="K1932" s="9">
        <f>E1932/(1+M1932)</f>
        <v/>
      </c>
      <c r="L1932" s="10" t="inlineStr">
        <is>
          <t>PLN</t>
        </is>
      </c>
      <c r="M1932" s="11" t="n">
        <v>0.23</v>
      </c>
      <c r="N1932" s="9">
        <f>K1932*VLOOKUP(L1932,'Exchange rate'!A:B,2,0)</f>
        <v/>
      </c>
      <c r="O1932" s="8" t="inlineStr">
        <is>
          <t>Neonet</t>
        </is>
      </c>
      <c r="P1932" s="8" t="inlineStr">
        <is>
          <t>Neonet</t>
        </is>
      </c>
      <c r="Q1932" s="8" t="inlineStr">
        <is>
          <t>Poland</t>
        </is>
      </c>
      <c r="R1932" s="12" t="inlineStr">
        <is>
          <t>https://www.neonet.pl/smartfony/motorola-edge-40-pro-12-256gb-czarny.html?order=score&amp;query=Moto%20Edge%2040%20Pro%2012-256GB%205G</t>
        </is>
      </c>
      <c r="S1932" s="13" t="inlineStr">
        <is>
          <t>Handset</t>
        </is>
      </c>
      <c r="T1932" s="13" t="n"/>
      <c r="U1932" s="12" t="inlineStr">
        <is>
          <t>https://drive.google.com/uc?export=view&amp;id=1zxOLcW8WYIa4HE17UNazCqR2-fsUL5KC</t>
        </is>
      </c>
      <c r="V1932" t="inlineStr">
        <is>
          <t>20250424</t>
        </is>
      </c>
    </row>
    <row r="1933" ht="15" customHeight="1">
      <c r="A1933" s="7" t="inlineStr">
        <is>
          <t>BN2009288</t>
        </is>
      </c>
      <c r="B1933" s="8" t="inlineStr">
        <is>
          <t>Lenovo</t>
        </is>
      </c>
      <c r="C1933" s="8" t="inlineStr">
        <is>
          <t>Moto Edge 50 Fusion 12-512GB 5G</t>
        </is>
      </c>
      <c r="D1933" s="8" t="inlineStr">
        <is>
          <t>-</t>
        </is>
      </c>
      <c r="E1933" s="9" t="n">
        <v>1199</v>
      </c>
      <c r="F1933" s="9" t="inlineStr">
        <is>
          <t>1199.00</t>
        </is>
      </c>
      <c r="G1933" s="9" t="inlineStr">
        <is>
          <t>Instock</t>
        </is>
      </c>
      <c r="H1933" s="9">
        <f>F1933+0</f>
        <v/>
      </c>
      <c r="I1933" s="9" t="n"/>
      <c r="J1933" s="9">
        <f>IF(I1933&lt;&gt;"",I1933,H1933)</f>
        <v/>
      </c>
      <c r="K1933" s="9">
        <f>E1933/(1+M1933)</f>
        <v/>
      </c>
      <c r="L1933" s="10" t="inlineStr">
        <is>
          <t>PLN</t>
        </is>
      </c>
      <c r="M1933" s="11" t="n">
        <v>0.23</v>
      </c>
      <c r="N1933" s="9">
        <f>K1933*VLOOKUP(L1933,'Exchange rate'!A:B,2,0)</f>
        <v/>
      </c>
      <c r="O1933" s="8" t="inlineStr">
        <is>
          <t>Neonet</t>
        </is>
      </c>
      <c r="P1933" s="8" t="inlineStr">
        <is>
          <t>Neonet</t>
        </is>
      </c>
      <c r="Q1933" s="8" t="inlineStr">
        <is>
          <t>Poland</t>
        </is>
      </c>
      <c r="R1933" s="12" t="inlineStr">
        <is>
          <t>https://www.neonet.pl/smartfony/motorola-edge-50-fusion-12-512gb-granatowy.html?order=score&amp;query=Moto%20Edge%2050%20Fusion</t>
        </is>
      </c>
      <c r="S1933" s="13" t="inlineStr">
        <is>
          <t>Handset</t>
        </is>
      </c>
      <c r="T1933" s="13" t="n"/>
      <c r="U1933" s="12" t="inlineStr">
        <is>
          <t>https://drive.google.com/uc?export=view&amp;id=10Tfj0T_RGzQJhUV1lcaGKTTUGwYnKB8Q</t>
        </is>
      </c>
      <c r="V1933" t="inlineStr">
        <is>
          <t>20250424</t>
        </is>
      </c>
    </row>
    <row r="1934" ht="15" customHeight="1">
      <c r="A1934" s="7" t="inlineStr">
        <is>
          <t>BN2009433</t>
        </is>
      </c>
      <c r="B1934" s="8" t="inlineStr">
        <is>
          <t>Lenovo</t>
        </is>
      </c>
      <c r="C1934" s="8" t="inlineStr">
        <is>
          <t>Moto Edge 50 Neo 12-512GB 5G</t>
        </is>
      </c>
      <c r="D1934" s="8" t="inlineStr">
        <is>
          <t>-</t>
        </is>
      </c>
      <c r="E1934" s="9" t="n">
        <v>1799</v>
      </c>
      <c r="F1934" s="9" t="inlineStr">
        <is>
          <t>1799.00</t>
        </is>
      </c>
      <c r="G1934" s="9" t="inlineStr">
        <is>
          <t>Instock</t>
        </is>
      </c>
      <c r="H1934" s="9">
        <f>F1934+0</f>
        <v/>
      </c>
      <c r="I1934" s="9" t="n"/>
      <c r="J1934" s="9">
        <f>IF(I1934&lt;&gt;"",I1934,H1934)</f>
        <v/>
      </c>
      <c r="K1934" s="9">
        <f>E1934/(1+M1934)</f>
        <v/>
      </c>
      <c r="L1934" s="10" t="inlineStr">
        <is>
          <t>PLN</t>
        </is>
      </c>
      <c r="M1934" s="11" t="n">
        <v>0.23</v>
      </c>
      <c r="N1934" s="9">
        <f>K1934*VLOOKUP(L1934,'Exchange rate'!A:B,2,0)</f>
        <v/>
      </c>
      <c r="O1934" s="8" t="inlineStr">
        <is>
          <t>Neonet</t>
        </is>
      </c>
      <c r="P1934" s="8" t="inlineStr">
        <is>
          <t>Neonet</t>
        </is>
      </c>
      <c r="Q1934" s="8" t="inlineStr">
        <is>
          <t>Poland</t>
        </is>
      </c>
      <c r="R1934" s="12" t="inlineStr">
        <is>
          <t>https://www.neonet.pl/smartfony/motorola-edge-50-neo-12-512gb-stalowy.html?order=score&amp;query=Moto%20Edge%2050%20Neo</t>
        </is>
      </c>
      <c r="S1934" s="13" t="inlineStr">
        <is>
          <t>Handset</t>
        </is>
      </c>
      <c r="T1934" s="13" t="n"/>
      <c r="U1934" s="12" t="inlineStr">
        <is>
          <t>https://drive.google.com/uc?export=view&amp;id=116gNryyhOp1KFTvmcx5EBf-fKDYbgFD_</t>
        </is>
      </c>
      <c r="V1934" t="inlineStr">
        <is>
          <t>20250424</t>
        </is>
      </c>
    </row>
    <row r="1935" ht="15" customHeight="1">
      <c r="A1935" s="7" t="inlineStr">
        <is>
          <t>BN2009287</t>
        </is>
      </c>
      <c r="B1935" s="8" t="inlineStr">
        <is>
          <t>Lenovo</t>
        </is>
      </c>
      <c r="C1935" s="8" t="inlineStr">
        <is>
          <t>Moto Edge 50 Pro 12-512GB</t>
        </is>
      </c>
      <c r="D1935" s="8" t="inlineStr">
        <is>
          <t>-</t>
        </is>
      </c>
      <c r="E1935" s="9" t="n">
        <v>1899</v>
      </c>
      <c r="F1935" s="9" t="inlineStr">
        <is>
          <t>1899.00</t>
        </is>
      </c>
      <c r="G1935" s="9" t="inlineStr">
        <is>
          <t>Instock</t>
        </is>
      </c>
      <c r="H1935" s="9">
        <f>F1935+0</f>
        <v/>
      </c>
      <c r="I1935" s="9" t="n"/>
      <c r="J1935" s="9">
        <f>IF(I1935&lt;&gt;"",I1935,H1935)</f>
        <v/>
      </c>
      <c r="K1935" s="9">
        <f>E1935/(1+M1935)</f>
        <v/>
      </c>
      <c r="L1935" s="10" t="inlineStr">
        <is>
          <t>PLN</t>
        </is>
      </c>
      <c r="M1935" s="11" t="n">
        <v>0.23</v>
      </c>
      <c r="N1935" s="9">
        <f>K1935*VLOOKUP(L1935,'Exchange rate'!A:B,2,0)</f>
        <v/>
      </c>
      <c r="O1935" s="8" t="inlineStr">
        <is>
          <t>Neonet</t>
        </is>
      </c>
      <c r="P1935" s="8" t="inlineStr">
        <is>
          <t>Neonet</t>
        </is>
      </c>
      <c r="Q1935" s="8" t="inlineStr">
        <is>
          <t>Poland</t>
        </is>
      </c>
      <c r="R1935" s="12" t="inlineStr">
        <is>
          <t>https://www.neonet.pl/smartfony/motorola-edge-50-pro-12-512gb-czarny.html</t>
        </is>
      </c>
      <c r="S1935" s="13" t="inlineStr">
        <is>
          <t>Handset</t>
        </is>
      </c>
      <c r="T1935" s="13" t="n"/>
      <c r="U1935" s="12" t="inlineStr">
        <is>
          <t>https://drive.google.com/uc?export=view&amp;id=1-7c32U1A1lAZokVuy53eGbnSU6-Ck5ye</t>
        </is>
      </c>
      <c r="V1935" t="inlineStr">
        <is>
          <t>20250424</t>
        </is>
      </c>
    </row>
    <row r="1936" ht="15" customHeight="1">
      <c r="A1936" s="7" t="inlineStr">
        <is>
          <t>BN2009157</t>
        </is>
      </c>
      <c r="B1936" s="8" t="inlineStr">
        <is>
          <t>Lenovo</t>
        </is>
      </c>
      <c r="C1936" s="8" t="inlineStr">
        <is>
          <t>Moto Edge 50 Ultra 16GB-1TB 5G</t>
        </is>
      </c>
      <c r="D1936" s="8" t="inlineStr">
        <is>
          <t>-</t>
        </is>
      </c>
      <c r="E1936" s="9" t="n">
        <v>2649</v>
      </c>
      <c r="F1936" s="9" t="inlineStr">
        <is>
          <t>2649.00</t>
        </is>
      </c>
      <c r="G1936" s="9" t="inlineStr">
        <is>
          <t>Instock</t>
        </is>
      </c>
      <c r="H1936" s="9">
        <f>F1936+0</f>
        <v/>
      </c>
      <c r="I1936" s="9" t="n"/>
      <c r="J1936" s="9">
        <f>IF(I1936&lt;&gt;"",I1936,H1936)</f>
        <v/>
      </c>
      <c r="K1936" s="9">
        <f>E1936/(1+M1936)</f>
        <v/>
      </c>
      <c r="L1936" s="10" t="inlineStr">
        <is>
          <t>PLN</t>
        </is>
      </c>
      <c r="M1936" s="11" t="n">
        <v>0.23</v>
      </c>
      <c r="N1936" s="9">
        <f>K1936*VLOOKUP(L1936,'Exchange rate'!A:B,2,0)</f>
        <v/>
      </c>
      <c r="O1936" s="8" t="inlineStr">
        <is>
          <t>Neonet</t>
        </is>
      </c>
      <c r="P1936" s="8" t="inlineStr">
        <is>
          <t>Neonet</t>
        </is>
      </c>
      <c r="Q1936" s="8" t="inlineStr">
        <is>
          <t>Poland</t>
        </is>
      </c>
      <c r="R1936" s="12" t="inlineStr">
        <is>
          <t>https://www.neonet.pl/smartfony/motorola-edge-50-ultra-16-1024gb-brzoskwinowy.html?order=score&amp;query=MOTOROLA%20EDGE%2050%20Ultra</t>
        </is>
      </c>
      <c r="S1936" s="13" t="inlineStr">
        <is>
          <t>Handset</t>
        </is>
      </c>
      <c r="T1936" s="13" t="n"/>
      <c r="U1936" s="12" t="inlineStr">
        <is>
          <t>https://drive.google.com/uc?export=view&amp;id=1xBvonoe6wX1kIRuhQ2jAoCtk2yKer1A5</t>
        </is>
      </c>
      <c r="V1936" t="inlineStr">
        <is>
          <t>20250424</t>
        </is>
      </c>
    </row>
    <row r="1937" ht="15" customHeight="1">
      <c r="A1937" s="7" t="inlineStr">
        <is>
          <t>BN2008705</t>
        </is>
      </c>
      <c r="B1937" s="8" t="inlineStr">
        <is>
          <t>Lenovo</t>
        </is>
      </c>
      <c r="C1937" s="8" t="inlineStr">
        <is>
          <t>Moto G13 4-128GB LTE</t>
        </is>
      </c>
      <c r="D1937" s="8" t="inlineStr">
        <is>
          <t>-</t>
        </is>
      </c>
      <c r="E1937" s="9" t="n">
        <v>199</v>
      </c>
      <c r="F1937" s="9" t="inlineStr">
        <is>
          <t>199.00</t>
        </is>
      </c>
      <c r="G1937" s="9" t="inlineStr">
        <is>
          <t>Instock</t>
        </is>
      </c>
      <c r="H1937" s="9">
        <f>F1937+0</f>
        <v/>
      </c>
      <c r="I1937" s="9" t="n"/>
      <c r="J1937" s="9">
        <f>IF(I1937&lt;&gt;"",I1937,H1937)</f>
        <v/>
      </c>
      <c r="K1937" s="9">
        <f>E1937/(1+M1937)</f>
        <v/>
      </c>
      <c r="L1937" s="10" t="inlineStr">
        <is>
          <t>PLN</t>
        </is>
      </c>
      <c r="M1937" s="11" t="n">
        <v>0.23</v>
      </c>
      <c r="N1937" s="9">
        <f>K1937*VLOOKUP(L1937,'Exchange rate'!A:B,2,0)</f>
        <v/>
      </c>
      <c r="O1937" s="8" t="inlineStr">
        <is>
          <t>Neonet</t>
        </is>
      </c>
      <c r="P1937" s="8" t="inlineStr">
        <is>
          <t>Neonet</t>
        </is>
      </c>
      <c r="Q1937" s="8" t="inlineStr">
        <is>
          <t>Poland</t>
        </is>
      </c>
      <c r="R1937" s="12" t="inlineStr">
        <is>
          <t>https://www.neonet.pl/smartfony/motorola-moto-g13-4-128gb-grafitowy.html</t>
        </is>
      </c>
      <c r="S1937" s="13" t="inlineStr">
        <is>
          <t>Handset</t>
        </is>
      </c>
      <c r="T1937" s="13" t="n"/>
      <c r="U1937" s="12" t="inlineStr">
        <is>
          <t>https://drive.google.com/uc?export=view&amp;id=1xfy5AsZMVo8-JbVL_SSyoMkeL1_dzGng</t>
        </is>
      </c>
      <c r="V1937" t="inlineStr">
        <is>
          <t>20250424</t>
        </is>
      </c>
    </row>
    <row r="1938" ht="15" customHeight="1">
      <c r="A1938" s="7" t="inlineStr">
        <is>
          <t>BN2008903</t>
        </is>
      </c>
      <c r="B1938" s="8" t="inlineStr">
        <is>
          <t>Lenovo</t>
        </is>
      </c>
      <c r="C1938" s="8" t="inlineStr">
        <is>
          <t>Moto g14 4-128GB LTE</t>
        </is>
      </c>
      <c r="D1938" s="8" t="inlineStr">
        <is>
          <t>-</t>
        </is>
      </c>
      <c r="E1938" s="9" t="n">
        <v>618.0700000000001</v>
      </c>
      <c r="F1938" s="9" t="inlineStr">
        <is>
          <t>618.07</t>
        </is>
      </c>
      <c r="G1938" s="9" t="inlineStr">
        <is>
          <t>Instock</t>
        </is>
      </c>
      <c r="H1938" s="9">
        <f>F1938+0</f>
        <v/>
      </c>
      <c r="I1938" s="9" t="n"/>
      <c r="J1938" s="9">
        <f>IF(I1938&lt;&gt;"",I1938,H1938)</f>
        <v/>
      </c>
      <c r="K1938" s="9">
        <f>E1938/(1+M1938)</f>
        <v/>
      </c>
      <c r="L1938" s="10" t="inlineStr">
        <is>
          <t>PLN</t>
        </is>
      </c>
      <c r="M1938" s="11" t="n">
        <v>0.23</v>
      </c>
      <c r="N1938" s="9">
        <f>K1938*VLOOKUP(L1938,'Exchange rate'!A:B,2,0)</f>
        <v/>
      </c>
      <c r="O1938" s="8" t="inlineStr">
        <is>
          <t>Neonet</t>
        </is>
      </c>
      <c r="P1938" s="8" t="inlineStr">
        <is>
          <t>Neonet</t>
        </is>
      </c>
      <c r="Q1938" s="8" t="inlineStr">
        <is>
          <t>Poland</t>
        </is>
      </c>
      <c r="R1938" s="12" t="inlineStr">
        <is>
          <t>https://www.neonet.pl/smartfony/motorola-moto-g14-4-128gb-niebieski.html</t>
        </is>
      </c>
      <c r="S1938" s="13" t="inlineStr">
        <is>
          <t>Handset</t>
        </is>
      </c>
      <c r="T1938" s="13" t="n"/>
      <c r="U1938" s="12" t="inlineStr">
        <is>
          <t>https://drive.google.com/uc?export=view&amp;id=10P0qfrpKlsq-yKrCKRA9FDsz1OYzQTcQ</t>
        </is>
      </c>
      <c r="V1938" t="inlineStr">
        <is>
          <t>20250424</t>
        </is>
      </c>
    </row>
    <row r="1939" ht="15" customHeight="1">
      <c r="A1939" s="7" t="inlineStr">
        <is>
          <t>BN2008571</t>
        </is>
      </c>
      <c r="B1939" s="8" t="inlineStr">
        <is>
          <t>Lenovo</t>
        </is>
      </c>
      <c r="C1939" s="8" t="inlineStr">
        <is>
          <t>Moto G23 8-128GB LTE</t>
        </is>
      </c>
      <c r="D1939" s="8" t="inlineStr">
        <is>
          <t>-</t>
        </is>
      </c>
      <c r="E1939" s="9" t="n">
        <v>0</v>
      </c>
      <c r="F1939" s="9" t="inlineStr">
        <is>
          <t>0.00</t>
        </is>
      </c>
      <c r="G1939" s="9" t="inlineStr">
        <is>
          <t>Outstock</t>
        </is>
      </c>
      <c r="H1939" s="9">
        <f>F1939+0</f>
        <v/>
      </c>
      <c r="I1939" s="9" t="n"/>
      <c r="J1939" s="9">
        <f>IF(I1939&lt;&gt;"",I1939,H1939)</f>
        <v/>
      </c>
      <c r="K1939" s="9">
        <f>E1939/(1+M1939)</f>
        <v/>
      </c>
      <c r="L1939" s="10" t="inlineStr">
        <is>
          <t>PLN</t>
        </is>
      </c>
      <c r="M1939" s="11" t="n">
        <v>0.23</v>
      </c>
      <c r="N1939" s="9">
        <f>K1939*VLOOKUP(L1939,'Exchange rate'!A:B,2,0)</f>
        <v/>
      </c>
      <c r="O1939" s="8" t="inlineStr">
        <is>
          <t>Neonet</t>
        </is>
      </c>
      <c r="P1939" s="8" t="inlineStr">
        <is>
          <t>Neonet</t>
        </is>
      </c>
      <c r="Q1939" s="8" t="inlineStr">
        <is>
          <t>Poland</t>
        </is>
      </c>
      <c r="R1939" s="12" t="inlineStr">
        <is>
          <t>https://www.neonet.pl/smartfony/motorola-moto-g23-8-128gb-grafitowy.html?order=score&amp;query=MOTOROLA%20MOTO%20G23%208/128GB</t>
        </is>
      </c>
      <c r="S1939" s="13" t="inlineStr">
        <is>
          <t>Handset</t>
        </is>
      </c>
      <c r="T1939" s="13" t="inlineStr">
        <is>
          <t>a</t>
        </is>
      </c>
      <c r="U1939" s="12" t="inlineStr">
        <is>
          <t>https://drive.google.com/uc?export=view&amp;id=10e3k4qdv6bgXXpEgaKyQp5nH3OuNu5kC</t>
        </is>
      </c>
      <c r="V1939" t="inlineStr">
        <is>
          <t>20250424</t>
        </is>
      </c>
    </row>
    <row r="1940" ht="15" customHeight="1">
      <c r="A1940" s="7" t="inlineStr">
        <is>
          <t>BN2009154</t>
        </is>
      </c>
      <c r="B1940" s="8" t="inlineStr">
        <is>
          <t>Lenovo</t>
        </is>
      </c>
      <c r="C1940" s="8" t="inlineStr">
        <is>
          <t>Moto G24 8-128GB LTE</t>
        </is>
      </c>
      <c r="D1940" s="8" t="inlineStr">
        <is>
          <t>-</t>
        </is>
      </c>
      <c r="E1940" s="9" t="n">
        <v>449</v>
      </c>
      <c r="F1940" s="9" t="inlineStr">
        <is>
          <t>449.00</t>
        </is>
      </c>
      <c r="G1940" s="9" t="inlineStr">
        <is>
          <t>Instock</t>
        </is>
      </c>
      <c r="H1940" s="9">
        <f>F1940+0</f>
        <v/>
      </c>
      <c r="I1940" s="9" t="n"/>
      <c r="J1940" s="9">
        <f>IF(I1940&lt;&gt;"",I1940,H1940)</f>
        <v/>
      </c>
      <c r="K1940" s="9">
        <f>E1940/(1+M1940)</f>
        <v/>
      </c>
      <c r="L1940" s="10" t="inlineStr">
        <is>
          <t>PLN</t>
        </is>
      </c>
      <c r="M1940" s="11" t="n">
        <v>0.23</v>
      </c>
      <c r="N1940" s="9">
        <f>K1940*VLOOKUP(L1940,'Exchange rate'!A:B,2,0)</f>
        <v/>
      </c>
      <c r="O1940" s="8" t="inlineStr">
        <is>
          <t>Neonet</t>
        </is>
      </c>
      <c r="P1940" s="8" t="inlineStr">
        <is>
          <t>Neonet</t>
        </is>
      </c>
      <c r="Q1940" s="8" t="inlineStr">
        <is>
          <t>Poland</t>
        </is>
      </c>
      <c r="R1940" s="12" t="inlineStr">
        <is>
          <t>https://www.neonet.pl/smartfony/motorola-moto-g24-8-128-grafitowy.html?order=score&amp;query=Moto%20G24%204-128GB%20LTE</t>
        </is>
      </c>
      <c r="S1940" s="13" t="inlineStr">
        <is>
          <t>Handset</t>
        </is>
      </c>
      <c r="T1940" s="13" t="n"/>
      <c r="U1940" s="12" t="inlineStr">
        <is>
          <t>https://drive.google.com/uc?export=view&amp;id=1zhKhPMub_gQJse2ZowOPYiVpJC4VktOl</t>
        </is>
      </c>
      <c r="V1940" t="inlineStr">
        <is>
          <t>20250424</t>
        </is>
      </c>
    </row>
    <row r="1941" ht="15" customHeight="1">
      <c r="A1941" s="7" t="inlineStr">
        <is>
          <t>BN2009156</t>
        </is>
      </c>
      <c r="B1941" s="8" t="inlineStr">
        <is>
          <t>Lenovo</t>
        </is>
      </c>
      <c r="C1941" s="8" t="inlineStr">
        <is>
          <t>Moto G24 Power 8-256GB LTE</t>
        </is>
      </c>
      <c r="D1941" s="8" t="inlineStr">
        <is>
          <t>-</t>
        </is>
      </c>
      <c r="E1941" s="9" t="n">
        <v>549</v>
      </c>
      <c r="F1941" s="9" t="inlineStr">
        <is>
          <t>566.80</t>
        </is>
      </c>
      <c r="G1941" s="9" t="inlineStr">
        <is>
          <t>Instock</t>
        </is>
      </c>
      <c r="H1941" s="9">
        <f>F1941+0</f>
        <v/>
      </c>
      <c r="I1941" s="9" t="n"/>
      <c r="J1941" s="9">
        <f>IF(I1941&lt;&gt;"",I1941,H1941)</f>
        <v/>
      </c>
      <c r="K1941" s="9">
        <f>E1941/(1+M1941)</f>
        <v/>
      </c>
      <c r="L1941" s="10" t="inlineStr">
        <is>
          <t>PLN</t>
        </is>
      </c>
      <c r="M1941" s="11" t="n">
        <v>0.23</v>
      </c>
      <c r="N1941" s="9">
        <f>K1941*VLOOKUP(L1941,'Exchange rate'!A:B,2,0)</f>
        <v/>
      </c>
      <c r="O1941" s="8" t="inlineStr">
        <is>
          <t>Neonet</t>
        </is>
      </c>
      <c r="P1941" s="8" t="inlineStr">
        <is>
          <t>Neonet</t>
        </is>
      </c>
      <c r="Q1941" s="8" t="inlineStr">
        <is>
          <t>Poland</t>
        </is>
      </c>
      <c r="R1941" s="12" t="inlineStr">
        <is>
          <t>https://www.neonet.pl/smartfony/motorola-moto-g24-power-8-256-granatowy.html</t>
        </is>
      </c>
      <c r="S1941" s="13" t="inlineStr">
        <is>
          <t>Handset</t>
        </is>
      </c>
      <c r="T1941" s="13" t="n"/>
      <c r="U1941" s="12" t="inlineStr">
        <is>
          <t>https://drive.google.com/uc?export=view&amp;id=1-b4fi9YUG9LutcBkgOxi6gU-pXIH_aLs</t>
        </is>
      </c>
      <c r="V1941" t="inlineStr">
        <is>
          <t>20250424</t>
        </is>
      </c>
    </row>
    <row r="1942" ht="15" customHeight="1">
      <c r="A1942" s="7" t="inlineStr">
        <is>
          <t>BN2007927</t>
        </is>
      </c>
      <c r="B1942" s="8" t="inlineStr">
        <is>
          <t>Lenovo</t>
        </is>
      </c>
      <c r="C1942" s="8" t="inlineStr">
        <is>
          <t>Moto G31 64GB LTE</t>
        </is>
      </c>
      <c r="D1942" s="8" t="inlineStr">
        <is>
          <t>-</t>
        </is>
      </c>
      <c r="E1942" s="9" t="n">
        <v>259.35</v>
      </c>
      <c r="F1942" s="9" t="inlineStr">
        <is>
          <t>259.35</t>
        </is>
      </c>
      <c r="G1942" s="9" t="inlineStr">
        <is>
          <t>Instock</t>
        </is>
      </c>
      <c r="H1942" s="9">
        <f>F1942+0</f>
        <v/>
      </c>
      <c r="I1942" s="9" t="n"/>
      <c r="J1942" s="9">
        <f>IF(I1942&lt;&gt;"",I1942,H1942)</f>
        <v/>
      </c>
      <c r="K1942" s="9">
        <f>E1942/(1+M1942)</f>
        <v/>
      </c>
      <c r="L1942" s="10" t="inlineStr">
        <is>
          <t>PLN</t>
        </is>
      </c>
      <c r="M1942" s="11" t="n">
        <v>0.23</v>
      </c>
      <c r="N1942" s="9">
        <f>K1942*VLOOKUP(L1942,'Exchange rate'!A:B,2,0)</f>
        <v/>
      </c>
      <c r="O1942" s="8" t="inlineStr">
        <is>
          <t>Neonet</t>
        </is>
      </c>
      <c r="P1942" s="8" t="inlineStr">
        <is>
          <t>Neonet</t>
        </is>
      </c>
      <c r="Q1942" s="8" t="inlineStr">
        <is>
          <t>Poland</t>
        </is>
      </c>
      <c r="R1942" s="12" t="inlineStr">
        <is>
          <t>https://www.neonet.pl/smartfony/motorola-moto-g31-4-64gb-szary.html?order=score&amp;query=MOTO%20G31</t>
        </is>
      </c>
      <c r="S1942" s="13" t="inlineStr">
        <is>
          <t>Handset</t>
        </is>
      </c>
      <c r="T1942" s="13" t="n"/>
      <c r="U1942" s="12" t="inlineStr">
        <is>
          <t>https://drive.google.com/uc?export=view&amp;id=1yaM7QvVRRRaZKXtH46C67CBzmIyvyft-</t>
        </is>
      </c>
      <c r="V1942" t="inlineStr">
        <is>
          <t>20250424</t>
        </is>
      </c>
    </row>
    <row r="1943" ht="15" customHeight="1">
      <c r="A1943" s="7" t="inlineStr">
        <is>
          <t>BN2009223</t>
        </is>
      </c>
      <c r="B1943" s="8" t="inlineStr">
        <is>
          <t>Lenovo</t>
        </is>
      </c>
      <c r="C1943" s="8" t="inlineStr">
        <is>
          <t>Moto G54 power 5G</t>
        </is>
      </c>
      <c r="D1943" s="8" t="inlineStr">
        <is>
          <t>-</t>
        </is>
      </c>
      <c r="E1943" s="9" t="n">
        <v>899</v>
      </c>
      <c r="F1943" s="9" t="inlineStr">
        <is>
          <t>899.00</t>
        </is>
      </c>
      <c r="G1943" s="9" t="inlineStr">
        <is>
          <t>Instock</t>
        </is>
      </c>
      <c r="H1943" s="9">
        <f>F1943+0</f>
        <v/>
      </c>
      <c r="I1943" s="9" t="n"/>
      <c r="J1943" s="9">
        <f>IF(I1943&lt;&gt;"",I1943,H1943)</f>
        <v/>
      </c>
      <c r="K1943" s="9">
        <f>E1943/(1+M1943)</f>
        <v/>
      </c>
      <c r="L1943" s="10" t="inlineStr">
        <is>
          <t>PLN</t>
        </is>
      </c>
      <c r="M1943" s="11" t="n">
        <v>0.23</v>
      </c>
      <c r="N1943" s="9">
        <f>K1943*VLOOKUP(L1943,'Exchange rate'!A:B,2,0)</f>
        <v/>
      </c>
      <c r="O1943" s="8" t="inlineStr">
        <is>
          <t>Neonet</t>
        </is>
      </c>
      <c r="P1943" s="8" t="inlineStr">
        <is>
          <t>Neonet</t>
        </is>
      </c>
      <c r="Q1943" s="8" t="inlineStr">
        <is>
          <t>Poland</t>
        </is>
      </c>
      <c r="R1943" s="12" t="inlineStr">
        <is>
          <t>https://www.neonet.pl/smartfony/motorola-moto-g54-power-5g-12-256-niebieski.html?order=score&amp;query=Moto%20G54%20power</t>
        </is>
      </c>
      <c r="S1943" s="13" t="inlineStr">
        <is>
          <t>Handset</t>
        </is>
      </c>
      <c r="T1943" s="13" t="n"/>
      <c r="U1943" s="12" t="inlineStr">
        <is>
          <t>https://drive.google.com/uc?export=view&amp;id=10Q_F8_zjdlk47-vUjx9c3tjNn8GaLlfA</t>
        </is>
      </c>
      <c r="V1943" t="inlineStr">
        <is>
          <t>20250424</t>
        </is>
      </c>
    </row>
    <row r="1944" ht="15" customHeight="1">
      <c r="A1944" s="7" t="inlineStr">
        <is>
          <t>BN2008968</t>
        </is>
      </c>
      <c r="B1944" s="8" t="inlineStr">
        <is>
          <t>Lenovo</t>
        </is>
      </c>
      <c r="C1944" s="8" t="inlineStr">
        <is>
          <t>Moto G84 12-256GB 5G</t>
        </is>
      </c>
      <c r="D1944" s="8" t="inlineStr">
        <is>
          <t>-</t>
        </is>
      </c>
      <c r="E1944" s="9" t="n">
        <v>999</v>
      </c>
      <c r="F1944" s="9" t="inlineStr">
        <is>
          <t>999.00</t>
        </is>
      </c>
      <c r="G1944" s="9" t="inlineStr">
        <is>
          <t>Instock</t>
        </is>
      </c>
      <c r="H1944" s="9">
        <f>F1944+0</f>
        <v/>
      </c>
      <c r="I1944" s="9" t="n"/>
      <c r="J1944" s="9">
        <f>IF(I1944&lt;&gt;"",I1944,H1944)</f>
        <v/>
      </c>
      <c r="K1944" s="9">
        <f>E1944/(1+M1944)</f>
        <v/>
      </c>
      <c r="L1944" s="10" t="inlineStr">
        <is>
          <t>PLN</t>
        </is>
      </c>
      <c r="M1944" s="11" t="n">
        <v>0.23</v>
      </c>
      <c r="N1944" s="9">
        <f>K1944*VLOOKUP(L1944,'Exchange rate'!A:B,2,0)</f>
        <v/>
      </c>
      <c r="O1944" s="8" t="inlineStr">
        <is>
          <t>Neonet</t>
        </is>
      </c>
      <c r="P1944" s="8" t="inlineStr">
        <is>
          <t>Neonet</t>
        </is>
      </c>
      <c r="Q1944" s="8" t="inlineStr">
        <is>
          <t>Poland</t>
        </is>
      </c>
      <c r="R1944" s="12" t="inlineStr">
        <is>
          <t>https://www.neonet.pl/smartfony/motorola-g84-5g-12-256gb-czarny.html?order=score&amp;query=Motorola%20g5</t>
        </is>
      </c>
      <c r="S1944" s="13" t="inlineStr">
        <is>
          <t>Handset</t>
        </is>
      </c>
      <c r="T1944" s="13" t="n"/>
      <c r="U1944" s="12" t="inlineStr">
        <is>
          <t>https://drive.google.com/uc?export=view&amp;id=1zCI0HXZqM-P9qB9UV9w83zq0Rr1pwvbL</t>
        </is>
      </c>
      <c r="V1944" t="inlineStr">
        <is>
          <t>20250424</t>
        </is>
      </c>
    </row>
    <row r="1945" ht="15" customHeight="1">
      <c r="A1945" s="7" t="inlineStr">
        <is>
          <t>BN2009289</t>
        </is>
      </c>
      <c r="B1945" s="8" t="inlineStr">
        <is>
          <t>Lenovo</t>
        </is>
      </c>
      <c r="C1945" s="8" t="inlineStr">
        <is>
          <t>Moto G85 12-256GB 5G</t>
        </is>
      </c>
      <c r="D1945" s="8" t="inlineStr">
        <is>
          <t>-</t>
        </is>
      </c>
      <c r="E1945" s="9" t="n">
        <v>1099</v>
      </c>
      <c r="F1945" s="9" t="inlineStr">
        <is>
          <t>1099.00</t>
        </is>
      </c>
      <c r="G1945" s="9" t="inlineStr">
        <is>
          <t>Instock</t>
        </is>
      </c>
      <c r="H1945" s="9">
        <f>F1945+0</f>
        <v/>
      </c>
      <c r="I1945" s="9" t="n"/>
      <c r="J1945" s="9">
        <f>IF(I1945&lt;&gt;"",I1945,H1945)</f>
        <v/>
      </c>
      <c r="K1945" s="9">
        <f>E1945/(1+M1945)</f>
        <v/>
      </c>
      <c r="L1945" s="10" t="inlineStr">
        <is>
          <t>PLN</t>
        </is>
      </c>
      <c r="M1945" s="11" t="n">
        <v>0.23</v>
      </c>
      <c r="N1945" s="9">
        <f>K1945*VLOOKUP(L1945,'Exchange rate'!A:B,2,0)</f>
        <v/>
      </c>
      <c r="O1945" s="8" t="inlineStr">
        <is>
          <t>Neonet</t>
        </is>
      </c>
      <c r="P1945" s="8" t="inlineStr">
        <is>
          <t>Neonet</t>
        </is>
      </c>
      <c r="Q1945" s="8" t="inlineStr">
        <is>
          <t>Poland</t>
        </is>
      </c>
      <c r="R1945" s="12" t="inlineStr">
        <is>
          <t>https://www.neonet.pl/smartfony/motorola-moto-g85-5g-12-256gb-szary.html</t>
        </is>
      </c>
      <c r="S1945" s="13" t="inlineStr">
        <is>
          <t>Handset</t>
        </is>
      </c>
      <c r="T1945" s="13" t="n"/>
      <c r="U1945" s="12" t="inlineStr">
        <is>
          <t>https://drive.google.com/uc?export=view&amp;id=10z_SpXQwadQgGdrK8RL4UNpCNIJCNqXY</t>
        </is>
      </c>
      <c r="V1945" t="inlineStr">
        <is>
          <t>20250424</t>
        </is>
      </c>
    </row>
    <row r="1946" ht="15" customHeight="1">
      <c r="A1946" s="7" t="inlineStr">
        <is>
          <t>BN2008845</t>
        </is>
      </c>
      <c r="B1946" s="8" t="inlineStr">
        <is>
          <t>Lenovo</t>
        </is>
      </c>
      <c r="C1946" s="8" t="inlineStr">
        <is>
          <t>Moto Razr 40 8-256GB 5G</t>
        </is>
      </c>
      <c r="D1946" s="8" t="inlineStr">
        <is>
          <t>-</t>
        </is>
      </c>
      <c r="E1946" s="9" t="n">
        <v>2799</v>
      </c>
      <c r="F1946" s="9" t="inlineStr">
        <is>
          <t>2799.00</t>
        </is>
      </c>
      <c r="G1946" s="9" t="inlineStr">
        <is>
          <t>Instock</t>
        </is>
      </c>
      <c r="H1946" s="9">
        <f>F1946+0</f>
        <v/>
      </c>
      <c r="I1946" s="9" t="n"/>
      <c r="J1946" s="9">
        <f>IF(I1946&lt;&gt;"",I1946,H1946)</f>
        <v/>
      </c>
      <c r="K1946" s="9">
        <f>E1946/(1+M1946)</f>
        <v/>
      </c>
      <c r="L1946" s="10" t="inlineStr">
        <is>
          <t>PLN</t>
        </is>
      </c>
      <c r="M1946" s="11" t="n">
        <v>0.23</v>
      </c>
      <c r="N1946" s="9">
        <f>K1946*VLOOKUP(L1946,'Exchange rate'!A:B,2,0)</f>
        <v/>
      </c>
      <c r="O1946" s="8" t="inlineStr">
        <is>
          <t>Neonet</t>
        </is>
      </c>
      <c r="P1946" s="8" t="inlineStr">
        <is>
          <t>Neonet</t>
        </is>
      </c>
      <c r="Q1946" s="8" t="inlineStr">
        <is>
          <t>Poland</t>
        </is>
      </c>
      <c r="R1946" s="12" t="inlineStr">
        <is>
          <t>https://www.neonet.pl/smartfony/motorola-razr-40-8-256gb-fioletowy.html</t>
        </is>
      </c>
      <c r="S1946" s="13" t="inlineStr">
        <is>
          <t>Handset</t>
        </is>
      </c>
      <c r="T1946" s="13" t="n"/>
      <c r="U1946" s="12" t="inlineStr">
        <is>
          <t>https://drive.google.com/uc?export=view&amp;id=1xU5S4OVsam9MvgoA6R9Rew1ejnpQIjGZ</t>
        </is>
      </c>
      <c r="V1946" t="inlineStr">
        <is>
          <t>20250424</t>
        </is>
      </c>
    </row>
    <row r="1947" ht="15" customHeight="1">
      <c r="A1947" s="7" t="inlineStr">
        <is>
          <t>AN00000130</t>
        </is>
      </c>
      <c r="B1947" s="8" t="inlineStr">
        <is>
          <t>Lenovo</t>
        </is>
      </c>
      <c r="C1947" s="8" t="inlineStr">
        <is>
          <t>Motorola Moto G72 8/128GB</t>
        </is>
      </c>
      <c r="D1947" s="8" t="inlineStr">
        <is>
          <t>-</t>
        </is>
      </c>
      <c r="E1947" s="9" t="n">
        <v>709.45</v>
      </c>
      <c r="F1947" s="9" t="inlineStr">
        <is>
          <t>709.45</t>
        </is>
      </c>
      <c r="G1947" s="9" t="inlineStr">
        <is>
          <t>Instock</t>
        </is>
      </c>
      <c r="H1947" s="9">
        <f>F1947+0</f>
        <v/>
      </c>
      <c r="I1947" s="9" t="n"/>
      <c r="J1947" s="9">
        <f>IF(I1947&lt;&gt;"",I1947,H1947)</f>
        <v/>
      </c>
      <c r="K1947" s="9">
        <f>E1947/(1+M1947)</f>
        <v/>
      </c>
      <c r="L1947" s="10" t="inlineStr">
        <is>
          <t>PLN</t>
        </is>
      </c>
      <c r="M1947" s="11" t="n">
        <v>0.23</v>
      </c>
      <c r="N1947" s="9">
        <f>K1947*VLOOKUP(L1947,'Exchange rate'!A:B,2,0)</f>
        <v/>
      </c>
      <c r="O1947" s="8" t="inlineStr">
        <is>
          <t>Neonet</t>
        </is>
      </c>
      <c r="P1947" s="8" t="inlineStr">
        <is>
          <t>Neonet</t>
        </is>
      </c>
      <c r="Q1947" s="8" t="inlineStr">
        <is>
          <t>Poland</t>
        </is>
      </c>
      <c r="R1947" s="12" t="inlineStr">
        <is>
          <t>https://www.neonet.pl/smartfony/motorola-moto-g72-8-128gb-czarny.html</t>
        </is>
      </c>
      <c r="S1947" s="13" t="inlineStr">
        <is>
          <t>Handset</t>
        </is>
      </c>
      <c r="T1947" s="13" t="n"/>
      <c r="U1947" s="12" t="inlineStr">
        <is>
          <t>https://drive.google.com/uc?export=view&amp;id=1zV0baIDVJ5UNQj2aYs01DcfZNwp3UAoG</t>
        </is>
      </c>
      <c r="V1947" t="inlineStr">
        <is>
          <t>20250424</t>
        </is>
      </c>
    </row>
    <row r="1948" ht="15" customHeight="1">
      <c r="A1948" s="7" t="inlineStr">
        <is>
          <t>BN2009286</t>
        </is>
      </c>
      <c r="B1948" s="8" t="inlineStr">
        <is>
          <t>Lenovo</t>
        </is>
      </c>
      <c r="C1948" s="8" t="inlineStr">
        <is>
          <t>Razr 50 8-256GB 5G</t>
        </is>
      </c>
      <c r="D1948" s="8" t="inlineStr">
        <is>
          <t>-</t>
        </is>
      </c>
      <c r="E1948" s="9" t="n">
        <v>2324</v>
      </c>
      <c r="F1948" s="9" t="inlineStr">
        <is>
          <t>2324.00</t>
        </is>
      </c>
      <c r="G1948" s="9" t="inlineStr">
        <is>
          <t>Instock</t>
        </is>
      </c>
      <c r="H1948" s="9">
        <f>F1948+0</f>
        <v/>
      </c>
      <c r="I1948" s="9" t="n"/>
      <c r="J1948" s="9">
        <f>IF(I1948&lt;&gt;"",I1948,H1948)</f>
        <v/>
      </c>
      <c r="K1948" s="9">
        <f>E1948/(1+M1948)</f>
        <v/>
      </c>
      <c r="L1948" s="10" t="inlineStr">
        <is>
          <t>PLN</t>
        </is>
      </c>
      <c r="M1948" s="11" t="n">
        <v>0.23</v>
      </c>
      <c r="N1948" s="9">
        <f>K1948*VLOOKUP(L1948,'Exchange rate'!A:B,2,0)</f>
        <v/>
      </c>
      <c r="O1948" s="8" t="inlineStr">
        <is>
          <t>Neonet</t>
        </is>
      </c>
      <c r="P1948" s="8" t="inlineStr">
        <is>
          <t>Neonet</t>
        </is>
      </c>
      <c r="Q1948" s="8" t="inlineStr">
        <is>
          <t>Poland</t>
        </is>
      </c>
      <c r="R1948" s="12" t="inlineStr">
        <is>
          <t>https://www.neonet.pl/smartfony/motorola-razr-50-8-256gb-pomaranczowy.html</t>
        </is>
      </c>
      <c r="S1948" s="13" t="inlineStr">
        <is>
          <t>Handset</t>
        </is>
      </c>
      <c r="T1948" s="13" t="n"/>
      <c r="U1948" s="12" t="inlineStr">
        <is>
          <t>https://drive.google.com/uc?export=view&amp;id=10UbCwUwdLjVDjRfGfDHllkL_LsK5JtVC</t>
        </is>
      </c>
      <c r="V1948" t="inlineStr">
        <is>
          <t>20250424</t>
        </is>
      </c>
    </row>
    <row r="1949" ht="15" customHeight="1">
      <c r="A1949" s="7" t="inlineStr">
        <is>
          <t>BN2009285</t>
        </is>
      </c>
      <c r="B1949" s="8" t="inlineStr">
        <is>
          <t>Lenovo</t>
        </is>
      </c>
      <c r="C1949" s="8" t="inlineStr">
        <is>
          <t>Razr 50 Ultra 12-512GB 5G</t>
        </is>
      </c>
      <c r="D1949" s="8" t="inlineStr">
        <is>
          <t>-</t>
        </is>
      </c>
      <c r="E1949" s="9" t="n">
        <v>3497</v>
      </c>
      <c r="F1949" s="9" t="inlineStr">
        <is>
          <t>3497.00</t>
        </is>
      </c>
      <c r="G1949" s="9" t="inlineStr">
        <is>
          <t>Instock</t>
        </is>
      </c>
      <c r="H1949" s="9">
        <f>F1949+0</f>
        <v/>
      </c>
      <c r="I1949" s="9" t="n"/>
      <c r="J1949" s="9">
        <f>IF(I1949&lt;&gt;"",I1949,H1949)</f>
        <v/>
      </c>
      <c r="K1949" s="9">
        <f>E1949/(1+M1949)</f>
        <v/>
      </c>
      <c r="L1949" s="10" t="inlineStr">
        <is>
          <t>PLN</t>
        </is>
      </c>
      <c r="M1949" s="11" t="n">
        <v>0.23</v>
      </c>
      <c r="N1949" s="9">
        <f>K1949*VLOOKUP(L1949,'Exchange rate'!A:B,2,0)</f>
        <v/>
      </c>
      <c r="O1949" s="8" t="inlineStr">
        <is>
          <t>Neonet</t>
        </is>
      </c>
      <c r="P1949" s="8" t="inlineStr">
        <is>
          <t>Neonet</t>
        </is>
      </c>
      <c r="Q1949" s="8" t="inlineStr">
        <is>
          <t>Poland</t>
        </is>
      </c>
      <c r="R1949" s="12" t="inlineStr">
        <is>
          <t>https://www.neonet.pl/smartfony/motorola-razr-50-ultra-12-512gb-niebieski.html</t>
        </is>
      </c>
      <c r="S1949" s="13" t="inlineStr">
        <is>
          <t>Handset</t>
        </is>
      </c>
      <c r="T1949" s="13" t="n"/>
      <c r="U1949" s="12" t="inlineStr">
        <is>
          <t>https://drive.google.com/uc?export=view&amp;id=1-iy6SLNAOq73NFvFwT9e-SAzHmpKhhmr</t>
        </is>
      </c>
      <c r="V1949" t="inlineStr">
        <is>
          <t>20250424</t>
        </is>
      </c>
    </row>
    <row r="1950" ht="15" customHeight="1">
      <c r="A1950" s="7" t="inlineStr">
        <is>
          <t>AN00000111</t>
        </is>
      </c>
      <c r="B1950" s="8" t="inlineStr">
        <is>
          <t>LG</t>
        </is>
      </c>
      <c r="C1950" s="8" t="inlineStr">
        <is>
          <t>Telewizor LG 55 UHD 4K AI TV 55UP81003LR</t>
        </is>
      </c>
      <c r="D1950" s="8" t="inlineStr">
        <is>
          <t>-</t>
        </is>
      </c>
      <c r="E1950" s="9" t="n">
        <v>0</v>
      </c>
      <c r="F1950" s="9" t="inlineStr">
        <is>
          <t>0.00</t>
        </is>
      </c>
      <c r="G1950" s="9" t="inlineStr">
        <is>
          <t>Outstock</t>
        </is>
      </c>
      <c r="H1950" s="9">
        <f>F1950+0</f>
        <v/>
      </c>
      <c r="I1950" s="9" t="n"/>
      <c r="J1950" s="9">
        <f>IF(I1950&lt;&gt;"",I1950,H1950)</f>
        <v/>
      </c>
      <c r="K1950" s="9">
        <f>E1950/(1+M1950)</f>
        <v/>
      </c>
      <c r="L1950" s="10" t="inlineStr">
        <is>
          <t>PLN</t>
        </is>
      </c>
      <c r="M1950" s="11" t="n">
        <v>0.23</v>
      </c>
      <c r="N1950" s="9">
        <f>K1950*VLOOKUP(L1950,'Exchange rate'!A:B,2,0)</f>
        <v/>
      </c>
      <c r="O1950" s="8" t="inlineStr">
        <is>
          <t>Neonet</t>
        </is>
      </c>
      <c r="P1950" s="8" t="inlineStr">
        <is>
          <t>Neonet</t>
        </is>
      </c>
      <c r="Q1950" s="8" t="inlineStr">
        <is>
          <t>Poland</t>
        </is>
      </c>
      <c r="R1950" s="12" t="inlineStr">
        <is>
          <t>https://www.neonet.pl/telewizory/lg-55up81003lr.html?utm_campaign=Telewizory%20i%20audio&amp;utm_content=Telewizory&amp;utm_term=361451&amp;utm_source=ceneo.pl&amp;utm_medium=cpc&amp;ceneo_cid=cef1e530-0cab-18d1-d489-2f2a50e847b7</t>
        </is>
      </c>
      <c r="S1950" s="13" t="inlineStr">
        <is>
          <t>TV</t>
        </is>
      </c>
      <c r="T1950" s="13" t="inlineStr">
        <is>
          <t>a</t>
        </is>
      </c>
      <c r="U1950" s="12" t="inlineStr">
        <is>
          <t>https://drive.google.com/uc?export=view&amp;id=1xOuj4PUGGnWGWTgaRPg81zk0WVrhBMcZ</t>
        </is>
      </c>
      <c r="V1950" t="inlineStr">
        <is>
          <t>20250424</t>
        </is>
      </c>
    </row>
    <row r="1951" ht="15" customHeight="1">
      <c r="A1951" s="7" t="inlineStr">
        <is>
          <t>BN2007637</t>
        </is>
      </c>
      <c r="B1951" s="8" t="inlineStr">
        <is>
          <t>Maxcom</t>
        </is>
      </c>
      <c r="C1951" s="8" t="inlineStr">
        <is>
          <t>MM 724 BB</t>
        </is>
      </c>
      <c r="D1951" s="8" t="inlineStr">
        <is>
          <t>-</t>
        </is>
      </c>
      <c r="E1951" s="9" t="n">
        <v>229</v>
      </c>
      <c r="F1951" s="9" t="inlineStr">
        <is>
          <t>229.00</t>
        </is>
      </c>
      <c r="G1951" s="9" t="inlineStr">
        <is>
          <t>Instock</t>
        </is>
      </c>
      <c r="H1951" s="9">
        <f>F1951+0</f>
        <v/>
      </c>
      <c r="I1951" s="9" t="n"/>
      <c r="J1951" s="9">
        <f>IF(I1951&lt;&gt;"",I1951,H1951)</f>
        <v/>
      </c>
      <c r="K1951" s="9">
        <f>E1951/(1+M1951)</f>
        <v/>
      </c>
      <c r="L1951" s="10" t="inlineStr">
        <is>
          <t>PLN</t>
        </is>
      </c>
      <c r="M1951" s="11" t="n">
        <v>0.23</v>
      </c>
      <c r="N1951" s="9">
        <f>K1951*VLOOKUP(L1951,'Exchange rate'!A:B,2,0)</f>
        <v/>
      </c>
      <c r="O1951" s="8" t="inlineStr">
        <is>
          <t>Neonet</t>
        </is>
      </c>
      <c r="P1951" s="8" t="inlineStr">
        <is>
          <t>Neonet</t>
        </is>
      </c>
      <c r="Q1951" s="8" t="inlineStr">
        <is>
          <t>Poland</t>
        </is>
      </c>
      <c r="R1951" s="12" t="inlineStr">
        <is>
          <t>https://www.neonet.pl/telefony-komorkowe/maxcom-mm724-4g.html</t>
        </is>
      </c>
      <c r="S1951" s="13" t="inlineStr">
        <is>
          <t>Handset</t>
        </is>
      </c>
      <c r="T1951" s="13" t="n"/>
      <c r="U1951" s="12" t="inlineStr">
        <is>
          <t>https://drive.google.com/uc?export=view&amp;id=1xcvcq2YkuWrX9U8Ks7gXyWSKAkA4TaJr</t>
        </is>
      </c>
      <c r="V1951" t="inlineStr">
        <is>
          <t>20250424</t>
        </is>
      </c>
    </row>
    <row r="1952" ht="15" customHeight="1">
      <c r="A1952" s="7" t="inlineStr">
        <is>
          <t>BN2008959</t>
        </is>
      </c>
      <c r="B1952" s="8" t="inlineStr">
        <is>
          <t>Maxcom</t>
        </is>
      </c>
      <c r="C1952" s="8" t="inlineStr">
        <is>
          <t>MM248 48-128MB LTE</t>
        </is>
      </c>
      <c r="D1952" s="8" t="inlineStr">
        <is>
          <t>-</t>
        </is>
      </c>
      <c r="E1952" s="9" t="n">
        <v>149</v>
      </c>
      <c r="F1952" s="9" t="inlineStr">
        <is>
          <t>149.00</t>
        </is>
      </c>
      <c r="G1952" s="9" t="inlineStr">
        <is>
          <t>Instock</t>
        </is>
      </c>
      <c r="H1952" s="9">
        <f>F1952+0</f>
        <v/>
      </c>
      <c r="I1952" s="9" t="n"/>
      <c r="J1952" s="9">
        <f>IF(I1952&lt;&gt;"",I1952,H1952)</f>
        <v/>
      </c>
      <c r="K1952" s="9">
        <f>E1952/(1+M1952)</f>
        <v/>
      </c>
      <c r="L1952" s="10" t="inlineStr">
        <is>
          <t>PLN</t>
        </is>
      </c>
      <c r="M1952" s="11" t="n">
        <v>0.23</v>
      </c>
      <c r="N1952" s="9">
        <f>K1952*VLOOKUP(L1952,'Exchange rate'!A:B,2,0)</f>
        <v/>
      </c>
      <c r="O1952" s="8" t="inlineStr">
        <is>
          <t>Neonet</t>
        </is>
      </c>
      <c r="P1952" s="8" t="inlineStr">
        <is>
          <t>Neonet</t>
        </is>
      </c>
      <c r="Q1952" s="8" t="inlineStr">
        <is>
          <t>Poland</t>
        </is>
      </c>
      <c r="R1952" s="12" t="inlineStr">
        <is>
          <t>https://www.neonet.pl/telefony-komorkowe/maxcom-mm248-4g.html</t>
        </is>
      </c>
      <c r="S1952" s="13" t="inlineStr">
        <is>
          <t>Handset</t>
        </is>
      </c>
      <c r="T1952" s="13" t="n"/>
      <c r="U1952" s="12" t="inlineStr">
        <is>
          <t>https://drive.google.com/uc?export=view&amp;id=1wxMMfSPxj-stAssFBCAkqjZK25pQ2ANB</t>
        </is>
      </c>
      <c r="V1952" t="inlineStr">
        <is>
          <t>20250424</t>
        </is>
      </c>
    </row>
    <row r="1953" ht="15" customHeight="1">
      <c r="A1953" s="7" t="inlineStr">
        <is>
          <t>AN00000059</t>
        </is>
      </c>
      <c r="B1953" s="8" t="inlineStr">
        <is>
          <t>Microsoft</t>
        </is>
      </c>
      <c r="C1953" s="8" t="inlineStr">
        <is>
          <t>Microsoft Surface Laptop Go</t>
        </is>
      </c>
      <c r="D1953" s="8" t="inlineStr">
        <is>
          <t>-</t>
        </is>
      </c>
      <c r="E1953" s="9" t="n">
        <v>999</v>
      </c>
      <c r="F1953" s="9" t="inlineStr">
        <is>
          <t>999.00</t>
        </is>
      </c>
      <c r="G1953" s="9" t="inlineStr">
        <is>
          <t>Instock</t>
        </is>
      </c>
      <c r="H1953" s="9">
        <f>F1953+0</f>
        <v/>
      </c>
      <c r="I1953" s="9" t="n"/>
      <c r="J1953" s="9">
        <f>IF(I1953&lt;&gt;"",I1953,H1953)</f>
        <v/>
      </c>
      <c r="K1953" s="9">
        <f>E1953/(1+M1953)</f>
        <v/>
      </c>
      <c r="L1953" s="10" t="inlineStr">
        <is>
          <t>PLN</t>
        </is>
      </c>
      <c r="M1953" s="11" t="n">
        <v>0.23</v>
      </c>
      <c r="N1953" s="9">
        <f>K1953*VLOOKUP(L1953,'Exchange rate'!A:B,2,0)</f>
        <v/>
      </c>
      <c r="O1953" s="8" t="inlineStr">
        <is>
          <t>Neonet</t>
        </is>
      </c>
      <c r="P1953" s="8" t="inlineStr">
        <is>
          <t>Neonet</t>
        </is>
      </c>
      <c r="Q1953" s="8" t="inlineStr">
        <is>
          <t>Poland</t>
        </is>
      </c>
      <c r="R1953" s="12" t="inlineStr">
        <is>
          <t>https://www.neonet.pl/laptopy/microsoft-surface-go-i5-1035g1-4gb-64gb-emmc-12-4-win10.html</t>
        </is>
      </c>
      <c r="S1953" s="13" t="inlineStr">
        <is>
          <t>Laptop</t>
        </is>
      </c>
      <c r="T1953" s="13" t="n"/>
      <c r="U1953" s="12" t="inlineStr">
        <is>
          <t>https://drive.google.com/uc?export=view&amp;id=1zrA_A0n_maY4WQrcKOWDMS4wZBQI_lZM</t>
        </is>
      </c>
      <c r="V1953" t="inlineStr">
        <is>
          <t>20250424</t>
        </is>
      </c>
    </row>
    <row r="1954" ht="15" customHeight="1">
      <c r="A1954" s="7" t="inlineStr">
        <is>
          <t>AN00000068</t>
        </is>
      </c>
      <c r="B1954" s="8" t="inlineStr">
        <is>
          <t>Microsoft</t>
        </is>
      </c>
      <c r="C1954" s="8" t="inlineStr">
        <is>
          <t>Microsoft Xbox Series S</t>
        </is>
      </c>
      <c r="D1954" s="8" t="inlineStr">
        <is>
          <t>-</t>
        </is>
      </c>
      <c r="E1954" s="9" t="n">
        <v>1289</v>
      </c>
      <c r="F1954" s="9" t="inlineStr">
        <is>
          <t>1289.00</t>
        </is>
      </c>
      <c r="G1954" s="9" t="inlineStr">
        <is>
          <t>Instock</t>
        </is>
      </c>
      <c r="H1954" s="9">
        <f>F1954+0</f>
        <v/>
      </c>
      <c r="I1954" s="9" t="n"/>
      <c r="J1954" s="9">
        <f>IF(I1954&lt;&gt;"",I1954,H1954)</f>
        <v/>
      </c>
      <c r="K1954" s="9">
        <f>E1954/(1+M1954)</f>
        <v/>
      </c>
      <c r="L1954" s="10" t="inlineStr">
        <is>
          <t>PLN</t>
        </is>
      </c>
      <c r="M1954" s="11" t="n">
        <v>0.23</v>
      </c>
      <c r="N1954" s="9">
        <f>K1954*VLOOKUP(L1954,'Exchange rate'!A:B,2,0)</f>
        <v/>
      </c>
      <c r="O1954" s="8" t="inlineStr">
        <is>
          <t>Neonet</t>
        </is>
      </c>
      <c r="P1954" s="8" t="inlineStr">
        <is>
          <t>Neonet</t>
        </is>
      </c>
      <c r="Q1954" s="8" t="inlineStr">
        <is>
          <t>Poland</t>
        </is>
      </c>
      <c r="R1954" s="12" t="inlineStr">
        <is>
          <t>https://www.neonet.pl/konsole-i-gry/microsoft-xbox-series-s-512-gb.html?order=score&amp;query=Microsoft%20Xbox%20Series%20X</t>
        </is>
      </c>
      <c r="S1954" s="13" t="inlineStr">
        <is>
          <t>Console</t>
        </is>
      </c>
      <c r="T1954" s="13" t="n"/>
      <c r="U1954" s="12" t="inlineStr">
        <is>
          <t>https://drive.google.com/uc?export=view&amp;id=10w3Ia5REJaqZxFv62ppDJNb4wEnCnj4T</t>
        </is>
      </c>
      <c r="V1954" t="inlineStr">
        <is>
          <t>20250424</t>
        </is>
      </c>
    </row>
    <row r="1955" ht="15" customHeight="1">
      <c r="A1955" s="7" t="inlineStr">
        <is>
          <t>AN00000069</t>
        </is>
      </c>
      <c r="B1955" s="8" t="inlineStr">
        <is>
          <t>Microsoft</t>
        </is>
      </c>
      <c r="C1955" s="8" t="inlineStr">
        <is>
          <t>Microsoft Xbox Series X</t>
        </is>
      </c>
      <c r="D1955" s="8" t="inlineStr">
        <is>
          <t>-</t>
        </is>
      </c>
      <c r="E1955" s="9" t="n">
        <v>2899</v>
      </c>
      <c r="F1955" s="9" t="inlineStr">
        <is>
          <t>2899.00</t>
        </is>
      </c>
      <c r="G1955" s="9" t="inlineStr">
        <is>
          <t>Instock</t>
        </is>
      </c>
      <c r="H1955" s="9">
        <f>F1955+0</f>
        <v/>
      </c>
      <c r="I1955" s="9" t="n"/>
      <c r="J1955" s="9">
        <f>IF(I1955&lt;&gt;"",I1955,H1955)</f>
        <v/>
      </c>
      <c r="K1955" s="9">
        <f>E1955/(1+M1955)</f>
        <v/>
      </c>
      <c r="L1955" s="10" t="inlineStr">
        <is>
          <t>PLN</t>
        </is>
      </c>
      <c r="M1955" s="11" t="n">
        <v>0.23</v>
      </c>
      <c r="N1955" s="9">
        <f>K1955*VLOOKUP(L1955,'Exchange rate'!A:B,2,0)</f>
        <v/>
      </c>
      <c r="O1955" s="8" t="inlineStr">
        <is>
          <t>Neonet</t>
        </is>
      </c>
      <c r="P1955" s="8" t="inlineStr">
        <is>
          <t>Neonet</t>
        </is>
      </c>
      <c r="Q1955" s="8" t="inlineStr">
        <is>
          <t>Poland</t>
        </is>
      </c>
      <c r="R1955" s="12" t="inlineStr">
        <is>
          <t>https://www.neonet.pl/konsole-i-gry/microsoft-xbox-series-x-1tb.html</t>
        </is>
      </c>
      <c r="S1955" s="13" t="inlineStr">
        <is>
          <t>Console</t>
        </is>
      </c>
      <c r="T1955" s="13" t="n"/>
      <c r="U1955" s="12" t="inlineStr">
        <is>
          <t>https://drive.google.com/uc?export=view&amp;id=1-9QRHq_jDv6GMRRdbYmDYXnIWYY65bIw</t>
        </is>
      </c>
      <c r="V1955" t="inlineStr">
        <is>
          <t>20250424</t>
        </is>
      </c>
    </row>
    <row r="1956" ht="15" customHeight="1">
      <c r="A1956" s="7" t="inlineStr">
        <is>
          <t>BN2008299</t>
        </is>
      </c>
      <c r="B1956" s="8" t="inlineStr">
        <is>
          <t>Myphone</t>
        </is>
      </c>
      <c r="C1956" s="8" t="inlineStr">
        <is>
          <t>Hammer Blade 3</t>
        </is>
      </c>
      <c r="D1956" s="8" t="inlineStr">
        <is>
          <t>-</t>
        </is>
      </c>
      <c r="E1956" s="9" t="n">
        <v>589</v>
      </c>
      <c r="F1956" s="9" t="inlineStr">
        <is>
          <t>589.00</t>
        </is>
      </c>
      <c r="G1956" s="9" t="inlineStr">
        <is>
          <t>Instock</t>
        </is>
      </c>
      <c r="H1956" s="9">
        <f>F1956+0</f>
        <v/>
      </c>
      <c r="I1956" s="9" t="n"/>
      <c r="J1956" s="9">
        <f>IF(I1956&lt;&gt;"",I1956,H1956)</f>
        <v/>
      </c>
      <c r="K1956" s="9">
        <f>E1956/(1+M1956)</f>
        <v/>
      </c>
      <c r="L1956" s="10" t="inlineStr">
        <is>
          <t>PLN</t>
        </is>
      </c>
      <c r="M1956" s="11" t="n">
        <v>0.23</v>
      </c>
      <c r="N1956" s="9">
        <f>K1956*VLOOKUP(L1956,'Exchange rate'!A:B,2,0)</f>
        <v/>
      </c>
      <c r="O1956" s="8" t="inlineStr">
        <is>
          <t>Neonet</t>
        </is>
      </c>
      <c r="P1956" s="8" t="inlineStr">
        <is>
          <t>Neonet</t>
        </is>
      </c>
      <c r="Q1956" s="8" t="inlineStr">
        <is>
          <t>Poland</t>
        </is>
      </c>
      <c r="R1956" s="12" t="inlineStr">
        <is>
          <t>https://www.neonet.pl/smartfony/hammer-blade-3-4-64gb-lte-czarny.html</t>
        </is>
      </c>
      <c r="S1956" s="13" t="inlineStr">
        <is>
          <t>Handset</t>
        </is>
      </c>
      <c r="T1956" s="13" t="n"/>
      <c r="U1956" s="12" t="inlineStr">
        <is>
          <t>https://drive.google.com/uc?export=view&amp;id=1zH1C_4GZMdX49SqPWbQXYICSiRFR0txD</t>
        </is>
      </c>
      <c r="V1956" t="inlineStr">
        <is>
          <t>20250424</t>
        </is>
      </c>
    </row>
    <row r="1957" ht="15" customHeight="1">
      <c r="A1957" s="7" t="inlineStr">
        <is>
          <t>BN2008794</t>
        </is>
      </c>
      <c r="B1957" s="8" t="inlineStr">
        <is>
          <t>Myphone</t>
        </is>
      </c>
      <c r="C1957" s="8" t="inlineStr">
        <is>
          <t>Hammer Boost LTE</t>
        </is>
      </c>
      <c r="D1957" s="8" t="inlineStr">
        <is>
          <t>-</t>
        </is>
      </c>
      <c r="E1957" s="9" t="n">
        <v>349.99</v>
      </c>
      <c r="F1957" s="9" t="inlineStr">
        <is>
          <t>349.99</t>
        </is>
      </c>
      <c r="G1957" s="9" t="inlineStr">
        <is>
          <t>Instock</t>
        </is>
      </c>
      <c r="H1957" s="9">
        <f>F1957+0</f>
        <v/>
      </c>
      <c r="I1957" s="9" t="n"/>
      <c r="J1957" s="9">
        <f>IF(I1957&lt;&gt;"",I1957,H1957)</f>
        <v/>
      </c>
      <c r="K1957" s="9">
        <f>E1957/(1+M1957)</f>
        <v/>
      </c>
      <c r="L1957" s="10" t="inlineStr">
        <is>
          <t>PLN</t>
        </is>
      </c>
      <c r="M1957" s="11" t="n">
        <v>0.23</v>
      </c>
      <c r="N1957" s="9">
        <f>K1957*VLOOKUP(L1957,'Exchange rate'!A:B,2,0)</f>
        <v/>
      </c>
      <c r="O1957" s="8" t="inlineStr">
        <is>
          <t>Neonet</t>
        </is>
      </c>
      <c r="P1957" s="8" t="inlineStr">
        <is>
          <t>Neonet</t>
        </is>
      </c>
      <c r="Q1957" s="8" t="inlineStr">
        <is>
          <t>Poland</t>
        </is>
      </c>
      <c r="R1957" s="12" t="inlineStr">
        <is>
          <t>https://www.neonet.pl/telefony-komorkowe/myphone-hammer-boost-lte.html</t>
        </is>
      </c>
      <c r="S1957" s="13" t="inlineStr">
        <is>
          <t>Handset</t>
        </is>
      </c>
      <c r="T1957" s="13" t="n"/>
      <c r="U1957" s="12" t="inlineStr">
        <is>
          <t>https://drive.google.com/uc?export=view&amp;id=1z0DtsOKLbCQ1beKu_7nAAJcCZHJUkenC</t>
        </is>
      </c>
      <c r="V1957" t="inlineStr">
        <is>
          <t>20250424</t>
        </is>
      </c>
    </row>
    <row r="1958" ht="15" customHeight="1">
      <c r="A1958" s="7" t="inlineStr">
        <is>
          <t>BN2008952</t>
        </is>
      </c>
      <c r="B1958" s="8" t="inlineStr">
        <is>
          <t>Myphone</t>
        </is>
      </c>
      <c r="C1958" s="8" t="inlineStr">
        <is>
          <t>Hammer Construction 6-128GB</t>
        </is>
      </c>
      <c r="D1958" s="8" t="inlineStr">
        <is>
          <t>-</t>
        </is>
      </c>
      <c r="E1958" s="9" t="n">
        <v>1199</v>
      </c>
      <c r="F1958" s="9" t="inlineStr">
        <is>
          <t>1199.00</t>
        </is>
      </c>
      <c r="G1958" s="9" t="inlineStr">
        <is>
          <t>Instock</t>
        </is>
      </c>
      <c r="H1958" s="9">
        <f>F1958+0</f>
        <v/>
      </c>
      <c r="I1958" s="9" t="n"/>
      <c r="J1958" s="9">
        <f>IF(I1958&lt;&gt;"",I1958,H1958)</f>
        <v/>
      </c>
      <c r="K1958" s="9">
        <f>E1958/(1+M1958)</f>
        <v/>
      </c>
      <c r="L1958" s="10" t="inlineStr">
        <is>
          <t>PLN</t>
        </is>
      </c>
      <c r="M1958" s="11" t="n">
        <v>0.23</v>
      </c>
      <c r="N1958" s="9">
        <f>K1958*VLOOKUP(L1958,'Exchange rate'!A:B,2,0)</f>
        <v/>
      </c>
      <c r="O1958" s="8" t="inlineStr">
        <is>
          <t>Neonet</t>
        </is>
      </c>
      <c r="P1958" s="8" t="inlineStr">
        <is>
          <t>Neonet</t>
        </is>
      </c>
      <c r="Q1958" s="8" t="inlineStr">
        <is>
          <t>Poland</t>
        </is>
      </c>
      <c r="R1958" s="12" t="inlineStr">
        <is>
          <t>https://www.neonet.pl/smartfony/hammer-explorer-construction.html</t>
        </is>
      </c>
      <c r="S1958" s="13" t="inlineStr">
        <is>
          <t>Handset</t>
        </is>
      </c>
      <c r="T1958" s="13" t="n"/>
      <c r="U1958" s="12" t="inlineStr">
        <is>
          <t>https://drive.google.com/uc?export=view&amp;id=10XocxkSNM9iQwwpqaV3uJVXWoZ45h-ha</t>
        </is>
      </c>
      <c r="V1958" t="inlineStr">
        <is>
          <t>20250424</t>
        </is>
      </c>
    </row>
    <row r="1959" ht="15" customHeight="1">
      <c r="A1959" s="7" t="inlineStr">
        <is>
          <t>AN00000240</t>
        </is>
      </c>
      <c r="B1959" s="8" t="inlineStr">
        <is>
          <t>Myphone</t>
        </is>
      </c>
      <c r="C1959" s="8" t="inlineStr">
        <is>
          <t>Hammer Constuction 2 6/128GB</t>
        </is>
      </c>
      <c r="D1959" s="8" t="inlineStr">
        <is>
          <t>-</t>
        </is>
      </c>
      <c r="E1959" s="9" t="n">
        <v>1699</v>
      </c>
      <c r="F1959" s="9" t="inlineStr">
        <is>
          <t>1699.00</t>
        </is>
      </c>
      <c r="G1959" s="9" t="inlineStr">
        <is>
          <t>Instock</t>
        </is>
      </c>
      <c r="H1959" s="9">
        <f>F1959+0</f>
        <v/>
      </c>
      <c r="I1959" s="9" t="n"/>
      <c r="J1959" s="9">
        <f>IF(I1959&lt;&gt;"",I1959,H1959)</f>
        <v/>
      </c>
      <c r="K1959" s="9">
        <f>E1959/(1+M1959)</f>
        <v/>
      </c>
      <c r="L1959" s="10" t="inlineStr">
        <is>
          <t>PLN</t>
        </is>
      </c>
      <c r="M1959" s="11" t="n">
        <v>0.23</v>
      </c>
      <c r="N1959" s="9">
        <f>K1959*VLOOKUP(L1959,'Exchange rate'!A:B,2,0)</f>
        <v/>
      </c>
      <c r="O1959" s="8" t="inlineStr">
        <is>
          <t>Neonet</t>
        </is>
      </c>
      <c r="P1959" s="8" t="inlineStr">
        <is>
          <t>Neonet</t>
        </is>
      </c>
      <c r="Q1959" s="8" t="inlineStr">
        <is>
          <t>Poland</t>
        </is>
      </c>
      <c r="R1959" s="12" t="inlineStr">
        <is>
          <t>https://www.neonet.pl/smartfony/myphone-hammer-construction-2-5g-military-edition.html</t>
        </is>
      </c>
      <c r="S1959" s="13" t="inlineStr">
        <is>
          <t>Handset</t>
        </is>
      </c>
      <c r="T1959" s="13" t="n"/>
      <c r="U1959" s="12" t="inlineStr">
        <is>
          <t>https://drive.google.com/uc?export=view&amp;id=1yfFdeKalxiJQNYwtUh7aYt62JS4bIT59</t>
        </is>
      </c>
      <c r="V1959" t="inlineStr">
        <is>
          <t>20250424</t>
        </is>
      </c>
    </row>
    <row r="1960" ht="15" customHeight="1">
      <c r="A1960" s="7" t="inlineStr">
        <is>
          <t>AN00000241</t>
        </is>
      </c>
      <c r="B1960" s="8" t="inlineStr">
        <is>
          <t>Myphone</t>
        </is>
      </c>
      <c r="C1960" s="8" t="inlineStr">
        <is>
          <t>Hammer Constuction 2 Therm 8/256GB</t>
        </is>
      </c>
      <c r="D1960" s="8" t="inlineStr">
        <is>
          <t>-</t>
        </is>
      </c>
      <c r="E1960" s="9" t="n">
        <v>2499</v>
      </c>
      <c r="F1960" s="9" t="inlineStr">
        <is>
          <t>2499.00</t>
        </is>
      </c>
      <c r="G1960" s="9" t="inlineStr">
        <is>
          <t>Instock</t>
        </is>
      </c>
      <c r="H1960" s="9">
        <f>F1960+0</f>
        <v/>
      </c>
      <c r="I1960" s="9" t="n"/>
      <c r="J1960" s="9">
        <f>IF(I1960&lt;&gt;"",I1960,H1960)</f>
        <v/>
      </c>
      <c r="K1960" s="9">
        <f>E1960/(1+M1960)</f>
        <v/>
      </c>
      <c r="L1960" s="10" t="inlineStr">
        <is>
          <t>PLN</t>
        </is>
      </c>
      <c r="M1960" s="11" t="n">
        <v>0.23</v>
      </c>
      <c r="N1960" s="9">
        <f>K1960*VLOOKUP(L1960,'Exchange rate'!A:B,2,0)</f>
        <v/>
      </c>
      <c r="O1960" s="8" t="inlineStr">
        <is>
          <t>Neonet</t>
        </is>
      </c>
      <c r="P1960" s="8" t="inlineStr">
        <is>
          <t>Neonet</t>
        </is>
      </c>
      <c r="Q1960" s="8" t="inlineStr">
        <is>
          <t>Poland</t>
        </is>
      </c>
      <c r="R1960" s="12" t="inlineStr">
        <is>
          <t>https://www.neonet.pl/smartfony/myphone-hammer-construction-2-thermal-5g-8gb-256gb-orange.html</t>
        </is>
      </c>
      <c r="S1960" s="13" t="inlineStr">
        <is>
          <t>Handset</t>
        </is>
      </c>
      <c r="T1960" s="13" t="n"/>
      <c r="U1960" s="12" t="inlineStr">
        <is>
          <t>https://drive.google.com/uc?export=view&amp;id=1-Oz3rP0_sYlfWaf234ptIJi4NBTx_n9X</t>
        </is>
      </c>
      <c r="V1960" t="inlineStr">
        <is>
          <t>20250424</t>
        </is>
      </c>
    </row>
    <row r="1961" ht="15" customHeight="1">
      <c r="A1961" s="7" t="inlineStr">
        <is>
          <t>BN2009370</t>
        </is>
      </c>
      <c r="B1961" s="8" t="inlineStr">
        <is>
          <t>Myphone</t>
        </is>
      </c>
      <c r="C1961" s="8" t="inlineStr">
        <is>
          <t>Hammer Energy X</t>
        </is>
      </c>
      <c r="D1961" s="8" t="inlineStr">
        <is>
          <t>-</t>
        </is>
      </c>
      <c r="E1961" s="9" t="n">
        <v>702.15</v>
      </c>
      <c r="F1961" s="9" t="inlineStr">
        <is>
          <t>702.15</t>
        </is>
      </c>
      <c r="G1961" s="9" t="inlineStr">
        <is>
          <t>Instock</t>
        </is>
      </c>
      <c r="H1961" s="9">
        <f>F1961+0</f>
        <v/>
      </c>
      <c r="I1961" s="9" t="n"/>
      <c r="J1961" s="9">
        <f>IF(I1961&lt;&gt;"",I1961,H1961)</f>
        <v/>
      </c>
      <c r="K1961" s="9">
        <f>E1961/(1+M1961)</f>
        <v/>
      </c>
      <c r="L1961" s="10" t="inlineStr">
        <is>
          <t>PLN</t>
        </is>
      </c>
      <c r="M1961" s="11" t="n">
        <v>0.23</v>
      </c>
      <c r="N1961" s="9">
        <f>K1961*VLOOKUP(L1961,'Exchange rate'!A:B,2,0)</f>
        <v/>
      </c>
      <c r="O1961" s="8" t="inlineStr">
        <is>
          <t>Neonet</t>
        </is>
      </c>
      <c r="P1961" s="8" t="inlineStr">
        <is>
          <t>Neonet</t>
        </is>
      </c>
      <c r="Q1961" s="8" t="inlineStr">
        <is>
          <t>Poland</t>
        </is>
      </c>
      <c r="R1961" s="12" t="inlineStr">
        <is>
          <t>https://www.neonet.pl/smartfony/myphone-hammer-energy-x-4-64gb.html</t>
        </is>
      </c>
      <c r="S1961" s="13" t="inlineStr">
        <is>
          <t>Handset</t>
        </is>
      </c>
      <c r="T1961" s="13" t="n"/>
      <c r="U1961" s="12" t="inlineStr">
        <is>
          <t>https://drive.google.com/uc?export=view&amp;id=109Mt1xTAXOaar8W2pHVEy-CBKVeYPHfm</t>
        </is>
      </c>
      <c r="V1961" t="inlineStr">
        <is>
          <t>20250424</t>
        </is>
      </c>
    </row>
    <row r="1962" ht="15" customHeight="1">
      <c r="A1962" s="7" t="inlineStr">
        <is>
          <t>AN00000229</t>
        </is>
      </c>
      <c r="B1962" s="8" t="inlineStr">
        <is>
          <t>Myphone</t>
        </is>
      </c>
      <c r="C1962" s="8" t="inlineStr">
        <is>
          <t>Hammer Watch 2 Lite</t>
        </is>
      </c>
      <c r="D1962" s="8" t="inlineStr">
        <is>
          <t>-</t>
        </is>
      </c>
      <c r="E1962" s="9" t="n">
        <v>349</v>
      </c>
      <c r="F1962" s="9" t="inlineStr">
        <is>
          <t>349.00</t>
        </is>
      </c>
      <c r="G1962" s="9" t="inlineStr">
        <is>
          <t>Instock</t>
        </is>
      </c>
      <c r="H1962" s="9">
        <f>F1962+0</f>
        <v/>
      </c>
      <c r="I1962" s="9" t="n"/>
      <c r="J1962" s="9">
        <f>IF(I1962&lt;&gt;"",I1962,H1962)</f>
        <v/>
      </c>
      <c r="K1962" s="9">
        <f>E1962/(1+M1962)</f>
        <v/>
      </c>
      <c r="L1962" s="10" t="inlineStr">
        <is>
          <t>PLN</t>
        </is>
      </c>
      <c r="M1962" s="11" t="n">
        <v>0.23</v>
      </c>
      <c r="N1962" s="9">
        <f>K1962*VLOOKUP(L1962,'Exchange rate'!A:B,2,0)</f>
        <v/>
      </c>
      <c r="O1962" s="8" t="inlineStr">
        <is>
          <t>Neonet</t>
        </is>
      </c>
      <c r="P1962" s="8" t="inlineStr">
        <is>
          <t>Neonet</t>
        </is>
      </c>
      <c r="Q1962" s="8" t="inlineStr">
        <is>
          <t>Poland</t>
        </is>
      </c>
      <c r="R1962" s="12" t="inlineStr">
        <is>
          <t>https://www.neonet.pl/smartwatche-i-zegarki/hammer-watch-2-lite.html</t>
        </is>
      </c>
      <c r="S1962" s="13" t="inlineStr">
        <is>
          <t>Smart Watch</t>
        </is>
      </c>
      <c r="T1962" s="13" t="n"/>
      <c r="U1962" s="12" t="inlineStr">
        <is>
          <t>https://drive.google.com/uc?export=view&amp;id=1wvJx1bDp25hUYaXWaKw4cW6EQnU127Oj</t>
        </is>
      </c>
      <c r="V1962" t="inlineStr">
        <is>
          <t>20250424</t>
        </is>
      </c>
    </row>
    <row r="1963" ht="15" customHeight="1">
      <c r="A1963" s="7" t="inlineStr">
        <is>
          <t>BN2009493</t>
        </is>
      </c>
      <c r="B1963" s="8" t="inlineStr">
        <is>
          <t>Nothing</t>
        </is>
      </c>
      <c r="C1963" s="8" t="inlineStr">
        <is>
          <t>Phone (2a) 128GB 5G</t>
        </is>
      </c>
      <c r="D1963" s="8" t="inlineStr">
        <is>
          <t>-</t>
        </is>
      </c>
      <c r="E1963" s="9" t="n">
        <v>1099</v>
      </c>
      <c r="F1963" s="9" t="inlineStr">
        <is>
          <t>1099.00</t>
        </is>
      </c>
      <c r="G1963" s="9" t="inlineStr">
        <is>
          <t>Instock</t>
        </is>
      </c>
      <c r="H1963" s="9">
        <f>F1963+0</f>
        <v/>
      </c>
      <c r="I1963" s="9" t="n"/>
      <c r="J1963" s="9">
        <f>IF(I1963&lt;&gt;"",I1963,H1963)</f>
        <v/>
      </c>
      <c r="K1963" s="9">
        <f>E1963/(1+M1963)</f>
        <v/>
      </c>
      <c r="L1963" s="10" t="inlineStr">
        <is>
          <t>PLN</t>
        </is>
      </c>
      <c r="M1963" s="11" t="n">
        <v>0.23</v>
      </c>
      <c r="N1963" s="9">
        <f>K1963*VLOOKUP(L1963,'Exchange rate'!A:B,2,0)</f>
        <v/>
      </c>
      <c r="O1963" s="8" t="inlineStr">
        <is>
          <t>Neonet</t>
        </is>
      </c>
      <c r="P1963" s="8" t="inlineStr">
        <is>
          <t>Neonet</t>
        </is>
      </c>
      <c r="Q1963" s="8" t="inlineStr">
        <is>
          <t>Poland</t>
        </is>
      </c>
      <c r="R1963" s="12" t="inlineStr">
        <is>
          <t>https://www.neonet.pl/smartfony/nothing-phone-2a-8-128gb-czarny.html</t>
        </is>
      </c>
      <c r="S1963" s="13" t="inlineStr">
        <is>
          <t>Handset</t>
        </is>
      </c>
      <c r="T1963" s="13" t="n"/>
      <c r="U1963" s="12" t="inlineStr">
        <is>
          <t>https://drive.google.com/uc?export=view&amp;id=10jpkZtQIXDk94ASSy0JWo-27PVArV7CF</t>
        </is>
      </c>
      <c r="V1963" t="inlineStr">
        <is>
          <t>20250424</t>
        </is>
      </c>
    </row>
    <row r="1964" ht="15" customHeight="1">
      <c r="A1964" s="7" t="inlineStr">
        <is>
          <t>BN2008213</t>
        </is>
      </c>
      <c r="B1964" s="8" t="inlineStr">
        <is>
          <t>OnePlus</t>
        </is>
      </c>
      <c r="C1964" s="8" t="inlineStr">
        <is>
          <t>Nord 2T 5G 12-256GB 5G</t>
        </is>
      </c>
      <c r="D1964" s="8" t="inlineStr">
        <is>
          <t>-</t>
        </is>
      </c>
      <c r="E1964" s="9" t="n">
        <v>0</v>
      </c>
      <c r="F1964" s="9" t="inlineStr">
        <is>
          <t>0.00</t>
        </is>
      </c>
      <c r="G1964" s="9" t="inlineStr">
        <is>
          <t>Outstock</t>
        </is>
      </c>
      <c r="H1964" s="9">
        <f>F1964+0</f>
        <v/>
      </c>
      <c r="I1964" s="9" t="n"/>
      <c r="J1964" s="9">
        <f>IF(I1964&lt;&gt;"",I1964,H1964)</f>
        <v/>
      </c>
      <c r="K1964" s="9">
        <f>E1964/(1+M1964)</f>
        <v/>
      </c>
      <c r="L1964" s="10" t="inlineStr">
        <is>
          <t>PLN</t>
        </is>
      </c>
      <c r="M1964" s="11" t="n">
        <v>0.23</v>
      </c>
      <c r="N1964" s="9">
        <f>K1964*VLOOKUP(L1964,'Exchange rate'!A:B,2,0)</f>
        <v/>
      </c>
      <c r="O1964" s="8" t="inlineStr">
        <is>
          <t>Neonet</t>
        </is>
      </c>
      <c r="P1964" s="8" t="inlineStr">
        <is>
          <t>Neonet</t>
        </is>
      </c>
      <c r="Q1964" s="8" t="inlineStr">
        <is>
          <t>Poland</t>
        </is>
      </c>
      <c r="R1964" s="12" t="inlineStr">
        <is>
          <t>https://www.neonet.pl/smartfony/oneplus-nord-2t-5g-12-256gb-szary.html</t>
        </is>
      </c>
      <c r="S1964" s="13" t="inlineStr">
        <is>
          <t>Handset</t>
        </is>
      </c>
      <c r="T1964" s="13" t="inlineStr">
        <is>
          <t>a</t>
        </is>
      </c>
      <c r="U1964" s="12" t="inlineStr">
        <is>
          <t>https://drive.google.com/uc?export=view&amp;id=1zz-6JOhIfofIVWr6kIHM48S51WNcTOVq</t>
        </is>
      </c>
      <c r="V1964" t="inlineStr">
        <is>
          <t>20250424</t>
        </is>
      </c>
    </row>
    <row r="1965" ht="15" customHeight="1">
      <c r="A1965" s="7" t="inlineStr">
        <is>
          <t>BN2009058</t>
        </is>
      </c>
      <c r="B1965" s="8" t="inlineStr">
        <is>
          <t>OnePlus</t>
        </is>
      </c>
      <c r="C1965" s="8" t="inlineStr">
        <is>
          <t>Nord 3 16-256GB 5G</t>
        </is>
      </c>
      <c r="D1965" s="8" t="inlineStr">
        <is>
          <t>-</t>
        </is>
      </c>
      <c r="E1965" s="9" t="n">
        <v>1703.87</v>
      </c>
      <c r="F1965" s="9" t="inlineStr">
        <is>
          <t>1703.87</t>
        </is>
      </c>
      <c r="G1965" s="9" t="inlineStr">
        <is>
          <t>Instock</t>
        </is>
      </c>
      <c r="H1965" s="9">
        <f>F1965+0</f>
        <v/>
      </c>
      <c r="I1965" s="9" t="n"/>
      <c r="J1965" s="9">
        <f>IF(I1965&lt;&gt;"",I1965,H1965)</f>
        <v/>
      </c>
      <c r="K1965" s="9">
        <f>E1965/(1+M1965)</f>
        <v/>
      </c>
      <c r="L1965" s="10" t="inlineStr">
        <is>
          <t>PLN</t>
        </is>
      </c>
      <c r="M1965" s="11" t="n">
        <v>0.23</v>
      </c>
      <c r="N1965" s="9">
        <f>K1965*VLOOKUP(L1965,'Exchange rate'!A:B,2,0)</f>
        <v/>
      </c>
      <c r="O1965" s="8" t="inlineStr">
        <is>
          <t>Neonet</t>
        </is>
      </c>
      <c r="P1965" s="8" t="inlineStr">
        <is>
          <t>Neonet</t>
        </is>
      </c>
      <c r="Q1965" s="8" t="inlineStr">
        <is>
          <t>Poland</t>
        </is>
      </c>
      <c r="R1965" s="12" t="inlineStr">
        <is>
          <t>https://www.neonet.pl/smartfony/oneplus-nord-3-5g-16-256gb-szary.html?order=score&amp;query=OnePlus%20nord</t>
        </is>
      </c>
      <c r="S1965" s="13" t="inlineStr">
        <is>
          <t>Handset</t>
        </is>
      </c>
      <c r="T1965" s="13" t="n"/>
      <c r="U1965" s="12" t="inlineStr">
        <is>
          <t>https://drive.google.com/uc?export=view&amp;id=10LpQs9prhrF0SbgEP5xl7oyx-RJguvF1</t>
        </is>
      </c>
      <c r="V1965" t="inlineStr">
        <is>
          <t>20250424</t>
        </is>
      </c>
    </row>
    <row r="1966" ht="15" customHeight="1">
      <c r="A1966" s="7" t="inlineStr">
        <is>
          <t>BN2008311</t>
        </is>
      </c>
      <c r="B1966" s="8" t="inlineStr">
        <is>
          <t>OnePlus</t>
        </is>
      </c>
      <c r="C1966" s="8" t="inlineStr">
        <is>
          <t>OnePlus 10T 16-256GB 5G</t>
        </is>
      </c>
      <c r="D1966" s="8" t="inlineStr">
        <is>
          <t>-</t>
        </is>
      </c>
      <c r="E1966" s="9" t="n">
        <v>1999</v>
      </c>
      <c r="F1966" s="9" t="inlineStr">
        <is>
          <t>1999.00</t>
        </is>
      </c>
      <c r="G1966" s="9" t="inlineStr">
        <is>
          <t>Instock</t>
        </is>
      </c>
      <c r="H1966" s="9">
        <f>F1966+0</f>
        <v/>
      </c>
      <c r="I1966" s="9" t="n"/>
      <c r="J1966" s="9">
        <f>IF(I1966&lt;&gt;"",I1966,H1966)</f>
        <v/>
      </c>
      <c r="K1966" s="9">
        <f>E1966/(1+M1966)</f>
        <v/>
      </c>
      <c r="L1966" s="10" t="inlineStr">
        <is>
          <t>PLN</t>
        </is>
      </c>
      <c r="M1966" s="11" t="n">
        <v>0.23</v>
      </c>
      <c r="N1966" s="9">
        <f>K1966*VLOOKUP(L1966,'Exchange rate'!A:B,2,0)</f>
        <v/>
      </c>
      <c r="O1966" s="8" t="inlineStr">
        <is>
          <t>Neonet</t>
        </is>
      </c>
      <c r="P1966" s="8" t="inlineStr">
        <is>
          <t>Neonet</t>
        </is>
      </c>
      <c r="Q1966" s="8" t="inlineStr">
        <is>
          <t>Poland</t>
        </is>
      </c>
      <c r="R1966" s="12" t="inlineStr">
        <is>
          <t>https://www.neonet.pl/smartfony/oneplus-10t-5g-16-256gb-czarny.html?order=score&amp;query=ONEPLUS%2010T</t>
        </is>
      </c>
      <c r="S1966" s="13" t="inlineStr">
        <is>
          <t>Handset</t>
        </is>
      </c>
      <c r="T1966" s="13" t="n"/>
      <c r="U1966" s="12" t="inlineStr">
        <is>
          <t>https://drive.google.com/uc?export=view&amp;id=10f6AiGo-E2inI6m8lK4zf08g96Zb3PYS</t>
        </is>
      </c>
      <c r="V1966" t="inlineStr">
        <is>
          <t>20250424</t>
        </is>
      </c>
    </row>
    <row r="1967" ht="15" customHeight="1">
      <c r="A1967" s="7" t="inlineStr">
        <is>
          <t>BN2009368</t>
        </is>
      </c>
      <c r="B1967" s="8" t="inlineStr">
        <is>
          <t>OnePlus</t>
        </is>
      </c>
      <c r="C1967" s="8" t="inlineStr">
        <is>
          <t>OnePlus 12 16-512GB 5G</t>
        </is>
      </c>
      <c r="D1967" s="8" t="inlineStr">
        <is>
          <t>-</t>
        </is>
      </c>
      <c r="E1967" s="9" t="n">
        <v>3349</v>
      </c>
      <c r="F1967" s="9" t="inlineStr">
        <is>
          <t>3349.00</t>
        </is>
      </c>
      <c r="G1967" s="9" t="inlineStr">
        <is>
          <t>Instock</t>
        </is>
      </c>
      <c r="H1967" s="9">
        <f>F1967+0</f>
        <v/>
      </c>
      <c r="I1967" s="9" t="n"/>
      <c r="J1967" s="9">
        <f>IF(I1967&lt;&gt;"",I1967,H1967)</f>
        <v/>
      </c>
      <c r="K1967" s="9">
        <f>E1967/(1+M1967)</f>
        <v/>
      </c>
      <c r="L1967" s="10" t="inlineStr">
        <is>
          <t>PLN</t>
        </is>
      </c>
      <c r="M1967" s="11" t="n">
        <v>0.23</v>
      </c>
      <c r="N1967" s="9">
        <f>K1967*VLOOKUP(L1967,'Exchange rate'!A:B,2,0)</f>
        <v/>
      </c>
      <c r="O1967" s="8" t="inlineStr">
        <is>
          <t>Neonet</t>
        </is>
      </c>
      <c r="P1967" s="8" t="inlineStr">
        <is>
          <t>Neonet</t>
        </is>
      </c>
      <c r="Q1967" s="8" t="inlineStr">
        <is>
          <t>Poland</t>
        </is>
      </c>
      <c r="R1967" s="12" t="inlineStr">
        <is>
          <t>https://www.neonet.pl/smartfony/oneplus-12-5g-16-512gb-zielony.html</t>
        </is>
      </c>
      <c r="S1967" s="13" t="inlineStr">
        <is>
          <t>Handset</t>
        </is>
      </c>
      <c r="T1967" s="13" t="n"/>
      <c r="U1967" s="12" t="inlineStr">
        <is>
          <t>https://drive.google.com/uc?export=view&amp;id=1xq9VWQepo0G6_01MlWF7FeUBxCwEQ2jk</t>
        </is>
      </c>
      <c r="V1967" t="inlineStr">
        <is>
          <t>20250424</t>
        </is>
      </c>
    </row>
    <row r="1968" ht="15" customHeight="1">
      <c r="A1968" s="7" t="inlineStr">
        <is>
          <t>BN2009369</t>
        </is>
      </c>
      <c r="B1968" s="8" t="inlineStr">
        <is>
          <t>OnePlus</t>
        </is>
      </c>
      <c r="C1968" s="8" t="inlineStr">
        <is>
          <t>OnePlus 12R 16-256GB 5G</t>
        </is>
      </c>
      <c r="D1968" s="8" t="inlineStr">
        <is>
          <t>-</t>
        </is>
      </c>
      <c r="E1968" s="9" t="n">
        <v>2739</v>
      </c>
      <c r="F1968" s="9" t="inlineStr">
        <is>
          <t>2739.00</t>
        </is>
      </c>
      <c r="G1968" s="9" t="inlineStr">
        <is>
          <t>Instock</t>
        </is>
      </c>
      <c r="H1968" s="9">
        <f>F1968+0</f>
        <v/>
      </c>
      <c r="I1968" s="9" t="n"/>
      <c r="J1968" s="9">
        <f>IF(I1968&lt;&gt;"",I1968,H1968)</f>
        <v/>
      </c>
      <c r="K1968" s="9">
        <f>E1968/(1+M1968)</f>
        <v/>
      </c>
      <c r="L1968" s="10" t="inlineStr">
        <is>
          <t>PLN</t>
        </is>
      </c>
      <c r="M1968" s="11" t="n">
        <v>0.23</v>
      </c>
      <c r="N1968" s="9">
        <f>K1968*VLOOKUP(L1968,'Exchange rate'!A:B,2,0)</f>
        <v/>
      </c>
      <c r="O1968" s="8" t="inlineStr">
        <is>
          <t>Neonet</t>
        </is>
      </c>
      <c r="P1968" s="8" t="inlineStr">
        <is>
          <t>Neonet</t>
        </is>
      </c>
      <c r="Q1968" s="8" t="inlineStr">
        <is>
          <t>Poland</t>
        </is>
      </c>
      <c r="R1968" s="12" t="inlineStr">
        <is>
          <t>https://www.neonet.pl/smartfony/oneplus-12r-5g-16-256gb-niebieski.html?order=score&amp;query=OnePlus%2012R%205G</t>
        </is>
      </c>
      <c r="S1968" s="13" t="inlineStr">
        <is>
          <t>Handset</t>
        </is>
      </c>
      <c r="T1968" s="13" t="n"/>
      <c r="U1968" s="12" t="inlineStr">
        <is>
          <t>https://drive.google.com/uc?export=view&amp;id=1zfObTtSDncfKB_NnR2DesZdCdjQ-l_oc</t>
        </is>
      </c>
      <c r="V1968" t="inlineStr">
        <is>
          <t>20250424</t>
        </is>
      </c>
    </row>
    <row r="1969" ht="15" customHeight="1">
      <c r="A1969" s="7" t="inlineStr">
        <is>
          <t>AN00000245</t>
        </is>
      </c>
      <c r="B1969" s="8" t="inlineStr">
        <is>
          <t>OnePlus</t>
        </is>
      </c>
      <c r="C1969" s="8" t="inlineStr">
        <is>
          <t>OnePlus 13 5G 16/512GB</t>
        </is>
      </c>
      <c r="D1969" s="8" t="inlineStr">
        <is>
          <t>-</t>
        </is>
      </c>
      <c r="E1969" s="9" t="n">
        <v>4599</v>
      </c>
      <c r="F1969" s="9" t="inlineStr">
        <is>
          <t>4599.00</t>
        </is>
      </c>
      <c r="G1969" s="9" t="inlineStr">
        <is>
          <t>Instock</t>
        </is>
      </c>
      <c r="H1969" s="9">
        <f>F1969+0</f>
        <v/>
      </c>
      <c r="I1969" s="9" t="n"/>
      <c r="J1969" s="9">
        <f>IF(I1969&lt;&gt;"",I1969,H1969)</f>
        <v/>
      </c>
      <c r="K1969" s="9">
        <f>E1969/(1+M1969)</f>
        <v/>
      </c>
      <c r="L1969" s="10" t="inlineStr">
        <is>
          <t>PLN</t>
        </is>
      </c>
      <c r="M1969" s="11" t="n">
        <v>0.23</v>
      </c>
      <c r="N1969" s="9">
        <f>K1969*VLOOKUP(L1969,'Exchange rate'!A:B,2,0)</f>
        <v/>
      </c>
      <c r="O1969" s="8" t="inlineStr">
        <is>
          <t>Neonet</t>
        </is>
      </c>
      <c r="P1969" s="8" t="inlineStr">
        <is>
          <t>Neonet</t>
        </is>
      </c>
      <c r="Q1969" s="8" t="inlineStr">
        <is>
          <t>Poland</t>
        </is>
      </c>
      <c r="R1969" s="12" t="inlineStr">
        <is>
          <t>https://www.neonet.pl/smartfony/oneplus-13-5g-16-512gb-ebony-eclipse-120hz-5011111075.html</t>
        </is>
      </c>
      <c r="S1969" s="13" t="inlineStr">
        <is>
          <t>Handset</t>
        </is>
      </c>
      <c r="T1969" s="13" t="n"/>
      <c r="U1969" s="12" t="inlineStr">
        <is>
          <t>https://drive.google.com/uc?export=view&amp;id=1z7KcE9Uv_-mZbSlbk6_ez8tbl-zU3uUa</t>
        </is>
      </c>
      <c r="V1969" t="inlineStr">
        <is>
          <t>20250424</t>
        </is>
      </c>
    </row>
    <row r="1970" ht="15" customHeight="1">
      <c r="A1970" s="7" t="inlineStr">
        <is>
          <t>AN00000244</t>
        </is>
      </c>
      <c r="B1970" s="8" t="inlineStr">
        <is>
          <t>OnePlus</t>
        </is>
      </c>
      <c r="C1970" s="8" t="inlineStr">
        <is>
          <t>OnePlus 13R 5G 12/256GB</t>
        </is>
      </c>
      <c r="D1970" s="8" t="inlineStr">
        <is>
          <t>-</t>
        </is>
      </c>
      <c r="E1970" s="9" t="n">
        <v>2738.82</v>
      </c>
      <c r="F1970" s="9" t="inlineStr">
        <is>
          <t>2738.00</t>
        </is>
      </c>
      <c r="G1970" s="9" t="inlineStr">
        <is>
          <t>Instock</t>
        </is>
      </c>
      <c r="H1970" s="9">
        <f>F1970+0</f>
        <v/>
      </c>
      <c r="I1970" s="9" t="n"/>
      <c r="J1970" s="9">
        <f>IF(I1970&lt;&gt;"",I1970,H1970)</f>
        <v/>
      </c>
      <c r="K1970" s="9">
        <f>E1970/(1+M1970)</f>
        <v/>
      </c>
      <c r="L1970" s="10" t="inlineStr">
        <is>
          <t>PLN</t>
        </is>
      </c>
      <c r="M1970" s="11" t="n">
        <v>0.23</v>
      </c>
      <c r="N1970" s="9">
        <f>K1970*VLOOKUP(L1970,'Exchange rate'!A:B,2,0)</f>
        <v/>
      </c>
      <c r="O1970" s="8" t="inlineStr">
        <is>
          <t>Neonet</t>
        </is>
      </c>
      <c r="P1970" s="8" t="inlineStr">
        <is>
          <t>Neonet</t>
        </is>
      </c>
      <c r="Q1970" s="8" t="inlineStr">
        <is>
          <t>Poland</t>
        </is>
      </c>
      <c r="R1970" s="12" t="inlineStr">
        <is>
          <t>https://www.neonet.pl/smartfony/oneplus-13r-5g-12-256gb-nebula-noir-120hz-5011111049.html?order=score&amp;query=OnePlus%2013R%205G%2012/256GB</t>
        </is>
      </c>
      <c r="S1970" s="13" t="inlineStr">
        <is>
          <t>Handset</t>
        </is>
      </c>
      <c r="T1970" s="13" t="n"/>
      <c r="U1970" s="12" t="inlineStr">
        <is>
          <t>https://drive.google.com/uc?export=view&amp;id=1zc3XYbVL7xH-ZbYVnBDPxhfgW8xo9CGo</t>
        </is>
      </c>
      <c r="V1970" t="inlineStr">
        <is>
          <t>20250424</t>
        </is>
      </c>
    </row>
    <row r="1971" ht="15" customHeight="1">
      <c r="A1971" s="7" t="inlineStr">
        <is>
          <t>AN00000205</t>
        </is>
      </c>
      <c r="B1971" s="8" t="inlineStr">
        <is>
          <t>OnePlus</t>
        </is>
      </c>
      <c r="C1971" s="8" t="inlineStr">
        <is>
          <t>OnePlus Nord 4 5G 16/512GB</t>
        </is>
      </c>
      <c r="D1971" s="8" t="inlineStr">
        <is>
          <t>-</t>
        </is>
      </c>
      <c r="E1971" s="9" t="n">
        <v>1899</v>
      </c>
      <c r="F1971" s="9" t="inlineStr">
        <is>
          <t>1899.00</t>
        </is>
      </c>
      <c r="G1971" s="9" t="inlineStr">
        <is>
          <t>Instock</t>
        </is>
      </c>
      <c r="H1971" s="9">
        <f>F1971+0</f>
        <v/>
      </c>
      <c r="I1971" s="9" t="n"/>
      <c r="J1971" s="9">
        <f>IF(I1971&lt;&gt;"",I1971,H1971)</f>
        <v/>
      </c>
      <c r="K1971" s="9">
        <f>E1971/(1+M1971)</f>
        <v/>
      </c>
      <c r="L1971" s="10" t="inlineStr">
        <is>
          <t>PLN</t>
        </is>
      </c>
      <c r="M1971" s="11" t="n">
        <v>0.23</v>
      </c>
      <c r="N1971" s="9">
        <f>K1971*VLOOKUP(L1971,'Exchange rate'!A:B,2,0)</f>
        <v/>
      </c>
      <c r="O1971" s="8" t="inlineStr">
        <is>
          <t>Neonet</t>
        </is>
      </c>
      <c r="P1971" s="8" t="inlineStr">
        <is>
          <t>Neonet</t>
        </is>
      </c>
      <c r="Q1971" s="8" t="inlineStr">
        <is>
          <t>Poland</t>
        </is>
      </c>
      <c r="R1971" s="12" t="inlineStr">
        <is>
          <t>https://www.neonet.pl/smartfony/oneplus-nord-4-5g-16-512gb-oasis-green-120hz-5011110274.html?order=score&amp;query=OnePlus%20Nord%204%205G%2016/512GB</t>
        </is>
      </c>
      <c r="S1971" s="13" t="inlineStr">
        <is>
          <t>Handset</t>
        </is>
      </c>
      <c r="T1971" s="13" t="n"/>
      <c r="U1971" s="12" t="inlineStr">
        <is>
          <t>https://drive.google.com/uc?export=view&amp;id=10Io9JBCfzQq0mDGOVwJGnJ_6GSQwEMr9</t>
        </is>
      </c>
      <c r="V1971" t="inlineStr">
        <is>
          <t>20250424</t>
        </is>
      </c>
    </row>
    <row r="1972" ht="15" customHeight="1">
      <c r="A1972" s="7" t="inlineStr">
        <is>
          <t>AN00000191</t>
        </is>
      </c>
      <c r="B1972" s="8" t="inlineStr">
        <is>
          <t>OnePlus</t>
        </is>
      </c>
      <c r="C1972" s="8" t="inlineStr">
        <is>
          <t>OnePlus Watch 2</t>
        </is>
      </c>
      <c r="D1972" s="8" t="inlineStr">
        <is>
          <t>-</t>
        </is>
      </c>
      <c r="E1972" s="9" t="n">
        <v>899</v>
      </c>
      <c r="F1972" s="9" t="inlineStr">
        <is>
          <t>899.00</t>
        </is>
      </c>
      <c r="G1972" s="9" t="inlineStr">
        <is>
          <t>Instock</t>
        </is>
      </c>
      <c r="H1972" s="9">
        <f>F1972+0</f>
        <v/>
      </c>
      <c r="I1972" s="9" t="n"/>
      <c r="J1972" s="9">
        <f>IF(I1972&lt;&gt;"",I1972,H1972)</f>
        <v/>
      </c>
      <c r="K1972" s="9">
        <f>E1972/(1+M1972)</f>
        <v/>
      </c>
      <c r="L1972" s="10" t="inlineStr">
        <is>
          <t>PLN</t>
        </is>
      </c>
      <c r="M1972" s="11" t="n">
        <v>0.23</v>
      </c>
      <c r="N1972" s="9">
        <f>K1972*VLOOKUP(L1972,'Exchange rate'!A:B,2,0)</f>
        <v/>
      </c>
      <c r="O1972" s="8" t="inlineStr">
        <is>
          <t>Neonet</t>
        </is>
      </c>
      <c r="P1972" s="8" t="inlineStr">
        <is>
          <t>Neonet</t>
        </is>
      </c>
      <c r="Q1972" s="8" t="inlineStr">
        <is>
          <t>Poland</t>
        </is>
      </c>
      <c r="R1972" s="12" t="inlineStr">
        <is>
          <t>https://www.neonet.pl/smartwatche-i-zegarki/oneplus-watch-2-black-steel.html?order=score&amp;query=OnePlus%20Watch%202</t>
        </is>
      </c>
      <c r="S1972" s="13" t="inlineStr">
        <is>
          <t>Smart Watch</t>
        </is>
      </c>
      <c r="T1972" s="13" t="n"/>
      <c r="U1972" s="12" t="inlineStr">
        <is>
          <t>https://drive.google.com/uc?export=view&amp;id=1zGpuJZIqowrOlKZUYbghm12KcJmil_HQ</t>
        </is>
      </c>
      <c r="V1972" t="inlineStr">
        <is>
          <t>20250424</t>
        </is>
      </c>
    </row>
    <row r="1973" ht="15" customHeight="1">
      <c r="A1973" s="7" t="inlineStr">
        <is>
          <t>BN2008394</t>
        </is>
      </c>
      <c r="B1973" s="8" t="inlineStr">
        <is>
          <t>Oppo</t>
        </is>
      </c>
      <c r="C1973" s="8" t="inlineStr">
        <is>
          <t>A17 4-64GB LTE</t>
        </is>
      </c>
      <c r="D1973" s="8" t="inlineStr">
        <is>
          <t>-</t>
        </is>
      </c>
      <c r="E1973" s="9" t="n">
        <v>389.35</v>
      </c>
      <c r="F1973" s="9" t="inlineStr">
        <is>
          <t>389.35</t>
        </is>
      </c>
      <c r="G1973" s="9" t="inlineStr">
        <is>
          <t>Instock</t>
        </is>
      </c>
      <c r="H1973" s="9">
        <f>F1973+0</f>
        <v/>
      </c>
      <c r="I1973" s="9" t="n"/>
      <c r="J1973" s="9">
        <f>IF(I1973&lt;&gt;"",I1973,H1973)</f>
        <v/>
      </c>
      <c r="K1973" s="9">
        <f>E1973/(1+M1973)</f>
        <v/>
      </c>
      <c r="L1973" s="10" t="inlineStr">
        <is>
          <t>PLN</t>
        </is>
      </c>
      <c r="M1973" s="11" t="n">
        <v>0.23</v>
      </c>
      <c r="N1973" s="9">
        <f>K1973*VLOOKUP(L1973,'Exchange rate'!A:B,2,0)</f>
        <v/>
      </c>
      <c r="O1973" s="8" t="inlineStr">
        <is>
          <t>Neonet</t>
        </is>
      </c>
      <c r="P1973" s="8" t="inlineStr">
        <is>
          <t>Neonet</t>
        </is>
      </c>
      <c r="Q1973" s="8" t="inlineStr">
        <is>
          <t>Poland</t>
        </is>
      </c>
      <c r="R1973" s="12" t="inlineStr">
        <is>
          <t>https://www.neonet.pl/smartfony/oppo-a17-4-64gb-granatowy.html</t>
        </is>
      </c>
      <c r="S1973" s="13" t="inlineStr">
        <is>
          <t>Handset</t>
        </is>
      </c>
      <c r="T1973" s="13" t="n"/>
      <c r="U1973" s="12" t="inlineStr">
        <is>
          <t>https://drive.google.com/uc?export=view&amp;id=1-hbAe90yumQO-KvoNORkksfhEb57lMH9</t>
        </is>
      </c>
      <c r="V1973" t="inlineStr">
        <is>
          <t>20250424</t>
        </is>
      </c>
    </row>
    <row r="1974" ht="15" customHeight="1">
      <c r="A1974" s="7" t="inlineStr">
        <is>
          <t>BN2009909</t>
        </is>
      </c>
      <c r="B1974" s="8" t="inlineStr">
        <is>
          <t>Oppo</t>
        </is>
      </c>
      <c r="C1974" s="8" t="inlineStr">
        <is>
          <t>A40 4-128GB LTE</t>
        </is>
      </c>
      <c r="D1974" s="8" t="inlineStr">
        <is>
          <t>-</t>
        </is>
      </c>
      <c r="E1974" s="9" t="n">
        <v>398</v>
      </c>
      <c r="F1974" s="9" t="inlineStr">
        <is>
          <t>398.00</t>
        </is>
      </c>
      <c r="G1974" s="9" t="inlineStr">
        <is>
          <t>Instock</t>
        </is>
      </c>
      <c r="H1974" s="9">
        <f>F1974+0</f>
        <v/>
      </c>
      <c r="I1974" s="9" t="n"/>
      <c r="J1974" s="9">
        <f>IF(I1974&lt;&gt;"",I1974,H1974)</f>
        <v/>
      </c>
      <c r="K1974" s="9">
        <f>E1974/(1+M1974)</f>
        <v/>
      </c>
      <c r="L1974" s="10" t="inlineStr">
        <is>
          <t>PLN</t>
        </is>
      </c>
      <c r="M1974" s="11" t="n">
        <v>0.23</v>
      </c>
      <c r="N1974" s="9">
        <f>K1974*VLOOKUP(L1974,'Exchange rate'!A:B,2,0)</f>
        <v/>
      </c>
      <c r="O1974" s="8" t="inlineStr">
        <is>
          <t>Neonet</t>
        </is>
      </c>
      <c r="P1974" s="8" t="inlineStr">
        <is>
          <t>Neonet</t>
        </is>
      </c>
      <c r="Q1974" s="8" t="inlineStr">
        <is>
          <t>Poland</t>
        </is>
      </c>
      <c r="R1974" s="12" t="inlineStr">
        <is>
          <t>https://www.neonet.pl/smartfony/oppo-a40-4-128gb-starry-purple.html?order=score&amp;query=oppo%20a40</t>
        </is>
      </c>
      <c r="S1974" s="13" t="inlineStr">
        <is>
          <t>Handset</t>
        </is>
      </c>
      <c r="T1974" s="13" t="n"/>
      <c r="U1974" s="12" t="inlineStr">
        <is>
          <t>https://drive.google.com/uc?export=view&amp;id=1xcWOwOCFJ_XOubpLeZtlvq7AdvKGg6yw</t>
        </is>
      </c>
      <c r="V1974" t="inlineStr">
        <is>
          <t>20250424</t>
        </is>
      </c>
    </row>
    <row r="1975" ht="15" customHeight="1">
      <c r="A1975" s="7" t="inlineStr">
        <is>
          <t>BN2008332</t>
        </is>
      </c>
      <c r="B1975" s="8" t="inlineStr">
        <is>
          <t>Oppo</t>
        </is>
      </c>
      <c r="C1975" s="8" t="inlineStr">
        <is>
          <t>A57s 128GB LTE</t>
        </is>
      </c>
      <c r="D1975" s="8" t="inlineStr">
        <is>
          <t>-</t>
        </is>
      </c>
      <c r="E1975" s="9" t="n">
        <v>0</v>
      </c>
      <c r="F1975" s="9" t="inlineStr">
        <is>
          <t>0.00</t>
        </is>
      </c>
      <c r="G1975" s="9" t="inlineStr">
        <is>
          <t>Outstock</t>
        </is>
      </c>
      <c r="H1975" s="9">
        <f>F1975+0</f>
        <v/>
      </c>
      <c r="I1975" s="9" t="n"/>
      <c r="J1975" s="9">
        <f>IF(I1975&lt;&gt;"",I1975,H1975)</f>
        <v/>
      </c>
      <c r="K1975" s="9">
        <f>E1975/(1+M1975)</f>
        <v/>
      </c>
      <c r="L1975" s="10" t="inlineStr">
        <is>
          <t>PLN</t>
        </is>
      </c>
      <c r="M1975" s="11" t="n">
        <v>0.23</v>
      </c>
      <c r="N1975" s="9">
        <f>K1975*VLOOKUP(L1975,'Exchange rate'!A:B,2,0)</f>
        <v/>
      </c>
      <c r="O1975" s="8" t="inlineStr">
        <is>
          <t>Neonet</t>
        </is>
      </c>
      <c r="P1975" s="8" t="inlineStr">
        <is>
          <t>Neonet</t>
        </is>
      </c>
      <c r="Q1975" s="8" t="inlineStr">
        <is>
          <t>Poland</t>
        </is>
      </c>
      <c r="R1975" s="12" t="inlineStr">
        <is>
          <t>https://www.neonet.pl/smartfony/oppo-a57s-4-128gb-niebieski.html</t>
        </is>
      </c>
      <c r="S1975" s="13" t="inlineStr">
        <is>
          <t>Handset</t>
        </is>
      </c>
      <c r="T1975" s="13" t="inlineStr">
        <is>
          <t>x</t>
        </is>
      </c>
      <c r="U1975" s="12" t="inlineStr">
        <is>
          <t>https://drive.google.com/uc?export=view&amp;id=1wLrGXft-8-Yd-OxK9WeL9Y1XIqUDTRTJ</t>
        </is>
      </c>
      <c r="V1975" t="inlineStr">
        <is>
          <t>20250424</t>
        </is>
      </c>
    </row>
    <row r="1976" ht="15" customHeight="1">
      <c r="A1976" s="7" t="inlineStr">
        <is>
          <t>BN2009053</t>
        </is>
      </c>
      <c r="B1976" s="8" t="inlineStr">
        <is>
          <t>Oppo</t>
        </is>
      </c>
      <c r="C1976" s="8" t="inlineStr">
        <is>
          <t>A79 8-256GB 5G</t>
        </is>
      </c>
      <c r="D1976" s="8" t="inlineStr">
        <is>
          <t>-</t>
        </is>
      </c>
      <c r="E1976" s="9" t="n">
        <v>949</v>
      </c>
      <c r="F1976" s="9" t="inlineStr">
        <is>
          <t>949.00</t>
        </is>
      </c>
      <c r="G1976" s="9" t="inlineStr">
        <is>
          <t>Instock</t>
        </is>
      </c>
      <c r="H1976" s="9">
        <f>F1976+0</f>
        <v/>
      </c>
      <c r="I1976" s="9" t="n"/>
      <c r="J1976" s="9">
        <f>IF(I1976&lt;&gt;"",I1976,H1976)</f>
        <v/>
      </c>
      <c r="K1976" s="9">
        <f>E1976/(1+M1976)</f>
        <v/>
      </c>
      <c r="L1976" s="10" t="inlineStr">
        <is>
          <t>PLN</t>
        </is>
      </c>
      <c r="M1976" s="11" t="n">
        <v>0.23</v>
      </c>
      <c r="N1976" s="9">
        <f>K1976*VLOOKUP(L1976,'Exchange rate'!A:B,2,0)</f>
        <v/>
      </c>
      <c r="O1976" s="8" t="inlineStr">
        <is>
          <t>Neonet</t>
        </is>
      </c>
      <c r="P1976" s="8" t="inlineStr">
        <is>
          <t>Neonet</t>
        </is>
      </c>
      <c r="Q1976" s="8" t="inlineStr">
        <is>
          <t>Poland</t>
        </is>
      </c>
      <c r="R1976" s="12" t="inlineStr">
        <is>
          <t>https://www.neonet.pl/smartfony/oppo-a79-5g-8-256gb-czarny.html</t>
        </is>
      </c>
      <c r="S1976" s="13" t="inlineStr">
        <is>
          <t>Handset</t>
        </is>
      </c>
      <c r="T1976" s="13" t="n"/>
      <c r="U1976" s="12" t="inlineStr">
        <is>
          <t>https://drive.google.com/uc?export=view&amp;id=1y4spSB0qdyp3aXmT15HCWP9lBFEJvxkS</t>
        </is>
      </c>
      <c r="V1976" t="inlineStr">
        <is>
          <t>20250424</t>
        </is>
      </c>
    </row>
    <row r="1977" ht="15" customHeight="1">
      <c r="A1977" s="7" t="inlineStr">
        <is>
          <t>BN2008424</t>
        </is>
      </c>
      <c r="B1977" s="8" t="inlineStr">
        <is>
          <t>Oppo</t>
        </is>
      </c>
      <c r="C1977" s="8" t="inlineStr">
        <is>
          <t>A96 6-128GB LTE</t>
        </is>
      </c>
      <c r="D1977" s="8" t="inlineStr">
        <is>
          <t>-</t>
        </is>
      </c>
      <c r="E1977" s="9" t="n">
        <v>909.35</v>
      </c>
      <c r="F1977" s="9" t="inlineStr">
        <is>
          <t>909.35</t>
        </is>
      </c>
      <c r="G1977" s="9" t="inlineStr">
        <is>
          <t>Instock</t>
        </is>
      </c>
      <c r="H1977" s="9">
        <f>F1977+0</f>
        <v/>
      </c>
      <c r="I1977" s="9" t="n"/>
      <c r="J1977" s="9">
        <f>IF(I1977&lt;&gt;"",I1977,H1977)</f>
        <v/>
      </c>
      <c r="K1977" s="9">
        <f>E1977/(1+M1977)</f>
        <v/>
      </c>
      <c r="L1977" s="10" t="inlineStr">
        <is>
          <t>PLN</t>
        </is>
      </c>
      <c r="M1977" s="11" t="n">
        <v>0.23</v>
      </c>
      <c r="N1977" s="9">
        <f>K1977*VLOOKUP(L1977,'Exchange rate'!A:B,2,0)</f>
        <v/>
      </c>
      <c r="O1977" s="8" t="inlineStr">
        <is>
          <t>Neonet</t>
        </is>
      </c>
      <c r="P1977" s="8" t="inlineStr">
        <is>
          <t>Neonet</t>
        </is>
      </c>
      <c r="Q1977" s="8" t="inlineStr">
        <is>
          <t>Poland</t>
        </is>
      </c>
      <c r="R1977" s="12" t="inlineStr">
        <is>
          <t>https://www.neonet.pl/smartfony/oppo-a96-6-128gb-czarny.html</t>
        </is>
      </c>
      <c r="S1977" s="13" t="inlineStr">
        <is>
          <t>Handset</t>
        </is>
      </c>
      <c r="T1977" s="13" t="n"/>
      <c r="U1977" s="12" t="inlineStr">
        <is>
          <t>https://drive.google.com/uc?export=view&amp;id=1yFy2p5sXgygtW531kdTWFFOqaIyIrxXS</t>
        </is>
      </c>
      <c r="V1977" t="inlineStr">
        <is>
          <t>20250424</t>
        </is>
      </c>
    </row>
    <row r="1978" ht="15" customHeight="1">
      <c r="A1978" s="7" t="inlineStr">
        <is>
          <t>BN2008531</t>
        </is>
      </c>
      <c r="B1978" s="8" t="inlineStr">
        <is>
          <t>Oppo</t>
        </is>
      </c>
      <c r="C1978" s="8" t="inlineStr">
        <is>
          <t>Find N2 Flip 8-256GB 5G</t>
        </is>
      </c>
      <c r="D1978" s="8" t="inlineStr">
        <is>
          <t>-</t>
        </is>
      </c>
      <c r="E1978" s="9" t="n">
        <v>2999</v>
      </c>
      <c r="F1978" s="9" t="inlineStr">
        <is>
          <t>2999.00</t>
        </is>
      </c>
      <c r="G1978" s="9" t="inlineStr">
        <is>
          <t>Instock</t>
        </is>
      </c>
      <c r="H1978" s="9">
        <f>F1978+0</f>
        <v/>
      </c>
      <c r="I1978" s="9" t="n"/>
      <c r="J1978" s="9">
        <f>IF(I1978&lt;&gt;"",I1978,H1978)</f>
        <v/>
      </c>
      <c r="K1978" s="9">
        <f>E1978/(1+M1978)</f>
        <v/>
      </c>
      <c r="L1978" s="10" t="inlineStr">
        <is>
          <t>PLN</t>
        </is>
      </c>
      <c r="M1978" s="11" t="n">
        <v>0.23</v>
      </c>
      <c r="N1978" s="9">
        <f>K1978*VLOOKUP(L1978,'Exchange rate'!A:B,2,0)</f>
        <v/>
      </c>
      <c r="O1978" s="8" t="inlineStr">
        <is>
          <t>Neonet</t>
        </is>
      </c>
      <c r="P1978" s="8" t="inlineStr">
        <is>
          <t>Neonet</t>
        </is>
      </c>
      <c r="Q1978" s="8" t="inlineStr">
        <is>
          <t>Poland</t>
        </is>
      </c>
      <c r="R1978" s="12" t="inlineStr">
        <is>
          <t>https://www.neonet.pl/smartfony/oppo-find-n2-8-256gb-czarny.html?order=score&amp;query=OPPO%20Find%20N2%20Flip%208/256GB</t>
        </is>
      </c>
      <c r="S1978" s="13" t="inlineStr">
        <is>
          <t>Handset</t>
        </is>
      </c>
      <c r="T1978" s="13" t="n"/>
      <c r="U1978" s="12" t="inlineStr">
        <is>
          <t>https://drive.google.com/uc?export=view&amp;id=1xUQHyiVJGbwucZ0xebtZ5_-r_amiC7Vy</t>
        </is>
      </c>
      <c r="V1978" t="inlineStr">
        <is>
          <t>20250424</t>
        </is>
      </c>
    </row>
    <row r="1979" ht="15" customHeight="1">
      <c r="A1979" s="7" t="inlineStr">
        <is>
          <t>BN2007542</t>
        </is>
      </c>
      <c r="B1979" s="8" t="inlineStr">
        <is>
          <t>Oppo</t>
        </is>
      </c>
      <c r="C1979" s="8" t="inlineStr">
        <is>
          <t>Find X3 Lite / Reno 5 128GB 5G</t>
        </is>
      </c>
      <c r="D1979" s="8" t="inlineStr">
        <is>
          <t>-</t>
        </is>
      </c>
      <c r="E1979" s="9" t="n">
        <v>0</v>
      </c>
      <c r="F1979" s="9" t="inlineStr">
        <is>
          <t>0.00</t>
        </is>
      </c>
      <c r="G1979" s="9" t="inlineStr">
        <is>
          <t>Outstock</t>
        </is>
      </c>
      <c r="H1979" s="9">
        <f>F1979+0</f>
        <v/>
      </c>
      <c r="I1979" s="9" t="n"/>
      <c r="J1979" s="9">
        <f>IF(I1979&lt;&gt;"",I1979,H1979)</f>
        <v/>
      </c>
      <c r="K1979" s="9">
        <f>E1979/(1+M1979)</f>
        <v/>
      </c>
      <c r="L1979" s="10" t="inlineStr">
        <is>
          <t>PLN</t>
        </is>
      </c>
      <c r="M1979" s="11" t="n">
        <v>0.23</v>
      </c>
      <c r="N1979" s="9">
        <f>K1979*VLOOKUP(L1979,'Exchange rate'!A:B,2,0)</f>
        <v/>
      </c>
      <c r="O1979" s="8" t="inlineStr">
        <is>
          <t>Neonet</t>
        </is>
      </c>
      <c r="P1979" s="8" t="inlineStr">
        <is>
          <t>Neonet</t>
        </is>
      </c>
      <c r="Q1979" s="8" t="inlineStr">
        <is>
          <t>Poland</t>
        </is>
      </c>
      <c r="R1979" s="12" t="inlineStr">
        <is>
          <t>https://www.neonet.pl/smartfony/oppo-reno-5-5g-8-128gb-niebieski.html?order=score&amp;query=OPPO%20RENO%205</t>
        </is>
      </c>
      <c r="S1979" s="13" t="inlineStr">
        <is>
          <t>Handset</t>
        </is>
      </c>
      <c r="T1979" s="13" t="inlineStr">
        <is>
          <t>x</t>
        </is>
      </c>
      <c r="U1979" s="12" t="inlineStr">
        <is>
          <t>https://drive.google.com/uc?export=view&amp;id=1yB9WULJNshFPvamyeDOi8hdZACvopHSn</t>
        </is>
      </c>
      <c r="V1979" t="inlineStr">
        <is>
          <t>20250424</t>
        </is>
      </c>
    </row>
    <row r="1980" ht="15" customHeight="1">
      <c r="A1980" s="7" t="inlineStr">
        <is>
          <t>BN2008020</t>
        </is>
      </c>
      <c r="B1980" s="8" t="inlineStr">
        <is>
          <t>Oppo</t>
        </is>
      </c>
      <c r="C1980" s="8" t="inlineStr">
        <is>
          <t>Find X5 Pro 256GB 5G</t>
        </is>
      </c>
      <c r="D1980" s="8" t="inlineStr">
        <is>
          <t>-</t>
        </is>
      </c>
      <c r="E1980" s="9" t="n">
        <v>3499</v>
      </c>
      <c r="F1980" s="9" t="inlineStr">
        <is>
          <t>3499.00</t>
        </is>
      </c>
      <c r="G1980" s="9" t="inlineStr">
        <is>
          <t>Instock</t>
        </is>
      </c>
      <c r="H1980" s="9">
        <f>F1980+0</f>
        <v/>
      </c>
      <c r="I1980" s="9" t="n"/>
      <c r="J1980" s="9">
        <f>IF(I1980&lt;&gt;"",I1980,H1980)</f>
        <v/>
      </c>
      <c r="K1980" s="9">
        <f>E1980/(1+M1980)</f>
        <v/>
      </c>
      <c r="L1980" s="10" t="inlineStr">
        <is>
          <t>PLN</t>
        </is>
      </c>
      <c r="M1980" s="11" t="n">
        <v>0.23</v>
      </c>
      <c r="N1980" s="9">
        <f>K1980*VLOOKUP(L1980,'Exchange rate'!A:B,2,0)</f>
        <v/>
      </c>
      <c r="O1980" s="8" t="inlineStr">
        <is>
          <t>Neonet</t>
        </is>
      </c>
      <c r="P1980" s="8" t="inlineStr">
        <is>
          <t>Neonet</t>
        </is>
      </c>
      <c r="Q1980" s="8" t="inlineStr">
        <is>
          <t>Poland</t>
        </is>
      </c>
      <c r="R1980" s="12" t="inlineStr">
        <is>
          <t>https://www.neonet.pl/smartfony/oppo-find-x5-pro-5g-12-256gb-czarny.html</t>
        </is>
      </c>
      <c r="S1980" s="13" t="inlineStr">
        <is>
          <t>Handset</t>
        </is>
      </c>
      <c r="T1980" s="13" t="n"/>
      <c r="U1980" s="12" t="inlineStr">
        <is>
          <t>https://drive.google.com/uc?export=view&amp;id=1zQxybyJTvhQh3BWuam907ka7PjjTFVEh</t>
        </is>
      </c>
      <c r="V1980" t="inlineStr">
        <is>
          <t>20250424</t>
        </is>
      </c>
    </row>
    <row r="1981" ht="15" customHeight="1">
      <c r="A1981" s="7" t="inlineStr">
        <is>
          <t>AN00000011</t>
        </is>
      </c>
      <c r="B1981" s="8" t="inlineStr">
        <is>
          <t>Oppo</t>
        </is>
      </c>
      <c r="C1981" s="8" t="inlineStr">
        <is>
          <t>Oppo Band</t>
        </is>
      </c>
      <c r="D1981" s="8" t="inlineStr">
        <is>
          <t>-</t>
        </is>
      </c>
      <c r="E1981" s="9" t="n">
        <v>0</v>
      </c>
      <c r="F1981" s="9" t="inlineStr">
        <is>
          <t>0.00</t>
        </is>
      </c>
      <c r="G1981" s="9" t="inlineStr">
        <is>
          <t>Outstock</t>
        </is>
      </c>
      <c r="H1981" s="9">
        <f>F1981+0</f>
        <v/>
      </c>
      <c r="I1981" s="9" t="n"/>
      <c r="J1981" s="9">
        <f>IF(I1981&lt;&gt;"",I1981,H1981)</f>
        <v/>
      </c>
      <c r="K1981" s="9">
        <f>E1981/(1+M1981)</f>
        <v/>
      </c>
      <c r="L1981" s="10" t="inlineStr">
        <is>
          <t>PLN</t>
        </is>
      </c>
      <c r="M1981" s="11" t="n">
        <v>0.23</v>
      </c>
      <c r="N1981" s="9">
        <f>K1981*VLOOKUP(L1981,'Exchange rate'!A:B,2,0)</f>
        <v/>
      </c>
      <c r="O1981" s="8" t="inlineStr">
        <is>
          <t>Neonet</t>
        </is>
      </c>
      <c r="P1981" s="8" t="inlineStr">
        <is>
          <t>Neonet</t>
        </is>
      </c>
      <c r="Q1981" s="8" t="inlineStr">
        <is>
          <t>Poland</t>
        </is>
      </c>
      <c r="R1981" s="12" t="inlineStr">
        <is>
          <t>https://www.neonet.pl/smartwatche-i-zegarki/oppo-smartband-czarny.html</t>
        </is>
      </c>
      <c r="S1981" s="13" t="inlineStr">
        <is>
          <t>Fitness Gear</t>
        </is>
      </c>
      <c r="T1981" s="13" t="inlineStr">
        <is>
          <t>a</t>
        </is>
      </c>
      <c r="U1981" s="12" t="inlineStr">
        <is>
          <t>https://drive.google.com/uc?export=view&amp;id=1z1_ILKUAsN0wHO14pRfg1FeWTQnL-L-2</t>
        </is>
      </c>
      <c r="V1981" t="inlineStr">
        <is>
          <t>20250424</t>
        </is>
      </c>
    </row>
    <row r="1982" ht="15" customHeight="1">
      <c r="A1982" s="7" t="inlineStr">
        <is>
          <t>AN00000243</t>
        </is>
      </c>
      <c r="B1982" s="8" t="inlineStr">
        <is>
          <t>Oppo</t>
        </is>
      </c>
      <c r="C1982" s="8" t="inlineStr">
        <is>
          <t>OPPO Find X8 Pro 5G 16/512GB</t>
        </is>
      </c>
      <c r="D1982" s="8" t="inlineStr">
        <is>
          <t>-</t>
        </is>
      </c>
      <c r="E1982" s="9" t="n">
        <v>5499</v>
      </c>
      <c r="F1982" s="9" t="inlineStr">
        <is>
          <t>5499.00</t>
        </is>
      </c>
      <c r="G1982" s="9" t="inlineStr">
        <is>
          <t>Instock</t>
        </is>
      </c>
      <c r="H1982" s="9">
        <f>F1982+0</f>
        <v/>
      </c>
      <c r="I1982" s="9" t="n"/>
      <c r="J1982" s="9">
        <f>IF(I1982&lt;&gt;"",I1982,H1982)</f>
        <v/>
      </c>
      <c r="K1982" s="9">
        <f>E1982/(1+M1982)</f>
        <v/>
      </c>
      <c r="L1982" s="10" t="inlineStr">
        <is>
          <t>PLN</t>
        </is>
      </c>
      <c r="M1982" s="11" t="n">
        <v>0.23</v>
      </c>
      <c r="N1982" s="9">
        <f>K1982*VLOOKUP(L1982,'Exchange rate'!A:B,2,0)</f>
        <v/>
      </c>
      <c r="O1982" s="8" t="inlineStr">
        <is>
          <t>Neonet</t>
        </is>
      </c>
      <c r="P1982" s="8" t="inlineStr">
        <is>
          <t>Neonet</t>
        </is>
      </c>
      <c r="Q1982" s="8" t="inlineStr">
        <is>
          <t>Poland</t>
        </is>
      </c>
      <c r="R1982" s="12" t="inlineStr">
        <is>
          <t>https://www.neonet.pl/smartfony/p-oppo-find-x8-pro-16-512gb-bialy-120hz.html</t>
        </is>
      </c>
      <c r="S1982" s="13" t="inlineStr">
        <is>
          <t>Handset</t>
        </is>
      </c>
      <c r="T1982" s="13" t="n"/>
      <c r="U1982" s="12" t="inlineStr">
        <is>
          <t>https://drive.google.com/uc?export=view&amp;id=1-kvFr9KqxIBeqbD3a-yT81WjMoH0kQE5</t>
        </is>
      </c>
      <c r="V1982" t="inlineStr">
        <is>
          <t>20250424</t>
        </is>
      </c>
    </row>
    <row r="1983" ht="15" customHeight="1">
      <c r="A1983" s="7" t="inlineStr">
        <is>
          <t>BN2007838</t>
        </is>
      </c>
      <c r="B1983" s="8" t="inlineStr">
        <is>
          <t>Oppo</t>
        </is>
      </c>
      <c r="C1983" s="8" t="inlineStr">
        <is>
          <t>Reno 6 Pro 256GB 5G</t>
        </is>
      </c>
      <c r="D1983" s="8" t="inlineStr">
        <is>
          <t>-</t>
        </is>
      </c>
      <c r="E1983" s="9" t="n">
        <v>3426.44</v>
      </c>
      <c r="F1983" s="9" t="inlineStr">
        <is>
          <t>3426.44</t>
        </is>
      </c>
      <c r="G1983" s="9" t="inlineStr">
        <is>
          <t>Instock</t>
        </is>
      </c>
      <c r="H1983" s="9">
        <f>F1983+0</f>
        <v/>
      </c>
      <c r="I1983" s="9" t="n"/>
      <c r="J1983" s="9">
        <f>IF(I1983&lt;&gt;"",I1983,H1983)</f>
        <v/>
      </c>
      <c r="K1983" s="9">
        <f>E1983/(1+M1983)</f>
        <v/>
      </c>
      <c r="L1983" s="10" t="inlineStr">
        <is>
          <t>PLN</t>
        </is>
      </c>
      <c r="M1983" s="11" t="n">
        <v>0.23</v>
      </c>
      <c r="N1983" s="9">
        <f>K1983*VLOOKUP(L1983,'Exchange rate'!A:B,2,0)</f>
        <v/>
      </c>
      <c r="O1983" s="8" t="inlineStr">
        <is>
          <t>Neonet</t>
        </is>
      </c>
      <c r="P1983" s="8" t="inlineStr">
        <is>
          <t>Neonet</t>
        </is>
      </c>
      <c r="Q1983" s="8" t="inlineStr">
        <is>
          <t>Poland</t>
        </is>
      </c>
      <c r="R1983" s="12" t="inlineStr">
        <is>
          <t>https://www.neonet.pl/smartfony/oppo-reno-6-pro-5g-12-256gb-grafitowy.html</t>
        </is>
      </c>
      <c r="S1983" s="13" t="inlineStr">
        <is>
          <t>Handset</t>
        </is>
      </c>
      <c r="T1983" s="13" t="n"/>
      <c r="U1983" s="12" t="inlineStr">
        <is>
          <t>https://drive.google.com/uc?export=view&amp;id=1cV4S3_iAIHVvzCBAwDUTk0h-3PkeG3am</t>
        </is>
      </c>
      <c r="V1983" t="inlineStr">
        <is>
          <t>20250424</t>
        </is>
      </c>
    </row>
    <row r="1984" ht="15" customHeight="1">
      <c r="A1984" s="7" t="inlineStr">
        <is>
          <t>BN2008916</t>
        </is>
      </c>
      <c r="B1984" s="8" t="inlineStr">
        <is>
          <t>Oppo</t>
        </is>
      </c>
      <c r="C1984" s="8" t="inlineStr">
        <is>
          <t>Reno10 Pro 5G 12/256GB</t>
        </is>
      </c>
      <c r="D1984" s="8" t="inlineStr">
        <is>
          <t>-</t>
        </is>
      </c>
      <c r="E1984" s="9" t="n">
        <v>1899</v>
      </c>
      <c r="F1984" s="9" t="inlineStr">
        <is>
          <t>1899.00</t>
        </is>
      </c>
      <c r="G1984" s="9" t="inlineStr">
        <is>
          <t>Instock</t>
        </is>
      </c>
      <c r="H1984" s="9">
        <f>F1984+0</f>
        <v/>
      </c>
      <c r="I1984" s="9" t="n"/>
      <c r="J1984" s="9">
        <f>IF(I1984&lt;&gt;"",I1984,H1984)</f>
        <v/>
      </c>
      <c r="K1984" s="9">
        <f>E1984/(1+M1984)</f>
        <v/>
      </c>
      <c r="L1984" s="10" t="inlineStr">
        <is>
          <t>PLN</t>
        </is>
      </c>
      <c r="M1984" s="11" t="n">
        <v>0.23</v>
      </c>
      <c r="N1984" s="9">
        <f>K1984*VLOOKUP(L1984,'Exchange rate'!A:B,2,0)</f>
        <v/>
      </c>
      <c r="O1984" s="8" t="inlineStr">
        <is>
          <t>Neonet</t>
        </is>
      </c>
      <c r="P1984" s="8" t="inlineStr">
        <is>
          <t>Neonet</t>
        </is>
      </c>
      <c r="Q1984" s="8" t="inlineStr">
        <is>
          <t>Poland</t>
        </is>
      </c>
      <c r="R1984" s="12" t="inlineStr">
        <is>
          <t>https://www.neonet.pl/smartfony/oppo-reno-10-pro-5g-12-256gb-grafitowy.html?order=score&amp;query=Reno10%20Pro%205G%2012/256GB</t>
        </is>
      </c>
      <c r="S1984" s="13" t="inlineStr">
        <is>
          <t>Handset</t>
        </is>
      </c>
      <c r="T1984" s="13" t="n"/>
      <c r="U1984" s="12" t="inlineStr">
        <is>
          <t>https://drive.google.com/uc?export=view&amp;id=1yO42hR_LH2oC3ipX4pscwG3O4tuZZ1vn</t>
        </is>
      </c>
      <c r="V1984" t="inlineStr">
        <is>
          <t>20250424</t>
        </is>
      </c>
    </row>
    <row r="1985" ht="15" customHeight="1">
      <c r="A1985" s="7" t="inlineStr">
        <is>
          <t>BN2009427</t>
        </is>
      </c>
      <c r="B1985" s="8" t="inlineStr">
        <is>
          <t>Oppo</t>
        </is>
      </c>
      <c r="C1985" s="8" t="inlineStr">
        <is>
          <t>Reno12 12-256GB 5G</t>
        </is>
      </c>
      <c r="D1985" s="8" t="inlineStr">
        <is>
          <t>-</t>
        </is>
      </c>
      <c r="E1985" s="9" t="n">
        <v>0</v>
      </c>
      <c r="F1985" s="9" t="inlineStr">
        <is>
          <t>0.00</t>
        </is>
      </c>
      <c r="G1985" s="9" t="inlineStr">
        <is>
          <t>Outstock</t>
        </is>
      </c>
      <c r="H1985" s="9">
        <f>F1985+0</f>
        <v/>
      </c>
      <c r="I1985" s="9" t="n"/>
      <c r="J1985" s="9">
        <f>IF(I1985&lt;&gt;"",I1985,H1985)</f>
        <v/>
      </c>
      <c r="K1985" s="9">
        <f>E1985/(1+M1985)</f>
        <v/>
      </c>
      <c r="L1985" s="10" t="inlineStr">
        <is>
          <t>PLN</t>
        </is>
      </c>
      <c r="M1985" s="11" t="n">
        <v>0.23</v>
      </c>
      <c r="N1985" s="9">
        <f>K1985*VLOOKUP(L1985,'Exchange rate'!A:B,2,0)</f>
        <v/>
      </c>
      <c r="O1985" s="8" t="inlineStr">
        <is>
          <t>Neonet</t>
        </is>
      </c>
      <c r="P1985" s="8" t="inlineStr">
        <is>
          <t>Neonet</t>
        </is>
      </c>
      <c r="Q1985" s="8" t="inlineStr">
        <is>
          <t>Poland</t>
        </is>
      </c>
      <c r="R1985" s="12" t="inlineStr">
        <is>
          <t>https://www.neonet.pl/smartfony/oppo-reno12-12-256gb-80w-czarny.html?order=score&amp;query=Reno12%2012-256GB%205G</t>
        </is>
      </c>
      <c r="S1985" s="13" t="inlineStr">
        <is>
          <t>Handset</t>
        </is>
      </c>
      <c r="T1985" s="13" t="inlineStr">
        <is>
          <t>a</t>
        </is>
      </c>
      <c r="U1985" s="12" t="inlineStr">
        <is>
          <t>https://drive.google.com/uc?export=view&amp;id=1b-l2CAawzhIY6VnD6SdACo-ft0W_aF14</t>
        </is>
      </c>
      <c r="V1985" t="inlineStr">
        <is>
          <t>20250424</t>
        </is>
      </c>
    </row>
    <row r="1986" ht="15" customHeight="1">
      <c r="A1986" s="7" t="inlineStr">
        <is>
          <t>BN2009428</t>
        </is>
      </c>
      <c r="B1986" s="8" t="inlineStr">
        <is>
          <t>Oppo</t>
        </is>
      </c>
      <c r="C1986" s="8" t="inlineStr">
        <is>
          <t>Reno12 FS 12-512GB 5G</t>
        </is>
      </c>
      <c r="D1986" s="8" t="inlineStr">
        <is>
          <t>-</t>
        </is>
      </c>
      <c r="E1986" s="9" t="n">
        <v>0</v>
      </c>
      <c r="F1986" s="9" t="inlineStr">
        <is>
          <t>0.00</t>
        </is>
      </c>
      <c r="G1986" s="9" t="inlineStr">
        <is>
          <t>Outstock</t>
        </is>
      </c>
      <c r="H1986" s="9">
        <f>F1986+0</f>
        <v/>
      </c>
      <c r="I1986" s="9" t="n"/>
      <c r="J1986" s="9">
        <f>IF(I1986&lt;&gt;"",I1986,H1986)</f>
        <v/>
      </c>
      <c r="K1986" s="9">
        <f>E1986/(1+M1986)</f>
        <v/>
      </c>
      <c r="L1986" s="10" t="inlineStr">
        <is>
          <t>PLN</t>
        </is>
      </c>
      <c r="M1986" s="11" t="n">
        <v>0.23</v>
      </c>
      <c r="N1986" s="9">
        <f>K1986*VLOOKUP(L1986,'Exchange rate'!A:B,2,0)</f>
        <v/>
      </c>
      <c r="O1986" s="8" t="inlineStr">
        <is>
          <t>Neonet</t>
        </is>
      </c>
      <c r="P1986" s="8" t="inlineStr">
        <is>
          <t>Neonet</t>
        </is>
      </c>
      <c r="Q1986" s="8" t="inlineStr">
        <is>
          <t>Poland</t>
        </is>
      </c>
      <c r="R1986" s="12" t="inlineStr">
        <is>
          <t>https://www.neonet.pl/smartfony/oppo-reno12-fs-5g-12-512gb-pomaranczowy.html</t>
        </is>
      </c>
      <c r="S1986" s="13" t="inlineStr">
        <is>
          <t>Handset</t>
        </is>
      </c>
      <c r="T1986" s="13" t="inlineStr">
        <is>
          <t>x</t>
        </is>
      </c>
      <c r="U1986" s="12" t="inlineStr">
        <is>
          <t>https://drive.google.com/uc?export=view&amp;id=1-8IJuHB_ALJiQnPyvjPzIun9Z9fbKZgh</t>
        </is>
      </c>
      <c r="V1986" t="inlineStr">
        <is>
          <t>20250424</t>
        </is>
      </c>
    </row>
    <row r="1987" ht="15" customHeight="1">
      <c r="A1987" s="7" t="inlineStr">
        <is>
          <t>BN2008269</t>
        </is>
      </c>
      <c r="B1987" s="8" t="inlineStr">
        <is>
          <t>Oppo</t>
        </is>
      </c>
      <c r="C1987" s="8" t="inlineStr">
        <is>
          <t>Reno7 128GB LTE</t>
        </is>
      </c>
      <c r="D1987" s="8" t="inlineStr">
        <is>
          <t>-</t>
        </is>
      </c>
      <c r="E1987" s="9" t="n">
        <v>899</v>
      </c>
      <c r="F1987" s="9" t="inlineStr">
        <is>
          <t>899.00</t>
        </is>
      </c>
      <c r="G1987" s="9" t="inlineStr">
        <is>
          <t>Instock</t>
        </is>
      </c>
      <c r="H1987" s="9">
        <f>F1987+0</f>
        <v/>
      </c>
      <c r="I1987" s="9" t="n"/>
      <c r="J1987" s="9">
        <f>IF(I1987&lt;&gt;"",I1987,H1987)</f>
        <v/>
      </c>
      <c r="K1987" s="9">
        <f>E1987/(1+M1987)</f>
        <v/>
      </c>
      <c r="L1987" s="10" t="inlineStr">
        <is>
          <t>PLN</t>
        </is>
      </c>
      <c r="M1987" s="11" t="n">
        <v>0.23</v>
      </c>
      <c r="N1987" s="9">
        <f>K1987*VLOOKUP(L1987,'Exchange rate'!A:B,2,0)</f>
        <v/>
      </c>
      <c r="O1987" s="8" t="inlineStr">
        <is>
          <t>Neonet</t>
        </is>
      </c>
      <c r="P1987" s="8" t="inlineStr">
        <is>
          <t>Neonet</t>
        </is>
      </c>
      <c r="Q1987" s="8" t="inlineStr">
        <is>
          <t>Poland</t>
        </is>
      </c>
      <c r="R1987" s="12" t="inlineStr">
        <is>
          <t>https://www.neonet.pl/smartfony/oppo-reno-7-8-128gb-czarny.html</t>
        </is>
      </c>
      <c r="S1987" s="13" t="inlineStr">
        <is>
          <t>Handset</t>
        </is>
      </c>
      <c r="T1987" s="13" t="n"/>
      <c r="U1987" s="12" t="inlineStr">
        <is>
          <t>https://drive.google.com/uc?export=view&amp;id=1zXw2kpClPZcLjWHs_qSAohEfeVQtLIf7</t>
        </is>
      </c>
      <c r="V1987" t="inlineStr">
        <is>
          <t>20250424</t>
        </is>
      </c>
    </row>
    <row r="1988" ht="15" customHeight="1">
      <c r="A1988" s="7" t="inlineStr">
        <is>
          <t>BN2008676</t>
        </is>
      </c>
      <c r="B1988" s="8" t="inlineStr">
        <is>
          <t>Realme</t>
        </is>
      </c>
      <c r="C1988" s="8" t="inlineStr">
        <is>
          <t>Realme 10 8-128GB</t>
        </is>
      </c>
      <c r="D1988" s="8" t="inlineStr">
        <is>
          <t>-</t>
        </is>
      </c>
      <c r="E1988" s="9" t="n">
        <v>0</v>
      </c>
      <c r="F1988" s="9" t="inlineStr">
        <is>
          <t>0.00</t>
        </is>
      </c>
      <c r="G1988" s="9" t="inlineStr">
        <is>
          <t>Outstock</t>
        </is>
      </c>
      <c r="H1988" s="9">
        <f>F1988+0</f>
        <v/>
      </c>
      <c r="I1988" s="9" t="n"/>
      <c r="J1988" s="9">
        <f>IF(I1988&lt;&gt;"",I1988,H1988)</f>
        <v/>
      </c>
      <c r="K1988" s="9">
        <f>E1988/(1+M1988)</f>
        <v/>
      </c>
      <c r="L1988" s="10" t="inlineStr">
        <is>
          <t>PLN</t>
        </is>
      </c>
      <c r="M1988" s="11" t="n">
        <v>0.23</v>
      </c>
      <c r="N1988" s="9">
        <f>K1988*VLOOKUP(L1988,'Exchange rate'!A:B,2,0)</f>
        <v/>
      </c>
      <c r="O1988" s="8" t="inlineStr">
        <is>
          <t>Neonet</t>
        </is>
      </c>
      <c r="P1988" s="8" t="inlineStr">
        <is>
          <t>Neonet</t>
        </is>
      </c>
      <c r="Q1988" s="8" t="inlineStr">
        <is>
          <t>Poland</t>
        </is>
      </c>
      <c r="R1988" s="12" t="inlineStr">
        <is>
          <t>https://www.neonet.pl/smartfony/realme-10-8-128gb-perlowy.html</t>
        </is>
      </c>
      <c r="S1988" s="13" t="inlineStr">
        <is>
          <t>Handset</t>
        </is>
      </c>
      <c r="T1988" s="13" t="inlineStr">
        <is>
          <t>a</t>
        </is>
      </c>
      <c r="U1988" s="12" t="inlineStr">
        <is>
          <t>https://drive.google.com/uc?export=view&amp;id=1wteT1-lqj-o9WLnUYV6Owz9li4trkq9p</t>
        </is>
      </c>
      <c r="V1988" t="inlineStr">
        <is>
          <t>20250424</t>
        </is>
      </c>
    </row>
    <row r="1989" ht="15" customHeight="1">
      <c r="A1989" s="7" t="inlineStr">
        <is>
          <t>AN00000251</t>
        </is>
      </c>
      <c r="B1989" s="8" t="inlineStr">
        <is>
          <t>Realme</t>
        </is>
      </c>
      <c r="C1989" s="8" t="inlineStr">
        <is>
          <t>Realme 12 5G 8/256GB</t>
        </is>
      </c>
      <c r="D1989" s="8" t="inlineStr">
        <is>
          <t>-</t>
        </is>
      </c>
      <c r="E1989" s="9" t="n">
        <v>1099</v>
      </c>
      <c r="F1989" s="9" t="inlineStr">
        <is>
          <t>1099.00</t>
        </is>
      </c>
      <c r="G1989" s="9" t="inlineStr">
        <is>
          <t>Instock</t>
        </is>
      </c>
      <c r="H1989" s="9">
        <f>F1989+0</f>
        <v/>
      </c>
      <c r="I1989" s="9" t="n"/>
      <c r="J1989" s="9">
        <f>IF(I1989&lt;&gt;"",I1989,H1989)</f>
        <v/>
      </c>
      <c r="K1989" s="9">
        <f>E1989/(1+M1989)</f>
        <v/>
      </c>
      <c r="L1989" s="10" t="inlineStr">
        <is>
          <t>PLN</t>
        </is>
      </c>
      <c r="M1989" s="11" t="n">
        <v>0.23</v>
      </c>
      <c r="N1989" s="9">
        <f>K1989*VLOOKUP(L1989,'Exchange rate'!A:B,2,0)</f>
        <v/>
      </c>
      <c r="O1989" s="8" t="inlineStr">
        <is>
          <t>Neonet</t>
        </is>
      </c>
      <c r="P1989" s="8" t="inlineStr">
        <is>
          <t>Neonet</t>
        </is>
      </c>
      <c r="Q1989" s="8" t="inlineStr">
        <is>
          <t>Poland</t>
        </is>
      </c>
      <c r="R1989" s="12" t="inlineStr">
        <is>
          <t>https://www.neonet.pl/smartfony/realme-12-5g-8-256gb-zielony-rmx3999.html?order=score&amp;query=Realme%2012%205G%208/256GB</t>
        </is>
      </c>
      <c r="S1989" s="13" t="inlineStr">
        <is>
          <t>Handset</t>
        </is>
      </c>
      <c r="T1989" s="13" t="n"/>
      <c r="U1989" s="12" t="inlineStr">
        <is>
          <t>https://drive.google.com/uc?export=view&amp;id=1zJ9g0K_pA0ojfnCjFaIe3oWKUeGSsGAk</t>
        </is>
      </c>
      <c r="V1989" t="inlineStr">
        <is>
          <t>20250424</t>
        </is>
      </c>
    </row>
    <row r="1990" ht="15" customHeight="1">
      <c r="A1990" s="7" t="inlineStr">
        <is>
          <t>BN2009564</t>
        </is>
      </c>
      <c r="B1990" s="8" t="inlineStr">
        <is>
          <t>Realme</t>
        </is>
      </c>
      <c r="C1990" s="8" t="inlineStr">
        <is>
          <t>Realme 12 Pro 12-256GB 5G</t>
        </is>
      </c>
      <c r="D1990" s="8" t="inlineStr">
        <is>
          <t>-</t>
        </is>
      </c>
      <c r="E1990" s="9" t="n">
        <v>1259</v>
      </c>
      <c r="F1990" s="9" t="inlineStr">
        <is>
          <t>1259.00</t>
        </is>
      </c>
      <c r="G1990" s="9" t="inlineStr">
        <is>
          <t>Instock</t>
        </is>
      </c>
      <c r="H1990" s="9">
        <f>F1990+0</f>
        <v/>
      </c>
      <c r="I1990" s="9" t="n"/>
      <c r="J1990" s="9">
        <f>IF(I1990&lt;&gt;"",I1990,H1990)</f>
        <v/>
      </c>
      <c r="K1990" s="9">
        <f>E1990/(1+M1990)</f>
        <v/>
      </c>
      <c r="L1990" s="10" t="inlineStr">
        <is>
          <t>PLN</t>
        </is>
      </c>
      <c r="M1990" s="11" t="n">
        <v>0.23</v>
      </c>
      <c r="N1990" s="9">
        <f>K1990*VLOOKUP(L1990,'Exchange rate'!A:B,2,0)</f>
        <v/>
      </c>
      <c r="O1990" s="8" t="inlineStr">
        <is>
          <t>Neonet</t>
        </is>
      </c>
      <c r="P1990" s="8" t="inlineStr">
        <is>
          <t>Neonet</t>
        </is>
      </c>
      <c r="Q1990" s="8" t="inlineStr">
        <is>
          <t>Poland</t>
        </is>
      </c>
      <c r="R1990" s="12" t="inlineStr">
        <is>
          <t>https://www.neonet.pl/smartfony/realme-12-pro-5g-12-256gb-niebieski.html</t>
        </is>
      </c>
      <c r="S1990" s="13" t="inlineStr">
        <is>
          <t>Handset</t>
        </is>
      </c>
      <c r="T1990" s="13" t="n"/>
      <c r="U1990" s="12" t="inlineStr">
        <is>
          <t>https://drive.google.com/uc?export=view&amp;id=1SrYPitcN96sq-yK62ANgeGWoTkwzq9f4</t>
        </is>
      </c>
      <c r="V1990" t="inlineStr">
        <is>
          <t>20250424</t>
        </is>
      </c>
    </row>
    <row r="1991" ht="15" customHeight="1">
      <c r="A1991" s="7" t="inlineStr">
        <is>
          <t>BN2009180</t>
        </is>
      </c>
      <c r="B1991" s="8" t="inlineStr">
        <is>
          <t>Realme</t>
        </is>
      </c>
      <c r="C1991" s="8" t="inlineStr">
        <is>
          <t>Realme 12 Pro+ 12-512GB 5G</t>
        </is>
      </c>
      <c r="D1991" s="8" t="inlineStr">
        <is>
          <t>-</t>
        </is>
      </c>
      <c r="E1991" s="9" t="n">
        <v>1599</v>
      </c>
      <c r="F1991" s="9" t="inlineStr">
        <is>
          <t>1599.00</t>
        </is>
      </c>
      <c r="G1991" s="9" t="inlineStr">
        <is>
          <t>Instock</t>
        </is>
      </c>
      <c r="H1991" s="9">
        <f>F1991+0</f>
        <v/>
      </c>
      <c r="I1991" s="9" t="n"/>
      <c r="J1991" s="9">
        <f>IF(I1991&lt;&gt;"",I1991,H1991)</f>
        <v/>
      </c>
      <c r="K1991" s="9">
        <f>E1991/(1+M1991)</f>
        <v/>
      </c>
      <c r="L1991" s="10" t="inlineStr">
        <is>
          <t>PLN</t>
        </is>
      </c>
      <c r="M1991" s="11" t="n">
        <v>0.23</v>
      </c>
      <c r="N1991" s="9">
        <f>K1991*VLOOKUP(L1991,'Exchange rate'!A:B,2,0)</f>
        <v/>
      </c>
      <c r="O1991" s="8" t="inlineStr">
        <is>
          <t>Neonet</t>
        </is>
      </c>
      <c r="P1991" s="8" t="inlineStr">
        <is>
          <t>Neonet</t>
        </is>
      </c>
      <c r="Q1991" s="8" t="inlineStr">
        <is>
          <t>Poland</t>
        </is>
      </c>
      <c r="R1991" s="12" t="inlineStr">
        <is>
          <t>https://www.neonet.pl/smartfony/realme-12-pro-5g-12-512gb-bezowy.html?order=score&amp;query=realme%2012%20pro%20pl</t>
        </is>
      </c>
      <c r="S1991" s="13" t="inlineStr">
        <is>
          <t>Handset</t>
        </is>
      </c>
      <c r="T1991" s="13" t="n"/>
      <c r="U1991" s="12" t="inlineStr">
        <is>
          <t>https://drive.google.com/uc?export=view&amp;id=1zBQp0oaIPH3oVVutDAv-nODErTPsAzxz</t>
        </is>
      </c>
      <c r="V1991" t="inlineStr">
        <is>
          <t>20250424</t>
        </is>
      </c>
    </row>
    <row r="1992" ht="15" customHeight="1">
      <c r="A1992" s="7" t="inlineStr">
        <is>
          <t>AN00000253</t>
        </is>
      </c>
      <c r="B1992" s="8" t="inlineStr">
        <is>
          <t>Realme</t>
        </is>
      </c>
      <c r="C1992" s="8" t="inlineStr">
        <is>
          <t>Realme 14 Pro 5G 8/256GB</t>
        </is>
      </c>
      <c r="D1992" s="8" t="inlineStr">
        <is>
          <t>-</t>
        </is>
      </c>
      <c r="E1992" s="9" t="n">
        <v>1799</v>
      </c>
      <c r="F1992" s="9" t="inlineStr">
        <is>
          <t>1799.00</t>
        </is>
      </c>
      <c r="G1992" s="9" t="inlineStr">
        <is>
          <t>Instock</t>
        </is>
      </c>
      <c r="H1992" s="9">
        <f>F1992+0</f>
        <v/>
      </c>
      <c r="I1992" s="9" t="n"/>
      <c r="J1992" s="9">
        <f>IF(I1992&lt;&gt;"",I1992,H1992)</f>
        <v/>
      </c>
      <c r="K1992" s="9">
        <f>E1992/(1+M1992)</f>
        <v/>
      </c>
      <c r="L1992" s="10" t="inlineStr">
        <is>
          <t>PLN</t>
        </is>
      </c>
      <c r="M1992" s="11" t="n">
        <v>0.23</v>
      </c>
      <c r="N1992" s="9">
        <f>K1992*VLOOKUP(L1992,'Exchange rate'!A:B,2,0)</f>
        <v/>
      </c>
      <c r="O1992" s="8" t="inlineStr">
        <is>
          <t>Neonet</t>
        </is>
      </c>
      <c r="P1992" s="8" t="inlineStr">
        <is>
          <t>Neonet</t>
        </is>
      </c>
      <c r="Q1992" s="8" t="inlineStr">
        <is>
          <t>Poland</t>
        </is>
      </c>
      <c r="R1992" s="12" t="inlineStr">
        <is>
          <t>https://www.neonet.pl/smartfony/realme-14-pro-5g-8-256gb-szary.html?order=score&amp;query=Realme%2014%20Pro</t>
        </is>
      </c>
      <c r="S1992" s="13" t="inlineStr">
        <is>
          <t>Handset</t>
        </is>
      </c>
      <c r="T1992" s="13" t="n"/>
      <c r="U1992" s="12" t="inlineStr">
        <is>
          <t>https://drive.google.com/uc?export=view&amp;id=114_Z6FwiYyYmA44F6i8Bw5cQvjWGZuzx</t>
        </is>
      </c>
      <c r="V1992" t="inlineStr">
        <is>
          <t>20250424</t>
        </is>
      </c>
    </row>
    <row r="1993" ht="15" customHeight="1">
      <c r="A1993" s="7" t="inlineStr">
        <is>
          <t>AN00000260</t>
        </is>
      </c>
      <c r="B1993" s="8" t="inlineStr">
        <is>
          <t>Realme</t>
        </is>
      </c>
      <c r="C1993" s="8" t="inlineStr">
        <is>
          <t>realme 14 Pro+ 5G 12/512GB</t>
        </is>
      </c>
      <c r="D1993" s="8" t="inlineStr">
        <is>
          <t>-</t>
        </is>
      </c>
      <c r="E1993" s="9" t="n">
        <v>2499</v>
      </c>
      <c r="F1993" s="9" t="inlineStr">
        <is>
          <t>2499.00</t>
        </is>
      </c>
      <c r="G1993" s="9" t="inlineStr">
        <is>
          <t>Instock</t>
        </is>
      </c>
      <c r="H1993" s="9">
        <f>F1993+0</f>
        <v/>
      </c>
      <c r="I1993" s="9" t="n"/>
      <c r="J1993" s="9">
        <f>IF(I1993&lt;&gt;"",I1993,H1993)</f>
        <v/>
      </c>
      <c r="K1993" s="9">
        <f>E1993/(1+M1993)</f>
        <v/>
      </c>
      <c r="L1993" s="10" t="inlineStr">
        <is>
          <t>PLN</t>
        </is>
      </c>
      <c r="M1993" s="11" t="n">
        <v>0.23</v>
      </c>
      <c r="N1993" s="9">
        <f>K1993*VLOOKUP(L1993,'Exchange rate'!A:B,2,0)</f>
        <v/>
      </c>
      <c r="O1993" s="8" t="inlineStr">
        <is>
          <t>Neonet</t>
        </is>
      </c>
      <c r="P1993" s="8" t="inlineStr">
        <is>
          <t>Neonet</t>
        </is>
      </c>
      <c r="Q1993" s="8" t="inlineStr">
        <is>
          <t>Poland</t>
        </is>
      </c>
      <c r="R1993" s="12" t="inlineStr">
        <is>
          <t>https://www.neonet.pl/smartfony/realme-14-pro-plus-5g-12-512gb-szary.html</t>
        </is>
      </c>
      <c r="S1993" s="13" t="inlineStr">
        <is>
          <t>Handset</t>
        </is>
      </c>
      <c r="T1993" s="13" t="n"/>
      <c r="U1993" s="12" t="inlineStr">
        <is>
          <t>https://drive.google.com/uc?export=view&amp;id=1-DEQuYtsWcKGh_qxQDi0vh_4vymXEYo-</t>
        </is>
      </c>
      <c r="V1993" t="inlineStr">
        <is>
          <t>20250424</t>
        </is>
      </c>
    </row>
    <row r="1994" ht="15" customHeight="1">
      <c r="A1994" s="7" t="inlineStr">
        <is>
          <t>BN2008199</t>
        </is>
      </c>
      <c r="B1994" s="8" t="inlineStr">
        <is>
          <t>Realme</t>
        </is>
      </c>
      <c r="C1994" s="8" t="inlineStr">
        <is>
          <t>Realme 9 Pro 8-128GB 5G</t>
        </is>
      </c>
      <c r="D1994" s="8" t="inlineStr">
        <is>
          <t>-</t>
        </is>
      </c>
      <c r="E1994" s="9" t="n">
        <v>389</v>
      </c>
      <c r="F1994" s="9" t="inlineStr">
        <is>
          <t>389.00</t>
        </is>
      </c>
      <c r="G1994" s="9" t="inlineStr">
        <is>
          <t>Instock</t>
        </is>
      </c>
      <c r="H1994" s="9">
        <f>F1994+0</f>
        <v/>
      </c>
      <c r="I1994" s="9" t="n"/>
      <c r="J1994" s="9">
        <f>IF(I1994&lt;&gt;"",I1994,H1994)</f>
        <v/>
      </c>
      <c r="K1994" s="9">
        <f>E1994/(1+M1994)</f>
        <v/>
      </c>
      <c r="L1994" s="10" t="inlineStr">
        <is>
          <t>PLN</t>
        </is>
      </c>
      <c r="M1994" s="11" t="n">
        <v>0.23</v>
      </c>
      <c r="N1994" s="9">
        <f>K1994*VLOOKUP(L1994,'Exchange rate'!A:B,2,0)</f>
        <v/>
      </c>
      <c r="O1994" s="8" t="inlineStr">
        <is>
          <t>Neonet</t>
        </is>
      </c>
      <c r="P1994" s="8" t="inlineStr">
        <is>
          <t>Neonet</t>
        </is>
      </c>
      <c r="Q1994" s="8" t="inlineStr">
        <is>
          <t>Poland</t>
        </is>
      </c>
      <c r="R1994" s="12" t="inlineStr">
        <is>
          <t>https://www.neonet.pl/smartfony/realme-9-pro-8-128gb-czarny.html</t>
        </is>
      </c>
      <c r="S1994" s="13" t="inlineStr">
        <is>
          <t>Handset</t>
        </is>
      </c>
      <c r="T1994" s="13" t="n"/>
      <c r="U1994" s="12" t="inlineStr">
        <is>
          <t>https://drive.google.com/uc?export=view&amp;id=1wyBzC4cGWdMBsVxjaVIEoKocl6RLur4l</t>
        </is>
      </c>
      <c r="V1994" t="inlineStr">
        <is>
          <t>20250424</t>
        </is>
      </c>
    </row>
    <row r="1995" ht="15" customHeight="1">
      <c r="A1995" s="7" t="inlineStr">
        <is>
          <t>BN2008198</t>
        </is>
      </c>
      <c r="B1995" s="8" t="inlineStr">
        <is>
          <t>Realme</t>
        </is>
      </c>
      <c r="C1995" s="8" t="inlineStr">
        <is>
          <t>Realme 9i 4-128GB LTE</t>
        </is>
      </c>
      <c r="D1995" s="8" t="inlineStr">
        <is>
          <t>-</t>
        </is>
      </c>
      <c r="E1995" s="9" t="n">
        <v>0</v>
      </c>
      <c r="F1995" s="9" t="inlineStr">
        <is>
          <t>0.00</t>
        </is>
      </c>
      <c r="G1995" s="9" t="inlineStr">
        <is>
          <t>Outstock</t>
        </is>
      </c>
      <c r="H1995" s="9">
        <f>F1995+0</f>
        <v/>
      </c>
      <c r="I1995" s="9" t="n"/>
      <c r="J1995" s="9">
        <f>IF(I1995&lt;&gt;"",I1995,H1995)</f>
        <v/>
      </c>
      <c r="K1995" s="9">
        <f>E1995/(1+M1995)</f>
        <v/>
      </c>
      <c r="L1995" s="10" t="inlineStr">
        <is>
          <t>PLN</t>
        </is>
      </c>
      <c r="M1995" s="11" t="n">
        <v>0.23</v>
      </c>
      <c r="N1995" s="9">
        <f>K1995*VLOOKUP(L1995,'Exchange rate'!A:B,2,0)</f>
        <v/>
      </c>
      <c r="O1995" s="8" t="inlineStr">
        <is>
          <t>Neonet</t>
        </is>
      </c>
      <c r="P1995" s="8" t="inlineStr">
        <is>
          <t>Neonet</t>
        </is>
      </c>
      <c r="Q1995" s="8" t="inlineStr">
        <is>
          <t>Poland</t>
        </is>
      </c>
      <c r="R1995" s="12" t="inlineStr">
        <is>
          <t>https://www.neonet.pl/smartfony/realme-9i-4-128gb-czarny.html</t>
        </is>
      </c>
      <c r="S1995" s="13" t="inlineStr">
        <is>
          <t>Handset</t>
        </is>
      </c>
      <c r="T1995" s="13" t="inlineStr">
        <is>
          <t>a</t>
        </is>
      </c>
      <c r="U1995" s="12" t="inlineStr">
        <is>
          <t>https://drive.google.com/uc?export=view&amp;id=1-V4nybH_-bkTlwYSEAvqYXEvId-EQdjv</t>
        </is>
      </c>
      <c r="V1995" t="inlineStr">
        <is>
          <t>20250424</t>
        </is>
      </c>
    </row>
    <row r="1996" ht="15" customHeight="1">
      <c r="A1996" s="7" t="inlineStr">
        <is>
          <t>BN2008674</t>
        </is>
      </c>
      <c r="B1996" s="8" t="inlineStr">
        <is>
          <t>Realme</t>
        </is>
      </c>
      <c r="C1996" s="8" t="inlineStr">
        <is>
          <t>Realme C30 3-32GB</t>
        </is>
      </c>
      <c r="D1996" s="8" t="inlineStr">
        <is>
          <t>-</t>
        </is>
      </c>
      <c r="E1996" s="9" t="n">
        <v>249</v>
      </c>
      <c r="F1996" s="9" t="inlineStr">
        <is>
          <t>249.00</t>
        </is>
      </c>
      <c r="G1996" s="9" t="inlineStr">
        <is>
          <t>Instock</t>
        </is>
      </c>
      <c r="H1996" s="9">
        <f>F1996+0</f>
        <v/>
      </c>
      <c r="I1996" s="9" t="n"/>
      <c r="J1996" s="9">
        <f>IF(I1996&lt;&gt;"",I1996,H1996)</f>
        <v/>
      </c>
      <c r="K1996" s="9">
        <f>E1996/(1+M1996)</f>
        <v/>
      </c>
      <c r="L1996" s="10" t="inlineStr">
        <is>
          <t>PLN</t>
        </is>
      </c>
      <c r="M1996" s="11" t="n">
        <v>0.23</v>
      </c>
      <c r="N1996" s="9">
        <f>K1996*VLOOKUP(L1996,'Exchange rate'!A:B,2,0)</f>
        <v/>
      </c>
      <c r="O1996" s="8" t="inlineStr">
        <is>
          <t>Neonet</t>
        </is>
      </c>
      <c r="P1996" s="8" t="inlineStr">
        <is>
          <t>Neonet</t>
        </is>
      </c>
      <c r="Q1996" s="8" t="inlineStr">
        <is>
          <t>Poland</t>
        </is>
      </c>
      <c r="R1996" s="12" t="inlineStr">
        <is>
          <t>https://www.neonet.pl/smartfony/realme-c30-3-32gb-czarny.html</t>
        </is>
      </c>
      <c r="S1996" s="13" t="inlineStr">
        <is>
          <t>Handset</t>
        </is>
      </c>
      <c r="T1996" s="13" t="n"/>
      <c r="U1996" s="12" t="inlineStr">
        <is>
          <t>https://drive.google.com/uc?export=view&amp;id=1-vDhOoLGU2gp5pCGQ6FUWsNqwlRM3HPn</t>
        </is>
      </c>
      <c r="V1996" t="inlineStr">
        <is>
          <t>20250424</t>
        </is>
      </c>
    </row>
    <row r="1997" ht="15" customHeight="1">
      <c r="A1997" s="7" t="inlineStr">
        <is>
          <t>BN2008675</t>
        </is>
      </c>
      <c r="B1997" s="8" t="inlineStr">
        <is>
          <t>Realme</t>
        </is>
      </c>
      <c r="C1997" s="8" t="inlineStr">
        <is>
          <t>Realme C33 4-64GB</t>
        </is>
      </c>
      <c r="D1997" s="8" t="inlineStr">
        <is>
          <t>-</t>
        </is>
      </c>
      <c r="E1997" s="9" t="n">
        <v>0</v>
      </c>
      <c r="F1997" s="9" t="inlineStr">
        <is>
          <t>0.00</t>
        </is>
      </c>
      <c r="G1997" s="9" t="inlineStr">
        <is>
          <t>Outstock</t>
        </is>
      </c>
      <c r="H1997" s="9">
        <f>F1997+0</f>
        <v/>
      </c>
      <c r="I1997" s="9" t="n"/>
      <c r="J1997" s="9">
        <f>IF(I1997&lt;&gt;"",I1997,H1997)</f>
        <v/>
      </c>
      <c r="K1997" s="9">
        <f>E1997/(1+M1997)</f>
        <v/>
      </c>
      <c r="L1997" s="10" t="inlineStr">
        <is>
          <t>PLN</t>
        </is>
      </c>
      <c r="M1997" s="11" t="n">
        <v>0.23</v>
      </c>
      <c r="N1997" s="9">
        <f>K1997*VLOOKUP(L1997,'Exchange rate'!A:B,2,0)</f>
        <v/>
      </c>
      <c r="O1997" s="8" t="inlineStr">
        <is>
          <t>Neonet</t>
        </is>
      </c>
      <c r="P1997" s="8" t="inlineStr">
        <is>
          <t>Neonet</t>
        </is>
      </c>
      <c r="Q1997" s="8" t="inlineStr">
        <is>
          <t>Poland</t>
        </is>
      </c>
      <c r="R1997" s="12" t="inlineStr">
        <is>
          <t>https://www.neonet.pl/smartfony/realme-c33-4-64gb-czarny.html</t>
        </is>
      </c>
      <c r="S1997" s="13" t="inlineStr">
        <is>
          <t>Handset</t>
        </is>
      </c>
      <c r="T1997" s="13" t="inlineStr">
        <is>
          <t>a</t>
        </is>
      </c>
      <c r="U1997" s="12" t="inlineStr">
        <is>
          <t>https://drive.google.com/uc?export=view&amp;id=1xnyBcUe_CY84iz3a_VCjd_kcAYn30XDP</t>
        </is>
      </c>
      <c r="V1997" t="inlineStr">
        <is>
          <t>20250424</t>
        </is>
      </c>
    </row>
    <row r="1998" ht="15" customHeight="1">
      <c r="A1998" s="7" t="inlineStr">
        <is>
          <t>BN2008196</t>
        </is>
      </c>
      <c r="B1998" s="8" t="inlineStr">
        <is>
          <t>Realme</t>
        </is>
      </c>
      <c r="C1998" s="8" t="inlineStr">
        <is>
          <t>Realme C35 128GB LTE</t>
        </is>
      </c>
      <c r="D1998" s="8" t="inlineStr">
        <is>
          <t>-</t>
        </is>
      </c>
      <c r="E1998" s="9" t="n">
        <v>0</v>
      </c>
      <c r="F1998" s="9" t="inlineStr">
        <is>
          <t>0.00</t>
        </is>
      </c>
      <c r="G1998" s="9" t="inlineStr">
        <is>
          <t>Outstock</t>
        </is>
      </c>
      <c r="H1998" s="9">
        <f>F1998+0</f>
        <v/>
      </c>
      <c r="I1998" s="9" t="n"/>
      <c r="J1998" s="9">
        <f>IF(I1998&lt;&gt;"",I1998,H1998)</f>
        <v/>
      </c>
      <c r="K1998" s="9">
        <f>E1998/(1+M1998)</f>
        <v/>
      </c>
      <c r="L1998" s="10" t="inlineStr">
        <is>
          <t>PLN</t>
        </is>
      </c>
      <c r="M1998" s="11" t="n">
        <v>0.23</v>
      </c>
      <c r="N1998" s="9">
        <f>K1998*VLOOKUP(L1998,'Exchange rate'!A:B,2,0)</f>
        <v/>
      </c>
      <c r="O1998" s="8" t="inlineStr">
        <is>
          <t>Neonet</t>
        </is>
      </c>
      <c r="P1998" s="8" t="inlineStr">
        <is>
          <t>Neonet</t>
        </is>
      </c>
      <c r="Q1998" s="8" t="inlineStr">
        <is>
          <t>Poland</t>
        </is>
      </c>
      <c r="R1998" s="12" t="inlineStr">
        <is>
          <t>https://www.neonet.pl/smartfony/realme-c35-4-128gb-czarny.html</t>
        </is>
      </c>
      <c r="S1998" s="13" t="inlineStr">
        <is>
          <t>Handset</t>
        </is>
      </c>
      <c r="T1998" s="13" t="inlineStr">
        <is>
          <t>a</t>
        </is>
      </c>
      <c r="U1998" s="12" t="inlineStr">
        <is>
          <t>https://drive.google.com/uc?export=view&amp;id=1z9oAYJMcpYKtG07qcTNnSEq_P8X_9EfD</t>
        </is>
      </c>
      <c r="V1998" t="inlineStr">
        <is>
          <t>20250424</t>
        </is>
      </c>
    </row>
    <row r="1999" ht="15" customHeight="1">
      <c r="A1999" s="7" t="inlineStr">
        <is>
          <t>BN2008847</t>
        </is>
      </c>
      <c r="B1999" s="8" t="inlineStr">
        <is>
          <t>Realme</t>
        </is>
      </c>
      <c r="C1999" s="8" t="inlineStr">
        <is>
          <t>Realme C51 4-128GB LTE</t>
        </is>
      </c>
      <c r="D1999" s="8" t="inlineStr">
        <is>
          <t>-</t>
        </is>
      </c>
      <c r="E1999" s="9" t="n">
        <v>259.35</v>
      </c>
      <c r="F1999" s="9" t="inlineStr">
        <is>
          <t>259.35</t>
        </is>
      </c>
      <c r="G1999" s="9" t="inlineStr">
        <is>
          <t>Instock</t>
        </is>
      </c>
      <c r="H1999" s="9">
        <f>F1999+0</f>
        <v/>
      </c>
      <c r="I1999" s="9" t="n"/>
      <c r="J1999" s="9">
        <f>IF(I1999&lt;&gt;"",I1999,H1999)</f>
        <v/>
      </c>
      <c r="K1999" s="9">
        <f>E1999/(1+M1999)</f>
        <v/>
      </c>
      <c r="L1999" s="10" t="inlineStr">
        <is>
          <t>PLN</t>
        </is>
      </c>
      <c r="M1999" s="11" t="n">
        <v>0.23</v>
      </c>
      <c r="N1999" s="9">
        <f>K1999*VLOOKUP(L1999,'Exchange rate'!A:B,2,0)</f>
        <v/>
      </c>
      <c r="O1999" s="8" t="inlineStr">
        <is>
          <t>Neonet</t>
        </is>
      </c>
      <c r="P1999" s="8" t="inlineStr">
        <is>
          <t>Neonet</t>
        </is>
      </c>
      <c r="Q1999" s="8" t="inlineStr">
        <is>
          <t>Poland</t>
        </is>
      </c>
      <c r="R1999" s="12" t="inlineStr">
        <is>
          <t>https://www.neonet.pl/smartfony/realme-c51-4-128gb-czarny.html?order=score&amp;query=Realme%20C51</t>
        </is>
      </c>
      <c r="S1999" s="13" t="inlineStr">
        <is>
          <t>Handset</t>
        </is>
      </c>
      <c r="T1999" s="13" t="n"/>
      <c r="U1999" s="12" t="inlineStr">
        <is>
          <t>https://drive.google.com/uc?export=view&amp;id=1wr8f7YkrjdyciS0_dOixPkXVRJGvT3gG</t>
        </is>
      </c>
      <c r="V1999" t="inlineStr">
        <is>
          <t>20250424</t>
        </is>
      </c>
    </row>
    <row r="2000" ht="15" customHeight="1">
      <c r="A2000" s="7" t="inlineStr">
        <is>
          <t>BN2008848</t>
        </is>
      </c>
      <c r="B2000" s="8" t="inlineStr">
        <is>
          <t>Realme</t>
        </is>
      </c>
      <c r="C2000" s="8" t="inlineStr">
        <is>
          <t>realme C53 6-128GB LTE</t>
        </is>
      </c>
      <c r="D2000" s="8" t="inlineStr">
        <is>
          <t>-</t>
        </is>
      </c>
      <c r="E2000" s="9" t="n">
        <v>599</v>
      </c>
      <c r="F2000" s="9" t="inlineStr">
        <is>
          <t>599.00</t>
        </is>
      </c>
      <c r="G2000" s="9" t="inlineStr">
        <is>
          <t>Instock</t>
        </is>
      </c>
      <c r="H2000" s="9">
        <f>F2000+0</f>
        <v/>
      </c>
      <c r="I2000" s="9" t="n"/>
      <c r="J2000" s="9">
        <f>IF(I2000&lt;&gt;"",I2000,H2000)</f>
        <v/>
      </c>
      <c r="K2000" s="9">
        <f>E2000/(1+M2000)</f>
        <v/>
      </c>
      <c r="L2000" s="10" t="inlineStr">
        <is>
          <t>PLN</t>
        </is>
      </c>
      <c r="M2000" s="11" t="n">
        <v>0.23</v>
      </c>
      <c r="N2000" s="9">
        <f>K2000*VLOOKUP(L2000,'Exchange rate'!A:B,2,0)</f>
        <v/>
      </c>
      <c r="O2000" s="8" t="inlineStr">
        <is>
          <t>Neonet</t>
        </is>
      </c>
      <c r="P2000" s="8" t="inlineStr">
        <is>
          <t>Neonet</t>
        </is>
      </c>
      <c r="Q2000" s="8" t="inlineStr">
        <is>
          <t>Poland</t>
        </is>
      </c>
      <c r="R2000" s="12" t="inlineStr">
        <is>
          <t>https://www.neonet.pl/smartfony/realme-c53-6-128gb-czarny.html?order=score&amp;query=Realme%20C53%206-128GB%205G</t>
        </is>
      </c>
      <c r="S2000" s="13" t="inlineStr">
        <is>
          <t>Handset</t>
        </is>
      </c>
      <c r="T2000" s="13" t="n"/>
      <c r="U2000" s="12" t="inlineStr">
        <is>
          <t>https://drive.google.com/uc?export=view&amp;id=1-Drf8oqNRy44hgF37IkFjsynU1BwyaM4</t>
        </is>
      </c>
      <c r="V2000" t="inlineStr">
        <is>
          <t>20250424</t>
        </is>
      </c>
    </row>
    <row r="2001" ht="15" customHeight="1">
      <c r="A2001" s="7" t="inlineStr">
        <is>
          <t>BN2009377</t>
        </is>
      </c>
      <c r="B2001" s="8" t="inlineStr">
        <is>
          <t>Realme</t>
        </is>
      </c>
      <c r="C2001" s="8" t="inlineStr">
        <is>
          <t>Realme C53 8-256GB LTE</t>
        </is>
      </c>
      <c r="D2001" s="8" t="inlineStr">
        <is>
          <t>-</t>
        </is>
      </c>
      <c r="E2001" s="9" t="n">
        <v>499</v>
      </c>
      <c r="F2001" s="9" t="inlineStr">
        <is>
          <t>499.00</t>
        </is>
      </c>
      <c r="G2001" s="9" t="inlineStr">
        <is>
          <t>Instock</t>
        </is>
      </c>
      <c r="H2001" s="9">
        <f>F2001+0</f>
        <v/>
      </c>
      <c r="I2001" s="9" t="n"/>
      <c r="J2001" s="9">
        <f>IF(I2001&lt;&gt;"",I2001,H2001)</f>
        <v/>
      </c>
      <c r="K2001" s="9">
        <f>E2001/(1+M2001)</f>
        <v/>
      </c>
      <c r="L2001" s="10" t="inlineStr">
        <is>
          <t>PLN</t>
        </is>
      </c>
      <c r="M2001" s="11" t="n">
        <v>0.23</v>
      </c>
      <c r="N2001" s="9">
        <f>K2001*VLOOKUP(L2001,'Exchange rate'!A:B,2,0)</f>
        <v/>
      </c>
      <c r="O2001" s="8" t="inlineStr">
        <is>
          <t>Neonet</t>
        </is>
      </c>
      <c r="P2001" s="8" t="inlineStr">
        <is>
          <t>Neonet</t>
        </is>
      </c>
      <c r="Q2001" s="8" t="inlineStr">
        <is>
          <t>Poland</t>
        </is>
      </c>
      <c r="R2001" s="12" t="inlineStr">
        <is>
          <t>https://www.neonet.pl/smartfony/realme-c53-8-256gb-czarny.html</t>
        </is>
      </c>
      <c r="S2001" s="13" t="inlineStr">
        <is>
          <t>Handset</t>
        </is>
      </c>
      <c r="T2001" s="13" t="n"/>
      <c r="U2001" s="12" t="inlineStr">
        <is>
          <t>https://drive.google.com/uc?export=view&amp;id=1x8TVw3hKcSsZs97j6VVmAgsuRUNdmigq</t>
        </is>
      </c>
      <c r="V2001" t="inlineStr">
        <is>
          <t>20250424</t>
        </is>
      </c>
    </row>
    <row r="2002" ht="15" customHeight="1">
      <c r="A2002" s="7" t="inlineStr">
        <is>
          <t>BN2008796</t>
        </is>
      </c>
      <c r="B2002" s="8" t="inlineStr">
        <is>
          <t>Realme</t>
        </is>
      </c>
      <c r="C2002" s="8" t="inlineStr">
        <is>
          <t>Realme C55 8-256GB LTE</t>
        </is>
      </c>
      <c r="D2002" s="8" t="inlineStr">
        <is>
          <t>-</t>
        </is>
      </c>
      <c r="E2002" s="9" t="n">
        <v>499</v>
      </c>
      <c r="F2002" s="9" t="inlineStr">
        <is>
          <t>499.00</t>
        </is>
      </c>
      <c r="G2002" s="9" t="inlineStr">
        <is>
          <t>Instock</t>
        </is>
      </c>
      <c r="H2002" s="9">
        <f>F2002+0</f>
        <v/>
      </c>
      <c r="I2002" s="9" t="n"/>
      <c r="J2002" s="9">
        <f>IF(I2002&lt;&gt;"",I2002,H2002)</f>
        <v/>
      </c>
      <c r="K2002" s="9">
        <f>E2002/(1+M2002)</f>
        <v/>
      </c>
      <c r="L2002" s="10" t="inlineStr">
        <is>
          <t>PLN</t>
        </is>
      </c>
      <c r="M2002" s="11" t="n">
        <v>0.23</v>
      </c>
      <c r="N2002" s="9">
        <f>K2002*VLOOKUP(L2002,'Exchange rate'!A:B,2,0)</f>
        <v/>
      </c>
      <c r="O2002" s="8" t="inlineStr">
        <is>
          <t>Neonet</t>
        </is>
      </c>
      <c r="P2002" s="8" t="inlineStr">
        <is>
          <t>Neonet</t>
        </is>
      </c>
      <c r="Q2002" s="8" t="inlineStr">
        <is>
          <t>Poland</t>
        </is>
      </c>
      <c r="R2002" s="12" t="inlineStr">
        <is>
          <t>https://www.neonet.pl/smartfony/realme-c55-8-256gb-czarny.html</t>
        </is>
      </c>
      <c r="S2002" s="13" t="inlineStr">
        <is>
          <t>Handset</t>
        </is>
      </c>
      <c r="T2002" s="13" t="n"/>
      <c r="U2002" s="12" t="inlineStr">
        <is>
          <t>https://drive.google.com/uc?export=view&amp;id=10I0rYKkFkk-KxEzpgUpuHOn9INgMBxtR</t>
        </is>
      </c>
      <c r="V2002" t="inlineStr">
        <is>
          <t>20250424</t>
        </is>
      </c>
    </row>
    <row r="2003" ht="15" customHeight="1">
      <c r="A2003" s="7" t="inlineStr">
        <is>
          <t>BN2009388</t>
        </is>
      </c>
      <c r="B2003" s="8" t="inlineStr">
        <is>
          <t>Realme</t>
        </is>
      </c>
      <c r="C2003" s="8" t="inlineStr">
        <is>
          <t>Realme C67 6-128GB LTE</t>
        </is>
      </c>
      <c r="D2003" s="8" t="inlineStr">
        <is>
          <t>-</t>
        </is>
      </c>
      <c r="E2003" s="9" t="n">
        <v>0</v>
      </c>
      <c r="F2003" s="9" t="inlineStr">
        <is>
          <t>0.00</t>
        </is>
      </c>
      <c r="G2003" s="9" t="inlineStr">
        <is>
          <t>Outstock</t>
        </is>
      </c>
      <c r="H2003" s="9">
        <f>F2003+0</f>
        <v/>
      </c>
      <c r="I2003" s="9" t="n"/>
      <c r="J2003" s="9">
        <f>IF(I2003&lt;&gt;"",I2003,H2003)</f>
        <v/>
      </c>
      <c r="K2003" s="9">
        <f>E2003/(1+M2003)</f>
        <v/>
      </c>
      <c r="L2003" s="10" t="inlineStr">
        <is>
          <t>PLN</t>
        </is>
      </c>
      <c r="M2003" s="11" t="n">
        <v>0.23</v>
      </c>
      <c r="N2003" s="9">
        <f>K2003*VLOOKUP(L2003,'Exchange rate'!A:B,2,0)</f>
        <v/>
      </c>
      <c r="O2003" s="8" t="inlineStr">
        <is>
          <t>Neonet</t>
        </is>
      </c>
      <c r="P2003" s="8" t="inlineStr">
        <is>
          <t>Neonet</t>
        </is>
      </c>
      <c r="Q2003" s="8" t="inlineStr">
        <is>
          <t>Poland</t>
        </is>
      </c>
      <c r="R2003" s="12" t="inlineStr">
        <is>
          <t>https://www.neonet.pl/smartfony/realme-c67-6-128gb-czarny.html</t>
        </is>
      </c>
      <c r="S2003" s="13" t="inlineStr">
        <is>
          <t>Handset</t>
        </is>
      </c>
      <c r="T2003" s="13" t="inlineStr">
        <is>
          <t>a</t>
        </is>
      </c>
      <c r="U2003" s="12" t="inlineStr">
        <is>
          <t>https://drive.google.com/uc?export=view&amp;id=1ysM0qWdCs7Rg2L7EA3dRKMSckZ6ir95z</t>
        </is>
      </c>
      <c r="V2003" t="inlineStr">
        <is>
          <t>20250424</t>
        </is>
      </c>
    </row>
    <row r="2004" ht="15" customHeight="1">
      <c r="A2004" s="7" t="inlineStr">
        <is>
          <t>BN2009183</t>
        </is>
      </c>
      <c r="B2004" s="8" t="inlineStr">
        <is>
          <t>Realme</t>
        </is>
      </c>
      <c r="C2004" s="8" t="inlineStr">
        <is>
          <t>Realme C67 8-256GB LTE</t>
        </is>
      </c>
      <c r="D2004" s="8" t="inlineStr">
        <is>
          <t>-</t>
        </is>
      </c>
      <c r="E2004" s="9" t="n">
        <v>669</v>
      </c>
      <c r="F2004" s="9" t="inlineStr">
        <is>
          <t>669.00</t>
        </is>
      </c>
      <c r="G2004" s="9" t="inlineStr">
        <is>
          <t>Instock</t>
        </is>
      </c>
      <c r="H2004" s="9">
        <f>F2004+0</f>
        <v/>
      </c>
      <c r="I2004" s="9" t="n"/>
      <c r="J2004" s="9">
        <f>IF(I2004&lt;&gt;"",I2004,H2004)</f>
        <v/>
      </c>
      <c r="K2004" s="9">
        <f>E2004/(1+M2004)</f>
        <v/>
      </c>
      <c r="L2004" s="10" t="inlineStr">
        <is>
          <t>PLN</t>
        </is>
      </c>
      <c r="M2004" s="11" t="n">
        <v>0.23</v>
      </c>
      <c r="N2004" s="9">
        <f>K2004*VLOOKUP(L2004,'Exchange rate'!A:B,2,0)</f>
        <v/>
      </c>
      <c r="O2004" s="8" t="inlineStr">
        <is>
          <t>Neonet</t>
        </is>
      </c>
      <c r="P2004" s="8" t="inlineStr">
        <is>
          <t>Neonet</t>
        </is>
      </c>
      <c r="Q2004" s="8" t="inlineStr">
        <is>
          <t>Poland</t>
        </is>
      </c>
      <c r="R2004" s="12" t="inlineStr">
        <is>
          <t>https://www.neonet.pl/smartfony/realme-c67-8-256gb-czarny.html?order=score&amp;query=Realme%20C53%208-256GB</t>
        </is>
      </c>
      <c r="S2004" s="13" t="inlineStr">
        <is>
          <t>Handset</t>
        </is>
      </c>
      <c r="T2004" s="13" t="n"/>
      <c r="U2004" s="12" t="inlineStr">
        <is>
          <t>https://drive.google.com/uc?export=view&amp;id=1yUGAEaOBVKuEDGynsWI6eMa-Ra0D31cJ</t>
        </is>
      </c>
      <c r="V2004" t="inlineStr">
        <is>
          <t>20250424</t>
        </is>
      </c>
    </row>
    <row r="2005" ht="15" customHeight="1">
      <c r="A2005" s="7" t="inlineStr">
        <is>
          <t>BN2008122</t>
        </is>
      </c>
      <c r="B2005" s="8" t="inlineStr">
        <is>
          <t>Realme</t>
        </is>
      </c>
      <c r="C2005" s="8" t="inlineStr">
        <is>
          <t>Realme GT 2 12-256GB 5G</t>
        </is>
      </c>
      <c r="D2005" s="8" t="inlineStr">
        <is>
          <t>-</t>
        </is>
      </c>
      <c r="E2005" s="9" t="n">
        <v>889</v>
      </c>
      <c r="F2005" s="9" t="inlineStr">
        <is>
          <t>889.00</t>
        </is>
      </c>
      <c r="G2005" s="9" t="inlineStr">
        <is>
          <t>Instock</t>
        </is>
      </c>
      <c r="H2005" s="9">
        <f>F2005+0</f>
        <v/>
      </c>
      <c r="I2005" s="9" t="n"/>
      <c r="J2005" s="9">
        <f>IF(I2005&lt;&gt;"",I2005,H2005)</f>
        <v/>
      </c>
      <c r="K2005" s="9">
        <f>E2005/(1+M2005)</f>
        <v/>
      </c>
      <c r="L2005" s="10" t="inlineStr">
        <is>
          <t>PLN</t>
        </is>
      </c>
      <c r="M2005" s="11" t="n">
        <v>0.23</v>
      </c>
      <c r="N2005" s="9">
        <f>K2005*VLOOKUP(L2005,'Exchange rate'!A:B,2,0)</f>
        <v/>
      </c>
      <c r="O2005" s="8" t="inlineStr">
        <is>
          <t>Neonet</t>
        </is>
      </c>
      <c r="P2005" s="8" t="inlineStr">
        <is>
          <t>Neonet</t>
        </is>
      </c>
      <c r="Q2005" s="8" t="inlineStr">
        <is>
          <t>Poland</t>
        </is>
      </c>
      <c r="R2005" s="12" t="inlineStr">
        <is>
          <t>https://www.neonet.pl/smartfony/realme-gt-2-12-256gb-bialy.html</t>
        </is>
      </c>
      <c r="S2005" s="13" t="inlineStr">
        <is>
          <t>Handset</t>
        </is>
      </c>
      <c r="T2005" s="13" t="n"/>
      <c r="U2005" s="12" t="inlineStr">
        <is>
          <t>https://drive.google.com/uc?export=view&amp;id=1xBLgPUbxQWHeqGenhnbIW-m7p0prPtv4</t>
        </is>
      </c>
      <c r="V2005" t="inlineStr">
        <is>
          <t>20250424</t>
        </is>
      </c>
    </row>
    <row r="2006" ht="15" customHeight="1">
      <c r="A2006" s="7" t="inlineStr">
        <is>
          <t>BN2008300</t>
        </is>
      </c>
      <c r="B2006" s="8" t="inlineStr">
        <is>
          <t>Realme</t>
        </is>
      </c>
      <c r="C2006" s="8" t="inlineStr">
        <is>
          <t>Realme GT Neo 3 12-256GB 5G</t>
        </is>
      </c>
      <c r="D2006" s="8" t="inlineStr">
        <is>
          <t>-</t>
        </is>
      </c>
      <c r="E2006" s="9" t="n">
        <v>0</v>
      </c>
      <c r="F2006" s="9" t="inlineStr">
        <is>
          <t>0.00</t>
        </is>
      </c>
      <c r="G2006" s="9" t="inlineStr">
        <is>
          <t>Outstock</t>
        </is>
      </c>
      <c r="H2006" s="9">
        <f>F2006+0</f>
        <v/>
      </c>
      <c r="I2006" s="9" t="n"/>
      <c r="J2006" s="9">
        <f>IF(I2006&lt;&gt;"",I2006,H2006)</f>
        <v/>
      </c>
      <c r="K2006" s="9">
        <f>E2006/(1+M2006)</f>
        <v/>
      </c>
      <c r="L2006" s="10" t="inlineStr">
        <is>
          <t>PLN</t>
        </is>
      </c>
      <c r="M2006" s="11" t="n">
        <v>0.23</v>
      </c>
      <c r="N2006" s="9">
        <f>K2006*VLOOKUP(L2006,'Exchange rate'!A:B,2,0)</f>
        <v/>
      </c>
      <c r="O2006" s="8" t="inlineStr">
        <is>
          <t>Neonet</t>
        </is>
      </c>
      <c r="P2006" s="8" t="inlineStr">
        <is>
          <t>Neonet</t>
        </is>
      </c>
      <c r="Q2006" s="8" t="inlineStr">
        <is>
          <t>Poland</t>
        </is>
      </c>
      <c r="R2006" s="12" t="inlineStr">
        <is>
          <t>https://www.neonet.pl/smartfony/realme-gt-neo-3-150w-12-256gb-niebieski.html?order=score&amp;query=REALME%20GT%20NEO%203</t>
        </is>
      </c>
      <c r="S2006" s="13" t="inlineStr">
        <is>
          <t>Handset</t>
        </is>
      </c>
      <c r="T2006" s="13" t="inlineStr">
        <is>
          <t>a</t>
        </is>
      </c>
      <c r="U2006" s="12" t="inlineStr">
        <is>
          <t>https://drive.google.com/uc?export=view&amp;id=1ws8VzOi9ZX61J_0G7fbvncRXBUIvaf0Q</t>
        </is>
      </c>
      <c r="V2006" t="inlineStr">
        <is>
          <t>20250424</t>
        </is>
      </c>
    </row>
    <row r="2007" ht="15" customHeight="1">
      <c r="A2007" s="7" t="inlineStr">
        <is>
          <t>BN2009650</t>
        </is>
      </c>
      <c r="B2007" s="8" t="inlineStr">
        <is>
          <t>Realme</t>
        </is>
      </c>
      <c r="C2007" s="8" t="inlineStr">
        <is>
          <t>realme GT6 16-512GB 5G</t>
        </is>
      </c>
      <c r="D2007" s="8" t="inlineStr">
        <is>
          <t>-</t>
        </is>
      </c>
      <c r="E2007" s="9" t="n">
        <v>3073.39</v>
      </c>
      <c r="F2007" s="9" t="inlineStr">
        <is>
          <t>3199.00</t>
        </is>
      </c>
      <c r="G2007" s="9" t="inlineStr">
        <is>
          <t>Instock</t>
        </is>
      </c>
      <c r="H2007" s="9">
        <f>F2007+0</f>
        <v/>
      </c>
      <c r="I2007" s="9" t="n"/>
      <c r="J2007" s="9">
        <f>IF(I2007&lt;&gt;"",I2007,H2007)</f>
        <v/>
      </c>
      <c r="K2007" s="9">
        <f>E2007/(1+M2007)</f>
        <v/>
      </c>
      <c r="L2007" s="10" t="inlineStr">
        <is>
          <t>PLN</t>
        </is>
      </c>
      <c r="M2007" s="11" t="n">
        <v>0.23</v>
      </c>
      <c r="N2007" s="9">
        <f>K2007*VLOOKUP(L2007,'Exchange rate'!A:B,2,0)</f>
        <v/>
      </c>
      <c r="O2007" s="8" t="inlineStr">
        <is>
          <t>Neonet</t>
        </is>
      </c>
      <c r="P2007" s="8" t="inlineStr">
        <is>
          <t>Neonet</t>
        </is>
      </c>
      <c r="Q2007" s="8" t="inlineStr">
        <is>
          <t>Poland</t>
        </is>
      </c>
      <c r="R2007" s="12" t="inlineStr">
        <is>
          <t>https://www.neonet.pl/smartfony/realme-gt-6-16-512gb-srebrny.html?order=score&amp;query=Realme%20GT6%205G%2016/512GB</t>
        </is>
      </c>
      <c r="S2007" s="13" t="inlineStr">
        <is>
          <t>Handset</t>
        </is>
      </c>
      <c r="T2007" s="13" t="n"/>
      <c r="U2007" s="12" t="inlineStr">
        <is>
          <t>https://drive.google.com/uc?export=view&amp;id=1ZoCO2UJ_sZByAxGBuXupzCWVvJs0MQSo</t>
        </is>
      </c>
      <c r="V2007" t="inlineStr">
        <is>
          <t>20250424</t>
        </is>
      </c>
    </row>
    <row r="2008" ht="15" customHeight="1">
      <c r="A2008" s="7" t="inlineStr">
        <is>
          <t>AN00000239</t>
        </is>
      </c>
      <c r="B2008" s="8" t="inlineStr">
        <is>
          <t>Realme</t>
        </is>
      </c>
      <c r="C2008" s="8" t="inlineStr">
        <is>
          <t>Realme GT7 Pro 5G 12/512GB</t>
        </is>
      </c>
      <c r="D2008" s="8" t="inlineStr">
        <is>
          <t>-</t>
        </is>
      </c>
      <c r="E2008" s="9" t="n">
        <v>3599</v>
      </c>
      <c r="F2008" s="9" t="inlineStr">
        <is>
          <t>3599.00</t>
        </is>
      </c>
      <c r="G2008" s="9" t="inlineStr">
        <is>
          <t>Instock</t>
        </is>
      </c>
      <c r="H2008" s="9">
        <f>F2008+0</f>
        <v/>
      </c>
      <c r="I2008" s="9" t="n"/>
      <c r="J2008" s="9">
        <f>IF(I2008&lt;&gt;"",I2008,H2008)</f>
        <v/>
      </c>
      <c r="K2008" s="9">
        <f>E2008/(1+M2008)</f>
        <v/>
      </c>
      <c r="L2008" s="10" t="inlineStr">
        <is>
          <t>PLN</t>
        </is>
      </c>
      <c r="M2008" s="11" t="n">
        <v>0.23</v>
      </c>
      <c r="N2008" s="9">
        <f>K2008*VLOOKUP(L2008,'Exchange rate'!A:B,2,0)</f>
        <v/>
      </c>
      <c r="O2008" s="8" t="inlineStr">
        <is>
          <t>Neonet</t>
        </is>
      </c>
      <c r="P2008" s="8" t="inlineStr">
        <is>
          <t>Neonet</t>
        </is>
      </c>
      <c r="Q2008" s="8" t="inlineStr">
        <is>
          <t>Poland</t>
        </is>
      </c>
      <c r="R2008" s="12" t="inlineStr">
        <is>
          <t>https://www.neonet.pl/smartfony/realme-gt-7-pro-12-512gb-szary.html</t>
        </is>
      </c>
      <c r="S2008" s="13" t="inlineStr">
        <is>
          <t>Handset</t>
        </is>
      </c>
      <c r="T2008" s="13" t="n"/>
      <c r="U2008" s="12" t="inlineStr">
        <is>
          <t>https://drive.google.com/uc?export=view&amp;id=1yqBpMMXZKJ7hwi9HuRH_Ar1UH2Ygkmtj</t>
        </is>
      </c>
      <c r="V2008" t="inlineStr">
        <is>
          <t>20250424</t>
        </is>
      </c>
    </row>
    <row r="2009" ht="15" customHeight="1">
      <c r="A2009" s="7" t="inlineStr">
        <is>
          <t>BN2009563</t>
        </is>
      </c>
      <c r="B2009" s="8" t="inlineStr">
        <is>
          <t>Realme</t>
        </is>
      </c>
      <c r="C2009" s="8" t="inlineStr">
        <is>
          <t>Realme Note 50 3-64GB LTE</t>
        </is>
      </c>
      <c r="D2009" s="8" t="inlineStr">
        <is>
          <t>-</t>
        </is>
      </c>
      <c r="E2009" s="9" t="n">
        <v>329.99</v>
      </c>
      <c r="F2009" s="9" t="inlineStr">
        <is>
          <t>329.99</t>
        </is>
      </c>
      <c r="G2009" s="9" t="inlineStr">
        <is>
          <t>Instock</t>
        </is>
      </c>
      <c r="H2009" s="9">
        <f>F2009+0</f>
        <v/>
      </c>
      <c r="I2009" s="9" t="n"/>
      <c r="J2009" s="9">
        <f>IF(I2009&lt;&gt;"",I2009,H2009)</f>
        <v/>
      </c>
      <c r="K2009" s="9">
        <f>E2009/(1+M2009)</f>
        <v/>
      </c>
      <c r="L2009" s="10" t="inlineStr">
        <is>
          <t>PLN</t>
        </is>
      </c>
      <c r="M2009" s="11" t="n">
        <v>0.23</v>
      </c>
      <c r="N2009" s="9">
        <f>K2009*VLOOKUP(L2009,'Exchange rate'!A:B,2,0)</f>
        <v/>
      </c>
      <c r="O2009" s="8" t="inlineStr">
        <is>
          <t>Neonet</t>
        </is>
      </c>
      <c r="P2009" s="8" t="inlineStr">
        <is>
          <t>Neonet</t>
        </is>
      </c>
      <c r="Q2009" s="8" t="inlineStr">
        <is>
          <t>Poland</t>
        </is>
      </c>
      <c r="R2009" s="12" t="inlineStr">
        <is>
          <t>https://www.neonet.pl/smartfony/realme-note-50-3-64gb-czarny.html?order=score&amp;query=Razr%2050</t>
        </is>
      </c>
      <c r="S2009" s="13" t="inlineStr">
        <is>
          <t>Handset</t>
        </is>
      </c>
      <c r="T2009" s="13" t="n"/>
      <c r="U2009" s="12" t="inlineStr">
        <is>
          <t>https://drive.google.com/uc?export=view&amp;id=1zDvo1en_OqtY3vOqHuY2Wi_ceGKSPgm3</t>
        </is>
      </c>
      <c r="V2009" t="inlineStr">
        <is>
          <t>20250424</t>
        </is>
      </c>
    </row>
    <row r="2010" ht="15" customHeight="1">
      <c r="A2010" s="7" t="inlineStr">
        <is>
          <t>AN00000070</t>
        </is>
      </c>
      <c r="B2010" s="8" t="inlineStr">
        <is>
          <t>Realme</t>
        </is>
      </c>
      <c r="C2010" s="8" t="inlineStr">
        <is>
          <t>realme Pad Wi-Fi 4/64GB</t>
        </is>
      </c>
      <c r="D2010" s="8" t="inlineStr">
        <is>
          <t>-</t>
        </is>
      </c>
      <c r="E2010" s="9" t="n">
        <v>849</v>
      </c>
      <c r="F2010" s="9" t="inlineStr">
        <is>
          <t>849.00</t>
        </is>
      </c>
      <c r="G2010" s="9" t="inlineStr">
        <is>
          <t>Instock</t>
        </is>
      </c>
      <c r="H2010" s="9">
        <f>F2010+0</f>
        <v/>
      </c>
      <c r="I2010" s="9" t="n"/>
      <c r="J2010" s="9">
        <f>IF(I2010&lt;&gt;"",I2010,H2010)</f>
        <v/>
      </c>
      <c r="K2010" s="9">
        <f>E2010/(1+M2010)</f>
        <v/>
      </c>
      <c r="L2010" s="10" t="inlineStr">
        <is>
          <t>PLN</t>
        </is>
      </c>
      <c r="M2010" s="11" t="n">
        <v>0.23</v>
      </c>
      <c r="N2010" s="9">
        <f>K2010*VLOOKUP(L2010,'Exchange rate'!A:B,2,0)</f>
        <v/>
      </c>
      <c r="O2010" s="8" t="inlineStr">
        <is>
          <t>Neonet</t>
        </is>
      </c>
      <c r="P2010" s="8" t="inlineStr">
        <is>
          <t>Neonet</t>
        </is>
      </c>
      <c r="Q2010" s="8" t="inlineStr">
        <is>
          <t>Poland</t>
        </is>
      </c>
      <c r="R2010" s="12" t="inlineStr">
        <is>
          <t>https://www.neonet.pl/tablety/realme-pad-wifi-10-4-4-64.html</t>
        </is>
      </c>
      <c r="S2010" s="13" t="inlineStr">
        <is>
          <t>Tablet</t>
        </is>
      </c>
      <c r="T2010" s="13" t="n"/>
      <c r="U2010" s="12" t="inlineStr">
        <is>
          <t>https://drive.google.com/uc?export=view&amp;id=110174n6yQAeGBA_pyS3z2Qz-YBck6crG</t>
        </is>
      </c>
      <c r="V2010" t="inlineStr">
        <is>
          <t>20250424</t>
        </is>
      </c>
    </row>
    <row r="2011" ht="15" customHeight="1">
      <c r="A2011" s="7" t="inlineStr">
        <is>
          <t>BN2008970</t>
        </is>
      </c>
      <c r="B2011" s="8" t="inlineStr">
        <is>
          <t>Samsung</t>
        </is>
      </c>
      <c r="C2011" s="8" t="inlineStr">
        <is>
          <t>Galaxy A05s 4-64GB LTE</t>
        </is>
      </c>
      <c r="D2011" s="8" t="inlineStr">
        <is>
          <t>-</t>
        </is>
      </c>
      <c r="E2011" s="9" t="n">
        <v>399</v>
      </c>
      <c r="F2011" s="9" t="inlineStr">
        <is>
          <t>399.00</t>
        </is>
      </c>
      <c r="G2011" s="9" t="inlineStr">
        <is>
          <t>Instock</t>
        </is>
      </c>
      <c r="H2011" s="9">
        <f>F2011+0</f>
        <v/>
      </c>
      <c r="I2011" s="9" t="n"/>
      <c r="J2011" s="9">
        <f>IF(I2011&lt;&gt;"",I2011,H2011)</f>
        <v/>
      </c>
      <c r="K2011" s="9">
        <f>E2011/(1+M2011)</f>
        <v/>
      </c>
      <c r="L2011" s="10" t="inlineStr">
        <is>
          <t>PLN</t>
        </is>
      </c>
      <c r="M2011" s="11" t="n">
        <v>0.23</v>
      </c>
      <c r="N2011" s="9">
        <f>K2011*VLOOKUP(L2011,'Exchange rate'!A:B,2,0)</f>
        <v/>
      </c>
      <c r="O2011" s="8" t="inlineStr">
        <is>
          <t>Neonet</t>
        </is>
      </c>
      <c r="P2011" s="8" t="inlineStr">
        <is>
          <t>Neonet</t>
        </is>
      </c>
      <c r="Q2011" s="8" t="inlineStr">
        <is>
          <t>Poland</t>
        </is>
      </c>
      <c r="R2011" s="12" t="inlineStr">
        <is>
          <t>https://www.neonet.pl/smartfony/samsung-galaxy-a05s-4-64gb-czarny-a057g.html?order=score&amp;query=SAMSUNG%20Galaxy%20A05s</t>
        </is>
      </c>
      <c r="S2011" s="13" t="inlineStr">
        <is>
          <t>Handset</t>
        </is>
      </c>
      <c r="T2011" s="13" t="n"/>
      <c r="U2011" s="12" t="inlineStr">
        <is>
          <t>https://drive.google.com/uc?export=view&amp;id=1ygeYwnXp1r4RxY-ar0oud9GA5_zZXSCA</t>
        </is>
      </c>
      <c r="V2011" t="inlineStr">
        <is>
          <t>20250424</t>
        </is>
      </c>
    </row>
    <row r="2012" ht="15" customHeight="1">
      <c r="A2012" s="7" t="inlineStr">
        <is>
          <t>BN2008554</t>
        </is>
      </c>
      <c r="B2012" s="8" t="inlineStr">
        <is>
          <t>Samsung</t>
        </is>
      </c>
      <c r="C2012" s="8" t="inlineStr">
        <is>
          <t>Galaxy A14 4-128GB LTE</t>
        </is>
      </c>
      <c r="D2012" s="8" t="inlineStr">
        <is>
          <t>-</t>
        </is>
      </c>
      <c r="E2012" s="9" t="n">
        <v>0</v>
      </c>
      <c r="F2012" s="9" t="inlineStr">
        <is>
          <t>0.00</t>
        </is>
      </c>
      <c r="G2012" s="9" t="inlineStr">
        <is>
          <t>Outstock</t>
        </is>
      </c>
      <c r="H2012" s="9">
        <f>F2012+0</f>
        <v/>
      </c>
      <c r="I2012" s="9" t="n"/>
      <c r="J2012" s="9">
        <f>IF(I2012&lt;&gt;"",I2012,H2012)</f>
        <v/>
      </c>
      <c r="K2012" s="9">
        <f>E2012/(1+M2012)</f>
        <v/>
      </c>
      <c r="L2012" s="10" t="inlineStr">
        <is>
          <t>PLN</t>
        </is>
      </c>
      <c r="M2012" s="11" t="n">
        <v>0.23</v>
      </c>
      <c r="N2012" s="9">
        <f>K2012*VLOOKUP(L2012,'Exchange rate'!A:B,2,0)</f>
        <v/>
      </c>
      <c r="O2012" s="8" t="inlineStr">
        <is>
          <t>Neonet</t>
        </is>
      </c>
      <c r="P2012" s="8" t="inlineStr">
        <is>
          <t>Neonet</t>
        </is>
      </c>
      <c r="Q2012" s="8" t="inlineStr">
        <is>
          <t>Poland</t>
        </is>
      </c>
      <c r="R2012" s="12" t="inlineStr">
        <is>
          <t>https://www.neonet.pl/smartfony/samsung-galaxy-a14-4-128gb-a145r-black.html</t>
        </is>
      </c>
      <c r="S2012" s="13" t="inlineStr">
        <is>
          <t>Handset</t>
        </is>
      </c>
      <c r="T2012" s="13" t="inlineStr">
        <is>
          <t>a</t>
        </is>
      </c>
      <c r="U2012" s="12" t="inlineStr">
        <is>
          <t>https://drive.google.com/uc?export=view&amp;id=1xnP0ss1SnYLJ6f1Fa8Ym6PsY09BPmhtZ</t>
        </is>
      </c>
      <c r="V2012" t="inlineStr">
        <is>
          <t>20250424</t>
        </is>
      </c>
    </row>
    <row r="2013" ht="15" customHeight="1">
      <c r="A2013" s="7" t="inlineStr">
        <is>
          <t>BN2008553</t>
        </is>
      </c>
      <c r="B2013" s="8" t="inlineStr">
        <is>
          <t>Samsung</t>
        </is>
      </c>
      <c r="C2013" s="8" t="inlineStr">
        <is>
          <t>Galaxy A14 4-64GB LTE</t>
        </is>
      </c>
      <c r="D2013" s="8" t="inlineStr">
        <is>
          <t>-</t>
        </is>
      </c>
      <c r="E2013" s="9" t="n">
        <v>849</v>
      </c>
      <c r="F2013" s="9" t="inlineStr">
        <is>
          <t>849.00</t>
        </is>
      </c>
      <c r="G2013" s="9" t="inlineStr">
        <is>
          <t>Instock</t>
        </is>
      </c>
      <c r="H2013" s="9">
        <f>F2013+0</f>
        <v/>
      </c>
      <c r="I2013" s="9" t="n"/>
      <c r="J2013" s="9">
        <f>IF(I2013&lt;&gt;"",I2013,H2013)</f>
        <v/>
      </c>
      <c r="K2013" s="9">
        <f>E2013/(1+M2013)</f>
        <v/>
      </c>
      <c r="L2013" s="10" t="inlineStr">
        <is>
          <t>PLN</t>
        </is>
      </c>
      <c r="M2013" s="11" t="n">
        <v>0.23</v>
      </c>
      <c r="N2013" s="9">
        <f>K2013*VLOOKUP(L2013,'Exchange rate'!A:B,2,0)</f>
        <v/>
      </c>
      <c r="O2013" s="8" t="inlineStr">
        <is>
          <t>Neonet</t>
        </is>
      </c>
      <c r="P2013" s="8" t="inlineStr">
        <is>
          <t>Neonet</t>
        </is>
      </c>
      <c r="Q2013" s="8" t="inlineStr">
        <is>
          <t>Poland</t>
        </is>
      </c>
      <c r="R2013" s="12" t="inlineStr">
        <is>
          <t>https://www.neonet.pl/smartfony/samsung-galaxy-a14-4-64gb-a145r-black.html</t>
        </is>
      </c>
      <c r="S2013" s="13" t="inlineStr">
        <is>
          <t>Handset</t>
        </is>
      </c>
      <c r="T2013" s="13" t="n"/>
      <c r="U2013" s="12" t="inlineStr">
        <is>
          <t>https://drive.google.com/uc?export=view&amp;id=10n2RRCQoV9Vjl5yM8NWq_PqT0vmCx2dv</t>
        </is>
      </c>
      <c r="V2013" t="inlineStr">
        <is>
          <t>20250424</t>
        </is>
      </c>
    </row>
    <row r="2014" ht="15" customHeight="1">
      <c r="A2014" s="7" t="inlineStr">
        <is>
          <t>BN2009107</t>
        </is>
      </c>
      <c r="B2014" s="8" t="inlineStr">
        <is>
          <t>Samsung</t>
        </is>
      </c>
      <c r="C2014" s="8" t="inlineStr">
        <is>
          <t>Galaxy A15 4-128GB LTE</t>
        </is>
      </c>
      <c r="D2014" s="8" t="inlineStr">
        <is>
          <t>-</t>
        </is>
      </c>
      <c r="E2014" s="9" t="n">
        <v>811.8</v>
      </c>
      <c r="F2014" s="9" t="inlineStr">
        <is>
          <t>811.80</t>
        </is>
      </c>
      <c r="G2014" s="9" t="inlineStr">
        <is>
          <t>Instock</t>
        </is>
      </c>
      <c r="H2014" s="9">
        <f>F2014+0</f>
        <v/>
      </c>
      <c r="I2014" s="9" t="n"/>
      <c r="J2014" s="9">
        <f>IF(I2014&lt;&gt;"",I2014,H2014)</f>
        <v/>
      </c>
      <c r="K2014" s="9">
        <f>E2014/(1+M2014)</f>
        <v/>
      </c>
      <c r="L2014" s="10" t="inlineStr">
        <is>
          <t>PLN</t>
        </is>
      </c>
      <c r="M2014" s="11" t="n">
        <v>0.23</v>
      </c>
      <c r="N2014" s="9">
        <f>K2014*VLOOKUP(L2014,'Exchange rate'!A:B,2,0)</f>
        <v/>
      </c>
      <c r="O2014" s="8" t="inlineStr">
        <is>
          <t>Neonet</t>
        </is>
      </c>
      <c r="P2014" s="8" t="inlineStr">
        <is>
          <t>Neonet</t>
        </is>
      </c>
      <c r="Q2014" s="8" t="inlineStr">
        <is>
          <t>Poland</t>
        </is>
      </c>
      <c r="R2014" s="12" t="inlineStr">
        <is>
          <t>https://www.neonet.pl/smartfony/samsung-galaxy-a15-4-128gb-black-a155f.html</t>
        </is>
      </c>
      <c r="S2014" s="13" t="inlineStr">
        <is>
          <t>Handset</t>
        </is>
      </c>
      <c r="T2014" s="13" t="n"/>
      <c r="U2014" s="12" t="inlineStr">
        <is>
          <t>https://drive.google.com/uc?export=view&amp;id=1wh3YSwR3st_z5fYgHFFc7PJo5KBgfd96</t>
        </is>
      </c>
      <c r="V2014" t="inlineStr">
        <is>
          <t>20250424</t>
        </is>
      </c>
    </row>
    <row r="2015" ht="15" customHeight="1">
      <c r="A2015" s="7" t="inlineStr">
        <is>
          <t>BN2008917</t>
        </is>
      </c>
      <c r="B2015" s="8" t="inlineStr">
        <is>
          <t>Samsung</t>
        </is>
      </c>
      <c r="C2015" s="8" t="inlineStr">
        <is>
          <t>Galaxy A25 6-128GB 5G</t>
        </is>
      </c>
      <c r="D2015" s="8" t="inlineStr">
        <is>
          <t>-</t>
        </is>
      </c>
      <c r="E2015" s="9" t="n">
        <v>1259</v>
      </c>
      <c r="F2015" s="9" t="inlineStr">
        <is>
          <t>1259.00</t>
        </is>
      </c>
      <c r="G2015" s="9" t="inlineStr">
        <is>
          <t>Instock</t>
        </is>
      </c>
      <c r="H2015" s="9">
        <f>F2015+0</f>
        <v/>
      </c>
      <c r="I2015" s="9" t="n"/>
      <c r="J2015" s="9">
        <f>IF(I2015&lt;&gt;"",I2015,H2015)</f>
        <v/>
      </c>
      <c r="K2015" s="9">
        <f>E2015/(1+M2015)</f>
        <v/>
      </c>
      <c r="L2015" s="10" t="inlineStr">
        <is>
          <t>PLN</t>
        </is>
      </c>
      <c r="M2015" s="11" t="n">
        <v>0.23</v>
      </c>
      <c r="N2015" s="9">
        <f>K2015*VLOOKUP(L2015,'Exchange rate'!A:B,2,0)</f>
        <v/>
      </c>
      <c r="O2015" s="8" t="inlineStr">
        <is>
          <t>Neonet</t>
        </is>
      </c>
      <c r="P2015" s="8" t="inlineStr">
        <is>
          <t>Neonet</t>
        </is>
      </c>
      <c r="Q2015" s="8" t="inlineStr">
        <is>
          <t>Poland</t>
        </is>
      </c>
      <c r="R2015" s="12" t="inlineStr">
        <is>
          <t>https://www.neonet.pl/smartfony/samsung-galaxy-a25-5g-6-128gb-a256b-black.html</t>
        </is>
      </c>
      <c r="S2015" s="13" t="inlineStr">
        <is>
          <t>Handset</t>
        </is>
      </c>
      <c r="T2015" s="13" t="n"/>
      <c r="U2015" s="12" t="inlineStr">
        <is>
          <t>https://drive.google.com/uc?export=view&amp;id=1xt-gjaL52tQ7gd-57wl8Yx4hq8-4PsfI</t>
        </is>
      </c>
      <c r="V2015" t="inlineStr">
        <is>
          <t>20250424</t>
        </is>
      </c>
    </row>
    <row r="2016" ht="15" customHeight="1">
      <c r="A2016" s="7" t="inlineStr">
        <is>
          <t>BN2008665</t>
        </is>
      </c>
      <c r="B2016" s="8" t="inlineStr">
        <is>
          <t>Samsung</t>
        </is>
      </c>
      <c r="C2016" s="8" t="inlineStr">
        <is>
          <t>Galaxy A34 6-128GB 5G</t>
        </is>
      </c>
      <c r="D2016" s="8" t="inlineStr">
        <is>
          <t>-</t>
        </is>
      </c>
      <c r="E2016" s="9" t="n">
        <v>1049</v>
      </c>
      <c r="F2016" s="9" t="inlineStr">
        <is>
          <t>1049.00</t>
        </is>
      </c>
      <c r="G2016" s="9" t="inlineStr">
        <is>
          <t>Instock</t>
        </is>
      </c>
      <c r="H2016" s="9">
        <f>F2016+0</f>
        <v/>
      </c>
      <c r="I2016" s="9" t="n"/>
      <c r="J2016" s="9">
        <f>IF(I2016&lt;&gt;"",I2016,H2016)</f>
        <v/>
      </c>
      <c r="K2016" s="9">
        <f>E2016/(1+M2016)</f>
        <v/>
      </c>
      <c r="L2016" s="10" t="inlineStr">
        <is>
          <t>PLN</t>
        </is>
      </c>
      <c r="M2016" s="11" t="n">
        <v>0.23</v>
      </c>
      <c r="N2016" s="9">
        <f>K2016*VLOOKUP(L2016,'Exchange rate'!A:B,2,0)</f>
        <v/>
      </c>
      <c r="O2016" s="8" t="inlineStr">
        <is>
          <t>Neonet</t>
        </is>
      </c>
      <c r="P2016" s="8" t="inlineStr">
        <is>
          <t>Neonet</t>
        </is>
      </c>
      <c r="Q2016" s="8" t="inlineStr">
        <is>
          <t>Poland</t>
        </is>
      </c>
      <c r="R2016" s="12" t="inlineStr">
        <is>
          <t>https://www.neonet.pl/smartfony/samsung-galaxy-a34-5g-6-128gb-black-a346b.html</t>
        </is>
      </c>
      <c r="S2016" s="13" t="inlineStr">
        <is>
          <t>Handset</t>
        </is>
      </c>
      <c r="T2016" s="13" t="n"/>
      <c r="U2016" s="12" t="inlineStr">
        <is>
          <t>https://drive.google.com/uc?export=view&amp;id=1yGBwAMmlmP_iErolx65QEwKccHqgjtq_</t>
        </is>
      </c>
      <c r="V2016" t="inlineStr">
        <is>
          <t>20250424</t>
        </is>
      </c>
    </row>
    <row r="2017" ht="15" customHeight="1">
      <c r="A2017" s="7" t="inlineStr">
        <is>
          <t>BN2009233</t>
        </is>
      </c>
      <c r="B2017" s="8" t="inlineStr">
        <is>
          <t>Samsung</t>
        </is>
      </c>
      <c r="C2017" s="8" t="inlineStr">
        <is>
          <t>Galaxy A35 6-128GB 5G</t>
        </is>
      </c>
      <c r="D2017" s="8" t="inlineStr">
        <is>
          <t>-</t>
        </is>
      </c>
      <c r="E2017" s="9" t="n">
        <v>999</v>
      </c>
      <c r="F2017" s="9" t="inlineStr">
        <is>
          <t>999.00</t>
        </is>
      </c>
      <c r="G2017" s="9" t="inlineStr">
        <is>
          <t>Instock</t>
        </is>
      </c>
      <c r="H2017" s="9">
        <f>F2017+0</f>
        <v/>
      </c>
      <c r="I2017" s="9" t="n"/>
      <c r="J2017" s="9">
        <f>IF(I2017&lt;&gt;"",I2017,H2017)</f>
        <v/>
      </c>
      <c r="K2017" s="9">
        <f>E2017/(1+M2017)</f>
        <v/>
      </c>
      <c r="L2017" s="10" t="inlineStr">
        <is>
          <t>PLN</t>
        </is>
      </c>
      <c r="M2017" s="11" t="n">
        <v>0.23</v>
      </c>
      <c r="N2017" s="9">
        <f>K2017*VLOOKUP(L2017,'Exchange rate'!A:B,2,0)</f>
        <v/>
      </c>
      <c r="O2017" s="8" t="inlineStr">
        <is>
          <t>Neonet</t>
        </is>
      </c>
      <c r="P2017" s="8" t="inlineStr">
        <is>
          <t>Neonet</t>
        </is>
      </c>
      <c r="Q2017" s="8" t="inlineStr">
        <is>
          <t>Poland</t>
        </is>
      </c>
      <c r="R2017" s="12" t="inlineStr">
        <is>
          <t>https://www.neonet.pl/smartfony/samsung-galaxy-a35-5g-6-128gb-granatowy-a356b.html</t>
        </is>
      </c>
      <c r="S2017" s="13" t="inlineStr">
        <is>
          <t>Handset</t>
        </is>
      </c>
      <c r="T2017" s="13" t="n"/>
      <c r="U2017" s="12" t="inlineStr">
        <is>
          <t>https://drive.google.com/uc?export=view&amp;id=1kS9FT8NT4FyWL-TGmgvzyzjtN2ryeTD8</t>
        </is>
      </c>
      <c r="V2017" t="inlineStr">
        <is>
          <t>20250424</t>
        </is>
      </c>
    </row>
    <row r="2018" ht="15" customHeight="1">
      <c r="A2018" s="7" t="inlineStr">
        <is>
          <t>BN2009895</t>
        </is>
      </c>
      <c r="B2018" s="8" t="inlineStr">
        <is>
          <t>Samsung</t>
        </is>
      </c>
      <c r="C2018" s="8" t="inlineStr">
        <is>
          <t>Galaxy A36 6-128GB 5G</t>
        </is>
      </c>
      <c r="D2018" s="8" t="inlineStr">
        <is>
          <t>-</t>
        </is>
      </c>
      <c r="E2018" s="9" t="n">
        <v>1399</v>
      </c>
      <c r="F2018" s="9" t="inlineStr">
        <is>
          <t>1399.00</t>
        </is>
      </c>
      <c r="G2018" s="9" t="inlineStr">
        <is>
          <t>Instock</t>
        </is>
      </c>
      <c r="H2018" s="9">
        <f>F2018+0</f>
        <v/>
      </c>
      <c r="I2018" s="9" t="n"/>
      <c r="J2018" s="9">
        <f>IF(I2018&lt;&gt;"",I2018,H2018)</f>
        <v/>
      </c>
      <c r="K2018" s="9">
        <f>E2018/(1+M2018)</f>
        <v/>
      </c>
      <c r="L2018" s="10" t="inlineStr">
        <is>
          <t>PLN</t>
        </is>
      </c>
      <c r="M2018" s="11" t="n">
        <v>0.23</v>
      </c>
      <c r="N2018" s="9">
        <f>K2018*VLOOKUP(L2018,'Exchange rate'!A:B,2,0)</f>
        <v/>
      </c>
      <c r="O2018" s="8" t="inlineStr">
        <is>
          <t>Neonet</t>
        </is>
      </c>
      <c r="P2018" s="8" t="inlineStr">
        <is>
          <t>Neonet</t>
        </is>
      </c>
      <c r="Q2018" s="8" t="inlineStr">
        <is>
          <t>Poland</t>
        </is>
      </c>
      <c r="R2018" s="12" t="inlineStr">
        <is>
          <t>https://www.neonet.pl/smartfony/samsung-galaxy-a36-5g-6-128gb-czarny-a366b.html?order=score&amp;query=Samsung%20Galaxy%20A36</t>
        </is>
      </c>
      <c r="S2018" s="13" t="inlineStr">
        <is>
          <t>Handset</t>
        </is>
      </c>
      <c r="T2018" s="13" t="n"/>
      <c r="U2018" s="12" t="inlineStr">
        <is>
          <t>https://drive.google.com/uc?export=view&amp;id=1xtcrmJciiye8Pi-czxxZrHjr0P1kdrlT</t>
        </is>
      </c>
      <c r="V2018" t="inlineStr">
        <is>
          <t>20250424</t>
        </is>
      </c>
    </row>
    <row r="2019" ht="15" customHeight="1">
      <c r="A2019" s="7" t="inlineStr">
        <is>
          <t>BN2009896</t>
        </is>
      </c>
      <c r="B2019" s="8" t="inlineStr">
        <is>
          <t>Samsung</t>
        </is>
      </c>
      <c r="C2019" s="8" t="inlineStr">
        <is>
          <t>Galaxy A36 8-256GB 5G</t>
        </is>
      </c>
      <c r="D2019" s="8" t="inlineStr">
        <is>
          <t>-</t>
        </is>
      </c>
      <c r="E2019" s="9" t="n">
        <v>1699</v>
      </c>
      <c r="F2019" s="9" t="inlineStr">
        <is>
          <t>1699.00</t>
        </is>
      </c>
      <c r="G2019" s="9" t="inlineStr">
        <is>
          <t>Instock</t>
        </is>
      </c>
      <c r="H2019" s="9">
        <f>F2019+0</f>
        <v/>
      </c>
      <c r="I2019" s="9" t="n"/>
      <c r="J2019" s="9">
        <f>IF(I2019&lt;&gt;"",I2019,H2019)</f>
        <v/>
      </c>
      <c r="K2019" s="9">
        <f>E2019/(1+M2019)</f>
        <v/>
      </c>
      <c r="L2019" s="10" t="inlineStr">
        <is>
          <t>PLN</t>
        </is>
      </c>
      <c r="M2019" s="11" t="n">
        <v>0.23</v>
      </c>
      <c r="N2019" s="9">
        <f>K2019*VLOOKUP(L2019,'Exchange rate'!A:B,2,0)</f>
        <v/>
      </c>
      <c r="O2019" s="8" t="inlineStr">
        <is>
          <t>Neonet</t>
        </is>
      </c>
      <c r="P2019" s="8" t="inlineStr">
        <is>
          <t>Neonet</t>
        </is>
      </c>
      <c r="Q2019" s="8" t="inlineStr">
        <is>
          <t>Poland</t>
        </is>
      </c>
      <c r="R2019" s="12" t="inlineStr">
        <is>
          <t>https://www.neonet.pl/smartfony/samsung-galaxy-a36-5g-8-256gb-czarny-a366b.html</t>
        </is>
      </c>
      <c r="S2019" s="13" t="inlineStr">
        <is>
          <t>Handset</t>
        </is>
      </c>
      <c r="T2019" s="13" t="n"/>
      <c r="U2019" s="12" t="inlineStr">
        <is>
          <t>https://drive.google.com/uc?export=view&amp;id=1wxYvUBf_P4T3Hpl76_iZSTEoZaGfJV0l</t>
        </is>
      </c>
      <c r="V2019" t="inlineStr">
        <is>
          <t>20250424</t>
        </is>
      </c>
    </row>
    <row r="2020" ht="15" customHeight="1">
      <c r="A2020" s="7" t="inlineStr">
        <is>
          <t>BN2007937</t>
        </is>
      </c>
      <c r="B2020" s="8" t="inlineStr">
        <is>
          <t>Samsung</t>
        </is>
      </c>
      <c r="C2020" s="8" t="inlineStr">
        <is>
          <t>Galaxy A52s 128GB 5G</t>
        </is>
      </c>
      <c r="D2020" s="8" t="inlineStr">
        <is>
          <t>-</t>
        </is>
      </c>
      <c r="E2020" s="9" t="n">
        <v>0</v>
      </c>
      <c r="F2020" s="9" t="inlineStr">
        <is>
          <t>0.00</t>
        </is>
      </c>
      <c r="G2020" s="9" t="inlineStr">
        <is>
          <t>Outstock</t>
        </is>
      </c>
      <c r="H2020" s="9">
        <f>F2020+0</f>
        <v/>
      </c>
      <c r="I2020" s="9" t="n"/>
      <c r="J2020" s="9">
        <f>IF(I2020&lt;&gt;"",I2020,H2020)</f>
        <v/>
      </c>
      <c r="K2020" s="9">
        <f>E2020/(1+M2020)</f>
        <v/>
      </c>
      <c r="L2020" s="10" t="inlineStr">
        <is>
          <t>PLN</t>
        </is>
      </c>
      <c r="M2020" s="11" t="n">
        <v>0.23</v>
      </c>
      <c r="N2020" s="9">
        <f>K2020*VLOOKUP(L2020,'Exchange rate'!A:B,2,0)</f>
        <v/>
      </c>
      <c r="O2020" s="8" t="inlineStr">
        <is>
          <t>Neonet</t>
        </is>
      </c>
      <c r="P2020" s="8" t="inlineStr">
        <is>
          <t>Neonet</t>
        </is>
      </c>
      <c r="Q2020" s="8" t="inlineStr">
        <is>
          <t>Poland</t>
        </is>
      </c>
      <c r="R2020" s="12" t="inlineStr">
        <is>
          <t>https://www.neonet.pl/smartfony/samsung-galaxy-a52s-5g-czarny-a528b.html</t>
        </is>
      </c>
      <c r="S2020" s="13" t="inlineStr">
        <is>
          <t>Handset</t>
        </is>
      </c>
      <c r="T2020" s="13" t="inlineStr">
        <is>
          <t>x</t>
        </is>
      </c>
      <c r="U2020" s="12" t="inlineStr">
        <is>
          <t>https://drive.google.com/uc?export=view&amp;id=1mL5y6EgYYA2c8ulJ-2Rgv8b1oM4oWjTo</t>
        </is>
      </c>
      <c r="V2020" t="inlineStr">
        <is>
          <t>20250424</t>
        </is>
      </c>
    </row>
    <row r="2021" ht="15" customHeight="1">
      <c r="A2021" s="7" t="inlineStr">
        <is>
          <t>BN2008677</t>
        </is>
      </c>
      <c r="B2021" s="8" t="inlineStr">
        <is>
          <t>Samsung</t>
        </is>
      </c>
      <c r="C2021" s="8" t="inlineStr">
        <is>
          <t>Galaxy A54 8-128GB 5G</t>
        </is>
      </c>
      <c r="D2021" s="8" t="inlineStr">
        <is>
          <t>-</t>
        </is>
      </c>
      <c r="E2021" s="9" t="n">
        <v>1549</v>
      </c>
      <c r="F2021" s="9" t="inlineStr">
        <is>
          <t>1549.00</t>
        </is>
      </c>
      <c r="G2021" s="9" t="inlineStr">
        <is>
          <t>Instock</t>
        </is>
      </c>
      <c r="H2021" s="9">
        <f>F2021+0</f>
        <v/>
      </c>
      <c r="I2021" s="9" t="n"/>
      <c r="J2021" s="9">
        <f>IF(I2021&lt;&gt;"",I2021,H2021)</f>
        <v/>
      </c>
      <c r="K2021" s="9">
        <f>E2021/(1+M2021)</f>
        <v/>
      </c>
      <c r="L2021" s="10" t="inlineStr">
        <is>
          <t>PLN</t>
        </is>
      </c>
      <c r="M2021" s="11" t="n">
        <v>0.23</v>
      </c>
      <c r="N2021" s="9">
        <f>K2021*VLOOKUP(L2021,'Exchange rate'!A:B,2,0)</f>
        <v/>
      </c>
      <c r="O2021" s="8" t="inlineStr">
        <is>
          <t>Neonet</t>
        </is>
      </c>
      <c r="P2021" s="8" t="inlineStr">
        <is>
          <t>Neonet</t>
        </is>
      </c>
      <c r="Q2021" s="8" t="inlineStr">
        <is>
          <t>Poland</t>
        </is>
      </c>
      <c r="R2021" s="12" t="inlineStr">
        <is>
          <t>https://www.neonet.pl/smartfony/samsung-galaxy-a54-5g-8-128gb-black-a546b.html</t>
        </is>
      </c>
      <c r="S2021" s="13" t="inlineStr">
        <is>
          <t>Handset</t>
        </is>
      </c>
      <c r="T2021" s="13" t="n"/>
      <c r="U2021" s="12" t="inlineStr">
        <is>
          <t>https://drive.google.com/uc?export=view&amp;id=1zVojWPAxQ_VxfCb2k_oVpGCssuu0weq8</t>
        </is>
      </c>
      <c r="V2021" t="inlineStr">
        <is>
          <t>20250424</t>
        </is>
      </c>
    </row>
    <row r="2022" ht="15" customHeight="1">
      <c r="A2022" s="7" t="inlineStr">
        <is>
          <t>BN2009231</t>
        </is>
      </c>
      <c r="B2022" s="8" t="inlineStr">
        <is>
          <t>Samsung</t>
        </is>
      </c>
      <c r="C2022" s="8" t="inlineStr">
        <is>
          <t>Galaxy A55 8-128GB 5G</t>
        </is>
      </c>
      <c r="D2022" s="8" t="inlineStr">
        <is>
          <t>-</t>
        </is>
      </c>
      <c r="E2022" s="9" t="n">
        <v>1499</v>
      </c>
      <c r="F2022" s="9" t="inlineStr">
        <is>
          <t>1499.00</t>
        </is>
      </c>
      <c r="G2022" s="9" t="inlineStr">
        <is>
          <t>Instock</t>
        </is>
      </c>
      <c r="H2022" s="9">
        <f>F2022+0</f>
        <v/>
      </c>
      <c r="I2022" s="9" t="n"/>
      <c r="J2022" s="9">
        <f>IF(I2022&lt;&gt;"",I2022,H2022)</f>
        <v/>
      </c>
      <c r="K2022" s="9">
        <f>E2022/(1+M2022)</f>
        <v/>
      </c>
      <c r="L2022" s="10" t="inlineStr">
        <is>
          <t>PLN</t>
        </is>
      </c>
      <c r="M2022" s="11" t="n">
        <v>0.23</v>
      </c>
      <c r="N2022" s="9">
        <f>K2022*VLOOKUP(L2022,'Exchange rate'!A:B,2,0)</f>
        <v/>
      </c>
      <c r="O2022" s="8" t="inlineStr">
        <is>
          <t>Neonet</t>
        </is>
      </c>
      <c r="P2022" s="8" t="inlineStr">
        <is>
          <t>Neonet</t>
        </is>
      </c>
      <c r="Q2022" s="8" t="inlineStr">
        <is>
          <t>Poland</t>
        </is>
      </c>
      <c r="R2022" s="12" t="inlineStr">
        <is>
          <t>https://www.neonet.pl/smartfony/samsung-galaxy-a55-5g-8-128gb-granatowy-a556b.html</t>
        </is>
      </c>
      <c r="S2022" s="13" t="inlineStr">
        <is>
          <t>Handset</t>
        </is>
      </c>
      <c r="T2022" s="13" t="n"/>
      <c r="U2022" s="12" t="inlineStr">
        <is>
          <t>https://drive.google.com/uc?export=view&amp;id=1-nIwv9AlSMF97cJJn_zvr8J609VfAWtU</t>
        </is>
      </c>
      <c r="V2022" t="inlineStr">
        <is>
          <t>20250424</t>
        </is>
      </c>
    </row>
    <row r="2023" ht="15" customHeight="1">
      <c r="A2023" s="7" t="inlineStr">
        <is>
          <t>BN2009795</t>
        </is>
      </c>
      <c r="B2023" s="8" t="inlineStr">
        <is>
          <t>Samsung</t>
        </is>
      </c>
      <c r="C2023" s="8" t="inlineStr">
        <is>
          <t>Galaxy A56 8-128GB 5G</t>
        </is>
      </c>
      <c r="D2023" s="8" t="inlineStr">
        <is>
          <t>-</t>
        </is>
      </c>
      <c r="E2023" s="9" t="n">
        <v>1999</v>
      </c>
      <c r="F2023" s="9" t="inlineStr">
        <is>
          <t>1999.00</t>
        </is>
      </c>
      <c r="G2023" s="9" t="inlineStr">
        <is>
          <t>Instock</t>
        </is>
      </c>
      <c r="H2023" s="9">
        <f>F2023+0</f>
        <v/>
      </c>
      <c r="I2023" s="9" t="n"/>
      <c r="J2023" s="9">
        <f>IF(I2023&lt;&gt;"",I2023,H2023)</f>
        <v/>
      </c>
      <c r="K2023" s="9">
        <f>E2023/(1+M2023)</f>
        <v/>
      </c>
      <c r="L2023" s="10" t="inlineStr">
        <is>
          <t>PLN</t>
        </is>
      </c>
      <c r="M2023" s="11" t="n">
        <v>0.23</v>
      </c>
      <c r="N2023" s="9">
        <f>K2023*VLOOKUP(L2023,'Exchange rate'!A:B,2,0)</f>
        <v/>
      </c>
      <c r="O2023" s="8" t="inlineStr">
        <is>
          <t>Neonet</t>
        </is>
      </c>
      <c r="P2023" s="8" t="inlineStr">
        <is>
          <t>Neonet</t>
        </is>
      </c>
      <c r="Q2023" s="8" t="inlineStr">
        <is>
          <t>Poland</t>
        </is>
      </c>
      <c r="R2023" s="12" t="inlineStr">
        <is>
          <t>https://www.neonet.pl/smartfony/samsung-galaxy-a56-5g-8-128gb-czarny-a566b.html?order=score&amp;query=Samsung%20Galaxy%20A56</t>
        </is>
      </c>
      <c r="S2023" s="13" t="inlineStr">
        <is>
          <t>Handset</t>
        </is>
      </c>
      <c r="T2023" s="13" t="n"/>
      <c r="U2023" s="12" t="inlineStr">
        <is>
          <t>https://drive.google.com/uc?export=view&amp;id=1tdy2e2eLSeZdPxS6o2bLI0eYBMJaEnoT</t>
        </is>
      </c>
      <c r="V2023" t="inlineStr">
        <is>
          <t>20250424</t>
        </is>
      </c>
    </row>
    <row r="2024" ht="15" customHeight="1">
      <c r="A2024" s="7" t="inlineStr">
        <is>
          <t>BN2009848</t>
        </is>
      </c>
      <c r="B2024" s="8" t="inlineStr">
        <is>
          <t>Samsung</t>
        </is>
      </c>
      <c r="C2024" s="8" t="inlineStr">
        <is>
          <t>Galaxy A56 8-256GB 5G</t>
        </is>
      </c>
      <c r="D2024" s="8" t="inlineStr">
        <is>
          <t>-</t>
        </is>
      </c>
      <c r="E2024" s="9" t="n">
        <v>1999</v>
      </c>
      <c r="F2024" s="9" t="inlineStr">
        <is>
          <t>1999.00</t>
        </is>
      </c>
      <c r="G2024" s="9" t="inlineStr">
        <is>
          <t>Instock</t>
        </is>
      </c>
      <c r="H2024" s="9">
        <f>F2024+0</f>
        <v/>
      </c>
      <c r="I2024" s="9" t="n"/>
      <c r="J2024" s="9">
        <f>IF(I2024&lt;&gt;"",I2024,H2024)</f>
        <v/>
      </c>
      <c r="K2024" s="9">
        <f>E2024/(1+M2024)</f>
        <v/>
      </c>
      <c r="L2024" s="10" t="inlineStr">
        <is>
          <t>PLN</t>
        </is>
      </c>
      <c r="M2024" s="11" t="n">
        <v>0.23</v>
      </c>
      <c r="N2024" s="9">
        <f>K2024*VLOOKUP(L2024,'Exchange rate'!A:B,2,0)</f>
        <v/>
      </c>
      <c r="O2024" s="8" t="inlineStr">
        <is>
          <t>Neonet</t>
        </is>
      </c>
      <c r="P2024" s="8" t="inlineStr">
        <is>
          <t>Neonet</t>
        </is>
      </c>
      <c r="Q2024" s="8" t="inlineStr">
        <is>
          <t>Poland</t>
        </is>
      </c>
      <c r="R2024" s="12" t="inlineStr">
        <is>
          <t>https://www.neonet.pl/smartfony/samsung-galaxy-a56-5g-8-256gb-czarny-a566b.html?order=score&amp;query=Samsung%20Galaxy%20A56</t>
        </is>
      </c>
      <c r="S2024" s="13" t="inlineStr">
        <is>
          <t>Handset</t>
        </is>
      </c>
      <c r="T2024" s="13" t="n"/>
      <c r="U2024" s="12" t="inlineStr">
        <is>
          <t>https://drive.google.com/uc?export=view&amp;id=1yQWdLL24aJUve7OOmaIeBw2yRagCQA2J</t>
        </is>
      </c>
      <c r="V2024" t="inlineStr">
        <is>
          <t>20250424</t>
        </is>
      </c>
    </row>
    <row r="2025" ht="15" customHeight="1">
      <c r="A2025" s="7" t="inlineStr">
        <is>
          <t>BN2009334</t>
        </is>
      </c>
      <c r="B2025" s="8" t="inlineStr">
        <is>
          <t>Samsung</t>
        </is>
      </c>
      <c r="C2025" s="8" t="inlineStr">
        <is>
          <t>Galaxy Fit 3</t>
        </is>
      </c>
      <c r="D2025" s="8" t="inlineStr">
        <is>
          <t>-</t>
        </is>
      </c>
      <c r="E2025" s="9" t="n">
        <v>159</v>
      </c>
      <c r="F2025" s="9" t="inlineStr">
        <is>
          <t>159.00</t>
        </is>
      </c>
      <c r="G2025" s="9" t="inlineStr">
        <is>
          <t>Instock</t>
        </is>
      </c>
      <c r="H2025" s="9">
        <f>F2025+0</f>
        <v/>
      </c>
      <c r="I2025" s="9" t="n"/>
      <c r="J2025" s="9">
        <f>IF(I2025&lt;&gt;"",I2025,H2025)</f>
        <v/>
      </c>
      <c r="K2025" s="9">
        <f>E2025/(1+M2025)</f>
        <v/>
      </c>
      <c r="L2025" s="10" t="inlineStr">
        <is>
          <t>PLN</t>
        </is>
      </c>
      <c r="M2025" s="11" t="n">
        <v>0.23</v>
      </c>
      <c r="N2025" s="9">
        <f>K2025*VLOOKUP(L2025,'Exchange rate'!A:B,2,0)</f>
        <v/>
      </c>
      <c r="O2025" s="8" t="inlineStr">
        <is>
          <t>Neonet</t>
        </is>
      </c>
      <c r="P2025" s="8" t="inlineStr">
        <is>
          <t>Neonet</t>
        </is>
      </c>
      <c r="Q2025" s="8" t="inlineStr">
        <is>
          <t>Poland</t>
        </is>
      </c>
      <c r="R2025" s="12" t="inlineStr">
        <is>
          <t>https://www.neonet.pl/smartwatche-i-zegarki/samsung-galaxy-fit-3-szaryy-sm-r390.html</t>
        </is>
      </c>
      <c r="S2025" s="13" t="inlineStr">
        <is>
          <t>Smart Watch</t>
        </is>
      </c>
      <c r="T2025" s="13" t="n"/>
      <c r="U2025" s="12" t="inlineStr">
        <is>
          <t>https://drive.google.com/uc?export=view&amp;id=1wwM4o_Y2IEH1UH47QqOffbIuzL58Jv9L</t>
        </is>
      </c>
      <c r="V2025" t="inlineStr">
        <is>
          <t>20250424</t>
        </is>
      </c>
    </row>
    <row r="2026" ht="15" customHeight="1">
      <c r="A2026" s="7" t="inlineStr">
        <is>
          <t>BN2007845</t>
        </is>
      </c>
      <c r="B2026" s="8" t="inlineStr">
        <is>
          <t>Samsung</t>
        </is>
      </c>
      <c r="C2026" s="8" t="inlineStr">
        <is>
          <t>Galaxy S21 FE 128GB 5G</t>
        </is>
      </c>
      <c r="D2026" s="8" t="inlineStr">
        <is>
          <t>-</t>
        </is>
      </c>
      <c r="E2026" s="9" t="n">
        <v>2999</v>
      </c>
      <c r="F2026" s="9" t="inlineStr">
        <is>
          <t>2999.00</t>
        </is>
      </c>
      <c r="G2026" s="9" t="inlineStr">
        <is>
          <t>Instock</t>
        </is>
      </c>
      <c r="H2026" s="9">
        <f>F2026+0</f>
        <v/>
      </c>
      <c r="I2026" s="9" t="n"/>
      <c r="J2026" s="9">
        <f>IF(I2026&lt;&gt;"",I2026,H2026)</f>
        <v/>
      </c>
      <c r="K2026" s="9">
        <f>E2026/(1+M2026)</f>
        <v/>
      </c>
      <c r="L2026" s="10" t="inlineStr">
        <is>
          <t>PLN</t>
        </is>
      </c>
      <c r="M2026" s="11" t="n">
        <v>0.23</v>
      </c>
      <c r="N2026" s="9">
        <f>K2026*VLOOKUP(L2026,'Exchange rate'!A:B,2,0)</f>
        <v/>
      </c>
      <c r="O2026" s="8" t="inlineStr">
        <is>
          <t>Neonet</t>
        </is>
      </c>
      <c r="P2026" s="8" t="inlineStr">
        <is>
          <t>Neonet</t>
        </is>
      </c>
      <c r="Q2026" s="8" t="inlineStr">
        <is>
          <t>Poland</t>
        </is>
      </c>
      <c r="R2026" s="12" t="inlineStr">
        <is>
          <t>https://www.neonet.pl/smartfony/samsung-galaxy-s21-fe-5g-6-128gb-oliwka-g990b.html</t>
        </is>
      </c>
      <c r="S2026" s="13" t="inlineStr">
        <is>
          <t>Handset</t>
        </is>
      </c>
      <c r="T2026" s="13" t="n"/>
      <c r="U2026" s="12" t="inlineStr">
        <is>
          <t>https://drive.google.com/uc?export=view&amp;id=1y_g4WMPHv7SUnZOPEjZA1TpaDR8W5SOR</t>
        </is>
      </c>
      <c r="V2026" t="inlineStr">
        <is>
          <t>20250424</t>
        </is>
      </c>
    </row>
    <row r="2027" ht="15" customHeight="1">
      <c r="A2027" s="7" t="inlineStr">
        <is>
          <t>BN2008087</t>
        </is>
      </c>
      <c r="B2027" s="8" t="inlineStr">
        <is>
          <t>Samsung</t>
        </is>
      </c>
      <c r="C2027" s="8" t="inlineStr">
        <is>
          <t>Galaxy S22 256GB 5G</t>
        </is>
      </c>
      <c r="D2027" s="8" t="inlineStr">
        <is>
          <t>-</t>
        </is>
      </c>
      <c r="E2027" s="9" t="n">
        <v>2699</v>
      </c>
      <c r="F2027" s="9" t="inlineStr">
        <is>
          <t>2699.00</t>
        </is>
      </c>
      <c r="G2027" s="9" t="inlineStr">
        <is>
          <t>Instock</t>
        </is>
      </c>
      <c r="H2027" s="9">
        <f>F2027+0</f>
        <v/>
      </c>
      <c r="I2027" s="9" t="n"/>
      <c r="J2027" s="9">
        <f>IF(I2027&lt;&gt;"",I2027,H2027)</f>
        <v/>
      </c>
      <c r="K2027" s="9">
        <f>E2027/(1+M2027)</f>
        <v/>
      </c>
      <c r="L2027" s="10" t="inlineStr">
        <is>
          <t>PLN</t>
        </is>
      </c>
      <c r="M2027" s="11" t="n">
        <v>0.23</v>
      </c>
      <c r="N2027" s="9">
        <f>K2027*VLOOKUP(L2027,'Exchange rate'!A:B,2,0)</f>
        <v/>
      </c>
      <c r="O2027" s="8" t="inlineStr">
        <is>
          <t>Neonet</t>
        </is>
      </c>
      <c r="P2027" s="8" t="inlineStr">
        <is>
          <t>Neonet</t>
        </is>
      </c>
      <c r="Q2027" s="8" t="inlineStr">
        <is>
          <t>Poland</t>
        </is>
      </c>
      <c r="R2027" s="12" t="inlineStr">
        <is>
          <t>https://www.neonet.pl/smartfony/samsung-galaxy-s22-5g-8-256gb-black-s901b.html</t>
        </is>
      </c>
      <c r="S2027" s="13" t="inlineStr">
        <is>
          <t>Handset</t>
        </is>
      </c>
      <c r="T2027" s="13" t="n"/>
      <c r="U2027" s="12" t="inlineStr">
        <is>
          <t>https://drive.google.com/uc?export=view&amp;id=11-hYcwUXZXP24S_Pp_OEwcs9FnSW9u6a</t>
        </is>
      </c>
      <c r="V2027" t="inlineStr">
        <is>
          <t>20250424</t>
        </is>
      </c>
    </row>
    <row r="2028" ht="15" customHeight="1">
      <c r="A2028" s="7" t="inlineStr">
        <is>
          <t>BN2008084</t>
        </is>
      </c>
      <c r="B2028" s="8" t="inlineStr">
        <is>
          <t>Samsung</t>
        </is>
      </c>
      <c r="C2028" s="8" t="inlineStr">
        <is>
          <t>Galaxy S22 Ultra 128GB 5G</t>
        </is>
      </c>
      <c r="D2028" s="8" t="inlineStr">
        <is>
          <t>-</t>
        </is>
      </c>
      <c r="E2028" s="9" t="n">
        <v>0</v>
      </c>
      <c r="F2028" s="9" t="inlineStr">
        <is>
          <t>0.00</t>
        </is>
      </c>
      <c r="G2028" s="9" t="inlineStr">
        <is>
          <t>Outstock</t>
        </is>
      </c>
      <c r="H2028" s="9">
        <f>F2028+0</f>
        <v/>
      </c>
      <c r="I2028" s="9" t="n"/>
      <c r="J2028" s="9">
        <f>IF(I2028&lt;&gt;"",I2028,H2028)</f>
        <v/>
      </c>
      <c r="K2028" s="9">
        <f>E2028/(1+M2028)</f>
        <v/>
      </c>
      <c r="L2028" s="10" t="inlineStr">
        <is>
          <t>PLN</t>
        </is>
      </c>
      <c r="M2028" s="11" t="n">
        <v>0.23</v>
      </c>
      <c r="N2028" s="9">
        <f>K2028*VLOOKUP(L2028,'Exchange rate'!A:B,2,0)</f>
        <v/>
      </c>
      <c r="O2028" s="8" t="inlineStr">
        <is>
          <t>Neonet</t>
        </is>
      </c>
      <c r="P2028" s="8" t="inlineStr">
        <is>
          <t>Neonet</t>
        </is>
      </c>
      <c r="Q2028" s="8" t="inlineStr">
        <is>
          <t>Poland</t>
        </is>
      </c>
      <c r="R2028" s="12" t="inlineStr">
        <is>
          <t>https://www.neonet.pl/smartfony/galaxy-s22-ultra-5g-8-128gb-czarny-s908b.html</t>
        </is>
      </c>
      <c r="S2028" s="13" t="inlineStr">
        <is>
          <t>Handset</t>
        </is>
      </c>
      <c r="T2028" s="13" t="inlineStr">
        <is>
          <t>x</t>
        </is>
      </c>
      <c r="U2028" s="12" t="inlineStr">
        <is>
          <t>https://drive.google.com/uc?export=view&amp;id=1z5QOstZbOAbzmgp45YozxyNeZwPv5XRH</t>
        </is>
      </c>
      <c r="V2028" t="inlineStr">
        <is>
          <t>20250424</t>
        </is>
      </c>
    </row>
    <row r="2029" ht="15" customHeight="1">
      <c r="A2029" s="7" t="inlineStr">
        <is>
          <t>BN2008085</t>
        </is>
      </c>
      <c r="B2029" s="8" t="inlineStr">
        <is>
          <t>Samsung</t>
        </is>
      </c>
      <c r="C2029" s="8" t="inlineStr">
        <is>
          <t>Galaxy S22+ 256GB 5G</t>
        </is>
      </c>
      <c r="D2029" s="8" t="inlineStr">
        <is>
          <t>-</t>
        </is>
      </c>
      <c r="E2029" s="9" t="n">
        <v>1999</v>
      </c>
      <c r="F2029" s="9" t="inlineStr">
        <is>
          <t>1999.00</t>
        </is>
      </c>
      <c r="G2029" s="9" t="inlineStr">
        <is>
          <t>Instock</t>
        </is>
      </c>
      <c r="H2029" s="9">
        <f>F2029+0</f>
        <v/>
      </c>
      <c r="I2029" s="9" t="n"/>
      <c r="J2029" s="9">
        <f>IF(I2029&lt;&gt;"",I2029,H2029)</f>
        <v/>
      </c>
      <c r="K2029" s="9">
        <f>E2029/(1+M2029)</f>
        <v/>
      </c>
      <c r="L2029" s="10" t="inlineStr">
        <is>
          <t>PLN</t>
        </is>
      </c>
      <c r="M2029" s="11" t="n">
        <v>0.23</v>
      </c>
      <c r="N2029" s="9">
        <f>K2029*VLOOKUP(L2029,'Exchange rate'!A:B,2,0)</f>
        <v/>
      </c>
      <c r="O2029" s="8" t="inlineStr">
        <is>
          <t>Neonet</t>
        </is>
      </c>
      <c r="P2029" s="8" t="inlineStr">
        <is>
          <t>Neonet</t>
        </is>
      </c>
      <c r="Q2029" s="8" t="inlineStr">
        <is>
          <t>Poland</t>
        </is>
      </c>
      <c r="R2029" s="12" t="inlineStr">
        <is>
          <t>https://www.neonet.pl/smartfony/galaxy-s22-5g-8-256gb-czarny-s906b.html</t>
        </is>
      </c>
      <c r="S2029" s="13" t="inlineStr">
        <is>
          <t>Handset</t>
        </is>
      </c>
      <c r="T2029" s="13" t="n"/>
      <c r="U2029" s="12" t="inlineStr">
        <is>
          <t>https://drive.google.com/uc?export=view&amp;id=1xmjepG6K1cBTlVdi4ekNeCwum8nc-PR4</t>
        </is>
      </c>
      <c r="V2029" t="inlineStr">
        <is>
          <t>20250424</t>
        </is>
      </c>
    </row>
    <row r="2030" ht="15" customHeight="1">
      <c r="A2030" s="7" t="inlineStr">
        <is>
          <t>BN2008581</t>
        </is>
      </c>
      <c r="B2030" s="8" t="inlineStr">
        <is>
          <t>Samsung</t>
        </is>
      </c>
      <c r="C2030" s="8" t="inlineStr">
        <is>
          <t>Galaxy S23 8-128GB 5G</t>
        </is>
      </c>
      <c r="D2030" s="8" t="inlineStr">
        <is>
          <t>-</t>
        </is>
      </c>
      <c r="E2030" s="9" t="n">
        <v>2499</v>
      </c>
      <c r="F2030" s="9" t="inlineStr">
        <is>
          <t>2499.00</t>
        </is>
      </c>
      <c r="G2030" s="9" t="inlineStr">
        <is>
          <t>Instock</t>
        </is>
      </c>
      <c r="H2030" s="9">
        <f>F2030+0</f>
        <v/>
      </c>
      <c r="I2030" s="9" t="n"/>
      <c r="J2030" s="9">
        <f>IF(I2030&lt;&gt;"",I2030,H2030)</f>
        <v/>
      </c>
      <c r="K2030" s="9">
        <f>E2030/(1+M2030)</f>
        <v/>
      </c>
      <c r="L2030" s="10" t="inlineStr">
        <is>
          <t>PLN</t>
        </is>
      </c>
      <c r="M2030" s="11" t="n">
        <v>0.23</v>
      </c>
      <c r="N2030" s="9">
        <f>K2030*VLOOKUP(L2030,'Exchange rate'!A:B,2,0)</f>
        <v/>
      </c>
      <c r="O2030" s="8" t="inlineStr">
        <is>
          <t>Neonet</t>
        </is>
      </c>
      <c r="P2030" s="8" t="inlineStr">
        <is>
          <t>Neonet</t>
        </is>
      </c>
      <c r="Q2030" s="8" t="inlineStr">
        <is>
          <t>Poland</t>
        </is>
      </c>
      <c r="R2030" s="12" t="inlineStr">
        <is>
          <t>https://www.neonet.pl/smartfony/samsung-galaxy-s23-5g-8-128gb-black-s911b.html</t>
        </is>
      </c>
      <c r="S2030" s="13" t="inlineStr">
        <is>
          <t>Handset</t>
        </is>
      </c>
      <c r="T2030" s="13" t="n"/>
      <c r="U2030" s="12" t="inlineStr">
        <is>
          <t>https://drive.google.com/uc?export=view&amp;id=1yew2wW_3ctE_MAIUv3fZiPYTap5EeQEl</t>
        </is>
      </c>
      <c r="V2030" t="inlineStr">
        <is>
          <t>20250424</t>
        </is>
      </c>
    </row>
    <row r="2031" ht="15" customHeight="1">
      <c r="A2031" s="7" t="inlineStr">
        <is>
          <t>BN2009085</t>
        </is>
      </c>
      <c r="B2031" s="8" t="inlineStr">
        <is>
          <t>Samsung</t>
        </is>
      </c>
      <c r="C2031" s="8" t="inlineStr">
        <is>
          <t>Galaxy S23 FE 8-128GB 5G</t>
        </is>
      </c>
      <c r="D2031" s="8" t="inlineStr">
        <is>
          <t>-</t>
        </is>
      </c>
      <c r="E2031" s="9" t="n">
        <v>2999</v>
      </c>
      <c r="F2031" s="9" t="inlineStr">
        <is>
          <t>2999.00</t>
        </is>
      </c>
      <c r="G2031" s="9" t="inlineStr">
        <is>
          <t>Instock</t>
        </is>
      </c>
      <c r="H2031" s="9">
        <f>F2031+0</f>
        <v/>
      </c>
      <c r="I2031" s="9" t="n"/>
      <c r="J2031" s="9">
        <f>IF(I2031&lt;&gt;"",I2031,H2031)</f>
        <v/>
      </c>
      <c r="K2031" s="9">
        <f>E2031/(1+M2031)</f>
        <v/>
      </c>
      <c r="L2031" s="10" t="inlineStr">
        <is>
          <t>PLN</t>
        </is>
      </c>
      <c r="M2031" s="11" t="n">
        <v>0.23</v>
      </c>
      <c r="N2031" s="9">
        <f>K2031*VLOOKUP(L2031,'Exchange rate'!A:B,2,0)</f>
        <v/>
      </c>
      <c r="O2031" s="8" t="inlineStr">
        <is>
          <t>Neonet</t>
        </is>
      </c>
      <c r="P2031" s="8" t="inlineStr">
        <is>
          <t>Neonet</t>
        </is>
      </c>
      <c r="Q2031" s="8" t="inlineStr">
        <is>
          <t>Poland</t>
        </is>
      </c>
      <c r="R2031" s="12" t="inlineStr">
        <is>
          <t>https://www.neonet.pl/smartfony/samsung-galaxy-s23-fe-8-128gb-fiolet-s711p.html</t>
        </is>
      </c>
      <c r="S2031" s="13" t="inlineStr">
        <is>
          <t>Handset</t>
        </is>
      </c>
      <c r="T2031" s="13" t="n"/>
      <c r="U2031" s="12" t="inlineStr">
        <is>
          <t>https://drive.google.com/uc?export=view&amp;id=10qONsB--7K3xl5cK5ab3KjLoyPlaCYpk</t>
        </is>
      </c>
      <c r="V2031" t="inlineStr">
        <is>
          <t>20250424</t>
        </is>
      </c>
    </row>
    <row r="2032" ht="15" customHeight="1">
      <c r="A2032" s="7" t="inlineStr">
        <is>
          <t>BN2008588</t>
        </is>
      </c>
      <c r="B2032" s="8" t="inlineStr">
        <is>
          <t>Samsung</t>
        </is>
      </c>
      <c r="C2032" s="8" t="inlineStr">
        <is>
          <t>Galaxy S23 Ultra 12-512GB 5G</t>
        </is>
      </c>
      <c r="D2032" s="8" t="inlineStr">
        <is>
          <t>-</t>
        </is>
      </c>
      <c r="E2032" s="9" t="n">
        <v>6649</v>
      </c>
      <c r="F2032" s="9" t="inlineStr">
        <is>
          <t>6649.00</t>
        </is>
      </c>
      <c r="G2032" s="9" t="inlineStr">
        <is>
          <t>Instock</t>
        </is>
      </c>
      <c r="H2032" s="9">
        <f>F2032+0</f>
        <v/>
      </c>
      <c r="I2032" s="9" t="n"/>
      <c r="J2032" s="9">
        <f>IF(I2032&lt;&gt;"",I2032,H2032)</f>
        <v/>
      </c>
      <c r="K2032" s="9">
        <f>E2032/(1+M2032)</f>
        <v/>
      </c>
      <c r="L2032" s="10" t="inlineStr">
        <is>
          <t>PLN</t>
        </is>
      </c>
      <c r="M2032" s="11" t="n">
        <v>0.23</v>
      </c>
      <c r="N2032" s="9">
        <f>K2032*VLOOKUP(L2032,'Exchange rate'!A:B,2,0)</f>
        <v/>
      </c>
      <c r="O2032" s="8" t="inlineStr">
        <is>
          <t>Neonet</t>
        </is>
      </c>
      <c r="P2032" s="8" t="inlineStr">
        <is>
          <t>Neonet</t>
        </is>
      </c>
      <c r="Q2032" s="8" t="inlineStr">
        <is>
          <t>Poland</t>
        </is>
      </c>
      <c r="R2032" s="12" t="inlineStr">
        <is>
          <t>https://www.neonet.pl/smartfony/samsung-galaxy-s23-ultra-5g-12-512-s918b-zielony.html</t>
        </is>
      </c>
      <c r="S2032" s="13" t="inlineStr">
        <is>
          <t>Handset</t>
        </is>
      </c>
      <c r="T2032" s="13" t="n"/>
      <c r="U2032" s="12" t="inlineStr">
        <is>
          <t>https://drive.google.com/uc?export=view&amp;id=1xyghMKEMD_KLejU5CkGgNccE5OVHMH6o</t>
        </is>
      </c>
      <c r="V2032" t="inlineStr">
        <is>
          <t>20250424</t>
        </is>
      </c>
    </row>
    <row r="2033" ht="15" customHeight="1">
      <c r="A2033" s="7" t="inlineStr">
        <is>
          <t>BN2009166</t>
        </is>
      </c>
      <c r="B2033" s="8" t="inlineStr">
        <is>
          <t>Samsung</t>
        </is>
      </c>
      <c r="C2033" s="8" t="inlineStr">
        <is>
          <t>Galaxy S24 8-128GB 5G</t>
        </is>
      </c>
      <c r="D2033" s="8" t="inlineStr">
        <is>
          <t>-</t>
        </is>
      </c>
      <c r="E2033" s="9" t="n">
        <v>2799</v>
      </c>
      <c r="F2033" s="9" t="inlineStr">
        <is>
          <t>2799.00</t>
        </is>
      </c>
      <c r="G2033" s="9" t="inlineStr">
        <is>
          <t>Instock</t>
        </is>
      </c>
      <c r="H2033" s="9">
        <f>F2033+0</f>
        <v/>
      </c>
      <c r="I2033" s="9" t="n"/>
      <c r="J2033" s="9">
        <f>IF(I2033&lt;&gt;"",I2033,H2033)</f>
        <v/>
      </c>
      <c r="K2033" s="9">
        <f>E2033/(1+M2033)</f>
        <v/>
      </c>
      <c r="L2033" s="10" t="inlineStr">
        <is>
          <t>PLN</t>
        </is>
      </c>
      <c r="M2033" s="11" t="n">
        <v>0.23</v>
      </c>
      <c r="N2033" s="9">
        <f>K2033*VLOOKUP(L2033,'Exchange rate'!A:B,2,0)</f>
        <v/>
      </c>
      <c r="O2033" s="8" t="inlineStr">
        <is>
          <t>Neonet</t>
        </is>
      </c>
      <c r="P2033" s="8" t="inlineStr">
        <is>
          <t>Neonet</t>
        </is>
      </c>
      <c r="Q2033" s="8" t="inlineStr">
        <is>
          <t>Poland</t>
        </is>
      </c>
      <c r="R2033" s="12" t="inlineStr">
        <is>
          <t>https://www.neonet.pl/smartfony/samsung-galaxy-s24-8gb-128gb-black-s921b.html</t>
        </is>
      </c>
      <c r="S2033" s="13" t="inlineStr">
        <is>
          <t>Handset</t>
        </is>
      </c>
      <c r="T2033" s="13" t="n"/>
      <c r="U2033" s="12" t="inlineStr">
        <is>
          <t>https://drive.google.com/uc?export=view&amp;id=1zleggeGybnin71NjjqyZwCvP0KMeJ0s8</t>
        </is>
      </c>
      <c r="V2033" t="inlineStr">
        <is>
          <t>20250424</t>
        </is>
      </c>
    </row>
    <row r="2034" ht="15" customHeight="1">
      <c r="A2034" s="7" t="inlineStr">
        <is>
          <t>BN2009167</t>
        </is>
      </c>
      <c r="B2034" s="8" t="inlineStr">
        <is>
          <t>Samsung</t>
        </is>
      </c>
      <c r="C2034" s="8" t="inlineStr">
        <is>
          <t>Galaxy S24 8-256GB 5G</t>
        </is>
      </c>
      <c r="D2034" s="8" t="inlineStr">
        <is>
          <t>-</t>
        </is>
      </c>
      <c r="E2034" s="9" t="n">
        <v>2799</v>
      </c>
      <c r="F2034" s="9" t="inlineStr">
        <is>
          <t>2799.00</t>
        </is>
      </c>
      <c r="G2034" s="9" t="inlineStr">
        <is>
          <t>Instock</t>
        </is>
      </c>
      <c r="H2034" s="9">
        <f>F2034+0</f>
        <v/>
      </c>
      <c r="I2034" s="9" t="n"/>
      <c r="J2034" s="9">
        <f>IF(I2034&lt;&gt;"",I2034,H2034)</f>
        <v/>
      </c>
      <c r="K2034" s="9">
        <f>E2034/(1+M2034)</f>
        <v/>
      </c>
      <c r="L2034" s="10" t="inlineStr">
        <is>
          <t>PLN</t>
        </is>
      </c>
      <c r="M2034" s="11" t="n">
        <v>0.23</v>
      </c>
      <c r="N2034" s="9">
        <f>K2034*VLOOKUP(L2034,'Exchange rate'!A:B,2,0)</f>
        <v/>
      </c>
      <c r="O2034" s="8" t="inlineStr">
        <is>
          <t>Neonet</t>
        </is>
      </c>
      <c r="P2034" s="8" t="inlineStr">
        <is>
          <t>Neonet</t>
        </is>
      </c>
      <c r="Q2034" s="8" t="inlineStr">
        <is>
          <t>Poland</t>
        </is>
      </c>
      <c r="R2034" s="12" t="inlineStr">
        <is>
          <t>https://www.neonet.pl/smartfony/samsung-galaxy-s24-5g-8-256gb-yellow-s921b.html</t>
        </is>
      </c>
      <c r="S2034" s="13" t="inlineStr">
        <is>
          <t>Handset</t>
        </is>
      </c>
      <c r="T2034" s="13" t="n"/>
      <c r="U2034" s="12" t="inlineStr">
        <is>
          <t>https://drive.google.com/uc?export=view&amp;id=1yR59ncz1lKPb4asP85qykOKoNRGsza8T</t>
        </is>
      </c>
      <c r="V2034" t="inlineStr">
        <is>
          <t>20250424</t>
        </is>
      </c>
    </row>
    <row r="2035" ht="15" customHeight="1">
      <c r="A2035" s="7" t="inlineStr">
        <is>
          <t>BN2009488</t>
        </is>
      </c>
      <c r="B2035" s="8" t="inlineStr">
        <is>
          <t>Samsung</t>
        </is>
      </c>
      <c r="C2035" s="8" t="inlineStr">
        <is>
          <t>Galaxy S24 FE 8-128GB 5G</t>
        </is>
      </c>
      <c r="D2035" s="8" t="inlineStr">
        <is>
          <t>-</t>
        </is>
      </c>
      <c r="E2035" s="9" t="n">
        <v>2499</v>
      </c>
      <c r="F2035" s="9" t="inlineStr">
        <is>
          <t>2499.00</t>
        </is>
      </c>
      <c r="G2035" s="9" t="inlineStr">
        <is>
          <t>Instock</t>
        </is>
      </c>
      <c r="H2035" s="9">
        <f>F2035+0</f>
        <v/>
      </c>
      <c r="I2035" s="9" t="n"/>
      <c r="J2035" s="9">
        <f>IF(I2035&lt;&gt;"",I2035,H2035)</f>
        <v/>
      </c>
      <c r="K2035" s="9">
        <f>E2035/(1+M2035)</f>
        <v/>
      </c>
      <c r="L2035" s="10" t="inlineStr">
        <is>
          <t>PLN</t>
        </is>
      </c>
      <c r="M2035" s="11" t="n">
        <v>0.23</v>
      </c>
      <c r="N2035" s="9">
        <f>K2035*VLOOKUP(L2035,'Exchange rate'!A:B,2,0)</f>
        <v/>
      </c>
      <c r="O2035" s="8" t="inlineStr">
        <is>
          <t>Neonet</t>
        </is>
      </c>
      <c r="P2035" s="8" t="inlineStr">
        <is>
          <t>Neonet</t>
        </is>
      </c>
      <c r="Q2035" s="8" t="inlineStr">
        <is>
          <t>Poland</t>
        </is>
      </c>
      <c r="R2035" s="12" t="inlineStr">
        <is>
          <t>https://www.neonet.pl/smartfony/samsung-galaxy-s24-fe-8-128gb-szary-s721b.html?order=score&amp;query=SAMSUNG%20Galaxy%20S24%20FE</t>
        </is>
      </c>
      <c r="S2035" s="13" t="inlineStr">
        <is>
          <t>Handset</t>
        </is>
      </c>
      <c r="T2035" s="13" t="n"/>
      <c r="U2035" s="12" t="inlineStr">
        <is>
          <t>https://drive.google.com/uc?export=view&amp;id=1xFy0R-1wcdN36opAdMV8dqXPIeuHvw4F</t>
        </is>
      </c>
      <c r="V2035" t="inlineStr">
        <is>
          <t>20250424</t>
        </is>
      </c>
    </row>
    <row r="2036" ht="15" customHeight="1">
      <c r="A2036" s="7" t="inlineStr">
        <is>
          <t>BN2009489</t>
        </is>
      </c>
      <c r="B2036" s="8" t="inlineStr">
        <is>
          <t>Samsung</t>
        </is>
      </c>
      <c r="C2036" s="8" t="inlineStr">
        <is>
          <t>Galaxy S24 FE 8-256GB 5G</t>
        </is>
      </c>
      <c r="D2036" s="8" t="inlineStr">
        <is>
          <t>-</t>
        </is>
      </c>
      <c r="E2036" s="9" t="n">
        <v>2749</v>
      </c>
      <c r="F2036" s="9" t="inlineStr">
        <is>
          <t>2749.00</t>
        </is>
      </c>
      <c r="G2036" s="9" t="inlineStr">
        <is>
          <t>Instock</t>
        </is>
      </c>
      <c r="H2036" s="9">
        <f>F2036+0</f>
        <v/>
      </c>
      <c r="I2036" s="9" t="n"/>
      <c r="J2036" s="9">
        <f>IF(I2036&lt;&gt;"",I2036,H2036)</f>
        <v/>
      </c>
      <c r="K2036" s="9">
        <f>E2036/(1+M2036)</f>
        <v/>
      </c>
      <c r="L2036" s="10" t="inlineStr">
        <is>
          <t>PLN</t>
        </is>
      </c>
      <c r="M2036" s="11" t="n">
        <v>0.23</v>
      </c>
      <c r="N2036" s="9">
        <f>K2036*VLOOKUP(L2036,'Exchange rate'!A:B,2,0)</f>
        <v/>
      </c>
      <c r="O2036" s="8" t="inlineStr">
        <is>
          <t>Neonet</t>
        </is>
      </c>
      <c r="P2036" s="8" t="inlineStr">
        <is>
          <t>Neonet</t>
        </is>
      </c>
      <c r="Q2036" s="8" t="inlineStr">
        <is>
          <t>Poland</t>
        </is>
      </c>
      <c r="R2036" s="12" t="inlineStr">
        <is>
          <t>https://www.neonet.pl/smartfony/samsung-galaxy-s24-fe-8-256gb-zielony-s721b.html?order=score&amp;query=SAMSUNG%20Galaxy%20S24%20FE</t>
        </is>
      </c>
      <c r="S2036" s="13" t="inlineStr">
        <is>
          <t>Handset</t>
        </is>
      </c>
      <c r="T2036" s="13" t="n"/>
      <c r="U2036" s="12" t="inlineStr">
        <is>
          <t>https://drive.google.com/uc?export=view&amp;id=1DZ4THo96T49poVGZaZRiXRucuD-oZ4cG</t>
        </is>
      </c>
      <c r="V2036" t="inlineStr">
        <is>
          <t>20250424</t>
        </is>
      </c>
    </row>
    <row r="2037" ht="15" customHeight="1">
      <c r="A2037" s="7" t="inlineStr">
        <is>
          <t>BN2009171</t>
        </is>
      </c>
      <c r="B2037" s="8" t="inlineStr">
        <is>
          <t>Samsung</t>
        </is>
      </c>
      <c r="C2037" s="8" t="inlineStr">
        <is>
          <t>Galaxy S24 Ultra 12-256GB 5G</t>
        </is>
      </c>
      <c r="D2037" s="8" t="inlineStr">
        <is>
          <t>-</t>
        </is>
      </c>
      <c r="E2037" s="9" t="n">
        <v>4499</v>
      </c>
      <c r="F2037" s="9" t="inlineStr">
        <is>
          <t>4499.00</t>
        </is>
      </c>
      <c r="G2037" s="9" t="inlineStr">
        <is>
          <t>Instock</t>
        </is>
      </c>
      <c r="H2037" s="9">
        <f>F2037+0</f>
        <v/>
      </c>
      <c r="I2037" s="9" t="n"/>
      <c r="J2037" s="9">
        <f>IF(I2037&lt;&gt;"",I2037,H2037)</f>
        <v/>
      </c>
      <c r="K2037" s="9">
        <f>E2037/(1+M2037)</f>
        <v/>
      </c>
      <c r="L2037" s="10" t="inlineStr">
        <is>
          <t>PLN</t>
        </is>
      </c>
      <c r="M2037" s="11" t="n">
        <v>0.23</v>
      </c>
      <c r="N2037" s="9">
        <f>K2037*VLOOKUP(L2037,'Exchange rate'!A:B,2,0)</f>
        <v/>
      </c>
      <c r="O2037" s="8" t="inlineStr">
        <is>
          <t>Neonet</t>
        </is>
      </c>
      <c r="P2037" s="8" t="inlineStr">
        <is>
          <t>Neonet</t>
        </is>
      </c>
      <c r="Q2037" s="8" t="inlineStr">
        <is>
          <t>Poland</t>
        </is>
      </c>
      <c r="R2037" s="12" t="inlineStr">
        <is>
          <t>https://www.neonet.pl/smartfony/samsung-galaxy-s24-ultra-5g-12-256gb-czarny-s928b.html</t>
        </is>
      </c>
      <c r="S2037" s="13" t="inlineStr">
        <is>
          <t>Handset</t>
        </is>
      </c>
      <c r="T2037" s="13" t="n"/>
      <c r="U2037" s="12" t="inlineStr">
        <is>
          <t>https://drive.google.com/uc?export=view&amp;id=1yzfs4ePwgO1pTqCkDyVRSqMjKMd7gFuk</t>
        </is>
      </c>
      <c r="V2037" t="inlineStr">
        <is>
          <t>20250424</t>
        </is>
      </c>
    </row>
    <row r="2038" ht="15" customHeight="1">
      <c r="A2038" s="7" t="inlineStr">
        <is>
          <t>BN2009172</t>
        </is>
      </c>
      <c r="B2038" s="8" t="inlineStr">
        <is>
          <t>Samsung</t>
        </is>
      </c>
      <c r="C2038" s="8" t="inlineStr">
        <is>
          <t>Galaxy S24 Ultra 12-512GB 5G</t>
        </is>
      </c>
      <c r="D2038" s="8" t="inlineStr">
        <is>
          <t>-</t>
        </is>
      </c>
      <c r="E2038" s="9" t="n">
        <v>4999</v>
      </c>
      <c r="F2038" s="9" t="inlineStr">
        <is>
          <t>4999.00</t>
        </is>
      </c>
      <c r="G2038" s="9" t="inlineStr">
        <is>
          <t>Instock</t>
        </is>
      </c>
      <c r="H2038" s="9">
        <f>F2038+0</f>
        <v/>
      </c>
      <c r="I2038" s="9" t="n"/>
      <c r="J2038" s="9">
        <f>IF(I2038&lt;&gt;"",I2038,H2038)</f>
        <v/>
      </c>
      <c r="K2038" s="9">
        <f>E2038/(1+M2038)</f>
        <v/>
      </c>
      <c r="L2038" s="10" t="inlineStr">
        <is>
          <t>PLN</t>
        </is>
      </c>
      <c r="M2038" s="11" t="n">
        <v>0.23</v>
      </c>
      <c r="N2038" s="9">
        <f>K2038*VLOOKUP(L2038,'Exchange rate'!A:B,2,0)</f>
        <v/>
      </c>
      <c r="O2038" s="8" t="inlineStr">
        <is>
          <t>Neonet</t>
        </is>
      </c>
      <c r="P2038" s="8" t="inlineStr">
        <is>
          <t>Neonet</t>
        </is>
      </c>
      <c r="Q2038" s="8" t="inlineStr">
        <is>
          <t>Poland</t>
        </is>
      </c>
      <c r="R2038" s="12" t="inlineStr">
        <is>
          <t>https://www.neonet.pl/smartfony/samsung-galaxy-s24-ultra-5g-12-512gb-black-s928b.html</t>
        </is>
      </c>
      <c r="S2038" s="13" t="inlineStr">
        <is>
          <t>Handset</t>
        </is>
      </c>
      <c r="T2038" s="13" t="n"/>
      <c r="U2038" s="12" t="inlineStr">
        <is>
          <t>https://drive.google.com/uc?export=view&amp;id=1-JaInYhRkhpXkSzjP0uegcMgkPcDtl12</t>
        </is>
      </c>
      <c r="V2038" t="inlineStr">
        <is>
          <t>20250424</t>
        </is>
      </c>
    </row>
    <row r="2039" ht="15" customHeight="1">
      <c r="A2039" s="7" t="inlineStr">
        <is>
          <t>BN2009169</t>
        </is>
      </c>
      <c r="B2039" s="8" t="inlineStr">
        <is>
          <t>Samsung</t>
        </is>
      </c>
      <c r="C2039" s="8" t="inlineStr">
        <is>
          <t>Galaxy S24+ 12-256GB 5G</t>
        </is>
      </c>
      <c r="D2039" s="8" t="inlineStr">
        <is>
          <t>-</t>
        </is>
      </c>
      <c r="E2039" s="9" t="n">
        <v>4683.11</v>
      </c>
      <c r="F2039" s="9" t="inlineStr">
        <is>
          <t>4683.11</t>
        </is>
      </c>
      <c r="G2039" s="9" t="inlineStr">
        <is>
          <t>Instock</t>
        </is>
      </c>
      <c r="H2039" s="9">
        <f>F2039+0</f>
        <v/>
      </c>
      <c r="I2039" s="9" t="n"/>
      <c r="J2039" s="9">
        <f>IF(I2039&lt;&gt;"",I2039,H2039)</f>
        <v/>
      </c>
      <c r="K2039" s="9">
        <f>E2039/(1+M2039)</f>
        <v/>
      </c>
      <c r="L2039" s="10" t="inlineStr">
        <is>
          <t>PLN</t>
        </is>
      </c>
      <c r="M2039" s="11" t="n">
        <v>0.23</v>
      </c>
      <c r="N2039" s="9">
        <f>K2039*VLOOKUP(L2039,'Exchange rate'!A:B,2,0)</f>
        <v/>
      </c>
      <c r="O2039" s="8" t="inlineStr">
        <is>
          <t>Neonet</t>
        </is>
      </c>
      <c r="P2039" s="8" t="inlineStr">
        <is>
          <t>Neonet</t>
        </is>
      </c>
      <c r="Q2039" s="8" t="inlineStr">
        <is>
          <t>Poland</t>
        </is>
      </c>
      <c r="R2039" s="12" t="inlineStr">
        <is>
          <t>https://www.neonet.pl/smartfony/samsung-galaxy-s24-5g-12-256gb-fiolet-s926b.html</t>
        </is>
      </c>
      <c r="S2039" s="13" t="inlineStr">
        <is>
          <t>Handset</t>
        </is>
      </c>
      <c r="T2039" s="13" t="n"/>
      <c r="U2039" s="12" t="inlineStr">
        <is>
          <t>https://drive.google.com/uc?export=view&amp;id=1wXN9-jbfIknXMcCnvDami3VBJnN6qcl1</t>
        </is>
      </c>
      <c r="V2039" t="inlineStr">
        <is>
          <t>20250424</t>
        </is>
      </c>
    </row>
    <row r="2040" ht="15" customHeight="1">
      <c r="A2040" s="7" t="inlineStr">
        <is>
          <t>BN2009170</t>
        </is>
      </c>
      <c r="B2040" s="8" t="inlineStr">
        <is>
          <t>Samsung</t>
        </is>
      </c>
      <c r="C2040" s="8" t="inlineStr">
        <is>
          <t>Galaxy S24+ 12-512GB 5G</t>
        </is>
      </c>
      <c r="D2040" s="8" t="inlineStr">
        <is>
          <t>-</t>
        </is>
      </c>
      <c r="E2040" s="9" t="n">
        <v>5160.39</v>
      </c>
      <c r="F2040" s="9" t="inlineStr">
        <is>
          <t>5160.39</t>
        </is>
      </c>
      <c r="G2040" s="9" t="inlineStr">
        <is>
          <t>Instock</t>
        </is>
      </c>
      <c r="H2040" s="9">
        <f>F2040+0</f>
        <v/>
      </c>
      <c r="I2040" s="9" t="n"/>
      <c r="J2040" s="9">
        <f>IF(I2040&lt;&gt;"",I2040,H2040)</f>
        <v/>
      </c>
      <c r="K2040" s="9">
        <f>E2040/(1+M2040)</f>
        <v/>
      </c>
      <c r="L2040" s="10" t="inlineStr">
        <is>
          <t>PLN</t>
        </is>
      </c>
      <c r="M2040" s="11" t="n">
        <v>0.23</v>
      </c>
      <c r="N2040" s="9">
        <f>K2040*VLOOKUP(L2040,'Exchange rate'!A:B,2,0)</f>
        <v/>
      </c>
      <c r="O2040" s="8" t="inlineStr">
        <is>
          <t>Neonet</t>
        </is>
      </c>
      <c r="P2040" s="8" t="inlineStr">
        <is>
          <t>Neonet</t>
        </is>
      </c>
      <c r="Q2040" s="8" t="inlineStr">
        <is>
          <t>Poland</t>
        </is>
      </c>
      <c r="R2040" s="12" t="inlineStr">
        <is>
          <t>https://www.neonet.pl/smartfony/samsung-galaxy-s24-5g-12-512gb-fiolet-s926b.html</t>
        </is>
      </c>
      <c r="S2040" s="13" t="inlineStr">
        <is>
          <t>Handset</t>
        </is>
      </c>
      <c r="T2040" s="13" t="n"/>
      <c r="U2040" s="12" t="inlineStr">
        <is>
          <t>https://drive.google.com/uc?export=view&amp;id=10pmeNA8eKZCtjWvhH101m_fnJ4hKgjqJ</t>
        </is>
      </c>
      <c r="V2040" t="inlineStr">
        <is>
          <t>20250424</t>
        </is>
      </c>
    </row>
    <row r="2041" ht="15" customHeight="1">
      <c r="A2041" s="7" t="inlineStr">
        <is>
          <t>BN2009796</t>
        </is>
      </c>
      <c r="B2041" s="8" t="inlineStr">
        <is>
          <t>Samsung</t>
        </is>
      </c>
      <c r="C2041" s="8" t="inlineStr">
        <is>
          <t>Galaxy S25 12-128GB 5G</t>
        </is>
      </c>
      <c r="D2041" s="8" t="inlineStr">
        <is>
          <t>-</t>
        </is>
      </c>
      <c r="E2041" s="9" t="n">
        <v>3679</v>
      </c>
      <c r="F2041" s="9" t="inlineStr">
        <is>
          <t>3679.00</t>
        </is>
      </c>
      <c r="G2041" s="9" t="inlineStr">
        <is>
          <t>Instock</t>
        </is>
      </c>
      <c r="H2041" s="9">
        <f>F2041+0</f>
        <v/>
      </c>
      <c r="I2041" s="9" t="n"/>
      <c r="J2041" s="9">
        <f>IF(I2041&lt;&gt;"",I2041,H2041)</f>
        <v/>
      </c>
      <c r="K2041" s="9">
        <f>E2041/(1+M2041)</f>
        <v/>
      </c>
      <c r="L2041" s="10" t="inlineStr">
        <is>
          <t>PLN</t>
        </is>
      </c>
      <c r="M2041" s="11" t="n">
        <v>0.23</v>
      </c>
      <c r="N2041" s="9">
        <f>K2041*VLOOKUP(L2041,'Exchange rate'!A:B,2,0)</f>
        <v/>
      </c>
      <c r="O2041" s="8" t="inlineStr">
        <is>
          <t>Neonet</t>
        </is>
      </c>
      <c r="P2041" s="8" t="inlineStr">
        <is>
          <t>Neonet</t>
        </is>
      </c>
      <c r="Q2041" s="8" t="inlineStr">
        <is>
          <t>Poland</t>
        </is>
      </c>
      <c r="R2041" s="12" t="inlineStr">
        <is>
          <t>https://www.neonet.pl/smartfony/samsung-galaxy-s25-5g-12-128gb-zielony-s931b.html</t>
        </is>
      </c>
      <c r="S2041" s="13" t="inlineStr">
        <is>
          <t>Handset</t>
        </is>
      </c>
      <c r="T2041" s="13" t="n"/>
      <c r="U2041" s="12" t="inlineStr">
        <is>
          <t>https://drive.google.com/uc?export=view&amp;id=1zrq9N4hkyh6GIFo7r5YLN8qmlgzrcrB3</t>
        </is>
      </c>
      <c r="V2041" t="inlineStr">
        <is>
          <t>20250424</t>
        </is>
      </c>
    </row>
    <row r="2042" ht="15" customHeight="1">
      <c r="A2042" s="7" t="inlineStr">
        <is>
          <t>BN2009900</t>
        </is>
      </c>
      <c r="B2042" s="8" t="inlineStr">
        <is>
          <t>Samsung</t>
        </is>
      </c>
      <c r="C2042" s="8" t="inlineStr">
        <is>
          <t>Galaxy S25 12-256GB 5G</t>
        </is>
      </c>
      <c r="D2042" s="8" t="inlineStr">
        <is>
          <t>-</t>
        </is>
      </c>
      <c r="E2042" s="9" t="n">
        <v>3679</v>
      </c>
      <c r="F2042" s="9" t="inlineStr">
        <is>
          <t>3679.00</t>
        </is>
      </c>
      <c r="G2042" s="9" t="inlineStr">
        <is>
          <t>Instock</t>
        </is>
      </c>
      <c r="H2042" s="9">
        <f>F2042+0</f>
        <v/>
      </c>
      <c r="I2042" s="9" t="n"/>
      <c r="J2042" s="9">
        <f>IF(I2042&lt;&gt;"",I2042,H2042)</f>
        <v/>
      </c>
      <c r="K2042" s="9">
        <f>E2042/(1+M2042)</f>
        <v/>
      </c>
      <c r="L2042" s="10" t="inlineStr">
        <is>
          <t>PLN</t>
        </is>
      </c>
      <c r="M2042" s="11" t="n">
        <v>0.23</v>
      </c>
      <c r="N2042" s="9">
        <f>K2042*VLOOKUP(L2042,'Exchange rate'!A:B,2,0)</f>
        <v/>
      </c>
      <c r="O2042" s="8" t="inlineStr">
        <is>
          <t>Neonet</t>
        </is>
      </c>
      <c r="P2042" s="8" t="inlineStr">
        <is>
          <t>Neonet</t>
        </is>
      </c>
      <c r="Q2042" s="8" t="inlineStr">
        <is>
          <t>Poland</t>
        </is>
      </c>
      <c r="R2042" s="12" t="inlineStr">
        <is>
          <t>https://www.neonet.pl/smartfony/samsung-galaxy-s25-5g-12-256gb-niebieski-s931b.html</t>
        </is>
      </c>
      <c r="S2042" s="13" t="inlineStr">
        <is>
          <t>Handset</t>
        </is>
      </c>
      <c r="T2042" s="13" t="n"/>
      <c r="U2042" s="12" t="inlineStr">
        <is>
          <t>https://drive.google.com/uc?export=view&amp;id=1z4CVtpt0LGDwpp_Q8uT9Pi6e7wmavVIk</t>
        </is>
      </c>
      <c r="V2042" t="inlineStr">
        <is>
          <t>20250424</t>
        </is>
      </c>
    </row>
    <row r="2043" ht="15" customHeight="1">
      <c r="A2043" s="7" t="inlineStr">
        <is>
          <t>BN2009849</t>
        </is>
      </c>
      <c r="B2043" s="8" t="inlineStr">
        <is>
          <t>Samsung</t>
        </is>
      </c>
      <c r="C2043" s="8" t="inlineStr">
        <is>
          <t>Galaxy S25 12-512GB 5G</t>
        </is>
      </c>
      <c r="D2043" s="8" t="inlineStr">
        <is>
          <t>-</t>
        </is>
      </c>
      <c r="E2043" s="9" t="n">
        <v>4099</v>
      </c>
      <c r="F2043" s="9" t="inlineStr">
        <is>
          <t>4099.00</t>
        </is>
      </c>
      <c r="G2043" s="9" t="inlineStr">
        <is>
          <t>Instock</t>
        </is>
      </c>
      <c r="H2043" s="9">
        <f>F2043+0</f>
        <v/>
      </c>
      <c r="I2043" s="9" t="n"/>
      <c r="J2043" s="9">
        <f>IF(I2043&lt;&gt;"",I2043,H2043)</f>
        <v/>
      </c>
      <c r="K2043" s="9">
        <f>E2043/(1+M2043)</f>
        <v/>
      </c>
      <c r="L2043" s="10" t="inlineStr">
        <is>
          <t>PLN</t>
        </is>
      </c>
      <c r="M2043" s="11" t="n">
        <v>0.23</v>
      </c>
      <c r="N2043" s="9">
        <f>K2043*VLOOKUP(L2043,'Exchange rate'!A:B,2,0)</f>
        <v/>
      </c>
      <c r="O2043" s="8" t="inlineStr">
        <is>
          <t>Neonet</t>
        </is>
      </c>
      <c r="P2043" s="8" t="inlineStr">
        <is>
          <t>Neonet</t>
        </is>
      </c>
      <c r="Q2043" s="8" t="inlineStr">
        <is>
          <t>Poland</t>
        </is>
      </c>
      <c r="R2043" s="12" t="inlineStr">
        <is>
          <t>https://www.neonet.pl/smartfony/samsung-galaxy-s25-5g-12-512gb-granatowy-s931b.html</t>
        </is>
      </c>
      <c r="S2043" s="13" t="inlineStr">
        <is>
          <t>Handset</t>
        </is>
      </c>
      <c r="T2043" s="13" t="n"/>
      <c r="U2043" s="12" t="inlineStr">
        <is>
          <t>https://drive.google.com/uc?export=view&amp;id=1-QZ5TqlFLWhNSfI47Yt9fRqfOcIz2X8C</t>
        </is>
      </c>
      <c r="V2043" t="inlineStr">
        <is>
          <t>20250424</t>
        </is>
      </c>
    </row>
    <row r="2044" ht="15" customHeight="1">
      <c r="A2044" s="7" t="inlineStr">
        <is>
          <t>BN2009851</t>
        </is>
      </c>
      <c r="B2044" s="8" t="inlineStr">
        <is>
          <t>Samsung</t>
        </is>
      </c>
      <c r="C2044" s="8" t="inlineStr">
        <is>
          <t>Galaxy S25 Ultra 12-1TB 5G</t>
        </is>
      </c>
      <c r="D2044" s="8" t="inlineStr">
        <is>
          <t>-</t>
        </is>
      </c>
      <c r="E2044" s="9" t="n">
        <v>7588.98</v>
      </c>
      <c r="F2044" s="9" t="inlineStr">
        <is>
          <t>7588.98</t>
        </is>
      </c>
      <c r="G2044" s="9" t="inlineStr">
        <is>
          <t>Instock</t>
        </is>
      </c>
      <c r="H2044" s="9">
        <f>F2044+0</f>
        <v/>
      </c>
      <c r="I2044" s="9" t="n"/>
      <c r="J2044" s="9">
        <f>IF(I2044&lt;&gt;"",I2044,H2044)</f>
        <v/>
      </c>
      <c r="K2044" s="9">
        <f>E2044/(1+M2044)</f>
        <v/>
      </c>
      <c r="L2044" s="10" t="inlineStr">
        <is>
          <t>PLN</t>
        </is>
      </c>
      <c r="M2044" s="11" t="n">
        <v>0.23</v>
      </c>
      <c r="N2044" s="9">
        <f>K2044*VLOOKUP(L2044,'Exchange rate'!A:B,2,0)</f>
        <v/>
      </c>
      <c r="O2044" s="8" t="inlineStr">
        <is>
          <t>Neonet</t>
        </is>
      </c>
      <c r="P2044" s="8" t="inlineStr">
        <is>
          <t>Neonet</t>
        </is>
      </c>
      <c r="Q2044" s="8" t="inlineStr">
        <is>
          <t>Poland</t>
        </is>
      </c>
      <c r="R2044" s="12" t="inlineStr">
        <is>
          <t>https://www.neonet.pl/smartfony/samsung-galaxy-s25-ultra-5g-12-1tb-tytan-czarny-s938b.html</t>
        </is>
      </c>
      <c r="S2044" s="13" t="inlineStr">
        <is>
          <t>Handset</t>
        </is>
      </c>
      <c r="T2044" s="13" t="n"/>
      <c r="U2044" s="12" t="inlineStr">
        <is>
          <t>https://drive.google.com/uc?export=view&amp;id=10OxlRNFYX_BITPr7T4J5Ty1eCln_vPrs</t>
        </is>
      </c>
      <c r="V2044" t="inlineStr">
        <is>
          <t>20250424</t>
        </is>
      </c>
    </row>
    <row r="2045" ht="15" customHeight="1">
      <c r="A2045" s="7" t="inlineStr">
        <is>
          <t>BN2009798</t>
        </is>
      </c>
      <c r="B2045" s="8" t="inlineStr">
        <is>
          <t>Samsung</t>
        </is>
      </c>
      <c r="C2045" s="8" t="inlineStr">
        <is>
          <t>Galaxy S25 Ultra 12-256GB 5G</t>
        </is>
      </c>
      <c r="D2045" s="8" t="inlineStr">
        <is>
          <t>-</t>
        </is>
      </c>
      <c r="E2045" s="9" t="n">
        <v>5988.98</v>
      </c>
      <c r="F2045" s="9" t="inlineStr">
        <is>
          <t>5988.98</t>
        </is>
      </c>
      <c r="G2045" s="9" t="inlineStr">
        <is>
          <t>Instock</t>
        </is>
      </c>
      <c r="H2045" s="9">
        <f>F2045+0</f>
        <v/>
      </c>
      <c r="I2045" s="9" t="n"/>
      <c r="J2045" s="9">
        <f>IF(I2045&lt;&gt;"",I2045,H2045)</f>
        <v/>
      </c>
      <c r="K2045" s="9">
        <f>E2045/(1+M2045)</f>
        <v/>
      </c>
      <c r="L2045" s="10" t="inlineStr">
        <is>
          <t>PLN</t>
        </is>
      </c>
      <c r="M2045" s="11" t="n">
        <v>0.23</v>
      </c>
      <c r="N2045" s="9">
        <f>K2045*VLOOKUP(L2045,'Exchange rate'!A:B,2,0)</f>
        <v/>
      </c>
      <c r="O2045" s="8" t="inlineStr">
        <is>
          <t>Neonet</t>
        </is>
      </c>
      <c r="P2045" s="8" t="inlineStr">
        <is>
          <t>Neonet</t>
        </is>
      </c>
      <c r="Q2045" s="8" t="inlineStr">
        <is>
          <t>Poland</t>
        </is>
      </c>
      <c r="R2045" s="12" t="inlineStr">
        <is>
          <t>https://www.neonet.pl/smartfony/samsung-galaxy-s25-ultra-5g-12-256gb-tytan-niebieski-s938b.html</t>
        </is>
      </c>
      <c r="S2045" s="13" t="inlineStr">
        <is>
          <t>Handset</t>
        </is>
      </c>
      <c r="T2045" s="13" t="n"/>
      <c r="U2045" s="12" t="inlineStr">
        <is>
          <t>https://drive.google.com/uc?export=view&amp;id=1GlDfq8SR6YZoFytevMFf2Zij2TWY_U2g</t>
        </is>
      </c>
      <c r="V2045" t="inlineStr">
        <is>
          <t>20250424</t>
        </is>
      </c>
    </row>
    <row r="2046" ht="15" customHeight="1">
      <c r="A2046" s="7" t="inlineStr">
        <is>
          <t>BN2009852</t>
        </is>
      </c>
      <c r="B2046" s="8" t="inlineStr">
        <is>
          <t>Samsung</t>
        </is>
      </c>
      <c r="C2046" s="8" t="inlineStr">
        <is>
          <t>Galaxy S25 Ultra 12-512GB 5G</t>
        </is>
      </c>
      <c r="D2046" s="8" t="inlineStr">
        <is>
          <t>-</t>
        </is>
      </c>
      <c r="E2046" s="9" t="n">
        <v>6488.98</v>
      </c>
      <c r="F2046" s="9" t="inlineStr">
        <is>
          <t>6488.98</t>
        </is>
      </c>
      <c r="G2046" s="9" t="inlineStr">
        <is>
          <t>Instock</t>
        </is>
      </c>
      <c r="H2046" s="9">
        <f>F2046+0</f>
        <v/>
      </c>
      <c r="I2046" s="9" t="n"/>
      <c r="J2046" s="9">
        <f>IF(I2046&lt;&gt;"",I2046,H2046)</f>
        <v/>
      </c>
      <c r="K2046" s="9">
        <f>E2046/(1+M2046)</f>
        <v/>
      </c>
      <c r="L2046" s="10" t="inlineStr">
        <is>
          <t>PLN</t>
        </is>
      </c>
      <c r="M2046" s="11" t="n">
        <v>0.23</v>
      </c>
      <c r="N2046" s="9">
        <f>K2046*VLOOKUP(L2046,'Exchange rate'!A:B,2,0)</f>
        <v/>
      </c>
      <c r="O2046" s="8" t="inlineStr">
        <is>
          <t>Neonet</t>
        </is>
      </c>
      <c r="P2046" s="8" t="inlineStr">
        <is>
          <t>Neonet</t>
        </is>
      </c>
      <c r="Q2046" s="8" t="inlineStr">
        <is>
          <t>Poland</t>
        </is>
      </c>
      <c r="R2046" s="12" t="inlineStr">
        <is>
          <t>https://www.neonet.pl/smartfony/samsung-galaxy-s25-ultra-5g-12-512gb-tytan-czarny-s938b.html</t>
        </is>
      </c>
      <c r="S2046" s="13" t="inlineStr">
        <is>
          <t>Handset</t>
        </is>
      </c>
      <c r="T2046" s="13" t="n"/>
      <c r="U2046" s="12" t="inlineStr">
        <is>
          <t>https://drive.google.com/uc?export=view&amp;id=117mJnDR4-U1VbYj5IXdxVrG0eHU3NFwT</t>
        </is>
      </c>
      <c r="V2046" t="inlineStr">
        <is>
          <t>20250424</t>
        </is>
      </c>
    </row>
    <row r="2047" ht="15" customHeight="1">
      <c r="A2047" s="7" t="inlineStr">
        <is>
          <t>BN2009797</t>
        </is>
      </c>
      <c r="B2047" s="8" t="inlineStr">
        <is>
          <t>Samsung</t>
        </is>
      </c>
      <c r="C2047" s="8" t="inlineStr">
        <is>
          <t>Galaxy S25+ 12-256GB 5G</t>
        </is>
      </c>
      <c r="D2047" s="8" t="inlineStr">
        <is>
          <t>-</t>
        </is>
      </c>
      <c r="E2047" s="9" t="n">
        <v>4689</v>
      </c>
      <c r="F2047" s="9" t="inlineStr">
        <is>
          <t>4689.00</t>
        </is>
      </c>
      <c r="G2047" s="9" t="inlineStr">
        <is>
          <t>Instock</t>
        </is>
      </c>
      <c r="H2047" s="9">
        <f>F2047+0</f>
        <v/>
      </c>
      <c r="I2047" s="9" t="n"/>
      <c r="J2047" s="9">
        <f>IF(I2047&lt;&gt;"",I2047,H2047)</f>
        <v/>
      </c>
      <c r="K2047" s="9">
        <f>E2047/(1+M2047)</f>
        <v/>
      </c>
      <c r="L2047" s="10" t="inlineStr">
        <is>
          <t>PLN</t>
        </is>
      </c>
      <c r="M2047" s="11" t="n">
        <v>0.23</v>
      </c>
      <c r="N2047" s="9">
        <f>K2047*VLOOKUP(L2047,'Exchange rate'!A:B,2,0)</f>
        <v/>
      </c>
      <c r="O2047" s="8" t="inlineStr">
        <is>
          <t>Neonet</t>
        </is>
      </c>
      <c r="P2047" s="8" t="inlineStr">
        <is>
          <t>Neonet</t>
        </is>
      </c>
      <c r="Q2047" s="8" t="inlineStr">
        <is>
          <t>Poland</t>
        </is>
      </c>
      <c r="R2047" s="12" t="inlineStr">
        <is>
          <t>https://www.neonet.pl/smartfony/samsung-galaxy-s25-5g-12-256gb-srebrny-s936b.html</t>
        </is>
      </c>
      <c r="S2047" s="13" t="inlineStr">
        <is>
          <t>Handset</t>
        </is>
      </c>
      <c r="T2047" s="13" t="n"/>
      <c r="U2047" s="12" t="inlineStr">
        <is>
          <t>https://drive.google.com/uc?export=view&amp;id=1yUBUc9FO384QWPQn43VMWRkiqJabt6sz</t>
        </is>
      </c>
      <c r="V2047" t="inlineStr">
        <is>
          <t>20250424</t>
        </is>
      </c>
    </row>
    <row r="2048" ht="15" customHeight="1">
      <c r="A2048" s="7" t="inlineStr">
        <is>
          <t>BN2009850</t>
        </is>
      </c>
      <c r="B2048" s="8" t="inlineStr">
        <is>
          <t>Samsung</t>
        </is>
      </c>
      <c r="C2048" s="8" t="inlineStr">
        <is>
          <t>Galaxy S25+ 12-512GB 5G</t>
        </is>
      </c>
      <c r="D2048" s="8" t="inlineStr">
        <is>
          <t>-</t>
        </is>
      </c>
      <c r="E2048" s="9" t="n">
        <v>5189</v>
      </c>
      <c r="F2048" s="9" t="inlineStr">
        <is>
          <t>5189.00</t>
        </is>
      </c>
      <c r="G2048" s="9" t="inlineStr">
        <is>
          <t>Instock</t>
        </is>
      </c>
      <c r="H2048" s="9">
        <f>F2048+0</f>
        <v/>
      </c>
      <c r="I2048" s="9" t="n"/>
      <c r="J2048" s="9">
        <f>IF(I2048&lt;&gt;"",I2048,H2048)</f>
        <v/>
      </c>
      <c r="K2048" s="9">
        <f>E2048/(1+M2048)</f>
        <v/>
      </c>
      <c r="L2048" s="10" t="inlineStr">
        <is>
          <t>PLN</t>
        </is>
      </c>
      <c r="M2048" s="11" t="n">
        <v>0.23</v>
      </c>
      <c r="N2048" s="9">
        <f>K2048*VLOOKUP(L2048,'Exchange rate'!A:B,2,0)</f>
        <v/>
      </c>
      <c r="O2048" s="8" t="inlineStr">
        <is>
          <t>Neonet</t>
        </is>
      </c>
      <c r="P2048" s="8" t="inlineStr">
        <is>
          <t>Neonet</t>
        </is>
      </c>
      <c r="Q2048" s="8" t="inlineStr">
        <is>
          <t>Poland</t>
        </is>
      </c>
      <c r="R2048" s="12" t="inlineStr">
        <is>
          <t>https://www.neonet.pl/smartfony/samsung-galaxy-s25-5g-12-512gb-granatowy-s936b.html</t>
        </is>
      </c>
      <c r="S2048" s="13" t="inlineStr">
        <is>
          <t>Handset</t>
        </is>
      </c>
      <c r="T2048" s="13" t="n"/>
      <c r="U2048" s="12" t="inlineStr">
        <is>
          <t>https://drive.google.com/uc?export=view&amp;id=1FhiEttXiV9GZuB47YAVZXDJIYAtOcxDK</t>
        </is>
      </c>
      <c r="V2048" t="inlineStr">
        <is>
          <t>20250424</t>
        </is>
      </c>
    </row>
    <row r="2049" ht="15" customHeight="1">
      <c r="A2049" s="7" t="inlineStr">
        <is>
          <t>BN2007688</t>
        </is>
      </c>
      <c r="B2049" s="8" t="inlineStr">
        <is>
          <t>Samsung</t>
        </is>
      </c>
      <c r="C2049" s="8" t="inlineStr">
        <is>
          <t>Galaxy Tab A7 Lite 8.7 32GB LTE</t>
        </is>
      </c>
      <c r="D2049" s="8" t="inlineStr">
        <is>
          <t>-</t>
        </is>
      </c>
      <c r="E2049" s="9" t="n">
        <v>489</v>
      </c>
      <c r="F2049" s="9" t="inlineStr">
        <is>
          <t>489.00</t>
        </is>
      </c>
      <c r="G2049" s="9" t="inlineStr">
        <is>
          <t>Instock</t>
        </is>
      </c>
      <c r="H2049" s="9">
        <f>F2049+0</f>
        <v/>
      </c>
      <c r="I2049" s="9" t="n"/>
      <c r="J2049" s="9">
        <f>IF(I2049&lt;&gt;"",I2049,H2049)</f>
        <v/>
      </c>
      <c r="K2049" s="9">
        <f>E2049/(1+M2049)</f>
        <v/>
      </c>
      <c r="L2049" s="10" t="inlineStr">
        <is>
          <t>PLN</t>
        </is>
      </c>
      <c r="M2049" s="11" t="n">
        <v>0.23</v>
      </c>
      <c r="N2049" s="9">
        <f>K2049*VLOOKUP(L2049,'Exchange rate'!A:B,2,0)</f>
        <v/>
      </c>
      <c r="O2049" s="8" t="inlineStr">
        <is>
          <t>Neonet</t>
        </is>
      </c>
      <c r="P2049" s="8" t="inlineStr">
        <is>
          <t>Neonet</t>
        </is>
      </c>
      <c r="Q2049" s="8" t="inlineStr">
        <is>
          <t>Poland</t>
        </is>
      </c>
      <c r="R2049" s="12" t="inlineStr">
        <is>
          <t>https://www.neonet.pl/tablety/samsung-galaxy-tab-a7-lite-8-7-3-32gb-lte-sm-t225nzsaeue.html</t>
        </is>
      </c>
      <c r="S2049" s="13" t="inlineStr">
        <is>
          <t>Tablet</t>
        </is>
      </c>
      <c r="T2049" s="13" t="n"/>
      <c r="U2049" s="12" t="inlineStr">
        <is>
          <t>https://drive.google.com/uc?export=view&amp;id=1wRfQeFzcjPAk-voNXmnIfDUcFQdwAsiS</t>
        </is>
      </c>
      <c r="V2049" t="inlineStr">
        <is>
          <t>20250424</t>
        </is>
      </c>
    </row>
    <row r="2050" ht="15" customHeight="1">
      <c r="A2050" s="7" t="inlineStr">
        <is>
          <t>BN2008036</t>
        </is>
      </c>
      <c r="B2050" s="8" t="inlineStr">
        <is>
          <t>Samsung</t>
        </is>
      </c>
      <c r="C2050" s="8" t="inlineStr">
        <is>
          <t>Galaxy Tab A8 10.5 64GB LTE</t>
        </is>
      </c>
      <c r="D2050" s="8" t="inlineStr">
        <is>
          <t>-</t>
        </is>
      </c>
      <c r="E2050" s="9" t="n">
        <v>1259</v>
      </c>
      <c r="F2050" s="9" t="inlineStr">
        <is>
          <t>1259.00</t>
        </is>
      </c>
      <c r="G2050" s="9" t="inlineStr">
        <is>
          <t>Instock</t>
        </is>
      </c>
      <c r="H2050" s="9">
        <f>F2050+0</f>
        <v/>
      </c>
      <c r="I2050" s="9" t="n"/>
      <c r="J2050" s="9">
        <f>IF(I2050&lt;&gt;"",I2050,H2050)</f>
        <v/>
      </c>
      <c r="K2050" s="9">
        <f>E2050/(1+M2050)</f>
        <v/>
      </c>
      <c r="L2050" s="10" t="inlineStr">
        <is>
          <t>PLN</t>
        </is>
      </c>
      <c r="M2050" s="11" t="n">
        <v>0.23</v>
      </c>
      <c r="N2050" s="9">
        <f>K2050*VLOOKUP(L2050,'Exchange rate'!A:B,2,0)</f>
        <v/>
      </c>
      <c r="O2050" s="8" t="inlineStr">
        <is>
          <t>Neonet</t>
        </is>
      </c>
      <c r="P2050" s="8" t="inlineStr">
        <is>
          <t>Neonet</t>
        </is>
      </c>
      <c r="Q2050" s="8" t="inlineStr">
        <is>
          <t>Poland</t>
        </is>
      </c>
      <c r="R2050" s="12" t="inlineStr">
        <is>
          <t>https://www.neonet.pl/tablety/samsung-galaxy-tab-a8-10-5-4-64gb-lte-szary-tabsm-x205nzaeeue.html</t>
        </is>
      </c>
      <c r="S2050" s="13" t="inlineStr">
        <is>
          <t>Tablet</t>
        </is>
      </c>
      <c r="T2050" s="13" t="n"/>
      <c r="U2050" s="12" t="inlineStr">
        <is>
          <t>https://drive.google.com/uc?export=view&amp;id=1-mLw8Xbt8dPvmpJ4kWJ86OLRYlyg1mmx</t>
        </is>
      </c>
      <c r="V2050" t="inlineStr">
        <is>
          <t>20250424</t>
        </is>
      </c>
    </row>
    <row r="2051" ht="15" customHeight="1">
      <c r="A2051" s="7" t="inlineStr">
        <is>
          <t>BN2008054</t>
        </is>
      </c>
      <c r="B2051" s="8" t="inlineStr">
        <is>
          <t>Samsung</t>
        </is>
      </c>
      <c r="C2051" s="8" t="inlineStr">
        <is>
          <t>Galaxy Tab A8 10.5 64GB WiFi</t>
        </is>
      </c>
      <c r="D2051" s="8" t="inlineStr">
        <is>
          <t>-</t>
        </is>
      </c>
      <c r="E2051" s="9" t="n">
        <v>989</v>
      </c>
      <c r="F2051" s="9" t="inlineStr">
        <is>
          <t>989.00</t>
        </is>
      </c>
      <c r="G2051" s="9" t="inlineStr">
        <is>
          <t>Instock</t>
        </is>
      </c>
      <c r="H2051" s="9">
        <f>F2051+0</f>
        <v/>
      </c>
      <c r="I2051" s="9" t="n"/>
      <c r="J2051" s="9">
        <f>IF(I2051&lt;&gt;"",I2051,H2051)</f>
        <v/>
      </c>
      <c r="K2051" s="9">
        <f>E2051/(1+M2051)</f>
        <v/>
      </c>
      <c r="L2051" s="10" t="inlineStr">
        <is>
          <t>PLN</t>
        </is>
      </c>
      <c r="M2051" s="11" t="n">
        <v>0.23</v>
      </c>
      <c r="N2051" s="9">
        <f>K2051*VLOOKUP(L2051,'Exchange rate'!A:B,2,0)</f>
        <v/>
      </c>
      <c r="O2051" s="8" t="inlineStr">
        <is>
          <t>Neonet</t>
        </is>
      </c>
      <c r="P2051" s="8" t="inlineStr">
        <is>
          <t>Neonet</t>
        </is>
      </c>
      <c r="Q2051" s="8" t="inlineStr">
        <is>
          <t>Poland</t>
        </is>
      </c>
      <c r="R2051" s="12" t="inlineStr">
        <is>
          <t>https://www.neonet.pl/tablety/samsung-galaxy-tab-a8-10-5-4-64gb-wifi-szary-tabsm-x200nzaeeue.html</t>
        </is>
      </c>
      <c r="S2051" s="13" t="inlineStr">
        <is>
          <t>Tablet</t>
        </is>
      </c>
      <c r="T2051" s="13" t="n"/>
      <c r="U2051" s="12" t="inlineStr">
        <is>
          <t>https://drive.google.com/uc?export=view&amp;id=1UHCZdunMmkBl_0vphUr9_4OVEHaBOiBT</t>
        </is>
      </c>
      <c r="V2051" t="inlineStr">
        <is>
          <t>20250424</t>
        </is>
      </c>
    </row>
    <row r="2052" ht="15" customHeight="1">
      <c r="A2052" s="7" t="inlineStr">
        <is>
          <t>BN2009046</t>
        </is>
      </c>
      <c r="B2052" s="8" t="inlineStr">
        <is>
          <t>Samsung</t>
        </is>
      </c>
      <c r="C2052" s="8" t="inlineStr">
        <is>
          <t>Galaxy Tab A9 4-64GB WiFi</t>
        </is>
      </c>
      <c r="D2052" s="8" t="inlineStr">
        <is>
          <t>-</t>
        </is>
      </c>
      <c r="E2052" s="9" t="n">
        <v>479</v>
      </c>
      <c r="F2052" s="9" t="inlineStr">
        <is>
          <t>479.00</t>
        </is>
      </c>
      <c r="G2052" s="9" t="inlineStr">
        <is>
          <t>Instock</t>
        </is>
      </c>
      <c r="H2052" s="9">
        <f>F2052+0</f>
        <v/>
      </c>
      <c r="I2052" s="9" t="n"/>
      <c r="J2052" s="9">
        <f>IF(I2052&lt;&gt;"",I2052,H2052)</f>
        <v/>
      </c>
      <c r="K2052" s="9">
        <f>E2052/(1+M2052)</f>
        <v/>
      </c>
      <c r="L2052" s="10" t="inlineStr">
        <is>
          <t>PLN</t>
        </is>
      </c>
      <c r="M2052" s="11" t="n">
        <v>0.23</v>
      </c>
      <c r="N2052" s="9">
        <f>K2052*VLOOKUP(L2052,'Exchange rate'!A:B,2,0)</f>
        <v/>
      </c>
      <c r="O2052" s="8" t="inlineStr">
        <is>
          <t>Neonet</t>
        </is>
      </c>
      <c r="P2052" s="8" t="inlineStr">
        <is>
          <t>Neonet</t>
        </is>
      </c>
      <c r="Q2052" s="8" t="inlineStr">
        <is>
          <t>Poland</t>
        </is>
      </c>
      <c r="R2052" s="12" t="inlineStr">
        <is>
          <t>https://www.neonet.pl/tablety/samsung-galaxy-tab-a9-8-7-4gb-64gb-wifi-szary-sm-x110nzaaeue.html?order=score&amp;query=samsung%20galaxy%20a9</t>
        </is>
      </c>
      <c r="S2052" s="13" t="inlineStr">
        <is>
          <t>Tablet</t>
        </is>
      </c>
      <c r="T2052" s="13" t="n"/>
      <c r="U2052" s="12" t="inlineStr">
        <is>
          <t>https://drive.google.com/uc?export=view&amp;id=1xkh2ISxcgfTO3hXVjGKbkOBRMuOne554</t>
        </is>
      </c>
      <c r="V2052" t="inlineStr">
        <is>
          <t>20250424</t>
        </is>
      </c>
    </row>
    <row r="2053" ht="15" customHeight="1">
      <c r="A2053" s="7" t="inlineStr">
        <is>
          <t>BN2008983</t>
        </is>
      </c>
      <c r="B2053" s="8" t="inlineStr">
        <is>
          <t>Samsung</t>
        </is>
      </c>
      <c r="C2053" s="8" t="inlineStr">
        <is>
          <t>Galaxy Tab A9+ 4-64GB WiFi</t>
        </is>
      </c>
      <c r="D2053" s="8" t="inlineStr">
        <is>
          <t>-</t>
        </is>
      </c>
      <c r="E2053" s="9" t="n">
        <v>649</v>
      </c>
      <c r="F2053" s="9" t="inlineStr">
        <is>
          <t>649.00</t>
        </is>
      </c>
      <c r="G2053" s="9" t="inlineStr">
        <is>
          <t>Instock</t>
        </is>
      </c>
      <c r="H2053" s="9">
        <f>F2053+0</f>
        <v/>
      </c>
      <c r="I2053" s="9" t="n"/>
      <c r="J2053" s="9">
        <f>IF(I2053&lt;&gt;"",I2053,H2053)</f>
        <v/>
      </c>
      <c r="K2053" s="9">
        <f>E2053/(1+M2053)</f>
        <v/>
      </c>
      <c r="L2053" s="10" t="inlineStr">
        <is>
          <t>PLN</t>
        </is>
      </c>
      <c r="M2053" s="11" t="n">
        <v>0.23</v>
      </c>
      <c r="N2053" s="9">
        <f>K2053*VLOOKUP(L2053,'Exchange rate'!A:B,2,0)</f>
        <v/>
      </c>
      <c r="O2053" s="8" t="inlineStr">
        <is>
          <t>Neonet</t>
        </is>
      </c>
      <c r="P2053" s="8" t="inlineStr">
        <is>
          <t>Neonet</t>
        </is>
      </c>
      <c r="Q2053" s="8" t="inlineStr">
        <is>
          <t>Poland</t>
        </is>
      </c>
      <c r="R2053" s="12" t="inlineStr">
        <is>
          <t>https://www.neonet.pl/tablety/samsung-galaxy-tab-a9-11-4gb-64gb-wifi-szary-sm-x210nzaaeue.html?order=score&amp;query=samsung%20galaxy%20a9</t>
        </is>
      </c>
      <c r="S2053" s="13" t="inlineStr">
        <is>
          <t>Tablet</t>
        </is>
      </c>
      <c r="T2053" s="13" t="n"/>
      <c r="U2053" s="12" t="inlineStr">
        <is>
          <t>https://drive.google.com/uc?export=view&amp;id=1yC0KmFNJRyrZFMdMKQAzuKaN9_ybhRJG</t>
        </is>
      </c>
      <c r="V2053" t="inlineStr">
        <is>
          <t>20250424</t>
        </is>
      </c>
    </row>
    <row r="2054" ht="15" customHeight="1">
      <c r="A2054" s="7" t="inlineStr">
        <is>
          <t>BN2008980</t>
        </is>
      </c>
      <c r="B2054" s="8" t="inlineStr">
        <is>
          <t>Samsung</t>
        </is>
      </c>
      <c r="C2054" s="8" t="inlineStr">
        <is>
          <t>Galaxy Tab A9+ 8-128GB 5G</t>
        </is>
      </c>
      <c r="D2054" s="8" t="inlineStr">
        <is>
          <t>-</t>
        </is>
      </c>
      <c r="E2054" s="9" t="n">
        <v>0</v>
      </c>
      <c r="F2054" s="9" t="inlineStr">
        <is>
          <t>0.00</t>
        </is>
      </c>
      <c r="G2054" s="9" t="inlineStr">
        <is>
          <t>Outstock</t>
        </is>
      </c>
      <c r="H2054" s="9">
        <f>F2054+0</f>
        <v/>
      </c>
      <c r="I2054" s="9" t="n"/>
      <c r="J2054" s="9">
        <f>IF(I2054&lt;&gt;"",I2054,H2054)</f>
        <v/>
      </c>
      <c r="K2054" s="9">
        <f>E2054/(1+M2054)</f>
        <v/>
      </c>
      <c r="L2054" s="10" t="inlineStr">
        <is>
          <t>PLN</t>
        </is>
      </c>
      <c r="M2054" s="11" t="n">
        <v>0.23</v>
      </c>
      <c r="N2054" s="9">
        <f>K2054*VLOOKUP(L2054,'Exchange rate'!A:B,2,0)</f>
        <v/>
      </c>
      <c r="O2054" s="8" t="inlineStr">
        <is>
          <t>Neonet</t>
        </is>
      </c>
      <c r="P2054" s="8" t="inlineStr">
        <is>
          <t>Neonet</t>
        </is>
      </c>
      <c r="Q2054" s="8" t="inlineStr">
        <is>
          <t>Poland</t>
        </is>
      </c>
      <c r="R2054" s="12" t="inlineStr">
        <is>
          <t>https://www.neonet.pl/tablety/samsung-galaxy-tab-a9-11-8gb-128gb-5g-szary-sm-x216bzaeeue.html?order=score&amp;query=samsung%20galaxy%20a9</t>
        </is>
      </c>
      <c r="S2054" s="13" t="inlineStr">
        <is>
          <t>Tablet</t>
        </is>
      </c>
      <c r="T2054" s="13" t="inlineStr">
        <is>
          <t>a</t>
        </is>
      </c>
      <c r="U2054" s="12" t="inlineStr">
        <is>
          <t>https://drive.google.com/uc?export=view&amp;id=1-LQ9ghpMRope87riFGP9YVDp7iz-aCTc</t>
        </is>
      </c>
      <c r="V2054" t="inlineStr">
        <is>
          <t>20250424</t>
        </is>
      </c>
    </row>
    <row r="2055" ht="15" customHeight="1">
      <c r="A2055" s="7" t="inlineStr">
        <is>
          <t>BN2008123</t>
        </is>
      </c>
      <c r="B2055" s="8" t="inlineStr">
        <is>
          <t>Samsung</t>
        </is>
      </c>
      <c r="C2055" s="8" t="inlineStr">
        <is>
          <t>Galaxy Tab S8 128GB 5G</t>
        </is>
      </c>
      <c r="D2055" s="8" t="inlineStr">
        <is>
          <t>-</t>
        </is>
      </c>
      <c r="E2055" s="9" t="n">
        <v>4359</v>
      </c>
      <c r="F2055" s="9" t="inlineStr">
        <is>
          <t>4359.00</t>
        </is>
      </c>
      <c r="G2055" s="9" t="inlineStr">
        <is>
          <t>Instock</t>
        </is>
      </c>
      <c r="H2055" s="9">
        <f>F2055+0</f>
        <v/>
      </c>
      <c r="I2055" s="9" t="n"/>
      <c r="J2055" s="9">
        <f>IF(I2055&lt;&gt;"",I2055,H2055)</f>
        <v/>
      </c>
      <c r="K2055" s="9">
        <f>E2055/(1+M2055)</f>
        <v/>
      </c>
      <c r="L2055" s="10" t="inlineStr">
        <is>
          <t>PLN</t>
        </is>
      </c>
      <c r="M2055" s="11" t="n">
        <v>0.23</v>
      </c>
      <c r="N2055" s="9">
        <f>K2055*VLOOKUP(L2055,'Exchange rate'!A:B,2,0)</f>
        <v/>
      </c>
      <c r="O2055" s="8" t="inlineStr">
        <is>
          <t>Neonet</t>
        </is>
      </c>
      <c r="P2055" s="8" t="inlineStr">
        <is>
          <t>Neonet</t>
        </is>
      </c>
      <c r="Q2055" s="8" t="inlineStr">
        <is>
          <t>Poland</t>
        </is>
      </c>
      <c r="R2055" s="12" t="inlineStr">
        <is>
          <t>https://www.neonet.pl/tablety/samsung-galaxy-tab-s8-11-8-128gb-s-pen-5g-sm-x706bzaaeue-graphite.html</t>
        </is>
      </c>
      <c r="S2055" s="13" t="inlineStr">
        <is>
          <t>Tablet</t>
        </is>
      </c>
      <c r="T2055" s="13" t="n"/>
      <c r="U2055" s="12" t="inlineStr">
        <is>
          <t>https://drive.google.com/uc?export=view&amp;id=1ytL5hSO1dn4IMl2FB11_HMVeKW2NvUxG</t>
        </is>
      </c>
      <c r="V2055" t="inlineStr">
        <is>
          <t>20250424</t>
        </is>
      </c>
    </row>
    <row r="2056" ht="15" customHeight="1">
      <c r="A2056" s="7" t="inlineStr">
        <is>
          <t>BN2008979</t>
        </is>
      </c>
      <c r="B2056" s="8" t="inlineStr">
        <is>
          <t>Samsung</t>
        </is>
      </c>
      <c r="C2056" s="8" t="inlineStr">
        <is>
          <t>Galaxy Tab S9 FE 6-128GB WiFi</t>
        </is>
      </c>
      <c r="D2056" s="8" t="inlineStr">
        <is>
          <t>-</t>
        </is>
      </c>
      <c r="E2056" s="9" t="n">
        <v>0</v>
      </c>
      <c r="F2056" s="9" t="inlineStr">
        <is>
          <t>0.00</t>
        </is>
      </c>
      <c r="G2056" s="9" t="inlineStr">
        <is>
          <t>Outstock</t>
        </is>
      </c>
      <c r="H2056" s="9">
        <f>F2056+0</f>
        <v/>
      </c>
      <c r="I2056" s="9" t="n"/>
      <c r="J2056" s="9">
        <f>IF(I2056&lt;&gt;"",I2056,H2056)</f>
        <v/>
      </c>
      <c r="K2056" s="9">
        <f>E2056/(1+M2056)</f>
        <v/>
      </c>
      <c r="L2056" s="10" t="inlineStr">
        <is>
          <t>PLN</t>
        </is>
      </c>
      <c r="M2056" s="11" t="n">
        <v>0.23</v>
      </c>
      <c r="N2056" s="9">
        <f>K2056*VLOOKUP(L2056,'Exchange rate'!A:B,2,0)</f>
        <v/>
      </c>
      <c r="O2056" s="8" t="inlineStr">
        <is>
          <t>Neonet</t>
        </is>
      </c>
      <c r="P2056" s="8" t="inlineStr">
        <is>
          <t>Neonet</t>
        </is>
      </c>
      <c r="Q2056" s="8" t="inlineStr">
        <is>
          <t>Poland</t>
        </is>
      </c>
      <c r="R2056" s="12" t="inlineStr">
        <is>
          <t>https://www.neonet.pl/tablety/samsung-galaxy-tab-s9-fe-10-9-6gb-128gb-wifi-zielony-sm-x510nlgaeue.html</t>
        </is>
      </c>
      <c r="S2056" s="13" t="inlineStr">
        <is>
          <t>Tablet</t>
        </is>
      </c>
      <c r="T2056" s="13" t="inlineStr">
        <is>
          <t>a</t>
        </is>
      </c>
      <c r="U2056" s="12" t="inlineStr">
        <is>
          <t>https://drive.google.com/uc?export=view&amp;id=10n9lS-sxmaA1YhgYIA1dSFtdHlmwmWnS</t>
        </is>
      </c>
      <c r="V2056" t="inlineStr">
        <is>
          <t>20250424</t>
        </is>
      </c>
    </row>
    <row r="2057" ht="15" customHeight="1">
      <c r="A2057" s="7" t="inlineStr">
        <is>
          <t>BN2008924</t>
        </is>
      </c>
      <c r="B2057" s="8" t="inlineStr">
        <is>
          <t>Samsung</t>
        </is>
      </c>
      <c r="C2057" s="8" t="inlineStr">
        <is>
          <t>Galaxy Tab S9 Ultra 14.6 16-1TB 5G</t>
        </is>
      </c>
      <c r="D2057" s="8" t="inlineStr">
        <is>
          <t>-</t>
        </is>
      </c>
      <c r="E2057" s="9" t="n">
        <v>0</v>
      </c>
      <c r="F2057" s="9" t="inlineStr">
        <is>
          <t>0.00</t>
        </is>
      </c>
      <c r="G2057" s="9" t="inlineStr">
        <is>
          <t>Outstock</t>
        </is>
      </c>
      <c r="H2057" s="9">
        <f>F2057+0</f>
        <v/>
      </c>
      <c r="I2057" s="9" t="n"/>
      <c r="J2057" s="9">
        <f>IF(I2057&lt;&gt;"",I2057,H2057)</f>
        <v/>
      </c>
      <c r="K2057" s="9">
        <f>E2057/(1+M2057)</f>
        <v/>
      </c>
      <c r="L2057" s="10" t="inlineStr">
        <is>
          <t>PLN</t>
        </is>
      </c>
      <c r="M2057" s="11" t="n">
        <v>0.23</v>
      </c>
      <c r="N2057" s="9">
        <f>K2057*VLOOKUP(L2057,'Exchange rate'!A:B,2,0)</f>
        <v/>
      </c>
      <c r="O2057" s="8" t="inlineStr">
        <is>
          <t>Neonet</t>
        </is>
      </c>
      <c r="P2057" s="8" t="inlineStr">
        <is>
          <t>Neonet</t>
        </is>
      </c>
      <c r="Q2057" s="8" t="inlineStr">
        <is>
          <t>Poland</t>
        </is>
      </c>
      <c r="R2057" s="12" t="inlineStr">
        <is>
          <t>https://www.neonet.pl/tablety/samsung-galaxy-tab-s9-ultra-14-6-16-1tb-5g-szary-sm-x916bzaieue.html</t>
        </is>
      </c>
      <c r="S2057" s="13" t="inlineStr">
        <is>
          <t>Tablet</t>
        </is>
      </c>
      <c r="T2057" s="13" t="inlineStr">
        <is>
          <t>x</t>
        </is>
      </c>
      <c r="U2057" s="12" t="inlineStr">
        <is>
          <t>https://drive.google.com/uc?export=view&amp;id=1-QzkKwwog6HgPlIPbiJ2B_FUQXgMqajn</t>
        </is>
      </c>
      <c r="V2057" t="inlineStr">
        <is>
          <t>20250424</t>
        </is>
      </c>
    </row>
    <row r="2058" ht="15" customHeight="1">
      <c r="A2058" s="7" t="inlineStr">
        <is>
          <t>BN4000640</t>
        </is>
      </c>
      <c r="B2058" s="8" t="inlineStr">
        <is>
          <t>Samsung</t>
        </is>
      </c>
      <c r="C2058" s="8" t="inlineStr">
        <is>
          <t>Galaxy Watch 5 40mm LTE</t>
        </is>
      </c>
      <c r="D2058" s="8" t="inlineStr">
        <is>
          <t>-</t>
        </is>
      </c>
      <c r="E2058" s="9" t="n">
        <v>1399</v>
      </c>
      <c r="F2058" s="9" t="inlineStr">
        <is>
          <t>1399.00</t>
        </is>
      </c>
      <c r="G2058" s="9" t="inlineStr">
        <is>
          <t>Instock</t>
        </is>
      </c>
      <c r="H2058" s="9">
        <f>F2058+0</f>
        <v/>
      </c>
      <c r="I2058" s="9" t="n"/>
      <c r="J2058" s="9">
        <f>IF(I2058&lt;&gt;"",I2058,H2058)</f>
        <v/>
      </c>
      <c r="K2058" s="9">
        <f>E2058/(1+M2058)</f>
        <v/>
      </c>
      <c r="L2058" s="10" t="inlineStr">
        <is>
          <t>PLN</t>
        </is>
      </c>
      <c r="M2058" s="11" t="n">
        <v>0.23</v>
      </c>
      <c r="N2058" s="9">
        <f>K2058*VLOOKUP(L2058,'Exchange rate'!A:B,2,0)</f>
        <v/>
      </c>
      <c r="O2058" s="8" t="inlineStr">
        <is>
          <t>Neonet</t>
        </is>
      </c>
      <c r="P2058" s="8" t="inlineStr">
        <is>
          <t>Neonet</t>
        </is>
      </c>
      <c r="Q2058" s="8" t="inlineStr">
        <is>
          <t>Poland</t>
        </is>
      </c>
      <c r="R2058" s="12" t="inlineStr">
        <is>
          <t>https://www.neonet.pl/smartwatche-i-zegarki/samsung-galaxy-watch-5-heart-small-lte-40mm-gray.html</t>
        </is>
      </c>
      <c r="S2058" s="13" t="inlineStr">
        <is>
          <t>Smart Watch</t>
        </is>
      </c>
      <c r="T2058" s="13" t="n"/>
      <c r="U2058" s="12" t="inlineStr">
        <is>
          <t>https://drive.google.com/uc?export=view&amp;id=1zdHiqEUCe1FnVsd0IiXZUh34p_WCw_0_</t>
        </is>
      </c>
      <c r="V2058" t="inlineStr">
        <is>
          <t>20250424</t>
        </is>
      </c>
    </row>
    <row r="2059" ht="15" customHeight="1">
      <c r="A2059" s="7" t="inlineStr">
        <is>
          <t>BN4000638</t>
        </is>
      </c>
      <c r="B2059" s="8" t="inlineStr">
        <is>
          <t>Samsung</t>
        </is>
      </c>
      <c r="C2059" s="8" t="inlineStr">
        <is>
          <t>Galaxy Watch 5 44mm LTE</t>
        </is>
      </c>
      <c r="D2059" s="8" t="inlineStr">
        <is>
          <t>-</t>
        </is>
      </c>
      <c r="E2059" s="9" t="n">
        <v>999</v>
      </c>
      <c r="F2059" s="9" t="inlineStr">
        <is>
          <t>999.00</t>
        </is>
      </c>
      <c r="G2059" s="9" t="inlineStr">
        <is>
          <t>Instock</t>
        </is>
      </c>
      <c r="H2059" s="9">
        <f>F2059+0</f>
        <v/>
      </c>
      <c r="I2059" s="9" t="n"/>
      <c r="J2059" s="9">
        <f>IF(I2059&lt;&gt;"",I2059,H2059)</f>
        <v/>
      </c>
      <c r="K2059" s="9">
        <f>E2059/(1+M2059)</f>
        <v/>
      </c>
      <c r="L2059" s="10" t="inlineStr">
        <is>
          <t>PLN</t>
        </is>
      </c>
      <c r="M2059" s="11" t="n">
        <v>0.23</v>
      </c>
      <c r="N2059" s="9">
        <f>K2059*VLOOKUP(L2059,'Exchange rate'!A:B,2,0)</f>
        <v/>
      </c>
      <c r="O2059" s="8" t="inlineStr">
        <is>
          <t>Neonet</t>
        </is>
      </c>
      <c r="P2059" s="8" t="inlineStr">
        <is>
          <t>Neonet</t>
        </is>
      </c>
      <c r="Q2059" s="8" t="inlineStr">
        <is>
          <t>Poland</t>
        </is>
      </c>
      <c r="R2059" s="12" t="inlineStr">
        <is>
          <t>https://www.neonet.pl/smartwatche-i-zegarki/samsung-galaxy-watch-5-heart-lte-44mm-blue.html</t>
        </is>
      </c>
      <c r="S2059" s="13" t="inlineStr">
        <is>
          <t>Smart Watch</t>
        </is>
      </c>
      <c r="T2059" s="13" t="n"/>
      <c r="U2059" s="12" t="inlineStr">
        <is>
          <t>https://drive.google.com/uc?export=view&amp;id=1xs2OFD0chwK2y8nmwG76eN-m606OjH1J</t>
        </is>
      </c>
      <c r="V2059" t="inlineStr">
        <is>
          <t>20250424</t>
        </is>
      </c>
    </row>
    <row r="2060" ht="15" customHeight="1">
      <c r="A2060" s="7" t="inlineStr">
        <is>
          <t>BN4000636</t>
        </is>
      </c>
      <c r="B2060" s="8" t="inlineStr">
        <is>
          <t>Samsung</t>
        </is>
      </c>
      <c r="C2060" s="8" t="inlineStr">
        <is>
          <t>Galaxy Watch 5 Pro LTE</t>
        </is>
      </c>
      <c r="D2060" s="8" t="inlineStr">
        <is>
          <t>-</t>
        </is>
      </c>
      <c r="E2060" s="9" t="n">
        <v>1199</v>
      </c>
      <c r="F2060" s="9" t="inlineStr">
        <is>
          <t>1199.00</t>
        </is>
      </c>
      <c r="G2060" s="9" t="inlineStr">
        <is>
          <t>Instock</t>
        </is>
      </c>
      <c r="H2060" s="9">
        <f>F2060+0</f>
        <v/>
      </c>
      <c r="I2060" s="9" t="n"/>
      <c r="J2060" s="9">
        <f>IF(I2060&lt;&gt;"",I2060,H2060)</f>
        <v/>
      </c>
      <c r="K2060" s="9">
        <f>E2060/(1+M2060)</f>
        <v/>
      </c>
      <c r="L2060" s="10" t="inlineStr">
        <is>
          <t>PLN</t>
        </is>
      </c>
      <c r="M2060" s="11" t="n">
        <v>0.23</v>
      </c>
      <c r="N2060" s="9">
        <f>K2060*VLOOKUP(L2060,'Exchange rate'!A:B,2,0)</f>
        <v/>
      </c>
      <c r="O2060" s="8" t="inlineStr">
        <is>
          <t>Neonet</t>
        </is>
      </c>
      <c r="P2060" s="8" t="inlineStr">
        <is>
          <t>Neonet</t>
        </is>
      </c>
      <c r="Q2060" s="8" t="inlineStr">
        <is>
          <t>Poland</t>
        </is>
      </c>
      <c r="R2060" s="12" t="inlineStr">
        <is>
          <t>https://www.neonet.pl/smartwatche-i-zegarki/samsung-galaxy-watch-5-project-x-lte-45mm-titanium.html?order=score&amp;query=SAMSUNG%20Galaxy%20Watch%205%20Pro%20LTE%2045m</t>
        </is>
      </c>
      <c r="S2060" s="13" t="inlineStr">
        <is>
          <t>Smart Watch</t>
        </is>
      </c>
      <c r="T2060" s="13" t="n"/>
      <c r="U2060" s="12" t="inlineStr">
        <is>
          <t>https://drive.google.com/uc?export=view&amp;id=1yiUDFW5TnV2i_NTEcIR6HhH1uk89aEbl</t>
        </is>
      </c>
      <c r="V2060" t="inlineStr">
        <is>
          <t>20250424</t>
        </is>
      </c>
    </row>
    <row r="2061" ht="15" customHeight="1">
      <c r="A2061" s="7" t="inlineStr">
        <is>
          <t>BN4000698</t>
        </is>
      </c>
      <c r="B2061" s="8" t="inlineStr">
        <is>
          <t>Samsung</t>
        </is>
      </c>
      <c r="C2061" s="8" t="inlineStr">
        <is>
          <t>Galaxy Watch6 Classic 47mm LTE</t>
        </is>
      </c>
      <c r="D2061" s="8" t="inlineStr">
        <is>
          <t>-</t>
        </is>
      </c>
      <c r="E2061" s="9" t="n">
        <v>0</v>
      </c>
      <c r="F2061" s="9" t="inlineStr">
        <is>
          <t>0.00</t>
        </is>
      </c>
      <c r="G2061" s="9" t="inlineStr">
        <is>
          <t>Outstock</t>
        </is>
      </c>
      <c r="H2061" s="9">
        <f>F2061+0</f>
        <v/>
      </c>
      <c r="I2061" s="9" t="n"/>
      <c r="J2061" s="9">
        <f>IF(I2061&lt;&gt;"",I2061,H2061)</f>
        <v/>
      </c>
      <c r="K2061" s="9">
        <f>E2061/(1+M2061)</f>
        <v/>
      </c>
      <c r="L2061" s="10" t="inlineStr">
        <is>
          <t>PLN</t>
        </is>
      </c>
      <c r="M2061" s="11" t="n">
        <v>0.23</v>
      </c>
      <c r="N2061" s="9">
        <f>K2061*VLOOKUP(L2061,'Exchange rate'!A:B,2,0)</f>
        <v/>
      </c>
      <c r="O2061" s="8" t="inlineStr">
        <is>
          <t>Neonet</t>
        </is>
      </c>
      <c r="P2061" s="8" t="inlineStr">
        <is>
          <t>Neonet</t>
        </is>
      </c>
      <c r="Q2061" s="8" t="inlineStr">
        <is>
          <t>Poland</t>
        </is>
      </c>
      <c r="R2061" s="12" t="inlineStr">
        <is>
          <t>https://www.neonet.pl/smartwatche-i-zegarki/samsung-galaxy-watch-6-classic-lte-47mm-czarny-sm-r965.html?order=score&amp;query=Galaxy%20Watch6%20Classic%20LTE%2047mm</t>
        </is>
      </c>
      <c r="S2061" s="13" t="inlineStr">
        <is>
          <t>Smartwatch</t>
        </is>
      </c>
      <c r="T2061" s="13" t="inlineStr">
        <is>
          <t>x</t>
        </is>
      </c>
      <c r="U2061" s="12" t="inlineStr">
        <is>
          <t>https://drive.google.com/uc?export=view&amp;id=1xnz6L72epK-AMxAlewgVpWd0VDkWs5dR</t>
        </is>
      </c>
      <c r="V2061" t="inlineStr">
        <is>
          <t>20250424</t>
        </is>
      </c>
    </row>
    <row r="2062" ht="15" customHeight="1">
      <c r="A2062" s="7" t="inlineStr">
        <is>
          <t>BN2009406</t>
        </is>
      </c>
      <c r="B2062" s="8" t="inlineStr">
        <is>
          <t>Samsung</t>
        </is>
      </c>
      <c r="C2062" s="8" t="inlineStr">
        <is>
          <t>Galaxy Watch7 40mm LTE</t>
        </is>
      </c>
      <c r="D2062" s="8" t="inlineStr">
        <is>
          <t>-</t>
        </is>
      </c>
      <c r="E2062" s="9" t="n">
        <v>1099</v>
      </c>
      <c r="F2062" s="9" t="inlineStr">
        <is>
          <t>1099.00</t>
        </is>
      </c>
      <c r="G2062" s="9" t="inlineStr">
        <is>
          <t>Instock</t>
        </is>
      </c>
      <c r="H2062" s="9">
        <f>F2062+0</f>
        <v/>
      </c>
      <c r="I2062" s="9" t="n"/>
      <c r="J2062" s="9">
        <f>IF(I2062&lt;&gt;"",I2062,H2062)</f>
        <v/>
      </c>
      <c r="K2062" s="9">
        <f>E2062/(1+M2062)</f>
        <v/>
      </c>
      <c r="L2062" s="10" t="inlineStr">
        <is>
          <t>PLN</t>
        </is>
      </c>
      <c r="M2062" s="11" t="n">
        <v>0.23</v>
      </c>
      <c r="N2062" s="9">
        <f>K2062*VLOOKUP(L2062,'Exchange rate'!A:B,2,0)</f>
        <v/>
      </c>
      <c r="O2062" s="8" t="inlineStr">
        <is>
          <t>Neonet</t>
        </is>
      </c>
      <c r="P2062" s="8" t="inlineStr">
        <is>
          <t>Neonet</t>
        </is>
      </c>
      <c r="Q2062" s="8" t="inlineStr">
        <is>
          <t>Poland</t>
        </is>
      </c>
      <c r="R2062" s="12" t="inlineStr">
        <is>
          <t>https://www.neonet.pl/smartwatche-i-zegarki/samsung-galaxy-watch-7-44mm-zielony-lte-sm-l315.html</t>
        </is>
      </c>
      <c r="S2062" s="13" t="inlineStr">
        <is>
          <t>Smart Watch</t>
        </is>
      </c>
      <c r="T2062" s="13" t="n"/>
      <c r="U2062" s="12" t="inlineStr">
        <is>
          <t>https://drive.google.com/uc?export=view&amp;id=10k_Rmj0J9Ya5FmygnfHfmFBfXsDFKL4k</t>
        </is>
      </c>
      <c r="V2062" t="inlineStr">
        <is>
          <t>20250424</t>
        </is>
      </c>
    </row>
    <row r="2063" ht="15" customHeight="1">
      <c r="A2063" s="7" t="inlineStr">
        <is>
          <t>BN2009404</t>
        </is>
      </c>
      <c r="B2063" s="8" t="inlineStr">
        <is>
          <t>Samsung</t>
        </is>
      </c>
      <c r="C2063" s="8" t="inlineStr">
        <is>
          <t>Galaxy Watch7 44mm LTE</t>
        </is>
      </c>
      <c r="D2063" s="8" t="inlineStr">
        <is>
          <t>-</t>
        </is>
      </c>
      <c r="E2063" s="9" t="n">
        <v>999</v>
      </c>
      <c r="F2063" s="9" t="inlineStr">
        <is>
          <t>999.00</t>
        </is>
      </c>
      <c r="G2063" s="9" t="inlineStr">
        <is>
          <t>Instock</t>
        </is>
      </c>
      <c r="H2063" s="9">
        <f>F2063+0</f>
        <v/>
      </c>
      <c r="I2063" s="9" t="n"/>
      <c r="J2063" s="9">
        <f>IF(I2063&lt;&gt;"",I2063,H2063)</f>
        <v/>
      </c>
      <c r="K2063" s="9">
        <f>E2063/(1+M2063)</f>
        <v/>
      </c>
      <c r="L2063" s="10" t="inlineStr">
        <is>
          <t>PLN</t>
        </is>
      </c>
      <c r="M2063" s="11" t="n">
        <v>0.23</v>
      </c>
      <c r="N2063" s="9">
        <f>K2063*VLOOKUP(L2063,'Exchange rate'!A:B,2,0)</f>
        <v/>
      </c>
      <c r="O2063" s="8" t="inlineStr">
        <is>
          <t>Neonet</t>
        </is>
      </c>
      <c r="P2063" s="8" t="inlineStr">
        <is>
          <t>Neonet</t>
        </is>
      </c>
      <c r="Q2063" s="8" t="inlineStr">
        <is>
          <t>Poland</t>
        </is>
      </c>
      <c r="R2063" s="12" t="inlineStr">
        <is>
          <t>https://www.neonet.pl/smartwatche-i-zegarki/samsung-galaxy-watch-7-40mm-zielony-lte-sm-l305.html</t>
        </is>
      </c>
      <c r="S2063" s="13" t="inlineStr">
        <is>
          <t>Smart Watch</t>
        </is>
      </c>
      <c r="T2063" s="13" t="n"/>
      <c r="U2063" s="12" t="inlineStr">
        <is>
          <t>https://drive.google.com/uc?export=view&amp;id=1yQfdyLEuzmORtDDRWP6Vgc2sjdCFrZ3k</t>
        </is>
      </c>
      <c r="V2063" t="inlineStr">
        <is>
          <t>20250424</t>
        </is>
      </c>
    </row>
    <row r="2064" ht="15" customHeight="1">
      <c r="A2064" s="7" t="inlineStr">
        <is>
          <t>BN2009474</t>
        </is>
      </c>
      <c r="B2064" s="8" t="inlineStr">
        <is>
          <t>Samsung</t>
        </is>
      </c>
      <c r="C2064" s="8" t="inlineStr">
        <is>
          <t>Galaxy Z Flip6 12-256GB 5G</t>
        </is>
      </c>
      <c r="D2064" s="8" t="inlineStr">
        <is>
          <t>-</t>
        </is>
      </c>
      <c r="E2064" s="9" t="n">
        <v>5199.99</v>
      </c>
      <c r="F2064" s="9" t="inlineStr">
        <is>
          <t>4269.00</t>
        </is>
      </c>
      <c r="G2064" s="9" t="inlineStr">
        <is>
          <t>Instock</t>
        </is>
      </c>
      <c r="H2064" s="9">
        <f>F2064+0</f>
        <v/>
      </c>
      <c r="I2064" s="9" t="n"/>
      <c r="J2064" s="9">
        <f>IF(I2064&lt;&gt;"",I2064,H2064)</f>
        <v/>
      </c>
      <c r="K2064" s="9">
        <f>E2064/(1+M2064)</f>
        <v/>
      </c>
      <c r="L2064" s="10" t="inlineStr">
        <is>
          <t>PLN</t>
        </is>
      </c>
      <c r="M2064" s="11" t="n">
        <v>0.23</v>
      </c>
      <c r="N2064" s="9">
        <f>K2064*VLOOKUP(L2064,'Exchange rate'!A:B,2,0)</f>
        <v/>
      </c>
      <c r="O2064" s="8" t="inlineStr">
        <is>
          <t>Neonet</t>
        </is>
      </c>
      <c r="P2064" s="8" t="inlineStr">
        <is>
          <t>Neonet</t>
        </is>
      </c>
      <c r="Q2064" s="8" t="inlineStr">
        <is>
          <t>Poland</t>
        </is>
      </c>
      <c r="R2064" s="12" t="inlineStr">
        <is>
          <t>https://www.neonet.pl/smartfony/samsung-galaxy-z-flip-6-5g-12-256gb-szary-f741b.html</t>
        </is>
      </c>
      <c r="S2064" s="13" t="inlineStr">
        <is>
          <t>Handset</t>
        </is>
      </c>
      <c r="T2064" s="13" t="n"/>
      <c r="U2064" s="12" t="inlineStr">
        <is>
          <t>https://drive.google.com/uc?export=view&amp;id=1x-zookBCTK-IAyg2fcqE3pKJcl5Z1scZ</t>
        </is>
      </c>
      <c r="V2064" t="inlineStr">
        <is>
          <t>20250424</t>
        </is>
      </c>
    </row>
    <row r="2065" ht="15" customHeight="1">
      <c r="A2065" s="7" t="inlineStr">
        <is>
          <t>BN2009475</t>
        </is>
      </c>
      <c r="B2065" s="8" t="inlineStr">
        <is>
          <t>Samsung</t>
        </is>
      </c>
      <c r="C2065" s="8" t="inlineStr">
        <is>
          <t>Galaxy Z Flip6 12-512GB 5G</t>
        </is>
      </c>
      <c r="D2065" s="8" t="inlineStr">
        <is>
          <t>-</t>
        </is>
      </c>
      <c r="E2065" s="9" t="n">
        <v>5177.65</v>
      </c>
      <c r="F2065" s="9" t="inlineStr">
        <is>
          <t>5177.65</t>
        </is>
      </c>
      <c r="G2065" s="9" t="inlineStr">
        <is>
          <t>Instock</t>
        </is>
      </c>
      <c r="H2065" s="9">
        <f>F2065+0</f>
        <v/>
      </c>
      <c r="I2065" s="9" t="n"/>
      <c r="J2065" s="9">
        <f>IF(I2065&lt;&gt;"",I2065,H2065)</f>
        <v/>
      </c>
      <c r="K2065" s="9">
        <f>E2065/(1+M2065)</f>
        <v/>
      </c>
      <c r="L2065" s="10" t="inlineStr">
        <is>
          <t>PLN</t>
        </is>
      </c>
      <c r="M2065" s="11" t="n">
        <v>0.23</v>
      </c>
      <c r="N2065" s="9">
        <f>K2065*VLOOKUP(L2065,'Exchange rate'!A:B,2,0)</f>
        <v/>
      </c>
      <c r="O2065" s="8" t="inlineStr">
        <is>
          <t>Neonet</t>
        </is>
      </c>
      <c r="P2065" s="8" t="inlineStr">
        <is>
          <t>Neonet</t>
        </is>
      </c>
      <c r="Q2065" s="8" t="inlineStr">
        <is>
          <t>Poland</t>
        </is>
      </c>
      <c r="R2065" s="12" t="inlineStr">
        <is>
          <t>https://www.neonet.pl/smartfony/samsung-galaxy-z-flip-6-5g-12-512gb-zolty-f741b.html</t>
        </is>
      </c>
      <c r="S2065" s="13" t="inlineStr">
        <is>
          <t>Handset</t>
        </is>
      </c>
      <c r="T2065" s="13" t="n"/>
      <c r="U2065" s="12" t="inlineStr">
        <is>
          <t>https://drive.google.com/uc?export=view&amp;id=1zkzPgw7DnpVlyXSXR178JtbVDkXSH2vA</t>
        </is>
      </c>
      <c r="V2065" t="inlineStr">
        <is>
          <t>20250424</t>
        </is>
      </c>
    </row>
    <row r="2066" ht="15" customHeight="1">
      <c r="A2066" s="7" t="inlineStr">
        <is>
          <t>BN2009476</t>
        </is>
      </c>
      <c r="B2066" s="8" t="inlineStr">
        <is>
          <t>Samsung</t>
        </is>
      </c>
      <c r="C2066" s="8" t="inlineStr">
        <is>
          <t>Galaxy Z Fold6 12-1TB 5G</t>
        </is>
      </c>
      <c r="D2066" s="8" t="inlineStr">
        <is>
          <t>-</t>
        </is>
      </c>
      <c r="E2066" s="9" t="n">
        <v>0</v>
      </c>
      <c r="F2066" s="9" t="inlineStr">
        <is>
          <t>0.00</t>
        </is>
      </c>
      <c r="G2066" s="9" t="inlineStr">
        <is>
          <t>Outstock</t>
        </is>
      </c>
      <c r="H2066" s="9">
        <f>F2066+0</f>
        <v/>
      </c>
      <c r="I2066" s="9" t="n"/>
      <c r="J2066" s="9">
        <f>IF(I2066&lt;&gt;"",I2066,H2066)</f>
        <v/>
      </c>
      <c r="K2066" s="9">
        <f>E2066/(1+M2066)</f>
        <v/>
      </c>
      <c r="L2066" s="10" t="inlineStr">
        <is>
          <t>PLN</t>
        </is>
      </c>
      <c r="M2066" s="11" t="n">
        <v>0.23</v>
      </c>
      <c r="N2066" s="9">
        <f>K2066*VLOOKUP(L2066,'Exchange rate'!A:B,2,0)</f>
        <v/>
      </c>
      <c r="O2066" s="8" t="inlineStr">
        <is>
          <t>Neonet</t>
        </is>
      </c>
      <c r="P2066" s="8" t="inlineStr">
        <is>
          <t>Neonet</t>
        </is>
      </c>
      <c r="Q2066" s="8" t="inlineStr">
        <is>
          <t>Poland</t>
        </is>
      </c>
      <c r="R2066" s="12" t="inlineStr">
        <is>
          <t>https://www.neonet.pl/smartfony/samsung-galaxy-z-fold-6-5g-12-1t-granatowy-f956b.html?order=score&amp;query=Galaxy%20Z%20Fold6</t>
        </is>
      </c>
      <c r="S2066" s="13" t="inlineStr">
        <is>
          <t>Handset</t>
        </is>
      </c>
      <c r="T2066" s="13" t="inlineStr">
        <is>
          <t>a</t>
        </is>
      </c>
      <c r="U2066" s="12" t="inlineStr">
        <is>
          <t>https://drive.google.com/uc?export=view&amp;id=1zAqMO1st6eRIbTFOFwmv-TAh1WAspfsj</t>
        </is>
      </c>
      <c r="V2066" t="inlineStr">
        <is>
          <t>20250424</t>
        </is>
      </c>
    </row>
    <row r="2067" ht="15" customHeight="1">
      <c r="A2067" s="7" t="inlineStr">
        <is>
          <t>BN2009477</t>
        </is>
      </c>
      <c r="B2067" s="8" t="inlineStr">
        <is>
          <t>Samsung</t>
        </is>
      </c>
      <c r="C2067" s="8" t="inlineStr">
        <is>
          <t>Galaxy Z Fold6 12-256GB 5G</t>
        </is>
      </c>
      <c r="D2067" s="8" t="inlineStr">
        <is>
          <t>-</t>
        </is>
      </c>
      <c r="E2067" s="9" t="n">
        <v>7948.29</v>
      </c>
      <c r="F2067" s="9" t="inlineStr">
        <is>
          <t>7948.29</t>
        </is>
      </c>
      <c r="G2067" s="9" t="inlineStr">
        <is>
          <t>Instock</t>
        </is>
      </c>
      <c r="H2067" s="9">
        <f>F2067+0</f>
        <v/>
      </c>
      <c r="I2067" s="9" t="n"/>
      <c r="J2067" s="9">
        <f>IF(I2067&lt;&gt;"",I2067,H2067)</f>
        <v/>
      </c>
      <c r="K2067" s="9">
        <f>E2067/(1+M2067)</f>
        <v/>
      </c>
      <c r="L2067" s="10" t="inlineStr">
        <is>
          <t>PLN</t>
        </is>
      </c>
      <c r="M2067" s="11" t="n">
        <v>0.23</v>
      </c>
      <c r="N2067" s="9">
        <f>K2067*VLOOKUP(L2067,'Exchange rate'!A:B,2,0)</f>
        <v/>
      </c>
      <c r="O2067" s="8" t="inlineStr">
        <is>
          <t>Neonet</t>
        </is>
      </c>
      <c r="P2067" s="8" t="inlineStr">
        <is>
          <t>Neonet</t>
        </is>
      </c>
      <c r="Q2067" s="8" t="inlineStr">
        <is>
          <t>Poland</t>
        </is>
      </c>
      <c r="R2067" s="12" t="inlineStr">
        <is>
          <t>https://www.neonet.pl/smartfony/samsung-galaxy-z-fold-6-5g-12-256gb-rozowy-f956b.html</t>
        </is>
      </c>
      <c r="S2067" s="13" t="inlineStr">
        <is>
          <t>Handset</t>
        </is>
      </c>
      <c r="T2067" s="13" t="n"/>
      <c r="U2067" s="12" t="inlineStr">
        <is>
          <t>https://drive.google.com/uc?export=view&amp;id=1wPeEEt2Z3k0WHlM-sDbrzN3e_feQ6nVO</t>
        </is>
      </c>
      <c r="V2067" t="inlineStr">
        <is>
          <t>20250424</t>
        </is>
      </c>
    </row>
    <row r="2068" ht="15" customHeight="1">
      <c r="A2068" s="7" t="inlineStr">
        <is>
          <t>BN2009478</t>
        </is>
      </c>
      <c r="B2068" s="8" t="inlineStr">
        <is>
          <t>Samsung</t>
        </is>
      </c>
      <c r="C2068" s="8" t="inlineStr">
        <is>
          <t>Galaxy Z Fold6 12-512GB 5G</t>
        </is>
      </c>
      <c r="D2068" s="8" t="inlineStr">
        <is>
          <t>-</t>
        </is>
      </c>
      <c r="E2068" s="9" t="n">
        <v>8301.440000000001</v>
      </c>
      <c r="F2068" s="9" t="inlineStr">
        <is>
          <t>8301.44</t>
        </is>
      </c>
      <c r="G2068" s="9" t="inlineStr">
        <is>
          <t>Instock</t>
        </is>
      </c>
      <c r="H2068" s="9">
        <f>F2068+0</f>
        <v/>
      </c>
      <c r="I2068" s="9" t="n"/>
      <c r="J2068" s="9">
        <f>IF(I2068&lt;&gt;"",I2068,H2068)</f>
        <v/>
      </c>
      <c r="K2068" s="9">
        <f>E2068/(1+M2068)</f>
        <v/>
      </c>
      <c r="L2068" s="10" t="inlineStr">
        <is>
          <t>PLN</t>
        </is>
      </c>
      <c r="M2068" s="11" t="n">
        <v>0.23</v>
      </c>
      <c r="N2068" s="9">
        <f>K2068*VLOOKUP(L2068,'Exchange rate'!A:B,2,0)</f>
        <v/>
      </c>
      <c r="O2068" s="8" t="inlineStr">
        <is>
          <t>Neonet</t>
        </is>
      </c>
      <c r="P2068" s="8" t="inlineStr">
        <is>
          <t>Neonet</t>
        </is>
      </c>
      <c r="Q2068" s="8" t="inlineStr">
        <is>
          <t>Poland</t>
        </is>
      </c>
      <c r="R2068" s="12" t="inlineStr">
        <is>
          <t>https://www.neonet.pl/smartfony/samsung-galaxy-z-fold-6-5g-12-512gb-granatowy-f956b.html</t>
        </is>
      </c>
      <c r="S2068" s="13" t="inlineStr">
        <is>
          <t>Handset</t>
        </is>
      </c>
      <c r="T2068" s="13" t="n"/>
      <c r="U2068" s="12" t="inlineStr">
        <is>
          <t>https://drive.google.com/uc?export=view&amp;id=1xPhH6-z-52UkKoMowZiGpq6h1XEU1U8E</t>
        </is>
      </c>
      <c r="V2068" t="inlineStr">
        <is>
          <t>20250424</t>
        </is>
      </c>
    </row>
    <row r="2069" ht="15" customHeight="1">
      <c r="A2069" s="7" t="inlineStr">
        <is>
          <t>AN00000202</t>
        </is>
      </c>
      <c r="B2069" s="8" t="inlineStr">
        <is>
          <t>Samsung</t>
        </is>
      </c>
      <c r="C2069" s="8" t="inlineStr">
        <is>
          <t>Samsung Galaxy Buds 3</t>
        </is>
      </c>
      <c r="D2069" s="8" t="inlineStr">
        <is>
          <t>-</t>
        </is>
      </c>
      <c r="E2069" s="9" t="n">
        <v>449</v>
      </c>
      <c r="F2069" s="9" t="inlineStr">
        <is>
          <t>449.00</t>
        </is>
      </c>
      <c r="G2069" s="9" t="inlineStr">
        <is>
          <t>Instock</t>
        </is>
      </c>
      <c r="H2069" s="9">
        <f>F2069+0</f>
        <v/>
      </c>
      <c r="I2069" s="9" t="n"/>
      <c r="J2069" s="9">
        <f>IF(I2069&lt;&gt;"",I2069,H2069)</f>
        <v/>
      </c>
      <c r="K2069" s="9">
        <f>E2069/(1+M2069)</f>
        <v/>
      </c>
      <c r="L2069" s="10" t="inlineStr">
        <is>
          <t>PLN</t>
        </is>
      </c>
      <c r="M2069" s="11" t="n">
        <v>0.23</v>
      </c>
      <c r="N2069" s="9">
        <f>K2069*VLOOKUP(L2069,'Exchange rate'!A:B,2,0)</f>
        <v/>
      </c>
      <c r="O2069" s="8" t="inlineStr">
        <is>
          <t>Neonet</t>
        </is>
      </c>
      <c r="P2069" s="8" t="inlineStr">
        <is>
          <t>Neonet</t>
        </is>
      </c>
      <c r="Q2069" s="8" t="inlineStr">
        <is>
          <t>Poland</t>
        </is>
      </c>
      <c r="R2069" s="12" t="inlineStr">
        <is>
          <t>https://www.neonet.pl/sluchawki/samsung-galaxy-buds3-srebrne.html?order=score&amp;query=Samsung%20Galaxy%20Buds%203</t>
        </is>
      </c>
      <c r="S2069" s="13" t="inlineStr">
        <is>
          <t>Other</t>
        </is>
      </c>
      <c r="T2069" s="13" t="n"/>
      <c r="U2069" s="12" t="inlineStr">
        <is>
          <t>https://drive.google.com/uc?export=view&amp;id=1zmmB2Gj2CRBIBRrYp8QaR7GyzSChYvCf</t>
        </is>
      </c>
      <c r="V2069" t="inlineStr">
        <is>
          <t>20250424</t>
        </is>
      </c>
    </row>
    <row r="2070" ht="15" customHeight="1">
      <c r="A2070" s="7" t="inlineStr">
        <is>
          <t>AN00000203</t>
        </is>
      </c>
      <c r="B2070" s="8" t="inlineStr">
        <is>
          <t>Samsung</t>
        </is>
      </c>
      <c r="C2070" s="8" t="inlineStr">
        <is>
          <t>Samsung Galaxy Buds 3 Pro</t>
        </is>
      </c>
      <c r="D2070" s="8" t="inlineStr">
        <is>
          <t>-</t>
        </is>
      </c>
      <c r="E2070" s="9" t="n">
        <v>699</v>
      </c>
      <c r="F2070" s="9" t="inlineStr">
        <is>
          <t>699.00</t>
        </is>
      </c>
      <c r="G2070" s="9" t="inlineStr">
        <is>
          <t>Instock</t>
        </is>
      </c>
      <c r="H2070" s="9">
        <f>F2070+0</f>
        <v/>
      </c>
      <c r="I2070" s="9" t="n"/>
      <c r="J2070" s="9">
        <f>IF(I2070&lt;&gt;"",I2070,H2070)</f>
        <v/>
      </c>
      <c r="K2070" s="9">
        <f>E2070/(1+M2070)</f>
        <v/>
      </c>
      <c r="L2070" s="10" t="inlineStr">
        <is>
          <t>PLN</t>
        </is>
      </c>
      <c r="M2070" s="11" t="n">
        <v>0.23</v>
      </c>
      <c r="N2070" s="9">
        <f>K2070*VLOOKUP(L2070,'Exchange rate'!A:B,2,0)</f>
        <v/>
      </c>
      <c r="O2070" s="8" t="inlineStr">
        <is>
          <t>Neonet</t>
        </is>
      </c>
      <c r="P2070" s="8" t="inlineStr">
        <is>
          <t>Neonet</t>
        </is>
      </c>
      <c r="Q2070" s="8" t="inlineStr">
        <is>
          <t>Poland</t>
        </is>
      </c>
      <c r="R2070" s="12" t="inlineStr">
        <is>
          <t>https://www.neonet.pl/sluchawki/samsung-galaxy-buds-3-pro-srebrne.html?order=score&amp;query=Samsung%20Galaxy%20Buds%203</t>
        </is>
      </c>
      <c r="S2070" s="13" t="inlineStr">
        <is>
          <t>Other</t>
        </is>
      </c>
      <c r="T2070" s="13" t="n"/>
      <c r="U2070" s="12" t="inlineStr">
        <is>
          <t>https://drive.google.com/uc?export=view&amp;id=1xvHNxwvjOQa3zK0mkmmlvgb418LiYBGs</t>
        </is>
      </c>
      <c r="V2070" t="inlineStr">
        <is>
          <t>20250424</t>
        </is>
      </c>
    </row>
    <row r="2071" ht="15" customHeight="1">
      <c r="A2071" s="7" t="inlineStr">
        <is>
          <t>BN2009402</t>
        </is>
      </c>
      <c r="B2071" s="8" t="inlineStr">
        <is>
          <t>Samsung</t>
        </is>
      </c>
      <c r="C2071" s="8" t="inlineStr">
        <is>
          <t>Samsung Galaxy Watch Ultra LTE</t>
        </is>
      </c>
      <c r="D2071" s="8" t="inlineStr">
        <is>
          <t>-</t>
        </is>
      </c>
      <c r="E2071" s="9" t="n">
        <v>1999</v>
      </c>
      <c r="F2071" s="9" t="inlineStr">
        <is>
          <t>1999.00</t>
        </is>
      </c>
      <c r="G2071" s="9" t="inlineStr">
        <is>
          <t>Instock</t>
        </is>
      </c>
      <c r="H2071" s="9">
        <f>F2071+0</f>
        <v/>
      </c>
      <c r="I2071" s="9" t="n"/>
      <c r="J2071" s="9">
        <f>IF(I2071&lt;&gt;"",I2071,H2071)</f>
        <v/>
      </c>
      <c r="K2071" s="9">
        <f>E2071/(1+M2071)</f>
        <v/>
      </c>
      <c r="L2071" s="10" t="inlineStr">
        <is>
          <t>PLN</t>
        </is>
      </c>
      <c r="M2071" s="11" t="n">
        <v>0.23</v>
      </c>
      <c r="N2071" s="9">
        <f>K2071*VLOOKUP(L2071,'Exchange rate'!A:B,2,0)</f>
        <v/>
      </c>
      <c r="O2071" s="8" t="inlineStr">
        <is>
          <t>Neonet</t>
        </is>
      </c>
      <c r="P2071" s="8" t="inlineStr">
        <is>
          <t>Neonet</t>
        </is>
      </c>
      <c r="Q2071" s="8" t="inlineStr">
        <is>
          <t>Poland</t>
        </is>
      </c>
      <c r="R2071" s="12" t="inlineStr">
        <is>
          <t>https://www.neonet.pl/smartwatche-i-zegarki/samsung-galaxy-watch-ultra-47mm-tytanowy-szary-lte-sm-l705.html</t>
        </is>
      </c>
      <c r="S2071" s="13" t="inlineStr">
        <is>
          <t>Smart Watch</t>
        </is>
      </c>
      <c r="T2071" s="13" t="n"/>
      <c r="U2071" s="12" t="inlineStr">
        <is>
          <t>https://drive.google.com/uc?export=view&amp;id=1xnMbEPwQ6bidG8KQ4kWYn_j9kBpoEV7I</t>
        </is>
      </c>
      <c r="V2071" t="inlineStr">
        <is>
          <t>20250424</t>
        </is>
      </c>
    </row>
    <row r="2072" ht="15" customHeight="1">
      <c r="A2072" s="7" t="inlineStr">
        <is>
          <t>BN4000618</t>
        </is>
      </c>
      <c r="B2072" s="8" t="inlineStr">
        <is>
          <t>Samsung</t>
        </is>
      </c>
      <c r="C2072" s="8" t="inlineStr">
        <is>
          <t>Watch 4 40mm BT</t>
        </is>
      </c>
      <c r="D2072" s="8" t="inlineStr">
        <is>
          <t>-</t>
        </is>
      </c>
      <c r="E2072" s="9" t="n">
        <v>799</v>
      </c>
      <c r="F2072" s="9" t="inlineStr">
        <is>
          <t>799.00</t>
        </is>
      </c>
      <c r="G2072" s="9" t="inlineStr">
        <is>
          <t>Instock</t>
        </is>
      </c>
      <c r="H2072" s="9">
        <f>F2072+0</f>
        <v/>
      </c>
      <c r="I2072" s="9" t="n"/>
      <c r="J2072" s="9">
        <f>IF(I2072&lt;&gt;"",I2072,H2072)</f>
        <v/>
      </c>
      <c r="K2072" s="9">
        <f>E2072/(1+M2072)</f>
        <v/>
      </c>
      <c r="L2072" s="10" t="inlineStr">
        <is>
          <t>PLN</t>
        </is>
      </c>
      <c r="M2072" s="11" t="n">
        <v>0.23</v>
      </c>
      <c r="N2072" s="9">
        <f>K2072*VLOOKUP(L2072,'Exchange rate'!A:B,2,0)</f>
        <v/>
      </c>
      <c r="O2072" s="8" t="inlineStr">
        <is>
          <t>Neonet</t>
        </is>
      </c>
      <c r="P2072" s="8" t="inlineStr">
        <is>
          <t>Neonet</t>
        </is>
      </c>
      <c r="Q2072" s="8" t="inlineStr">
        <is>
          <t>Poland</t>
        </is>
      </c>
      <c r="R2072" s="12" t="inlineStr">
        <is>
          <t>https://www.neonet.pl/smartwatche-i-zegarki/s-link-smartwatch-samsung-fresh-40mm-bt-rozowe-zloto.html</t>
        </is>
      </c>
      <c r="S2072" s="13" t="inlineStr">
        <is>
          <t>Smart Watch</t>
        </is>
      </c>
      <c r="T2072" s="13" t="n"/>
      <c r="U2072" s="12" t="inlineStr">
        <is>
          <t>https://drive.google.com/uc?export=view&amp;id=1qqcR04KcfAdUNwp0itjlzzSSFxMsjfLO</t>
        </is>
      </c>
      <c r="V2072" t="inlineStr">
        <is>
          <t>20250424</t>
        </is>
      </c>
    </row>
    <row r="2073" ht="15" customHeight="1">
      <c r="A2073" s="7" t="inlineStr">
        <is>
          <t>BN4000619</t>
        </is>
      </c>
      <c r="B2073" s="8" t="inlineStr">
        <is>
          <t>Samsung</t>
        </is>
      </c>
      <c r="C2073" s="8" t="inlineStr">
        <is>
          <t>Watch 4 44 LTE</t>
        </is>
      </c>
      <c r="D2073" s="8" t="inlineStr">
        <is>
          <t>-</t>
        </is>
      </c>
      <c r="E2073" s="9" t="n">
        <v>799</v>
      </c>
      <c r="F2073" s="9" t="inlineStr">
        <is>
          <t>799.00</t>
        </is>
      </c>
      <c r="G2073" s="9" t="inlineStr">
        <is>
          <t>Instock</t>
        </is>
      </c>
      <c r="H2073" s="9">
        <f>F2073+0</f>
        <v/>
      </c>
      <c r="I2073" s="9" t="n"/>
      <c r="J2073" s="9">
        <f>IF(I2073&lt;&gt;"",I2073,H2073)</f>
        <v/>
      </c>
      <c r="K2073" s="9">
        <f>E2073/(1+M2073)</f>
        <v/>
      </c>
      <c r="L2073" s="10" t="inlineStr">
        <is>
          <t>PLN</t>
        </is>
      </c>
      <c r="M2073" s="11" t="n">
        <v>0.23</v>
      </c>
      <c r="N2073" s="9">
        <f>K2073*VLOOKUP(L2073,'Exchange rate'!A:B,2,0)</f>
        <v/>
      </c>
      <c r="O2073" s="8" t="inlineStr">
        <is>
          <t>Neonet</t>
        </is>
      </c>
      <c r="P2073" s="8" t="inlineStr">
        <is>
          <t>Neonet</t>
        </is>
      </c>
      <c r="Q2073" s="8" t="inlineStr">
        <is>
          <t>Poland</t>
        </is>
      </c>
      <c r="R2073" s="12" t="inlineStr">
        <is>
          <t>https://www.neonet.pl/smartwatche-i-zegarki/s-link-smartwatch-samsung-fresh-44mm-lte-zielony.html</t>
        </is>
      </c>
      <c r="S2073" s="13" t="inlineStr">
        <is>
          <t>Smart Watch</t>
        </is>
      </c>
      <c r="T2073" s="13" t="n"/>
      <c r="U2073" s="12" t="inlineStr">
        <is>
          <t>https://drive.google.com/uc?export=view&amp;id=1y71DAGVhUMTu2zCwQtUnAZr0leuseyEE</t>
        </is>
      </c>
      <c r="V2073" t="inlineStr">
        <is>
          <t>20250424</t>
        </is>
      </c>
    </row>
    <row r="2074" ht="15" customHeight="1">
      <c r="A2074" s="7" t="inlineStr">
        <is>
          <t>BN4000620</t>
        </is>
      </c>
      <c r="B2074" s="8" t="inlineStr">
        <is>
          <t>Samsung</t>
        </is>
      </c>
      <c r="C2074" s="8" t="inlineStr">
        <is>
          <t>Watch 4 44mm BT</t>
        </is>
      </c>
      <c r="D2074" s="8" t="inlineStr">
        <is>
          <t>-</t>
        </is>
      </c>
      <c r="E2074" s="9" t="n">
        <v>1299</v>
      </c>
      <c r="F2074" s="9" t="inlineStr">
        <is>
          <t>1299.00</t>
        </is>
      </c>
      <c r="G2074" s="9" t="inlineStr">
        <is>
          <t>Instock</t>
        </is>
      </c>
      <c r="H2074" s="9">
        <f>F2074+0</f>
        <v/>
      </c>
      <c r="I2074" s="9" t="n"/>
      <c r="J2074" s="9">
        <f>IF(I2074&lt;&gt;"",I2074,H2074)</f>
        <v/>
      </c>
      <c r="K2074" s="9">
        <f>E2074/(1+M2074)</f>
        <v/>
      </c>
      <c r="L2074" s="10" t="inlineStr">
        <is>
          <t>PLN</t>
        </is>
      </c>
      <c r="M2074" s="11" t="n">
        <v>0.23</v>
      </c>
      <c r="N2074" s="9">
        <f>K2074*VLOOKUP(L2074,'Exchange rate'!A:B,2,0)</f>
        <v/>
      </c>
      <c r="O2074" s="8" t="inlineStr">
        <is>
          <t>Neonet</t>
        </is>
      </c>
      <c r="P2074" s="8" t="inlineStr">
        <is>
          <t>Neonet</t>
        </is>
      </c>
      <c r="Q2074" s="8" t="inlineStr">
        <is>
          <t>Poland</t>
        </is>
      </c>
      <c r="R2074" s="12" t="inlineStr">
        <is>
          <t>https://www.neonet.pl/smartwatche-i-zegarki/samsung-fresh-44mm-bt-czarny-black-zk.html</t>
        </is>
      </c>
      <c r="S2074" s="13" t="inlineStr">
        <is>
          <t>Smart Watch</t>
        </is>
      </c>
      <c r="T2074" s="13" t="n"/>
      <c r="U2074" s="12" t="inlineStr">
        <is>
          <t>https://drive.google.com/uc?export=view&amp;id=10INP40gZmB8VaCex4cDC8r2DZb2o6epO</t>
        </is>
      </c>
      <c r="V2074" t="inlineStr">
        <is>
          <t>20250424</t>
        </is>
      </c>
    </row>
    <row r="2075" ht="15" customHeight="1">
      <c r="A2075" s="7" t="inlineStr">
        <is>
          <t>BN4000613</t>
        </is>
      </c>
      <c r="B2075" s="8" t="inlineStr">
        <is>
          <t>Samsung</t>
        </is>
      </c>
      <c r="C2075" s="8" t="inlineStr">
        <is>
          <t>Watch 4 Classic 42mm LTE</t>
        </is>
      </c>
      <c r="D2075" s="8" t="inlineStr">
        <is>
          <t>-</t>
        </is>
      </c>
      <c r="E2075" s="9" t="n">
        <v>1689</v>
      </c>
      <c r="F2075" s="9" t="inlineStr">
        <is>
          <t>1689.00</t>
        </is>
      </c>
      <c r="G2075" s="9" t="inlineStr">
        <is>
          <t>Instock</t>
        </is>
      </c>
      <c r="H2075" s="9">
        <f>F2075+0</f>
        <v/>
      </c>
      <c r="I2075" s="9" t="n"/>
      <c r="J2075" s="9">
        <f>IF(I2075&lt;&gt;"",I2075,H2075)</f>
        <v/>
      </c>
      <c r="K2075" s="9">
        <f>E2075/(1+M2075)</f>
        <v/>
      </c>
      <c r="L2075" s="10" t="inlineStr">
        <is>
          <t>PLN</t>
        </is>
      </c>
      <c r="M2075" s="11" t="n">
        <v>0.23</v>
      </c>
      <c r="N2075" s="9">
        <f>K2075*VLOOKUP(L2075,'Exchange rate'!A:B,2,0)</f>
        <v/>
      </c>
      <c r="O2075" s="8" t="inlineStr">
        <is>
          <t>Neonet</t>
        </is>
      </c>
      <c r="P2075" s="8" t="inlineStr">
        <is>
          <t>Neonet</t>
        </is>
      </c>
      <c r="Q2075" s="8" t="inlineStr">
        <is>
          <t>Poland</t>
        </is>
      </c>
      <c r="R2075" s="12" t="inlineStr">
        <is>
          <t>https://www.neonet.pl/smartwatche-i-zegarki/samsung-wise-42mm-lte-czarny-black-zk.html</t>
        </is>
      </c>
      <c r="S2075" s="13" t="inlineStr">
        <is>
          <t>Smart Watch</t>
        </is>
      </c>
      <c r="T2075" s="13" t="n"/>
      <c r="U2075" s="12" t="inlineStr">
        <is>
          <t>https://drive.google.com/uc?export=view&amp;id=1xKJs0Cpd491ToS22Y7KD0v25mjXAOYwV</t>
        </is>
      </c>
      <c r="V2075" t="inlineStr">
        <is>
          <t>20250424</t>
        </is>
      </c>
    </row>
    <row r="2076" ht="15" customHeight="1">
      <c r="A2076" s="7" t="inlineStr">
        <is>
          <t>BN4000616</t>
        </is>
      </c>
      <c r="B2076" s="8" t="inlineStr">
        <is>
          <t>Samsung</t>
        </is>
      </c>
      <c r="C2076" s="8" t="inlineStr">
        <is>
          <t>Watch 4 Classic 46mm BT</t>
        </is>
      </c>
      <c r="D2076" s="8" t="inlineStr">
        <is>
          <t>-</t>
        </is>
      </c>
      <c r="E2076" s="9" t="n">
        <v>1649.47</v>
      </c>
      <c r="F2076" s="9" t="inlineStr">
        <is>
          <t>1649.47</t>
        </is>
      </c>
      <c r="G2076" s="9" t="inlineStr">
        <is>
          <t>Instock</t>
        </is>
      </c>
      <c r="H2076" s="9">
        <f>F2076+0</f>
        <v/>
      </c>
      <c r="I2076" s="9" t="n"/>
      <c r="J2076" s="9">
        <f>IF(I2076&lt;&gt;"",I2076,H2076)</f>
        <v/>
      </c>
      <c r="K2076" s="9">
        <f>E2076/(1+M2076)</f>
        <v/>
      </c>
      <c r="L2076" s="10" t="inlineStr">
        <is>
          <t>PLN</t>
        </is>
      </c>
      <c r="M2076" s="11" t="n">
        <v>0.23</v>
      </c>
      <c r="N2076" s="9">
        <f>K2076*VLOOKUP(L2076,'Exchange rate'!A:B,2,0)</f>
        <v/>
      </c>
      <c r="O2076" s="8" t="inlineStr">
        <is>
          <t>Neonet</t>
        </is>
      </c>
      <c r="P2076" s="8" t="inlineStr">
        <is>
          <t>Neonet</t>
        </is>
      </c>
      <c r="Q2076" s="8" t="inlineStr">
        <is>
          <t>Poland</t>
        </is>
      </c>
      <c r="R2076" s="12" t="inlineStr">
        <is>
          <t>https://www.neonet.pl/smartwatche-i-zegarki/samsung-wise-46mm-bt-czarny.html</t>
        </is>
      </c>
      <c r="S2076" s="13" t="inlineStr">
        <is>
          <t>Smart Watch</t>
        </is>
      </c>
      <c r="T2076" s="13" t="n"/>
      <c r="U2076" s="12" t="inlineStr">
        <is>
          <t>https://drive.google.com/uc?export=view&amp;id=1yHjx4qeYNVOraHemzcdB5_UjqnlB85ri</t>
        </is>
      </c>
      <c r="V2076" t="inlineStr">
        <is>
          <t>20250424</t>
        </is>
      </c>
    </row>
    <row r="2077" ht="15" customHeight="1">
      <c r="A2077" s="7" t="inlineStr">
        <is>
          <t>BN4000615</t>
        </is>
      </c>
      <c r="B2077" s="8" t="inlineStr">
        <is>
          <t>Samsung</t>
        </is>
      </c>
      <c r="C2077" s="8" t="inlineStr">
        <is>
          <t>Watch 4 Classic 46mm LTE</t>
        </is>
      </c>
      <c r="D2077" s="8" t="inlineStr">
        <is>
          <t>-</t>
        </is>
      </c>
      <c r="E2077" s="9" t="n">
        <v>0</v>
      </c>
      <c r="F2077" s="9" t="inlineStr">
        <is>
          <t>0.00</t>
        </is>
      </c>
      <c r="G2077" s="9" t="inlineStr">
        <is>
          <t>Outstock</t>
        </is>
      </c>
      <c r="H2077" s="9">
        <f>F2077+0</f>
        <v/>
      </c>
      <c r="I2077" s="9" t="n"/>
      <c r="J2077" s="9">
        <f>IF(I2077&lt;&gt;"",I2077,H2077)</f>
        <v/>
      </c>
      <c r="K2077" s="9">
        <f>E2077/(1+M2077)</f>
        <v/>
      </c>
      <c r="L2077" s="10" t="inlineStr">
        <is>
          <t>PLN</t>
        </is>
      </c>
      <c r="M2077" s="11" t="n">
        <v>0.23</v>
      </c>
      <c r="N2077" s="9">
        <f>K2077*VLOOKUP(L2077,'Exchange rate'!A:B,2,0)</f>
        <v/>
      </c>
      <c r="O2077" s="8" t="inlineStr">
        <is>
          <t>Neonet</t>
        </is>
      </c>
      <c r="P2077" s="8" t="inlineStr">
        <is>
          <t>Neonet</t>
        </is>
      </c>
      <c r="Q2077" s="8" t="inlineStr">
        <is>
          <t>Poland</t>
        </is>
      </c>
      <c r="R2077" s="12" t="inlineStr">
        <is>
          <t>https://www.neonet.pl/smartwatche-i-zegarki/samsung-wise-46mm-lte-czarny.html</t>
        </is>
      </c>
      <c r="S2077" s="13" t="inlineStr">
        <is>
          <t>Smart Watch</t>
        </is>
      </c>
      <c r="T2077" s="13" t="inlineStr">
        <is>
          <t>x</t>
        </is>
      </c>
      <c r="U2077" s="12" t="inlineStr">
        <is>
          <t>https://drive.google.com/uc?export=view&amp;id=10LdDy5nK5Vu1aRRJAB4_4XvF7piWV31G</t>
        </is>
      </c>
      <c r="V2077" t="inlineStr">
        <is>
          <t>20250424</t>
        </is>
      </c>
    </row>
    <row r="2078" ht="15" customHeight="1">
      <c r="A2078" s="7" t="inlineStr">
        <is>
          <t>BN2009490</t>
        </is>
      </c>
      <c r="B2078" s="8" t="inlineStr">
        <is>
          <t>Samsung</t>
        </is>
      </c>
      <c r="C2078" s="8" t="inlineStr">
        <is>
          <t>Watch FE LTE</t>
        </is>
      </c>
      <c r="D2078" s="8" t="inlineStr">
        <is>
          <t>-</t>
        </is>
      </c>
      <c r="E2078" s="9" t="n">
        <v>599</v>
      </c>
      <c r="F2078" s="9" t="inlineStr">
        <is>
          <t>599.00</t>
        </is>
      </c>
      <c r="G2078" s="9" t="inlineStr">
        <is>
          <t>Instock</t>
        </is>
      </c>
      <c r="H2078" s="9">
        <f>F2078+0</f>
        <v/>
      </c>
      <c r="I2078" s="9" t="n"/>
      <c r="J2078" s="9">
        <f>IF(I2078&lt;&gt;"",I2078,H2078)</f>
        <v/>
      </c>
      <c r="K2078" s="9">
        <f>E2078/(1+M2078)</f>
        <v/>
      </c>
      <c r="L2078" s="10" t="inlineStr">
        <is>
          <t>PLN</t>
        </is>
      </c>
      <c r="M2078" s="11" t="n">
        <v>0.23</v>
      </c>
      <c r="N2078" s="9">
        <f>K2078*VLOOKUP(L2078,'Exchange rate'!A:B,2,0)</f>
        <v/>
      </c>
      <c r="O2078" s="8" t="inlineStr">
        <is>
          <t>Neonet</t>
        </is>
      </c>
      <c r="P2078" s="8" t="inlineStr">
        <is>
          <t>Neonet</t>
        </is>
      </c>
      <c r="Q2078" s="8" t="inlineStr">
        <is>
          <t>Poland</t>
        </is>
      </c>
      <c r="R2078" s="12" t="inlineStr">
        <is>
          <t>https://www.neonet.pl/smartwatche-i-zegarki/samsung-galaxy-watch-fe-40mm-czarny-sm-r861.html</t>
        </is>
      </c>
      <c r="S2078" s="13" t="inlineStr">
        <is>
          <t>Smart Watch</t>
        </is>
      </c>
      <c r="T2078" s="13" t="n"/>
      <c r="U2078" s="12" t="inlineStr">
        <is>
          <t>https://drive.google.com/uc?export=view&amp;id=1C3rnDeH4G73a0RFuNbfeCJpW-U7KEHhc</t>
        </is>
      </c>
      <c r="V2078" t="inlineStr">
        <is>
          <t>20250424</t>
        </is>
      </c>
    </row>
    <row r="2079" ht="15" customHeight="1">
      <c r="A2079" s="7" t="inlineStr">
        <is>
          <t>AN00000242</t>
        </is>
      </c>
      <c r="B2079" s="8" t="inlineStr">
        <is>
          <t>Sony</t>
        </is>
      </c>
      <c r="C2079" s="8" t="inlineStr">
        <is>
          <t>Sony PlayStation 5 Pro</t>
        </is>
      </c>
      <c r="D2079" s="8" t="inlineStr">
        <is>
          <t>-</t>
        </is>
      </c>
      <c r="E2079" s="9" t="n">
        <v>3499</v>
      </c>
      <c r="F2079" s="9" t="inlineStr">
        <is>
          <t>3499.00</t>
        </is>
      </c>
      <c r="G2079" s="9" t="inlineStr">
        <is>
          <t>Instock</t>
        </is>
      </c>
      <c r="H2079" s="9">
        <f>F2079+0</f>
        <v/>
      </c>
      <c r="I2079" s="9" t="n"/>
      <c r="J2079" s="9">
        <f>IF(I2079&lt;&gt;"",I2079,H2079)</f>
        <v/>
      </c>
      <c r="K2079" s="9">
        <f>E2079/(1+M2079)</f>
        <v/>
      </c>
      <c r="L2079" s="10" t="inlineStr">
        <is>
          <t>PLN</t>
        </is>
      </c>
      <c r="M2079" s="11" t="n">
        <v>0.23</v>
      </c>
      <c r="N2079" s="9">
        <f>K2079*VLOOKUP(L2079,'Exchange rate'!A:B,2,0)</f>
        <v/>
      </c>
      <c r="O2079" s="8" t="inlineStr">
        <is>
          <t>Neonet</t>
        </is>
      </c>
      <c r="P2079" s="8" t="inlineStr">
        <is>
          <t>Neonet</t>
        </is>
      </c>
      <c r="Q2079" s="8" t="inlineStr">
        <is>
          <t>Poland</t>
        </is>
      </c>
      <c r="R2079" s="12" t="inlineStr">
        <is>
          <t>https://www.neonet.pl/konsole-i-gry/sony-playstation-5-pro.html?order=score&amp;query=Sony%20PlayStation%205%20Pro</t>
        </is>
      </c>
      <c r="S2079" s="13" t="inlineStr">
        <is>
          <t>Other</t>
        </is>
      </c>
      <c r="T2079" s="13" t="n"/>
      <c r="U2079" s="12" t="inlineStr">
        <is>
          <t>https://drive.google.com/uc?export=view&amp;id=1zpUVBSLx74HvfGdKsQW1jJsUNfvaqeba</t>
        </is>
      </c>
      <c r="V2079" t="inlineStr">
        <is>
          <t>20250424</t>
        </is>
      </c>
    </row>
    <row r="2080" ht="15" customHeight="1">
      <c r="A2080" s="7" t="inlineStr">
        <is>
          <t>BN2009294</t>
        </is>
      </c>
      <c r="B2080" s="8" t="inlineStr">
        <is>
          <t>Sony</t>
        </is>
      </c>
      <c r="C2080" s="8" t="inlineStr">
        <is>
          <t>Xperia 1 VI 12-256GB 5G</t>
        </is>
      </c>
      <c r="D2080" s="8" t="inlineStr">
        <is>
          <t>-</t>
        </is>
      </c>
      <c r="E2080" s="9" t="n">
        <v>6299</v>
      </c>
      <c r="F2080" s="9" t="inlineStr">
        <is>
          <t>6299.00</t>
        </is>
      </c>
      <c r="G2080" s="9" t="inlineStr">
        <is>
          <t>Instock</t>
        </is>
      </c>
      <c r="H2080" s="9">
        <f>F2080+0</f>
        <v/>
      </c>
      <c r="I2080" s="9" t="n"/>
      <c r="J2080" s="9">
        <f>IF(I2080&lt;&gt;"",I2080,H2080)</f>
        <v/>
      </c>
      <c r="K2080" s="9">
        <f>E2080/(1+M2080)</f>
        <v/>
      </c>
      <c r="L2080" s="10" t="inlineStr">
        <is>
          <t>PLN</t>
        </is>
      </c>
      <c r="M2080" s="11" t="n">
        <v>0.23</v>
      </c>
      <c r="N2080" s="9">
        <f>K2080*VLOOKUP(L2080,'Exchange rate'!A:B,2,0)</f>
        <v/>
      </c>
      <c r="O2080" s="8" t="inlineStr">
        <is>
          <t>Neonet</t>
        </is>
      </c>
      <c r="P2080" s="8" t="inlineStr">
        <is>
          <t>Neonet</t>
        </is>
      </c>
      <c r="Q2080" s="8" t="inlineStr">
        <is>
          <t>Poland</t>
        </is>
      </c>
      <c r="R2080" s="12" t="inlineStr">
        <is>
          <t>https://www.neonet.pl/smartfony/smartfon-sony-xperia-1-vi-12-256gb-czarny.html</t>
        </is>
      </c>
      <c r="S2080" s="13" t="inlineStr">
        <is>
          <t>Handset</t>
        </is>
      </c>
      <c r="T2080" s="13" t="n"/>
      <c r="U2080" s="12" t="inlineStr">
        <is>
          <t>https://drive.google.com/uc?export=view&amp;id=1yeUp7eSvdU0y_NzxAXnO9qtRgknt2ysC</t>
        </is>
      </c>
      <c r="V2080" t="inlineStr">
        <is>
          <t>20250424</t>
        </is>
      </c>
    </row>
    <row r="2081" ht="15" customHeight="1">
      <c r="A2081" s="7" t="inlineStr">
        <is>
          <t>BN2009295</t>
        </is>
      </c>
      <c r="B2081" s="8" t="inlineStr">
        <is>
          <t>Sony</t>
        </is>
      </c>
      <c r="C2081" s="8" t="inlineStr">
        <is>
          <t>Xperia 10 VI 8-128GB 5G</t>
        </is>
      </c>
      <c r="D2081" s="8" t="inlineStr">
        <is>
          <t>-</t>
        </is>
      </c>
      <c r="E2081" s="9" t="n">
        <v>1799</v>
      </c>
      <c r="F2081" s="9" t="inlineStr">
        <is>
          <t>1799.00</t>
        </is>
      </c>
      <c r="G2081" s="9" t="inlineStr">
        <is>
          <t>Instock</t>
        </is>
      </c>
      <c r="H2081" s="9">
        <f>F2081+0</f>
        <v/>
      </c>
      <c r="I2081" s="9" t="n"/>
      <c r="J2081" s="9">
        <f>IF(I2081&lt;&gt;"",I2081,H2081)</f>
        <v/>
      </c>
      <c r="K2081" s="9">
        <f>E2081/(1+M2081)</f>
        <v/>
      </c>
      <c r="L2081" s="10" t="inlineStr">
        <is>
          <t>PLN</t>
        </is>
      </c>
      <c r="M2081" s="11" t="n">
        <v>0.23</v>
      </c>
      <c r="N2081" s="9">
        <f>K2081*VLOOKUP(L2081,'Exchange rate'!A:B,2,0)</f>
        <v/>
      </c>
      <c r="O2081" s="8" t="inlineStr">
        <is>
          <t>Neonet</t>
        </is>
      </c>
      <c r="P2081" s="8" t="inlineStr">
        <is>
          <t>Neonet</t>
        </is>
      </c>
      <c r="Q2081" s="8" t="inlineStr">
        <is>
          <t>Poland</t>
        </is>
      </c>
      <c r="R2081" s="12" t="inlineStr">
        <is>
          <t>https://www.neonet.pl/smartfony/sony-xperia-10-vi-8-128gb-czarny.html</t>
        </is>
      </c>
      <c r="S2081" s="13" t="inlineStr">
        <is>
          <t>Handset</t>
        </is>
      </c>
      <c r="T2081" s="13" t="n"/>
      <c r="U2081" s="12" t="inlineStr">
        <is>
          <t>https://drive.google.com/uc?export=view&amp;id=115s4qQ3n4RTxagSN_a0SMrLUzAXhwuzT</t>
        </is>
      </c>
      <c r="V2081" t="inlineStr">
        <is>
          <t>20250424</t>
        </is>
      </c>
    </row>
    <row r="2082" ht="15" customHeight="1">
      <c r="A2082" s="7" t="inlineStr">
        <is>
          <t>AN00000065</t>
        </is>
      </c>
      <c r="B2082" s="8" t="inlineStr">
        <is>
          <t>Techbite</t>
        </is>
      </c>
      <c r="C2082" s="8" t="inlineStr">
        <is>
          <t>Techbite Arc 11,6 128GB</t>
        </is>
      </c>
      <c r="D2082" s="8" t="inlineStr">
        <is>
          <t>-</t>
        </is>
      </c>
      <c r="E2082" s="9" t="n">
        <v>539</v>
      </c>
      <c r="F2082" s="9" t="inlineStr">
        <is>
          <t>539.00</t>
        </is>
      </c>
      <c r="G2082" s="9" t="inlineStr">
        <is>
          <t>Instock</t>
        </is>
      </c>
      <c r="H2082" s="9">
        <f>F2082+0</f>
        <v/>
      </c>
      <c r="I2082" s="9" t="n"/>
      <c r="J2082" s="9">
        <f>IF(I2082&lt;&gt;"",I2082,H2082)</f>
        <v/>
      </c>
      <c r="K2082" s="9">
        <f>E2082/(1+M2082)</f>
        <v/>
      </c>
      <c r="L2082" s="10" t="inlineStr">
        <is>
          <t>PLN</t>
        </is>
      </c>
      <c r="M2082" s="11" t="n">
        <v>0.23</v>
      </c>
      <c r="N2082" s="9">
        <f>K2082*VLOOKUP(L2082,'Exchange rate'!A:B,2,0)</f>
        <v/>
      </c>
      <c r="O2082" s="8" t="inlineStr">
        <is>
          <t>Neonet</t>
        </is>
      </c>
      <c r="P2082" s="8" t="inlineStr">
        <is>
          <t>Neonet</t>
        </is>
      </c>
      <c r="Q2082" s="8" t="inlineStr">
        <is>
          <t>Poland</t>
        </is>
      </c>
      <c r="R2082" s="12" t="inlineStr">
        <is>
          <t>https://www.neonet.pl/laptopy/techbite-arc-11-6-n4020-4gb-128gb-hd-touch-win10-pro.html</t>
        </is>
      </c>
      <c r="S2082" s="13" t="inlineStr">
        <is>
          <t>Laptop</t>
        </is>
      </c>
      <c r="T2082" s="13" t="n"/>
      <c r="U2082" s="12" t="inlineStr">
        <is>
          <t>https://drive.google.com/uc?export=view&amp;id=115K4VkUY-40mkg_9x7gcZIhGNmTynOaa</t>
        </is>
      </c>
      <c r="V2082" t="inlineStr">
        <is>
          <t>20250424</t>
        </is>
      </c>
    </row>
    <row r="2083" ht="15" customHeight="1">
      <c r="A2083" s="7" t="inlineStr">
        <is>
          <t>BN2009393</t>
        </is>
      </c>
      <c r="B2083" s="8" t="inlineStr">
        <is>
          <t>Xiaomi</t>
        </is>
      </c>
      <c r="C2083" s="8" t="inlineStr">
        <is>
          <t>Poco C65 8-256GB LTE</t>
        </is>
      </c>
      <c r="D2083" s="8" t="inlineStr">
        <is>
          <t>-</t>
        </is>
      </c>
      <c r="E2083" s="9" t="n">
        <v>699</v>
      </c>
      <c r="F2083" s="9" t="inlineStr">
        <is>
          <t>699.00</t>
        </is>
      </c>
      <c r="G2083" s="9" t="inlineStr">
        <is>
          <t>Instock</t>
        </is>
      </c>
      <c r="H2083" s="9">
        <f>F2083+0</f>
        <v/>
      </c>
      <c r="I2083" s="9" t="n"/>
      <c r="J2083" s="9">
        <f>IF(I2083&lt;&gt;"",I2083,H2083)</f>
        <v/>
      </c>
      <c r="K2083" s="9">
        <f>E2083/(1+M2083)</f>
        <v/>
      </c>
      <c r="L2083" s="10" t="inlineStr">
        <is>
          <t>PLN</t>
        </is>
      </c>
      <c r="M2083" s="11" t="n">
        <v>0.23</v>
      </c>
      <c r="N2083" s="9">
        <f>K2083*VLOOKUP(L2083,'Exchange rate'!A:B,2,0)</f>
        <v/>
      </c>
      <c r="O2083" s="8" t="inlineStr">
        <is>
          <t>Neonet</t>
        </is>
      </c>
      <c r="P2083" s="8" t="inlineStr">
        <is>
          <t>Neonet</t>
        </is>
      </c>
      <c r="Q2083" s="8" t="inlineStr">
        <is>
          <t>Poland</t>
        </is>
      </c>
      <c r="R2083" s="12" t="inlineStr">
        <is>
          <t>https://www.neonet.pl/smartfony/poco-c65-8-256gb-fioletowy.html?order=score&amp;query=POCO%20C65</t>
        </is>
      </c>
      <c r="S2083" s="13" t="inlineStr">
        <is>
          <t>Handset</t>
        </is>
      </c>
      <c r="T2083" s="13" t="n"/>
      <c r="U2083" s="12" t="inlineStr">
        <is>
          <t>https://drive.google.com/uc?export=view&amp;id=1N-bS-vOBcaM0I1LixnwRIfZ_QGN-SZFN</t>
        </is>
      </c>
      <c r="V2083" t="inlineStr">
        <is>
          <t>20250424</t>
        </is>
      </c>
    </row>
    <row r="2084" ht="15" customHeight="1">
      <c r="A2084" s="7" t="inlineStr">
        <is>
          <t>BN2009751</t>
        </is>
      </c>
      <c r="B2084" s="8" t="inlineStr">
        <is>
          <t>Xiaomi</t>
        </is>
      </c>
      <c r="C2084" s="8" t="inlineStr">
        <is>
          <t>Poco F6 12-512GB 5G</t>
        </is>
      </c>
      <c r="D2084" s="8" t="inlineStr">
        <is>
          <t>-</t>
        </is>
      </c>
      <c r="E2084" s="9" t="n">
        <v>2272.74</v>
      </c>
      <c r="F2084" s="9" t="inlineStr">
        <is>
          <t>2272.74</t>
        </is>
      </c>
      <c r="G2084" s="9" t="inlineStr">
        <is>
          <t>Instock</t>
        </is>
      </c>
      <c r="H2084" s="9">
        <f>F2084+0</f>
        <v/>
      </c>
      <c r="I2084" s="9" t="n"/>
      <c r="J2084" s="9">
        <f>IF(I2084&lt;&gt;"",I2084,H2084)</f>
        <v/>
      </c>
      <c r="K2084" s="9">
        <f>E2084/(1+M2084)</f>
        <v/>
      </c>
      <c r="L2084" s="10" t="inlineStr">
        <is>
          <t>PLN</t>
        </is>
      </c>
      <c r="M2084" s="11" t="n">
        <v>0.23</v>
      </c>
      <c r="N2084" s="9">
        <f>K2084*VLOOKUP(L2084,'Exchange rate'!A:B,2,0)</f>
        <v/>
      </c>
      <c r="O2084" s="8" t="inlineStr">
        <is>
          <t>Neonet</t>
        </is>
      </c>
      <c r="P2084" s="8" t="inlineStr">
        <is>
          <t>Neonet</t>
        </is>
      </c>
      <c r="Q2084" s="8" t="inlineStr">
        <is>
          <t>Poland</t>
        </is>
      </c>
      <c r="R2084" s="12" t="inlineStr">
        <is>
          <t>https://www.neonet.pl/smartfony/poco-f6-12-512gb-zielony.html?order=score&amp;query=Poco%20F6</t>
        </is>
      </c>
      <c r="S2084" s="13" t="inlineStr">
        <is>
          <t>Handset</t>
        </is>
      </c>
      <c r="T2084" s="13" t="n"/>
      <c r="U2084" s="12" t="inlineStr">
        <is>
          <t>https://drive.google.com/uc?export=view&amp;id=1062M8ITaUExyJcDU6VHgVgJ1b8Irb2sg</t>
        </is>
      </c>
      <c r="V2084" t="inlineStr">
        <is>
          <t>20250424</t>
        </is>
      </c>
    </row>
    <row r="2085" ht="15" customHeight="1">
      <c r="A2085" s="7" t="inlineStr">
        <is>
          <t>BN2009752</t>
        </is>
      </c>
      <c r="B2085" s="8" t="inlineStr">
        <is>
          <t>Xiaomi</t>
        </is>
      </c>
      <c r="C2085" s="8" t="inlineStr">
        <is>
          <t>Poco F6 Pro 12-512GB 5G</t>
        </is>
      </c>
      <c r="D2085" s="8" t="inlineStr">
        <is>
          <t>-</t>
        </is>
      </c>
      <c r="E2085" s="9" t="n">
        <v>2558.41</v>
      </c>
      <c r="F2085" s="9" t="inlineStr">
        <is>
          <t>2558.41</t>
        </is>
      </c>
      <c r="G2085" s="9" t="inlineStr">
        <is>
          <t>Instock</t>
        </is>
      </c>
      <c r="H2085" s="9">
        <f>F2085+0</f>
        <v/>
      </c>
      <c r="I2085" s="9" t="n"/>
      <c r="J2085" s="9">
        <f>IF(I2085&lt;&gt;"",I2085,H2085)</f>
        <v/>
      </c>
      <c r="K2085" s="9">
        <f>E2085/(1+M2085)</f>
        <v/>
      </c>
      <c r="L2085" s="10" t="inlineStr">
        <is>
          <t>PLN</t>
        </is>
      </c>
      <c r="M2085" s="11" t="n">
        <v>0.23</v>
      </c>
      <c r="N2085" s="9">
        <f>K2085*VLOOKUP(L2085,'Exchange rate'!A:B,2,0)</f>
        <v/>
      </c>
      <c r="O2085" s="8" t="inlineStr">
        <is>
          <t>Neonet</t>
        </is>
      </c>
      <c r="P2085" s="8" t="inlineStr">
        <is>
          <t>Neonet</t>
        </is>
      </c>
      <c r="Q2085" s="8" t="inlineStr">
        <is>
          <t>Poland</t>
        </is>
      </c>
      <c r="R2085" s="12" t="inlineStr">
        <is>
          <t>https://www.neonet.pl/smartfony/poco-f6-pro-12-512gb-bialy.html?order=score&amp;query=POCO%20F6%20Pro</t>
        </is>
      </c>
      <c r="S2085" s="13" t="inlineStr">
        <is>
          <t>Handset</t>
        </is>
      </c>
      <c r="T2085" s="13" t="n"/>
      <c r="U2085" s="12" t="inlineStr">
        <is>
          <t>https://drive.google.com/uc?export=view&amp;id=1-KkwSKAYY6UedwHZD42qKc_MuXXE7N93</t>
        </is>
      </c>
      <c r="V2085" t="inlineStr">
        <is>
          <t>20250424</t>
        </is>
      </c>
    </row>
    <row r="2086" ht="15" customHeight="1">
      <c r="A2086" s="7" t="inlineStr">
        <is>
          <t>BN2009755</t>
        </is>
      </c>
      <c r="B2086" s="8" t="inlineStr">
        <is>
          <t>Xiaomi</t>
        </is>
      </c>
      <c r="C2086" s="8" t="inlineStr">
        <is>
          <t>Poco F6 Pro 16GB-1TB 5G</t>
        </is>
      </c>
      <c r="D2086" s="8" t="inlineStr">
        <is>
          <t>-</t>
        </is>
      </c>
      <c r="E2086" s="9" t="n">
        <v>2923.21</v>
      </c>
      <c r="F2086" s="9" t="inlineStr">
        <is>
          <t>2923.21</t>
        </is>
      </c>
      <c r="G2086" s="9" t="inlineStr">
        <is>
          <t>Instock</t>
        </is>
      </c>
      <c r="H2086" s="9">
        <f>F2086+0</f>
        <v/>
      </c>
      <c r="I2086" s="9" t="n"/>
      <c r="J2086" s="9">
        <f>IF(I2086&lt;&gt;"",I2086,H2086)</f>
        <v/>
      </c>
      <c r="K2086" s="9">
        <f>E2086/(1+M2086)</f>
        <v/>
      </c>
      <c r="L2086" s="10" t="inlineStr">
        <is>
          <t>PLN</t>
        </is>
      </c>
      <c r="M2086" s="11" t="n">
        <v>0.23</v>
      </c>
      <c r="N2086" s="9">
        <f>K2086*VLOOKUP(L2086,'Exchange rate'!A:B,2,0)</f>
        <v/>
      </c>
      <c r="O2086" s="8" t="inlineStr">
        <is>
          <t>Neonet</t>
        </is>
      </c>
      <c r="P2086" s="8" t="inlineStr">
        <is>
          <t>Neonet</t>
        </is>
      </c>
      <c r="Q2086" s="8" t="inlineStr">
        <is>
          <t>Poland</t>
        </is>
      </c>
      <c r="R2086" s="12" t="inlineStr">
        <is>
          <t>https://www.neonet.pl/smartfony/poco-f6-pro-16-1t-bialy.html</t>
        </is>
      </c>
      <c r="S2086" s="13" t="inlineStr">
        <is>
          <t>Handset</t>
        </is>
      </c>
      <c r="T2086" s="13" t="n"/>
      <c r="U2086" s="12" t="inlineStr">
        <is>
          <t>https://drive.google.com/uc?export=view&amp;id=1x6zvzSvaEnblQv9YngAyNpODMZuQY8Uz</t>
        </is>
      </c>
      <c r="V2086" t="inlineStr">
        <is>
          <t>20250424</t>
        </is>
      </c>
    </row>
    <row r="2087" ht="15" customHeight="1">
      <c r="A2087" s="7" t="inlineStr">
        <is>
          <t>BN2009379</t>
        </is>
      </c>
      <c r="B2087" s="8" t="inlineStr">
        <is>
          <t>Xiaomi</t>
        </is>
      </c>
      <c r="C2087" s="8" t="inlineStr">
        <is>
          <t>Poco M6 Pro 12-512GB</t>
        </is>
      </c>
      <c r="D2087" s="8" t="inlineStr">
        <is>
          <t>-</t>
        </is>
      </c>
      <c r="E2087" s="9" t="n">
        <v>799</v>
      </c>
      <c r="F2087" s="9" t="inlineStr">
        <is>
          <t>799.00</t>
        </is>
      </c>
      <c r="G2087" s="9" t="inlineStr">
        <is>
          <t>Instock</t>
        </is>
      </c>
      <c r="H2087" s="9">
        <f>F2087+0</f>
        <v/>
      </c>
      <c r="I2087" s="9" t="n"/>
      <c r="J2087" s="9">
        <f>IF(I2087&lt;&gt;"",I2087,H2087)</f>
        <v/>
      </c>
      <c r="K2087" s="9">
        <f>E2087/(1+M2087)</f>
        <v/>
      </c>
      <c r="L2087" s="10" t="inlineStr">
        <is>
          <t>PLN</t>
        </is>
      </c>
      <c r="M2087" s="11" t="n">
        <v>0.23</v>
      </c>
      <c r="N2087" s="9">
        <f>K2087*VLOOKUP(L2087,'Exchange rate'!A:B,2,0)</f>
        <v/>
      </c>
      <c r="O2087" s="8" t="inlineStr">
        <is>
          <t>Neonet</t>
        </is>
      </c>
      <c r="P2087" s="8" t="inlineStr">
        <is>
          <t>Neonet</t>
        </is>
      </c>
      <c r="Q2087" s="8" t="inlineStr">
        <is>
          <t>Poland</t>
        </is>
      </c>
      <c r="R2087" s="12" t="inlineStr">
        <is>
          <t>https://www.neonet.pl/smartfony/poco-m6-pro-12-512gb-czarny.html</t>
        </is>
      </c>
      <c r="S2087" s="13" t="inlineStr">
        <is>
          <t>Handset</t>
        </is>
      </c>
      <c r="T2087" s="13" t="n"/>
      <c r="U2087" s="12" t="inlineStr">
        <is>
          <t>https://drive.google.com/uc?export=view&amp;id=116P8EsMD2qgzh-9Js62k3dLR5XGZYRPJ</t>
        </is>
      </c>
      <c r="V2087" t="inlineStr">
        <is>
          <t>20250424</t>
        </is>
      </c>
    </row>
    <row r="2088" ht="15" customHeight="1">
      <c r="A2088" s="7" t="inlineStr">
        <is>
          <t>BN2009384</t>
        </is>
      </c>
      <c r="B2088" s="8" t="inlineStr">
        <is>
          <t>Xiaomi</t>
        </is>
      </c>
      <c r="C2088" s="8" t="inlineStr">
        <is>
          <t>Poco X6 12-256GB 5G</t>
        </is>
      </c>
      <c r="D2088" s="8" t="inlineStr">
        <is>
          <t>-</t>
        </is>
      </c>
      <c r="E2088" s="9" t="n">
        <v>1349</v>
      </c>
      <c r="F2088" s="9" t="inlineStr">
        <is>
          <t>1349.00</t>
        </is>
      </c>
      <c r="G2088" s="9" t="inlineStr">
        <is>
          <t>Instock</t>
        </is>
      </c>
      <c r="H2088" s="9">
        <f>F2088+0</f>
        <v/>
      </c>
      <c r="I2088" s="9" t="n"/>
      <c r="J2088" s="9">
        <f>IF(I2088&lt;&gt;"",I2088,H2088)</f>
        <v/>
      </c>
      <c r="K2088" s="9">
        <f>E2088/(1+M2088)</f>
        <v/>
      </c>
      <c r="L2088" s="10" t="inlineStr">
        <is>
          <t>PLN</t>
        </is>
      </c>
      <c r="M2088" s="11" t="n">
        <v>0.23</v>
      </c>
      <c r="N2088" s="9">
        <f>K2088*VLOOKUP(L2088,'Exchange rate'!A:B,2,0)</f>
        <v/>
      </c>
      <c r="O2088" s="8" t="inlineStr">
        <is>
          <t>Neonet</t>
        </is>
      </c>
      <c r="P2088" s="8" t="inlineStr">
        <is>
          <t>Neonet</t>
        </is>
      </c>
      <c r="Q2088" s="8" t="inlineStr">
        <is>
          <t>Poland</t>
        </is>
      </c>
      <c r="R2088" s="12" t="inlineStr">
        <is>
          <t>https://www.neonet.pl/smartfony/poco-x6-5g-12-256gb-czarny.html</t>
        </is>
      </c>
      <c r="S2088" s="13" t="inlineStr">
        <is>
          <t>Handset</t>
        </is>
      </c>
      <c r="T2088" s="13" t="n"/>
      <c r="U2088" s="12" t="inlineStr">
        <is>
          <t>https://drive.google.com/uc?export=view&amp;id=108Z5Oq38_Ohh_3vvRQ5Ijx-Heiz-12lq</t>
        </is>
      </c>
      <c r="V2088" t="inlineStr">
        <is>
          <t>20250424</t>
        </is>
      </c>
    </row>
    <row r="2089" ht="15" customHeight="1">
      <c r="A2089" s="7" t="inlineStr">
        <is>
          <t>BN2009385</t>
        </is>
      </c>
      <c r="B2089" s="8" t="inlineStr">
        <is>
          <t>Xiaomi</t>
        </is>
      </c>
      <c r="C2089" s="8" t="inlineStr">
        <is>
          <t>Poco X6 Pro 12-512GB 5G</t>
        </is>
      </c>
      <c r="D2089" s="8" t="inlineStr">
        <is>
          <t>-</t>
        </is>
      </c>
      <c r="E2089" s="9" t="n">
        <v>1799.04</v>
      </c>
      <c r="F2089" s="9" t="inlineStr">
        <is>
          <t>1799.04</t>
        </is>
      </c>
      <c r="G2089" s="9" t="inlineStr">
        <is>
          <t>Instock</t>
        </is>
      </c>
      <c r="H2089" s="9">
        <f>F2089+0</f>
        <v/>
      </c>
      <c r="I2089" s="9" t="n"/>
      <c r="J2089" s="9">
        <f>IF(I2089&lt;&gt;"",I2089,H2089)</f>
        <v/>
      </c>
      <c r="K2089" s="9">
        <f>E2089/(1+M2089)</f>
        <v/>
      </c>
      <c r="L2089" s="10" t="inlineStr">
        <is>
          <t>PLN</t>
        </is>
      </c>
      <c r="M2089" s="11" t="n">
        <v>0.23</v>
      </c>
      <c r="N2089" s="9">
        <f>K2089*VLOOKUP(L2089,'Exchange rate'!A:B,2,0)</f>
        <v/>
      </c>
      <c r="O2089" s="8" t="inlineStr">
        <is>
          <t>Neonet</t>
        </is>
      </c>
      <c r="P2089" s="8" t="inlineStr">
        <is>
          <t>Neonet</t>
        </is>
      </c>
      <c r="Q2089" s="8" t="inlineStr">
        <is>
          <t>Poland</t>
        </is>
      </c>
      <c r="R2089" s="12" t="inlineStr">
        <is>
          <t>https://www.neonet.pl/smartfony/poco-x6-pro-5g-12-512gb-czarny.html?order=score&amp;query=POCO%20X6%20Pro</t>
        </is>
      </c>
      <c r="S2089" s="13" t="inlineStr">
        <is>
          <t>Handset</t>
        </is>
      </c>
      <c r="T2089" s="13" t="n"/>
      <c r="U2089" s="12" t="inlineStr">
        <is>
          <t>https://drive.google.com/uc?export=view&amp;id=1xG2WEo3XrfjcoUfRA32bXxGXnaADStCL</t>
        </is>
      </c>
      <c r="V2089" t="inlineStr">
        <is>
          <t>20250424</t>
        </is>
      </c>
    </row>
    <row r="2090" ht="15" customHeight="1">
      <c r="A2090" s="7" t="inlineStr">
        <is>
          <t>BN2007855</t>
        </is>
      </c>
      <c r="B2090" s="8" t="inlineStr">
        <is>
          <t>Xiaomi</t>
        </is>
      </c>
      <c r="C2090" s="8" t="inlineStr">
        <is>
          <t>Redmi 10 4-64GB LTE</t>
        </is>
      </c>
      <c r="D2090" s="8" t="inlineStr">
        <is>
          <t>-</t>
        </is>
      </c>
      <c r="E2090" s="9" t="n">
        <v>0</v>
      </c>
      <c r="F2090" s="9" t="inlineStr">
        <is>
          <t>0.00</t>
        </is>
      </c>
      <c r="G2090" s="9" t="inlineStr">
        <is>
          <t>Outstock</t>
        </is>
      </c>
      <c r="H2090" s="9">
        <f>F2090+0</f>
        <v/>
      </c>
      <c r="I2090" s="9" t="n"/>
      <c r="J2090" s="9">
        <f>IF(I2090&lt;&gt;"",I2090,H2090)</f>
        <v/>
      </c>
      <c r="K2090" s="9">
        <f>E2090/(1+M2090)</f>
        <v/>
      </c>
      <c r="L2090" s="10" t="inlineStr">
        <is>
          <t>PLN</t>
        </is>
      </c>
      <c r="M2090" s="11" t="n">
        <v>0.23</v>
      </c>
      <c r="N2090" s="9">
        <f>K2090*VLOOKUP(L2090,'Exchange rate'!A:B,2,0)</f>
        <v/>
      </c>
      <c r="O2090" s="8" t="inlineStr">
        <is>
          <t>Neonet</t>
        </is>
      </c>
      <c r="P2090" s="8" t="inlineStr">
        <is>
          <t>Neonet</t>
        </is>
      </c>
      <c r="Q2090" s="8" t="inlineStr">
        <is>
          <t>Poland</t>
        </is>
      </c>
      <c r="R2090" s="12" t="inlineStr">
        <is>
          <t>https://www.neonet.pl/smartfony/xiaomi-redmi-10-4-64gb-szary.html</t>
        </is>
      </c>
      <c r="S2090" s="13" t="inlineStr">
        <is>
          <t>Handset</t>
        </is>
      </c>
      <c r="T2090" s="13" t="inlineStr">
        <is>
          <t>x</t>
        </is>
      </c>
      <c r="U2090" s="12" t="inlineStr">
        <is>
          <t>https://drive.google.com/uc?export=view&amp;id=1z1D5bSVIkkMevCELWpWYIWSh5SELXzz6</t>
        </is>
      </c>
      <c r="V2090" t="inlineStr">
        <is>
          <t>20250424</t>
        </is>
      </c>
    </row>
    <row r="2091" ht="15" customHeight="1">
      <c r="A2091" s="7" t="inlineStr">
        <is>
          <t>BN2008851</t>
        </is>
      </c>
      <c r="B2091" s="8" t="inlineStr">
        <is>
          <t>Xiaomi</t>
        </is>
      </c>
      <c r="C2091" s="8" t="inlineStr">
        <is>
          <t>Redmi 12 4-128GB LTE</t>
        </is>
      </c>
      <c r="D2091" s="8" t="inlineStr">
        <is>
          <t>-</t>
        </is>
      </c>
      <c r="E2091" s="9" t="n">
        <v>499</v>
      </c>
      <c r="F2091" s="9" t="inlineStr">
        <is>
          <t>499.00</t>
        </is>
      </c>
      <c r="G2091" s="9" t="inlineStr">
        <is>
          <t>Instock</t>
        </is>
      </c>
      <c r="H2091" s="9">
        <f>F2091+0</f>
        <v/>
      </c>
      <c r="I2091" s="9" t="n"/>
      <c r="J2091" s="9">
        <f>IF(I2091&lt;&gt;"",I2091,H2091)</f>
        <v/>
      </c>
      <c r="K2091" s="9">
        <f>E2091/(1+M2091)</f>
        <v/>
      </c>
      <c r="L2091" s="10" t="inlineStr">
        <is>
          <t>PLN</t>
        </is>
      </c>
      <c r="M2091" s="11" t="n">
        <v>0.23</v>
      </c>
      <c r="N2091" s="9">
        <f>K2091*VLOOKUP(L2091,'Exchange rate'!A:B,2,0)</f>
        <v/>
      </c>
      <c r="O2091" s="8" t="inlineStr">
        <is>
          <t>Neonet</t>
        </is>
      </c>
      <c r="P2091" s="8" t="inlineStr">
        <is>
          <t>Neonet</t>
        </is>
      </c>
      <c r="Q2091" s="8" t="inlineStr">
        <is>
          <t>Poland</t>
        </is>
      </c>
      <c r="R2091" s="12" t="inlineStr">
        <is>
          <t>https://www.neonet.pl/smartfony/xiaomi-redmi-12-4-128gb-czarny.html?order=score&amp;query=XIAOMI%20REDMI%2012</t>
        </is>
      </c>
      <c r="S2091" s="13" t="inlineStr">
        <is>
          <t>Handset</t>
        </is>
      </c>
      <c r="T2091" s="13" t="n"/>
      <c r="U2091" s="12" t="inlineStr">
        <is>
          <t>https://drive.google.com/uc?export=view&amp;id=101vEBIYoyjMj__uhVD4jDN4JZqeTZXTR</t>
        </is>
      </c>
      <c r="V2091" t="inlineStr">
        <is>
          <t>20250424</t>
        </is>
      </c>
    </row>
    <row r="2092" ht="15" customHeight="1">
      <c r="A2092" s="7" t="inlineStr">
        <is>
          <t>BN2008897</t>
        </is>
      </c>
      <c r="B2092" s="8" t="inlineStr">
        <is>
          <t>Xiaomi</t>
        </is>
      </c>
      <c r="C2092" s="8" t="inlineStr">
        <is>
          <t>Redmi 12 8-256GB</t>
        </is>
      </c>
      <c r="D2092" s="8" t="inlineStr">
        <is>
          <t>-</t>
        </is>
      </c>
      <c r="E2092" s="9" t="n">
        <v>899</v>
      </c>
      <c r="F2092" s="9" t="inlineStr">
        <is>
          <t>899.00</t>
        </is>
      </c>
      <c r="G2092" s="9" t="inlineStr">
        <is>
          <t>Instock</t>
        </is>
      </c>
      <c r="H2092" s="9">
        <f>F2092+0</f>
        <v/>
      </c>
      <c r="I2092" s="9" t="n"/>
      <c r="J2092" s="9">
        <f>IF(I2092&lt;&gt;"",I2092,H2092)</f>
        <v/>
      </c>
      <c r="K2092" s="9">
        <f>E2092/(1+M2092)</f>
        <v/>
      </c>
      <c r="L2092" s="10" t="inlineStr">
        <is>
          <t>PLN</t>
        </is>
      </c>
      <c r="M2092" s="11" t="n">
        <v>0.23</v>
      </c>
      <c r="N2092" s="9">
        <f>K2092*VLOOKUP(L2092,'Exchange rate'!A:B,2,0)</f>
        <v/>
      </c>
      <c r="O2092" s="8" t="inlineStr">
        <is>
          <t>Neonet</t>
        </is>
      </c>
      <c r="P2092" s="8" t="inlineStr">
        <is>
          <t>Neonet</t>
        </is>
      </c>
      <c r="Q2092" s="8" t="inlineStr">
        <is>
          <t>Poland</t>
        </is>
      </c>
      <c r="R2092" s="12" t="inlineStr">
        <is>
          <t>https://www.neonet.pl/smartfony/xiaomi-redmi-12-8-256gb-czarny.html</t>
        </is>
      </c>
      <c r="S2092" s="13" t="inlineStr">
        <is>
          <t>Handset</t>
        </is>
      </c>
      <c r="T2092" s="13" t="n"/>
      <c r="U2092" s="12" t="inlineStr">
        <is>
          <t>https://drive.google.com/uc?export=view&amp;id=1zK839SPRTsLYBW6iW2hIgO1SiVBqaSAE</t>
        </is>
      </c>
      <c r="V2092" t="inlineStr">
        <is>
          <t>20250424</t>
        </is>
      </c>
    </row>
    <row r="2093" ht="15" customHeight="1">
      <c r="A2093" s="7" t="inlineStr">
        <is>
          <t>BN2008535</t>
        </is>
      </c>
      <c r="B2093" s="8" t="inlineStr">
        <is>
          <t>Xiaomi</t>
        </is>
      </c>
      <c r="C2093" s="8" t="inlineStr">
        <is>
          <t>Redmi 12C 3-32GB LTE</t>
        </is>
      </c>
      <c r="D2093" s="8" t="inlineStr">
        <is>
          <t>-</t>
        </is>
      </c>
      <c r="E2093" s="9" t="n">
        <v>299</v>
      </c>
      <c r="F2093" s="9" t="inlineStr">
        <is>
          <t>299.00</t>
        </is>
      </c>
      <c r="G2093" s="9" t="inlineStr">
        <is>
          <t>Instock</t>
        </is>
      </c>
      <c r="H2093" s="9">
        <f>F2093+0</f>
        <v/>
      </c>
      <c r="I2093" s="9" t="n"/>
      <c r="J2093" s="9">
        <f>IF(I2093&lt;&gt;"",I2093,H2093)</f>
        <v/>
      </c>
      <c r="K2093" s="9">
        <f>E2093/(1+M2093)</f>
        <v/>
      </c>
      <c r="L2093" s="10" t="inlineStr">
        <is>
          <t>PLN</t>
        </is>
      </c>
      <c r="M2093" s="11" t="n">
        <v>0.23</v>
      </c>
      <c r="N2093" s="9">
        <f>K2093*VLOOKUP(L2093,'Exchange rate'!A:B,2,0)</f>
        <v/>
      </c>
      <c r="O2093" s="8" t="inlineStr">
        <is>
          <t>Neonet</t>
        </is>
      </c>
      <c r="P2093" s="8" t="inlineStr">
        <is>
          <t>Neonet</t>
        </is>
      </c>
      <c r="Q2093" s="8" t="inlineStr">
        <is>
          <t>Poland</t>
        </is>
      </c>
      <c r="R2093" s="12" t="inlineStr">
        <is>
          <t>https://www.neonet.pl/smartfony/xiaomi-redmi-12c-3-32gb-szary.html</t>
        </is>
      </c>
      <c r="S2093" s="13" t="inlineStr">
        <is>
          <t>Handset</t>
        </is>
      </c>
      <c r="T2093" s="13" t="n"/>
      <c r="U2093" s="12" t="inlineStr">
        <is>
          <t>https://drive.google.com/uc?export=view&amp;id=1yhaP_RsFZ_ALvDqHZoiLTlMeRPlxDEJJ</t>
        </is>
      </c>
      <c r="V2093" t="inlineStr">
        <is>
          <t>20250424</t>
        </is>
      </c>
    </row>
    <row r="2094" ht="15" customHeight="1">
      <c r="A2094" s="7" t="inlineStr">
        <is>
          <t>BN2008564</t>
        </is>
      </c>
      <c r="B2094" s="8" t="inlineStr">
        <is>
          <t>Xiaomi</t>
        </is>
      </c>
      <c r="C2094" s="8" t="inlineStr">
        <is>
          <t>Redmi 12C 3-64GB LTE</t>
        </is>
      </c>
      <c r="D2094" s="8" t="inlineStr">
        <is>
          <t>-</t>
        </is>
      </c>
      <c r="E2094" s="9" t="n">
        <v>399</v>
      </c>
      <c r="F2094" s="9" t="inlineStr">
        <is>
          <t>399.00</t>
        </is>
      </c>
      <c r="G2094" s="9" t="inlineStr">
        <is>
          <t>Instock</t>
        </is>
      </c>
      <c r="H2094" s="9">
        <f>F2094+0</f>
        <v/>
      </c>
      <c r="I2094" s="9" t="n"/>
      <c r="J2094" s="9">
        <f>IF(I2094&lt;&gt;"",I2094,H2094)</f>
        <v/>
      </c>
      <c r="K2094" s="9">
        <f>E2094/(1+M2094)</f>
        <v/>
      </c>
      <c r="L2094" s="10" t="inlineStr">
        <is>
          <t>PLN</t>
        </is>
      </c>
      <c r="M2094" s="11" t="n">
        <v>0.23</v>
      </c>
      <c r="N2094" s="9">
        <f>K2094*VLOOKUP(L2094,'Exchange rate'!A:B,2,0)</f>
        <v/>
      </c>
      <c r="O2094" s="8" t="inlineStr">
        <is>
          <t>Neonet</t>
        </is>
      </c>
      <c r="P2094" s="8" t="inlineStr">
        <is>
          <t>Neonet</t>
        </is>
      </c>
      <c r="Q2094" s="8" t="inlineStr">
        <is>
          <t>Poland</t>
        </is>
      </c>
      <c r="R2094" s="12" t="inlineStr">
        <is>
          <t>https://www.neonet.pl/smartfony/xiaomi-redmi-12c-3-64gb-szary.html</t>
        </is>
      </c>
      <c r="S2094" s="13" t="inlineStr">
        <is>
          <t>Handset</t>
        </is>
      </c>
      <c r="T2094" s="13" t="n"/>
      <c r="U2094" s="12" t="inlineStr">
        <is>
          <t>https://drive.google.com/uc?export=view&amp;id=1dDLNvMLyZW0mYJsZLpMXANV8SdoTXk-L</t>
        </is>
      </c>
      <c r="V2094" t="inlineStr">
        <is>
          <t>20250424</t>
        </is>
      </c>
    </row>
    <row r="2095" ht="15" customHeight="1">
      <c r="A2095" s="7" t="inlineStr">
        <is>
          <t>BN2008616</t>
        </is>
      </c>
      <c r="B2095" s="8" t="inlineStr">
        <is>
          <t>Xiaomi</t>
        </is>
      </c>
      <c r="C2095" s="8" t="inlineStr">
        <is>
          <t>Redmi 12C 4-128GB LTE</t>
        </is>
      </c>
      <c r="D2095" s="8" t="inlineStr">
        <is>
          <t>-</t>
        </is>
      </c>
      <c r="E2095" s="9" t="n">
        <v>399</v>
      </c>
      <c r="F2095" s="9" t="inlineStr">
        <is>
          <t>399.00</t>
        </is>
      </c>
      <c r="G2095" s="9" t="inlineStr">
        <is>
          <t>Instock</t>
        </is>
      </c>
      <c r="H2095" s="9">
        <f>F2095+0</f>
        <v/>
      </c>
      <c r="I2095" s="9" t="n"/>
      <c r="J2095" s="9">
        <f>IF(I2095&lt;&gt;"",I2095,H2095)</f>
        <v/>
      </c>
      <c r="K2095" s="9">
        <f>E2095/(1+M2095)</f>
        <v/>
      </c>
      <c r="L2095" s="10" t="inlineStr">
        <is>
          <t>PLN</t>
        </is>
      </c>
      <c r="M2095" s="11" t="n">
        <v>0.23</v>
      </c>
      <c r="N2095" s="9">
        <f>K2095*VLOOKUP(L2095,'Exchange rate'!A:B,2,0)</f>
        <v/>
      </c>
      <c r="O2095" s="8" t="inlineStr">
        <is>
          <t>Neonet</t>
        </is>
      </c>
      <c r="P2095" s="8" t="inlineStr">
        <is>
          <t>Neonet</t>
        </is>
      </c>
      <c r="Q2095" s="8" t="inlineStr">
        <is>
          <t>Poland</t>
        </is>
      </c>
      <c r="R2095" s="12" t="inlineStr">
        <is>
          <t>https://www.neonet.pl/smartfony/xiaomi-redmi-12c-4-128gb-szary.html</t>
        </is>
      </c>
      <c r="S2095" s="13" t="inlineStr">
        <is>
          <t>Handset</t>
        </is>
      </c>
      <c r="T2095" s="13" t="n"/>
      <c r="U2095" s="12" t="inlineStr">
        <is>
          <t>https://drive.google.com/uc?export=view&amp;id=1zBnUD0K0YA0r-EElNMxkv2MY-tNmSYV_</t>
        </is>
      </c>
      <c r="V2095" t="inlineStr">
        <is>
          <t>20250424</t>
        </is>
      </c>
    </row>
    <row r="2096" ht="15" customHeight="1">
      <c r="A2096" s="7" t="inlineStr">
        <is>
          <t>BN2009328</t>
        </is>
      </c>
      <c r="B2096" s="8" t="inlineStr">
        <is>
          <t>Xiaomi</t>
        </is>
      </c>
      <c r="C2096" s="8" t="inlineStr">
        <is>
          <t>Redmi 13 6-128GB LTE</t>
        </is>
      </c>
      <c r="D2096" s="8" t="inlineStr">
        <is>
          <t>-</t>
        </is>
      </c>
      <c r="E2096" s="9" t="n">
        <v>439</v>
      </c>
      <c r="F2096" s="9" t="inlineStr">
        <is>
          <t>439.00</t>
        </is>
      </c>
      <c r="G2096" s="9" t="inlineStr">
        <is>
          <t>Instock</t>
        </is>
      </c>
      <c r="H2096" s="9">
        <f>F2096+0</f>
        <v/>
      </c>
      <c r="I2096" s="9" t="n"/>
      <c r="J2096" s="9">
        <f>IF(I2096&lt;&gt;"",I2096,H2096)</f>
        <v/>
      </c>
      <c r="K2096" s="9">
        <f>E2096/(1+M2096)</f>
        <v/>
      </c>
      <c r="L2096" s="10" t="inlineStr">
        <is>
          <t>PLN</t>
        </is>
      </c>
      <c r="M2096" s="11" t="n">
        <v>0.23</v>
      </c>
      <c r="N2096" s="9">
        <f>K2096*VLOOKUP(L2096,'Exchange rate'!A:B,2,0)</f>
        <v/>
      </c>
      <c r="O2096" s="8" t="inlineStr">
        <is>
          <t>Neonet</t>
        </is>
      </c>
      <c r="P2096" s="8" t="inlineStr">
        <is>
          <t>Neonet</t>
        </is>
      </c>
      <c r="Q2096" s="8" t="inlineStr">
        <is>
          <t>Poland</t>
        </is>
      </c>
      <c r="R2096" s="12" t="inlineStr">
        <is>
          <t>https://www.neonet.pl/smartfony/xiaomi-redmi-13-6-128-czarny.html</t>
        </is>
      </c>
      <c r="S2096" s="13" t="inlineStr">
        <is>
          <t>Handset</t>
        </is>
      </c>
      <c r="T2096" s="13" t="n"/>
      <c r="U2096" s="12" t="inlineStr">
        <is>
          <t>https://drive.google.com/uc?export=view&amp;id=1z38rIScum3ZCWsPQsv0phfVGzFX69kmq</t>
        </is>
      </c>
      <c r="V2096" t="inlineStr">
        <is>
          <t>20250424</t>
        </is>
      </c>
    </row>
    <row r="2097" ht="15" customHeight="1">
      <c r="A2097" s="7" t="inlineStr">
        <is>
          <t>BN2009331</t>
        </is>
      </c>
      <c r="B2097" s="8" t="inlineStr">
        <is>
          <t>Xiaomi</t>
        </is>
      </c>
      <c r="C2097" s="8" t="inlineStr">
        <is>
          <t>Redmi 13 8-256GB LTE</t>
        </is>
      </c>
      <c r="D2097" s="8" t="inlineStr">
        <is>
          <t>-</t>
        </is>
      </c>
      <c r="E2097" s="9" t="n">
        <v>539</v>
      </c>
      <c r="F2097" s="9" t="inlineStr">
        <is>
          <t>539.00</t>
        </is>
      </c>
      <c r="G2097" s="9" t="inlineStr">
        <is>
          <t>Instock</t>
        </is>
      </c>
      <c r="H2097" s="9">
        <f>F2097+0</f>
        <v/>
      </c>
      <c r="I2097" s="9" t="n"/>
      <c r="J2097" s="9">
        <f>IF(I2097&lt;&gt;"",I2097,H2097)</f>
        <v/>
      </c>
      <c r="K2097" s="9">
        <f>E2097/(1+M2097)</f>
        <v/>
      </c>
      <c r="L2097" s="10" t="inlineStr">
        <is>
          <t>PLN</t>
        </is>
      </c>
      <c r="M2097" s="11" t="n">
        <v>0.23</v>
      </c>
      <c r="N2097" s="9">
        <f>K2097*VLOOKUP(L2097,'Exchange rate'!A:B,2,0)</f>
        <v/>
      </c>
      <c r="O2097" s="8" t="inlineStr">
        <is>
          <t>Neonet</t>
        </is>
      </c>
      <c r="P2097" s="8" t="inlineStr">
        <is>
          <t>Neonet</t>
        </is>
      </c>
      <c r="Q2097" s="8" t="inlineStr">
        <is>
          <t>Poland</t>
        </is>
      </c>
      <c r="R2097" s="12" t="inlineStr">
        <is>
          <t>https://www.neonet.pl/smartfony/xiaomi-redmi-13-8-256-czarny.html</t>
        </is>
      </c>
      <c r="S2097" s="13" t="inlineStr">
        <is>
          <t>Handset</t>
        </is>
      </c>
      <c r="T2097" s="13" t="n"/>
      <c r="U2097" s="12" t="inlineStr">
        <is>
          <t>https://drive.google.com/uc?export=view&amp;id=1y0L-A2-sRnkU_PlSuskRYEmHWs7tilzB</t>
        </is>
      </c>
      <c r="V2097" t="inlineStr">
        <is>
          <t>20250424</t>
        </is>
      </c>
    </row>
    <row r="2098" ht="15" customHeight="1">
      <c r="A2098" s="7" t="inlineStr">
        <is>
          <t>BN2009087</t>
        </is>
      </c>
      <c r="B2098" s="8" t="inlineStr">
        <is>
          <t>Xiaomi</t>
        </is>
      </c>
      <c r="C2098" s="8" t="inlineStr">
        <is>
          <t>Redmi 13C 4-128GB LTE</t>
        </is>
      </c>
      <c r="D2098" s="8" t="inlineStr">
        <is>
          <t>-</t>
        </is>
      </c>
      <c r="E2098" s="9" t="n">
        <v>536</v>
      </c>
      <c r="F2098" s="9" t="inlineStr">
        <is>
          <t>536.00</t>
        </is>
      </c>
      <c r="G2098" s="9" t="inlineStr">
        <is>
          <t>Instock</t>
        </is>
      </c>
      <c r="H2098" s="9">
        <f>F2098+0</f>
        <v/>
      </c>
      <c r="I2098" s="9" t="n"/>
      <c r="J2098" s="9">
        <f>IF(I2098&lt;&gt;"",I2098,H2098)</f>
        <v/>
      </c>
      <c r="K2098" s="9">
        <f>E2098/(1+M2098)</f>
        <v/>
      </c>
      <c r="L2098" s="10" t="inlineStr">
        <is>
          <t>PLN</t>
        </is>
      </c>
      <c r="M2098" s="11" t="n">
        <v>0.23</v>
      </c>
      <c r="N2098" s="9">
        <f>K2098*VLOOKUP(L2098,'Exchange rate'!A:B,2,0)</f>
        <v/>
      </c>
      <c r="O2098" s="8" t="inlineStr">
        <is>
          <t>Neonet</t>
        </is>
      </c>
      <c r="P2098" s="8" t="inlineStr">
        <is>
          <t>Neonet</t>
        </is>
      </c>
      <c r="Q2098" s="8" t="inlineStr">
        <is>
          <t>Poland</t>
        </is>
      </c>
      <c r="R2098" s="12" t="inlineStr">
        <is>
          <t>https://www.neonet.pl/smartfony/xiaomi-redmi-13c-4-128-granatowy.html?order=score&amp;query=Xiaomi%20Redmi%2013C</t>
        </is>
      </c>
      <c r="S2098" s="13" t="inlineStr">
        <is>
          <t>Handset</t>
        </is>
      </c>
      <c r="T2098" s="13" t="n"/>
      <c r="U2098" s="12" t="inlineStr">
        <is>
          <t>https://drive.google.com/uc?export=view&amp;id=1QFCSmG8qHZl5CY-zCkr6ashbmHc5nfxn</t>
        </is>
      </c>
      <c r="V2098" t="inlineStr">
        <is>
          <t>20250424</t>
        </is>
      </c>
    </row>
    <row r="2099" ht="15" customHeight="1">
      <c r="A2099" s="7" t="inlineStr">
        <is>
          <t>BN2009088</t>
        </is>
      </c>
      <c r="B2099" s="8" t="inlineStr">
        <is>
          <t>Xiaomi</t>
        </is>
      </c>
      <c r="C2099" s="8" t="inlineStr">
        <is>
          <t>Redmi 13C 8-256GB LTE</t>
        </is>
      </c>
      <c r="D2099" s="8" t="inlineStr">
        <is>
          <t>-</t>
        </is>
      </c>
      <c r="E2099" s="9" t="n">
        <v>715</v>
      </c>
      <c r="F2099" s="9" t="inlineStr">
        <is>
          <t>715.00</t>
        </is>
      </c>
      <c r="G2099" s="9" t="inlineStr">
        <is>
          <t>Instock</t>
        </is>
      </c>
      <c r="H2099" s="9">
        <f>F2099+0</f>
        <v/>
      </c>
      <c r="I2099" s="9" t="n"/>
      <c r="J2099" s="9">
        <f>IF(I2099&lt;&gt;"",I2099,H2099)</f>
        <v/>
      </c>
      <c r="K2099" s="9">
        <f>E2099/(1+M2099)</f>
        <v/>
      </c>
      <c r="L2099" s="10" t="inlineStr">
        <is>
          <t>PLN</t>
        </is>
      </c>
      <c r="M2099" s="11" t="n">
        <v>0.23</v>
      </c>
      <c r="N2099" s="9">
        <f>K2099*VLOOKUP(L2099,'Exchange rate'!A:B,2,0)</f>
        <v/>
      </c>
      <c r="O2099" s="8" t="inlineStr">
        <is>
          <t>Neonet</t>
        </is>
      </c>
      <c r="P2099" s="8" t="inlineStr">
        <is>
          <t>Neonet</t>
        </is>
      </c>
      <c r="Q2099" s="8" t="inlineStr">
        <is>
          <t>Poland</t>
        </is>
      </c>
      <c r="R2099" s="12" t="inlineStr">
        <is>
          <t>https://www.neonet.pl/smartfony/xiaomi-redmi-13c-8-256-czarny.html?order=score&amp;query=Redmi%2013C</t>
        </is>
      </c>
      <c r="S2099" s="13" t="inlineStr">
        <is>
          <t>Handset</t>
        </is>
      </c>
      <c r="T2099" s="13" t="n"/>
      <c r="U2099" s="12" t="inlineStr">
        <is>
          <t>https://drive.google.com/uc?export=view&amp;id=1yC0SrPIECZ5ApyPt0SprXlTdg71MTAsC</t>
        </is>
      </c>
      <c r="V2099" t="inlineStr">
        <is>
          <t>20250424</t>
        </is>
      </c>
    </row>
    <row r="2100" ht="15" customHeight="1">
      <c r="A2100" s="7" t="inlineStr">
        <is>
          <t>BN2009638</t>
        </is>
      </c>
      <c r="B2100" s="8" t="inlineStr">
        <is>
          <t>Xiaomi</t>
        </is>
      </c>
      <c r="C2100" s="8" t="inlineStr">
        <is>
          <t>Redmi 14C 4-128GB LTE</t>
        </is>
      </c>
      <c r="D2100" s="8" t="inlineStr">
        <is>
          <t>-</t>
        </is>
      </c>
      <c r="E2100" s="9" t="n">
        <v>342</v>
      </c>
      <c r="F2100" s="9" t="inlineStr">
        <is>
          <t>342.00</t>
        </is>
      </c>
      <c r="G2100" s="9" t="inlineStr">
        <is>
          <t>Instock</t>
        </is>
      </c>
      <c r="H2100" s="9">
        <f>F2100+0</f>
        <v/>
      </c>
      <c r="I2100" s="9" t="n"/>
      <c r="J2100" s="9">
        <f>IF(I2100&lt;&gt;"",I2100,H2100)</f>
        <v/>
      </c>
      <c r="K2100" s="9">
        <f>E2100/(1+M2100)</f>
        <v/>
      </c>
      <c r="L2100" s="10" t="inlineStr">
        <is>
          <t>PLN</t>
        </is>
      </c>
      <c r="M2100" s="11" t="n">
        <v>0.23</v>
      </c>
      <c r="N2100" s="9">
        <f>K2100*VLOOKUP(L2100,'Exchange rate'!A:B,2,0)</f>
        <v/>
      </c>
      <c r="O2100" s="8" t="inlineStr">
        <is>
          <t>Neonet</t>
        </is>
      </c>
      <c r="P2100" s="8" t="inlineStr">
        <is>
          <t>Neonet</t>
        </is>
      </c>
      <c r="Q2100" s="8" t="inlineStr">
        <is>
          <t>Poland</t>
        </is>
      </c>
      <c r="R2100" s="12" t="inlineStr">
        <is>
          <t>https://www.neonet.pl/smartfony/xiaomi-redmi-14c-4-128gb-czarny.html?order=score&amp;query=Xiaomi%20Redmi%2014C</t>
        </is>
      </c>
      <c r="S2100" s="13" t="inlineStr">
        <is>
          <t>Handset</t>
        </is>
      </c>
      <c r="T2100" s="13" t="n"/>
      <c r="U2100" s="12" t="inlineStr">
        <is>
          <t>https://drive.google.com/uc?export=view&amp;id=1-0dv6mkKpaMdmiqnLeROO2iUOoXdhVaZ</t>
        </is>
      </c>
      <c r="V2100" t="inlineStr">
        <is>
          <t>20250424</t>
        </is>
      </c>
    </row>
    <row r="2101" ht="15" customHeight="1">
      <c r="A2101" s="7" t="inlineStr">
        <is>
          <t>BN2009278</t>
        </is>
      </c>
      <c r="B2101" s="8" t="inlineStr">
        <is>
          <t>Xiaomi</t>
        </is>
      </c>
      <c r="C2101" s="8" t="inlineStr">
        <is>
          <t>Redmi A3 3-64GB LTE</t>
        </is>
      </c>
      <c r="D2101" s="8" t="inlineStr">
        <is>
          <t>-</t>
        </is>
      </c>
      <c r="E2101" s="9" t="n">
        <v>263</v>
      </c>
      <c r="F2101" s="9" t="inlineStr">
        <is>
          <t>263.00</t>
        </is>
      </c>
      <c r="G2101" s="9" t="inlineStr">
        <is>
          <t>Instock</t>
        </is>
      </c>
      <c r="H2101" s="9">
        <f>F2101+0</f>
        <v/>
      </c>
      <c r="I2101" s="9" t="n"/>
      <c r="J2101" s="9">
        <f>IF(I2101&lt;&gt;"",I2101,H2101)</f>
        <v/>
      </c>
      <c r="K2101" s="9">
        <f>E2101/(1+M2101)</f>
        <v/>
      </c>
      <c r="L2101" s="10" t="inlineStr">
        <is>
          <t>PLN</t>
        </is>
      </c>
      <c r="M2101" s="11" t="n">
        <v>0.23</v>
      </c>
      <c r="N2101" s="9">
        <f>K2101*VLOOKUP(L2101,'Exchange rate'!A:B,2,0)</f>
        <v/>
      </c>
      <c r="O2101" s="8" t="inlineStr">
        <is>
          <t>Neonet</t>
        </is>
      </c>
      <c r="P2101" s="8" t="inlineStr">
        <is>
          <t>Neonet</t>
        </is>
      </c>
      <c r="Q2101" s="8" t="inlineStr">
        <is>
          <t>Poland</t>
        </is>
      </c>
      <c r="R2101" s="12" t="inlineStr">
        <is>
          <t>https://www.neonet.pl/smartfony/xiaomi-redmi-a3-3-64gb-niebieski.html?order=score&amp;query=Redmi%20A3</t>
        </is>
      </c>
      <c r="S2101" s="13" t="inlineStr">
        <is>
          <t>Handset</t>
        </is>
      </c>
      <c r="T2101" s="13" t="n"/>
      <c r="U2101" s="12" t="inlineStr">
        <is>
          <t>https://drive.google.com/uc?export=view&amp;id=1wv8yhcxx0QGJP7UYiLXhfT-3IOz2r2xy</t>
        </is>
      </c>
      <c r="V2101" t="inlineStr">
        <is>
          <t>20250424</t>
        </is>
      </c>
    </row>
    <row r="2102" ht="15" customHeight="1">
      <c r="A2102" s="7" t="inlineStr">
        <is>
          <t>BN2007726</t>
        </is>
      </c>
      <c r="B2102" s="8" t="inlineStr">
        <is>
          <t>Xiaomi</t>
        </is>
      </c>
      <c r="C2102" s="8" t="inlineStr">
        <is>
          <t>Redmi Note 10 4-64GB 5G</t>
        </is>
      </c>
      <c r="D2102" s="8" t="inlineStr">
        <is>
          <t>-</t>
        </is>
      </c>
      <c r="E2102" s="9" t="n">
        <v>0</v>
      </c>
      <c r="F2102" s="9" t="inlineStr">
        <is>
          <t>0.00</t>
        </is>
      </c>
      <c r="G2102" s="9" t="inlineStr">
        <is>
          <t>Outstock</t>
        </is>
      </c>
      <c r="H2102" s="9">
        <f>F2102+0</f>
        <v/>
      </c>
      <c r="I2102" s="9" t="n"/>
      <c r="J2102" s="9">
        <f>IF(I2102&lt;&gt;"",I2102,H2102)</f>
        <v/>
      </c>
      <c r="K2102" s="9">
        <f>E2102/(1+M2102)</f>
        <v/>
      </c>
      <c r="L2102" s="10" t="inlineStr">
        <is>
          <t>PLN</t>
        </is>
      </c>
      <c r="M2102" s="11" t="n">
        <v>0.23</v>
      </c>
      <c r="N2102" s="9">
        <f>K2102*VLOOKUP(L2102,'Exchange rate'!A:B,2,0)</f>
        <v/>
      </c>
      <c r="O2102" s="8" t="inlineStr">
        <is>
          <t>Neonet</t>
        </is>
      </c>
      <c r="P2102" s="8" t="inlineStr">
        <is>
          <t>Neonet</t>
        </is>
      </c>
      <c r="Q2102" s="8" t="inlineStr">
        <is>
          <t>Poland</t>
        </is>
      </c>
      <c r="R2102" s="12" t="inlineStr">
        <is>
          <t>https://www.neonet.pl/smartfony/xiaomi-redmi-note-10-5g-4-64gb-szary.html</t>
        </is>
      </c>
      <c r="S2102" s="13" t="inlineStr">
        <is>
          <t>Handset</t>
        </is>
      </c>
      <c r="T2102" s="13" t="inlineStr">
        <is>
          <t>a</t>
        </is>
      </c>
      <c r="U2102" s="12" t="inlineStr">
        <is>
          <t>https://drive.google.com/uc?export=view&amp;id=1zi58S9fTt5h--kTR6-upaRkX3xASkxzo</t>
        </is>
      </c>
      <c r="V2102" t="inlineStr">
        <is>
          <t>20250424</t>
        </is>
      </c>
    </row>
    <row r="2103" ht="15" customHeight="1">
      <c r="A2103" s="7" t="inlineStr">
        <is>
          <t>BN2007537</t>
        </is>
      </c>
      <c r="B2103" s="8" t="inlineStr">
        <is>
          <t>Xiaomi</t>
        </is>
      </c>
      <c r="C2103" s="8" t="inlineStr">
        <is>
          <t>Redmi Note 10 Pro 6-128GB LTE</t>
        </is>
      </c>
      <c r="D2103" s="8" t="inlineStr">
        <is>
          <t>-</t>
        </is>
      </c>
      <c r="E2103" s="9" t="n">
        <v>0</v>
      </c>
      <c r="F2103" s="9" t="inlineStr">
        <is>
          <t>0.00</t>
        </is>
      </c>
      <c r="G2103" s="9" t="inlineStr">
        <is>
          <t>Outstock</t>
        </is>
      </c>
      <c r="H2103" s="9">
        <f>F2103+0</f>
        <v/>
      </c>
      <c r="I2103" s="9" t="n"/>
      <c r="J2103" s="9">
        <f>IF(I2103&lt;&gt;"",I2103,H2103)</f>
        <v/>
      </c>
      <c r="K2103" s="9">
        <f>E2103/(1+M2103)</f>
        <v/>
      </c>
      <c r="L2103" s="10" t="inlineStr">
        <is>
          <t>PLN</t>
        </is>
      </c>
      <c r="M2103" s="11" t="n">
        <v>0.23</v>
      </c>
      <c r="N2103" s="9">
        <f>K2103*VLOOKUP(L2103,'Exchange rate'!A:B,2,0)</f>
        <v/>
      </c>
      <c r="O2103" s="8" t="inlineStr">
        <is>
          <t>Neonet</t>
        </is>
      </c>
      <c r="P2103" s="8" t="inlineStr">
        <is>
          <t>Neonet</t>
        </is>
      </c>
      <c r="Q2103" s="8" t="inlineStr">
        <is>
          <t>Poland</t>
        </is>
      </c>
      <c r="R2103" s="12" t="inlineStr">
        <is>
          <t>https://www.neonet.pl/smartfony/xiaomi-note-10-pro-6-128gb-niebieski.html</t>
        </is>
      </c>
      <c r="S2103" s="13" t="inlineStr">
        <is>
          <t>Handset</t>
        </is>
      </c>
      <c r="T2103" s="13" t="inlineStr">
        <is>
          <t>a</t>
        </is>
      </c>
      <c r="U2103" s="12" t="inlineStr">
        <is>
          <t>https://drive.google.com/uc?export=view&amp;id=1-qs0MeTKcPgLNQbG3sWuIx79Lkq3Ryak</t>
        </is>
      </c>
      <c r="V2103" t="inlineStr">
        <is>
          <t>20250424</t>
        </is>
      </c>
    </row>
    <row r="2104" ht="15" customHeight="1">
      <c r="A2104" s="7" t="inlineStr">
        <is>
          <t>BN2007520</t>
        </is>
      </c>
      <c r="B2104" s="8" t="inlineStr">
        <is>
          <t>Xiaomi</t>
        </is>
      </c>
      <c r="C2104" s="8" t="inlineStr">
        <is>
          <t>Redmi Note 10s 4-64GB LTE</t>
        </is>
      </c>
      <c r="D2104" s="8" t="inlineStr">
        <is>
          <t>-</t>
        </is>
      </c>
      <c r="E2104" s="9" t="n">
        <v>549</v>
      </c>
      <c r="F2104" s="9" t="inlineStr">
        <is>
          <t>549.00</t>
        </is>
      </c>
      <c r="G2104" s="9" t="inlineStr">
        <is>
          <t>Instock</t>
        </is>
      </c>
      <c r="H2104" s="9">
        <f>F2104+0</f>
        <v/>
      </c>
      <c r="I2104" s="9" t="n"/>
      <c r="J2104" s="9">
        <f>IF(I2104&lt;&gt;"",I2104,H2104)</f>
        <v/>
      </c>
      <c r="K2104" s="9">
        <f>E2104/(1+M2104)</f>
        <v/>
      </c>
      <c r="L2104" s="10" t="inlineStr">
        <is>
          <t>PLN</t>
        </is>
      </c>
      <c r="M2104" s="11" t="n">
        <v>0.23</v>
      </c>
      <c r="N2104" s="9">
        <f>K2104*VLOOKUP(L2104,'Exchange rate'!A:B,2,0)</f>
        <v/>
      </c>
      <c r="O2104" s="8" t="inlineStr">
        <is>
          <t>Neonet</t>
        </is>
      </c>
      <c r="P2104" s="8" t="inlineStr">
        <is>
          <t>Neonet</t>
        </is>
      </c>
      <c r="Q2104" s="8" t="inlineStr">
        <is>
          <t>Poland</t>
        </is>
      </c>
      <c r="R2104" s="12" t="inlineStr">
        <is>
          <t>https://www.neonet.pl/smartfony/xiaomi-redmi-note-10s-6-64gb-niebieski.html</t>
        </is>
      </c>
      <c r="S2104" s="13" t="inlineStr">
        <is>
          <t>Handset</t>
        </is>
      </c>
      <c r="T2104" s="13" t="n"/>
      <c r="U2104" s="12" t="inlineStr">
        <is>
          <t>https://drive.google.com/uc?export=view&amp;id=1-xuPS16MvVWoXuZ7-b3aOJ4KXXd2IXB2</t>
        </is>
      </c>
      <c r="V2104" t="inlineStr">
        <is>
          <t>20250424</t>
        </is>
      </c>
    </row>
    <row r="2105" ht="15" customHeight="1">
      <c r="A2105" s="7" t="inlineStr">
        <is>
          <t>BN2008011</t>
        </is>
      </c>
      <c r="B2105" s="8" t="inlineStr">
        <is>
          <t>Xiaomi</t>
        </is>
      </c>
      <c r="C2105" s="8" t="inlineStr">
        <is>
          <t>Redmi Note 11 4-128GB LTE</t>
        </is>
      </c>
      <c r="D2105" s="8" t="inlineStr">
        <is>
          <t>-</t>
        </is>
      </c>
      <c r="E2105" s="9" t="n">
        <v>349</v>
      </c>
      <c r="F2105" s="9" t="inlineStr">
        <is>
          <t>349.00</t>
        </is>
      </c>
      <c r="G2105" s="9" t="inlineStr">
        <is>
          <t>Instock</t>
        </is>
      </c>
      <c r="H2105" s="9">
        <f>F2105+0</f>
        <v/>
      </c>
      <c r="I2105" s="9" t="n"/>
      <c r="J2105" s="9">
        <f>IF(I2105&lt;&gt;"",I2105,H2105)</f>
        <v/>
      </c>
      <c r="K2105" s="9">
        <f>E2105/(1+M2105)</f>
        <v/>
      </c>
      <c r="L2105" s="10" t="inlineStr">
        <is>
          <t>PLN</t>
        </is>
      </c>
      <c r="M2105" s="11" t="n">
        <v>0.23</v>
      </c>
      <c r="N2105" s="9">
        <f>K2105*VLOOKUP(L2105,'Exchange rate'!A:B,2,0)</f>
        <v/>
      </c>
      <c r="O2105" s="8" t="inlineStr">
        <is>
          <t>Neonet</t>
        </is>
      </c>
      <c r="P2105" s="8" t="inlineStr">
        <is>
          <t>Neonet</t>
        </is>
      </c>
      <c r="Q2105" s="8" t="inlineStr">
        <is>
          <t>Poland</t>
        </is>
      </c>
      <c r="R2105" s="12" t="inlineStr">
        <is>
          <t>https://www.neonet.pl/smartfony/xiaomi-redmi-note-11-4-128gb-szary.html</t>
        </is>
      </c>
      <c r="S2105" s="13" t="inlineStr">
        <is>
          <t>Handset</t>
        </is>
      </c>
      <c r="T2105" s="13" t="n"/>
      <c r="U2105" s="12" t="inlineStr">
        <is>
          <t>https://drive.google.com/uc?export=view&amp;id=1xJzOiil2VqX-Yr42j0ItDSmEHkR4Blsp</t>
        </is>
      </c>
      <c r="V2105" t="inlineStr">
        <is>
          <t>20250424</t>
        </is>
      </c>
    </row>
    <row r="2106" ht="15" customHeight="1">
      <c r="A2106" s="7" t="inlineStr">
        <is>
          <t>BN2008038</t>
        </is>
      </c>
      <c r="B2106" s="8" t="inlineStr">
        <is>
          <t>Xiaomi</t>
        </is>
      </c>
      <c r="C2106" s="8" t="inlineStr">
        <is>
          <t>Redmi Note 11 4-64GB LTE</t>
        </is>
      </c>
      <c r="D2106" s="8" t="inlineStr">
        <is>
          <t>-</t>
        </is>
      </c>
      <c r="E2106" s="9" t="n">
        <v>299</v>
      </c>
      <c r="F2106" s="9" t="inlineStr">
        <is>
          <t>299.00</t>
        </is>
      </c>
      <c r="G2106" s="9" t="inlineStr">
        <is>
          <t>Instock</t>
        </is>
      </c>
      <c r="H2106" s="9">
        <f>F2106+0</f>
        <v/>
      </c>
      <c r="I2106" s="9" t="n"/>
      <c r="J2106" s="9">
        <f>IF(I2106&lt;&gt;"",I2106,H2106)</f>
        <v/>
      </c>
      <c r="K2106" s="9">
        <f>E2106/(1+M2106)</f>
        <v/>
      </c>
      <c r="L2106" s="10" t="inlineStr">
        <is>
          <t>PLN</t>
        </is>
      </c>
      <c r="M2106" s="11" t="n">
        <v>0.23</v>
      </c>
      <c r="N2106" s="9">
        <f>K2106*VLOOKUP(L2106,'Exchange rate'!A:B,2,0)</f>
        <v/>
      </c>
      <c r="O2106" s="8" t="inlineStr">
        <is>
          <t>Neonet</t>
        </is>
      </c>
      <c r="P2106" s="8" t="inlineStr">
        <is>
          <t>Neonet</t>
        </is>
      </c>
      <c r="Q2106" s="8" t="inlineStr">
        <is>
          <t>Poland</t>
        </is>
      </c>
      <c r="R2106" s="12" t="inlineStr">
        <is>
          <t>https://www.neonet.pl/smartfony/xiaomi-redmi-note-11-4-64gb-szary.html</t>
        </is>
      </c>
      <c r="S2106" s="13" t="inlineStr">
        <is>
          <t>Handset</t>
        </is>
      </c>
      <c r="T2106" s="13" t="n"/>
      <c r="U2106" s="12" t="inlineStr">
        <is>
          <t>https://drive.google.com/uc?export=view&amp;id=1y1caH_jo2yAnwYVIkEyXGl59GKYQzPvR</t>
        </is>
      </c>
      <c r="V2106" t="inlineStr">
        <is>
          <t>20250424</t>
        </is>
      </c>
    </row>
    <row r="2107" ht="15" customHeight="1">
      <c r="A2107" s="7" t="inlineStr">
        <is>
          <t>BN2008736</t>
        </is>
      </c>
      <c r="B2107" s="8" t="inlineStr">
        <is>
          <t>Xiaomi</t>
        </is>
      </c>
      <c r="C2107" s="8" t="inlineStr">
        <is>
          <t>Redmi Note 12 4-128GB LTE</t>
        </is>
      </c>
      <c r="D2107" s="8" t="inlineStr">
        <is>
          <t>-</t>
        </is>
      </c>
      <c r="E2107" s="9" t="n">
        <v>399</v>
      </c>
      <c r="F2107" s="9" t="inlineStr">
        <is>
          <t>399.00</t>
        </is>
      </c>
      <c r="G2107" s="9" t="inlineStr">
        <is>
          <t>Instock</t>
        </is>
      </c>
      <c r="H2107" s="9">
        <f>F2107+0</f>
        <v/>
      </c>
      <c r="I2107" s="9" t="n"/>
      <c r="J2107" s="9">
        <f>IF(I2107&lt;&gt;"",I2107,H2107)</f>
        <v/>
      </c>
      <c r="K2107" s="9">
        <f>E2107/(1+M2107)</f>
        <v/>
      </c>
      <c r="L2107" s="10" t="inlineStr">
        <is>
          <t>PLN</t>
        </is>
      </c>
      <c r="M2107" s="11" t="n">
        <v>0.23</v>
      </c>
      <c r="N2107" s="9">
        <f>K2107*VLOOKUP(L2107,'Exchange rate'!A:B,2,0)</f>
        <v/>
      </c>
      <c r="O2107" s="8" t="inlineStr">
        <is>
          <t>Neonet</t>
        </is>
      </c>
      <c r="P2107" s="8" t="inlineStr">
        <is>
          <t>Neonet</t>
        </is>
      </c>
      <c r="Q2107" s="8" t="inlineStr">
        <is>
          <t>Poland</t>
        </is>
      </c>
      <c r="R2107" s="12" t="inlineStr">
        <is>
          <t>https://www.neonet.pl/smartfony/xiaomi-redmi-note-12-4-128gb-szary.html?order=score&amp;query=Redmi%20Note%2012%204-128GB</t>
        </is>
      </c>
      <c r="S2107" s="13" t="inlineStr">
        <is>
          <t>Handset</t>
        </is>
      </c>
      <c r="T2107" s="13" t="n"/>
      <c r="U2107" s="12" t="inlineStr">
        <is>
          <t>https://drive.google.com/uc?export=view&amp;id=1xmfBIYx8rezN9zQqbTXtJGRVXmYZbTfe</t>
        </is>
      </c>
      <c r="V2107" t="inlineStr">
        <is>
          <t>20250424</t>
        </is>
      </c>
    </row>
    <row r="2108" ht="15" customHeight="1">
      <c r="A2108" s="7" t="inlineStr">
        <is>
          <t>BN2008737</t>
        </is>
      </c>
      <c r="B2108" s="8" t="inlineStr">
        <is>
          <t>Xiaomi</t>
        </is>
      </c>
      <c r="C2108" s="8" t="inlineStr">
        <is>
          <t>Redmi Note 12 4-64GB LTE</t>
        </is>
      </c>
      <c r="D2108" s="8" t="inlineStr">
        <is>
          <t>-</t>
        </is>
      </c>
      <c r="E2108" s="9" t="n">
        <v>581.1</v>
      </c>
      <c r="F2108" s="9" t="inlineStr">
        <is>
          <t>581.10</t>
        </is>
      </c>
      <c r="G2108" s="9" t="inlineStr">
        <is>
          <t>Instock</t>
        </is>
      </c>
      <c r="H2108" s="9">
        <f>F2108+0</f>
        <v/>
      </c>
      <c r="I2108" s="9" t="n"/>
      <c r="J2108" s="9">
        <f>IF(I2108&lt;&gt;"",I2108,H2108)</f>
        <v/>
      </c>
      <c r="K2108" s="9">
        <f>E2108/(1+M2108)</f>
        <v/>
      </c>
      <c r="L2108" s="10" t="inlineStr">
        <is>
          <t>PLN</t>
        </is>
      </c>
      <c r="M2108" s="11" t="n">
        <v>0.23</v>
      </c>
      <c r="N2108" s="9">
        <f>K2108*VLOOKUP(L2108,'Exchange rate'!A:B,2,0)</f>
        <v/>
      </c>
      <c r="O2108" s="8" t="inlineStr">
        <is>
          <t>Neonet</t>
        </is>
      </c>
      <c r="P2108" s="8" t="inlineStr">
        <is>
          <t>Neonet</t>
        </is>
      </c>
      <c r="Q2108" s="8" t="inlineStr">
        <is>
          <t>Poland</t>
        </is>
      </c>
      <c r="R2108" s="12" t="inlineStr">
        <is>
          <t>https://www.neonet.pl/smartfony/xiaomi-redmi-note-12-4-64gb-szary.html</t>
        </is>
      </c>
      <c r="S2108" s="13" t="inlineStr">
        <is>
          <t>Handset</t>
        </is>
      </c>
      <c r="T2108" s="13" t="n"/>
      <c r="U2108" s="12" t="inlineStr">
        <is>
          <t>https://drive.google.com/uc?export=view&amp;id=1CWLpGhHQY9VsIItPBLKMQD_uMaiZL0jx</t>
        </is>
      </c>
      <c r="V2108" t="inlineStr">
        <is>
          <t>20250424</t>
        </is>
      </c>
    </row>
    <row r="2109" ht="15" customHeight="1">
      <c r="A2109" s="7" t="inlineStr">
        <is>
          <t>BN2009176</t>
        </is>
      </c>
      <c r="B2109" s="8" t="inlineStr">
        <is>
          <t>Xiaomi</t>
        </is>
      </c>
      <c r="C2109" s="8" t="inlineStr">
        <is>
          <t>Redmi Note 12 8-256GB</t>
        </is>
      </c>
      <c r="D2109" s="8" t="inlineStr">
        <is>
          <t>-</t>
        </is>
      </c>
      <c r="E2109" s="9" t="n">
        <v>1162.26</v>
      </c>
      <c r="F2109" s="9" t="inlineStr">
        <is>
          <t>1162.26</t>
        </is>
      </c>
      <c r="G2109" s="9" t="inlineStr">
        <is>
          <t>Instock</t>
        </is>
      </c>
      <c r="H2109" s="9">
        <f>F2109+0</f>
        <v/>
      </c>
      <c r="I2109" s="9" t="n"/>
      <c r="J2109" s="9">
        <f>IF(I2109&lt;&gt;"",I2109,H2109)</f>
        <v/>
      </c>
      <c r="K2109" s="9">
        <f>E2109/(1+M2109)</f>
        <v/>
      </c>
      <c r="L2109" s="10" t="inlineStr">
        <is>
          <t>PLN</t>
        </is>
      </c>
      <c r="M2109" s="11" t="n">
        <v>0.23</v>
      </c>
      <c r="N2109" s="9">
        <f>K2109*VLOOKUP(L2109,'Exchange rate'!A:B,2,0)</f>
        <v/>
      </c>
      <c r="O2109" s="8" t="inlineStr">
        <is>
          <t>Neonet</t>
        </is>
      </c>
      <c r="P2109" s="8" t="inlineStr">
        <is>
          <t>Neonet</t>
        </is>
      </c>
      <c r="Q2109" s="8" t="inlineStr">
        <is>
          <t>Poland</t>
        </is>
      </c>
      <c r="R2109" s="12" t="inlineStr">
        <is>
          <t>https://www.neonet.pl/smartfony/xiaomi-redmi-note-12-8-256gb-niebieski.html?order=score&amp;query=Redmi%20Note%2012%208-256GB</t>
        </is>
      </c>
      <c r="S2109" s="13" t="inlineStr">
        <is>
          <t>Handset</t>
        </is>
      </c>
      <c r="T2109" s="13" t="n"/>
      <c r="U2109" s="12" t="inlineStr">
        <is>
          <t>https://drive.google.com/uc?export=view&amp;id=1yPa6vcfIfuO1DlMFGrzIMJrFMQBt1wEt</t>
        </is>
      </c>
      <c r="V2109" t="inlineStr">
        <is>
          <t>20250424</t>
        </is>
      </c>
    </row>
    <row r="2110" ht="15" customHeight="1">
      <c r="A2110" s="7" t="inlineStr">
        <is>
          <t>BN2008732</t>
        </is>
      </c>
      <c r="B2110" s="8" t="inlineStr">
        <is>
          <t>Xiaomi</t>
        </is>
      </c>
      <c r="C2110" s="8" t="inlineStr">
        <is>
          <t>Redmi Note 12 Pro 6-128GB 5G</t>
        </is>
      </c>
      <c r="D2110" s="8" t="inlineStr">
        <is>
          <t>-</t>
        </is>
      </c>
      <c r="E2110" s="9" t="n">
        <v>699</v>
      </c>
      <c r="F2110" s="9" t="inlineStr">
        <is>
          <t>699.00</t>
        </is>
      </c>
      <c r="G2110" s="9" t="inlineStr">
        <is>
          <t>Instock</t>
        </is>
      </c>
      <c r="H2110" s="9">
        <f>F2110+0</f>
        <v/>
      </c>
      <c r="I2110" s="9" t="n"/>
      <c r="J2110" s="9">
        <f>IF(I2110&lt;&gt;"",I2110,H2110)</f>
        <v/>
      </c>
      <c r="K2110" s="9">
        <f>E2110/(1+M2110)</f>
        <v/>
      </c>
      <c r="L2110" s="10" t="inlineStr">
        <is>
          <t>PLN</t>
        </is>
      </c>
      <c r="M2110" s="11" t="n">
        <v>0.23</v>
      </c>
      <c r="N2110" s="9">
        <f>K2110*VLOOKUP(L2110,'Exchange rate'!A:B,2,0)</f>
        <v/>
      </c>
      <c r="O2110" s="8" t="inlineStr">
        <is>
          <t>Neonet</t>
        </is>
      </c>
      <c r="P2110" s="8" t="inlineStr">
        <is>
          <t>Neonet</t>
        </is>
      </c>
      <c r="Q2110" s="8" t="inlineStr">
        <is>
          <t>Poland</t>
        </is>
      </c>
      <c r="R2110" s="12" t="inlineStr">
        <is>
          <t>https://www.neonet.pl/smartfony/xiaomi-redmi-note-12-pro-5g-6-128gb-czarny.html</t>
        </is>
      </c>
      <c r="S2110" s="13" t="inlineStr">
        <is>
          <t>Handset</t>
        </is>
      </c>
      <c r="T2110" s="13" t="n"/>
      <c r="U2110" s="12" t="inlineStr">
        <is>
          <t>https://drive.google.com/uc?export=view&amp;id=1zuxUij9UO3lTQ9BAKnSdPnhwHY_PHgJj</t>
        </is>
      </c>
      <c r="V2110" t="inlineStr">
        <is>
          <t>20250424</t>
        </is>
      </c>
    </row>
    <row r="2111" ht="15" customHeight="1">
      <c r="A2111" s="7" t="inlineStr">
        <is>
          <t>BN2008742</t>
        </is>
      </c>
      <c r="B2111" s="8" t="inlineStr">
        <is>
          <t>Xiaomi</t>
        </is>
      </c>
      <c r="C2111" s="8" t="inlineStr">
        <is>
          <t>Redmi Note 12 Pro+ 8-256GB 5G</t>
        </is>
      </c>
      <c r="D2111" s="8" t="inlineStr">
        <is>
          <t>-</t>
        </is>
      </c>
      <c r="E2111" s="9" t="n">
        <v>1337.05</v>
      </c>
      <c r="F2111" s="9" t="inlineStr">
        <is>
          <t>1337.05</t>
        </is>
      </c>
      <c r="G2111" s="9" t="inlineStr">
        <is>
          <t>Instock</t>
        </is>
      </c>
      <c r="H2111" s="9">
        <f>F2111+0</f>
        <v/>
      </c>
      <c r="I2111" s="9" t="n"/>
      <c r="J2111" s="9">
        <f>IF(I2111&lt;&gt;"",I2111,H2111)</f>
        <v/>
      </c>
      <c r="K2111" s="9">
        <f>E2111/(1+M2111)</f>
        <v/>
      </c>
      <c r="L2111" s="10" t="inlineStr">
        <is>
          <t>PLN</t>
        </is>
      </c>
      <c r="M2111" s="11" t="n">
        <v>0.23</v>
      </c>
      <c r="N2111" s="9">
        <f>K2111*VLOOKUP(L2111,'Exchange rate'!A:B,2,0)</f>
        <v/>
      </c>
      <c r="O2111" s="8" t="inlineStr">
        <is>
          <t>Neonet</t>
        </is>
      </c>
      <c r="P2111" s="8" t="inlineStr">
        <is>
          <t>Neonet</t>
        </is>
      </c>
      <c r="Q2111" s="8" t="inlineStr">
        <is>
          <t>Poland</t>
        </is>
      </c>
      <c r="R2111" s="12" t="inlineStr">
        <is>
          <t>https://www.neonet.pl/smartfony/xiaomi-redmi-note-12-pro-plus-5g-8-256gb-niebieski.html</t>
        </is>
      </c>
      <c r="S2111" s="13" t="inlineStr">
        <is>
          <t>Handset</t>
        </is>
      </c>
      <c r="T2111" s="13" t="n"/>
      <c r="U2111" s="12" t="inlineStr">
        <is>
          <t>https://drive.google.com/uc?export=view&amp;id=10EBEItLqPAZqk5cuNK8MEmsYOTw0xB8p</t>
        </is>
      </c>
      <c r="V2111" t="inlineStr">
        <is>
          <t>20250424</t>
        </is>
      </c>
    </row>
    <row r="2112" ht="15" customHeight="1">
      <c r="A2112" s="7" t="inlineStr">
        <is>
          <t>BN2008771</t>
        </is>
      </c>
      <c r="B2112" s="8" t="inlineStr">
        <is>
          <t>Xiaomi</t>
        </is>
      </c>
      <c r="C2112" s="8" t="inlineStr">
        <is>
          <t>Redmi Note 12S 8-256GB LTE</t>
        </is>
      </c>
      <c r="D2112" s="8" t="inlineStr">
        <is>
          <t>-</t>
        </is>
      </c>
      <c r="E2112" s="9" t="n">
        <v>499</v>
      </c>
      <c r="F2112" s="9" t="inlineStr">
        <is>
          <t>499.00</t>
        </is>
      </c>
      <c r="G2112" s="9" t="inlineStr">
        <is>
          <t>Instock</t>
        </is>
      </c>
      <c r="H2112" s="9">
        <f>F2112+0</f>
        <v/>
      </c>
      <c r="I2112" s="9" t="n"/>
      <c r="J2112" s="9">
        <f>IF(I2112&lt;&gt;"",I2112,H2112)</f>
        <v/>
      </c>
      <c r="K2112" s="9">
        <f>E2112/(1+M2112)</f>
        <v/>
      </c>
      <c r="L2112" s="10" t="inlineStr">
        <is>
          <t>PLN</t>
        </is>
      </c>
      <c r="M2112" s="11" t="n">
        <v>0.23</v>
      </c>
      <c r="N2112" s="9">
        <f>K2112*VLOOKUP(L2112,'Exchange rate'!A:B,2,0)</f>
        <v/>
      </c>
      <c r="O2112" s="8" t="inlineStr">
        <is>
          <t>Neonet</t>
        </is>
      </c>
      <c r="P2112" s="8" t="inlineStr">
        <is>
          <t>Neonet</t>
        </is>
      </c>
      <c r="Q2112" s="8" t="inlineStr">
        <is>
          <t>Poland</t>
        </is>
      </c>
      <c r="R2112" s="12" t="inlineStr">
        <is>
          <t>https://www.neonet.pl/smartfony/xiaomi-redmi-note-12s-8-256gb-czarny.html?order=score&amp;query=Redmi%20Note%2012s%208/256GB</t>
        </is>
      </c>
      <c r="S2112" s="13" t="inlineStr">
        <is>
          <t>Handset</t>
        </is>
      </c>
      <c r="T2112" s="13" t="n"/>
      <c r="U2112" s="12" t="inlineStr">
        <is>
          <t>https://drive.google.com/uc?export=view&amp;id=1xIlBzUVZDqatoyQnHPEZ6pXTiKAR_dDn</t>
        </is>
      </c>
      <c r="V2112" t="inlineStr">
        <is>
          <t>20250424</t>
        </is>
      </c>
    </row>
    <row r="2113" ht="15" customHeight="1">
      <c r="A2113" s="7" t="inlineStr">
        <is>
          <t>BN2009387</t>
        </is>
      </c>
      <c r="B2113" s="8" t="inlineStr">
        <is>
          <t>Xiaomi</t>
        </is>
      </c>
      <c r="C2113" s="8" t="inlineStr">
        <is>
          <t>Redmi Note 13 6-128GB 5G</t>
        </is>
      </c>
      <c r="D2113" s="8" t="inlineStr">
        <is>
          <t>-</t>
        </is>
      </c>
      <c r="E2113" s="9" t="n">
        <v>1251.74</v>
      </c>
      <c r="F2113" s="9" t="inlineStr">
        <is>
          <t>1251.74</t>
        </is>
      </c>
      <c r="G2113" s="9" t="inlineStr">
        <is>
          <t>Instock</t>
        </is>
      </c>
      <c r="H2113" s="9">
        <f>F2113+0</f>
        <v/>
      </c>
      <c r="I2113" s="9" t="n"/>
      <c r="J2113" s="9">
        <f>IF(I2113&lt;&gt;"",I2113,H2113)</f>
        <v/>
      </c>
      <c r="K2113" s="9">
        <f>E2113/(1+M2113)</f>
        <v/>
      </c>
      <c r="L2113" s="10" t="inlineStr">
        <is>
          <t>PLN</t>
        </is>
      </c>
      <c r="M2113" s="11" t="n">
        <v>0.23</v>
      </c>
      <c r="N2113" s="9">
        <f>K2113*VLOOKUP(L2113,'Exchange rate'!A:B,2,0)</f>
        <v/>
      </c>
      <c r="O2113" s="8" t="inlineStr">
        <is>
          <t>Neonet</t>
        </is>
      </c>
      <c r="P2113" s="8" t="inlineStr">
        <is>
          <t>Neonet</t>
        </is>
      </c>
      <c r="Q2113" s="8" t="inlineStr">
        <is>
          <t>Poland</t>
        </is>
      </c>
      <c r="R2113" s="12" t="inlineStr">
        <is>
          <t>https://www.neonet.pl/smartfony/xiaomi-redmi-note-13-5g-6-128-morski.html</t>
        </is>
      </c>
      <c r="S2113" s="13" t="inlineStr">
        <is>
          <t>Handset</t>
        </is>
      </c>
      <c r="T2113" s="13" t="n"/>
      <c r="U2113" s="12" t="inlineStr">
        <is>
          <t>https://drive.google.com/uc?export=view&amp;id=1ySJSGVmD9xDFzV_-_2oY13jrktSfk9sD</t>
        </is>
      </c>
      <c r="V2113" t="inlineStr">
        <is>
          <t>20250424</t>
        </is>
      </c>
    </row>
    <row r="2114" ht="15" customHeight="1">
      <c r="A2114" s="7" t="inlineStr">
        <is>
          <t>BN2009089</t>
        </is>
      </c>
      <c r="B2114" s="8" t="inlineStr">
        <is>
          <t>Xiaomi</t>
        </is>
      </c>
      <c r="C2114" s="8" t="inlineStr">
        <is>
          <t>Redmi Note 13 6-128GB LTE</t>
        </is>
      </c>
      <c r="D2114" s="8" t="inlineStr">
        <is>
          <t>-</t>
        </is>
      </c>
      <c r="E2114" s="9" t="n">
        <v>699</v>
      </c>
      <c r="F2114" s="9" t="inlineStr">
        <is>
          <t>699.00</t>
        </is>
      </c>
      <c r="G2114" s="9" t="inlineStr">
        <is>
          <t>Instock</t>
        </is>
      </c>
      <c r="H2114" s="9">
        <f>F2114+0</f>
        <v/>
      </c>
      <c r="I2114" s="9" t="n"/>
      <c r="J2114" s="9">
        <f>IF(I2114&lt;&gt;"",I2114,H2114)</f>
        <v/>
      </c>
      <c r="K2114" s="9">
        <f>E2114/(1+M2114)</f>
        <v/>
      </c>
      <c r="L2114" s="10" t="inlineStr">
        <is>
          <t>PLN</t>
        </is>
      </c>
      <c r="M2114" s="11" t="n">
        <v>0.23</v>
      </c>
      <c r="N2114" s="9">
        <f>K2114*VLOOKUP(L2114,'Exchange rate'!A:B,2,0)</f>
        <v/>
      </c>
      <c r="O2114" s="8" t="inlineStr">
        <is>
          <t>Neonet</t>
        </is>
      </c>
      <c r="P2114" s="8" t="inlineStr">
        <is>
          <t>Neonet</t>
        </is>
      </c>
      <c r="Q2114" s="8" t="inlineStr">
        <is>
          <t>Poland</t>
        </is>
      </c>
      <c r="R2114" s="12" t="inlineStr">
        <is>
          <t>https://www.neonet.pl/smartfony/xiaomi-redmi-note-13-6-128-czarny.html</t>
        </is>
      </c>
      <c r="S2114" s="13" t="inlineStr">
        <is>
          <t>Handset</t>
        </is>
      </c>
      <c r="T2114" s="13" t="n"/>
      <c r="U2114" s="12" t="inlineStr">
        <is>
          <t>https://drive.google.com/uc?export=view&amp;id=1zmSHKJaw0slHCbI-PMdHWXxJ3n6cAEh8</t>
        </is>
      </c>
      <c r="V2114" t="inlineStr">
        <is>
          <t>20250424</t>
        </is>
      </c>
    </row>
    <row r="2115" ht="15" customHeight="1">
      <c r="A2115" s="7" t="inlineStr">
        <is>
          <t>BN2009090</t>
        </is>
      </c>
      <c r="B2115" s="8" t="inlineStr">
        <is>
          <t>Xiaomi</t>
        </is>
      </c>
      <c r="C2115" s="8" t="inlineStr">
        <is>
          <t>Redmi Note 13 8-256GB LTE</t>
        </is>
      </c>
      <c r="D2115" s="8" t="inlineStr">
        <is>
          <t>-</t>
        </is>
      </c>
      <c r="E2115" s="9" t="n">
        <v>676.91</v>
      </c>
      <c r="F2115" s="9" t="inlineStr">
        <is>
          <t>676.91</t>
        </is>
      </c>
      <c r="G2115" s="9" t="inlineStr">
        <is>
          <t>Instock</t>
        </is>
      </c>
      <c r="H2115" s="9">
        <f>F2115+0</f>
        <v/>
      </c>
      <c r="I2115" s="9" t="n"/>
      <c r="J2115" s="9">
        <f>IF(I2115&lt;&gt;"",I2115,H2115)</f>
        <v/>
      </c>
      <c r="K2115" s="9">
        <f>E2115/(1+M2115)</f>
        <v/>
      </c>
      <c r="L2115" s="10" t="inlineStr">
        <is>
          <t>PLN</t>
        </is>
      </c>
      <c r="M2115" s="11" t="n">
        <v>0.23</v>
      </c>
      <c r="N2115" s="9">
        <f>K2115*VLOOKUP(L2115,'Exchange rate'!A:B,2,0)</f>
        <v/>
      </c>
      <c r="O2115" s="8" t="inlineStr">
        <is>
          <t>Neonet</t>
        </is>
      </c>
      <c r="P2115" s="8" t="inlineStr">
        <is>
          <t>Neonet</t>
        </is>
      </c>
      <c r="Q2115" s="8" t="inlineStr">
        <is>
          <t>Poland</t>
        </is>
      </c>
      <c r="R2115" s="12" t="inlineStr">
        <is>
          <t>https://www.neonet.pl/smartfony/xiaomi-redmi-note-13-8-256-czarny.html</t>
        </is>
      </c>
      <c r="S2115" s="13" t="inlineStr">
        <is>
          <t>Handset</t>
        </is>
      </c>
      <c r="T2115" s="13" t="n"/>
      <c r="U2115" s="12" t="inlineStr">
        <is>
          <t>https://drive.google.com/uc?export=view&amp;id=10K5hfb9Jq2u9p0UgNLZ6sNfNUvSjwA4a</t>
        </is>
      </c>
      <c r="V2115" t="inlineStr">
        <is>
          <t>20250424</t>
        </is>
      </c>
    </row>
    <row r="2116" ht="15" customHeight="1">
      <c r="A2116" s="7" t="inlineStr">
        <is>
          <t>BN2009091</t>
        </is>
      </c>
      <c r="B2116" s="8" t="inlineStr">
        <is>
          <t>Xiaomi</t>
        </is>
      </c>
      <c r="C2116" s="8" t="inlineStr">
        <is>
          <t>Redmi Note 13 Pro 8-256GB 5G</t>
        </is>
      </c>
      <c r="D2116" s="8" t="inlineStr">
        <is>
          <t>-</t>
        </is>
      </c>
      <c r="E2116" s="9" t="n">
        <v>1699.05</v>
      </c>
      <c r="F2116" s="9" t="inlineStr">
        <is>
          <t>1699.05</t>
        </is>
      </c>
      <c r="G2116" s="9" t="inlineStr">
        <is>
          <t>Instock</t>
        </is>
      </c>
      <c r="H2116" s="9">
        <f>F2116+0</f>
        <v/>
      </c>
      <c r="I2116" s="9" t="n"/>
      <c r="J2116" s="9">
        <f>IF(I2116&lt;&gt;"",I2116,H2116)</f>
        <v/>
      </c>
      <c r="K2116" s="9">
        <f>E2116/(1+M2116)</f>
        <v/>
      </c>
      <c r="L2116" s="10" t="inlineStr">
        <is>
          <t>PLN</t>
        </is>
      </c>
      <c r="M2116" s="11" t="n">
        <v>0.23</v>
      </c>
      <c r="N2116" s="9">
        <f>K2116*VLOOKUP(L2116,'Exchange rate'!A:B,2,0)</f>
        <v/>
      </c>
      <c r="O2116" s="8" t="inlineStr">
        <is>
          <t>Neonet</t>
        </is>
      </c>
      <c r="P2116" s="8" t="inlineStr">
        <is>
          <t>Neonet</t>
        </is>
      </c>
      <c r="Q2116" s="8" t="inlineStr">
        <is>
          <t>Poland</t>
        </is>
      </c>
      <c r="R2116" s="12" t="inlineStr">
        <is>
          <t>https://www.neonet.pl/smartfony/xiaomi-redmi-note-13-pro-5g-8-256-fioletowy.html</t>
        </is>
      </c>
      <c r="S2116" s="13" t="inlineStr">
        <is>
          <t>Handset</t>
        </is>
      </c>
      <c r="T2116" s="13" t="n"/>
      <c r="U2116" s="12" t="inlineStr">
        <is>
          <t>https://drive.google.com/uc?export=view&amp;id=1-0lLM363YvEWbf5948McI4z_qIiNWZHk</t>
        </is>
      </c>
      <c r="V2116" t="inlineStr">
        <is>
          <t>20250424</t>
        </is>
      </c>
    </row>
    <row r="2117" ht="15" customHeight="1">
      <c r="A2117" s="7" t="inlineStr">
        <is>
          <t>BN2009248</t>
        </is>
      </c>
      <c r="B2117" s="8" t="inlineStr">
        <is>
          <t>Xiaomi</t>
        </is>
      </c>
      <c r="C2117" s="8" t="inlineStr">
        <is>
          <t>Redmi Note 13 Pro 8-256GB LTE</t>
        </is>
      </c>
      <c r="D2117" s="8" t="inlineStr">
        <is>
          <t>-</t>
        </is>
      </c>
      <c r="E2117" s="9" t="n">
        <v>899</v>
      </c>
      <c r="F2117" s="9" t="inlineStr">
        <is>
          <t>899.00</t>
        </is>
      </c>
      <c r="G2117" s="9" t="inlineStr">
        <is>
          <t>Instock</t>
        </is>
      </c>
      <c r="H2117" s="9">
        <f>F2117+0</f>
        <v/>
      </c>
      <c r="I2117" s="9" t="n"/>
      <c r="J2117" s="9">
        <f>IF(I2117&lt;&gt;"",I2117,H2117)</f>
        <v/>
      </c>
      <c r="K2117" s="9">
        <f>E2117/(1+M2117)</f>
        <v/>
      </c>
      <c r="L2117" s="10" t="inlineStr">
        <is>
          <t>PLN</t>
        </is>
      </c>
      <c r="M2117" s="11" t="n">
        <v>0.23</v>
      </c>
      <c r="N2117" s="9">
        <f>K2117*VLOOKUP(L2117,'Exchange rate'!A:B,2,0)</f>
        <v/>
      </c>
      <c r="O2117" s="8" t="inlineStr">
        <is>
          <t>Neonet</t>
        </is>
      </c>
      <c r="P2117" s="8" t="inlineStr">
        <is>
          <t>Neonet</t>
        </is>
      </c>
      <c r="Q2117" s="8" t="inlineStr">
        <is>
          <t>Poland</t>
        </is>
      </c>
      <c r="R2117" s="12" t="inlineStr">
        <is>
          <t>https://www.neonet.pl/smartfony/xiaomi-redmi-note-13-pro-8-256-czarny.html?order=score&amp;query=Redmi%20Note%2013%20Pro%208-256GB%20LT</t>
        </is>
      </c>
      <c r="S2117" s="13" t="inlineStr">
        <is>
          <t>Handset</t>
        </is>
      </c>
      <c r="T2117" s="13" t="n"/>
      <c r="U2117" s="12" t="inlineStr">
        <is>
          <t>https://drive.google.com/uc?export=view&amp;id=1zMj_V32SdxGMwky4QzSogS1qM3ISJIOV</t>
        </is>
      </c>
      <c r="V2117" t="inlineStr">
        <is>
          <t>20250424</t>
        </is>
      </c>
    </row>
    <row r="2118" ht="15" customHeight="1">
      <c r="A2118" s="7" t="inlineStr">
        <is>
          <t>BN2009111</t>
        </is>
      </c>
      <c r="B2118" s="8" t="inlineStr">
        <is>
          <t>Xiaomi</t>
        </is>
      </c>
      <c r="C2118" s="8" t="inlineStr">
        <is>
          <t>Redmi Note 13 Pro+ 12-512GB 5G</t>
        </is>
      </c>
      <c r="D2118" s="8" t="inlineStr">
        <is>
          <t>-</t>
        </is>
      </c>
      <c r="E2118" s="9" t="n">
        <v>2235.96</v>
      </c>
      <c r="F2118" s="9" t="inlineStr">
        <is>
          <t>2235.96</t>
        </is>
      </c>
      <c r="G2118" s="9" t="inlineStr">
        <is>
          <t>Instock</t>
        </is>
      </c>
      <c r="H2118" s="9">
        <f>F2118+0</f>
        <v/>
      </c>
      <c r="I2118" s="9" t="n"/>
      <c r="J2118" s="9">
        <f>IF(I2118&lt;&gt;"",I2118,H2118)</f>
        <v/>
      </c>
      <c r="K2118" s="9">
        <f>E2118/(1+M2118)</f>
        <v/>
      </c>
      <c r="L2118" s="10" t="inlineStr">
        <is>
          <t>PLN</t>
        </is>
      </c>
      <c r="M2118" s="11" t="n">
        <v>0.23</v>
      </c>
      <c r="N2118" s="9">
        <f>K2118*VLOOKUP(L2118,'Exchange rate'!A:B,2,0)</f>
        <v/>
      </c>
      <c r="O2118" s="8" t="inlineStr">
        <is>
          <t>Neonet</t>
        </is>
      </c>
      <c r="P2118" s="8" t="inlineStr">
        <is>
          <t>Neonet</t>
        </is>
      </c>
      <c r="Q2118" s="8" t="inlineStr">
        <is>
          <t>Poland</t>
        </is>
      </c>
      <c r="R2118" s="12" t="inlineStr">
        <is>
          <t>https://www.neonet.pl/smartfony/xiaomi-redmi-note-13-pro-5g-12-512-czarny.html?order=score&amp;query=Redmi%20Note%2013%20Pro+%2012-512GB%205G</t>
        </is>
      </c>
      <c r="S2118" s="13" t="inlineStr">
        <is>
          <t>Handset</t>
        </is>
      </c>
      <c r="T2118" s="13" t="n"/>
      <c r="U2118" s="12" t="inlineStr">
        <is>
          <t>https://drive.google.com/uc?export=view&amp;id=1y6aJMuLFVPCOARYa887PY469v-pikHbe</t>
        </is>
      </c>
      <c r="V2118" t="inlineStr">
        <is>
          <t>20250424</t>
        </is>
      </c>
    </row>
    <row r="2119" ht="15" customHeight="1">
      <c r="A2119" s="7" t="inlineStr">
        <is>
          <t>BN2009812</t>
        </is>
      </c>
      <c r="B2119" s="8" t="inlineStr">
        <is>
          <t>Xiaomi</t>
        </is>
      </c>
      <c r="C2119" s="8" t="inlineStr">
        <is>
          <t>Redmi Note 14 Pro 8-256GB 5G</t>
        </is>
      </c>
      <c r="D2119" s="8" t="inlineStr">
        <is>
          <t>-</t>
        </is>
      </c>
      <c r="E2119" s="9" t="n">
        <v>1369</v>
      </c>
      <c r="F2119" s="9" t="inlineStr">
        <is>
          <t>1369.00</t>
        </is>
      </c>
      <c r="G2119" s="9" t="inlineStr">
        <is>
          <t>Instock</t>
        </is>
      </c>
      <c r="H2119" s="9">
        <f>F2119+0</f>
        <v/>
      </c>
      <c r="I2119" s="9" t="n"/>
      <c r="J2119" s="9">
        <f>IF(I2119&lt;&gt;"",I2119,H2119)</f>
        <v/>
      </c>
      <c r="K2119" s="9">
        <f>E2119/(1+M2119)</f>
        <v/>
      </c>
      <c r="L2119" s="10" t="inlineStr">
        <is>
          <t>PLN</t>
        </is>
      </c>
      <c r="M2119" s="11" t="n">
        <v>0.23</v>
      </c>
      <c r="N2119" s="9">
        <f>K2119*VLOOKUP(L2119,'Exchange rate'!A:B,2,0)</f>
        <v/>
      </c>
      <c r="O2119" s="8" t="inlineStr">
        <is>
          <t>Neonet</t>
        </is>
      </c>
      <c r="P2119" s="8" t="inlineStr">
        <is>
          <t>Neonet</t>
        </is>
      </c>
      <c r="Q2119" s="8" t="inlineStr">
        <is>
          <t>Poland</t>
        </is>
      </c>
      <c r="R2119" s="12" t="inlineStr">
        <is>
          <t>https://www.neonet.pl/smartfony/xiaomi-redmi-note-14-pro-5g-8-256gb-czarny.html</t>
        </is>
      </c>
      <c r="S2119" s="13" t="inlineStr">
        <is>
          <t>Handset</t>
        </is>
      </c>
      <c r="T2119" s="13" t="n"/>
      <c r="U2119" s="12" t="inlineStr">
        <is>
          <t>https://drive.google.com/uc?export=view&amp;id=1xJ6z3u4L1wvac-6iS1nNgb9yhv7D5BNv</t>
        </is>
      </c>
      <c r="V2119" t="inlineStr">
        <is>
          <t>20250424</t>
        </is>
      </c>
    </row>
    <row r="2120" ht="15" customHeight="1">
      <c r="A2120" s="7" t="inlineStr">
        <is>
          <t>AN00000032</t>
        </is>
      </c>
      <c r="B2120" s="8" t="inlineStr">
        <is>
          <t>Xiaomi</t>
        </is>
      </c>
      <c r="C2120" s="8" t="inlineStr">
        <is>
          <t>Redmi Watch 2 Lite</t>
        </is>
      </c>
      <c r="D2120" s="8" t="inlineStr">
        <is>
          <t>-</t>
        </is>
      </c>
      <c r="E2120" s="9" t="n">
        <v>174.92</v>
      </c>
      <c r="F2120" s="9" t="inlineStr">
        <is>
          <t>174.92</t>
        </is>
      </c>
      <c r="G2120" s="9" t="inlineStr">
        <is>
          <t>Instock</t>
        </is>
      </c>
      <c r="H2120" s="9">
        <f>F2120+0</f>
        <v/>
      </c>
      <c r="I2120" s="9" t="n"/>
      <c r="J2120" s="9">
        <f>IF(I2120&lt;&gt;"",I2120,H2120)</f>
        <v/>
      </c>
      <c r="K2120" s="9">
        <f>E2120/(1+M2120)</f>
        <v/>
      </c>
      <c r="L2120" s="10" t="inlineStr">
        <is>
          <t>PLN</t>
        </is>
      </c>
      <c r="M2120" s="11" t="n">
        <v>0.23</v>
      </c>
      <c r="N2120" s="9">
        <f>K2120*VLOOKUP(L2120,'Exchange rate'!A:B,2,0)</f>
        <v/>
      </c>
      <c r="O2120" s="8" t="inlineStr">
        <is>
          <t>Neonet</t>
        </is>
      </c>
      <c r="P2120" s="8" t="inlineStr">
        <is>
          <t>Neonet</t>
        </is>
      </c>
      <c r="Q2120" s="8" t="inlineStr">
        <is>
          <t>Poland</t>
        </is>
      </c>
      <c r="R2120" s="12" t="inlineStr">
        <is>
          <t>https://www.neonet.pl/smartwatche-i-zegarki/xiaomi-redmi-watch-2-lite-gl-black.html</t>
        </is>
      </c>
      <c r="S2120" s="13" t="inlineStr">
        <is>
          <t>Smart Watch</t>
        </is>
      </c>
      <c r="T2120" s="13" t="n"/>
      <c r="U2120" s="12" t="inlineStr">
        <is>
          <t>https://drive.google.com/uc?export=view&amp;id=1wO_05uVaR4k1dkbQhsk9qHx3cneu9rfQ</t>
        </is>
      </c>
      <c r="V2120" t="inlineStr">
        <is>
          <t>20250424</t>
        </is>
      </c>
    </row>
    <row r="2121" ht="15" customHeight="1">
      <c r="A2121" s="7" t="inlineStr">
        <is>
          <t>AN00000173</t>
        </is>
      </c>
      <c r="B2121" s="8" t="inlineStr">
        <is>
          <t>Xiaomi</t>
        </is>
      </c>
      <c r="C2121" s="8" t="inlineStr">
        <is>
          <t>Redmi Watch 3 Active</t>
        </is>
      </c>
      <c r="D2121" s="8" t="inlineStr">
        <is>
          <t>-</t>
        </is>
      </c>
      <c r="E2121" s="9" t="n">
        <v>0</v>
      </c>
      <c r="F2121" s="9" t="inlineStr">
        <is>
          <t>0.00</t>
        </is>
      </c>
      <c r="G2121" s="9" t="inlineStr">
        <is>
          <t>Outstock</t>
        </is>
      </c>
      <c r="H2121" s="9">
        <f>F2121+0</f>
        <v/>
      </c>
      <c r="I2121" s="9" t="n"/>
      <c r="J2121" s="9">
        <f>IF(I2121&lt;&gt;"",I2121,H2121)</f>
        <v/>
      </c>
      <c r="K2121" s="9">
        <f>E2121/(1+M2121)</f>
        <v/>
      </c>
      <c r="L2121" s="10" t="inlineStr">
        <is>
          <t>PLN</t>
        </is>
      </c>
      <c r="M2121" s="11" t="n">
        <v>0.23</v>
      </c>
      <c r="N2121" s="9">
        <f>K2121*VLOOKUP(L2121,'Exchange rate'!A:B,2,0)</f>
        <v/>
      </c>
      <c r="O2121" s="8" t="inlineStr">
        <is>
          <t>Neonet</t>
        </is>
      </c>
      <c r="P2121" s="8" t="inlineStr">
        <is>
          <t>Neonet</t>
        </is>
      </c>
      <c r="Q2121" s="8" t="inlineStr">
        <is>
          <t>Poland</t>
        </is>
      </c>
      <c r="R2121" s="12" t="inlineStr">
        <is>
          <t>https://www.neonet.pl/smartwatche-i-zegarki/xiaomi-redmi-watch-3-active-czarny.html</t>
        </is>
      </c>
      <c r="S2121" s="13" t="inlineStr">
        <is>
          <t>Smart Watch</t>
        </is>
      </c>
      <c r="T2121" s="13" t="inlineStr">
        <is>
          <t>a</t>
        </is>
      </c>
      <c r="U2121" s="12" t="inlineStr">
        <is>
          <t>https://drive.google.com/uc?export=view&amp;id=1K9P9_D_GpL8wJw9lon-EhwOswGx08wEF</t>
        </is>
      </c>
      <c r="V2121" t="inlineStr">
        <is>
          <t>20250424</t>
        </is>
      </c>
    </row>
    <row r="2122" ht="15" customHeight="1">
      <c r="A2122" s="7" t="inlineStr">
        <is>
          <t>BN4000679</t>
        </is>
      </c>
      <c r="B2122" s="8" t="inlineStr">
        <is>
          <t>Xiaomi</t>
        </is>
      </c>
      <c r="C2122" s="8" t="inlineStr">
        <is>
          <t>Redmi Watch 3 BT</t>
        </is>
      </c>
      <c r="D2122" s="8" t="inlineStr">
        <is>
          <t>-</t>
        </is>
      </c>
      <c r="E2122" s="9" t="n">
        <v>230.1</v>
      </c>
      <c r="F2122" s="9" t="inlineStr">
        <is>
          <t>230.10</t>
        </is>
      </c>
      <c r="G2122" s="9" t="inlineStr">
        <is>
          <t>Instock</t>
        </is>
      </c>
      <c r="H2122" s="9">
        <f>F2122+0</f>
        <v/>
      </c>
      <c r="I2122" s="9" t="n"/>
      <c r="J2122" s="9">
        <f>IF(I2122&lt;&gt;"",I2122,H2122)</f>
        <v/>
      </c>
      <c r="K2122" s="9">
        <f>E2122/(1+M2122)</f>
        <v/>
      </c>
      <c r="L2122" s="10" t="inlineStr">
        <is>
          <t>PLN</t>
        </is>
      </c>
      <c r="M2122" s="11" t="n">
        <v>0.23</v>
      </c>
      <c r="N2122" s="9">
        <f>K2122*VLOOKUP(L2122,'Exchange rate'!A:B,2,0)</f>
        <v/>
      </c>
      <c r="O2122" s="8" t="inlineStr">
        <is>
          <t>Neonet</t>
        </is>
      </c>
      <c r="P2122" s="8" t="inlineStr">
        <is>
          <t>Neonet</t>
        </is>
      </c>
      <c r="Q2122" s="8" t="inlineStr">
        <is>
          <t>Poland</t>
        </is>
      </c>
      <c r="R2122" s="12" t="inlineStr">
        <is>
          <t>https://www.neonet.pl/smartwatche-i-zegarki/xiaomi-redmi-watch-3-czarny.html?order=score&amp;query=Xiaomi%20Redmi%20Watch%203</t>
        </is>
      </c>
      <c r="S2122" s="13" t="inlineStr">
        <is>
          <t>Smart Watch</t>
        </is>
      </c>
      <c r="T2122" s="13" t="n"/>
      <c r="U2122" s="12" t="inlineStr">
        <is>
          <t>https://drive.google.com/uc?export=view&amp;id=1zm-Rg2IGAjaB82Lv6ATqqSGCX4SlnnhM</t>
        </is>
      </c>
      <c r="V2122" t="inlineStr">
        <is>
          <t>20250424</t>
        </is>
      </c>
    </row>
    <row r="2123" ht="15" customHeight="1">
      <c r="A2123" s="7" t="inlineStr">
        <is>
          <t>BN2007836</t>
        </is>
      </c>
      <c r="B2123" s="8" t="inlineStr">
        <is>
          <t>Xiaomi</t>
        </is>
      </c>
      <c r="C2123" s="8" t="inlineStr">
        <is>
          <t>Xiaomi 11T 8-128GB 5G</t>
        </is>
      </c>
      <c r="D2123" s="8" t="inlineStr">
        <is>
          <t>-</t>
        </is>
      </c>
      <c r="E2123" s="9" t="n">
        <v>1299.35</v>
      </c>
      <c r="F2123" s="9" t="inlineStr">
        <is>
          <t>1299.35</t>
        </is>
      </c>
      <c r="G2123" s="9" t="inlineStr">
        <is>
          <t>Instock</t>
        </is>
      </c>
      <c r="H2123" s="9">
        <f>F2123+0</f>
        <v/>
      </c>
      <c r="I2123" s="9" t="n"/>
      <c r="J2123" s="9">
        <f>IF(I2123&lt;&gt;"",I2123,H2123)</f>
        <v/>
      </c>
      <c r="K2123" s="9">
        <f>E2123/(1+M2123)</f>
        <v/>
      </c>
      <c r="L2123" s="10" t="inlineStr">
        <is>
          <t>PLN</t>
        </is>
      </c>
      <c r="M2123" s="11" t="n">
        <v>0.23</v>
      </c>
      <c r="N2123" s="9">
        <f>K2123*VLOOKUP(L2123,'Exchange rate'!A:B,2,0)</f>
        <v/>
      </c>
      <c r="O2123" s="8" t="inlineStr">
        <is>
          <t>Neonet</t>
        </is>
      </c>
      <c r="P2123" s="8" t="inlineStr">
        <is>
          <t>Neonet</t>
        </is>
      </c>
      <c r="Q2123" s="8" t="inlineStr">
        <is>
          <t>Poland</t>
        </is>
      </c>
      <c r="R2123" s="12" t="inlineStr">
        <is>
          <t>https://www.neonet.pl/smartfony/xiaomi-11t-5g-8-128gb-niebieski.html</t>
        </is>
      </c>
      <c r="S2123" s="13" t="inlineStr">
        <is>
          <t>Handset</t>
        </is>
      </c>
      <c r="T2123" s="13" t="n"/>
      <c r="U2123" s="12" t="inlineStr">
        <is>
          <t>https://drive.google.com/uc?export=view&amp;id=1VU7a7g6JXQnTDOLB7GU9sQdubLQ7jks8</t>
        </is>
      </c>
      <c r="V2123" t="inlineStr">
        <is>
          <t>20250424</t>
        </is>
      </c>
    </row>
    <row r="2124" ht="15" customHeight="1">
      <c r="A2124" s="7" t="inlineStr">
        <is>
          <t>BN2008040</t>
        </is>
      </c>
      <c r="B2124" s="8" t="inlineStr">
        <is>
          <t>Xiaomi</t>
        </is>
      </c>
      <c r="C2124" s="8" t="inlineStr">
        <is>
          <t>Xiaomi 12 8-128GB 5G</t>
        </is>
      </c>
      <c r="D2124" s="8" t="inlineStr">
        <is>
          <t>-</t>
        </is>
      </c>
      <c r="E2124" s="9" t="n">
        <v>0</v>
      </c>
      <c r="F2124" s="9" t="inlineStr">
        <is>
          <t>0.00</t>
        </is>
      </c>
      <c r="G2124" s="9" t="inlineStr">
        <is>
          <t>Outstock</t>
        </is>
      </c>
      <c r="H2124" s="9">
        <f>F2124+0</f>
        <v/>
      </c>
      <c r="I2124" s="9" t="n"/>
      <c r="J2124" s="9">
        <f>IF(I2124&lt;&gt;"",I2124,H2124)</f>
        <v/>
      </c>
      <c r="K2124" s="9">
        <f>E2124/(1+M2124)</f>
        <v/>
      </c>
      <c r="L2124" s="10" t="inlineStr">
        <is>
          <t>PLN</t>
        </is>
      </c>
      <c r="M2124" s="11" t="n">
        <v>0.23</v>
      </c>
      <c r="N2124" s="9">
        <f>K2124*VLOOKUP(L2124,'Exchange rate'!A:B,2,0)</f>
        <v/>
      </c>
      <c r="O2124" s="8" t="inlineStr">
        <is>
          <t>Neonet</t>
        </is>
      </c>
      <c r="P2124" s="8" t="inlineStr">
        <is>
          <t>Neonet</t>
        </is>
      </c>
      <c r="Q2124" s="8" t="inlineStr">
        <is>
          <t>Poland</t>
        </is>
      </c>
      <c r="R2124" s="12" t="inlineStr">
        <is>
          <t>https://www.neonet.pl/smartfony/xiaomi-12-5g-8-128gb-szary.html</t>
        </is>
      </c>
      <c r="S2124" s="13" t="inlineStr">
        <is>
          <t>Handset</t>
        </is>
      </c>
      <c r="T2124" s="13" t="inlineStr">
        <is>
          <t>x</t>
        </is>
      </c>
      <c r="U2124" s="12" t="inlineStr">
        <is>
          <t>https://drive.google.com/uc?export=view&amp;id=1-f3fo2JnbTs6DwL_K3ZY3tTx9wZTBICA</t>
        </is>
      </c>
      <c r="V2124" t="inlineStr">
        <is>
          <t>20250424</t>
        </is>
      </c>
    </row>
    <row r="2125" ht="15" customHeight="1">
      <c r="A2125" s="7" t="inlineStr">
        <is>
          <t>BN2008014</t>
        </is>
      </c>
      <c r="B2125" s="8" t="inlineStr">
        <is>
          <t>Xiaomi</t>
        </is>
      </c>
      <c r="C2125" s="8" t="inlineStr">
        <is>
          <t>Xiaomi 12 8-256GB 5G</t>
        </is>
      </c>
      <c r="D2125" s="8" t="inlineStr">
        <is>
          <t>-</t>
        </is>
      </c>
      <c r="E2125" s="9" t="n">
        <v>1499</v>
      </c>
      <c r="F2125" s="9" t="inlineStr">
        <is>
          <t>1499.00</t>
        </is>
      </c>
      <c r="G2125" s="9" t="inlineStr">
        <is>
          <t>Instock</t>
        </is>
      </c>
      <c r="H2125" s="9">
        <f>F2125+0</f>
        <v/>
      </c>
      <c r="I2125" s="9" t="n"/>
      <c r="J2125" s="9">
        <f>IF(I2125&lt;&gt;"",I2125,H2125)</f>
        <v/>
      </c>
      <c r="K2125" s="9">
        <f>E2125/(1+M2125)</f>
        <v/>
      </c>
      <c r="L2125" s="10" t="inlineStr">
        <is>
          <t>PLN</t>
        </is>
      </c>
      <c r="M2125" s="11" t="n">
        <v>0.23</v>
      </c>
      <c r="N2125" s="9">
        <f>K2125*VLOOKUP(L2125,'Exchange rate'!A:B,2,0)</f>
        <v/>
      </c>
      <c r="O2125" s="8" t="inlineStr">
        <is>
          <t>Neonet</t>
        </is>
      </c>
      <c r="P2125" s="8" t="inlineStr">
        <is>
          <t>Neonet</t>
        </is>
      </c>
      <c r="Q2125" s="8" t="inlineStr">
        <is>
          <t>Poland</t>
        </is>
      </c>
      <c r="R2125" s="12" t="inlineStr">
        <is>
          <t>https://www.neonet.pl/smartfony/xiaomi-12-5g-8-256gb-szary.html</t>
        </is>
      </c>
      <c r="S2125" s="13" t="inlineStr">
        <is>
          <t>Handset</t>
        </is>
      </c>
      <c r="T2125" s="13" t="n"/>
      <c r="U2125" s="12" t="inlineStr">
        <is>
          <t>https://drive.google.com/uc?export=view&amp;id=1-RtXbiNPFqzw7HRX0Sl5pg7pQWpI5DyF</t>
        </is>
      </c>
      <c r="V2125" t="inlineStr">
        <is>
          <t>20250424</t>
        </is>
      </c>
    </row>
    <row r="2126" ht="15" customHeight="1">
      <c r="A2126" s="7" t="inlineStr">
        <is>
          <t>BN2008324</t>
        </is>
      </c>
      <c r="B2126" s="8" t="inlineStr">
        <is>
          <t>Xiaomi</t>
        </is>
      </c>
      <c r="C2126" s="8" t="inlineStr">
        <is>
          <t>Xiaomi 12T 8-128GB 5G</t>
        </is>
      </c>
      <c r="D2126" s="8" t="inlineStr">
        <is>
          <t>-</t>
        </is>
      </c>
      <c r="E2126" s="9" t="n">
        <v>1999</v>
      </c>
      <c r="F2126" s="9" t="inlineStr">
        <is>
          <t>1999.00</t>
        </is>
      </c>
      <c r="G2126" s="9" t="inlineStr">
        <is>
          <t>Instock</t>
        </is>
      </c>
      <c r="H2126" s="9">
        <f>F2126+0</f>
        <v/>
      </c>
      <c r="I2126" s="9" t="n"/>
      <c r="J2126" s="9">
        <f>IF(I2126&lt;&gt;"",I2126,H2126)</f>
        <v/>
      </c>
      <c r="K2126" s="9">
        <f>E2126/(1+M2126)</f>
        <v/>
      </c>
      <c r="L2126" s="10" t="inlineStr">
        <is>
          <t>PLN</t>
        </is>
      </c>
      <c r="M2126" s="11" t="n">
        <v>0.23</v>
      </c>
      <c r="N2126" s="9">
        <f>K2126*VLOOKUP(L2126,'Exchange rate'!A:B,2,0)</f>
        <v/>
      </c>
      <c r="O2126" s="8" t="inlineStr">
        <is>
          <t>Neonet</t>
        </is>
      </c>
      <c r="P2126" s="8" t="inlineStr">
        <is>
          <t>Neonet</t>
        </is>
      </c>
      <c r="Q2126" s="8" t="inlineStr">
        <is>
          <t>Poland</t>
        </is>
      </c>
      <c r="R2126" s="12" t="inlineStr">
        <is>
          <t>https://www.neonet.pl/smartfony/xiaomi-12t-5g-8-128gb-czarny.html</t>
        </is>
      </c>
      <c r="S2126" s="13" t="inlineStr">
        <is>
          <t>Handset</t>
        </is>
      </c>
      <c r="T2126" s="13" t="n"/>
      <c r="U2126" s="12" t="inlineStr">
        <is>
          <t>https://drive.google.com/uc?export=view&amp;id=1-OomExq4xxIfulSpNt8QTcpz_RPVTZjw</t>
        </is>
      </c>
      <c r="V2126" t="inlineStr">
        <is>
          <t>20250424</t>
        </is>
      </c>
    </row>
    <row r="2127" ht="15" customHeight="1">
      <c r="A2127" s="7" t="inlineStr">
        <is>
          <t>BN2008327</t>
        </is>
      </c>
      <c r="B2127" s="8" t="inlineStr">
        <is>
          <t>Xiaomi</t>
        </is>
      </c>
      <c r="C2127" s="8" t="inlineStr">
        <is>
          <t>Xiaomi 12T Pro 8-256GB 5G</t>
        </is>
      </c>
      <c r="D2127" s="8" t="inlineStr">
        <is>
          <t>-</t>
        </is>
      </c>
      <c r="E2127" s="9" t="n">
        <v>2399</v>
      </c>
      <c r="F2127" s="9" t="inlineStr">
        <is>
          <t>2399.00</t>
        </is>
      </c>
      <c r="G2127" s="9" t="inlineStr">
        <is>
          <t>Instock</t>
        </is>
      </c>
      <c r="H2127" s="9">
        <f>F2127+0</f>
        <v/>
      </c>
      <c r="I2127" s="9" t="n"/>
      <c r="J2127" s="9">
        <f>IF(I2127&lt;&gt;"",I2127,H2127)</f>
        <v/>
      </c>
      <c r="K2127" s="9">
        <f>E2127/(1+M2127)</f>
        <v/>
      </c>
      <c r="L2127" s="10" t="inlineStr">
        <is>
          <t>PLN</t>
        </is>
      </c>
      <c r="M2127" s="11" t="n">
        <v>0.23</v>
      </c>
      <c r="N2127" s="9">
        <f>K2127*VLOOKUP(L2127,'Exchange rate'!A:B,2,0)</f>
        <v/>
      </c>
      <c r="O2127" s="8" t="inlineStr">
        <is>
          <t>Neonet</t>
        </is>
      </c>
      <c r="P2127" s="8" t="inlineStr">
        <is>
          <t>Neonet</t>
        </is>
      </c>
      <c r="Q2127" s="8" t="inlineStr">
        <is>
          <t>Poland</t>
        </is>
      </c>
      <c r="R2127" s="12" t="inlineStr">
        <is>
          <t>https://www.neonet.pl/smartfony/xiaomi-12t-pro-5g-8-256gb-czarny.html</t>
        </is>
      </c>
      <c r="S2127" s="13" t="inlineStr">
        <is>
          <t>Handset</t>
        </is>
      </c>
      <c r="T2127" s="13" t="n"/>
      <c r="U2127" s="12" t="inlineStr">
        <is>
          <t>https://drive.google.com/uc?export=view&amp;id=1xZdsT_A36xYWcyhfZ4tP1Ince2_emCyh</t>
        </is>
      </c>
      <c r="V2127" t="inlineStr">
        <is>
          <t>20250424</t>
        </is>
      </c>
    </row>
    <row r="2128" ht="15" customHeight="1">
      <c r="A2128" s="7" t="inlineStr">
        <is>
          <t>BN2008537</t>
        </is>
      </c>
      <c r="B2128" s="8" t="inlineStr">
        <is>
          <t>Xiaomi</t>
        </is>
      </c>
      <c r="C2128" s="8" t="inlineStr">
        <is>
          <t>Xiaomi 13 8-256GB 5G</t>
        </is>
      </c>
      <c r="D2128" s="8" t="inlineStr">
        <is>
          <t>-</t>
        </is>
      </c>
      <c r="E2128" s="9" t="n">
        <v>2999</v>
      </c>
      <c r="F2128" s="9" t="inlineStr">
        <is>
          <t>2999.00</t>
        </is>
      </c>
      <c r="G2128" s="9" t="inlineStr">
        <is>
          <t>Instock</t>
        </is>
      </c>
      <c r="H2128" s="9">
        <f>F2128+0</f>
        <v/>
      </c>
      <c r="I2128" s="9" t="n"/>
      <c r="J2128" s="9">
        <f>IF(I2128&lt;&gt;"",I2128,H2128)</f>
        <v/>
      </c>
      <c r="K2128" s="9">
        <f>E2128/(1+M2128)</f>
        <v/>
      </c>
      <c r="L2128" s="10" t="inlineStr">
        <is>
          <t>PLN</t>
        </is>
      </c>
      <c r="M2128" s="11" t="n">
        <v>0.23</v>
      </c>
      <c r="N2128" s="9">
        <f>K2128*VLOOKUP(L2128,'Exchange rate'!A:B,2,0)</f>
        <v/>
      </c>
      <c r="O2128" s="8" t="inlineStr">
        <is>
          <t>Neonet</t>
        </is>
      </c>
      <c r="P2128" s="8" t="inlineStr">
        <is>
          <t>Neonet</t>
        </is>
      </c>
      <c r="Q2128" s="8" t="inlineStr">
        <is>
          <t>Poland</t>
        </is>
      </c>
      <c r="R2128" s="12" t="inlineStr">
        <is>
          <t>https://www.neonet.pl/smartfony/xiaomi-13-5g-8-256gb-czarny.html?order=score&amp;query=xiaomi%2013</t>
        </is>
      </c>
      <c r="S2128" s="13" t="inlineStr">
        <is>
          <t>Handset</t>
        </is>
      </c>
      <c r="T2128" s="13" t="n"/>
      <c r="U2128" s="12" t="inlineStr">
        <is>
          <t>https://drive.google.com/uc?export=view&amp;id=1wiwj98Agmg9zjVMJwzUWdABb1LedvPNs</t>
        </is>
      </c>
      <c r="V2128" t="inlineStr">
        <is>
          <t>20250424</t>
        </is>
      </c>
    </row>
    <row r="2129" ht="15" customHeight="1">
      <c r="A2129" s="7" t="inlineStr">
        <is>
          <t>BN2008538</t>
        </is>
      </c>
      <c r="B2129" s="8" t="inlineStr">
        <is>
          <t>Xiaomi</t>
        </is>
      </c>
      <c r="C2129" s="8" t="inlineStr">
        <is>
          <t>Xiaomi 13 Pro 12-256GB 5G</t>
        </is>
      </c>
      <c r="D2129" s="8" t="inlineStr">
        <is>
          <t>-</t>
        </is>
      </c>
      <c r="E2129" s="9" t="n">
        <v>0</v>
      </c>
      <c r="F2129" s="9" t="inlineStr">
        <is>
          <t>0.00</t>
        </is>
      </c>
      <c r="G2129" s="9" t="inlineStr">
        <is>
          <t>Outstock</t>
        </is>
      </c>
      <c r="H2129" s="9">
        <f>F2129+0</f>
        <v/>
      </c>
      <c r="I2129" s="9" t="n"/>
      <c r="J2129" s="9">
        <f>IF(I2129&lt;&gt;"",I2129,H2129)</f>
        <v/>
      </c>
      <c r="K2129" s="9">
        <f>E2129/(1+M2129)</f>
        <v/>
      </c>
      <c r="L2129" s="10" t="inlineStr">
        <is>
          <t>PLN</t>
        </is>
      </c>
      <c r="M2129" s="11" t="n">
        <v>0.23</v>
      </c>
      <c r="N2129" s="9">
        <f>K2129*VLOOKUP(L2129,'Exchange rate'!A:B,2,0)</f>
        <v/>
      </c>
      <c r="O2129" s="8" t="inlineStr">
        <is>
          <t>Neonet</t>
        </is>
      </c>
      <c r="P2129" s="8" t="inlineStr">
        <is>
          <t>Neonet</t>
        </is>
      </c>
      <c r="Q2129" s="8" t="inlineStr">
        <is>
          <t>Poland</t>
        </is>
      </c>
      <c r="R2129" s="12" t="inlineStr">
        <is>
          <t>https://www.neonet.pl/smartfony/xiaomi-13-pro-5g-12-256gb-bialy.html?order=score&amp;query=Xiaomi%2013%20Pro%2012-256GB%205G</t>
        </is>
      </c>
      <c r="S2129" s="13" t="inlineStr">
        <is>
          <t>Handset</t>
        </is>
      </c>
      <c r="T2129" s="13" t="inlineStr">
        <is>
          <t>x</t>
        </is>
      </c>
      <c r="U2129" s="12" t="inlineStr">
        <is>
          <t>https://drive.google.com/uc?export=view&amp;id=1yRvQXUZla9DO4KLNzV-a0GEcYpM830zn</t>
        </is>
      </c>
      <c r="V2129" t="inlineStr">
        <is>
          <t>20250424</t>
        </is>
      </c>
    </row>
    <row r="2130" ht="15" customHeight="1">
      <c r="A2130" s="7" t="inlineStr">
        <is>
          <t>BN2008861</t>
        </is>
      </c>
      <c r="B2130" s="8" t="inlineStr">
        <is>
          <t>Xiaomi</t>
        </is>
      </c>
      <c r="C2130" s="8" t="inlineStr">
        <is>
          <t>Xiaomi 13T Pro 12-512GB 5G</t>
        </is>
      </c>
      <c r="D2130" s="8" t="inlineStr">
        <is>
          <t>-</t>
        </is>
      </c>
      <c r="E2130" s="9" t="n">
        <v>0</v>
      </c>
      <c r="F2130" s="9" t="inlineStr">
        <is>
          <t>0.00</t>
        </is>
      </c>
      <c r="G2130" s="9" t="inlineStr">
        <is>
          <t>Outstock</t>
        </is>
      </c>
      <c r="H2130" s="9">
        <f>F2130+0</f>
        <v/>
      </c>
      <c r="I2130" s="9" t="n"/>
      <c r="J2130" s="9">
        <f>IF(I2130&lt;&gt;"",I2130,H2130)</f>
        <v/>
      </c>
      <c r="K2130" s="9">
        <f>E2130/(1+M2130)</f>
        <v/>
      </c>
      <c r="L2130" s="10" t="inlineStr">
        <is>
          <t>PLN</t>
        </is>
      </c>
      <c r="M2130" s="11" t="n">
        <v>0.23</v>
      </c>
      <c r="N2130" s="9">
        <f>K2130*VLOOKUP(L2130,'Exchange rate'!A:B,2,0)</f>
        <v/>
      </c>
      <c r="O2130" s="8" t="inlineStr">
        <is>
          <t>Neonet</t>
        </is>
      </c>
      <c r="P2130" s="8" t="inlineStr">
        <is>
          <t>Neonet</t>
        </is>
      </c>
      <c r="Q2130" s="8" t="inlineStr">
        <is>
          <t>Poland</t>
        </is>
      </c>
      <c r="R2130" s="12" t="inlineStr">
        <is>
          <t>https://www.neonet.pl/smartfony/xiaomi-13t-pro-12-512gb-zielony.html</t>
        </is>
      </c>
      <c r="S2130" s="13" t="inlineStr">
        <is>
          <t>Handset</t>
        </is>
      </c>
      <c r="T2130" s="13" t="inlineStr">
        <is>
          <t>x</t>
        </is>
      </c>
      <c r="U2130" s="12" t="inlineStr">
        <is>
          <t>https://drive.google.com/uc?export=view&amp;id=1z6fgYmYeEk2vWt0Hvjalel97yDRyHT2S</t>
        </is>
      </c>
      <c r="V2130" t="inlineStr">
        <is>
          <t>20250424</t>
        </is>
      </c>
    </row>
    <row r="2131" ht="15" customHeight="1">
      <c r="A2131" s="7" t="inlineStr">
        <is>
          <t>BN2009094</t>
        </is>
      </c>
      <c r="B2131" s="8" t="inlineStr">
        <is>
          <t>Xiaomi</t>
        </is>
      </c>
      <c r="C2131" s="8" t="inlineStr">
        <is>
          <t>Xiaomi 14 12-512GB 5G</t>
        </is>
      </c>
      <c r="D2131" s="8" t="inlineStr">
        <is>
          <t>-</t>
        </is>
      </c>
      <c r="E2131" s="9" t="n">
        <v>3199</v>
      </c>
      <c r="F2131" s="9" t="inlineStr">
        <is>
          <t>3199.00</t>
        </is>
      </c>
      <c r="G2131" s="9" t="inlineStr">
        <is>
          <t>Instock</t>
        </is>
      </c>
      <c r="H2131" s="9">
        <f>F2131+0</f>
        <v/>
      </c>
      <c r="I2131" s="9" t="n"/>
      <c r="J2131" s="9">
        <f>IF(I2131&lt;&gt;"",I2131,H2131)</f>
        <v/>
      </c>
      <c r="K2131" s="9">
        <f>E2131/(1+M2131)</f>
        <v/>
      </c>
      <c r="L2131" s="10" t="inlineStr">
        <is>
          <t>PLN</t>
        </is>
      </c>
      <c r="M2131" s="11" t="n">
        <v>0.23</v>
      </c>
      <c r="N2131" s="9">
        <f>K2131*VLOOKUP(L2131,'Exchange rate'!A:B,2,0)</f>
        <v/>
      </c>
      <c r="O2131" s="8" t="inlineStr">
        <is>
          <t>Neonet</t>
        </is>
      </c>
      <c r="P2131" s="8" t="inlineStr">
        <is>
          <t>Neonet</t>
        </is>
      </c>
      <c r="Q2131" s="8" t="inlineStr">
        <is>
          <t>Poland</t>
        </is>
      </c>
      <c r="R2131" s="12" t="inlineStr">
        <is>
          <t>https://www.neonet.pl/smartfony/xiaomi-14-12-512gb-bialy.html</t>
        </is>
      </c>
      <c r="S2131" s="13" t="inlineStr">
        <is>
          <t>Handset</t>
        </is>
      </c>
      <c r="T2131" s="13" t="n"/>
      <c r="U2131" s="12" t="inlineStr">
        <is>
          <t>https://drive.google.com/uc?export=view&amp;id=1-8C9u3hGzOVVXU2fIGbHnjT0EtPQOvt_</t>
        </is>
      </c>
      <c r="V2131" t="inlineStr">
        <is>
          <t>20250424</t>
        </is>
      </c>
    </row>
    <row r="2132" ht="15" customHeight="1">
      <c r="A2132" s="7" t="inlineStr">
        <is>
          <t>BN2009303</t>
        </is>
      </c>
      <c r="B2132" s="8" t="inlineStr">
        <is>
          <t>Xiaomi</t>
        </is>
      </c>
      <c r="C2132" s="8" t="inlineStr">
        <is>
          <t>Xiaomi 14 Ultra 16-512GB 5G</t>
        </is>
      </c>
      <c r="D2132" s="8" t="inlineStr">
        <is>
          <t>-</t>
        </is>
      </c>
      <c r="E2132" s="9" t="n">
        <v>4999</v>
      </c>
      <c r="F2132" s="9" t="inlineStr">
        <is>
          <t>4999.00</t>
        </is>
      </c>
      <c r="G2132" s="9" t="inlineStr">
        <is>
          <t>Instock</t>
        </is>
      </c>
      <c r="H2132" s="9">
        <f>F2132+0</f>
        <v/>
      </c>
      <c r="I2132" s="9" t="n"/>
      <c r="J2132" s="9">
        <f>IF(I2132&lt;&gt;"",I2132,H2132)</f>
        <v/>
      </c>
      <c r="K2132" s="9">
        <f>E2132/(1+M2132)</f>
        <v/>
      </c>
      <c r="L2132" s="10" t="inlineStr">
        <is>
          <t>PLN</t>
        </is>
      </c>
      <c r="M2132" s="11" t="n">
        <v>0.23</v>
      </c>
      <c r="N2132" s="9">
        <f>K2132*VLOOKUP(L2132,'Exchange rate'!A:B,2,0)</f>
        <v/>
      </c>
      <c r="O2132" s="8" t="inlineStr">
        <is>
          <t>Neonet</t>
        </is>
      </c>
      <c r="P2132" s="8" t="inlineStr">
        <is>
          <t>Neonet</t>
        </is>
      </c>
      <c r="Q2132" s="8" t="inlineStr">
        <is>
          <t>Poland</t>
        </is>
      </c>
      <c r="R2132" s="12" t="inlineStr">
        <is>
          <t>https://www.neonet.pl/smartfony/xiaomi-14-ultra-16-512gb-czarny.html?order=score&amp;query=Xiaomi%2014%20Ultra%2016-512GB%205G</t>
        </is>
      </c>
      <c r="S2132" s="13" t="inlineStr">
        <is>
          <t>Handset</t>
        </is>
      </c>
      <c r="T2132" s="13" t="n"/>
      <c r="U2132" s="12" t="inlineStr">
        <is>
          <t>https://drive.google.com/uc?export=view&amp;id=1x2rDB8mAnkt9gBU6hSv25iGaDfPdWTMo</t>
        </is>
      </c>
      <c r="V2132" t="inlineStr">
        <is>
          <t>20250424</t>
        </is>
      </c>
    </row>
    <row r="2133" ht="15" customHeight="1">
      <c r="A2133" s="7" t="inlineStr">
        <is>
          <t>BN2009425</t>
        </is>
      </c>
      <c r="B2133" s="8" t="inlineStr">
        <is>
          <t>Xiaomi</t>
        </is>
      </c>
      <c r="C2133" s="8" t="inlineStr">
        <is>
          <t>Xiaomi 14T 12-256GB 5G</t>
        </is>
      </c>
      <c r="D2133" s="8" t="inlineStr">
        <is>
          <t>-</t>
        </is>
      </c>
      <c r="E2133" s="9" t="n">
        <v>1869</v>
      </c>
      <c r="F2133" s="9" t="inlineStr">
        <is>
          <t>1869.00</t>
        </is>
      </c>
      <c r="G2133" s="9" t="inlineStr">
        <is>
          <t>Instock</t>
        </is>
      </c>
      <c r="H2133" s="9">
        <f>F2133+0</f>
        <v/>
      </c>
      <c r="I2133" s="9" t="n"/>
      <c r="J2133" s="9">
        <f>IF(I2133&lt;&gt;"",I2133,H2133)</f>
        <v/>
      </c>
      <c r="K2133" s="9">
        <f>E2133/(1+M2133)</f>
        <v/>
      </c>
      <c r="L2133" s="10" t="inlineStr">
        <is>
          <t>PLN</t>
        </is>
      </c>
      <c r="M2133" s="11" t="n">
        <v>0.23</v>
      </c>
      <c r="N2133" s="9">
        <f>K2133*VLOOKUP(L2133,'Exchange rate'!A:B,2,0)</f>
        <v/>
      </c>
      <c r="O2133" s="8" t="inlineStr">
        <is>
          <t>Neonet</t>
        </is>
      </c>
      <c r="P2133" s="8" t="inlineStr">
        <is>
          <t>Neonet</t>
        </is>
      </c>
      <c r="Q2133" s="8" t="inlineStr">
        <is>
          <t>Poland</t>
        </is>
      </c>
      <c r="R2133" s="12" t="inlineStr">
        <is>
          <t>https://www.neonet.pl/smartfony/xiaomi-14t-12-256gb-czarny.html?order=score&amp;query=Xiaomi%2014T</t>
        </is>
      </c>
      <c r="S2133" s="13" t="inlineStr">
        <is>
          <t>Handset</t>
        </is>
      </c>
      <c r="T2133" s="13" t="n"/>
      <c r="U2133" s="12" t="inlineStr">
        <is>
          <t>https://drive.google.com/uc?export=view&amp;id=1yGlKmcnFKRHcDYEeD73wfeRQNqR4BhMN</t>
        </is>
      </c>
      <c r="V2133" t="inlineStr">
        <is>
          <t>20250424</t>
        </is>
      </c>
    </row>
    <row r="2134" ht="15" customHeight="1">
      <c r="A2134" s="7" t="inlineStr">
        <is>
          <t>BN2009446</t>
        </is>
      </c>
      <c r="B2134" s="8" t="inlineStr">
        <is>
          <t>Xiaomi</t>
        </is>
      </c>
      <c r="C2134" s="8" t="inlineStr">
        <is>
          <t>Xiaomi 14T Pro 12-512GB 5G</t>
        </is>
      </c>
      <c r="D2134" s="8" t="inlineStr">
        <is>
          <t>-</t>
        </is>
      </c>
      <c r="E2134" s="9" t="n">
        <v>2639</v>
      </c>
      <c r="F2134" s="9" t="inlineStr">
        <is>
          <t>2639.00</t>
        </is>
      </c>
      <c r="G2134" s="9" t="inlineStr">
        <is>
          <t>Instock</t>
        </is>
      </c>
      <c r="H2134" s="9">
        <f>F2134+0</f>
        <v/>
      </c>
      <c r="I2134" s="9" t="n"/>
      <c r="J2134" s="9">
        <f>IF(I2134&lt;&gt;"",I2134,H2134)</f>
        <v/>
      </c>
      <c r="K2134" s="9">
        <f>E2134/(1+M2134)</f>
        <v/>
      </c>
      <c r="L2134" s="10" t="inlineStr">
        <is>
          <t>PLN</t>
        </is>
      </c>
      <c r="M2134" s="11" t="n">
        <v>0.23</v>
      </c>
      <c r="N2134" s="9">
        <f>K2134*VLOOKUP(L2134,'Exchange rate'!A:B,2,0)</f>
        <v/>
      </c>
      <c r="O2134" s="8" t="inlineStr">
        <is>
          <t>Neonet</t>
        </is>
      </c>
      <c r="P2134" s="8" t="inlineStr">
        <is>
          <t>Neonet</t>
        </is>
      </c>
      <c r="Q2134" s="8" t="inlineStr">
        <is>
          <t>Poland</t>
        </is>
      </c>
      <c r="R2134" s="12" t="inlineStr">
        <is>
          <t>https://www.neonet.pl/smartfony/xiaomi-14t-pro-12-512gb-czarny.html?order=score&amp;query=Xiaomi%2014T</t>
        </is>
      </c>
      <c r="S2134" s="13" t="inlineStr">
        <is>
          <t>Handset</t>
        </is>
      </c>
      <c r="T2134" s="13" t="n"/>
      <c r="U2134" s="12" t="inlineStr">
        <is>
          <t>https://drive.google.com/uc?export=view&amp;id=1yq9sgx9wJgfJpuzqTmnfSsf7RYFFg9_J</t>
        </is>
      </c>
      <c r="V2134" t="inlineStr">
        <is>
          <t>20250424</t>
        </is>
      </c>
    </row>
    <row r="2135" ht="15" customHeight="1">
      <c r="A2135" s="7" t="inlineStr">
        <is>
          <t>BN2009814</t>
        </is>
      </c>
      <c r="B2135" s="8" t="inlineStr">
        <is>
          <t>Xiaomi</t>
        </is>
      </c>
      <c r="C2135" s="8" t="inlineStr">
        <is>
          <t>Xiaomi 15 12-256GB 5G</t>
        </is>
      </c>
      <c r="D2135" s="8" t="inlineStr">
        <is>
          <t>-</t>
        </is>
      </c>
      <c r="E2135" s="9" t="n">
        <v>0</v>
      </c>
      <c r="F2135" s="9" t="inlineStr">
        <is>
          <t>0.00</t>
        </is>
      </c>
      <c r="G2135" s="9" t="inlineStr">
        <is>
          <t>Outstock</t>
        </is>
      </c>
      <c r="H2135" s="9">
        <f>F2135+0</f>
        <v/>
      </c>
      <c r="I2135" s="9" t="n"/>
      <c r="J2135" s="9">
        <f>IF(I2135&lt;&gt;"",I2135,H2135)</f>
        <v/>
      </c>
      <c r="K2135" s="9">
        <f>E2135/(1+M2135)</f>
        <v/>
      </c>
      <c r="L2135" s="10" t="inlineStr">
        <is>
          <t>PLN</t>
        </is>
      </c>
      <c r="M2135" s="11" t="n">
        <v>0.23</v>
      </c>
      <c r="N2135" s="9">
        <f>K2135*VLOOKUP(L2135,'Exchange rate'!A:B,2,0)</f>
        <v/>
      </c>
      <c r="O2135" s="8" t="inlineStr">
        <is>
          <t>Neonet</t>
        </is>
      </c>
      <c r="P2135" s="8" t="inlineStr">
        <is>
          <t>Neonet</t>
        </is>
      </c>
      <c r="Q2135" s="8" t="inlineStr">
        <is>
          <t>Poland</t>
        </is>
      </c>
      <c r="R2135" s="12" t="inlineStr">
        <is>
          <t>https://www.neonet.pl/smartfony/xiaomi-15-12-256gb-czarny.html?order=score&amp;query=Smartfon%20XIAOMI%2015%2012/256GB</t>
        </is>
      </c>
      <c r="S2135" s="13" t="inlineStr">
        <is>
          <t>Handset</t>
        </is>
      </c>
      <c r="T2135" s="13" t="inlineStr">
        <is>
          <t>a</t>
        </is>
      </c>
      <c r="U2135" s="12" t="inlineStr">
        <is>
          <t>https://drive.google.com/uc?export=view&amp;id=1zyGaIwmrqSPCSzIGuLlOE96XfJG1Leb9</t>
        </is>
      </c>
      <c r="V2135" t="inlineStr">
        <is>
          <t>20250424</t>
        </is>
      </c>
    </row>
    <row r="2136" ht="15" customHeight="1">
      <c r="A2136" s="7" t="inlineStr">
        <is>
          <t>BN2009815</t>
        </is>
      </c>
      <c r="B2136" s="8" t="inlineStr">
        <is>
          <t>Xiaomi</t>
        </is>
      </c>
      <c r="C2136" s="8" t="inlineStr">
        <is>
          <t>Xiaomi 15 Ultra 16-512GB 5G</t>
        </is>
      </c>
      <c r="D2136" s="8" t="inlineStr">
        <is>
          <t>-</t>
        </is>
      </c>
      <c r="E2136" s="9" t="n">
        <v>0</v>
      </c>
      <c r="F2136" s="9" t="inlineStr">
        <is>
          <t>0.00</t>
        </is>
      </c>
      <c r="G2136" s="9" t="inlineStr">
        <is>
          <t>Outstock</t>
        </is>
      </c>
      <c r="H2136" s="9">
        <f>F2136+0</f>
        <v/>
      </c>
      <c r="I2136" s="9" t="n"/>
      <c r="J2136" s="9">
        <f>IF(I2136&lt;&gt;"",I2136,H2136)</f>
        <v/>
      </c>
      <c r="K2136" s="9">
        <f>E2136/(1+M2136)</f>
        <v/>
      </c>
      <c r="L2136" s="10" t="inlineStr">
        <is>
          <t>PLN</t>
        </is>
      </c>
      <c r="M2136" s="11" t="n">
        <v>0.23</v>
      </c>
      <c r="N2136" s="9">
        <f>K2136*VLOOKUP(L2136,'Exchange rate'!A:B,2,0)</f>
        <v/>
      </c>
      <c r="O2136" s="8" t="inlineStr">
        <is>
          <t>Neonet</t>
        </is>
      </c>
      <c r="P2136" s="8" t="inlineStr">
        <is>
          <t>Neonet</t>
        </is>
      </c>
      <c r="Q2136" s="8" t="inlineStr">
        <is>
          <t>Poland</t>
        </is>
      </c>
      <c r="R2136" s="12" t="inlineStr">
        <is>
          <t>https://www.neonet.pl/smartfony/xiaomi-15-ultra-16-512gb-bialy.html?order=score&amp;query=Smartfon%20XIAOMI%2015%20Ultra</t>
        </is>
      </c>
      <c r="S2136" s="13" t="inlineStr">
        <is>
          <t>Handset</t>
        </is>
      </c>
      <c r="T2136" s="13" t="inlineStr">
        <is>
          <t>a</t>
        </is>
      </c>
      <c r="U2136" s="12" t="inlineStr">
        <is>
          <t>https://drive.google.com/uc?export=view&amp;id=1yxFP1QAV0W6rYvfsSfawhHyqn3l-qE_K</t>
        </is>
      </c>
      <c r="V2136" t="inlineStr">
        <is>
          <t>20250424</t>
        </is>
      </c>
    </row>
    <row r="2137" ht="15" customHeight="1">
      <c r="A2137" s="7" t="inlineStr">
        <is>
          <t>AN00000018</t>
        </is>
      </c>
      <c r="B2137" s="8" t="inlineStr">
        <is>
          <t>Xiaomi</t>
        </is>
      </c>
      <c r="C2137" s="8" t="inlineStr">
        <is>
          <t>Xiaomi Mi Smart Band 6</t>
        </is>
      </c>
      <c r="D2137" s="8" t="inlineStr">
        <is>
          <t>-</t>
        </is>
      </c>
      <c r="E2137" s="9" t="n">
        <v>0</v>
      </c>
      <c r="F2137" s="9" t="inlineStr">
        <is>
          <t>103.35</t>
        </is>
      </c>
      <c r="G2137" s="9" t="inlineStr">
        <is>
          <t>Instock</t>
        </is>
      </c>
      <c r="H2137" s="9">
        <f>F2137+0</f>
        <v/>
      </c>
      <c r="I2137" s="9" t="n"/>
      <c r="J2137" s="9">
        <f>IF(I2137&lt;&gt;"",I2137,H2137)</f>
        <v/>
      </c>
      <c r="K2137" s="9">
        <f>E2137/(1+M2137)</f>
        <v/>
      </c>
      <c r="L2137" s="10" t="inlineStr">
        <is>
          <t>PLN</t>
        </is>
      </c>
      <c r="M2137" s="11" t="n">
        <v>0.23</v>
      </c>
      <c r="N2137" s="9">
        <f>K2137*VLOOKUP(L2137,'Exchange rate'!A:B,2,0)</f>
        <v/>
      </c>
      <c r="O2137" s="8" t="inlineStr">
        <is>
          <t>Neonet</t>
        </is>
      </c>
      <c r="P2137" s="8" t="inlineStr">
        <is>
          <t>Neonet</t>
        </is>
      </c>
      <c r="Q2137" s="8" t="inlineStr">
        <is>
          <t>Poland</t>
        </is>
      </c>
      <c r="R2137" s="12" t="inlineStr">
        <is>
          <t>https://www.neonet.pl/smartwatche-i-zegarki/xiaomi-mi-band-6.html</t>
        </is>
      </c>
      <c r="S2137" s="13" t="inlineStr">
        <is>
          <t>Smart Watch</t>
        </is>
      </c>
      <c r="T2137" s="13" t="inlineStr">
        <is>
          <t>x</t>
        </is>
      </c>
      <c r="U2137" s="12" t="inlineStr">
        <is>
          <t>https://drive.google.com/uc?export=view&amp;id=1yKvp-udsGmPLfkH_4N1A5J75s0czROkl</t>
        </is>
      </c>
      <c r="V2137" t="inlineStr">
        <is>
          <t>20250424</t>
        </is>
      </c>
    </row>
    <row r="2138" ht="15" customHeight="1">
      <c r="A2138" s="7" t="inlineStr">
        <is>
          <t>AN00000024</t>
        </is>
      </c>
      <c r="B2138" s="8" t="inlineStr">
        <is>
          <t>Xiaomi</t>
        </is>
      </c>
      <c r="C2138" s="8" t="inlineStr">
        <is>
          <t>Xiaomi Mi Smart Band 6 NFC</t>
        </is>
      </c>
      <c r="D2138" s="8" t="inlineStr">
        <is>
          <t>-</t>
        </is>
      </c>
      <c r="E2138" s="9" t="n">
        <v>0</v>
      </c>
      <c r="F2138" s="9" t="inlineStr">
        <is>
          <t>199.00</t>
        </is>
      </c>
      <c r="G2138" s="9" t="inlineStr">
        <is>
          <t>Instock</t>
        </is>
      </c>
      <c r="H2138" s="9">
        <f>F2138+0</f>
        <v/>
      </c>
      <c r="I2138" s="9" t="n"/>
      <c r="J2138" s="9">
        <f>IF(I2138&lt;&gt;"",I2138,H2138)</f>
        <v/>
      </c>
      <c r="K2138" s="9">
        <f>E2138/(1+M2138)</f>
        <v/>
      </c>
      <c r="L2138" s="10" t="inlineStr">
        <is>
          <t>PLN</t>
        </is>
      </c>
      <c r="M2138" s="11" t="n">
        <v>0.23</v>
      </c>
      <c r="N2138" s="9">
        <f>K2138*VLOOKUP(L2138,'Exchange rate'!A:B,2,0)</f>
        <v/>
      </c>
      <c r="O2138" s="8" t="inlineStr">
        <is>
          <t>Neonet</t>
        </is>
      </c>
      <c r="P2138" s="8" t="inlineStr">
        <is>
          <t>Neonet</t>
        </is>
      </c>
      <c r="Q2138" s="8" t="inlineStr">
        <is>
          <t>Poland</t>
        </is>
      </c>
      <c r="R2138" s="12" t="inlineStr">
        <is>
          <t>https://www.neonet.pl/smartwatche-i-zegarki/xiaomi-mi-smart-band-6-nfc.html</t>
        </is>
      </c>
      <c r="S2138" s="13" t="inlineStr">
        <is>
          <t>Fitness Gear</t>
        </is>
      </c>
      <c r="T2138" s="13" t="inlineStr">
        <is>
          <t>x</t>
        </is>
      </c>
      <c r="U2138" s="12" t="inlineStr">
        <is>
          <t>https://drive.google.com/uc?export=view&amp;id=1UXNQhB3UPLzN0oGPuQo_RVt2Zz-SoRwN</t>
        </is>
      </c>
      <c r="V2138" t="inlineStr">
        <is>
          <t>20250424</t>
        </is>
      </c>
    </row>
    <row r="2139" ht="15" customHeight="1">
      <c r="A2139" s="7" t="inlineStr">
        <is>
          <t>AN00000234</t>
        </is>
      </c>
      <c r="B2139" s="8" t="inlineStr">
        <is>
          <t>Xiaomi</t>
        </is>
      </c>
      <c r="C2139" s="8" t="inlineStr">
        <is>
          <t>Xiaomi MIX Flip 5G 12/512GB</t>
        </is>
      </c>
      <c r="D2139" s="8" t="inlineStr">
        <is>
          <t>-</t>
        </is>
      </c>
      <c r="E2139" s="9" t="n">
        <v>3495</v>
      </c>
      <c r="F2139" s="9" t="inlineStr">
        <is>
          <t>3495.00</t>
        </is>
      </c>
      <c r="G2139" s="9" t="inlineStr">
        <is>
          <t>Instock</t>
        </is>
      </c>
      <c r="H2139" s="9">
        <f>F2139+0</f>
        <v/>
      </c>
      <c r="I2139" s="9" t="n"/>
      <c r="J2139" s="9">
        <f>IF(I2139&lt;&gt;"",I2139,H2139)</f>
        <v/>
      </c>
      <c r="K2139" s="9">
        <f>E2139/(1+M2139)</f>
        <v/>
      </c>
      <c r="L2139" s="10" t="inlineStr">
        <is>
          <t>PLN</t>
        </is>
      </c>
      <c r="M2139" s="11" t="n">
        <v>0.23</v>
      </c>
      <c r="N2139" s="9">
        <f>K2139*VLOOKUP(L2139,'Exchange rate'!A:B,2,0)</f>
        <v/>
      </c>
      <c r="O2139" s="8" t="inlineStr">
        <is>
          <t>Neonet</t>
        </is>
      </c>
      <c r="P2139" s="8" t="inlineStr">
        <is>
          <t>Neonet</t>
        </is>
      </c>
      <c r="Q2139" s="8" t="inlineStr">
        <is>
          <t>Poland</t>
        </is>
      </c>
      <c r="R2139" s="12" t="inlineStr">
        <is>
          <t>https://www.neonet.pl/smartfony/xiaomi-mix-flip-12-512gb-czarny.html?order=score&amp;query=Xiaomi%20MIX%20Flip</t>
        </is>
      </c>
      <c r="S2139" s="13" t="inlineStr">
        <is>
          <t>Handset</t>
        </is>
      </c>
      <c r="T2139" s="13" t="n"/>
      <c r="U2139" s="12" t="inlineStr">
        <is>
          <t>https://drive.google.com/uc?export=view&amp;id=1yI-viaZwxBFdZPWCRLOY0tBpaH5qgc8Z</t>
        </is>
      </c>
      <c r="V2139" t="inlineStr">
        <is>
          <t>20250424</t>
        </is>
      </c>
    </row>
    <row r="2140" ht="15" customHeight="1">
      <c r="A2140" s="7" t="inlineStr">
        <is>
          <t>AN00000248</t>
        </is>
      </c>
      <c r="B2140" s="8" t="inlineStr">
        <is>
          <t>Xiaomi</t>
        </is>
      </c>
      <c r="C2140" s="8" t="inlineStr">
        <is>
          <t>Xiaomi Redmi Note 14 8/256GB</t>
        </is>
      </c>
      <c r="D2140" s="8" t="inlineStr">
        <is>
          <t>-</t>
        </is>
      </c>
      <c r="E2140" s="9" t="n">
        <v>729</v>
      </c>
      <c r="F2140" s="9" t="inlineStr">
        <is>
          <t>729.00</t>
        </is>
      </c>
      <c r="G2140" s="9" t="inlineStr">
        <is>
          <t>Instock</t>
        </is>
      </c>
      <c r="H2140" s="9">
        <f>F2140+0</f>
        <v/>
      </c>
      <c r="I2140" s="9" t="n"/>
      <c r="J2140" s="9">
        <f>IF(I2140&lt;&gt;"",I2140,H2140)</f>
        <v/>
      </c>
      <c r="K2140" s="9">
        <f>E2140/(1+M2140)</f>
        <v/>
      </c>
      <c r="L2140" s="10" t="inlineStr">
        <is>
          <t>PLN</t>
        </is>
      </c>
      <c r="M2140" s="11" t="n">
        <v>0.23</v>
      </c>
      <c r="N2140" s="9">
        <f>K2140*VLOOKUP(L2140,'Exchange rate'!A:B,2,0)</f>
        <v/>
      </c>
      <c r="O2140" s="8" t="inlineStr">
        <is>
          <t>Neonet</t>
        </is>
      </c>
      <c r="P2140" s="8" t="inlineStr">
        <is>
          <t>Neonet</t>
        </is>
      </c>
      <c r="Q2140" s="8" t="inlineStr">
        <is>
          <t>Poland</t>
        </is>
      </c>
      <c r="R2140" s="12" t="inlineStr">
        <is>
          <t>https://www.neonet.pl/smartfony/xiaomi-redmi-note-14-8-256gb-czarny.html</t>
        </is>
      </c>
      <c r="S2140" s="13" t="inlineStr">
        <is>
          <t>Handset</t>
        </is>
      </c>
      <c r="T2140" s="13" t="n"/>
      <c r="U2140" s="12" t="inlineStr">
        <is>
          <t>https://drive.google.com/uc?export=view&amp;id=10bSxdFNCLR9EzylXZvxDohABfLKgSCvj</t>
        </is>
      </c>
      <c r="V2140" t="inlineStr">
        <is>
          <t>20250424</t>
        </is>
      </c>
    </row>
    <row r="2141" ht="15" customHeight="1">
      <c r="A2141" s="7" t="inlineStr">
        <is>
          <t>AN00000249</t>
        </is>
      </c>
      <c r="B2141" s="8" t="inlineStr">
        <is>
          <t>Xiaomi</t>
        </is>
      </c>
      <c r="C2141" s="8" t="inlineStr">
        <is>
          <t>Xiaomi Redmi Note 14 Pro+ 5G 12/512GB</t>
        </is>
      </c>
      <c r="D2141" s="8" t="inlineStr">
        <is>
          <t>-</t>
        </is>
      </c>
      <c r="E2141" s="9" t="n">
        <v>1969</v>
      </c>
      <c r="F2141" s="9" t="inlineStr">
        <is>
          <t>1969.00</t>
        </is>
      </c>
      <c r="G2141" s="9" t="inlineStr">
        <is>
          <t>Instock</t>
        </is>
      </c>
      <c r="H2141" s="9">
        <f>F2141+0</f>
        <v/>
      </c>
      <c r="I2141" s="9" t="n"/>
      <c r="J2141" s="9">
        <f>IF(I2141&lt;&gt;"",I2141,H2141)</f>
        <v/>
      </c>
      <c r="K2141" s="9">
        <f>E2141/(1+M2141)</f>
        <v/>
      </c>
      <c r="L2141" s="10" t="inlineStr">
        <is>
          <t>PLN</t>
        </is>
      </c>
      <c r="M2141" s="11" t="n">
        <v>0.23</v>
      </c>
      <c r="N2141" s="9">
        <f>K2141*VLOOKUP(L2141,'Exchange rate'!A:B,2,0)</f>
        <v/>
      </c>
      <c r="O2141" s="8" t="inlineStr">
        <is>
          <t>Neonet</t>
        </is>
      </c>
      <c r="P2141" s="8" t="inlineStr">
        <is>
          <t>Neonet</t>
        </is>
      </c>
      <c r="Q2141" s="8" t="inlineStr">
        <is>
          <t>Poland</t>
        </is>
      </c>
      <c r="R2141" s="12" t="inlineStr">
        <is>
          <t>https://www.neonet.pl/smartfony/xiaomi-redmi-note-14-pro-5g-12-512gb-czarny.html</t>
        </is>
      </c>
      <c r="S2141" s="13" t="inlineStr">
        <is>
          <t>Handset</t>
        </is>
      </c>
      <c r="T2141" s="13" t="n"/>
      <c r="U2141" s="12" t="inlineStr">
        <is>
          <t>https://drive.google.com/uc?export=view&amp;id=1z8oQQPSh2v2kDp710ABTrX0EOYyBE-VN</t>
        </is>
      </c>
      <c r="V2141" t="inlineStr">
        <is>
          <t>20250424</t>
        </is>
      </c>
    </row>
    <row r="2142" ht="15" customHeight="1">
      <c r="A2142" s="7" t="inlineStr">
        <is>
          <t>AN00000252</t>
        </is>
      </c>
      <c r="B2142" s="8" t="inlineStr">
        <is>
          <t>Xiaomi</t>
        </is>
      </c>
      <c r="C2142" s="8" t="inlineStr">
        <is>
          <t>Xiaomi Redmi Watch 5</t>
        </is>
      </c>
      <c r="D2142" s="8" t="inlineStr">
        <is>
          <t>-</t>
        </is>
      </c>
      <c r="E2142" s="9" t="n">
        <v>467</v>
      </c>
      <c r="F2142" s="9" t="inlineStr">
        <is>
          <t>467.00</t>
        </is>
      </c>
      <c r="G2142" s="9" t="inlineStr">
        <is>
          <t>Instock</t>
        </is>
      </c>
      <c r="H2142" s="9">
        <f>F2142+0</f>
        <v/>
      </c>
      <c r="I2142" s="9" t="n"/>
      <c r="J2142" s="9">
        <f>IF(I2142&lt;&gt;"",I2142,H2142)</f>
        <v/>
      </c>
      <c r="K2142" s="9">
        <f>E2142/(1+M2142)</f>
        <v/>
      </c>
      <c r="L2142" s="10" t="inlineStr">
        <is>
          <t>PLN</t>
        </is>
      </c>
      <c r="M2142" s="11" t="n">
        <v>0.23</v>
      </c>
      <c r="N2142" s="9">
        <f>K2142*VLOOKUP(L2142,'Exchange rate'!A:B,2,0)</f>
        <v/>
      </c>
      <c r="O2142" s="8" t="inlineStr">
        <is>
          <t>Neonet</t>
        </is>
      </c>
      <c r="P2142" s="8" t="inlineStr">
        <is>
          <t>Neonet</t>
        </is>
      </c>
      <c r="Q2142" s="8" t="inlineStr">
        <is>
          <t>Poland</t>
        </is>
      </c>
      <c r="R2142" s="12" t="inlineStr">
        <is>
          <t>https://www.neonet.pl/smartwatche-i-zegarki/xiaomi-redmi-watch-5-obsidian-black.html</t>
        </is>
      </c>
      <c r="S2142" s="13" t="inlineStr">
        <is>
          <t>Smart Watch</t>
        </is>
      </c>
      <c r="T2142" s="13" t="n"/>
      <c r="U2142" s="12" t="inlineStr">
        <is>
          <t>https://drive.google.com/uc?export=view&amp;id=1-iUOhO0Fp-IDj2n1mgsJq_-EXQzZEuaQ</t>
        </is>
      </c>
      <c r="V2142" t="inlineStr">
        <is>
          <t>20250424</t>
        </is>
      </c>
    </row>
    <row r="2143" ht="15" customHeight="1">
      <c r="A2143" s="7" t="inlineStr">
        <is>
          <t>AN00000047</t>
        </is>
      </c>
      <c r="B2143" s="8" t="inlineStr">
        <is>
          <t>Xiaomi</t>
        </is>
      </c>
      <c r="C2143" s="8" t="inlineStr">
        <is>
          <t>Xiaomi Watch S1 Active</t>
        </is>
      </c>
      <c r="D2143" s="8" t="inlineStr">
        <is>
          <t>-</t>
        </is>
      </c>
      <c r="E2143" s="9" t="n">
        <v>447.85</v>
      </c>
      <c r="F2143" s="9" t="inlineStr">
        <is>
          <t>447.85</t>
        </is>
      </c>
      <c r="G2143" s="9" t="inlineStr">
        <is>
          <t>Instock</t>
        </is>
      </c>
      <c r="H2143" s="9">
        <f>F2143+0</f>
        <v/>
      </c>
      <c r="I2143" s="9" t="n"/>
      <c r="J2143" s="9">
        <f>IF(I2143&lt;&gt;"",I2143,H2143)</f>
        <v/>
      </c>
      <c r="K2143" s="9">
        <f>E2143/(1+M2143)</f>
        <v/>
      </c>
      <c r="L2143" s="10" t="inlineStr">
        <is>
          <t>PLN</t>
        </is>
      </c>
      <c r="M2143" s="11" t="n">
        <v>0.23</v>
      </c>
      <c r="N2143" s="9">
        <f>K2143*VLOOKUP(L2143,'Exchange rate'!A:B,2,0)</f>
        <v/>
      </c>
      <c r="O2143" s="8" t="inlineStr">
        <is>
          <t>Neonet</t>
        </is>
      </c>
      <c r="P2143" s="8" t="inlineStr">
        <is>
          <t>Neonet</t>
        </is>
      </c>
      <c r="Q2143" s="8" t="inlineStr">
        <is>
          <t>Poland</t>
        </is>
      </c>
      <c r="R2143" s="12" t="inlineStr">
        <is>
          <t>https://www.neonet.pl/smartwatche-i-zegarki/xiaomi-watch-s1-active-gl-blue.html</t>
        </is>
      </c>
      <c r="S2143" s="13" t="inlineStr">
        <is>
          <t>Smart Watch</t>
        </is>
      </c>
      <c r="T2143" s="13" t="n"/>
      <c r="U2143" s="12" t="inlineStr">
        <is>
          <t>https://drive.google.com/uc?export=view&amp;id=1xd0X7YlMBU4W_4Ysk4cv_qWAW5EnFK9A</t>
        </is>
      </c>
      <c r="V2143" t="inlineStr">
        <is>
          <t>20250424</t>
        </is>
      </c>
    </row>
    <row r="2144" ht="15" customHeight="1">
      <c r="A2144" s="7" t="inlineStr">
        <is>
          <t>AN00000183</t>
        </is>
      </c>
      <c r="B2144" s="8" t="inlineStr">
        <is>
          <t>Xiaomi</t>
        </is>
      </c>
      <c r="C2144" s="8" t="inlineStr">
        <is>
          <t>Xiaomi Watch S3</t>
        </is>
      </c>
      <c r="D2144" s="8" t="inlineStr">
        <is>
          <t>-</t>
        </is>
      </c>
      <c r="E2144" s="9" t="n">
        <v>629</v>
      </c>
      <c r="F2144" s="9" t="inlineStr">
        <is>
          <t>629.00</t>
        </is>
      </c>
      <c r="G2144" s="9" t="inlineStr">
        <is>
          <t>Instock</t>
        </is>
      </c>
      <c r="H2144" s="9">
        <f>F2144+0</f>
        <v/>
      </c>
      <c r="I2144" s="9" t="n"/>
      <c r="J2144" s="9">
        <f>IF(I2144&lt;&gt;"",I2144,H2144)</f>
        <v/>
      </c>
      <c r="K2144" s="9">
        <f>E2144/(1+M2144)</f>
        <v/>
      </c>
      <c r="L2144" s="10" t="inlineStr">
        <is>
          <t>PLN</t>
        </is>
      </c>
      <c r="M2144" s="11" t="n">
        <v>0.23</v>
      </c>
      <c r="N2144" s="9">
        <f>K2144*VLOOKUP(L2144,'Exchange rate'!A:B,2,0)</f>
        <v/>
      </c>
      <c r="O2144" s="8" t="inlineStr">
        <is>
          <t>Neonet</t>
        </is>
      </c>
      <c r="P2144" s="8" t="inlineStr">
        <is>
          <t>Neonet</t>
        </is>
      </c>
      <c r="Q2144" s="8" t="inlineStr">
        <is>
          <t>Poland</t>
        </is>
      </c>
      <c r="R2144" s="12" t="inlineStr">
        <is>
          <t>https://www.neonet.pl/smartwatche-i-zegarki/xiaomi-watch-s3-czarny.html</t>
        </is>
      </c>
      <c r="S2144" s="13" t="inlineStr">
        <is>
          <t>Smart Watch</t>
        </is>
      </c>
      <c r="T2144" s="13" t="n"/>
      <c r="U2144" s="12" t="inlineStr">
        <is>
          <t>https://drive.google.com/uc?export=view&amp;id=1zrdAGX5CkkmNGmqmzoGh1ZOJkqdFa4T1</t>
        </is>
      </c>
      <c r="V2144" t="inlineStr">
        <is>
          <t>20250424</t>
        </is>
      </c>
    </row>
    <row r="2145" ht="15" customHeight="1">
      <c r="A2145" s="7" t="inlineStr">
        <is>
          <t>BN2008691</t>
        </is>
      </c>
      <c r="B2145" s="8" t="inlineStr">
        <is>
          <t>ZTE</t>
        </is>
      </c>
      <c r="C2145" s="8" t="inlineStr">
        <is>
          <t>MC888</t>
        </is>
      </c>
      <c r="D2145" s="8" t="inlineStr">
        <is>
          <t>-</t>
        </is>
      </c>
      <c r="E2145" s="9" t="n">
        <v>0</v>
      </c>
      <c r="F2145" s="9" t="inlineStr">
        <is>
          <t>0.00</t>
        </is>
      </c>
      <c r="G2145" s="9" t="inlineStr">
        <is>
          <t>Outstock</t>
        </is>
      </c>
      <c r="H2145" s="9">
        <f>F2145+0</f>
        <v/>
      </c>
      <c r="I2145" s="9" t="n"/>
      <c r="J2145" s="9">
        <f>IF(I2145&lt;&gt;"",I2145,H2145)</f>
        <v/>
      </c>
      <c r="K2145" s="9">
        <f>E2145/(1+M2145)</f>
        <v/>
      </c>
      <c r="L2145" s="10" t="inlineStr">
        <is>
          <t>PLN</t>
        </is>
      </c>
      <c r="M2145" s="11" t="n">
        <v>0.23</v>
      </c>
      <c r="N2145" s="9">
        <f>K2145*VLOOKUP(L2145,'Exchange rate'!A:B,2,0)</f>
        <v/>
      </c>
      <c r="O2145" s="8" t="inlineStr">
        <is>
          <t>Neonet</t>
        </is>
      </c>
      <c r="P2145" s="8" t="inlineStr">
        <is>
          <t>Neonet</t>
        </is>
      </c>
      <c r="Q2145" s="8" t="inlineStr">
        <is>
          <t>Poland</t>
        </is>
      </c>
      <c r="R2145" s="12" t="inlineStr">
        <is>
          <t>https://www.neonet.pl/routery/zte-mc888-5g.html</t>
        </is>
      </c>
      <c r="S2145" s="13" t="inlineStr">
        <is>
          <t>MBB</t>
        </is>
      </c>
      <c r="T2145" s="13" t="inlineStr">
        <is>
          <t>a</t>
        </is>
      </c>
      <c r="U2145" s="12" t="inlineStr">
        <is>
          <t>https://drive.google.com/uc?export=view&amp;id=1-cM9NSSAROJl5V0sGSMZZ6QMGzhDU3wq</t>
        </is>
      </c>
      <c r="V2145" t="inlineStr">
        <is>
          <t>20250424</t>
        </is>
      </c>
    </row>
    <row r="2146" ht="15" customHeight="1">
      <c r="A2146" s="7" t="inlineStr">
        <is>
          <t>BN2008146</t>
        </is>
      </c>
      <c r="B2146" s="8" t="inlineStr">
        <is>
          <t>ZTE</t>
        </is>
      </c>
      <c r="C2146" s="8" t="inlineStr">
        <is>
          <t>MC888 Pro 5G</t>
        </is>
      </c>
      <c r="D2146" s="8" t="inlineStr">
        <is>
          <t>-</t>
        </is>
      </c>
      <c r="E2146" s="9" t="n">
        <v>1199.99</v>
      </c>
      <c r="F2146" s="9" t="inlineStr">
        <is>
          <t>1199.99</t>
        </is>
      </c>
      <c r="G2146" s="9" t="inlineStr">
        <is>
          <t>Instock</t>
        </is>
      </c>
      <c r="H2146" s="9">
        <f>F2146+0</f>
        <v/>
      </c>
      <c r="I2146" s="9" t="n"/>
      <c r="J2146" s="9">
        <f>IF(I2146&lt;&gt;"",I2146,H2146)</f>
        <v/>
      </c>
      <c r="K2146" s="9">
        <f>E2146/(1+M2146)</f>
        <v/>
      </c>
      <c r="L2146" s="10" t="inlineStr">
        <is>
          <t>PLN</t>
        </is>
      </c>
      <c r="M2146" s="11" t="n">
        <v>0.23</v>
      </c>
      <c r="N2146" s="9">
        <f>K2146*VLOOKUP(L2146,'Exchange rate'!A:B,2,0)</f>
        <v/>
      </c>
      <c r="O2146" s="8" t="inlineStr">
        <is>
          <t>Neonet</t>
        </is>
      </c>
      <c r="P2146" s="8" t="inlineStr">
        <is>
          <t>Neonet</t>
        </is>
      </c>
      <c r="Q2146" s="8" t="inlineStr">
        <is>
          <t>Poland</t>
        </is>
      </c>
      <c r="R2146" s="12" t="inlineStr">
        <is>
          <t>https://www.neonet.pl/routery/zte-mc888-pro-5g-ax5400-mesh.html</t>
        </is>
      </c>
      <c r="S2146" s="13" t="inlineStr">
        <is>
          <t>MBB</t>
        </is>
      </c>
      <c r="T2146" s="13" t="n"/>
      <c r="U2146" s="12" t="inlineStr">
        <is>
          <t>https://drive.google.com/uc?export=view&amp;id=1zjzMavqCXTu9lIy2TwfjKK8V6lqQfP05</t>
        </is>
      </c>
      <c r="V2146" t="inlineStr">
        <is>
          <t>20250424</t>
        </is>
      </c>
    </row>
    <row r="2147" ht="15" customHeight="1">
      <c r="A2147" s="7" t="inlineStr">
        <is>
          <t>BN2006816</t>
        </is>
      </c>
      <c r="B2147" s="8" t="inlineStr">
        <is>
          <t>ZTE</t>
        </is>
      </c>
      <c r="C2147" s="8" t="inlineStr">
        <is>
          <t>MF289F</t>
        </is>
      </c>
      <c r="D2147" s="8" t="inlineStr">
        <is>
          <t>-</t>
        </is>
      </c>
      <c r="E2147" s="9" t="n">
        <v>589</v>
      </c>
      <c r="F2147" s="9" t="inlineStr">
        <is>
          <t>589.00</t>
        </is>
      </c>
      <c r="G2147" s="9" t="inlineStr">
        <is>
          <t>Instock</t>
        </is>
      </c>
      <c r="H2147" s="9">
        <f>F2147+0</f>
        <v/>
      </c>
      <c r="I2147" s="9" t="n"/>
      <c r="J2147" s="9">
        <f>IF(I2147&lt;&gt;"",I2147,H2147)</f>
        <v/>
      </c>
      <c r="K2147" s="9">
        <f>E2147/(1+M2147)</f>
        <v/>
      </c>
      <c r="L2147" s="10" t="inlineStr">
        <is>
          <t>PLN</t>
        </is>
      </c>
      <c r="M2147" s="11" t="n">
        <v>0.23</v>
      </c>
      <c r="N2147" s="9">
        <f>K2147*VLOOKUP(L2147,'Exchange rate'!A:B,2,0)</f>
        <v/>
      </c>
      <c r="O2147" s="8" t="inlineStr">
        <is>
          <t>Neonet</t>
        </is>
      </c>
      <c r="P2147" s="8" t="inlineStr">
        <is>
          <t>Neonet</t>
        </is>
      </c>
      <c r="Q2147" s="8" t="inlineStr">
        <is>
          <t>Poland</t>
        </is>
      </c>
      <c r="R2147" s="12" t="inlineStr">
        <is>
          <t>https://www.neonet.pl/routery/zte-mf289f-1300mbps-a-b-g-n-ac-lte-cat-20-2000mbps-mf289f-lte-cat-20.html</t>
        </is>
      </c>
      <c r="S2147" s="13" t="inlineStr">
        <is>
          <t>MBB</t>
        </is>
      </c>
      <c r="T2147" s="13" t="n"/>
      <c r="U2147" s="12" t="inlineStr">
        <is>
          <t>https://drive.google.com/uc?export=view&amp;id=1yPgpJjm47xtBPSTeFzzLnrJGYM1-IThj</t>
        </is>
      </c>
      <c r="V2147" t="inlineStr">
        <is>
          <t>20250424</t>
        </is>
      </c>
    </row>
    <row r="2148" ht="15" customHeight="1">
      <c r="A2148" s="7" t="inlineStr">
        <is>
          <t>BN2008152</t>
        </is>
      </c>
      <c r="B2148" s="8" t="inlineStr">
        <is>
          <t>Alcatel</t>
        </is>
      </c>
      <c r="C2148" s="8" t="inlineStr">
        <is>
          <t>MW63VK LTE</t>
        </is>
      </c>
      <c r="D2148" s="8" t="inlineStr">
        <is>
          <t>-</t>
        </is>
      </c>
      <c r="E2148" s="9" t="n">
        <v>278.96</v>
      </c>
      <c r="F2148" s="9" t="inlineStr">
        <is>
          <t>0.00</t>
        </is>
      </c>
      <c r="G2148" s="9" t="inlineStr">
        <is>
          <t>Outstock</t>
        </is>
      </c>
      <c r="H2148" s="9">
        <f>F2148+0</f>
        <v/>
      </c>
      <c r="I2148" s="9" t="n"/>
      <c r="J2148" s="9">
        <f>IF(I2148&lt;&gt;"",I2148,H2148)</f>
        <v/>
      </c>
      <c r="K2148" s="9">
        <f>E2148/(1+M2148)</f>
        <v/>
      </c>
      <c r="L2148" s="10" t="inlineStr">
        <is>
          <t>PLN</t>
        </is>
      </c>
      <c r="M2148" s="11" t="n">
        <v>0.23</v>
      </c>
      <c r="N2148" s="9">
        <f>K2148*VLOOKUP(L2148,'Exchange rate'!A:B,2,0)</f>
        <v/>
      </c>
      <c r="O2148" s="8" t="inlineStr">
        <is>
          <t>Oleole</t>
        </is>
      </c>
      <c r="P2148" s="8" t="inlineStr">
        <is>
          <t>Oleole</t>
        </is>
      </c>
      <c r="Q2148" s="8" t="inlineStr">
        <is>
          <t>Poland</t>
        </is>
      </c>
      <c r="R2148" s="12" t="inlineStr">
        <is>
          <t>https://www.oleole.pl/routery-gsm-3g/tcl-link-zone-lte-cat6-mobile-wifi-mw63vk.bhtml</t>
        </is>
      </c>
      <c r="S2148" s="13" t="inlineStr">
        <is>
          <t>MBB</t>
        </is>
      </c>
      <c r="T2148" s="13" t="n"/>
      <c r="U2148" s="12" t="inlineStr">
        <is>
          <t>https://drive.google.com/uc?export=view&amp;id=16JzaCqLoRYk4xcPAUKIjrkYsMZSYeqF2</t>
        </is>
      </c>
      <c r="V2148" t="inlineStr">
        <is>
          <t>20250424</t>
        </is>
      </c>
    </row>
    <row r="2149" ht="15" customHeight="1">
      <c r="A2149" s="7" t="inlineStr">
        <is>
          <t>BN2008420</t>
        </is>
      </c>
      <c r="B2149" s="8" t="inlineStr">
        <is>
          <t>Alcatel</t>
        </is>
      </c>
      <c r="C2149" s="8" t="inlineStr">
        <is>
          <t>TCL 31.89</t>
        </is>
      </c>
      <c r="D2149" s="8" t="inlineStr">
        <is>
          <t>-</t>
        </is>
      </c>
      <c r="E2149" s="9" t="n">
        <v>0</v>
      </c>
      <c r="F2149" s="9" t="inlineStr">
        <is>
          <t>0.00</t>
        </is>
      </c>
      <c r="G2149" s="9" t="inlineStr">
        <is>
          <t>Outstock</t>
        </is>
      </c>
      <c r="H2149" s="9">
        <f>F2149+0</f>
        <v/>
      </c>
      <c r="I2149" s="9" t="n"/>
      <c r="J2149" s="9">
        <f>IF(I2149&lt;&gt;"",I2149,H2149)</f>
        <v/>
      </c>
      <c r="K2149" s="9">
        <f>E2149/(1+M2149)</f>
        <v/>
      </c>
      <c r="L2149" s="10" t="inlineStr">
        <is>
          <t>PLN</t>
        </is>
      </c>
      <c r="M2149" s="11" t="n">
        <v>0.23</v>
      </c>
      <c r="N2149" s="9">
        <f>K2149*VLOOKUP(L2149,'Exchange rate'!A:B,2,0)</f>
        <v/>
      </c>
      <c r="O2149" s="8" t="inlineStr">
        <is>
          <t>Oleole</t>
        </is>
      </c>
      <c r="P2149" s="8" t="inlineStr">
        <is>
          <t>Oleole</t>
        </is>
      </c>
      <c r="Q2149" s="8" t="inlineStr">
        <is>
          <t>Poland</t>
        </is>
      </c>
      <c r="R2149" s="12" t="inlineStr">
        <is>
          <t>https://www.oleole.pl/telefony-komorkowe/tcl-telefon-gsm-tcl-3189-szary.bhtml</t>
        </is>
      </c>
      <c r="S2149" s="13" t="inlineStr">
        <is>
          <t>Handset</t>
        </is>
      </c>
      <c r="T2149" s="13" t="inlineStr">
        <is>
          <t>a</t>
        </is>
      </c>
      <c r="U2149" s="12" t="inlineStr">
        <is>
          <t>https://drive.google.com/uc?export=view&amp;id=12-FRGyLah6RD8F4znXtjvmRMOn7GOCqt</t>
        </is>
      </c>
      <c r="V2149" t="inlineStr">
        <is>
          <t>20250424</t>
        </is>
      </c>
    </row>
    <row r="2150" ht="15" customHeight="1">
      <c r="A2150" s="7" t="inlineStr">
        <is>
          <t>BN2009367</t>
        </is>
      </c>
      <c r="B2150" s="8" t="inlineStr">
        <is>
          <t>Alcatel</t>
        </is>
      </c>
      <c r="C2150" s="8" t="inlineStr">
        <is>
          <t>TCL 4022S - 2G</t>
        </is>
      </c>
      <c r="D2150" s="8" t="inlineStr">
        <is>
          <t>-</t>
        </is>
      </c>
      <c r="E2150" s="9" t="n">
        <v>132.41</v>
      </c>
      <c r="F2150" s="9" t="inlineStr">
        <is>
          <t>0.00</t>
        </is>
      </c>
      <c r="G2150" s="9" t="inlineStr">
        <is>
          <t>Outstock</t>
        </is>
      </c>
      <c r="H2150" s="9">
        <f>F2150+0</f>
        <v/>
      </c>
      <c r="I2150" s="9" t="n"/>
      <c r="J2150" s="9">
        <f>IF(I2150&lt;&gt;"",I2150,H2150)</f>
        <v/>
      </c>
      <c r="K2150" s="9">
        <f>E2150/(1+M2150)</f>
        <v/>
      </c>
      <c r="L2150" s="10" t="inlineStr">
        <is>
          <t>PLN</t>
        </is>
      </c>
      <c r="M2150" s="11" t="n">
        <v>0.23</v>
      </c>
      <c r="N2150" s="9">
        <f>K2150*VLOOKUP(L2150,'Exchange rate'!A:B,2,0)</f>
        <v/>
      </c>
      <c r="O2150" s="8" t="inlineStr">
        <is>
          <t>Oleole</t>
        </is>
      </c>
      <c r="P2150" s="8" t="inlineStr">
        <is>
          <t>Oleole</t>
        </is>
      </c>
      <c r="Q2150" s="8" t="inlineStr">
        <is>
          <t>Poland</t>
        </is>
      </c>
      <c r="R2150" s="12" t="inlineStr">
        <is>
          <t>https://www.oleole.pl/telefony-komorkowe/tcl-onetouch-4022s-2-8-szary.bhtml</t>
        </is>
      </c>
      <c r="S2150" s="13" t="inlineStr">
        <is>
          <t>Handset</t>
        </is>
      </c>
      <c r="T2150" s="13" t="n"/>
      <c r="U2150" s="12" t="inlineStr">
        <is>
          <t>https://drive.google.com/uc?export=view&amp;id=15XckD4T2gyXH44k21KDc7cLSpKykWjoX</t>
        </is>
      </c>
      <c r="V2150" t="inlineStr">
        <is>
          <t>20250424</t>
        </is>
      </c>
    </row>
    <row r="2151" ht="15" customHeight="1">
      <c r="A2151" s="7" t="inlineStr">
        <is>
          <t>BN2008834</t>
        </is>
      </c>
      <c r="B2151" s="8" t="inlineStr">
        <is>
          <t>Alcatel</t>
        </is>
      </c>
      <c r="C2151" s="8" t="inlineStr">
        <is>
          <t>TCL 4042S 48-128MB LTE</t>
        </is>
      </c>
      <c r="D2151" s="8" t="inlineStr">
        <is>
          <t>-</t>
        </is>
      </c>
      <c r="E2151" s="9" t="n">
        <v>199</v>
      </c>
      <c r="F2151" s="9" t="inlineStr">
        <is>
          <t>0.00</t>
        </is>
      </c>
      <c r="G2151" s="9" t="inlineStr">
        <is>
          <t>Outstock</t>
        </is>
      </c>
      <c r="H2151" s="9">
        <f>F2151+0</f>
        <v/>
      </c>
      <c r="I2151" s="9" t="n"/>
      <c r="J2151" s="9">
        <f>IF(I2151&lt;&gt;"",I2151,H2151)</f>
        <v/>
      </c>
      <c r="K2151" s="9">
        <f>E2151/(1+M2151)</f>
        <v/>
      </c>
      <c r="L2151" s="10" t="inlineStr">
        <is>
          <t>PLN</t>
        </is>
      </c>
      <c r="M2151" s="11" t="n">
        <v>0.23</v>
      </c>
      <c r="N2151" s="9">
        <f>K2151*VLOOKUP(L2151,'Exchange rate'!A:B,2,0)</f>
        <v/>
      </c>
      <c r="O2151" s="8" t="inlineStr">
        <is>
          <t>Oleole</t>
        </is>
      </c>
      <c r="P2151" s="8" t="inlineStr">
        <is>
          <t>Oleole</t>
        </is>
      </c>
      <c r="Q2151" s="8" t="inlineStr">
        <is>
          <t>Poland</t>
        </is>
      </c>
      <c r="R2151" s="12" t="inlineStr">
        <is>
          <t>https://www.oleole.pl/telefony-komorkowe/tcl-onetouch-4042s-2-8-2-mpix-szary.bhtml</t>
        </is>
      </c>
      <c r="S2151" s="13" t="inlineStr">
        <is>
          <t>Handset</t>
        </is>
      </c>
      <c r="T2151" s="13" t="n"/>
      <c r="U2151" s="12" t="inlineStr">
        <is>
          <t>https://drive.google.com/uc?export=view&amp;id=13dFNl-NbDHG9v5I3PEQhg4gcRKwUGCC-</t>
        </is>
      </c>
      <c r="V2151" t="inlineStr">
        <is>
          <t>20250424</t>
        </is>
      </c>
    </row>
    <row r="2152" ht="15" customHeight="1">
      <c r="A2152" s="7" t="inlineStr">
        <is>
          <t>BN2009333</t>
        </is>
      </c>
      <c r="B2152" s="8" t="inlineStr">
        <is>
          <t>Alcatel</t>
        </is>
      </c>
      <c r="C2152" s="8" t="inlineStr">
        <is>
          <t>TCL 4043</t>
        </is>
      </c>
      <c r="D2152" s="8" t="inlineStr">
        <is>
          <t>-</t>
        </is>
      </c>
      <c r="E2152" s="9" t="n">
        <v>279</v>
      </c>
      <c r="F2152" s="9" t="inlineStr">
        <is>
          <t>0.00</t>
        </is>
      </c>
      <c r="G2152" s="9" t="inlineStr">
        <is>
          <t>Outstock</t>
        </is>
      </c>
      <c r="H2152" s="9">
        <f>F2152+0</f>
        <v/>
      </c>
      <c r="I2152" s="9" t="n"/>
      <c r="J2152" s="9">
        <f>IF(I2152&lt;&gt;"",I2152,H2152)</f>
        <v/>
      </c>
      <c r="K2152" s="9">
        <f>E2152/(1+M2152)</f>
        <v/>
      </c>
      <c r="L2152" s="10" t="inlineStr">
        <is>
          <t>PLN</t>
        </is>
      </c>
      <c r="M2152" s="11" t="n">
        <v>0.23</v>
      </c>
      <c r="N2152" s="9">
        <f>K2152*VLOOKUP(L2152,'Exchange rate'!A:B,2,0)</f>
        <v/>
      </c>
      <c r="O2152" s="8" t="inlineStr">
        <is>
          <t>Oleole</t>
        </is>
      </c>
      <c r="P2152" s="8" t="inlineStr">
        <is>
          <t>Oleole</t>
        </is>
      </c>
      <c r="Q2152" s="8" t="inlineStr">
        <is>
          <t>Poland</t>
        </is>
      </c>
      <c r="R2152" s="12" t="inlineStr">
        <is>
          <t>https://www.oleole.pl/telefony-komorkowe/tcl-onetouch-4043-3-2-szary.bhtml</t>
        </is>
      </c>
      <c r="S2152" s="13" t="inlineStr">
        <is>
          <t>Handset</t>
        </is>
      </c>
      <c r="T2152" s="13" t="n"/>
      <c r="U2152" s="12" t="inlineStr">
        <is>
          <t>https://drive.google.com/uc?export=view&amp;id=11Xu3LEOEsRHHYod5Qo1mSBctx6nnvUTM</t>
        </is>
      </c>
      <c r="V2152" t="inlineStr">
        <is>
          <t>20250424</t>
        </is>
      </c>
    </row>
    <row r="2153" ht="15" customHeight="1">
      <c r="A2153" s="7" t="inlineStr">
        <is>
          <t>BN2009076</t>
        </is>
      </c>
      <c r="B2153" s="8" t="inlineStr">
        <is>
          <t>Alcatel</t>
        </is>
      </c>
      <c r="C2153" s="8" t="inlineStr">
        <is>
          <t>TCL 50 SE 6-256GB LTE</t>
        </is>
      </c>
      <c r="D2153" s="8" t="inlineStr">
        <is>
          <t>-</t>
        </is>
      </c>
      <c r="E2153" s="9" t="n">
        <v>529</v>
      </c>
      <c r="F2153" s="9" t="inlineStr">
        <is>
          <t>0.00</t>
        </is>
      </c>
      <c r="G2153" s="9" t="inlineStr">
        <is>
          <t>Outstock</t>
        </is>
      </c>
      <c r="H2153" s="9">
        <f>F2153+0</f>
        <v/>
      </c>
      <c r="I2153" s="9" t="n"/>
      <c r="J2153" s="9">
        <f>IF(I2153&lt;&gt;"",I2153,H2153)</f>
        <v/>
      </c>
      <c r="K2153" s="9">
        <f>E2153/(1+M2153)</f>
        <v/>
      </c>
      <c r="L2153" s="10" t="inlineStr">
        <is>
          <t>PLN</t>
        </is>
      </c>
      <c r="M2153" s="11" t="n">
        <v>0.23</v>
      </c>
      <c r="N2153" s="9">
        <f>K2153*VLOOKUP(L2153,'Exchange rate'!A:B,2,0)</f>
        <v/>
      </c>
      <c r="O2153" s="8" t="inlineStr">
        <is>
          <t>Oleole</t>
        </is>
      </c>
      <c r="P2153" s="8" t="inlineStr">
        <is>
          <t>Oleole</t>
        </is>
      </c>
      <c r="Q2153" s="8" t="inlineStr">
        <is>
          <t>Poland</t>
        </is>
      </c>
      <c r="R2153" s="12" t="inlineStr">
        <is>
          <t>https://www.oleole.pl/telefony-komorkowe/tcl-50se-6-256gb-6-78-90hz-50mpix-szary.bhtml</t>
        </is>
      </c>
      <c r="S2153" s="13" t="inlineStr">
        <is>
          <t>Handset</t>
        </is>
      </c>
      <c r="T2153" s="13" t="n"/>
      <c r="U2153" s="12" t="inlineStr">
        <is>
          <t>https://drive.google.com/uc?export=view&amp;id=13Ebfe_oh2aQH4m4QhStRiUq6lm6Cy928</t>
        </is>
      </c>
      <c r="V2153" t="inlineStr">
        <is>
          <t>20250424</t>
        </is>
      </c>
    </row>
    <row r="2154" ht="15" customHeight="1">
      <c r="A2154" s="7" t="inlineStr">
        <is>
          <t>BN2009296</t>
        </is>
      </c>
      <c r="B2154" s="8" t="inlineStr">
        <is>
          <t>Alcatel</t>
        </is>
      </c>
      <c r="C2154" s="8" t="inlineStr">
        <is>
          <t>TCL 501 2-32GB LTE</t>
        </is>
      </c>
      <c r="D2154" s="8" t="inlineStr">
        <is>
          <t>-</t>
        </is>
      </c>
      <c r="E2154" s="9" t="n">
        <v>199</v>
      </c>
      <c r="F2154" s="9" t="inlineStr">
        <is>
          <t>0.00</t>
        </is>
      </c>
      <c r="G2154" s="9" t="inlineStr">
        <is>
          <t>Outstock</t>
        </is>
      </c>
      <c r="H2154" s="9">
        <f>F2154+0</f>
        <v/>
      </c>
      <c r="I2154" s="9" t="n"/>
      <c r="J2154" s="9">
        <f>IF(I2154&lt;&gt;"",I2154,H2154)</f>
        <v/>
      </c>
      <c r="K2154" s="9">
        <f>E2154/(1+M2154)</f>
        <v/>
      </c>
      <c r="L2154" s="10" t="inlineStr">
        <is>
          <t>PLN</t>
        </is>
      </c>
      <c r="M2154" s="11" t="n">
        <v>0.23</v>
      </c>
      <c r="N2154" s="9">
        <f>K2154*VLOOKUP(L2154,'Exchange rate'!A:B,2,0)</f>
        <v/>
      </c>
      <c r="O2154" s="8" t="inlineStr">
        <is>
          <t>Oleole</t>
        </is>
      </c>
      <c r="P2154" s="8" t="inlineStr">
        <is>
          <t>Oleole</t>
        </is>
      </c>
      <c r="Q2154" s="8" t="inlineStr">
        <is>
          <t>Poland</t>
        </is>
      </c>
      <c r="R2154" s="12" t="inlineStr">
        <is>
          <t>https://www.oleole.pl/telefony-komorkowe/tcl-telefon-tcl-501-czarny.bhtml</t>
        </is>
      </c>
      <c r="S2154" s="13" t="inlineStr">
        <is>
          <t>Handset</t>
        </is>
      </c>
      <c r="T2154" s="13" t="n"/>
      <c r="U2154" s="12" t="inlineStr">
        <is>
          <t>https://drive.google.com/uc?export=view&amp;id=13klaEV5GNDikcqhcsg0npzr9rQGu-90_</t>
        </is>
      </c>
      <c r="V2154" t="inlineStr">
        <is>
          <t>20250424</t>
        </is>
      </c>
    </row>
    <row r="2155" ht="15" customHeight="1">
      <c r="A2155" s="7" t="inlineStr">
        <is>
          <t>BN2009357</t>
        </is>
      </c>
      <c r="B2155" s="8" t="inlineStr">
        <is>
          <t>Alcatel</t>
        </is>
      </c>
      <c r="C2155" s="8" t="inlineStr">
        <is>
          <t>TCL 505 4-128GB LTE</t>
        </is>
      </c>
      <c r="D2155" s="8" t="inlineStr">
        <is>
          <t>-</t>
        </is>
      </c>
      <c r="E2155" s="9" t="n">
        <v>0</v>
      </c>
      <c r="F2155" s="9" t="inlineStr">
        <is>
          <t>0.00</t>
        </is>
      </c>
      <c r="G2155" s="9" t="inlineStr">
        <is>
          <t>Outstock</t>
        </is>
      </c>
      <c r="H2155" s="9">
        <f>F2155+0</f>
        <v/>
      </c>
      <c r="I2155" s="9" t="n"/>
      <c r="J2155" s="9">
        <f>IF(I2155&lt;&gt;"",I2155,H2155)</f>
        <v/>
      </c>
      <c r="K2155" s="9">
        <f>E2155/(1+M2155)</f>
        <v/>
      </c>
      <c r="L2155" s="10" t="inlineStr">
        <is>
          <t>PLN</t>
        </is>
      </c>
      <c r="M2155" s="11" t="n">
        <v>0.23</v>
      </c>
      <c r="N2155" s="9">
        <f>K2155*VLOOKUP(L2155,'Exchange rate'!A:B,2,0)</f>
        <v/>
      </c>
      <c r="O2155" s="8" t="inlineStr">
        <is>
          <t>Oleole</t>
        </is>
      </c>
      <c r="P2155" s="8" t="inlineStr">
        <is>
          <t>Oleole</t>
        </is>
      </c>
      <c r="Q2155" s="8" t="inlineStr">
        <is>
          <t>Poland</t>
        </is>
      </c>
      <c r="R2155" s="12" t="inlineStr">
        <is>
          <t>https://www.oleole.pl/telefony-komorkowe/tcl-505-4-128gb-6-75-50mpix-szary.bhtml</t>
        </is>
      </c>
      <c r="S2155" s="13" t="inlineStr">
        <is>
          <t>Handset</t>
        </is>
      </c>
      <c r="T2155" s="13" t="inlineStr">
        <is>
          <t>v</t>
        </is>
      </c>
      <c r="U2155" s="12" t="inlineStr">
        <is>
          <t>https://drive.google.com/uc?export=view&amp;id=14f1E73-0QzIeI_kh6X9At0VQmzTFXYO1</t>
        </is>
      </c>
      <c r="V2155" t="inlineStr">
        <is>
          <t>20250424</t>
        </is>
      </c>
    </row>
    <row r="2156" ht="15" customHeight="1">
      <c r="A2156" s="7" t="inlineStr">
        <is>
          <t>BN2008728</t>
        </is>
      </c>
      <c r="B2156" s="8" t="inlineStr">
        <is>
          <t>Alcatel</t>
        </is>
      </c>
      <c r="C2156" s="8" t="inlineStr">
        <is>
          <t>TCL NXTPAPER 11 4-128GB WiFi</t>
        </is>
      </c>
      <c r="D2156" s="8" t="inlineStr">
        <is>
          <t>-</t>
        </is>
      </c>
      <c r="E2156" s="9" t="n">
        <v>1049</v>
      </c>
      <c r="F2156" s="9" t="inlineStr">
        <is>
          <t>0.00</t>
        </is>
      </c>
      <c r="G2156" s="9" t="inlineStr">
        <is>
          <t>Outstock</t>
        </is>
      </c>
      <c r="H2156" s="9">
        <f>F2156+0</f>
        <v/>
      </c>
      <c r="I2156" s="9" t="n"/>
      <c r="J2156" s="9">
        <f>IF(I2156&lt;&gt;"",I2156,H2156)</f>
        <v/>
      </c>
      <c r="K2156" s="9">
        <f>E2156/(1+M2156)</f>
        <v/>
      </c>
      <c r="L2156" s="10" t="inlineStr">
        <is>
          <t>PLN</t>
        </is>
      </c>
      <c r="M2156" s="11" t="n">
        <v>0.23</v>
      </c>
      <c r="N2156" s="9">
        <f>K2156*VLOOKUP(L2156,'Exchange rate'!A:B,2,0)</f>
        <v/>
      </c>
      <c r="O2156" s="8" t="inlineStr">
        <is>
          <t>Oleole</t>
        </is>
      </c>
      <c r="P2156" s="8" t="inlineStr">
        <is>
          <t>Oleole</t>
        </is>
      </c>
      <c r="Q2156" s="8" t="inlineStr">
        <is>
          <t>Poland</t>
        </is>
      </c>
      <c r="R2156" s="12" t="inlineStr">
        <is>
          <t>https://www.oleole.pl/ipad-i-tablety-multimedialne/tcl-nxtpaper-11-11-4-64gb-wi-fi-szary.bhtml</t>
        </is>
      </c>
      <c r="S2156" s="13" t="inlineStr">
        <is>
          <t>Tablet</t>
        </is>
      </c>
      <c r="T2156" s="13" t="n"/>
      <c r="U2156" s="12" t="inlineStr">
        <is>
          <t>https://drive.google.com/uc?export=view&amp;id=11QQG9g--HVdEeu3njL9ugSVes_nQda_q</t>
        </is>
      </c>
      <c r="V2156" t="inlineStr">
        <is>
          <t>20250424</t>
        </is>
      </c>
    </row>
    <row r="2157" ht="15" customHeight="1">
      <c r="A2157" s="7" t="inlineStr">
        <is>
          <t>AN00000007</t>
        </is>
      </c>
      <c r="B2157" s="8" t="inlineStr">
        <is>
          <t>Apple</t>
        </is>
      </c>
      <c r="C2157" s="8" t="inlineStr">
        <is>
          <t>AirPods Max</t>
        </is>
      </c>
      <c r="D2157" s="8" t="inlineStr">
        <is>
          <t>-</t>
        </is>
      </c>
      <c r="E2157" s="9" t="n">
        <v>2383.5</v>
      </c>
      <c r="F2157" s="9" t="inlineStr">
        <is>
          <t>0.00</t>
        </is>
      </c>
      <c r="G2157" s="9" t="inlineStr">
        <is>
          <t>Outstock</t>
        </is>
      </c>
      <c r="H2157" s="9">
        <f>F2157+0</f>
        <v/>
      </c>
      <c r="I2157" s="9" t="n"/>
      <c r="J2157" s="9">
        <f>IF(I2157&lt;&gt;"",I2157,H2157)</f>
        <v/>
      </c>
      <c r="K2157" s="9">
        <f>E2157/(1+M2157)</f>
        <v/>
      </c>
      <c r="L2157" s="10" t="inlineStr">
        <is>
          <t>PLN</t>
        </is>
      </c>
      <c r="M2157" s="11" t="n">
        <v>0.23</v>
      </c>
      <c r="N2157" s="9">
        <f>K2157*VLOOKUP(L2157,'Exchange rate'!A:B,2,0)</f>
        <v/>
      </c>
      <c r="O2157" s="8" t="inlineStr">
        <is>
          <t>Oleole</t>
        </is>
      </c>
      <c r="P2157" s="8" t="inlineStr">
        <is>
          <t>Oleole</t>
        </is>
      </c>
      <c r="Q2157" s="8" t="inlineStr">
        <is>
          <t>Poland</t>
        </is>
      </c>
      <c r="R2157" s="12" t="inlineStr">
        <is>
          <t>https://www.oleole.pl/sluchawki/apple-sluchawki-airpods-max-pink.bhtml</t>
        </is>
      </c>
      <c r="S2157" s="13" t="inlineStr">
        <is>
          <t>Other</t>
        </is>
      </c>
      <c r="T2157" s="13" t="n"/>
      <c r="U2157" s="12" t="inlineStr">
        <is>
          <t>https://drive.google.com/uc?export=view&amp;id=11P7AG_kzmFGOBRb7e8FC1Txjj3E2_1Sy</t>
        </is>
      </c>
      <c r="V2157" t="inlineStr">
        <is>
          <t>20250424</t>
        </is>
      </c>
    </row>
    <row r="2158" ht="15" customHeight="1">
      <c r="A2158" s="7" t="inlineStr">
        <is>
          <t>AN00000008</t>
        </is>
      </c>
      <c r="B2158" s="8" t="inlineStr">
        <is>
          <t>Apple</t>
        </is>
      </c>
      <c r="C2158" s="8" t="inlineStr">
        <is>
          <t>Apple Pencil (2nd Generation)</t>
        </is>
      </c>
      <c r="D2158" s="8" t="inlineStr">
        <is>
          <t>-</t>
        </is>
      </c>
      <c r="E2158" s="9" t="n">
        <v>599</v>
      </c>
      <c r="F2158" s="9" t="inlineStr">
        <is>
          <t>0.00</t>
        </is>
      </c>
      <c r="G2158" s="9" t="inlineStr">
        <is>
          <t>Outstock</t>
        </is>
      </c>
      <c r="H2158" s="9">
        <f>F2158+0</f>
        <v/>
      </c>
      <c r="I2158" s="9" t="n"/>
      <c r="J2158" s="9">
        <f>IF(I2158&lt;&gt;"",I2158,H2158)</f>
        <v/>
      </c>
      <c r="K2158" s="9">
        <f>E2158/(1+M2158)</f>
        <v/>
      </c>
      <c r="L2158" s="10" t="inlineStr">
        <is>
          <t>PLN</t>
        </is>
      </c>
      <c r="M2158" s="11" t="n">
        <v>0.23</v>
      </c>
      <c r="N2158" s="9">
        <f>K2158*VLOOKUP(L2158,'Exchange rate'!A:B,2,0)</f>
        <v/>
      </c>
      <c r="O2158" s="8" t="inlineStr">
        <is>
          <t>Oleole</t>
        </is>
      </c>
      <c r="P2158" s="8" t="inlineStr">
        <is>
          <t>Oleole</t>
        </is>
      </c>
      <c r="Q2158" s="8" t="inlineStr">
        <is>
          <t>Poland</t>
        </is>
      </c>
      <c r="R2158" s="12" t="inlineStr">
        <is>
          <t>https://www.oleole.pl/akcesoria-do-ipada-i-tabletow-multimedialnych/apple-pencil-2-gen-mu8f2zm-a.bhtml</t>
        </is>
      </c>
      <c r="S2158" s="13" t="inlineStr">
        <is>
          <t>Other</t>
        </is>
      </c>
      <c r="T2158" s="13" t="n"/>
      <c r="U2158" s="12" t="inlineStr">
        <is>
          <t>https://drive.google.com/uc?export=view&amp;id=12FV41ZUMkE-_JIMH0H5zQRXDc79Pcy61</t>
        </is>
      </c>
      <c r="V2158" t="inlineStr">
        <is>
          <t>20250424</t>
        </is>
      </c>
    </row>
    <row r="2159" ht="15" customHeight="1">
      <c r="A2159" s="7" t="inlineStr">
        <is>
          <t>AN00000219</t>
        </is>
      </c>
      <c r="B2159" s="8" t="inlineStr">
        <is>
          <t>Apple</t>
        </is>
      </c>
      <c r="C2159" s="8" t="inlineStr">
        <is>
          <t>Apple Watch Series 10 LTE 42mm</t>
        </is>
      </c>
      <c r="D2159" s="8" t="inlineStr">
        <is>
          <t>-</t>
        </is>
      </c>
      <c r="E2159" s="9" t="n">
        <v>2249</v>
      </c>
      <c r="F2159" s="9" t="inlineStr">
        <is>
          <t>0.00</t>
        </is>
      </c>
      <c r="G2159" s="9" t="inlineStr">
        <is>
          <t>Outstock</t>
        </is>
      </c>
      <c r="H2159" s="9">
        <f>F2159+0</f>
        <v/>
      </c>
      <c r="I2159" s="9" t="n"/>
      <c r="J2159" s="9">
        <f>IF(I2159&lt;&gt;"",I2159,H2159)</f>
        <v/>
      </c>
      <c r="K2159" s="9">
        <f>E2159/(1+M2159)</f>
        <v/>
      </c>
      <c r="L2159" s="10" t="inlineStr">
        <is>
          <t>PLN</t>
        </is>
      </c>
      <c r="M2159" s="11" t="n">
        <v>0.23</v>
      </c>
      <c r="N2159" s="9">
        <f>K2159*VLOOKUP(L2159,'Exchange rate'!A:B,2,0)</f>
        <v/>
      </c>
      <c r="O2159" s="8" t="inlineStr">
        <is>
          <t>Oleole</t>
        </is>
      </c>
      <c r="P2159" s="8" t="inlineStr">
        <is>
          <t>Oleole</t>
        </is>
      </c>
      <c r="Q2159" s="8" t="inlineStr">
        <is>
          <t>Poland</t>
        </is>
      </c>
      <c r="R2159" s="12" t="inlineStr">
        <is>
          <t>https://www.oleole.pl/smartwatch/apple-watch-series-10-gps-cellular-42mm-z-aluminium-srebrny-pasek-sportowy-denim-s-m.bhtml</t>
        </is>
      </c>
      <c r="S2159" s="13" t="inlineStr">
        <is>
          <t>Smart Watch</t>
        </is>
      </c>
      <c r="T2159" s="13" t="n"/>
      <c r="U2159" s="12" t="inlineStr">
        <is>
          <t>https://drive.google.com/uc?export=view&amp;id=11NvEyo44n-kxWHLnLLMgs9NTYADrNTQK</t>
        </is>
      </c>
      <c r="V2159" t="inlineStr">
        <is>
          <t>20250424</t>
        </is>
      </c>
    </row>
    <row r="2160" ht="15" customHeight="1">
      <c r="A2160" s="7" t="inlineStr">
        <is>
          <t>AN00000220</t>
        </is>
      </c>
      <c r="B2160" s="8" t="inlineStr">
        <is>
          <t>Apple</t>
        </is>
      </c>
      <c r="C2160" s="8" t="inlineStr">
        <is>
          <t>Apple Watch Series 10 LTE 46mm</t>
        </is>
      </c>
      <c r="D2160" s="8" t="inlineStr">
        <is>
          <t>-</t>
        </is>
      </c>
      <c r="E2160" s="9" t="n">
        <v>3549</v>
      </c>
      <c r="F2160" s="9" t="inlineStr">
        <is>
          <t>0.00</t>
        </is>
      </c>
      <c r="G2160" s="9" t="inlineStr">
        <is>
          <t>Outstock</t>
        </is>
      </c>
      <c r="H2160" s="9">
        <f>F2160+0</f>
        <v/>
      </c>
      <c r="I2160" s="9" t="n"/>
      <c r="J2160" s="9">
        <f>IF(I2160&lt;&gt;"",I2160,H2160)</f>
        <v/>
      </c>
      <c r="K2160" s="9">
        <f>E2160/(1+M2160)</f>
        <v/>
      </c>
      <c r="L2160" s="10" t="inlineStr">
        <is>
          <t>PLN</t>
        </is>
      </c>
      <c r="M2160" s="11" t="n">
        <v>0.23</v>
      </c>
      <c r="N2160" s="9">
        <f>K2160*VLOOKUP(L2160,'Exchange rate'!A:B,2,0)</f>
        <v/>
      </c>
      <c r="O2160" s="8" t="inlineStr">
        <is>
          <t>Oleole</t>
        </is>
      </c>
      <c r="P2160" s="8" t="inlineStr">
        <is>
          <t>Oleole</t>
        </is>
      </c>
      <c r="Q2160" s="8" t="inlineStr">
        <is>
          <t>Poland</t>
        </is>
      </c>
      <c r="R2160" s="12" t="inlineStr">
        <is>
          <t>https://www.oleole.pl/smartwatch/apple-watch-series-10-gps-cellular-46mm-tytan-lupek-pasek-sportowy-czarny-s-m.bhtml</t>
        </is>
      </c>
      <c r="S2160" s="13" t="inlineStr">
        <is>
          <t>Smart Watch</t>
        </is>
      </c>
      <c r="T2160" s="13" t="n"/>
      <c r="U2160" s="12" t="inlineStr">
        <is>
          <t>https://drive.google.com/uc?export=view&amp;id=12xCrSv_sVClBHZRYVk9AaNxjN_AmtX6I</t>
        </is>
      </c>
      <c r="V2160" t="inlineStr">
        <is>
          <t>20250424</t>
        </is>
      </c>
    </row>
    <row r="2161" ht="15" customHeight="1">
      <c r="A2161" s="7" t="inlineStr">
        <is>
          <t>BN2008638</t>
        </is>
      </c>
      <c r="B2161" s="8" t="inlineStr">
        <is>
          <t>Apple</t>
        </is>
      </c>
      <c r="C2161" s="8" t="inlineStr">
        <is>
          <t>iPad (2022) 10.9 WiFi + Cellular 256GB</t>
        </is>
      </c>
      <c r="D2161" s="8" t="inlineStr">
        <is>
          <t>-</t>
        </is>
      </c>
      <c r="E2161" s="9" t="n">
        <v>4549</v>
      </c>
      <c r="F2161" s="9" t="inlineStr">
        <is>
          <t>0.00</t>
        </is>
      </c>
      <c r="G2161" s="9" t="inlineStr">
        <is>
          <t>Outstock</t>
        </is>
      </c>
      <c r="H2161" s="9">
        <f>F2161+0</f>
        <v/>
      </c>
      <c r="I2161" s="9" t="n"/>
      <c r="J2161" s="9">
        <f>IF(I2161&lt;&gt;"",I2161,H2161)</f>
        <v/>
      </c>
      <c r="K2161" s="9">
        <f>E2161/(1+M2161)</f>
        <v/>
      </c>
      <c r="L2161" s="10" t="inlineStr">
        <is>
          <t>PLN</t>
        </is>
      </c>
      <c r="M2161" s="11" t="n">
        <v>0.23</v>
      </c>
      <c r="N2161" s="9">
        <f>K2161*VLOOKUP(L2161,'Exchange rate'!A:B,2,0)</f>
        <v/>
      </c>
      <c r="O2161" s="8" t="inlineStr">
        <is>
          <t>Oleole</t>
        </is>
      </c>
      <c r="P2161" s="8" t="inlineStr">
        <is>
          <t>Oleole</t>
        </is>
      </c>
      <c r="Q2161" s="8" t="inlineStr">
        <is>
          <t>Poland</t>
        </is>
      </c>
      <c r="R2161" s="12" t="inlineStr">
        <is>
          <t>https://www.oleole.pl/ipad-i-tablety-multimedialne/apple-ipad-10-9-10-gen-2022-wi-fi-cellular-5g-256gb-zolty.bhtml</t>
        </is>
      </c>
      <c r="S2161" s="13" t="inlineStr">
        <is>
          <t>Tablet</t>
        </is>
      </c>
      <c r="T2161" s="13" t="n"/>
      <c r="U2161" s="12" t="inlineStr">
        <is>
          <t>https://drive.google.com/uc?export=view&amp;id=12lPhpZtriksf_B0rCh6wPrHebpADUD99</t>
        </is>
      </c>
      <c r="V2161" t="inlineStr">
        <is>
          <t>20250424</t>
        </is>
      </c>
    </row>
    <row r="2162" ht="15" customHeight="1">
      <c r="A2162" s="7" t="inlineStr">
        <is>
          <t>BN2008651</t>
        </is>
      </c>
      <c r="B2162" s="8" t="inlineStr">
        <is>
          <t>Apple</t>
        </is>
      </c>
      <c r="C2162" s="8" t="inlineStr">
        <is>
          <t>iPad (2022) 10.9 WiFi 64GB</t>
        </is>
      </c>
      <c r="D2162" s="8" t="inlineStr">
        <is>
          <t>-</t>
        </is>
      </c>
      <c r="E2162" s="9" t="n">
        <v>1499</v>
      </c>
      <c r="F2162" s="9" t="inlineStr">
        <is>
          <t>0.00</t>
        </is>
      </c>
      <c r="G2162" s="9" t="inlineStr">
        <is>
          <t>Outstock</t>
        </is>
      </c>
      <c r="H2162" s="9">
        <f>F2162+0</f>
        <v/>
      </c>
      <c r="I2162" s="9" t="n"/>
      <c r="J2162" s="9">
        <f>IF(I2162&lt;&gt;"",I2162,H2162)</f>
        <v/>
      </c>
      <c r="K2162" s="9">
        <f>E2162/(1+M2162)</f>
        <v/>
      </c>
      <c r="L2162" s="10" t="inlineStr">
        <is>
          <t>PLN</t>
        </is>
      </c>
      <c r="M2162" s="11" t="n">
        <v>0.23</v>
      </c>
      <c r="N2162" s="9">
        <f>K2162*VLOOKUP(L2162,'Exchange rate'!A:B,2,0)</f>
        <v/>
      </c>
      <c r="O2162" s="8" t="inlineStr">
        <is>
          <t>Oleole</t>
        </is>
      </c>
      <c r="P2162" s="8" t="inlineStr">
        <is>
          <t>Oleole</t>
        </is>
      </c>
      <c r="Q2162" s="8" t="inlineStr">
        <is>
          <t>Poland</t>
        </is>
      </c>
      <c r="R2162" s="12" t="inlineStr">
        <is>
          <t>https://www.oleole.pl/ipad-i-tablety-multimedialne/apple-tablet-ipad-10-9-64gb-wifi-v2-silver.bhtml</t>
        </is>
      </c>
      <c r="S2162" s="13" t="inlineStr">
        <is>
          <t>Tablet</t>
        </is>
      </c>
      <c r="T2162" s="13" t="n"/>
      <c r="U2162" s="12" t="inlineStr">
        <is>
          <t>https://drive.google.com/uc?export=view&amp;id=11kchjeJDH2oAwaDku64hCo8RUznF7LNJ</t>
        </is>
      </c>
      <c r="V2162" t="inlineStr">
        <is>
          <t>20250424</t>
        </is>
      </c>
    </row>
    <row r="2163" ht="15" customHeight="1">
      <c r="A2163" s="7" t="inlineStr">
        <is>
          <t>BN2010111</t>
        </is>
      </c>
      <c r="B2163" s="8" t="inlineStr">
        <is>
          <t>Apple</t>
        </is>
      </c>
      <c r="C2163" s="8" t="inlineStr">
        <is>
          <t>iPad 11th generation 2025 128GB WiFi</t>
        </is>
      </c>
      <c r="D2163" s="8" t="inlineStr">
        <is>
          <t>-</t>
        </is>
      </c>
      <c r="E2163" s="9" t="n">
        <v>1799</v>
      </c>
      <c r="F2163" s="9" t="inlineStr">
        <is>
          <t>0.00</t>
        </is>
      </c>
      <c r="G2163" s="9" t="inlineStr">
        <is>
          <t>Outstock</t>
        </is>
      </c>
      <c r="H2163" s="9">
        <f>F2163+0</f>
        <v/>
      </c>
      <c r="I2163" s="9" t="n"/>
      <c r="J2163" s="9">
        <f>IF(I2163&lt;&gt;"",I2163,H2163)</f>
        <v/>
      </c>
      <c r="K2163" s="9">
        <f>E2163/(1+M2163)</f>
        <v/>
      </c>
      <c r="L2163" s="10" t="inlineStr">
        <is>
          <t>PLN</t>
        </is>
      </c>
      <c r="M2163" s="11" t="n">
        <v>0.23</v>
      </c>
      <c r="N2163" s="9">
        <f>K2163*VLOOKUP(L2163,'Exchange rate'!A:B,2,0)</f>
        <v/>
      </c>
      <c r="O2163" s="8" t="inlineStr">
        <is>
          <t>Oleole</t>
        </is>
      </c>
      <c r="P2163" s="8" t="inlineStr">
        <is>
          <t>Oleole</t>
        </is>
      </c>
      <c r="Q2163" s="8" t="inlineStr">
        <is>
          <t>Poland</t>
        </is>
      </c>
      <c r="R2163" s="12" t="inlineStr">
        <is>
          <t>https://www.oleole.pl/ipad-i-tablety-multimedialne/apple-ipad-11-11-gen-128gb-wi-fi-niebieski.bhtml</t>
        </is>
      </c>
      <c r="S2163" s="13" t="inlineStr">
        <is>
          <t>Tablet</t>
        </is>
      </c>
      <c r="T2163" s="13" t="n"/>
      <c r="U2163" s="12" t="inlineStr">
        <is>
          <t>https://drive.google.com/uc?export=view&amp;id=13Q5IdVSZQ3Hv6kZRmOtcjlf0-SuETRTE</t>
        </is>
      </c>
      <c r="V2163" t="inlineStr">
        <is>
          <t>20250424</t>
        </is>
      </c>
    </row>
    <row r="2164" ht="15" customHeight="1">
      <c r="A2164" s="7" t="inlineStr">
        <is>
          <t>BN2010112</t>
        </is>
      </c>
      <c r="B2164" s="8" t="inlineStr">
        <is>
          <t>Apple</t>
        </is>
      </c>
      <c r="C2164" s="8" t="inlineStr">
        <is>
          <t>iPad 11th generation 2025 256GB WiFi</t>
        </is>
      </c>
      <c r="D2164" s="8" t="inlineStr">
        <is>
          <t>-</t>
        </is>
      </c>
      <c r="E2164" s="9" t="n">
        <v>2224</v>
      </c>
      <c r="F2164" s="9" t="inlineStr">
        <is>
          <t>0.00</t>
        </is>
      </c>
      <c r="G2164" s="9" t="inlineStr">
        <is>
          <t>Outstock</t>
        </is>
      </c>
      <c r="H2164" s="9">
        <f>F2164+0</f>
        <v/>
      </c>
      <c r="I2164" s="9" t="n"/>
      <c r="J2164" s="9">
        <f>IF(I2164&lt;&gt;"",I2164,H2164)</f>
        <v/>
      </c>
      <c r="K2164" s="9">
        <f>E2164/(1+M2164)</f>
        <v/>
      </c>
      <c r="L2164" s="10" t="inlineStr">
        <is>
          <t>PLN</t>
        </is>
      </c>
      <c r="M2164" s="11" t="n">
        <v>0.23</v>
      </c>
      <c r="N2164" s="9">
        <f>K2164*VLOOKUP(L2164,'Exchange rate'!A:B,2,0)</f>
        <v/>
      </c>
      <c r="O2164" s="8" t="inlineStr">
        <is>
          <t>Oleole</t>
        </is>
      </c>
      <c r="P2164" s="8" t="inlineStr">
        <is>
          <t>Oleole</t>
        </is>
      </c>
      <c r="Q2164" s="8" t="inlineStr">
        <is>
          <t>Poland</t>
        </is>
      </c>
      <c r="R2164" s="12" t="inlineStr">
        <is>
          <t>https://www.oleole.pl/ipad-i-tablety-multimedialne/apple-ipad-11-11-gen-256gb-wi-fi-niebieski.bhtml</t>
        </is>
      </c>
      <c r="S2164" s="13" t="inlineStr">
        <is>
          <t>Tablet</t>
        </is>
      </c>
      <c r="T2164" s="13" t="n"/>
      <c r="U2164" s="12" t="inlineStr">
        <is>
          <t>https://drive.google.com/uc?export=view&amp;id=13v6zfDyjRI_2u2TXmGs6CRS8_e4NmVnL</t>
        </is>
      </c>
      <c r="V2164" t="inlineStr">
        <is>
          <t>20250424</t>
        </is>
      </c>
    </row>
    <row r="2165" ht="15" customHeight="1">
      <c r="A2165" s="7" t="inlineStr">
        <is>
          <t>BN2010115</t>
        </is>
      </c>
      <c r="B2165" s="8" t="inlineStr">
        <is>
          <t>Apple</t>
        </is>
      </c>
      <c r="C2165" s="8" t="inlineStr">
        <is>
          <t>iPad 11th generation 2025 256GB WiFi + Cellular 5G</t>
        </is>
      </c>
      <c r="D2165" s="8" t="inlineStr">
        <is>
          <t>-</t>
        </is>
      </c>
      <c r="E2165" s="9" t="n">
        <v>3099</v>
      </c>
      <c r="F2165" s="9" t="inlineStr">
        <is>
          <t>0.00</t>
        </is>
      </c>
      <c r="G2165" s="9" t="inlineStr">
        <is>
          <t>Outstock</t>
        </is>
      </c>
      <c r="H2165" s="9">
        <f>F2165+0</f>
        <v/>
      </c>
      <c r="I2165" s="9" t="n"/>
      <c r="J2165" s="9">
        <f>IF(I2165&lt;&gt;"",I2165,H2165)</f>
        <v/>
      </c>
      <c r="K2165" s="9">
        <f>E2165/(1+M2165)</f>
        <v/>
      </c>
      <c r="L2165" s="10" t="inlineStr">
        <is>
          <t>PLN</t>
        </is>
      </c>
      <c r="M2165" s="11" t="n">
        <v>0.23</v>
      </c>
      <c r="N2165" s="9">
        <f>K2165*VLOOKUP(L2165,'Exchange rate'!A:B,2,0)</f>
        <v/>
      </c>
      <c r="O2165" s="8" t="inlineStr">
        <is>
          <t>Oleole</t>
        </is>
      </c>
      <c r="P2165" s="8" t="inlineStr">
        <is>
          <t>Oleole</t>
        </is>
      </c>
      <c r="Q2165" s="8" t="inlineStr">
        <is>
          <t>Poland</t>
        </is>
      </c>
      <c r="R2165" s="12" t="inlineStr">
        <is>
          <t>https://www.oleole.pl/ipad-i-tablety-multimedialne/apple-ipad-11-11-gen-256gb-wi-fi-cellular-5g-zolty.bhtml</t>
        </is>
      </c>
      <c r="S2165" s="13" t="inlineStr">
        <is>
          <t>Tablet</t>
        </is>
      </c>
      <c r="T2165" s="13" t="n"/>
      <c r="U2165" s="12" t="inlineStr">
        <is>
          <t>https://drive.google.com/uc?export=view&amp;id=14s6TKCkoV6480fafVc4-HKtGPY7e_e7h</t>
        </is>
      </c>
      <c r="V2165" t="inlineStr">
        <is>
          <t>20250424</t>
        </is>
      </c>
    </row>
    <row r="2166" ht="15" customHeight="1">
      <c r="A2166" s="7" t="inlineStr">
        <is>
          <t>BN2010116</t>
        </is>
      </c>
      <c r="B2166" s="8" t="inlineStr">
        <is>
          <t>Apple</t>
        </is>
      </c>
      <c r="C2166" s="8" t="inlineStr">
        <is>
          <t>iPad 11th generation 2025 512GB WiFi + Cellular 5G</t>
        </is>
      </c>
      <c r="D2166" s="8" t="inlineStr">
        <is>
          <t>-</t>
        </is>
      </c>
      <c r="E2166" s="9" t="n">
        <v>4099</v>
      </c>
      <c r="F2166" s="9" t="inlineStr">
        <is>
          <t>0.00</t>
        </is>
      </c>
      <c r="G2166" s="9" t="inlineStr">
        <is>
          <t>Outstock</t>
        </is>
      </c>
      <c r="H2166" s="9">
        <f>F2166+0</f>
        <v/>
      </c>
      <c r="I2166" s="9" t="n"/>
      <c r="J2166" s="9">
        <f>IF(I2166&lt;&gt;"",I2166,H2166)</f>
        <v/>
      </c>
      <c r="K2166" s="9">
        <f>E2166/(1+M2166)</f>
        <v/>
      </c>
      <c r="L2166" s="10" t="inlineStr">
        <is>
          <t>PLN</t>
        </is>
      </c>
      <c r="M2166" s="11" t="n">
        <v>0.23</v>
      </c>
      <c r="N2166" s="9">
        <f>K2166*VLOOKUP(L2166,'Exchange rate'!A:B,2,0)</f>
        <v/>
      </c>
      <c r="O2166" s="8" t="inlineStr">
        <is>
          <t>Oleole</t>
        </is>
      </c>
      <c r="P2166" s="8" t="inlineStr">
        <is>
          <t>Oleole</t>
        </is>
      </c>
      <c r="Q2166" s="8" t="inlineStr">
        <is>
          <t>Poland</t>
        </is>
      </c>
      <c r="R2166" s="12" t="inlineStr">
        <is>
          <t>https://www.oleole.pl/ipad-i-tablety-multimedialne/apple-ipad-11-11-gen-512gb-wi-fi-cellular-5g-niebieski.bhtml</t>
        </is>
      </c>
      <c r="S2166" s="13" t="inlineStr">
        <is>
          <t>Tablet</t>
        </is>
      </c>
      <c r="T2166" s="13" t="n"/>
      <c r="U2166" s="12" t="inlineStr">
        <is>
          <t>https://drive.google.com/uc?export=view&amp;id=12fqTreJK4vz8DWeVVXaVczfYppXoiE5s</t>
        </is>
      </c>
      <c r="V2166" t="inlineStr">
        <is>
          <t>20250424</t>
        </is>
      </c>
    </row>
    <row r="2167" ht="15" customHeight="1">
      <c r="A2167" s="7" t="inlineStr">
        <is>
          <t>BN2008378</t>
        </is>
      </c>
      <c r="B2167" s="8" t="inlineStr">
        <is>
          <t>Apple</t>
        </is>
      </c>
      <c r="C2167" s="8" t="inlineStr">
        <is>
          <t>iPad Air (2022) 10.9 256GB 5G</t>
        </is>
      </c>
      <c r="D2167" s="8" t="inlineStr">
        <is>
          <t>-</t>
        </is>
      </c>
      <c r="E2167" s="9" t="n">
        <v>4999</v>
      </c>
      <c r="F2167" s="9" t="inlineStr">
        <is>
          <t>0.00</t>
        </is>
      </c>
      <c r="G2167" s="9" t="inlineStr">
        <is>
          <t>Outstock</t>
        </is>
      </c>
      <c r="H2167" s="9">
        <f>F2167+0</f>
        <v/>
      </c>
      <c r="I2167" s="9" t="n"/>
      <c r="J2167" s="9">
        <f>IF(I2167&lt;&gt;"",I2167,H2167)</f>
        <v/>
      </c>
      <c r="K2167" s="9">
        <f>E2167/(1+M2167)</f>
        <v/>
      </c>
      <c r="L2167" s="10" t="inlineStr">
        <is>
          <t>PLN</t>
        </is>
      </c>
      <c r="M2167" s="11" t="n">
        <v>0.23</v>
      </c>
      <c r="N2167" s="9">
        <f>K2167*VLOOKUP(L2167,'Exchange rate'!A:B,2,0)</f>
        <v/>
      </c>
      <c r="O2167" s="8" t="inlineStr">
        <is>
          <t>Oleole</t>
        </is>
      </c>
      <c r="P2167" s="8" t="inlineStr">
        <is>
          <t>Oleole</t>
        </is>
      </c>
      <c r="Q2167" s="8" t="inlineStr">
        <is>
          <t>Poland</t>
        </is>
      </c>
      <c r="R2167" s="12" t="inlineStr">
        <is>
          <t>https://www.oleole.pl/ipad-i-tablety-multimedialne/apple-tablet-ipad-air-10-9-256gb-cell-bl.bhtml</t>
        </is>
      </c>
      <c r="S2167" s="13" t="inlineStr">
        <is>
          <t>Tablet</t>
        </is>
      </c>
      <c r="T2167" s="13" t="n"/>
      <c r="U2167" s="12" t="inlineStr">
        <is>
          <t>https://drive.google.com/uc?export=view&amp;id=1636ncM8VP5e5A6gY8MrJY6JmTHFfxfx2</t>
        </is>
      </c>
      <c r="V2167" t="inlineStr">
        <is>
          <t>20250424</t>
        </is>
      </c>
    </row>
    <row r="2168" ht="15" customHeight="1">
      <c r="A2168" s="7" t="inlineStr">
        <is>
          <t>BN2008376</t>
        </is>
      </c>
      <c r="B2168" s="8" t="inlineStr">
        <is>
          <t>Apple</t>
        </is>
      </c>
      <c r="C2168" s="8" t="inlineStr">
        <is>
          <t>iPad Air (2022) 10.9 256GB WiFi</t>
        </is>
      </c>
      <c r="D2168" s="8" t="inlineStr">
        <is>
          <t>-</t>
        </is>
      </c>
      <c r="E2168" s="9" t="n">
        <v>4299</v>
      </c>
      <c r="F2168" s="9" t="inlineStr">
        <is>
          <t>0.00</t>
        </is>
      </c>
      <c r="G2168" s="9" t="inlineStr">
        <is>
          <t>Outstock</t>
        </is>
      </c>
      <c r="H2168" s="9">
        <f>F2168+0</f>
        <v/>
      </c>
      <c r="I2168" s="9" t="n"/>
      <c r="J2168" s="9">
        <f>IF(I2168&lt;&gt;"",I2168,H2168)</f>
        <v/>
      </c>
      <c r="K2168" s="9">
        <f>E2168/(1+M2168)</f>
        <v/>
      </c>
      <c r="L2168" s="10" t="inlineStr">
        <is>
          <t>PLN</t>
        </is>
      </c>
      <c r="M2168" s="11" t="n">
        <v>0.23</v>
      </c>
      <c r="N2168" s="9">
        <f>K2168*VLOOKUP(L2168,'Exchange rate'!A:B,2,0)</f>
        <v/>
      </c>
      <c r="O2168" s="8" t="inlineStr">
        <is>
          <t>Oleole</t>
        </is>
      </c>
      <c r="P2168" s="8" t="inlineStr">
        <is>
          <t>Oleole</t>
        </is>
      </c>
      <c r="Q2168" s="8" t="inlineStr">
        <is>
          <t>Poland</t>
        </is>
      </c>
      <c r="R2168" s="12" t="inlineStr">
        <is>
          <t>https://www.oleole.pl/ipad-i-tablety-multimedialne/apple-tablet-ipad-air-10-9-256gb-wifi-sg.bhtml</t>
        </is>
      </c>
      <c r="S2168" s="13" t="inlineStr">
        <is>
          <t>Tablet</t>
        </is>
      </c>
      <c r="T2168" s="13" t="n"/>
      <c r="U2168" s="12" t="inlineStr">
        <is>
          <t>https://drive.google.com/uc?export=view&amp;id=14umzIjwkOsQzGIazq3affD81EDQWHXpY</t>
        </is>
      </c>
      <c r="V2168" t="inlineStr">
        <is>
          <t>20250424</t>
        </is>
      </c>
    </row>
    <row r="2169" ht="15" customHeight="1">
      <c r="A2169" s="7" t="inlineStr">
        <is>
          <t>BN2008375</t>
        </is>
      </c>
      <c r="B2169" s="8" t="inlineStr">
        <is>
          <t>Apple</t>
        </is>
      </c>
      <c r="C2169" s="8" t="inlineStr">
        <is>
          <t>iPad Air (2022) 10.9 64GB WiFi</t>
        </is>
      </c>
      <c r="D2169" s="8" t="inlineStr">
        <is>
          <t>-</t>
        </is>
      </c>
      <c r="E2169" s="9" t="n">
        <v>0</v>
      </c>
      <c r="F2169" s="9" t="inlineStr">
        <is>
          <t>0.00</t>
        </is>
      </c>
      <c r="G2169" s="9" t="inlineStr">
        <is>
          <t>Outstock</t>
        </is>
      </c>
      <c r="H2169" s="9">
        <f>F2169+0</f>
        <v/>
      </c>
      <c r="I2169" s="9" t="n"/>
      <c r="J2169" s="9">
        <f>IF(I2169&lt;&gt;"",I2169,H2169)</f>
        <v/>
      </c>
      <c r="K2169" s="9">
        <f>E2169/(1+M2169)</f>
        <v/>
      </c>
      <c r="L2169" s="10" t="inlineStr">
        <is>
          <t>PLN</t>
        </is>
      </c>
      <c r="M2169" s="11" t="n">
        <v>0.23</v>
      </c>
      <c r="N2169" s="9">
        <f>K2169*VLOOKUP(L2169,'Exchange rate'!A:B,2,0)</f>
        <v/>
      </c>
      <c r="O2169" s="8" t="inlineStr">
        <is>
          <t>Oleole</t>
        </is>
      </c>
      <c r="P2169" s="8" t="inlineStr">
        <is>
          <t>Oleole</t>
        </is>
      </c>
      <c r="Q2169" s="8" t="inlineStr">
        <is>
          <t>Poland</t>
        </is>
      </c>
      <c r="R2169" s="12" t="inlineStr">
        <is>
          <t>https://www.oleole.pl/ipad-i-tablety-multimedialne/apple-tablet-ipad-air-10-9-64gb-wifi-pu.bhtml</t>
        </is>
      </c>
      <c r="S2169" s="13" t="inlineStr">
        <is>
          <t>Tablet</t>
        </is>
      </c>
      <c r="T2169" s="13" t="inlineStr">
        <is>
          <t>a</t>
        </is>
      </c>
      <c r="U2169" s="12" t="inlineStr">
        <is>
          <t>https://drive.google.com/uc?export=view&amp;id=163I_K7B-ve1zsf4PHRjNUrXDw2T48t08</t>
        </is>
      </c>
      <c r="V2169" t="inlineStr">
        <is>
          <t>20250424</t>
        </is>
      </c>
    </row>
    <row r="2170" ht="15" customHeight="1">
      <c r="A2170" s="7" t="inlineStr">
        <is>
          <t>BN2009578</t>
        </is>
      </c>
      <c r="B2170" s="8" t="inlineStr">
        <is>
          <t>Apple</t>
        </is>
      </c>
      <c r="C2170" s="8" t="inlineStr">
        <is>
          <t>iPad Air 11 - 2024 (6th gen) 8-128GB 5G</t>
        </is>
      </c>
      <c r="D2170" s="8" t="inlineStr">
        <is>
          <t>-</t>
        </is>
      </c>
      <c r="E2170" s="9" t="n">
        <v>3799</v>
      </c>
      <c r="F2170" s="9" t="inlineStr">
        <is>
          <t>0.00</t>
        </is>
      </c>
      <c r="G2170" s="9" t="inlineStr">
        <is>
          <t>Outstock</t>
        </is>
      </c>
      <c r="H2170" s="9">
        <f>F2170+0</f>
        <v/>
      </c>
      <c r="I2170" s="9" t="n"/>
      <c r="J2170" s="9">
        <f>IF(I2170&lt;&gt;"",I2170,H2170)</f>
        <v/>
      </c>
      <c r="K2170" s="9">
        <f>E2170/(1+M2170)</f>
        <v/>
      </c>
      <c r="L2170" s="10" t="inlineStr">
        <is>
          <t>PLN</t>
        </is>
      </c>
      <c r="M2170" s="11" t="n">
        <v>0.23</v>
      </c>
      <c r="N2170" s="9">
        <f>K2170*VLOOKUP(L2170,'Exchange rate'!A:B,2,0)</f>
        <v/>
      </c>
      <c r="O2170" s="8" t="inlineStr">
        <is>
          <t>Oleole</t>
        </is>
      </c>
      <c r="P2170" s="8" t="inlineStr">
        <is>
          <t>Oleole</t>
        </is>
      </c>
      <c r="Q2170" s="8" t="inlineStr">
        <is>
          <t>Poland</t>
        </is>
      </c>
      <c r="R2170" s="12" t="inlineStr">
        <is>
          <t>https://www.oleole.pl/ipad-i-tablety-multimedialne/apple-tablet-ipad-air-11-128gb-wf-cl-purple.bhtml</t>
        </is>
      </c>
      <c r="S2170" s="13" t="inlineStr">
        <is>
          <t>Tablet</t>
        </is>
      </c>
      <c r="T2170" s="13" t="n"/>
      <c r="U2170" s="12" t="inlineStr">
        <is>
          <t>https://drive.google.com/uc?export=view&amp;id=13SWHL4LARqPO-QU9BPpuk12hvRyhRSTG</t>
        </is>
      </c>
      <c r="V2170" t="inlineStr">
        <is>
          <t>20250424</t>
        </is>
      </c>
    </row>
    <row r="2171" ht="15" customHeight="1">
      <c r="A2171" s="7" t="inlineStr">
        <is>
          <t>BN2009589</t>
        </is>
      </c>
      <c r="B2171" s="8" t="inlineStr">
        <is>
          <t>Apple</t>
        </is>
      </c>
      <c r="C2171" s="8" t="inlineStr">
        <is>
          <t>iPad Air 11 - 2024 (6th gen) 8-128GB WiFi</t>
        </is>
      </c>
      <c r="D2171" s="8" t="inlineStr">
        <is>
          <t>-</t>
        </is>
      </c>
      <c r="E2171" s="9" t="n">
        <v>0</v>
      </c>
      <c r="F2171" s="9" t="inlineStr">
        <is>
          <t>0.00</t>
        </is>
      </c>
      <c r="G2171" s="9" t="inlineStr">
        <is>
          <t>Outstock</t>
        </is>
      </c>
      <c r="H2171" s="9">
        <f>F2171+0</f>
        <v/>
      </c>
      <c r="I2171" s="9" t="n"/>
      <c r="J2171" s="9">
        <f>IF(I2171&lt;&gt;"",I2171,H2171)</f>
        <v/>
      </c>
      <c r="K2171" s="9">
        <f>E2171/(1+M2171)</f>
        <v/>
      </c>
      <c r="L2171" s="10" t="inlineStr">
        <is>
          <t>PLN</t>
        </is>
      </c>
      <c r="M2171" s="11" t="n">
        <v>0.23</v>
      </c>
      <c r="N2171" s="9">
        <f>K2171*VLOOKUP(L2171,'Exchange rate'!A:B,2,0)</f>
        <v/>
      </c>
      <c r="O2171" s="8" t="inlineStr">
        <is>
          <t>Oleole</t>
        </is>
      </c>
      <c r="P2171" s="8" t="inlineStr">
        <is>
          <t>Oleole</t>
        </is>
      </c>
      <c r="Q2171" s="8" t="inlineStr">
        <is>
          <t>Poland</t>
        </is>
      </c>
      <c r="R2171" s="12" t="inlineStr">
        <is>
          <t>https://www.oleole.pl/ipad-i-tablety-multimedialne/apple-tablet-ipad-air-11-128gb-wifi-gray-hcz.bhtml</t>
        </is>
      </c>
      <c r="S2171" s="13" t="inlineStr">
        <is>
          <t>Tablet</t>
        </is>
      </c>
      <c r="T2171" s="13" t="inlineStr">
        <is>
          <t>v</t>
        </is>
      </c>
      <c r="U2171" s="12" t="inlineStr">
        <is>
          <t>https://drive.google.com/uc?export=view&amp;id=14PEBaYKzvZnffFbm31jLrza8sle4n0k9</t>
        </is>
      </c>
      <c r="V2171" t="inlineStr">
        <is>
          <t>20250424</t>
        </is>
      </c>
    </row>
    <row r="2172" ht="15" customHeight="1">
      <c r="A2172" s="7" t="inlineStr">
        <is>
          <t>BN2009584</t>
        </is>
      </c>
      <c r="B2172" s="8" t="inlineStr">
        <is>
          <t>Apple</t>
        </is>
      </c>
      <c r="C2172" s="8" t="inlineStr">
        <is>
          <t>iPad Air 11 - 2024 (6th gen) 8-1TB 5G</t>
        </is>
      </c>
      <c r="D2172" s="8" t="inlineStr">
        <is>
          <t>-</t>
        </is>
      </c>
      <c r="E2172" s="9" t="n">
        <v>5899</v>
      </c>
      <c r="F2172" s="9" t="inlineStr">
        <is>
          <t>0.00</t>
        </is>
      </c>
      <c r="G2172" s="9" t="inlineStr">
        <is>
          <t>Outstock</t>
        </is>
      </c>
      <c r="H2172" s="9">
        <f>F2172+0</f>
        <v/>
      </c>
      <c r="I2172" s="9" t="n"/>
      <c r="J2172" s="9">
        <f>IF(I2172&lt;&gt;"",I2172,H2172)</f>
        <v/>
      </c>
      <c r="K2172" s="9">
        <f>E2172/(1+M2172)</f>
        <v/>
      </c>
      <c r="L2172" s="10" t="inlineStr">
        <is>
          <t>PLN</t>
        </is>
      </c>
      <c r="M2172" s="11" t="n">
        <v>0.23</v>
      </c>
      <c r="N2172" s="9">
        <f>K2172*VLOOKUP(L2172,'Exchange rate'!A:B,2,0)</f>
        <v/>
      </c>
      <c r="O2172" s="8" t="inlineStr">
        <is>
          <t>Oleole</t>
        </is>
      </c>
      <c r="P2172" s="8" t="inlineStr">
        <is>
          <t>Oleole</t>
        </is>
      </c>
      <c r="Q2172" s="8" t="inlineStr">
        <is>
          <t>Poland</t>
        </is>
      </c>
      <c r="R2172" s="12" t="inlineStr">
        <is>
          <t>https://www.oleole.pl/ipad-i-tablety-multimedialne/apple-tablet-ipad-air-11-1tb-wf-cl-purple.bhtml</t>
        </is>
      </c>
      <c r="S2172" s="13" t="inlineStr">
        <is>
          <t>Tablet</t>
        </is>
      </c>
      <c r="T2172" s="13" t="n"/>
      <c r="U2172" s="12" t="inlineStr">
        <is>
          <t>https://drive.google.com/uc?export=view&amp;id=13ony4P_yHcBSG0An1O8D79ZY2NTAtBwE</t>
        </is>
      </c>
      <c r="V2172" t="inlineStr">
        <is>
          <t>20250424</t>
        </is>
      </c>
    </row>
    <row r="2173" ht="15" customHeight="1">
      <c r="A2173" s="7" t="inlineStr">
        <is>
          <t>BN2009582</t>
        </is>
      </c>
      <c r="B2173" s="8" t="inlineStr">
        <is>
          <t>Apple</t>
        </is>
      </c>
      <c r="C2173" s="8" t="inlineStr">
        <is>
          <t>iPad Air 11 - 2024 (6th gen) 8-256GB 5G</t>
        </is>
      </c>
      <c r="D2173" s="8" t="inlineStr">
        <is>
          <t>-</t>
        </is>
      </c>
      <c r="E2173" s="9" t="n">
        <v>3999</v>
      </c>
      <c r="F2173" s="9" t="inlineStr">
        <is>
          <t>0.00</t>
        </is>
      </c>
      <c r="G2173" s="9" t="inlineStr">
        <is>
          <t>Outstock</t>
        </is>
      </c>
      <c r="H2173" s="9">
        <f>F2173+0</f>
        <v/>
      </c>
      <c r="I2173" s="9" t="n"/>
      <c r="J2173" s="9">
        <f>IF(I2173&lt;&gt;"",I2173,H2173)</f>
        <v/>
      </c>
      <c r="K2173" s="9">
        <f>E2173/(1+M2173)</f>
        <v/>
      </c>
      <c r="L2173" s="10" t="inlineStr">
        <is>
          <t>PLN</t>
        </is>
      </c>
      <c r="M2173" s="11" t="n">
        <v>0.23</v>
      </c>
      <c r="N2173" s="9">
        <f>K2173*VLOOKUP(L2173,'Exchange rate'!A:B,2,0)</f>
        <v/>
      </c>
      <c r="O2173" s="8" t="inlineStr">
        <is>
          <t>Oleole</t>
        </is>
      </c>
      <c r="P2173" s="8" t="inlineStr">
        <is>
          <t>Oleole</t>
        </is>
      </c>
      <c r="Q2173" s="8" t="inlineStr">
        <is>
          <t>Poland</t>
        </is>
      </c>
      <c r="R2173" s="12" t="inlineStr">
        <is>
          <t>https://www.oleole.pl/ipad-i-tablety-multimedialne/apple-tablet-ipad-air-11-256gb-wf-cl-blue.bhtml</t>
        </is>
      </c>
      <c r="S2173" s="13" t="inlineStr">
        <is>
          <t>Tablet</t>
        </is>
      </c>
      <c r="T2173" s="13" t="n"/>
      <c r="U2173" s="12" t="inlineStr">
        <is>
          <t>https://drive.google.com/uc?export=view&amp;id=11Gc2OrBPT2EAXYkXEkr8nAXbdoIiE-dR</t>
        </is>
      </c>
      <c r="V2173" t="inlineStr">
        <is>
          <t>20250424</t>
        </is>
      </c>
    </row>
    <row r="2174" ht="15" customHeight="1">
      <c r="A2174" s="7" t="inlineStr">
        <is>
          <t>BN2009583</t>
        </is>
      </c>
      <c r="B2174" s="8" t="inlineStr">
        <is>
          <t>Apple</t>
        </is>
      </c>
      <c r="C2174" s="8" t="inlineStr">
        <is>
          <t>iPad Air 11 - 2024 (6th gen) 8-512GB 5G</t>
        </is>
      </c>
      <c r="D2174" s="8" t="inlineStr">
        <is>
          <t>-</t>
        </is>
      </c>
      <c r="E2174" s="9" t="n">
        <v>4999</v>
      </c>
      <c r="F2174" s="9" t="inlineStr">
        <is>
          <t>0.00</t>
        </is>
      </c>
      <c r="G2174" s="9" t="inlineStr">
        <is>
          <t>Outstock</t>
        </is>
      </c>
      <c r="H2174" s="9">
        <f>F2174+0</f>
        <v/>
      </c>
      <c r="I2174" s="9" t="n"/>
      <c r="J2174" s="9">
        <f>IF(I2174&lt;&gt;"",I2174,H2174)</f>
        <v/>
      </c>
      <c r="K2174" s="9">
        <f>E2174/(1+M2174)</f>
        <v/>
      </c>
      <c r="L2174" s="10" t="inlineStr">
        <is>
          <t>PLN</t>
        </is>
      </c>
      <c r="M2174" s="11" t="n">
        <v>0.23</v>
      </c>
      <c r="N2174" s="9">
        <f>K2174*VLOOKUP(L2174,'Exchange rate'!A:B,2,0)</f>
        <v/>
      </c>
      <c r="O2174" s="8" t="inlineStr">
        <is>
          <t>Oleole</t>
        </is>
      </c>
      <c r="P2174" s="8" t="inlineStr">
        <is>
          <t>Oleole</t>
        </is>
      </c>
      <c r="Q2174" s="8" t="inlineStr">
        <is>
          <t>Poland</t>
        </is>
      </c>
      <c r="R2174" s="12" t="inlineStr">
        <is>
          <t>https://www.oleole.pl/ipad-i-tablety-multimedialne/apple-tablet-ipad-air-11-512gb-wf-cl-blue.bhtml</t>
        </is>
      </c>
      <c r="S2174" s="13" t="inlineStr">
        <is>
          <t>Tablet</t>
        </is>
      </c>
      <c r="T2174" s="13" t="n"/>
      <c r="U2174" s="12" t="inlineStr">
        <is>
          <t>https://drive.google.com/uc?export=view&amp;id=157MGyMStG_CvPePlZlRvxI05LBpOgfsy</t>
        </is>
      </c>
      <c r="V2174" t="inlineStr">
        <is>
          <t>20250424</t>
        </is>
      </c>
    </row>
    <row r="2175" ht="15" customHeight="1">
      <c r="A2175" s="7" t="inlineStr">
        <is>
          <t>BN2010117</t>
        </is>
      </c>
      <c r="B2175" s="8" t="inlineStr">
        <is>
          <t>Apple</t>
        </is>
      </c>
      <c r="C2175" s="8" t="inlineStr">
        <is>
          <t>iPad Air 11 7th generation 2025 128GB WiFi</t>
        </is>
      </c>
      <c r="D2175" s="8" t="inlineStr">
        <is>
          <t>-</t>
        </is>
      </c>
      <c r="E2175" s="9" t="n">
        <v>2901</v>
      </c>
      <c r="F2175" s="9" t="inlineStr">
        <is>
          <t>0.00</t>
        </is>
      </c>
      <c r="G2175" s="9" t="inlineStr">
        <is>
          <t>Outstock</t>
        </is>
      </c>
      <c r="H2175" s="9">
        <f>F2175+0</f>
        <v/>
      </c>
      <c r="I2175" s="9" t="n"/>
      <c r="J2175" s="9">
        <f>IF(I2175&lt;&gt;"",I2175,H2175)</f>
        <v/>
      </c>
      <c r="K2175" s="9">
        <f>E2175/(1+M2175)</f>
        <v/>
      </c>
      <c r="L2175" s="10" t="inlineStr">
        <is>
          <t>PLN</t>
        </is>
      </c>
      <c r="M2175" s="11" t="n">
        <v>0.23</v>
      </c>
      <c r="N2175" s="9">
        <f>K2175*VLOOKUP(L2175,'Exchange rate'!A:B,2,0)</f>
        <v/>
      </c>
      <c r="O2175" s="8" t="inlineStr">
        <is>
          <t>Oleole</t>
        </is>
      </c>
      <c r="P2175" s="8" t="inlineStr">
        <is>
          <t>Oleole</t>
        </is>
      </c>
      <c r="Q2175" s="8" t="inlineStr">
        <is>
          <t>Poland</t>
        </is>
      </c>
      <c r="R2175" s="12" t="inlineStr">
        <is>
          <t>https://www.oleole.pl/ipad-i-tablety-multimedialne/apple-ipad-air-11-m3-7-gen-2025-128gb-wi-fi-gwiezdna-szarosc.bhtml</t>
        </is>
      </c>
      <c r="S2175" s="13" t="inlineStr">
        <is>
          <t>Tablet</t>
        </is>
      </c>
      <c r="T2175" s="13" t="n"/>
      <c r="U2175" s="12" t="inlineStr">
        <is>
          <t>https://drive.google.com/uc?export=view&amp;id=15rQZTmFVmdBSlveD_EytKdyCtopWeqRo</t>
        </is>
      </c>
      <c r="V2175" t="inlineStr">
        <is>
          <t>20250424</t>
        </is>
      </c>
    </row>
    <row r="2176" ht="15" customHeight="1">
      <c r="A2176" s="7" t="inlineStr">
        <is>
          <t>BN2010121</t>
        </is>
      </c>
      <c r="B2176" s="8" t="inlineStr">
        <is>
          <t>Apple</t>
        </is>
      </c>
      <c r="C2176" s="8" t="inlineStr">
        <is>
          <t>iPad Air 11 7th generation 2025 128GB WiFi + Cellular 5G</t>
        </is>
      </c>
      <c r="D2176" s="8" t="inlineStr">
        <is>
          <t>-</t>
        </is>
      </c>
      <c r="E2176" s="9" t="n">
        <v>3799</v>
      </c>
      <c r="F2176" s="9" t="inlineStr">
        <is>
          <t>0.00</t>
        </is>
      </c>
      <c r="G2176" s="9" t="inlineStr">
        <is>
          <t>Outstock</t>
        </is>
      </c>
      <c r="H2176" s="9">
        <f>F2176+0</f>
        <v/>
      </c>
      <c r="I2176" s="9" t="n"/>
      <c r="J2176" s="9">
        <f>IF(I2176&lt;&gt;"",I2176,H2176)</f>
        <v/>
      </c>
      <c r="K2176" s="9">
        <f>E2176/(1+M2176)</f>
        <v/>
      </c>
      <c r="L2176" s="10" t="inlineStr">
        <is>
          <t>PLN</t>
        </is>
      </c>
      <c r="M2176" s="11" t="n">
        <v>0.23</v>
      </c>
      <c r="N2176" s="9">
        <f>K2176*VLOOKUP(L2176,'Exchange rate'!A:B,2,0)</f>
        <v/>
      </c>
      <c r="O2176" s="8" t="inlineStr">
        <is>
          <t>Oleole</t>
        </is>
      </c>
      <c r="P2176" s="8" t="inlineStr">
        <is>
          <t>Oleole</t>
        </is>
      </c>
      <c r="Q2176" s="8" t="inlineStr">
        <is>
          <t>Poland</t>
        </is>
      </c>
      <c r="R2176" s="12" t="inlineStr">
        <is>
          <t>https://www.oleole.pl/ipad-i-tablety-multimedialne/apple-tablet-ipad-air-m3-11-128gb-sim-purple.bhtml</t>
        </is>
      </c>
      <c r="S2176" s="13" t="inlineStr">
        <is>
          <t>Tablet</t>
        </is>
      </c>
      <c r="T2176" s="13" t="n"/>
      <c r="U2176" s="12" t="inlineStr">
        <is>
          <t>https://drive.google.com/uc?export=view&amp;id=14AFz-Bq4w07A8n5NJI2mYMYuncYR0QH1</t>
        </is>
      </c>
      <c r="V2176" t="inlineStr">
        <is>
          <t>20250424</t>
        </is>
      </c>
    </row>
    <row r="2177" ht="15" customHeight="1">
      <c r="A2177" s="7" t="inlineStr">
        <is>
          <t>BN2010118</t>
        </is>
      </c>
      <c r="B2177" s="8" t="inlineStr">
        <is>
          <t>Apple</t>
        </is>
      </c>
      <c r="C2177" s="8" t="inlineStr">
        <is>
          <t>iPad Air 11 7th generation 2025 256GB WiFi</t>
        </is>
      </c>
      <c r="D2177" s="8" t="inlineStr">
        <is>
          <t>-</t>
        </is>
      </c>
      <c r="E2177" s="9" t="n">
        <v>3384</v>
      </c>
      <c r="F2177" s="9" t="inlineStr">
        <is>
          <t>0.00</t>
        </is>
      </c>
      <c r="G2177" s="9" t="inlineStr">
        <is>
          <t>Outstock</t>
        </is>
      </c>
      <c r="H2177" s="9">
        <f>F2177+0</f>
        <v/>
      </c>
      <c r="I2177" s="9" t="n"/>
      <c r="J2177" s="9">
        <f>IF(I2177&lt;&gt;"",I2177,H2177)</f>
        <v/>
      </c>
      <c r="K2177" s="9">
        <f>E2177/(1+M2177)</f>
        <v/>
      </c>
      <c r="L2177" s="10" t="inlineStr">
        <is>
          <t>PLN</t>
        </is>
      </c>
      <c r="M2177" s="11" t="n">
        <v>0.23</v>
      </c>
      <c r="N2177" s="9">
        <f>K2177*VLOOKUP(L2177,'Exchange rate'!A:B,2,0)</f>
        <v/>
      </c>
      <c r="O2177" s="8" t="inlineStr">
        <is>
          <t>Oleole</t>
        </is>
      </c>
      <c r="P2177" s="8" t="inlineStr">
        <is>
          <t>Oleole</t>
        </is>
      </c>
      <c r="Q2177" s="8" t="inlineStr">
        <is>
          <t>Poland</t>
        </is>
      </c>
      <c r="R2177" s="12" t="inlineStr">
        <is>
          <t>https://www.oleole.pl/ipad-i-tablety-multimedialne/apple-ipad-air-11-m3-7-gen-2025-256gb-wi-fi-gwiezdna-szarosc.bhtml</t>
        </is>
      </c>
      <c r="S2177" s="13" t="inlineStr">
        <is>
          <t>Tablet</t>
        </is>
      </c>
      <c r="T2177" s="13" t="n"/>
      <c r="U2177" s="12" t="inlineStr">
        <is>
          <t>https://drive.google.com/uc?export=view&amp;id=15jNof-gAXVnYotIcpDxmjUa66YS51u4N</t>
        </is>
      </c>
      <c r="V2177" t="inlineStr">
        <is>
          <t>20250424</t>
        </is>
      </c>
    </row>
    <row r="2178" ht="15" customHeight="1">
      <c r="A2178" s="7" t="inlineStr">
        <is>
          <t>BN2010122</t>
        </is>
      </c>
      <c r="B2178" s="8" t="inlineStr">
        <is>
          <t>Apple</t>
        </is>
      </c>
      <c r="C2178" s="8" t="inlineStr">
        <is>
          <t>iPad Air 11 7th generation 2025 256GB WiFi + Cellular 5G</t>
        </is>
      </c>
      <c r="D2178" s="8" t="inlineStr">
        <is>
          <t>-</t>
        </is>
      </c>
      <c r="E2178" s="9" t="n">
        <v>4158</v>
      </c>
      <c r="F2178" s="9" t="inlineStr">
        <is>
          <t>0.00</t>
        </is>
      </c>
      <c r="G2178" s="9" t="inlineStr">
        <is>
          <t>Outstock</t>
        </is>
      </c>
      <c r="H2178" s="9">
        <f>F2178+0</f>
        <v/>
      </c>
      <c r="I2178" s="9" t="n"/>
      <c r="J2178" s="9">
        <f>IF(I2178&lt;&gt;"",I2178,H2178)</f>
        <v/>
      </c>
      <c r="K2178" s="9">
        <f>E2178/(1+M2178)</f>
        <v/>
      </c>
      <c r="L2178" s="10" t="inlineStr">
        <is>
          <t>PLN</t>
        </is>
      </c>
      <c r="M2178" s="11" t="n">
        <v>0.23</v>
      </c>
      <c r="N2178" s="9">
        <f>K2178*VLOOKUP(L2178,'Exchange rate'!A:B,2,0)</f>
        <v/>
      </c>
      <c r="O2178" s="8" t="inlineStr">
        <is>
          <t>Oleole</t>
        </is>
      </c>
      <c r="P2178" s="8" t="inlineStr">
        <is>
          <t>Oleole</t>
        </is>
      </c>
      <c r="Q2178" s="8" t="inlineStr">
        <is>
          <t>Poland</t>
        </is>
      </c>
      <c r="R2178" s="12" t="inlineStr">
        <is>
          <t>https://www.oleole.pl/ipad-i-tablety-multimedialne/apple-tablet-ipad-air-m3-11-256gb-sim-spa-grey.bhtml</t>
        </is>
      </c>
      <c r="S2178" s="13" t="inlineStr">
        <is>
          <t>Tablet</t>
        </is>
      </c>
      <c r="T2178" s="13" t="n"/>
      <c r="U2178" s="12" t="inlineStr">
        <is>
          <t>https://drive.google.com/uc?export=view&amp;id=12cowZsfeOl8raZGlr7Ns22U7Pnw4B0uR</t>
        </is>
      </c>
      <c r="V2178" t="inlineStr">
        <is>
          <t>20250424</t>
        </is>
      </c>
    </row>
    <row r="2179" ht="15" customHeight="1">
      <c r="A2179" s="7" t="inlineStr">
        <is>
          <t>BN2009579</t>
        </is>
      </c>
      <c r="B2179" s="8" t="inlineStr">
        <is>
          <t>Apple</t>
        </is>
      </c>
      <c r="C2179" s="8" t="inlineStr">
        <is>
          <t>iPad Air 13 - 2024 8-128GB 5G</t>
        </is>
      </c>
      <c r="D2179" s="8" t="inlineStr">
        <is>
          <t>-</t>
        </is>
      </c>
      <c r="E2179" s="9" t="n">
        <v>0</v>
      </c>
      <c r="F2179" s="9" t="inlineStr">
        <is>
          <t>0.00</t>
        </is>
      </c>
      <c r="G2179" s="9" t="inlineStr">
        <is>
          <t>Outstock</t>
        </is>
      </c>
      <c r="H2179" s="9">
        <f>F2179+0</f>
        <v/>
      </c>
      <c r="I2179" s="9" t="n"/>
      <c r="J2179" s="9">
        <f>IF(I2179&lt;&gt;"",I2179,H2179)</f>
        <v/>
      </c>
      <c r="K2179" s="9">
        <f>E2179/(1+M2179)</f>
        <v/>
      </c>
      <c r="L2179" s="10" t="inlineStr">
        <is>
          <t>PLN</t>
        </is>
      </c>
      <c r="M2179" s="11" t="n">
        <v>0.23</v>
      </c>
      <c r="N2179" s="9">
        <f>K2179*VLOOKUP(L2179,'Exchange rate'!A:B,2,0)</f>
        <v/>
      </c>
      <c r="O2179" s="8" t="inlineStr">
        <is>
          <t>Oleole</t>
        </is>
      </c>
      <c r="P2179" s="8" t="inlineStr">
        <is>
          <t>Oleole</t>
        </is>
      </c>
      <c r="Q2179" s="8" t="inlineStr">
        <is>
          <t>Poland</t>
        </is>
      </c>
      <c r="R2179" s="12" t="inlineStr">
        <is>
          <t>https://www.oleole.pl/ipad-i-tablety-multimedialne/apple-tablet-ipad-air-13-128gb-wf-cl-spce-grey.bhtml</t>
        </is>
      </c>
      <c r="S2179" s="13" t="inlineStr">
        <is>
          <t>Tablet</t>
        </is>
      </c>
      <c r="T2179" s="13" t="inlineStr">
        <is>
          <t>x</t>
        </is>
      </c>
      <c r="U2179" s="12" t="inlineStr">
        <is>
          <t>https://drive.google.com/uc?export=view&amp;id=12ALN_NE4zDE7kAM-WI_D-MakKL7h-VdO</t>
        </is>
      </c>
      <c r="V2179" t="inlineStr">
        <is>
          <t>20250424</t>
        </is>
      </c>
    </row>
    <row r="2180" ht="15" customHeight="1">
      <c r="A2180" s="7" t="inlineStr">
        <is>
          <t>BN2009597</t>
        </is>
      </c>
      <c r="B2180" s="8" t="inlineStr">
        <is>
          <t>Apple</t>
        </is>
      </c>
      <c r="C2180" s="8" t="inlineStr">
        <is>
          <t>iPad Air 13 - 2024 8-128GB WiFi</t>
        </is>
      </c>
      <c r="D2180" s="8" t="inlineStr">
        <is>
          <t>-</t>
        </is>
      </c>
      <c r="E2180" s="9" t="n">
        <v>3999</v>
      </c>
      <c r="F2180" s="9" t="inlineStr">
        <is>
          <t>0.00</t>
        </is>
      </c>
      <c r="G2180" s="9" t="inlineStr">
        <is>
          <t>Outstock</t>
        </is>
      </c>
      <c r="H2180" s="9">
        <f>F2180+0</f>
        <v/>
      </c>
      <c r="I2180" s="9" t="n"/>
      <c r="J2180" s="9">
        <f>IF(I2180&lt;&gt;"",I2180,H2180)</f>
        <v/>
      </c>
      <c r="K2180" s="9">
        <f>E2180/(1+M2180)</f>
        <v/>
      </c>
      <c r="L2180" s="10" t="inlineStr">
        <is>
          <t>PLN</t>
        </is>
      </c>
      <c r="M2180" s="11" t="n">
        <v>0.23</v>
      </c>
      <c r="N2180" s="9">
        <f>K2180*VLOOKUP(L2180,'Exchange rate'!A:B,2,0)</f>
        <v/>
      </c>
      <c r="O2180" s="8" t="inlineStr">
        <is>
          <t>Oleole</t>
        </is>
      </c>
      <c r="P2180" s="8" t="inlineStr">
        <is>
          <t>Oleole</t>
        </is>
      </c>
      <c r="Q2180" s="8" t="inlineStr">
        <is>
          <t>Poland</t>
        </is>
      </c>
      <c r="R2180" s="12" t="inlineStr">
        <is>
          <t>https://www.oleole.pl/ipad-i-tablety-multimedialne/apple-tablet-ipad-air-13-128gb-wifi-purple.bhtml</t>
        </is>
      </c>
      <c r="S2180" s="13" t="inlineStr">
        <is>
          <t>Tablet</t>
        </is>
      </c>
      <c r="T2180" s="13" t="n"/>
      <c r="U2180" s="12" t="inlineStr">
        <is>
          <t>https://drive.google.com/uc?export=view&amp;id=11md0aMDg5UbzBLBp8k7T2ZgTEXeMaZKJ</t>
        </is>
      </c>
      <c r="V2180" t="inlineStr">
        <is>
          <t>20250424</t>
        </is>
      </c>
    </row>
    <row r="2181" ht="15" customHeight="1">
      <c r="A2181" s="7" t="inlineStr">
        <is>
          <t>BN2009592</t>
        </is>
      </c>
      <c r="B2181" s="8" t="inlineStr">
        <is>
          <t>Apple</t>
        </is>
      </c>
      <c r="C2181" s="8" t="inlineStr">
        <is>
          <t>iPad Air 13 - 2024 8-1TB 5G</t>
        </is>
      </c>
      <c r="D2181" s="8" t="inlineStr">
        <is>
          <t>-</t>
        </is>
      </c>
      <c r="E2181" s="9" t="n">
        <v>6649</v>
      </c>
      <c r="F2181" s="9" t="inlineStr">
        <is>
          <t>0.00</t>
        </is>
      </c>
      <c r="G2181" s="9" t="inlineStr">
        <is>
          <t>Outstock</t>
        </is>
      </c>
      <c r="H2181" s="9">
        <f>F2181+0</f>
        <v/>
      </c>
      <c r="I2181" s="9" t="n"/>
      <c r="J2181" s="9">
        <f>IF(I2181&lt;&gt;"",I2181,H2181)</f>
        <v/>
      </c>
      <c r="K2181" s="9">
        <f>E2181/(1+M2181)</f>
        <v/>
      </c>
      <c r="L2181" s="10" t="inlineStr">
        <is>
          <t>PLN</t>
        </is>
      </c>
      <c r="M2181" s="11" t="n">
        <v>0.23</v>
      </c>
      <c r="N2181" s="9">
        <f>K2181*VLOOKUP(L2181,'Exchange rate'!A:B,2,0)</f>
        <v/>
      </c>
      <c r="O2181" s="8" t="inlineStr">
        <is>
          <t>Oleole</t>
        </is>
      </c>
      <c r="P2181" s="8" t="inlineStr">
        <is>
          <t>Oleole</t>
        </is>
      </c>
      <c r="Q2181" s="8" t="inlineStr">
        <is>
          <t>Poland</t>
        </is>
      </c>
      <c r="R2181" s="12" t="inlineStr">
        <is>
          <t>https://www.oleole.pl/ipad-i-tablety-multimedialne/apple-tablet-ipad-air-13-1tb-wf-cl-purple.bhtml</t>
        </is>
      </c>
      <c r="S2181" s="13" t="inlineStr">
        <is>
          <t>Tablet</t>
        </is>
      </c>
      <c r="T2181" s="13" t="n"/>
      <c r="U2181" s="12" t="inlineStr">
        <is>
          <t>https://drive.google.com/uc?export=view&amp;id=13zOwFPpPZqVNSgRI2RL7u_9r_X_y57YL</t>
        </is>
      </c>
      <c r="V2181" t="inlineStr">
        <is>
          <t>20250424</t>
        </is>
      </c>
    </row>
    <row r="2182" ht="15" customHeight="1">
      <c r="A2182" s="7" t="inlineStr">
        <is>
          <t>BN2009590</t>
        </is>
      </c>
      <c r="B2182" s="8" t="inlineStr">
        <is>
          <t>Apple</t>
        </is>
      </c>
      <c r="C2182" s="8" t="inlineStr">
        <is>
          <t>iPad Air 13 - 2024 8-256GB 5G</t>
        </is>
      </c>
      <c r="D2182" s="8" t="inlineStr">
        <is>
          <t>-</t>
        </is>
      </c>
      <c r="E2182" s="9" t="n">
        <v>4999</v>
      </c>
      <c r="F2182" s="9" t="inlineStr">
        <is>
          <t>0.00</t>
        </is>
      </c>
      <c r="G2182" s="9" t="inlineStr">
        <is>
          <t>Outstock</t>
        </is>
      </c>
      <c r="H2182" s="9">
        <f>F2182+0</f>
        <v/>
      </c>
      <c r="I2182" s="9" t="n"/>
      <c r="J2182" s="9">
        <f>IF(I2182&lt;&gt;"",I2182,H2182)</f>
        <v/>
      </c>
      <c r="K2182" s="9">
        <f>E2182/(1+M2182)</f>
        <v/>
      </c>
      <c r="L2182" s="10" t="inlineStr">
        <is>
          <t>PLN</t>
        </is>
      </c>
      <c r="M2182" s="11" t="n">
        <v>0.23</v>
      </c>
      <c r="N2182" s="9">
        <f>K2182*VLOOKUP(L2182,'Exchange rate'!A:B,2,0)</f>
        <v/>
      </c>
      <c r="O2182" s="8" t="inlineStr">
        <is>
          <t>Oleole</t>
        </is>
      </c>
      <c r="P2182" s="8" t="inlineStr">
        <is>
          <t>Oleole</t>
        </is>
      </c>
      <c r="Q2182" s="8" t="inlineStr">
        <is>
          <t>Poland</t>
        </is>
      </c>
      <c r="R2182" s="12" t="inlineStr">
        <is>
          <t>https://www.oleole.pl/ipad-i-tablety-multimedialne/apple-tablet-ipad-air-13-256gb-wf-cl-spce-grey.bhtml</t>
        </is>
      </c>
      <c r="S2182" s="13" t="inlineStr">
        <is>
          <t>Tablet</t>
        </is>
      </c>
      <c r="T2182" s="13" t="n"/>
      <c r="U2182" s="12" t="inlineStr">
        <is>
          <t>https://drive.google.com/uc?export=view&amp;id=16Q4mD8Vyw8nzBXvK0ZeAWpq9HiSSURDb</t>
        </is>
      </c>
      <c r="V2182" t="inlineStr">
        <is>
          <t>20250424</t>
        </is>
      </c>
    </row>
    <row r="2183" ht="15" customHeight="1">
      <c r="A2183" s="7" t="inlineStr">
        <is>
          <t>BN2009591</t>
        </is>
      </c>
      <c r="B2183" s="8" t="inlineStr">
        <is>
          <t>Apple</t>
        </is>
      </c>
      <c r="C2183" s="8" t="inlineStr">
        <is>
          <t>iPad Air 13 - 2024 8-512GB 5G</t>
        </is>
      </c>
      <c r="D2183" s="8" t="inlineStr">
        <is>
          <t>-</t>
        </is>
      </c>
      <c r="E2183" s="9" t="n">
        <v>5819</v>
      </c>
      <c r="F2183" s="9" t="inlineStr">
        <is>
          <t>0.00</t>
        </is>
      </c>
      <c r="G2183" s="9" t="inlineStr">
        <is>
          <t>Outstock</t>
        </is>
      </c>
      <c r="H2183" s="9">
        <f>F2183+0</f>
        <v/>
      </c>
      <c r="I2183" s="9" t="n"/>
      <c r="J2183" s="9">
        <f>IF(I2183&lt;&gt;"",I2183,H2183)</f>
        <v/>
      </c>
      <c r="K2183" s="9">
        <f>E2183/(1+M2183)</f>
        <v/>
      </c>
      <c r="L2183" s="10" t="inlineStr">
        <is>
          <t>PLN</t>
        </is>
      </c>
      <c r="M2183" s="11" t="n">
        <v>0.23</v>
      </c>
      <c r="N2183" s="9">
        <f>K2183*VLOOKUP(L2183,'Exchange rate'!A:B,2,0)</f>
        <v/>
      </c>
      <c r="O2183" s="8" t="inlineStr">
        <is>
          <t>Oleole</t>
        </is>
      </c>
      <c r="P2183" s="8" t="inlineStr">
        <is>
          <t>Oleole</t>
        </is>
      </c>
      <c r="Q2183" s="8" t="inlineStr">
        <is>
          <t>Poland</t>
        </is>
      </c>
      <c r="R2183" s="12" t="inlineStr">
        <is>
          <t>https://www.oleole.pl/ipad-i-tablety-multimedialne/apple-tablet-ipad-air-13-512gb-wf-cl-spce-grey.bhtml</t>
        </is>
      </c>
      <c r="S2183" s="13" t="inlineStr">
        <is>
          <t>Tablet</t>
        </is>
      </c>
      <c r="T2183" s="13" t="n"/>
      <c r="U2183" s="12" t="inlineStr">
        <is>
          <t>https://drive.google.com/uc?export=view&amp;id=12e0hkToUQGyUNgwGzpUtmRsG_vMyMUS6</t>
        </is>
      </c>
      <c r="V2183" t="inlineStr">
        <is>
          <t>20250424</t>
        </is>
      </c>
    </row>
    <row r="2184" ht="15" customHeight="1">
      <c r="A2184" s="7" t="inlineStr">
        <is>
          <t>BN2009596</t>
        </is>
      </c>
      <c r="B2184" s="8" t="inlineStr">
        <is>
          <t>Apple</t>
        </is>
      </c>
      <c r="C2184" s="8" t="inlineStr">
        <is>
          <t>iPad Air 13 - 2024 WiFi 8-256GB WiFi</t>
        </is>
      </c>
      <c r="D2184" s="8" t="inlineStr">
        <is>
          <t>-</t>
        </is>
      </c>
      <c r="E2184" s="9" t="n">
        <v>4099</v>
      </c>
      <c r="F2184" s="9" t="inlineStr">
        <is>
          <t>0.00</t>
        </is>
      </c>
      <c r="G2184" s="9" t="inlineStr">
        <is>
          <t>Outstock</t>
        </is>
      </c>
      <c r="H2184" s="9">
        <f>F2184+0</f>
        <v/>
      </c>
      <c r="I2184" s="9" t="n"/>
      <c r="J2184" s="9">
        <f>IF(I2184&lt;&gt;"",I2184,H2184)</f>
        <v/>
      </c>
      <c r="K2184" s="9">
        <f>E2184/(1+M2184)</f>
        <v/>
      </c>
      <c r="L2184" s="10" t="inlineStr">
        <is>
          <t>PLN</t>
        </is>
      </c>
      <c r="M2184" s="11" t="n">
        <v>0.23</v>
      </c>
      <c r="N2184" s="9">
        <f>K2184*VLOOKUP(L2184,'Exchange rate'!A:B,2,0)</f>
        <v/>
      </c>
      <c r="O2184" s="8" t="inlineStr">
        <is>
          <t>Oleole</t>
        </is>
      </c>
      <c r="P2184" s="8" t="inlineStr">
        <is>
          <t>Oleole</t>
        </is>
      </c>
      <c r="Q2184" s="8" t="inlineStr">
        <is>
          <t>Poland</t>
        </is>
      </c>
      <c r="R2184" s="12" t="inlineStr">
        <is>
          <t>https://www.oleole.pl/ipad-i-tablety-multimedialne/apple-tablet-ipad-air-13-256gb-wifi-space-grey.bhtml</t>
        </is>
      </c>
      <c r="S2184" s="13" t="inlineStr">
        <is>
          <t>Tablet</t>
        </is>
      </c>
      <c r="T2184" s="13" t="n"/>
      <c r="U2184" s="12" t="inlineStr">
        <is>
          <t>https://drive.google.com/uc?export=view&amp;id=1395n7Cu-HYc3YAFY_mrDdcpUWYqy17lf</t>
        </is>
      </c>
      <c r="V2184" t="inlineStr">
        <is>
          <t>20250424</t>
        </is>
      </c>
    </row>
    <row r="2185" ht="15" customHeight="1">
      <c r="A2185" s="7" t="inlineStr">
        <is>
          <t>BN2010125</t>
        </is>
      </c>
      <c r="B2185" s="8" t="inlineStr">
        <is>
          <t>Apple</t>
        </is>
      </c>
      <c r="C2185" s="8" t="inlineStr">
        <is>
          <t>iPad Air 13 2nd generation 2025 128GB WiFi</t>
        </is>
      </c>
      <c r="D2185" s="8" t="inlineStr">
        <is>
          <t>-</t>
        </is>
      </c>
      <c r="E2185" s="9" t="n">
        <v>3868</v>
      </c>
      <c r="F2185" s="9" t="inlineStr">
        <is>
          <t>0.00</t>
        </is>
      </c>
      <c r="G2185" s="9" t="inlineStr">
        <is>
          <t>Outstock</t>
        </is>
      </c>
      <c r="H2185" s="9">
        <f>F2185+0</f>
        <v/>
      </c>
      <c r="I2185" s="9" t="n"/>
      <c r="J2185" s="9">
        <f>IF(I2185&lt;&gt;"",I2185,H2185)</f>
        <v/>
      </c>
      <c r="K2185" s="9">
        <f>E2185/(1+M2185)</f>
        <v/>
      </c>
      <c r="L2185" s="10" t="inlineStr">
        <is>
          <t>PLN</t>
        </is>
      </c>
      <c r="M2185" s="11" t="n">
        <v>0.23</v>
      </c>
      <c r="N2185" s="9">
        <f>K2185*VLOOKUP(L2185,'Exchange rate'!A:B,2,0)</f>
        <v/>
      </c>
      <c r="O2185" s="8" t="inlineStr">
        <is>
          <t>Oleole</t>
        </is>
      </c>
      <c r="P2185" s="8" t="inlineStr">
        <is>
          <t>Oleole</t>
        </is>
      </c>
      <c r="Q2185" s="8" t="inlineStr">
        <is>
          <t>Poland</t>
        </is>
      </c>
      <c r="R2185" s="12" t="inlineStr">
        <is>
          <t>https://www.oleole.pl/ipad-i-tablety-multimedialne/apple-ipad-air-13-m3-7-gen-2025-128gb-wi-fi-gwiezdna-szarosc.bhtml</t>
        </is>
      </c>
      <c r="S2185" s="13" t="inlineStr">
        <is>
          <t>Tablet</t>
        </is>
      </c>
      <c r="T2185" s="13" t="n"/>
      <c r="U2185" s="12" t="inlineStr">
        <is>
          <t>https://drive.google.com/uc?export=view&amp;id=156AeAtww2fLKKZmIgQMfAV1vKLgUdILg</t>
        </is>
      </c>
      <c r="V2185" t="inlineStr">
        <is>
          <t>20250424</t>
        </is>
      </c>
    </row>
    <row r="2186" ht="15" customHeight="1">
      <c r="A2186" s="7" t="inlineStr">
        <is>
          <t>BN2010129</t>
        </is>
      </c>
      <c r="B2186" s="8" t="inlineStr">
        <is>
          <t>Apple</t>
        </is>
      </c>
      <c r="C2186" s="8" t="inlineStr">
        <is>
          <t>iPad Air 13 2nd generation 2025 128GB WiFi + Cellular 5G</t>
        </is>
      </c>
      <c r="D2186" s="8" t="inlineStr">
        <is>
          <t>-</t>
        </is>
      </c>
      <c r="E2186" s="9" t="n">
        <v>4642</v>
      </c>
      <c r="F2186" s="9" t="inlineStr">
        <is>
          <t>0.00</t>
        </is>
      </c>
      <c r="G2186" s="9" t="inlineStr">
        <is>
          <t>Outstock</t>
        </is>
      </c>
      <c r="H2186" s="9">
        <f>F2186+0</f>
        <v/>
      </c>
      <c r="I2186" s="9" t="n"/>
      <c r="J2186" s="9">
        <f>IF(I2186&lt;&gt;"",I2186,H2186)</f>
        <v/>
      </c>
      <c r="K2186" s="9">
        <f>E2186/(1+M2186)</f>
        <v/>
      </c>
      <c r="L2186" s="10" t="inlineStr">
        <is>
          <t>PLN</t>
        </is>
      </c>
      <c r="M2186" s="11" t="n">
        <v>0.23</v>
      </c>
      <c r="N2186" s="9">
        <f>K2186*VLOOKUP(L2186,'Exchange rate'!A:B,2,0)</f>
        <v/>
      </c>
      <c r="O2186" s="8" t="inlineStr">
        <is>
          <t>Oleole</t>
        </is>
      </c>
      <c r="P2186" s="8" t="inlineStr">
        <is>
          <t>Oleole</t>
        </is>
      </c>
      <c r="Q2186" s="8" t="inlineStr">
        <is>
          <t>Poland</t>
        </is>
      </c>
      <c r="R2186" s="12" t="inlineStr">
        <is>
          <t>https://www.oleole.pl/ipad-i-tablety-multimedialne/apple-ipad-air-13-m3-7-gen-2025-128gb-wi-fi-cellular-5g-gwiezdna-szarosc.bhtml</t>
        </is>
      </c>
      <c r="S2186" s="13" t="inlineStr">
        <is>
          <t>Tablet</t>
        </is>
      </c>
      <c r="T2186" s="13" t="n"/>
      <c r="U2186" s="12" t="inlineStr">
        <is>
          <t>https://drive.google.com/uc?export=view&amp;id=14C8oZTWastKGYrIpjfeBPArZXyt7-xFS</t>
        </is>
      </c>
      <c r="V2186" t="inlineStr">
        <is>
          <t>20250424</t>
        </is>
      </c>
    </row>
    <row r="2187" ht="15" customHeight="1">
      <c r="A2187" s="7" t="inlineStr">
        <is>
          <t>BN2010126</t>
        </is>
      </c>
      <c r="B2187" s="8" t="inlineStr">
        <is>
          <t>Apple</t>
        </is>
      </c>
      <c r="C2187" s="8" t="inlineStr">
        <is>
          <t>iPad Air 13 2nd generation 2025 256GB WiFi</t>
        </is>
      </c>
      <c r="D2187" s="8" t="inlineStr">
        <is>
          <t>-</t>
        </is>
      </c>
      <c r="E2187" s="9" t="n">
        <v>4351</v>
      </c>
      <c r="F2187" s="9" t="inlineStr">
        <is>
          <t>0.00</t>
        </is>
      </c>
      <c r="G2187" s="9" t="inlineStr">
        <is>
          <t>Outstock</t>
        </is>
      </c>
      <c r="H2187" s="9">
        <f>F2187+0</f>
        <v/>
      </c>
      <c r="I2187" s="9" t="n"/>
      <c r="J2187" s="9">
        <f>IF(I2187&lt;&gt;"",I2187,H2187)</f>
        <v/>
      </c>
      <c r="K2187" s="9">
        <f>E2187/(1+M2187)</f>
        <v/>
      </c>
      <c r="L2187" s="10" t="inlineStr">
        <is>
          <t>PLN</t>
        </is>
      </c>
      <c r="M2187" s="11" t="n">
        <v>0.23</v>
      </c>
      <c r="N2187" s="9">
        <f>K2187*VLOOKUP(L2187,'Exchange rate'!A:B,2,0)</f>
        <v/>
      </c>
      <c r="O2187" s="8" t="inlineStr">
        <is>
          <t>Oleole</t>
        </is>
      </c>
      <c r="P2187" s="8" t="inlineStr">
        <is>
          <t>Oleole</t>
        </is>
      </c>
      <c r="Q2187" s="8" t="inlineStr">
        <is>
          <t>Poland</t>
        </is>
      </c>
      <c r="R2187" s="12" t="inlineStr">
        <is>
          <t>https://www.oleole.pl/ipad-i-tablety-multimedialne/apple-ipad-air-13-m3-7-gen-2025-256gb-wi-fi-gwiezdna-szarosc.bhtml</t>
        </is>
      </c>
      <c r="S2187" s="13" t="inlineStr">
        <is>
          <t>Tablet</t>
        </is>
      </c>
      <c r="T2187" s="13" t="n"/>
      <c r="U2187" s="12" t="inlineStr">
        <is>
          <t>https://drive.google.com/uc?export=view&amp;id=13MsLX11QtmYrOHwXAAocoqpPUd_D2xMI</t>
        </is>
      </c>
      <c r="V2187" t="inlineStr">
        <is>
          <t>20250424</t>
        </is>
      </c>
    </row>
    <row r="2188" ht="15" customHeight="1">
      <c r="A2188" s="7" t="inlineStr">
        <is>
          <t>BN2010130</t>
        </is>
      </c>
      <c r="B2188" s="8" t="inlineStr">
        <is>
          <t>Apple</t>
        </is>
      </c>
      <c r="C2188" s="8" t="inlineStr">
        <is>
          <t>iPad Air 13 2nd generation 2025 256GB WiFi + Cellular 5G</t>
        </is>
      </c>
      <c r="D2188" s="8" t="inlineStr">
        <is>
          <t>-</t>
        </is>
      </c>
      <c r="E2188" s="9" t="n">
        <v>5299</v>
      </c>
      <c r="F2188" s="9" t="inlineStr">
        <is>
          <t>0.00</t>
        </is>
      </c>
      <c r="G2188" s="9" t="inlineStr">
        <is>
          <t>Outstock</t>
        </is>
      </c>
      <c r="H2188" s="9">
        <f>F2188+0</f>
        <v/>
      </c>
      <c r="I2188" s="9" t="n"/>
      <c r="J2188" s="9">
        <f>IF(I2188&lt;&gt;"",I2188,H2188)</f>
        <v/>
      </c>
      <c r="K2188" s="9">
        <f>E2188/(1+M2188)</f>
        <v/>
      </c>
      <c r="L2188" s="10" t="inlineStr">
        <is>
          <t>PLN</t>
        </is>
      </c>
      <c r="M2188" s="11" t="n">
        <v>0.23</v>
      </c>
      <c r="N2188" s="9">
        <f>K2188*VLOOKUP(L2188,'Exchange rate'!A:B,2,0)</f>
        <v/>
      </c>
      <c r="O2188" s="8" t="inlineStr">
        <is>
          <t>Oleole</t>
        </is>
      </c>
      <c r="P2188" s="8" t="inlineStr">
        <is>
          <t>Oleole</t>
        </is>
      </c>
      <c r="Q2188" s="8" t="inlineStr">
        <is>
          <t>Poland</t>
        </is>
      </c>
      <c r="R2188" s="12" t="inlineStr">
        <is>
          <t>https://www.oleole.pl/ipad-i-tablety-multimedialne/apple-tablet-ipad-air-m3-13-256gb-sim-spa-grey.bhtml</t>
        </is>
      </c>
      <c r="S2188" s="13" t="inlineStr">
        <is>
          <t>Tablet</t>
        </is>
      </c>
      <c r="T2188" s="13" t="n"/>
      <c r="U2188" s="12" t="inlineStr">
        <is>
          <t>https://drive.google.com/uc?export=view&amp;id=12-l3FEt4dIEOdh_UFkPp3sDJ5q3Oo301</t>
        </is>
      </c>
      <c r="V2188" t="inlineStr">
        <is>
          <t>20250424</t>
        </is>
      </c>
    </row>
    <row r="2189" ht="15" customHeight="1">
      <c r="A2189" s="7" t="inlineStr">
        <is>
          <t>BN2010131</t>
        </is>
      </c>
      <c r="B2189" s="8" t="inlineStr">
        <is>
          <t>Apple</t>
        </is>
      </c>
      <c r="C2189" s="8" t="inlineStr">
        <is>
          <t>iPad Air 13 2nd generation 2025 512GB WiFi + Cellular 5G</t>
        </is>
      </c>
      <c r="D2189" s="8" t="inlineStr">
        <is>
          <t>-</t>
        </is>
      </c>
      <c r="E2189" s="9" t="n">
        <v>6092</v>
      </c>
      <c r="F2189" s="9" t="inlineStr">
        <is>
          <t>0.00</t>
        </is>
      </c>
      <c r="G2189" s="9" t="inlineStr">
        <is>
          <t>Outstock</t>
        </is>
      </c>
      <c r="H2189" s="9">
        <f>F2189+0</f>
        <v/>
      </c>
      <c r="I2189" s="9" t="n"/>
      <c r="J2189" s="9">
        <f>IF(I2189&lt;&gt;"",I2189,H2189)</f>
        <v/>
      </c>
      <c r="K2189" s="9">
        <f>E2189/(1+M2189)</f>
        <v/>
      </c>
      <c r="L2189" s="10" t="inlineStr">
        <is>
          <t>PLN</t>
        </is>
      </c>
      <c r="M2189" s="11" t="n">
        <v>0.23</v>
      </c>
      <c r="N2189" s="9">
        <f>K2189*VLOOKUP(L2189,'Exchange rate'!A:B,2,0)</f>
        <v/>
      </c>
      <c r="O2189" s="8" t="inlineStr">
        <is>
          <t>Oleole</t>
        </is>
      </c>
      <c r="P2189" s="8" t="inlineStr">
        <is>
          <t>Oleole</t>
        </is>
      </c>
      <c r="Q2189" s="8" t="inlineStr">
        <is>
          <t>Poland</t>
        </is>
      </c>
      <c r="R2189" s="12" t="inlineStr">
        <is>
          <t>https://www.oleole.pl/ipad-i-tablety-multimedialne/apple-tablet-ipad-air-m3-13-512gb-sim-blue.bhtml</t>
        </is>
      </c>
      <c r="S2189" s="13" t="inlineStr">
        <is>
          <t>Tablet</t>
        </is>
      </c>
      <c r="T2189" s="13" t="n"/>
      <c r="U2189" s="12" t="inlineStr">
        <is>
          <t>https://drive.google.com/uc?export=view&amp;id=11ZfvFeKmo2kUoURXWOlCtyXQssBHetML</t>
        </is>
      </c>
      <c r="V2189" t="inlineStr">
        <is>
          <t>20250424</t>
        </is>
      </c>
    </row>
    <row r="2190" ht="15" customHeight="1">
      <c r="A2190" s="7" t="inlineStr">
        <is>
          <t>BN2009580</t>
        </is>
      </c>
      <c r="B2190" s="8" t="inlineStr">
        <is>
          <t>Apple</t>
        </is>
      </c>
      <c r="C2190" s="8" t="inlineStr">
        <is>
          <t>iPad Pro 11 - 2024 (5th gen) 8-256GB 5G</t>
        </is>
      </c>
      <c r="D2190" s="8" t="inlineStr">
        <is>
          <t>-</t>
        </is>
      </c>
      <c r="E2190" s="9" t="n">
        <v>6299</v>
      </c>
      <c r="F2190" s="9" t="inlineStr">
        <is>
          <t>0.00</t>
        </is>
      </c>
      <c r="G2190" s="9" t="inlineStr">
        <is>
          <t>Outstock</t>
        </is>
      </c>
      <c r="H2190" s="9">
        <f>F2190+0</f>
        <v/>
      </c>
      <c r="I2190" s="9" t="n"/>
      <c r="J2190" s="9">
        <f>IF(I2190&lt;&gt;"",I2190,H2190)</f>
        <v/>
      </c>
      <c r="K2190" s="9">
        <f>E2190/(1+M2190)</f>
        <v/>
      </c>
      <c r="L2190" s="10" t="inlineStr">
        <is>
          <t>PLN</t>
        </is>
      </c>
      <c r="M2190" s="11" t="n">
        <v>0.23</v>
      </c>
      <c r="N2190" s="9">
        <f>K2190*VLOOKUP(L2190,'Exchange rate'!A:B,2,0)</f>
        <v/>
      </c>
      <c r="O2190" s="8" t="inlineStr">
        <is>
          <t>Oleole</t>
        </is>
      </c>
      <c r="P2190" s="8" t="inlineStr">
        <is>
          <t>Oleole</t>
        </is>
      </c>
      <c r="Q2190" s="8" t="inlineStr">
        <is>
          <t>Poland</t>
        </is>
      </c>
      <c r="R2190" s="12" t="inlineStr">
        <is>
          <t>https://www.oleole.pl/ipad-i-tablety-multimedialne/apple-tablet-ipad-pro-11-256gb-wf-cl-sp-blk-cz.bhtml</t>
        </is>
      </c>
      <c r="S2190" s="13" t="inlineStr">
        <is>
          <t>Tablet</t>
        </is>
      </c>
      <c r="T2190" s="13" t="n"/>
      <c r="U2190" s="12" t="inlineStr">
        <is>
          <t>https://drive.google.com/uc?export=view&amp;id=16JVmFk4sWkIrBfgTqY9x-9jwpzCF3oym</t>
        </is>
      </c>
      <c r="V2190" t="inlineStr">
        <is>
          <t>20250424</t>
        </is>
      </c>
    </row>
    <row r="2191" ht="15" customHeight="1">
      <c r="A2191" s="7" t="inlineStr">
        <is>
          <t>BN2009605</t>
        </is>
      </c>
      <c r="B2191" s="8" t="inlineStr">
        <is>
          <t>Apple</t>
        </is>
      </c>
      <c r="C2191" s="8" t="inlineStr">
        <is>
          <t>iPad Pro 11 - 2024 (5th gen) 8-256GB WiFi</t>
        </is>
      </c>
      <c r="D2191" s="8" t="inlineStr">
        <is>
          <t>-</t>
        </is>
      </c>
      <c r="E2191" s="9" t="n">
        <v>4915.52</v>
      </c>
      <c r="F2191" s="9" t="inlineStr">
        <is>
          <t>0.00</t>
        </is>
      </c>
      <c r="G2191" s="9" t="inlineStr">
        <is>
          <t>Outstock</t>
        </is>
      </c>
      <c r="H2191" s="9">
        <f>F2191+0</f>
        <v/>
      </c>
      <c r="I2191" s="9" t="n"/>
      <c r="J2191" s="9">
        <f>IF(I2191&lt;&gt;"",I2191,H2191)</f>
        <v/>
      </c>
      <c r="K2191" s="9">
        <f>E2191/(1+M2191)</f>
        <v/>
      </c>
      <c r="L2191" s="10" t="inlineStr">
        <is>
          <t>PLN</t>
        </is>
      </c>
      <c r="M2191" s="11" t="n">
        <v>0.23</v>
      </c>
      <c r="N2191" s="9">
        <f>K2191*VLOOKUP(L2191,'Exchange rate'!A:B,2,0)</f>
        <v/>
      </c>
      <c r="O2191" s="8" t="inlineStr">
        <is>
          <t>Oleole</t>
        </is>
      </c>
      <c r="P2191" s="8" t="inlineStr">
        <is>
          <t>Oleole</t>
        </is>
      </c>
      <c r="Q2191" s="8" t="inlineStr">
        <is>
          <t>Poland</t>
        </is>
      </c>
      <c r="R2191" s="12" t="inlineStr">
        <is>
          <t>https://www.oleole.pl/ipad-i-tablety-multimedialne/apple-tablet-ipad-pro-11-256gb-wifi-sp-blk-hcz.bhtml</t>
        </is>
      </c>
      <c r="S2191" s="13" t="inlineStr">
        <is>
          <t>Tablet</t>
        </is>
      </c>
      <c r="T2191" s="13" t="n"/>
      <c r="U2191" s="12" t="inlineStr">
        <is>
          <t>https://drive.google.com/uc?export=view&amp;id=15XZ4e4XkuPXApvs-mrJ1BzIGA92YDA1P</t>
        </is>
      </c>
      <c r="V2191" t="inlineStr">
        <is>
          <t>20250424</t>
        </is>
      </c>
    </row>
    <row r="2192" ht="15" customHeight="1">
      <c r="A2192" s="7" t="inlineStr">
        <is>
          <t>BN2009598</t>
        </is>
      </c>
      <c r="B2192" s="8" t="inlineStr">
        <is>
          <t>Apple</t>
        </is>
      </c>
      <c r="C2192" s="8" t="inlineStr">
        <is>
          <t>iPad Pro 11 - 2024 (5th gen) 8-512GB 5G</t>
        </is>
      </c>
      <c r="D2192" s="8" t="inlineStr">
        <is>
          <t>-</t>
        </is>
      </c>
      <c r="E2192" s="9" t="n">
        <v>7131</v>
      </c>
      <c r="F2192" s="9" t="inlineStr">
        <is>
          <t>0.00</t>
        </is>
      </c>
      <c r="G2192" s="9" t="inlineStr">
        <is>
          <t>Outstock</t>
        </is>
      </c>
      <c r="H2192" s="9">
        <f>F2192+0</f>
        <v/>
      </c>
      <c r="I2192" s="9" t="n"/>
      <c r="J2192" s="9">
        <f>IF(I2192&lt;&gt;"",I2192,H2192)</f>
        <v/>
      </c>
      <c r="K2192" s="9">
        <f>E2192/(1+M2192)</f>
        <v/>
      </c>
      <c r="L2192" s="10" t="inlineStr">
        <is>
          <t>PLN</t>
        </is>
      </c>
      <c r="M2192" s="11" t="n">
        <v>0.23</v>
      </c>
      <c r="N2192" s="9">
        <f>K2192*VLOOKUP(L2192,'Exchange rate'!A:B,2,0)</f>
        <v/>
      </c>
      <c r="O2192" s="8" t="inlineStr">
        <is>
          <t>Oleole</t>
        </is>
      </c>
      <c r="P2192" s="8" t="inlineStr">
        <is>
          <t>Oleole</t>
        </is>
      </c>
      <c r="Q2192" s="8" t="inlineStr">
        <is>
          <t>Poland</t>
        </is>
      </c>
      <c r="R2192" s="12" t="inlineStr">
        <is>
          <t>https://www.oleole.pl/ipad-i-tablety-multimedialne/apple-tablet-ipad-pro-11-512gb-wf-cl-silver-cz.bhtml</t>
        </is>
      </c>
      <c r="S2192" s="13" t="inlineStr">
        <is>
          <t>Tablet</t>
        </is>
      </c>
      <c r="T2192" s="13" t="n"/>
      <c r="U2192" s="12" t="inlineStr">
        <is>
          <t>https://drive.google.com/uc?export=view&amp;id=12KQmjgK3VImeY0wCBD5ecQfhtxYPqeJu</t>
        </is>
      </c>
      <c r="V2192" t="inlineStr">
        <is>
          <t>20250424</t>
        </is>
      </c>
    </row>
    <row r="2193" ht="15" customHeight="1">
      <c r="A2193" s="7" t="inlineStr">
        <is>
          <t>BN2008642</t>
        </is>
      </c>
      <c r="B2193" s="8" t="inlineStr">
        <is>
          <t>Apple</t>
        </is>
      </c>
      <c r="C2193" s="8" t="inlineStr">
        <is>
          <t>iPad Pro 11 2022 (4th-gen) 11.0 WiFi + Cellular 256GB</t>
        </is>
      </c>
      <c r="D2193" s="8" t="inlineStr">
        <is>
          <t>-</t>
        </is>
      </c>
      <c r="E2193" s="9" t="n">
        <v>5999</v>
      </c>
      <c r="F2193" s="9" t="inlineStr">
        <is>
          <t>0.00</t>
        </is>
      </c>
      <c r="G2193" s="9" t="inlineStr">
        <is>
          <t>Outstock</t>
        </is>
      </c>
      <c r="H2193" s="9">
        <f>F2193+0</f>
        <v/>
      </c>
      <c r="I2193" s="9" t="n"/>
      <c r="J2193" s="9">
        <f>IF(I2193&lt;&gt;"",I2193,H2193)</f>
        <v/>
      </c>
      <c r="K2193" s="9">
        <f>E2193/(1+M2193)</f>
        <v/>
      </c>
      <c r="L2193" s="10" t="inlineStr">
        <is>
          <t>PLN</t>
        </is>
      </c>
      <c r="M2193" s="11" t="n">
        <v>0.23</v>
      </c>
      <c r="N2193" s="9">
        <f>K2193*VLOOKUP(L2193,'Exchange rate'!A:B,2,0)</f>
        <v/>
      </c>
      <c r="O2193" s="8" t="inlineStr">
        <is>
          <t>Oleole</t>
        </is>
      </c>
      <c r="P2193" s="8" t="inlineStr">
        <is>
          <t>Oleole</t>
        </is>
      </c>
      <c r="Q2193" s="8" t="inlineStr">
        <is>
          <t>Poland</t>
        </is>
      </c>
      <c r="R2193" s="12" t="inlineStr">
        <is>
          <t>https://www.oleole.pl/ipad-i-tablety-multimedialne/apple-tablet-ipad-pro-11-256gb-cell-silver-22.bhtml</t>
        </is>
      </c>
      <c r="S2193" s="13" t="inlineStr">
        <is>
          <t>Tablet</t>
        </is>
      </c>
      <c r="T2193" s="13" t="n"/>
      <c r="U2193" s="12" t="inlineStr">
        <is>
          <t>https://drive.google.com/uc?export=view&amp;id=16WRuqTMnWJxWDST97wQtLxGmH-062bbp</t>
        </is>
      </c>
      <c r="V2193" t="inlineStr">
        <is>
          <t>20250424</t>
        </is>
      </c>
    </row>
    <row r="2194" ht="15" customHeight="1">
      <c r="A2194" s="7" t="inlineStr">
        <is>
          <t>BN2008645</t>
        </is>
      </c>
      <c r="B2194" s="8" t="inlineStr">
        <is>
          <t>Apple</t>
        </is>
      </c>
      <c r="C2194" s="8" t="inlineStr">
        <is>
          <t>iPad Pro 12.9 2022 (6th-gen) 12.9 WiFi + Cellular 128GB</t>
        </is>
      </c>
      <c r="D2194" s="8" t="inlineStr">
        <is>
          <t>-</t>
        </is>
      </c>
      <c r="E2194" s="9" t="n">
        <v>5749</v>
      </c>
      <c r="F2194" s="9" t="inlineStr">
        <is>
          <t>0.00</t>
        </is>
      </c>
      <c r="G2194" s="9" t="inlineStr">
        <is>
          <t>Outstock</t>
        </is>
      </c>
      <c r="H2194" s="9">
        <f>F2194+0</f>
        <v/>
      </c>
      <c r="I2194" s="9" t="n"/>
      <c r="J2194" s="9">
        <f>IF(I2194&lt;&gt;"",I2194,H2194)</f>
        <v/>
      </c>
      <c r="K2194" s="9">
        <f>E2194/(1+M2194)</f>
        <v/>
      </c>
      <c r="L2194" s="10" t="inlineStr">
        <is>
          <t>PLN</t>
        </is>
      </c>
      <c r="M2194" s="11" t="n">
        <v>0.23</v>
      </c>
      <c r="N2194" s="9">
        <f>K2194*VLOOKUP(L2194,'Exchange rate'!A:B,2,0)</f>
        <v/>
      </c>
      <c r="O2194" s="8" t="inlineStr">
        <is>
          <t>Oleole</t>
        </is>
      </c>
      <c r="P2194" s="8" t="inlineStr">
        <is>
          <t>Oleole</t>
        </is>
      </c>
      <c r="Q2194" s="8" t="inlineStr">
        <is>
          <t>Poland</t>
        </is>
      </c>
      <c r="R2194" s="12" t="inlineStr">
        <is>
          <t>https://www.oleole.pl/ipad-i-tablety-multimedialne/apple-tablet-ipad-pro-12-9-128gb-cell-silve-22.bhtml</t>
        </is>
      </c>
      <c r="S2194" s="13" t="inlineStr">
        <is>
          <t>Tablet</t>
        </is>
      </c>
      <c r="T2194" s="13" t="n"/>
      <c r="U2194" s="12" t="inlineStr">
        <is>
          <t>https://drive.google.com/uc?export=view&amp;id=13bE1WQNcaK1O6XeHnmen6M67fvSSP1BO</t>
        </is>
      </c>
      <c r="V2194" t="inlineStr">
        <is>
          <t>20250424</t>
        </is>
      </c>
    </row>
    <row r="2195" ht="15" customHeight="1">
      <c r="A2195" s="7" t="inlineStr">
        <is>
          <t>BN2008647</t>
        </is>
      </c>
      <c r="B2195" s="8" t="inlineStr">
        <is>
          <t>Apple</t>
        </is>
      </c>
      <c r="C2195" s="8" t="inlineStr">
        <is>
          <t>iPad Pro 12.9 2022 (6th-gen) 12.9 WiFi + Cellular 256GB</t>
        </is>
      </c>
      <c r="D2195" s="8" t="inlineStr">
        <is>
          <t>-</t>
        </is>
      </c>
      <c r="E2195" s="9" t="n">
        <v>7749</v>
      </c>
      <c r="F2195" s="9" t="inlineStr">
        <is>
          <t>0.00</t>
        </is>
      </c>
      <c r="G2195" s="9" t="inlineStr">
        <is>
          <t>Outstock</t>
        </is>
      </c>
      <c r="H2195" s="9">
        <f>F2195+0</f>
        <v/>
      </c>
      <c r="I2195" s="9" t="n"/>
      <c r="J2195" s="9">
        <f>IF(I2195&lt;&gt;"",I2195,H2195)</f>
        <v/>
      </c>
      <c r="K2195" s="9">
        <f>E2195/(1+M2195)</f>
        <v/>
      </c>
      <c r="L2195" s="10" t="inlineStr">
        <is>
          <t>PLN</t>
        </is>
      </c>
      <c r="M2195" s="11" t="n">
        <v>0.23</v>
      </c>
      <c r="N2195" s="9">
        <f>K2195*VLOOKUP(L2195,'Exchange rate'!A:B,2,0)</f>
        <v/>
      </c>
      <c r="O2195" s="8" t="inlineStr">
        <is>
          <t>Oleole</t>
        </is>
      </c>
      <c r="P2195" s="8" t="inlineStr">
        <is>
          <t>Oleole</t>
        </is>
      </c>
      <c r="Q2195" s="8" t="inlineStr">
        <is>
          <t>Poland</t>
        </is>
      </c>
      <c r="R2195" s="12" t="inlineStr">
        <is>
          <t>https://www.oleole.pl/ipad-i-tablety-multimedialne/apple-tablet-ipad-pro-12-9-256gb-cell-silv-22.bhtml</t>
        </is>
      </c>
      <c r="S2195" s="13" t="inlineStr">
        <is>
          <t>Tablet</t>
        </is>
      </c>
      <c r="T2195" s="13" t="n"/>
      <c r="U2195" s="12" t="inlineStr">
        <is>
          <t>https://drive.google.com/uc?export=view&amp;id=11ZGWVfepDcGHrYKA6NmnUTp6y7wghpho</t>
        </is>
      </c>
      <c r="V2195" t="inlineStr">
        <is>
          <t>20250424</t>
        </is>
      </c>
    </row>
    <row r="2196" ht="15" customHeight="1">
      <c r="A2196" s="7" t="inlineStr">
        <is>
          <t>BN2008657</t>
        </is>
      </c>
      <c r="B2196" s="8" t="inlineStr">
        <is>
          <t>Apple</t>
        </is>
      </c>
      <c r="C2196" s="8" t="inlineStr">
        <is>
          <t>iPad Pro 12.9 2022 (6th-gen) 12.9 WiFi 128GB</t>
        </is>
      </c>
      <c r="D2196" s="8" t="inlineStr">
        <is>
          <t>-</t>
        </is>
      </c>
      <c r="E2196" s="9" t="n">
        <v>5249</v>
      </c>
      <c r="F2196" s="9" t="inlineStr">
        <is>
          <t>0.00</t>
        </is>
      </c>
      <c r="G2196" s="9" t="inlineStr">
        <is>
          <t>Outstock</t>
        </is>
      </c>
      <c r="H2196" s="9">
        <f>F2196+0</f>
        <v/>
      </c>
      <c r="I2196" s="9" t="n"/>
      <c r="J2196" s="9">
        <f>IF(I2196&lt;&gt;"",I2196,H2196)</f>
        <v/>
      </c>
      <c r="K2196" s="9">
        <f>E2196/(1+M2196)</f>
        <v/>
      </c>
      <c r="L2196" s="10" t="inlineStr">
        <is>
          <t>PLN</t>
        </is>
      </c>
      <c r="M2196" s="11" t="n">
        <v>0.23</v>
      </c>
      <c r="N2196" s="9">
        <f>K2196*VLOOKUP(L2196,'Exchange rate'!A:B,2,0)</f>
        <v/>
      </c>
      <c r="O2196" s="8" t="inlineStr">
        <is>
          <t>Oleole</t>
        </is>
      </c>
      <c r="P2196" s="8" t="inlineStr">
        <is>
          <t>Oleole</t>
        </is>
      </c>
      <c r="Q2196" s="8" t="inlineStr">
        <is>
          <t>Poland</t>
        </is>
      </c>
      <c r="R2196" s="12" t="inlineStr">
        <is>
          <t>https://www.oleole.pl/ipad-i-tablety-multimedialne/apple-tablet-ipad-pro-12-9-128gb-wifi-silv-22.bhtml</t>
        </is>
      </c>
      <c r="S2196" s="13" t="inlineStr">
        <is>
          <t>Tablet</t>
        </is>
      </c>
      <c r="T2196" s="13" t="n"/>
      <c r="U2196" s="12" t="inlineStr">
        <is>
          <t>https://drive.google.com/uc?export=view&amp;id=16B0CAP-fMRRixzHscqEkFgxYnubMZxai</t>
        </is>
      </c>
      <c r="V2196" t="inlineStr">
        <is>
          <t>20250424</t>
        </is>
      </c>
    </row>
    <row r="2197" ht="15" customHeight="1">
      <c r="A2197" s="7" t="inlineStr">
        <is>
          <t>BN2008659</t>
        </is>
      </c>
      <c r="B2197" s="8" t="inlineStr">
        <is>
          <t>Apple</t>
        </is>
      </c>
      <c r="C2197" s="8" t="inlineStr">
        <is>
          <t>iPad Pro 12.9 2022 (6th-gen) 12.9 WiFi 256GB</t>
        </is>
      </c>
      <c r="D2197" s="8" t="inlineStr">
        <is>
          <t>-</t>
        </is>
      </c>
      <c r="E2197" s="9" t="n">
        <v>6349</v>
      </c>
      <c r="F2197" s="9" t="inlineStr">
        <is>
          <t>0.00</t>
        </is>
      </c>
      <c r="G2197" s="9" t="inlineStr">
        <is>
          <t>Outstock</t>
        </is>
      </c>
      <c r="H2197" s="9">
        <f>F2197+0</f>
        <v/>
      </c>
      <c r="I2197" s="9" t="n"/>
      <c r="J2197" s="9">
        <f>IF(I2197&lt;&gt;"",I2197,H2197)</f>
        <v/>
      </c>
      <c r="K2197" s="9">
        <f>E2197/(1+M2197)</f>
        <v/>
      </c>
      <c r="L2197" s="10" t="inlineStr">
        <is>
          <t>PLN</t>
        </is>
      </c>
      <c r="M2197" s="11" t="n">
        <v>0.23</v>
      </c>
      <c r="N2197" s="9">
        <f>K2197*VLOOKUP(L2197,'Exchange rate'!A:B,2,0)</f>
        <v/>
      </c>
      <c r="O2197" s="8" t="inlineStr">
        <is>
          <t>Oleole</t>
        </is>
      </c>
      <c r="P2197" s="8" t="inlineStr">
        <is>
          <t>Oleole</t>
        </is>
      </c>
      <c r="Q2197" s="8" t="inlineStr">
        <is>
          <t>Poland</t>
        </is>
      </c>
      <c r="R2197" s="12" t="inlineStr">
        <is>
          <t>https://www.oleole.pl/ipad-i-tablety-multimedialne/apple-tablet-ipad-pro-12-9-256gb-wifi-grey-22.bhtml</t>
        </is>
      </c>
      <c r="S2197" s="13" t="inlineStr">
        <is>
          <t>Tablet</t>
        </is>
      </c>
      <c r="T2197" s="13" t="n"/>
      <c r="U2197" s="12" t="inlineStr">
        <is>
          <t>https://drive.google.com/uc?export=view&amp;id=16LuhNmzalQQgfPHcagP55vLlBXsRt4GU</t>
        </is>
      </c>
      <c r="V2197" t="inlineStr">
        <is>
          <t>20250424</t>
        </is>
      </c>
    </row>
    <row r="2198" ht="15" customHeight="1">
      <c r="A2198" s="7" t="inlineStr">
        <is>
          <t>BN2008660</t>
        </is>
      </c>
      <c r="B2198" s="8" t="inlineStr">
        <is>
          <t>Apple</t>
        </is>
      </c>
      <c r="C2198" s="8" t="inlineStr">
        <is>
          <t>iPad Pro 12.9 2022 (6th-gen) 12.9 WiFi 2TB</t>
        </is>
      </c>
      <c r="D2198" s="8" t="inlineStr">
        <is>
          <t>-</t>
        </is>
      </c>
      <c r="E2198" s="9" t="n">
        <v>9349</v>
      </c>
      <c r="F2198" s="9" t="inlineStr">
        <is>
          <t>0.00</t>
        </is>
      </c>
      <c r="G2198" s="9" t="inlineStr">
        <is>
          <t>Outstock</t>
        </is>
      </c>
      <c r="H2198" s="9">
        <f>F2198+0</f>
        <v/>
      </c>
      <c r="I2198" s="9" t="n"/>
      <c r="J2198" s="9">
        <f>IF(I2198&lt;&gt;"",I2198,H2198)</f>
        <v/>
      </c>
      <c r="K2198" s="9">
        <f>E2198/(1+M2198)</f>
        <v/>
      </c>
      <c r="L2198" s="10" t="inlineStr">
        <is>
          <t>PLN</t>
        </is>
      </c>
      <c r="M2198" s="11" t="n">
        <v>0.23</v>
      </c>
      <c r="N2198" s="9">
        <f>K2198*VLOOKUP(L2198,'Exchange rate'!A:B,2,0)</f>
        <v/>
      </c>
      <c r="O2198" s="8" t="inlineStr">
        <is>
          <t>Oleole</t>
        </is>
      </c>
      <c r="P2198" s="8" t="inlineStr">
        <is>
          <t>Oleole</t>
        </is>
      </c>
      <c r="Q2198" s="8" t="inlineStr">
        <is>
          <t>Poland</t>
        </is>
      </c>
      <c r="R2198" s="12" t="inlineStr">
        <is>
          <t>https://www.oleole.pl/ipad-i-tablety-multimedialne/apple-tablet-ipad-pro-11-2tb-wifi-silver-22.bhtml</t>
        </is>
      </c>
      <c r="S2198" s="13" t="inlineStr">
        <is>
          <t>Tablet</t>
        </is>
      </c>
      <c r="T2198" s="13" t="n"/>
      <c r="U2198" s="12" t="inlineStr">
        <is>
          <t>https://drive.google.com/uc?export=view&amp;id=16SwpXLN9v2Zhk3rknEwHaGaBfNY3ZNiV</t>
        </is>
      </c>
      <c r="V2198" t="inlineStr">
        <is>
          <t>20250424</t>
        </is>
      </c>
    </row>
    <row r="2199" ht="15" customHeight="1">
      <c r="A2199" s="7" t="inlineStr">
        <is>
          <t>BN2008661</t>
        </is>
      </c>
      <c r="B2199" s="8" t="inlineStr">
        <is>
          <t>Apple</t>
        </is>
      </c>
      <c r="C2199" s="8" t="inlineStr">
        <is>
          <t>iPad Pro 12.9 2022 (6th-gen) 12.9 WiFi 512GB</t>
        </is>
      </c>
      <c r="D2199" s="8" t="inlineStr">
        <is>
          <t>-</t>
        </is>
      </c>
      <c r="E2199" s="9" t="n">
        <v>7399</v>
      </c>
      <c r="F2199" s="9" t="inlineStr">
        <is>
          <t>0.00</t>
        </is>
      </c>
      <c r="G2199" s="9" t="inlineStr">
        <is>
          <t>Outstock</t>
        </is>
      </c>
      <c r="H2199" s="9">
        <f>F2199+0</f>
        <v/>
      </c>
      <c r="I2199" s="9" t="n"/>
      <c r="J2199" s="9">
        <f>IF(I2199&lt;&gt;"",I2199,H2199)</f>
        <v/>
      </c>
      <c r="K2199" s="9">
        <f>E2199/(1+M2199)</f>
        <v/>
      </c>
      <c r="L2199" s="10" t="inlineStr">
        <is>
          <t>PLN</t>
        </is>
      </c>
      <c r="M2199" s="11" t="n">
        <v>0.23</v>
      </c>
      <c r="N2199" s="9">
        <f>K2199*VLOOKUP(L2199,'Exchange rate'!A:B,2,0)</f>
        <v/>
      </c>
      <c r="O2199" s="8" t="inlineStr">
        <is>
          <t>Oleole</t>
        </is>
      </c>
      <c r="P2199" s="8" t="inlineStr">
        <is>
          <t>Oleole</t>
        </is>
      </c>
      <c r="Q2199" s="8" t="inlineStr">
        <is>
          <t>Poland</t>
        </is>
      </c>
      <c r="R2199" s="12" t="inlineStr">
        <is>
          <t>https://www.oleole.pl/ipad-i-tablety-multimedialne/apple-tablet-ipad-pro-12-9-512gb-wifi-grey-22.bhtml</t>
        </is>
      </c>
      <c r="S2199" s="13" t="inlineStr">
        <is>
          <t>Tablet</t>
        </is>
      </c>
      <c r="T2199" s="13" t="n"/>
      <c r="U2199" s="12" t="inlineStr">
        <is>
          <t>https://drive.google.com/uc?export=view&amp;id=13LFxTgLZPkQ7jYnqGhzrfLM7AKD3Alhn</t>
        </is>
      </c>
      <c r="V2199" t="inlineStr">
        <is>
          <t>20250424</t>
        </is>
      </c>
    </row>
    <row r="2200" ht="15" customHeight="1">
      <c r="A2200" s="7" t="inlineStr">
        <is>
          <t>BN2009581</t>
        </is>
      </c>
      <c r="B2200" s="8" t="inlineStr">
        <is>
          <t>Apple</t>
        </is>
      </c>
      <c r="C2200" s="8" t="inlineStr">
        <is>
          <t>iPad Pro 13 - 2024 (7th gen) 8-256GB 5G</t>
        </is>
      </c>
      <c r="D2200" s="8" t="inlineStr">
        <is>
          <t>-</t>
        </is>
      </c>
      <c r="E2200" s="9" t="n">
        <v>7999</v>
      </c>
      <c r="F2200" s="9" t="inlineStr">
        <is>
          <t>0.00</t>
        </is>
      </c>
      <c r="G2200" s="9" t="inlineStr">
        <is>
          <t>Outstock</t>
        </is>
      </c>
      <c r="H2200" s="9">
        <f>F2200+0</f>
        <v/>
      </c>
      <c r="I2200" s="9" t="n"/>
      <c r="J2200" s="9">
        <f>IF(I2200&lt;&gt;"",I2200,H2200)</f>
        <v/>
      </c>
      <c r="K2200" s="9">
        <f>E2200/(1+M2200)</f>
        <v/>
      </c>
      <c r="L2200" s="10" t="inlineStr">
        <is>
          <t>PLN</t>
        </is>
      </c>
      <c r="M2200" s="11" t="n">
        <v>0.23</v>
      </c>
      <c r="N2200" s="9">
        <f>K2200*VLOOKUP(L2200,'Exchange rate'!A:B,2,0)</f>
        <v/>
      </c>
      <c r="O2200" s="8" t="inlineStr">
        <is>
          <t>Oleole</t>
        </is>
      </c>
      <c r="P2200" s="8" t="inlineStr">
        <is>
          <t>Oleole</t>
        </is>
      </c>
      <c r="Q2200" s="8" t="inlineStr">
        <is>
          <t>Poland</t>
        </is>
      </c>
      <c r="R2200" s="12" t="inlineStr">
        <is>
          <t>https://www.oleole.pl/ipad-i-tablety-multimedialne/apple-tablet-ipad-pro-13-256gb-wf-cl-space-blk.bhtml</t>
        </is>
      </c>
      <c r="S2200" s="13" t="inlineStr">
        <is>
          <t>Tablet</t>
        </is>
      </c>
      <c r="T2200" s="13" t="n"/>
      <c r="U2200" s="12" t="inlineStr">
        <is>
          <t>https://drive.google.com/uc?export=view&amp;id=11iN6W5o_jjFf_SBeljkHvpJuS5LP1zQh</t>
        </is>
      </c>
      <c r="V2200" t="inlineStr">
        <is>
          <t>20250424</t>
        </is>
      </c>
    </row>
    <row r="2201" ht="15" customHeight="1">
      <c r="A2201" s="7" t="inlineStr">
        <is>
          <t>BN2009613</t>
        </is>
      </c>
      <c r="B2201" s="8" t="inlineStr">
        <is>
          <t>Apple</t>
        </is>
      </c>
      <c r="C2201" s="8" t="inlineStr">
        <is>
          <t>iPad Pro 13 - 2024 (7th gen) 8-256GB WiFi</t>
        </is>
      </c>
      <c r="D2201" s="8" t="inlineStr">
        <is>
          <t>-</t>
        </is>
      </c>
      <c r="E2201" s="9" t="n">
        <v>6399</v>
      </c>
      <c r="F2201" s="9" t="inlineStr">
        <is>
          <t>0.00</t>
        </is>
      </c>
      <c r="G2201" s="9" t="inlineStr">
        <is>
          <t>Outstock</t>
        </is>
      </c>
      <c r="H2201" s="9">
        <f>F2201+0</f>
        <v/>
      </c>
      <c r="I2201" s="9" t="n"/>
      <c r="J2201" s="9">
        <f>IF(I2201&lt;&gt;"",I2201,H2201)</f>
        <v/>
      </c>
      <c r="K2201" s="9">
        <f>E2201/(1+M2201)</f>
        <v/>
      </c>
      <c r="L2201" s="10" t="inlineStr">
        <is>
          <t>PLN</t>
        </is>
      </c>
      <c r="M2201" s="11" t="n">
        <v>0.23</v>
      </c>
      <c r="N2201" s="9">
        <f>K2201*VLOOKUP(L2201,'Exchange rate'!A:B,2,0)</f>
        <v/>
      </c>
      <c r="O2201" s="8" t="inlineStr">
        <is>
          <t>Oleole</t>
        </is>
      </c>
      <c r="P2201" s="8" t="inlineStr">
        <is>
          <t>Oleole</t>
        </is>
      </c>
      <c r="Q2201" s="8" t="inlineStr">
        <is>
          <t>Poland</t>
        </is>
      </c>
      <c r="R2201" s="12" t="inlineStr">
        <is>
          <t>https://www.oleole.pl/ipad-i-tablety-multimedialne/apple-tablet-ipad-pro-13-256gb-wifi-space-blac.bhtml</t>
        </is>
      </c>
      <c r="S2201" s="13" t="inlineStr">
        <is>
          <t>Tablet</t>
        </is>
      </c>
      <c r="T2201" s="13" t="n"/>
      <c r="U2201" s="12" t="inlineStr">
        <is>
          <t>https://drive.google.com/uc?export=view&amp;id=139nqSI4gZzUPaNatYK8T18WjYPPj6Yrd</t>
        </is>
      </c>
      <c r="V2201" t="inlineStr">
        <is>
          <t>20250424</t>
        </is>
      </c>
    </row>
    <row r="2202" ht="15" customHeight="1">
      <c r="A2202" s="7" t="inlineStr">
        <is>
          <t>BN2009606</t>
        </is>
      </c>
      <c r="B2202" s="8" t="inlineStr">
        <is>
          <t>Apple</t>
        </is>
      </c>
      <c r="C2202" s="8" t="inlineStr">
        <is>
          <t>iPad Pro 13 - 2024 (7th gen) 8-512GB 5G</t>
        </is>
      </c>
      <c r="D2202" s="8" t="inlineStr">
        <is>
          <t>-</t>
        </is>
      </c>
      <c r="E2202" s="9" t="n">
        <v>8149</v>
      </c>
      <c r="F2202" s="9" t="inlineStr">
        <is>
          <t>0.00</t>
        </is>
      </c>
      <c r="G2202" s="9" t="inlineStr">
        <is>
          <t>Outstock</t>
        </is>
      </c>
      <c r="H2202" s="9">
        <f>F2202+0</f>
        <v/>
      </c>
      <c r="I2202" s="9" t="n"/>
      <c r="J2202" s="9">
        <f>IF(I2202&lt;&gt;"",I2202,H2202)</f>
        <v/>
      </c>
      <c r="K2202" s="9">
        <f>E2202/(1+M2202)</f>
        <v/>
      </c>
      <c r="L2202" s="10" t="inlineStr">
        <is>
          <t>PLN</t>
        </is>
      </c>
      <c r="M2202" s="11" t="n">
        <v>0.23</v>
      </c>
      <c r="N2202" s="9">
        <f>K2202*VLOOKUP(L2202,'Exchange rate'!A:B,2,0)</f>
        <v/>
      </c>
      <c r="O2202" s="8" t="inlineStr">
        <is>
          <t>Oleole</t>
        </is>
      </c>
      <c r="P2202" s="8" t="inlineStr">
        <is>
          <t>Oleole</t>
        </is>
      </c>
      <c r="Q2202" s="8" t="inlineStr">
        <is>
          <t>Poland</t>
        </is>
      </c>
      <c r="R2202" s="12" t="inlineStr">
        <is>
          <t>https://www.oleole.pl/ipad-i-tablety-multimedialne/apple-tablet-ipad-pro-13-512gb-wf-cl-space-blk.bhtml</t>
        </is>
      </c>
      <c r="S2202" s="13" t="inlineStr">
        <is>
          <t>Tablet</t>
        </is>
      </c>
      <c r="T2202" s="13" t="n"/>
      <c r="U2202" s="12" t="inlineStr">
        <is>
          <t>https://drive.google.com/uc?export=view&amp;id=12wIAhTLWQvJyVDWMRCn8klXg2QLbyTPV</t>
        </is>
      </c>
      <c r="V2202" t="inlineStr">
        <is>
          <t>20250424</t>
        </is>
      </c>
    </row>
    <row r="2203" ht="15" customHeight="1">
      <c r="A2203" s="7" t="inlineStr">
        <is>
          <t>BN2007979</t>
        </is>
      </c>
      <c r="B2203" s="8" t="inlineStr">
        <is>
          <t>Apple</t>
        </is>
      </c>
      <c r="C2203" s="8" t="inlineStr">
        <is>
          <t>iPhone 13 128GB 5G</t>
        </is>
      </c>
      <c r="D2203" s="8" t="inlineStr">
        <is>
          <t>-</t>
        </is>
      </c>
      <c r="E2203" s="9" t="n">
        <v>0</v>
      </c>
      <c r="F2203" s="9" t="inlineStr">
        <is>
          <t>0.00</t>
        </is>
      </c>
      <c r="G2203" s="9" t="inlineStr">
        <is>
          <t>Outstock</t>
        </is>
      </c>
      <c r="H2203" s="9">
        <f>F2203+0</f>
        <v/>
      </c>
      <c r="I2203" s="9" t="n"/>
      <c r="J2203" s="9">
        <f>IF(I2203&lt;&gt;"",I2203,H2203)</f>
        <v/>
      </c>
      <c r="K2203" s="9">
        <f>E2203/(1+M2203)</f>
        <v/>
      </c>
      <c r="L2203" s="10" t="inlineStr">
        <is>
          <t>PLN</t>
        </is>
      </c>
      <c r="M2203" s="11" t="n">
        <v>0.23</v>
      </c>
      <c r="N2203" s="9">
        <f>K2203*VLOOKUP(L2203,'Exchange rate'!A:B,2,0)</f>
        <v/>
      </c>
      <c r="O2203" s="8" t="inlineStr">
        <is>
          <t>Oleole</t>
        </is>
      </c>
      <c r="P2203" s="8" t="inlineStr">
        <is>
          <t>Oleole</t>
        </is>
      </c>
      <c r="Q2203" s="8" t="inlineStr">
        <is>
          <t>Poland</t>
        </is>
      </c>
      <c r="R2203" s="12" t="inlineStr">
        <is>
          <t>https://www.oleole.pl/telefony-komorkowe/smartfon-apple-iphone-13-128gb-polnoc.bhtml</t>
        </is>
      </c>
      <c r="S2203" s="13" t="inlineStr">
        <is>
          <t>Handset</t>
        </is>
      </c>
      <c r="T2203" s="13" t="inlineStr">
        <is>
          <t>v</t>
        </is>
      </c>
      <c r="U2203" s="12" t="inlineStr">
        <is>
          <t>https://drive.google.com/uc?export=view&amp;id=13UI6t3_xES_TjtLV9oKJWs_AuqIrRsG5</t>
        </is>
      </c>
      <c r="V2203" t="inlineStr">
        <is>
          <t>20250424</t>
        </is>
      </c>
    </row>
    <row r="2204" ht="15" customHeight="1">
      <c r="A2204" s="7" t="inlineStr">
        <is>
          <t>BN2007980</t>
        </is>
      </c>
      <c r="B2204" s="8" t="inlineStr">
        <is>
          <t>Apple</t>
        </is>
      </c>
      <c r="C2204" s="8" t="inlineStr">
        <is>
          <t>iPhone 13 256GB 5G</t>
        </is>
      </c>
      <c r="D2204" s="8" t="inlineStr">
        <is>
          <t>-</t>
        </is>
      </c>
      <c r="E2204" s="9" t="n">
        <v>0</v>
      </c>
      <c r="F2204" s="9" t="inlineStr">
        <is>
          <t>0.00</t>
        </is>
      </c>
      <c r="G2204" s="9" t="inlineStr">
        <is>
          <t>Outstock</t>
        </is>
      </c>
      <c r="H2204" s="9">
        <f>F2204+0</f>
        <v/>
      </c>
      <c r="I2204" s="9" t="n"/>
      <c r="J2204" s="9">
        <f>IF(I2204&lt;&gt;"",I2204,H2204)</f>
        <v/>
      </c>
      <c r="K2204" s="9">
        <f>E2204/(1+M2204)</f>
        <v/>
      </c>
      <c r="L2204" s="10" t="inlineStr">
        <is>
          <t>PLN</t>
        </is>
      </c>
      <c r="M2204" s="11" t="n">
        <v>0.23</v>
      </c>
      <c r="N2204" s="9">
        <f>K2204*VLOOKUP(L2204,'Exchange rate'!A:B,2,0)</f>
        <v/>
      </c>
      <c r="O2204" s="8" t="inlineStr">
        <is>
          <t>Oleole</t>
        </is>
      </c>
      <c r="P2204" s="8" t="inlineStr">
        <is>
          <t>Oleole</t>
        </is>
      </c>
      <c r="Q2204" s="8" t="inlineStr">
        <is>
          <t>Poland</t>
        </is>
      </c>
      <c r="R2204" s="12" t="inlineStr">
        <is>
          <t>https://www.oleole.pl/telefony-komorkowe/apple-iphone-13-256gb-niebieski.bhtml</t>
        </is>
      </c>
      <c r="S2204" s="13" t="inlineStr">
        <is>
          <t>Handset</t>
        </is>
      </c>
      <c r="T2204" s="13" t="inlineStr">
        <is>
          <t>v</t>
        </is>
      </c>
      <c r="U2204" s="12" t="inlineStr">
        <is>
          <t>https://drive.google.com/uc?export=view&amp;id=156heP-B8dsHPuQaH7PKOAvmz9JwjqCrt</t>
        </is>
      </c>
      <c r="V2204" t="inlineStr">
        <is>
          <t>20250424</t>
        </is>
      </c>
    </row>
    <row r="2205" ht="15" customHeight="1">
      <c r="A2205" s="7" t="inlineStr">
        <is>
          <t>BN2007981</t>
        </is>
      </c>
      <c r="B2205" s="8" t="inlineStr">
        <is>
          <t>Apple</t>
        </is>
      </c>
      <c r="C2205" s="8" t="inlineStr">
        <is>
          <t>iPhone 13 512GB 5G</t>
        </is>
      </c>
      <c r="D2205" s="8" t="inlineStr">
        <is>
          <t>-</t>
        </is>
      </c>
      <c r="E2205" s="9" t="n">
        <v>0</v>
      </c>
      <c r="F2205" s="9" t="inlineStr">
        <is>
          <t>0.00</t>
        </is>
      </c>
      <c r="G2205" s="9" t="inlineStr">
        <is>
          <t>Outstock</t>
        </is>
      </c>
      <c r="H2205" s="9">
        <f>F2205+0</f>
        <v/>
      </c>
      <c r="I2205" s="9" t="n"/>
      <c r="J2205" s="9">
        <f>IF(I2205&lt;&gt;"",I2205,H2205)</f>
        <v/>
      </c>
      <c r="K2205" s="9">
        <f>E2205/(1+M2205)</f>
        <v/>
      </c>
      <c r="L2205" s="10" t="inlineStr">
        <is>
          <t>PLN</t>
        </is>
      </c>
      <c r="M2205" s="11" t="n">
        <v>0.23</v>
      </c>
      <c r="N2205" s="9">
        <f>K2205*VLOOKUP(L2205,'Exchange rate'!A:B,2,0)</f>
        <v/>
      </c>
      <c r="O2205" s="8" t="inlineStr">
        <is>
          <t>Oleole</t>
        </is>
      </c>
      <c r="P2205" s="8" t="inlineStr">
        <is>
          <t>Oleole</t>
        </is>
      </c>
      <c r="Q2205" s="8" t="inlineStr">
        <is>
          <t>Poland</t>
        </is>
      </c>
      <c r="R2205" s="12" t="inlineStr">
        <is>
          <t>https://www.oleole.pl/telefony-komorkowe/apple-iphone-13-512gb-midnight.bhtml</t>
        </is>
      </c>
      <c r="S2205" s="13" t="inlineStr">
        <is>
          <t>Handset</t>
        </is>
      </c>
      <c r="T2205" s="13" t="inlineStr">
        <is>
          <t>v</t>
        </is>
      </c>
      <c r="U2205" s="12" t="inlineStr">
        <is>
          <t>https://drive.google.com/uc?export=view&amp;id=15O4gtL97oGzUVIISJcXXyTmi9NjwpKt5</t>
        </is>
      </c>
      <c r="V2205" t="inlineStr">
        <is>
          <t>20250424</t>
        </is>
      </c>
    </row>
    <row r="2206" ht="15" customHeight="1">
      <c r="A2206" s="7" t="inlineStr">
        <is>
          <t>BN2008517</t>
        </is>
      </c>
      <c r="B2206" s="8" t="inlineStr">
        <is>
          <t>Apple</t>
        </is>
      </c>
      <c r="C2206" s="8" t="inlineStr">
        <is>
          <t>iPhone 14 128GB 5G</t>
        </is>
      </c>
      <c r="D2206" s="8" t="inlineStr">
        <is>
          <t>-</t>
        </is>
      </c>
      <c r="E2206" s="9" t="n">
        <v>0</v>
      </c>
      <c r="F2206" s="9" t="inlineStr">
        <is>
          <t>0.00</t>
        </is>
      </c>
      <c r="G2206" s="9" t="inlineStr">
        <is>
          <t>Outstock</t>
        </is>
      </c>
      <c r="H2206" s="9">
        <f>F2206+0</f>
        <v/>
      </c>
      <c r="I2206" s="9" t="n"/>
      <c r="J2206" s="9">
        <f>IF(I2206&lt;&gt;"",I2206,H2206)</f>
        <v/>
      </c>
      <c r="K2206" s="9">
        <f>E2206/(1+M2206)</f>
        <v/>
      </c>
      <c r="L2206" s="10" t="inlineStr">
        <is>
          <t>PLN</t>
        </is>
      </c>
      <c r="M2206" s="11" t="n">
        <v>0.23</v>
      </c>
      <c r="N2206" s="9">
        <f>K2206*VLOOKUP(L2206,'Exchange rate'!A:B,2,0)</f>
        <v/>
      </c>
      <c r="O2206" s="8" t="inlineStr">
        <is>
          <t>Oleole</t>
        </is>
      </c>
      <c r="P2206" s="8" t="inlineStr">
        <is>
          <t>Oleole</t>
        </is>
      </c>
      <c r="Q2206" s="8" t="inlineStr">
        <is>
          <t>Poland</t>
        </is>
      </c>
      <c r="R2206" s="12" t="inlineStr">
        <is>
          <t>https://www.oleole.pl/telefony-komorkowe/apple-iphone-14.bhtml</t>
        </is>
      </c>
      <c r="S2206" s="13" t="inlineStr">
        <is>
          <t>Handset</t>
        </is>
      </c>
      <c r="T2206" s="13" t="inlineStr">
        <is>
          <t>v</t>
        </is>
      </c>
      <c r="U2206" s="12" t="inlineStr">
        <is>
          <t>https://drive.google.com/uc?export=view&amp;id=12tgSycQBusthh8kiU3jOax6xGLnKQivR</t>
        </is>
      </c>
      <c r="V2206" t="inlineStr">
        <is>
          <t>20250424</t>
        </is>
      </c>
    </row>
    <row r="2207" ht="15" customHeight="1">
      <c r="A2207" s="7" t="inlineStr">
        <is>
          <t>BN2008515</t>
        </is>
      </c>
      <c r="B2207" s="8" t="inlineStr">
        <is>
          <t>Apple</t>
        </is>
      </c>
      <c r="C2207" s="8" t="inlineStr">
        <is>
          <t>iPhone 14 Plus 256GB 5G</t>
        </is>
      </c>
      <c r="D2207" s="8" t="inlineStr">
        <is>
          <t>-</t>
        </is>
      </c>
      <c r="E2207" s="9" t="n">
        <v>3698</v>
      </c>
      <c r="F2207" s="9" t="inlineStr">
        <is>
          <t>0.00</t>
        </is>
      </c>
      <c r="G2207" s="9" t="inlineStr">
        <is>
          <t>Outstock</t>
        </is>
      </c>
      <c r="H2207" s="9">
        <f>F2207+0</f>
        <v/>
      </c>
      <c r="I2207" s="9" t="n"/>
      <c r="J2207" s="9">
        <f>IF(I2207&lt;&gt;"",I2207,H2207)</f>
        <v/>
      </c>
      <c r="K2207" s="9">
        <f>E2207/(1+M2207)</f>
        <v/>
      </c>
      <c r="L2207" s="10" t="inlineStr">
        <is>
          <t>PLN</t>
        </is>
      </c>
      <c r="M2207" s="11" t="n">
        <v>0.23</v>
      </c>
      <c r="N2207" s="9">
        <f>K2207*VLOOKUP(L2207,'Exchange rate'!A:B,2,0)</f>
        <v/>
      </c>
      <c r="O2207" s="8" t="inlineStr">
        <is>
          <t>Oleole</t>
        </is>
      </c>
      <c r="P2207" s="8" t="inlineStr">
        <is>
          <t>Oleole</t>
        </is>
      </c>
      <c r="Q2207" s="8" t="inlineStr">
        <is>
          <t>Poland</t>
        </is>
      </c>
      <c r="R2207" s="12" t="inlineStr">
        <is>
          <t>https://www.oleole.pl/telefony-komorkowe/apple-iphone-14-plus-256gb-red.bhtml</t>
        </is>
      </c>
      <c r="S2207" s="13" t="inlineStr">
        <is>
          <t>Handset</t>
        </is>
      </c>
      <c r="T2207" s="13" t="n"/>
      <c r="U2207" s="12" t="inlineStr">
        <is>
          <t>https://drive.google.com/uc?export=view&amp;id=12aYfZkr6LzGGI_OrB5vgiGYFVg_R_ICX</t>
        </is>
      </c>
      <c r="V2207" t="inlineStr">
        <is>
          <t>20250424</t>
        </is>
      </c>
    </row>
    <row r="2208" ht="15" customHeight="1">
      <c r="A2208" s="7" t="inlineStr">
        <is>
          <t>BN2008516</t>
        </is>
      </c>
      <c r="B2208" s="8" t="inlineStr">
        <is>
          <t>Apple</t>
        </is>
      </c>
      <c r="C2208" s="8" t="inlineStr">
        <is>
          <t>iPhone 14 Plus 512GB 5G</t>
        </is>
      </c>
      <c r="D2208" s="8" t="inlineStr">
        <is>
          <t>-</t>
        </is>
      </c>
      <c r="E2208" s="9" t="n">
        <v>0</v>
      </c>
      <c r="F2208" s="9" t="inlineStr">
        <is>
          <t>0.00</t>
        </is>
      </c>
      <c r="G2208" s="9" t="inlineStr">
        <is>
          <t>Outstock</t>
        </is>
      </c>
      <c r="H2208" s="9">
        <f>F2208+0</f>
        <v/>
      </c>
      <c r="I2208" s="9" t="n"/>
      <c r="J2208" s="9">
        <f>IF(I2208&lt;&gt;"",I2208,H2208)</f>
        <v/>
      </c>
      <c r="K2208" s="9">
        <f>E2208/(1+M2208)</f>
        <v/>
      </c>
      <c r="L2208" s="10" t="inlineStr">
        <is>
          <t>PLN</t>
        </is>
      </c>
      <c r="M2208" s="11" t="n">
        <v>0.23</v>
      </c>
      <c r="N2208" s="9">
        <f>K2208*VLOOKUP(L2208,'Exchange rate'!A:B,2,0)</f>
        <v/>
      </c>
      <c r="O2208" s="8" t="inlineStr">
        <is>
          <t>Oleole</t>
        </is>
      </c>
      <c r="P2208" s="8" t="inlineStr">
        <is>
          <t>Oleole</t>
        </is>
      </c>
      <c r="Q2208" s="8" t="inlineStr">
        <is>
          <t>Poland</t>
        </is>
      </c>
      <c r="R2208" s="12" t="inlineStr">
        <is>
          <t>https://www.oleole.pl/telefony-komorkowe/apple-apple-iphone-14-plus-512gb-yellow.bhtml</t>
        </is>
      </c>
      <c r="S2208" s="13" t="inlineStr">
        <is>
          <t>Handset</t>
        </is>
      </c>
      <c r="T2208" s="13" t="inlineStr">
        <is>
          <t>v</t>
        </is>
      </c>
      <c r="U2208" s="12" t="inlineStr">
        <is>
          <t>https://drive.google.com/uc?export=view&amp;id=12tctzvouS8HivIZQK2z-rLDpIIraEs3b</t>
        </is>
      </c>
      <c r="V2208" t="inlineStr">
        <is>
          <t>20250424</t>
        </is>
      </c>
    </row>
    <row r="2209" ht="15" customHeight="1">
      <c r="A2209" s="7" t="inlineStr">
        <is>
          <t>BN2009133</t>
        </is>
      </c>
      <c r="B2209" s="8" t="inlineStr">
        <is>
          <t>Apple</t>
        </is>
      </c>
      <c r="C2209" s="8" t="inlineStr">
        <is>
          <t>iPhone 15 128GB 5G</t>
        </is>
      </c>
      <c r="D2209" s="8" t="inlineStr">
        <is>
          <t>-</t>
        </is>
      </c>
      <c r="E2209" s="9" t="n">
        <v>3149</v>
      </c>
      <c r="F2209" s="9" t="inlineStr">
        <is>
          <t>0.00</t>
        </is>
      </c>
      <c r="G2209" s="9" t="inlineStr">
        <is>
          <t>Outstock</t>
        </is>
      </c>
      <c r="H2209" s="9">
        <f>F2209+0</f>
        <v/>
      </c>
      <c r="I2209" s="9" t="n"/>
      <c r="J2209" s="9">
        <f>IF(I2209&lt;&gt;"",I2209,H2209)</f>
        <v/>
      </c>
      <c r="K2209" s="9">
        <f>E2209/(1+M2209)</f>
        <v/>
      </c>
      <c r="L2209" s="10" t="inlineStr">
        <is>
          <t>PLN</t>
        </is>
      </c>
      <c r="M2209" s="11" t="n">
        <v>0.23</v>
      </c>
      <c r="N2209" s="9">
        <f>K2209*VLOOKUP(L2209,'Exchange rate'!A:B,2,0)</f>
        <v/>
      </c>
      <c r="O2209" s="8" t="inlineStr">
        <is>
          <t>Oleole</t>
        </is>
      </c>
      <c r="P2209" s="8" t="inlineStr">
        <is>
          <t>Oleole</t>
        </is>
      </c>
      <c r="Q2209" s="8" t="inlineStr">
        <is>
          <t>Poland</t>
        </is>
      </c>
      <c r="R2209" s="12" t="inlineStr">
        <is>
          <t>https://www.oleole.pl/telefony-komorkowe/apple-iphone-15-128gb-starlight.bhtml</t>
        </is>
      </c>
      <c r="S2209" s="13" t="inlineStr">
        <is>
          <t>Handset</t>
        </is>
      </c>
      <c r="T2209" s="13" t="n"/>
      <c r="U2209" s="12" t="inlineStr">
        <is>
          <t>https://drive.google.com/uc?export=view&amp;id=15KlcWmHr9kXiin-jnslRDMZcsLju6Aha</t>
        </is>
      </c>
      <c r="V2209" t="inlineStr">
        <is>
          <t>20250424</t>
        </is>
      </c>
    </row>
    <row r="2210" ht="15" customHeight="1">
      <c r="A2210" s="7" t="inlineStr">
        <is>
          <t>BN2009142</t>
        </is>
      </c>
      <c r="B2210" s="8" t="inlineStr">
        <is>
          <t>Apple</t>
        </is>
      </c>
      <c r="C2210" s="8" t="inlineStr">
        <is>
          <t>iPhone 15 256GB 5G</t>
        </is>
      </c>
      <c r="D2210" s="8" t="inlineStr">
        <is>
          <t>-</t>
        </is>
      </c>
      <c r="E2210" s="9" t="n">
        <v>0</v>
      </c>
      <c r="F2210" s="9" t="inlineStr">
        <is>
          <t>0.00</t>
        </is>
      </c>
      <c r="G2210" s="9" t="inlineStr">
        <is>
          <t>Outstock</t>
        </is>
      </c>
      <c r="H2210" s="9">
        <f>F2210+0</f>
        <v/>
      </c>
      <c r="I2210" s="9" t="n"/>
      <c r="J2210" s="9">
        <f>IF(I2210&lt;&gt;"",I2210,H2210)</f>
        <v/>
      </c>
      <c r="K2210" s="9">
        <f>E2210/(1+M2210)</f>
        <v/>
      </c>
      <c r="L2210" s="10" t="inlineStr">
        <is>
          <t>PLN</t>
        </is>
      </c>
      <c r="M2210" s="11" t="n">
        <v>0.23</v>
      </c>
      <c r="N2210" s="9">
        <f>K2210*VLOOKUP(L2210,'Exchange rate'!A:B,2,0)</f>
        <v/>
      </c>
      <c r="O2210" s="8" t="inlineStr">
        <is>
          <t>Oleole</t>
        </is>
      </c>
      <c r="P2210" s="8" t="inlineStr">
        <is>
          <t>Oleole</t>
        </is>
      </c>
      <c r="Q2210" s="8" t="inlineStr">
        <is>
          <t>Poland</t>
        </is>
      </c>
      <c r="R2210" s="12" t="inlineStr">
        <is>
          <t>https://www.oleole.pl/telefony-komorkowe/apple-iphone-15-256gb-midnight.bhtml</t>
        </is>
      </c>
      <c r="S2210" s="13" t="inlineStr">
        <is>
          <t>Handset</t>
        </is>
      </c>
      <c r="T2210" s="13" t="inlineStr">
        <is>
          <t>x</t>
        </is>
      </c>
      <c r="U2210" s="12" t="inlineStr">
        <is>
          <t>https://drive.google.com/uc?export=view&amp;id=15sFldUQRfeV5TR_prASDpWTmfVXinOpz</t>
        </is>
      </c>
      <c r="V2210" t="inlineStr">
        <is>
          <t>20250424</t>
        </is>
      </c>
    </row>
    <row r="2211" ht="15" customHeight="1">
      <c r="A2211" s="7" t="inlineStr">
        <is>
          <t>BN2009134</t>
        </is>
      </c>
      <c r="B2211" s="8" t="inlineStr">
        <is>
          <t>Apple</t>
        </is>
      </c>
      <c r="C2211" s="8" t="inlineStr">
        <is>
          <t>iPhone 15 Plus 128GB 5G</t>
        </is>
      </c>
      <c r="D2211" s="8" t="inlineStr">
        <is>
          <t>-</t>
        </is>
      </c>
      <c r="E2211" s="9" t="n">
        <v>0</v>
      </c>
      <c r="F2211" s="9" t="inlineStr">
        <is>
          <t>0.00</t>
        </is>
      </c>
      <c r="G2211" s="9" t="inlineStr">
        <is>
          <t>Outstock</t>
        </is>
      </c>
      <c r="H2211" s="9">
        <f>F2211+0</f>
        <v/>
      </c>
      <c r="I2211" s="9" t="n"/>
      <c r="J2211" s="9">
        <f>IF(I2211&lt;&gt;"",I2211,H2211)</f>
        <v/>
      </c>
      <c r="K2211" s="9">
        <f>E2211/(1+M2211)</f>
        <v/>
      </c>
      <c r="L2211" s="10" t="inlineStr">
        <is>
          <t>PLN</t>
        </is>
      </c>
      <c r="M2211" s="11" t="n">
        <v>0.23</v>
      </c>
      <c r="N2211" s="9">
        <f>K2211*VLOOKUP(L2211,'Exchange rate'!A:B,2,0)</f>
        <v/>
      </c>
      <c r="O2211" s="8" t="inlineStr">
        <is>
          <t>Oleole</t>
        </is>
      </c>
      <c r="P2211" s="8" t="inlineStr">
        <is>
          <t>Oleole</t>
        </is>
      </c>
      <c r="Q2211" s="8" t="inlineStr">
        <is>
          <t>Poland</t>
        </is>
      </c>
      <c r="R2211" s="12" t="inlineStr">
        <is>
          <t>https://www.oleole.pl/telefony-komorkowe/apple-iphone-15-plus-128gb-red.bhtml</t>
        </is>
      </c>
      <c r="S2211" s="13" t="inlineStr">
        <is>
          <t>Handset</t>
        </is>
      </c>
      <c r="T2211" s="13" t="inlineStr">
        <is>
          <t>v</t>
        </is>
      </c>
      <c r="U2211" s="12" t="inlineStr">
        <is>
          <t>https://drive.google.com/uc?export=view&amp;id=16UQvkEX0KryeCVl66XTMFe5_HQ7XMWTz</t>
        </is>
      </c>
      <c r="V2211" t="inlineStr">
        <is>
          <t>20250424</t>
        </is>
      </c>
    </row>
    <row r="2212" ht="15" customHeight="1">
      <c r="A2212" s="7" t="inlineStr">
        <is>
          <t>BN2009145</t>
        </is>
      </c>
      <c r="B2212" s="8" t="inlineStr">
        <is>
          <t>Apple</t>
        </is>
      </c>
      <c r="C2212" s="8" t="inlineStr">
        <is>
          <t>iPhone 15 Plus 512GB 5G</t>
        </is>
      </c>
      <c r="D2212" s="8" t="inlineStr">
        <is>
          <t>-</t>
        </is>
      </c>
      <c r="E2212" s="9" t="n">
        <v>4899</v>
      </c>
      <c r="F2212" s="9" t="inlineStr">
        <is>
          <t>0.00</t>
        </is>
      </c>
      <c r="G2212" s="9" t="inlineStr">
        <is>
          <t>Outstock</t>
        </is>
      </c>
      <c r="H2212" s="9">
        <f>F2212+0</f>
        <v/>
      </c>
      <c r="I2212" s="9" t="n"/>
      <c r="J2212" s="9">
        <f>IF(I2212&lt;&gt;"",I2212,H2212)</f>
        <v/>
      </c>
      <c r="K2212" s="9">
        <f>E2212/(1+M2212)</f>
        <v/>
      </c>
      <c r="L2212" s="10" t="inlineStr">
        <is>
          <t>PLN</t>
        </is>
      </c>
      <c r="M2212" s="11" t="n">
        <v>0.23</v>
      </c>
      <c r="N2212" s="9">
        <f>K2212*VLOOKUP(L2212,'Exchange rate'!A:B,2,0)</f>
        <v/>
      </c>
      <c r="O2212" s="8" t="inlineStr">
        <is>
          <t>Oleole</t>
        </is>
      </c>
      <c r="P2212" s="8" t="inlineStr">
        <is>
          <t>Oleole</t>
        </is>
      </c>
      <c r="Q2212" s="8" t="inlineStr">
        <is>
          <t>Poland</t>
        </is>
      </c>
      <c r="R2212" s="12" t="inlineStr">
        <is>
          <t>https://www.oleole.pl/telefony-komorkowe/apple-iphone-15-plus-512gb-red.bhtml</t>
        </is>
      </c>
      <c r="S2212" s="13" t="inlineStr">
        <is>
          <t>Handset</t>
        </is>
      </c>
      <c r="T2212" s="13" t="n"/>
      <c r="U2212" s="12" t="inlineStr">
        <is>
          <t>https://drive.google.com/uc?export=view&amp;id=14lbSEbCqrwlLLJrDvYlev_FsxXAMxs4i</t>
        </is>
      </c>
      <c r="V2212" t="inlineStr">
        <is>
          <t>20250424</t>
        </is>
      </c>
    </row>
    <row r="2213" ht="15" customHeight="1">
      <c r="A2213" s="7" t="inlineStr">
        <is>
          <t>BN2009135</t>
        </is>
      </c>
      <c r="B2213" s="8" t="inlineStr">
        <is>
          <t>Apple</t>
        </is>
      </c>
      <c r="C2213" s="8" t="inlineStr">
        <is>
          <t>iPhone 15 Pro 128GB 5G</t>
        </is>
      </c>
      <c r="D2213" s="8" t="inlineStr">
        <is>
          <t>-</t>
        </is>
      </c>
      <c r="E2213" s="9" t="n">
        <v>0</v>
      </c>
      <c r="F2213" s="9" t="inlineStr">
        <is>
          <t>0.00</t>
        </is>
      </c>
      <c r="G2213" s="9" t="inlineStr">
        <is>
          <t>Outstock</t>
        </is>
      </c>
      <c r="H2213" s="9">
        <f>F2213+0</f>
        <v/>
      </c>
      <c r="I2213" s="9" t="n"/>
      <c r="J2213" s="9">
        <f>IF(I2213&lt;&gt;"",I2213,H2213)</f>
        <v/>
      </c>
      <c r="K2213" s="9">
        <f>E2213/(1+M2213)</f>
        <v/>
      </c>
      <c r="L2213" s="10" t="inlineStr">
        <is>
          <t>PLN</t>
        </is>
      </c>
      <c r="M2213" s="11" t="n">
        <v>0.23</v>
      </c>
      <c r="N2213" s="9">
        <f>K2213*VLOOKUP(L2213,'Exchange rate'!A:B,2,0)</f>
        <v/>
      </c>
      <c r="O2213" s="8" t="inlineStr">
        <is>
          <t>Oleole</t>
        </is>
      </c>
      <c r="P2213" s="8" t="inlineStr">
        <is>
          <t>Oleole</t>
        </is>
      </c>
      <c r="Q2213" s="8" t="inlineStr">
        <is>
          <t>Poland</t>
        </is>
      </c>
      <c r="R2213" s="12" t="inlineStr">
        <is>
          <t>https://www.oleole.pl/telefony-komorkowe/apple-iphone-15-pro-128gb-purple.bhtml</t>
        </is>
      </c>
      <c r="S2213" s="13" t="inlineStr">
        <is>
          <t>Handset</t>
        </is>
      </c>
      <c r="T2213" s="13" t="inlineStr">
        <is>
          <t>a</t>
        </is>
      </c>
      <c r="U2213" s="12" t="inlineStr">
        <is>
          <t>https://drive.google.com/uc?export=view&amp;id=134ea02VCFDj6mXOcwRZ3ik0ede021L8Q</t>
        </is>
      </c>
      <c r="V2213" t="inlineStr">
        <is>
          <t>20250424</t>
        </is>
      </c>
    </row>
    <row r="2214" ht="15" customHeight="1">
      <c r="A2214" s="7" t="inlineStr">
        <is>
          <t>BN2009148</t>
        </is>
      </c>
      <c r="B2214" s="8" t="inlineStr">
        <is>
          <t>Apple</t>
        </is>
      </c>
      <c r="C2214" s="8" t="inlineStr">
        <is>
          <t>iPhone 15 Pro 1TB 5G</t>
        </is>
      </c>
      <c r="D2214" s="8" t="inlineStr">
        <is>
          <t>-</t>
        </is>
      </c>
      <c r="E2214" s="9" t="n">
        <v>7299</v>
      </c>
      <c r="F2214" s="9" t="inlineStr">
        <is>
          <t>0.00</t>
        </is>
      </c>
      <c r="G2214" s="9" t="inlineStr">
        <is>
          <t>Outstock</t>
        </is>
      </c>
      <c r="H2214" s="9">
        <f>F2214+0</f>
        <v/>
      </c>
      <c r="I2214" s="9" t="n"/>
      <c r="J2214" s="9">
        <f>IF(I2214&lt;&gt;"",I2214,H2214)</f>
        <v/>
      </c>
      <c r="K2214" s="9">
        <f>E2214/(1+M2214)</f>
        <v/>
      </c>
      <c r="L2214" s="10" t="inlineStr">
        <is>
          <t>PLN</t>
        </is>
      </c>
      <c r="M2214" s="11" t="n">
        <v>0.23</v>
      </c>
      <c r="N2214" s="9">
        <f>K2214*VLOOKUP(L2214,'Exchange rate'!A:B,2,0)</f>
        <v/>
      </c>
      <c r="O2214" s="8" t="inlineStr">
        <is>
          <t>Oleole</t>
        </is>
      </c>
      <c r="P2214" s="8" t="inlineStr">
        <is>
          <t>Oleole</t>
        </is>
      </c>
      <c r="Q2214" s="8" t="inlineStr">
        <is>
          <t>Poland</t>
        </is>
      </c>
      <c r="R2214" s="12" t="inlineStr">
        <is>
          <t>https://www.oleole.pl/telefony-komorkowe/apple-iphone-15-pro-1tb-silver.bhtml</t>
        </is>
      </c>
      <c r="S2214" s="13" t="inlineStr">
        <is>
          <t>Handset</t>
        </is>
      </c>
      <c r="T2214" s="13" t="n"/>
      <c r="U2214" s="12" t="inlineStr">
        <is>
          <t>https://drive.google.com/uc?export=view&amp;id=12ZhnFOL3BvcoBW6LAVqmYIwwFwi-Ahzs</t>
        </is>
      </c>
      <c r="V2214" t="inlineStr">
        <is>
          <t>20250424</t>
        </is>
      </c>
    </row>
    <row r="2215" ht="15" customHeight="1">
      <c r="A2215" s="7" t="inlineStr">
        <is>
          <t>BN2009146</t>
        </is>
      </c>
      <c r="B2215" s="8" t="inlineStr">
        <is>
          <t>Apple</t>
        </is>
      </c>
      <c r="C2215" s="8" t="inlineStr">
        <is>
          <t>iPhone 15 Pro 256GB 5G</t>
        </is>
      </c>
      <c r="D2215" s="8" t="inlineStr">
        <is>
          <t>-</t>
        </is>
      </c>
      <c r="E2215" s="9" t="n">
        <v>0</v>
      </c>
      <c r="F2215" s="9" t="inlineStr">
        <is>
          <t>0.00</t>
        </is>
      </c>
      <c r="G2215" s="9" t="inlineStr">
        <is>
          <t>Outstock</t>
        </is>
      </c>
      <c r="H2215" s="9">
        <f>F2215+0</f>
        <v/>
      </c>
      <c r="I2215" s="9" t="n"/>
      <c r="J2215" s="9">
        <f>IF(I2215&lt;&gt;"",I2215,H2215)</f>
        <v/>
      </c>
      <c r="K2215" s="9">
        <f>E2215/(1+M2215)</f>
        <v/>
      </c>
      <c r="L2215" s="10" t="inlineStr">
        <is>
          <t>PLN</t>
        </is>
      </c>
      <c r="M2215" s="11" t="n">
        <v>0.23</v>
      </c>
      <c r="N2215" s="9">
        <f>K2215*VLOOKUP(L2215,'Exchange rate'!A:B,2,0)</f>
        <v/>
      </c>
      <c r="O2215" s="8" t="inlineStr">
        <is>
          <t>Oleole</t>
        </is>
      </c>
      <c r="P2215" s="8" t="inlineStr">
        <is>
          <t>Oleole</t>
        </is>
      </c>
      <c r="Q2215" s="8" t="inlineStr">
        <is>
          <t>Poland</t>
        </is>
      </c>
      <c r="R2215" s="12" t="inlineStr">
        <is>
          <t>https://www.oleole.pl/telefony-komorkowe/apple-iphone-15-pro-256gb-gold.bhtml</t>
        </is>
      </c>
      <c r="S2215" s="13" t="inlineStr">
        <is>
          <t>Handset</t>
        </is>
      </c>
      <c r="T2215" s="13" t="inlineStr">
        <is>
          <t>a</t>
        </is>
      </c>
      <c r="U2215" s="12" t="inlineStr">
        <is>
          <t>https://drive.google.com/uc?export=view&amp;id=15avjn0t9JW9FT9tHW6lACnxF_CYucb60</t>
        </is>
      </c>
      <c r="V2215" t="inlineStr">
        <is>
          <t>20250424</t>
        </is>
      </c>
    </row>
    <row r="2216" ht="15" customHeight="1">
      <c r="A2216" s="7" t="inlineStr">
        <is>
          <t>BN2009151</t>
        </is>
      </c>
      <c r="B2216" s="8" t="inlineStr">
        <is>
          <t>Apple</t>
        </is>
      </c>
      <c r="C2216" s="8" t="inlineStr">
        <is>
          <t>iPhone 15 Pro Max 1TB 5G</t>
        </is>
      </c>
      <c r="D2216" s="8" t="inlineStr">
        <is>
          <t>-</t>
        </is>
      </c>
      <c r="E2216" s="9" t="n">
        <v>7499</v>
      </c>
      <c r="F2216" s="9" t="inlineStr">
        <is>
          <t>0.00</t>
        </is>
      </c>
      <c r="G2216" s="9" t="inlineStr">
        <is>
          <t>Outstock</t>
        </is>
      </c>
      <c r="H2216" s="9">
        <f>F2216+0</f>
        <v/>
      </c>
      <c r="I2216" s="9" t="n"/>
      <c r="J2216" s="9">
        <f>IF(I2216&lt;&gt;"",I2216,H2216)</f>
        <v/>
      </c>
      <c r="K2216" s="9">
        <f>E2216/(1+M2216)</f>
        <v/>
      </c>
      <c r="L2216" s="10" t="inlineStr">
        <is>
          <t>PLN</t>
        </is>
      </c>
      <c r="M2216" s="11" t="n">
        <v>0.23</v>
      </c>
      <c r="N2216" s="9">
        <f>K2216*VLOOKUP(L2216,'Exchange rate'!A:B,2,0)</f>
        <v/>
      </c>
      <c r="O2216" s="8" t="inlineStr">
        <is>
          <t>Oleole</t>
        </is>
      </c>
      <c r="P2216" s="8" t="inlineStr">
        <is>
          <t>Oleole</t>
        </is>
      </c>
      <c r="Q2216" s="8" t="inlineStr">
        <is>
          <t>Poland</t>
        </is>
      </c>
      <c r="R2216" s="12" t="inlineStr">
        <is>
          <t>https://www.oleole.pl/telefony-komorkowe/apple-iphone-15-pro-max-1tb-purple.bhtml</t>
        </is>
      </c>
      <c r="S2216" s="13" t="inlineStr">
        <is>
          <t>Handset</t>
        </is>
      </c>
      <c r="T2216" s="13" t="n"/>
      <c r="U2216" s="12" t="inlineStr">
        <is>
          <t>https://drive.google.com/uc?export=view&amp;id=15eg8BYKwekqT18yW_agDp36LrMt7jqmc</t>
        </is>
      </c>
      <c r="V2216" t="inlineStr">
        <is>
          <t>20250424</t>
        </is>
      </c>
    </row>
    <row r="2217" ht="15" customHeight="1">
      <c r="A2217" s="7" t="inlineStr">
        <is>
          <t>BN2009150</t>
        </is>
      </c>
      <c r="B2217" s="8" t="inlineStr">
        <is>
          <t>Apple</t>
        </is>
      </c>
      <c r="C2217" s="8" t="inlineStr">
        <is>
          <t>iPhone 15 Pro Max 512GB 5G</t>
        </is>
      </c>
      <c r="D2217" s="8" t="inlineStr">
        <is>
          <t>-</t>
        </is>
      </c>
      <c r="E2217" s="9" t="n">
        <v>0</v>
      </c>
      <c r="F2217" s="9" t="inlineStr">
        <is>
          <t>0.00</t>
        </is>
      </c>
      <c r="G2217" s="9" t="inlineStr">
        <is>
          <t>Outstock</t>
        </is>
      </c>
      <c r="H2217" s="9">
        <f>F2217+0</f>
        <v/>
      </c>
      <c r="I2217" s="9" t="n"/>
      <c r="J2217" s="9">
        <f>IF(I2217&lt;&gt;"",I2217,H2217)</f>
        <v/>
      </c>
      <c r="K2217" s="9">
        <f>E2217/(1+M2217)</f>
        <v/>
      </c>
      <c r="L2217" s="10" t="inlineStr">
        <is>
          <t>PLN</t>
        </is>
      </c>
      <c r="M2217" s="11" t="n">
        <v>0.23</v>
      </c>
      <c r="N2217" s="9">
        <f>K2217*VLOOKUP(L2217,'Exchange rate'!A:B,2,0)</f>
        <v/>
      </c>
      <c r="O2217" s="8" t="inlineStr">
        <is>
          <t>Oleole</t>
        </is>
      </c>
      <c r="P2217" s="8" t="inlineStr">
        <is>
          <t>Oleole</t>
        </is>
      </c>
      <c r="Q2217" s="8" t="inlineStr">
        <is>
          <t>Poland</t>
        </is>
      </c>
      <c r="R2217" s="12" t="inlineStr">
        <is>
          <t>https://www.oleole.pl/telefony-komorkowe/apple-iphone-15-pro-max-512gb-purple.bhtml</t>
        </is>
      </c>
      <c r="S2217" s="13" t="inlineStr">
        <is>
          <t>Handset</t>
        </is>
      </c>
      <c r="T2217" s="13" t="inlineStr">
        <is>
          <t>a</t>
        </is>
      </c>
      <c r="U2217" s="12" t="inlineStr">
        <is>
          <t>https://drive.google.com/uc?export=view&amp;id=15wL_6nRue-uVgc2Qcb8yF2wZd-UJ9U43</t>
        </is>
      </c>
      <c r="V2217" t="inlineStr">
        <is>
          <t>20250424</t>
        </is>
      </c>
    </row>
    <row r="2218" ht="15" customHeight="1">
      <c r="A2218" s="7" t="inlineStr">
        <is>
          <t>BN2009874</t>
        </is>
      </c>
      <c r="B2218" s="8" t="inlineStr">
        <is>
          <t>Apple</t>
        </is>
      </c>
      <c r="C2218" s="8" t="inlineStr">
        <is>
          <t>iPhone 16 128GB 5G</t>
        </is>
      </c>
      <c r="D2218" s="8" t="inlineStr">
        <is>
          <t>-</t>
        </is>
      </c>
      <c r="E2218" s="9" t="n">
        <v>3699</v>
      </c>
      <c r="F2218" s="9" t="inlineStr">
        <is>
          <t>0.00</t>
        </is>
      </c>
      <c r="G2218" s="9" t="inlineStr">
        <is>
          <t>Outstock</t>
        </is>
      </c>
      <c r="H2218" s="9">
        <f>F2218+0</f>
        <v/>
      </c>
      <c r="I2218" s="9" t="n"/>
      <c r="J2218" s="9">
        <f>IF(I2218&lt;&gt;"",I2218,H2218)</f>
        <v/>
      </c>
      <c r="K2218" s="9">
        <f>E2218/(1+M2218)</f>
        <v/>
      </c>
      <c r="L2218" s="10" t="inlineStr">
        <is>
          <t>PLN</t>
        </is>
      </c>
      <c r="M2218" s="11" t="n">
        <v>0.23</v>
      </c>
      <c r="N2218" s="9">
        <f>K2218*VLOOKUP(L2218,'Exchange rate'!A:B,2,0)</f>
        <v/>
      </c>
      <c r="O2218" s="8" t="inlineStr">
        <is>
          <t>Oleole</t>
        </is>
      </c>
      <c r="P2218" s="8" t="inlineStr">
        <is>
          <t>Oleole</t>
        </is>
      </c>
      <c r="Q2218" s="8" t="inlineStr">
        <is>
          <t>Poland</t>
        </is>
      </c>
      <c r="R2218" s="12" t="inlineStr">
        <is>
          <t>https://www.oleole.pl/telefony-komorkowe/apple-iphone-16-128gb-6-1-48mpix-czarny.bhtml</t>
        </is>
      </c>
      <c r="S2218" s="13" t="inlineStr">
        <is>
          <t>Handset</t>
        </is>
      </c>
      <c r="T2218" s="13" t="n"/>
      <c r="U2218" s="12" t="inlineStr">
        <is>
          <t>https://drive.google.com/uc?export=view&amp;id=10roqKhQ0cCQCt_TnKZ59OgnmNOyQ-CMv</t>
        </is>
      </c>
      <c r="V2218" t="inlineStr">
        <is>
          <t>20250424</t>
        </is>
      </c>
    </row>
    <row r="2219" ht="15" customHeight="1">
      <c r="A2219" s="7" t="inlineStr">
        <is>
          <t>BN2009878</t>
        </is>
      </c>
      <c r="B2219" s="8" t="inlineStr">
        <is>
          <t>Apple</t>
        </is>
      </c>
      <c r="C2219" s="8" t="inlineStr">
        <is>
          <t>iPhone 16 256GB 5G</t>
        </is>
      </c>
      <c r="D2219" s="8" t="inlineStr">
        <is>
          <t>-</t>
        </is>
      </c>
      <c r="E2219" s="9" t="n">
        <v>4099</v>
      </c>
      <c r="F2219" s="9" t="inlineStr">
        <is>
          <t>0.00</t>
        </is>
      </c>
      <c r="G2219" s="9" t="inlineStr">
        <is>
          <t>Outstock</t>
        </is>
      </c>
      <c r="H2219" s="9">
        <f>F2219+0</f>
        <v/>
      </c>
      <c r="I2219" s="9" t="n"/>
      <c r="J2219" s="9">
        <f>IF(I2219&lt;&gt;"",I2219,H2219)</f>
        <v/>
      </c>
      <c r="K2219" s="9">
        <f>E2219/(1+M2219)</f>
        <v/>
      </c>
      <c r="L2219" s="10" t="inlineStr">
        <is>
          <t>PLN</t>
        </is>
      </c>
      <c r="M2219" s="11" t="n">
        <v>0.23</v>
      </c>
      <c r="N2219" s="9">
        <f>K2219*VLOOKUP(L2219,'Exchange rate'!A:B,2,0)</f>
        <v/>
      </c>
      <c r="O2219" s="8" t="inlineStr">
        <is>
          <t>Oleole</t>
        </is>
      </c>
      <c r="P2219" s="8" t="inlineStr">
        <is>
          <t>Oleole</t>
        </is>
      </c>
      <c r="Q2219" s="8" t="inlineStr">
        <is>
          <t>Poland</t>
        </is>
      </c>
      <c r="R2219" s="12" t="inlineStr">
        <is>
          <t>https://www.oleole.pl/telefony-komorkowe/apple-iphone-16-256gb-6-1-48mpix-ultramaryna.bhtml</t>
        </is>
      </c>
      <c r="S2219" s="13" t="inlineStr">
        <is>
          <t>Handset</t>
        </is>
      </c>
      <c r="T2219" s="13" t="n"/>
      <c r="U2219" s="12" t="inlineStr">
        <is>
          <t>https://drive.google.com/uc?export=view&amp;id=15YLwAtd0K7va2wdJTHnbfQg4dytegw8D</t>
        </is>
      </c>
      <c r="V2219" t="inlineStr">
        <is>
          <t>20250424</t>
        </is>
      </c>
    </row>
    <row r="2220" ht="15" customHeight="1">
      <c r="A2220" s="7" t="inlineStr">
        <is>
          <t>BN2009879</t>
        </is>
      </c>
      <c r="B2220" s="8" t="inlineStr">
        <is>
          <t>Apple</t>
        </is>
      </c>
      <c r="C2220" s="8" t="inlineStr">
        <is>
          <t>iPhone 16 512GB 5G</t>
        </is>
      </c>
      <c r="D2220" s="8" t="inlineStr">
        <is>
          <t>-</t>
        </is>
      </c>
      <c r="E2220" s="9" t="n">
        <v>5199</v>
      </c>
      <c r="F2220" s="9" t="inlineStr">
        <is>
          <t>0.00</t>
        </is>
      </c>
      <c r="G2220" s="9" t="inlineStr">
        <is>
          <t>Outstock</t>
        </is>
      </c>
      <c r="H2220" s="9">
        <f>F2220+0</f>
        <v/>
      </c>
      <c r="I2220" s="9" t="n"/>
      <c r="J2220" s="9">
        <f>IF(I2220&lt;&gt;"",I2220,H2220)</f>
        <v/>
      </c>
      <c r="K2220" s="9">
        <f>E2220/(1+M2220)</f>
        <v/>
      </c>
      <c r="L2220" s="10" t="inlineStr">
        <is>
          <t>PLN</t>
        </is>
      </c>
      <c r="M2220" s="11" t="n">
        <v>0.23</v>
      </c>
      <c r="N2220" s="9">
        <f>K2220*VLOOKUP(L2220,'Exchange rate'!A:B,2,0)</f>
        <v/>
      </c>
      <c r="O2220" s="8" t="inlineStr">
        <is>
          <t>Oleole</t>
        </is>
      </c>
      <c r="P2220" s="8" t="inlineStr">
        <is>
          <t>Oleole</t>
        </is>
      </c>
      <c r="Q2220" s="8" t="inlineStr">
        <is>
          <t>Poland</t>
        </is>
      </c>
      <c r="R2220" s="12" t="inlineStr">
        <is>
          <t>https://www.oleole.pl/telefony-komorkowe/apple-iphone-16-512gb-6-1-48mpix-czarny.bhtml</t>
        </is>
      </c>
      <c r="S2220" s="13" t="inlineStr">
        <is>
          <t>Handset</t>
        </is>
      </c>
      <c r="T2220" s="13" t="n"/>
      <c r="U2220" s="12" t="inlineStr">
        <is>
          <t>https://drive.google.com/uc?export=view&amp;id=11Gv0qIllIeZYjmPJOIkC69885ddVdqvQ</t>
        </is>
      </c>
      <c r="V2220" t="inlineStr">
        <is>
          <t>20250424</t>
        </is>
      </c>
    </row>
    <row r="2221" ht="15" customHeight="1">
      <c r="A2221" s="7" t="inlineStr">
        <is>
          <t>BN2009875</t>
        </is>
      </c>
      <c r="B2221" s="8" t="inlineStr">
        <is>
          <t>Apple</t>
        </is>
      </c>
      <c r="C2221" s="8" t="inlineStr">
        <is>
          <t>iPhone 16 Plus 128GB 5G</t>
        </is>
      </c>
      <c r="D2221" s="8" t="inlineStr">
        <is>
          <t>-</t>
        </is>
      </c>
      <c r="E2221" s="9" t="n">
        <v>0</v>
      </c>
      <c r="F2221" s="9" t="inlineStr">
        <is>
          <t>0.00</t>
        </is>
      </c>
      <c r="G2221" s="9" t="inlineStr">
        <is>
          <t>Outstock</t>
        </is>
      </c>
      <c r="H2221" s="9">
        <f>F2221+0</f>
        <v/>
      </c>
      <c r="I2221" s="9" t="n"/>
      <c r="J2221" s="9">
        <f>IF(I2221&lt;&gt;"",I2221,H2221)</f>
        <v/>
      </c>
      <c r="K2221" s="9">
        <f>E2221/(1+M2221)</f>
        <v/>
      </c>
      <c r="L2221" s="10" t="inlineStr">
        <is>
          <t>PLN</t>
        </is>
      </c>
      <c r="M2221" s="11" t="n">
        <v>0.23</v>
      </c>
      <c r="N2221" s="9">
        <f>K2221*VLOOKUP(L2221,'Exchange rate'!A:B,2,0)</f>
        <v/>
      </c>
      <c r="O2221" s="8" t="inlineStr">
        <is>
          <t>Oleole</t>
        </is>
      </c>
      <c r="P2221" s="8" t="inlineStr">
        <is>
          <t>Oleole</t>
        </is>
      </c>
      <c r="Q2221" s="8" t="inlineStr">
        <is>
          <t>Poland</t>
        </is>
      </c>
      <c r="R2221" s="12" t="inlineStr">
        <is>
          <t>https://www.oleole.pl/telefony-komorkowe/apple-iphone-16-plus-128gb-6-7-48mpix-czarny.bhtml</t>
        </is>
      </c>
      <c r="S2221" s="13" t="inlineStr">
        <is>
          <t>Handset</t>
        </is>
      </c>
      <c r="T2221" s="13" t="inlineStr">
        <is>
          <t>a</t>
        </is>
      </c>
      <c r="U2221" s="12" t="inlineStr">
        <is>
          <t>https://drive.google.com/uc?export=view&amp;id=137sjT9BgNUrJzJtwhHxd0huz0mxviCim</t>
        </is>
      </c>
      <c r="V2221" t="inlineStr">
        <is>
          <t>20250424</t>
        </is>
      </c>
    </row>
    <row r="2222" ht="15" customHeight="1">
      <c r="A2222" s="7" t="inlineStr">
        <is>
          <t>BN2009880</t>
        </is>
      </c>
      <c r="B2222" s="8" t="inlineStr">
        <is>
          <t>Apple</t>
        </is>
      </c>
      <c r="C2222" s="8" t="inlineStr">
        <is>
          <t>iPhone 16 Plus 256GB 5G</t>
        </is>
      </c>
      <c r="D2222" s="8" t="inlineStr">
        <is>
          <t>-</t>
        </is>
      </c>
      <c r="E2222" s="9" t="n">
        <v>0</v>
      </c>
      <c r="F2222" s="9" t="inlineStr">
        <is>
          <t>0.00</t>
        </is>
      </c>
      <c r="G2222" s="9" t="inlineStr">
        <is>
          <t>Outstock</t>
        </is>
      </c>
      <c r="H2222" s="9">
        <f>F2222+0</f>
        <v/>
      </c>
      <c r="I2222" s="9" t="n"/>
      <c r="J2222" s="9">
        <f>IF(I2222&lt;&gt;"",I2222,H2222)</f>
        <v/>
      </c>
      <c r="K2222" s="9">
        <f>E2222/(1+M2222)</f>
        <v/>
      </c>
      <c r="L2222" s="10" t="inlineStr">
        <is>
          <t>PLN</t>
        </is>
      </c>
      <c r="M2222" s="11" t="n">
        <v>0.23</v>
      </c>
      <c r="N2222" s="9">
        <f>K2222*VLOOKUP(L2222,'Exchange rate'!A:B,2,0)</f>
        <v/>
      </c>
      <c r="O2222" s="8" t="inlineStr">
        <is>
          <t>Oleole</t>
        </is>
      </c>
      <c r="P2222" s="8" t="inlineStr">
        <is>
          <t>Oleole</t>
        </is>
      </c>
      <c r="Q2222" s="8" t="inlineStr">
        <is>
          <t>Poland</t>
        </is>
      </c>
      <c r="R2222" s="12" t="inlineStr">
        <is>
          <t>https://www.oleole.pl/telefony-komorkowe/apple-iphone-16-plus-256gb-6-7-48mpix-bialy.bhtml</t>
        </is>
      </c>
      <c r="S2222" s="13" t="inlineStr">
        <is>
          <t>Handset</t>
        </is>
      </c>
      <c r="T2222" s="13" t="inlineStr">
        <is>
          <t>a</t>
        </is>
      </c>
      <c r="U2222" s="12" t="inlineStr">
        <is>
          <t>https://drive.google.com/uc?export=view&amp;id=14-qAPgDlM7sP70h-MdWEMrV2kKzYWjzb</t>
        </is>
      </c>
      <c r="V2222" t="inlineStr">
        <is>
          <t>20250424</t>
        </is>
      </c>
    </row>
    <row r="2223" ht="15" customHeight="1">
      <c r="A2223" s="7" t="inlineStr">
        <is>
          <t>BN2009881</t>
        </is>
      </c>
      <c r="B2223" s="8" t="inlineStr">
        <is>
          <t>Apple</t>
        </is>
      </c>
      <c r="C2223" s="8" t="inlineStr">
        <is>
          <t>iPhone 16 Plus 512GB 5G</t>
        </is>
      </c>
      <c r="D2223" s="8" t="inlineStr">
        <is>
          <t>-</t>
        </is>
      </c>
      <c r="E2223" s="9" t="n">
        <v>5699</v>
      </c>
      <c r="F2223" s="9" t="inlineStr">
        <is>
          <t>0.00</t>
        </is>
      </c>
      <c r="G2223" s="9" t="inlineStr">
        <is>
          <t>Outstock</t>
        </is>
      </c>
      <c r="H2223" s="9">
        <f>F2223+0</f>
        <v/>
      </c>
      <c r="I2223" s="9" t="n"/>
      <c r="J2223" s="9">
        <f>IF(I2223&lt;&gt;"",I2223,H2223)</f>
        <v/>
      </c>
      <c r="K2223" s="9">
        <f>E2223/(1+M2223)</f>
        <v/>
      </c>
      <c r="L2223" s="10" t="inlineStr">
        <is>
          <t>PLN</t>
        </is>
      </c>
      <c r="M2223" s="11" t="n">
        <v>0.23</v>
      </c>
      <c r="N2223" s="9">
        <f>K2223*VLOOKUP(L2223,'Exchange rate'!A:B,2,0)</f>
        <v/>
      </c>
      <c r="O2223" s="8" t="inlineStr">
        <is>
          <t>Oleole</t>
        </is>
      </c>
      <c r="P2223" s="8" t="inlineStr">
        <is>
          <t>Oleole</t>
        </is>
      </c>
      <c r="Q2223" s="8" t="inlineStr">
        <is>
          <t>Poland</t>
        </is>
      </c>
      <c r="R2223" s="12" t="inlineStr">
        <is>
          <t>https://www.oleole.pl/telefony-komorkowe/apple-iphone-16-plus-512gb-6-7-48mpix-berylowa-zielen.bhtml</t>
        </is>
      </c>
      <c r="S2223" s="13" t="inlineStr">
        <is>
          <t>Handset</t>
        </is>
      </c>
      <c r="T2223" s="13" t="n"/>
      <c r="U2223" s="12" t="inlineStr">
        <is>
          <t>https://drive.google.com/uc?export=view&amp;id=11v6nFE2ndXwWWoWtbQ-YLOOE3JfMQc5v</t>
        </is>
      </c>
      <c r="V2223" t="inlineStr">
        <is>
          <t>20250424</t>
        </is>
      </c>
    </row>
    <row r="2224" ht="15" customHeight="1">
      <c r="A2224" s="7" t="inlineStr">
        <is>
          <t>BN2009876</t>
        </is>
      </c>
      <c r="B2224" s="8" t="inlineStr">
        <is>
          <t>Apple</t>
        </is>
      </c>
      <c r="C2224" s="8" t="inlineStr">
        <is>
          <t>iPhone 16 Pro 128GB 5G</t>
        </is>
      </c>
      <c r="D2224" s="8" t="inlineStr">
        <is>
          <t>-</t>
        </is>
      </c>
      <c r="E2224" s="9" t="n">
        <v>4899</v>
      </c>
      <c r="F2224" s="9" t="inlineStr">
        <is>
          <t>0.00</t>
        </is>
      </c>
      <c r="G2224" s="9" t="inlineStr">
        <is>
          <t>Outstock</t>
        </is>
      </c>
      <c r="H2224" s="9">
        <f>F2224+0</f>
        <v/>
      </c>
      <c r="I2224" s="9" t="n"/>
      <c r="J2224" s="9">
        <f>IF(I2224&lt;&gt;"",I2224,H2224)</f>
        <v/>
      </c>
      <c r="K2224" s="9">
        <f>E2224/(1+M2224)</f>
        <v/>
      </c>
      <c r="L2224" s="10" t="inlineStr">
        <is>
          <t>PLN</t>
        </is>
      </c>
      <c r="M2224" s="11" t="n">
        <v>0.23</v>
      </c>
      <c r="N2224" s="9">
        <f>K2224*VLOOKUP(L2224,'Exchange rate'!A:B,2,0)</f>
        <v/>
      </c>
      <c r="O2224" s="8" t="inlineStr">
        <is>
          <t>Oleole</t>
        </is>
      </c>
      <c r="P2224" s="8" t="inlineStr">
        <is>
          <t>Oleole</t>
        </is>
      </c>
      <c r="Q2224" s="8" t="inlineStr">
        <is>
          <t>Poland</t>
        </is>
      </c>
      <c r="R2224" s="12" t="inlineStr">
        <is>
          <t>https://www.oleole.pl/telefony-komorkowe/apple-iphone-16-pro-128gb-6-3-48mpix-tytan-czarny.bhtml</t>
        </is>
      </c>
      <c r="S2224" s="13" t="inlineStr">
        <is>
          <t>Handset</t>
        </is>
      </c>
      <c r="T2224" s="13" t="n"/>
      <c r="U2224" s="12" t="inlineStr">
        <is>
          <t>https://drive.google.com/uc?export=view&amp;id=14OVYemvGfmNfqWW1MuQBMS7gNOTxnKa5</t>
        </is>
      </c>
      <c r="V2224" t="inlineStr">
        <is>
          <t>20250424</t>
        </is>
      </c>
    </row>
    <row r="2225" ht="15" customHeight="1">
      <c r="A2225" s="7" t="inlineStr">
        <is>
          <t>BN2009884</t>
        </is>
      </c>
      <c r="B2225" s="8" t="inlineStr">
        <is>
          <t>Apple</t>
        </is>
      </c>
      <c r="C2225" s="8" t="inlineStr">
        <is>
          <t>iPhone 16 Pro 1TB 5G</t>
        </is>
      </c>
      <c r="D2225" s="8" t="inlineStr">
        <is>
          <t>-</t>
        </is>
      </c>
      <c r="E2225" s="9" t="n">
        <v>7099</v>
      </c>
      <c r="F2225" s="9" t="inlineStr">
        <is>
          <t>0.00</t>
        </is>
      </c>
      <c r="G2225" s="9" t="inlineStr">
        <is>
          <t>Outstock</t>
        </is>
      </c>
      <c r="H2225" s="9">
        <f>F2225+0</f>
        <v/>
      </c>
      <c r="I2225" s="9" t="n"/>
      <c r="J2225" s="9">
        <f>IF(I2225&lt;&gt;"",I2225,H2225)</f>
        <v/>
      </c>
      <c r="K2225" s="9">
        <f>E2225/(1+M2225)</f>
        <v/>
      </c>
      <c r="L2225" s="10" t="inlineStr">
        <is>
          <t>PLN</t>
        </is>
      </c>
      <c r="M2225" s="11" t="n">
        <v>0.23</v>
      </c>
      <c r="N2225" s="9">
        <f>K2225*VLOOKUP(L2225,'Exchange rate'!A:B,2,0)</f>
        <v/>
      </c>
      <c r="O2225" s="8" t="inlineStr">
        <is>
          <t>Oleole</t>
        </is>
      </c>
      <c r="P2225" s="8" t="inlineStr">
        <is>
          <t>Oleole</t>
        </is>
      </c>
      <c r="Q2225" s="8" t="inlineStr">
        <is>
          <t>Poland</t>
        </is>
      </c>
      <c r="R2225" s="12" t="inlineStr">
        <is>
          <t>https://www.oleole.pl/telefony-komorkowe/apple-iphone-16-pro-1tb-6-3-48mpix-tytan-czarny.bhtml</t>
        </is>
      </c>
      <c r="S2225" s="13" t="inlineStr">
        <is>
          <t>Handset</t>
        </is>
      </c>
      <c r="T2225" s="13" t="n"/>
      <c r="U2225" s="12" t="inlineStr">
        <is>
          <t>https://drive.google.com/uc?export=view&amp;id=15icRt2u8opWqp5iLCIftPHiHn1rQ3ZUB</t>
        </is>
      </c>
      <c r="V2225" t="inlineStr">
        <is>
          <t>20250424</t>
        </is>
      </c>
    </row>
    <row r="2226" ht="15" customHeight="1">
      <c r="A2226" s="7" t="inlineStr">
        <is>
          <t>BN2009882</t>
        </is>
      </c>
      <c r="B2226" s="8" t="inlineStr">
        <is>
          <t>Apple</t>
        </is>
      </c>
      <c r="C2226" s="8" t="inlineStr">
        <is>
          <t>iPhone 16 Pro 256GB 5G</t>
        </is>
      </c>
      <c r="D2226" s="8" t="inlineStr">
        <is>
          <t>-</t>
        </is>
      </c>
      <c r="E2226" s="9" t="n">
        <v>5295</v>
      </c>
      <c r="F2226" s="9" t="inlineStr">
        <is>
          <t>0.00</t>
        </is>
      </c>
      <c r="G2226" s="9" t="inlineStr">
        <is>
          <t>Outstock</t>
        </is>
      </c>
      <c r="H2226" s="9">
        <f>F2226+0</f>
        <v/>
      </c>
      <c r="I2226" s="9" t="n"/>
      <c r="J2226" s="9">
        <f>IF(I2226&lt;&gt;"",I2226,H2226)</f>
        <v/>
      </c>
      <c r="K2226" s="9">
        <f>E2226/(1+M2226)</f>
        <v/>
      </c>
      <c r="L2226" s="10" t="inlineStr">
        <is>
          <t>PLN</t>
        </is>
      </c>
      <c r="M2226" s="11" t="n">
        <v>0.23</v>
      </c>
      <c r="N2226" s="9">
        <f>K2226*VLOOKUP(L2226,'Exchange rate'!A:B,2,0)</f>
        <v/>
      </c>
      <c r="O2226" s="8" t="inlineStr">
        <is>
          <t>Oleole</t>
        </is>
      </c>
      <c r="P2226" s="8" t="inlineStr">
        <is>
          <t>Oleole</t>
        </is>
      </c>
      <c r="Q2226" s="8" t="inlineStr">
        <is>
          <t>Poland</t>
        </is>
      </c>
      <c r="R2226" s="12" t="inlineStr">
        <is>
          <t>https://www.oleole.pl/telefony-komorkowe/apple-iphone-16-pro-256gb-6-3-48mpix-tytan-czarny.bhtml</t>
        </is>
      </c>
      <c r="S2226" s="13" t="inlineStr">
        <is>
          <t>Handset</t>
        </is>
      </c>
      <c r="T2226" s="13" t="n"/>
      <c r="U2226" s="12" t="inlineStr">
        <is>
          <t>https://drive.google.com/uc?export=view&amp;id=16QMJB1PsJ4oX6NXDlE_18dcmuFgHCRhR</t>
        </is>
      </c>
      <c r="V2226" t="inlineStr">
        <is>
          <t>20250424</t>
        </is>
      </c>
    </row>
    <row r="2227" ht="15" customHeight="1">
      <c r="A2227" s="7" t="inlineStr">
        <is>
          <t>BN2009883</t>
        </is>
      </c>
      <c r="B2227" s="8" t="inlineStr">
        <is>
          <t>Apple</t>
        </is>
      </c>
      <c r="C2227" s="8" t="inlineStr">
        <is>
          <t>iPhone 16 Pro 512GB 5G</t>
        </is>
      </c>
      <c r="D2227" s="8" t="inlineStr">
        <is>
          <t>-</t>
        </is>
      </c>
      <c r="E2227" s="9" t="n">
        <v>6169</v>
      </c>
      <c r="F2227" s="9" t="inlineStr">
        <is>
          <t>0.00</t>
        </is>
      </c>
      <c r="G2227" s="9" t="inlineStr">
        <is>
          <t>Outstock</t>
        </is>
      </c>
      <c r="H2227" s="9">
        <f>F2227+0</f>
        <v/>
      </c>
      <c r="I2227" s="9" t="n"/>
      <c r="J2227" s="9">
        <f>IF(I2227&lt;&gt;"",I2227,H2227)</f>
        <v/>
      </c>
      <c r="K2227" s="9">
        <f>E2227/(1+M2227)</f>
        <v/>
      </c>
      <c r="L2227" s="10" t="inlineStr">
        <is>
          <t>PLN</t>
        </is>
      </c>
      <c r="M2227" s="11" t="n">
        <v>0.23</v>
      </c>
      <c r="N2227" s="9">
        <f>K2227*VLOOKUP(L2227,'Exchange rate'!A:B,2,0)</f>
        <v/>
      </c>
      <c r="O2227" s="8" t="inlineStr">
        <is>
          <t>Oleole</t>
        </is>
      </c>
      <c r="P2227" s="8" t="inlineStr">
        <is>
          <t>Oleole</t>
        </is>
      </c>
      <c r="Q2227" s="8" t="inlineStr">
        <is>
          <t>Poland</t>
        </is>
      </c>
      <c r="R2227" s="12" t="inlineStr">
        <is>
          <t>https://www.oleole.pl/telefony-komorkowe/apple-iphone-16-pro-512gb-6-3-48mpix-tytan-czarny.bhtml</t>
        </is>
      </c>
      <c r="S2227" s="13" t="inlineStr">
        <is>
          <t>Handset</t>
        </is>
      </c>
      <c r="T2227" s="13" t="n"/>
      <c r="U2227" s="12" t="inlineStr">
        <is>
          <t>https://drive.google.com/uc?export=view&amp;id=1407XRiwBLc7czqF6XBGvalMjUfMWhBNo</t>
        </is>
      </c>
      <c r="V2227" t="inlineStr">
        <is>
          <t>20250424</t>
        </is>
      </c>
    </row>
    <row r="2228" ht="15" customHeight="1">
      <c r="A2228" s="7" t="inlineStr">
        <is>
          <t>BN2009886</t>
        </is>
      </c>
      <c r="B2228" s="8" t="inlineStr">
        <is>
          <t>Apple</t>
        </is>
      </c>
      <c r="C2228" s="8" t="inlineStr">
        <is>
          <t>iPhone 16 Pro Max 1TB 5G</t>
        </is>
      </c>
      <c r="D2228" s="8" t="inlineStr">
        <is>
          <t>-</t>
        </is>
      </c>
      <c r="E2228" s="9" t="n">
        <v>7689</v>
      </c>
      <c r="F2228" s="9" t="inlineStr">
        <is>
          <t>0.00</t>
        </is>
      </c>
      <c r="G2228" s="9" t="inlineStr">
        <is>
          <t>Outstock</t>
        </is>
      </c>
      <c r="H2228" s="9">
        <f>F2228+0</f>
        <v/>
      </c>
      <c r="I2228" s="9" t="n"/>
      <c r="J2228" s="9">
        <f>IF(I2228&lt;&gt;"",I2228,H2228)</f>
        <v/>
      </c>
      <c r="K2228" s="9">
        <f>E2228/(1+M2228)</f>
        <v/>
      </c>
      <c r="L2228" s="10" t="inlineStr">
        <is>
          <t>PLN</t>
        </is>
      </c>
      <c r="M2228" s="11" t="n">
        <v>0.23</v>
      </c>
      <c r="N2228" s="9">
        <f>K2228*VLOOKUP(L2228,'Exchange rate'!A:B,2,0)</f>
        <v/>
      </c>
      <c r="O2228" s="8" t="inlineStr">
        <is>
          <t>Oleole</t>
        </is>
      </c>
      <c r="P2228" s="8" t="inlineStr">
        <is>
          <t>Oleole</t>
        </is>
      </c>
      <c r="Q2228" s="8" t="inlineStr">
        <is>
          <t>Poland</t>
        </is>
      </c>
      <c r="R2228" s="12" t="inlineStr">
        <is>
          <t>https://www.oleole.pl/telefony-komorkowe/apple-iphone-16-pro-max-1tb-6-9-48mpix-tytan-czarny.bhtml</t>
        </is>
      </c>
      <c r="S2228" s="13" t="inlineStr">
        <is>
          <t>Handset</t>
        </is>
      </c>
      <c r="T2228" s="13" t="n"/>
      <c r="U2228" s="12" t="inlineStr">
        <is>
          <t>https://drive.google.com/uc?export=view&amp;id=117rxYn4jkQHs38Cu7hrlT9FeIxVy7Gmz</t>
        </is>
      </c>
      <c r="V2228" t="inlineStr">
        <is>
          <t>20250424</t>
        </is>
      </c>
    </row>
    <row r="2229" ht="15" customHeight="1">
      <c r="A2229" s="7" t="inlineStr">
        <is>
          <t>BN2009877</t>
        </is>
      </c>
      <c r="B2229" s="8" t="inlineStr">
        <is>
          <t>Apple</t>
        </is>
      </c>
      <c r="C2229" s="8" t="inlineStr">
        <is>
          <t>iPhone 16 Pro Max 256GB 5G</t>
        </is>
      </c>
      <c r="D2229" s="8" t="inlineStr">
        <is>
          <t>-</t>
        </is>
      </c>
      <c r="E2229" s="9" t="n">
        <v>5699</v>
      </c>
      <c r="F2229" s="9" t="inlineStr">
        <is>
          <t>0.00</t>
        </is>
      </c>
      <c r="G2229" s="9" t="inlineStr">
        <is>
          <t>Outstock</t>
        </is>
      </c>
      <c r="H2229" s="9">
        <f>F2229+0</f>
        <v/>
      </c>
      <c r="I2229" s="9" t="n"/>
      <c r="J2229" s="9">
        <f>IF(I2229&lt;&gt;"",I2229,H2229)</f>
        <v/>
      </c>
      <c r="K2229" s="9">
        <f>E2229/(1+M2229)</f>
        <v/>
      </c>
      <c r="L2229" s="10" t="inlineStr">
        <is>
          <t>PLN</t>
        </is>
      </c>
      <c r="M2229" s="11" t="n">
        <v>0.23</v>
      </c>
      <c r="N2229" s="9">
        <f>K2229*VLOOKUP(L2229,'Exchange rate'!A:B,2,0)</f>
        <v/>
      </c>
      <c r="O2229" s="8" t="inlineStr">
        <is>
          <t>Oleole</t>
        </is>
      </c>
      <c r="P2229" s="8" t="inlineStr">
        <is>
          <t>Oleole</t>
        </is>
      </c>
      <c r="Q2229" s="8" t="inlineStr">
        <is>
          <t>Poland</t>
        </is>
      </c>
      <c r="R2229" s="12" t="inlineStr">
        <is>
          <t>https://www.oleole.pl/telefony-komorkowe/apple-iphone-16-pro-max-256gb-6-9-48mpix-tytan-bialy.bhtml</t>
        </is>
      </c>
      <c r="S2229" s="13" t="inlineStr">
        <is>
          <t>Handset</t>
        </is>
      </c>
      <c r="T2229" s="13" t="n"/>
      <c r="U2229" s="12" t="inlineStr">
        <is>
          <t>https://drive.google.com/uc?export=view&amp;id=15bBiWD_XlBQ52CaCNVm0kWd572rSbxzt</t>
        </is>
      </c>
      <c r="V2229" t="inlineStr">
        <is>
          <t>20250424</t>
        </is>
      </c>
    </row>
    <row r="2230" ht="15" customHeight="1">
      <c r="A2230" s="7" t="inlineStr">
        <is>
          <t>BN2009885</t>
        </is>
      </c>
      <c r="B2230" s="8" t="inlineStr">
        <is>
          <t>Apple</t>
        </is>
      </c>
      <c r="C2230" s="8" t="inlineStr">
        <is>
          <t>iPhone 16 Pro Max 512GB 5G</t>
        </is>
      </c>
      <c r="D2230" s="8" t="inlineStr">
        <is>
          <t>-</t>
        </is>
      </c>
      <c r="E2230" s="9" t="n">
        <v>6499</v>
      </c>
      <c r="F2230" s="9" t="inlineStr">
        <is>
          <t>0.00</t>
        </is>
      </c>
      <c r="G2230" s="9" t="inlineStr">
        <is>
          <t>Outstock</t>
        </is>
      </c>
      <c r="H2230" s="9">
        <f>F2230+0</f>
        <v/>
      </c>
      <c r="I2230" s="9" t="n"/>
      <c r="J2230" s="9">
        <f>IF(I2230&lt;&gt;"",I2230,H2230)</f>
        <v/>
      </c>
      <c r="K2230" s="9">
        <f>E2230/(1+M2230)</f>
        <v/>
      </c>
      <c r="L2230" s="10" t="inlineStr">
        <is>
          <t>PLN</t>
        </is>
      </c>
      <c r="M2230" s="11" t="n">
        <v>0.23</v>
      </c>
      <c r="N2230" s="9">
        <f>K2230*VLOOKUP(L2230,'Exchange rate'!A:B,2,0)</f>
        <v/>
      </c>
      <c r="O2230" s="8" t="inlineStr">
        <is>
          <t>Oleole</t>
        </is>
      </c>
      <c r="P2230" s="8" t="inlineStr">
        <is>
          <t>Oleole</t>
        </is>
      </c>
      <c r="Q2230" s="8" t="inlineStr">
        <is>
          <t>Poland</t>
        </is>
      </c>
      <c r="R2230" s="12" t="inlineStr">
        <is>
          <t>https://www.oleole.pl/telefony-komorkowe/apple-iphone-16-pro-max-512gb-6-9-48mpix-tytan-bialy.bhtml</t>
        </is>
      </c>
      <c r="S2230" s="13" t="inlineStr">
        <is>
          <t>Handset</t>
        </is>
      </c>
      <c r="T2230" s="13" t="n"/>
      <c r="U2230" s="12" t="inlineStr">
        <is>
          <t>https://drive.google.com/uc?export=view&amp;id=14e99yswtjhva1z7i0tdvRv5tVxuIUYL5</t>
        </is>
      </c>
      <c r="V2230" t="inlineStr">
        <is>
          <t>20250424</t>
        </is>
      </c>
    </row>
    <row r="2231" ht="15" customHeight="1">
      <c r="A2231" s="7" t="inlineStr">
        <is>
          <t>BN4000658</t>
        </is>
      </c>
      <c r="B2231" s="8" t="inlineStr">
        <is>
          <t>Apple</t>
        </is>
      </c>
      <c r="C2231" s="8" t="inlineStr">
        <is>
          <t>Watch SE 2022 GPS+Cellular 40mm</t>
        </is>
      </c>
      <c r="D2231" s="8" t="inlineStr">
        <is>
          <t>-</t>
        </is>
      </c>
      <c r="E2231" s="9" t="n">
        <v>1299</v>
      </c>
      <c r="F2231" s="9" t="inlineStr">
        <is>
          <t>0.00</t>
        </is>
      </c>
      <c r="G2231" s="9" t="inlineStr">
        <is>
          <t>Outstock</t>
        </is>
      </c>
      <c r="H2231" s="9">
        <f>F2231+0</f>
        <v/>
      </c>
      <c r="I2231" s="9" t="n"/>
      <c r="J2231" s="9">
        <f>IF(I2231&lt;&gt;"",I2231,H2231)</f>
        <v/>
      </c>
      <c r="K2231" s="9">
        <f>E2231/(1+M2231)</f>
        <v/>
      </c>
      <c r="L2231" s="10" t="inlineStr">
        <is>
          <t>PLN</t>
        </is>
      </c>
      <c r="M2231" s="11" t="n">
        <v>0.23</v>
      </c>
      <c r="N2231" s="9">
        <f>K2231*VLOOKUP(L2231,'Exchange rate'!A:B,2,0)</f>
        <v/>
      </c>
      <c r="O2231" s="8" t="inlineStr">
        <is>
          <t>Oleole</t>
        </is>
      </c>
      <c r="P2231" s="8" t="inlineStr">
        <is>
          <t>Oleole</t>
        </is>
      </c>
      <c r="Q2231" s="8" t="inlineStr">
        <is>
          <t>Poland</t>
        </is>
      </c>
      <c r="R2231" s="12" t="inlineStr">
        <is>
          <t>https://www.oleole.pl/smartwatch/apple-apple-watch-se-40-st-al-lg-sl-cel-ell.bhtml</t>
        </is>
      </c>
      <c r="S2231" s="13" t="inlineStr">
        <is>
          <t>Smart Watch</t>
        </is>
      </c>
      <c r="T2231" s="13" t="n"/>
      <c r="U2231" s="12" t="inlineStr">
        <is>
          <t>https://drive.google.com/uc?export=view&amp;id=12T5Pys1HsTxU9jGsxBJAkxUotiPoLJkU</t>
        </is>
      </c>
      <c r="V2231" t="inlineStr">
        <is>
          <t>20250424</t>
        </is>
      </c>
    </row>
    <row r="2232" ht="15" customHeight="1">
      <c r="A2232" s="7" t="inlineStr">
        <is>
          <t>BN4000659</t>
        </is>
      </c>
      <c r="B2232" s="8" t="inlineStr">
        <is>
          <t>Apple</t>
        </is>
      </c>
      <c r="C2232" s="8" t="inlineStr">
        <is>
          <t>Watch SE 2022 GPS+Cellular 44mm</t>
        </is>
      </c>
      <c r="D2232" s="8" t="inlineStr">
        <is>
          <t>-</t>
        </is>
      </c>
      <c r="E2232" s="9" t="n">
        <v>1439</v>
      </c>
      <c r="F2232" s="9" t="inlineStr">
        <is>
          <t>0.00</t>
        </is>
      </c>
      <c r="G2232" s="9" t="inlineStr">
        <is>
          <t>Outstock</t>
        </is>
      </c>
      <c r="H2232" s="9">
        <f>F2232+0</f>
        <v/>
      </c>
      <c r="I2232" s="9" t="n"/>
      <c r="J2232" s="9">
        <f>IF(I2232&lt;&gt;"",I2232,H2232)</f>
        <v/>
      </c>
      <c r="K2232" s="9">
        <f>E2232/(1+M2232)</f>
        <v/>
      </c>
      <c r="L2232" s="10" t="inlineStr">
        <is>
          <t>PLN</t>
        </is>
      </c>
      <c r="M2232" s="11" t="n">
        <v>0.23</v>
      </c>
      <c r="N2232" s="9">
        <f>K2232*VLOOKUP(L2232,'Exchange rate'!A:B,2,0)</f>
        <v/>
      </c>
      <c r="O2232" s="8" t="inlineStr">
        <is>
          <t>Oleole</t>
        </is>
      </c>
      <c r="P2232" s="8" t="inlineStr">
        <is>
          <t>Oleole</t>
        </is>
      </c>
      <c r="Q2232" s="8" t="inlineStr">
        <is>
          <t>Poland</t>
        </is>
      </c>
      <c r="R2232" s="12" t="inlineStr">
        <is>
          <t>https://www.oleole.pl/smartwatch/apple-watch-se-2gen-gps-cellular-koperta-44mm-z-aluminium-ksiezycowa-poswiata-opaska-sportowa-gorskie-jezioro.bhtml</t>
        </is>
      </c>
      <c r="S2232" s="13" t="inlineStr">
        <is>
          <t>Smart Watch</t>
        </is>
      </c>
      <c r="T2232" s="13" t="n"/>
      <c r="U2232" s="12" t="inlineStr">
        <is>
          <t>https://drive.google.com/uc?export=view&amp;id=14JloDVImkuMeK5zud7D_GBGioThwiqDx</t>
        </is>
      </c>
      <c r="V2232" t="inlineStr">
        <is>
          <t>20250424</t>
        </is>
      </c>
    </row>
    <row r="2233" ht="15" customHeight="1">
      <c r="A2233" s="7" t="inlineStr">
        <is>
          <t>BN2009222</t>
        </is>
      </c>
      <c r="B2233" s="8" t="inlineStr">
        <is>
          <t>Apple</t>
        </is>
      </c>
      <c r="C2233" s="8" t="inlineStr">
        <is>
          <t>Watch SE 2023 40mm</t>
        </is>
      </c>
      <c r="D2233" s="8" t="inlineStr">
        <is>
          <t>-</t>
        </is>
      </c>
      <c r="E2233" s="9" t="n">
        <v>998.99</v>
      </c>
      <c r="F2233" s="9" t="inlineStr">
        <is>
          <t>0.00</t>
        </is>
      </c>
      <c r="G2233" s="9" t="inlineStr">
        <is>
          <t>Outstock</t>
        </is>
      </c>
      <c r="H2233" s="9">
        <f>F2233+0</f>
        <v/>
      </c>
      <c r="I2233" s="9" t="n"/>
      <c r="J2233" s="9">
        <f>IF(I2233&lt;&gt;"",I2233,H2233)</f>
        <v/>
      </c>
      <c r="K2233" s="9">
        <f>E2233/(1+M2233)</f>
        <v/>
      </c>
      <c r="L2233" s="10" t="inlineStr">
        <is>
          <t>PLN</t>
        </is>
      </c>
      <c r="M2233" s="11" t="n">
        <v>0.23</v>
      </c>
      <c r="N2233" s="9">
        <f>K2233*VLOOKUP(L2233,'Exchange rate'!A:B,2,0)</f>
        <v/>
      </c>
      <c r="O2233" s="8" t="inlineStr">
        <is>
          <t>Oleole</t>
        </is>
      </c>
      <c r="P2233" s="8" t="inlineStr">
        <is>
          <t>Oleole</t>
        </is>
      </c>
      <c r="Q2233" s="8" t="inlineStr">
        <is>
          <t>Poland</t>
        </is>
      </c>
      <c r="R2233" s="12" t="inlineStr">
        <is>
          <t>https://www.oleole.pl/smartwatch/apple-apple-watch-se-40-mi-al-mi-sb-sm-gps-ell.bhtml</t>
        </is>
      </c>
      <c r="S2233" s="13" t="inlineStr">
        <is>
          <t>Smart Watch</t>
        </is>
      </c>
      <c r="T2233" s="13" t="n"/>
      <c r="U2233" s="12" t="inlineStr">
        <is>
          <t>https://drive.google.com/uc?export=view&amp;id=15QiBTX5VuSN8BlNbG-Un0Kotah0mYVxA</t>
        </is>
      </c>
      <c r="V2233" t="inlineStr">
        <is>
          <t>20250424</t>
        </is>
      </c>
    </row>
    <row r="2234" ht="15" customHeight="1">
      <c r="A2234" s="7" t="inlineStr">
        <is>
          <t>BN2009221</t>
        </is>
      </c>
      <c r="B2234" s="8" t="inlineStr">
        <is>
          <t>Apple</t>
        </is>
      </c>
      <c r="C2234" s="8" t="inlineStr">
        <is>
          <t>Watch SE 2023 44mm</t>
        </is>
      </c>
      <c r="D2234" s="8" t="inlineStr">
        <is>
          <t>-</t>
        </is>
      </c>
      <c r="E2234" s="9" t="n">
        <v>1149</v>
      </c>
      <c r="F2234" s="9" t="inlineStr">
        <is>
          <t>0.00</t>
        </is>
      </c>
      <c r="G2234" s="9" t="inlineStr">
        <is>
          <t>Outstock</t>
        </is>
      </c>
      <c r="H2234" s="9">
        <f>F2234+0</f>
        <v/>
      </c>
      <c r="I2234" s="9" t="n"/>
      <c r="J2234" s="9">
        <f>IF(I2234&lt;&gt;"",I2234,H2234)</f>
        <v/>
      </c>
      <c r="K2234" s="9">
        <f>E2234/(1+M2234)</f>
        <v/>
      </c>
      <c r="L2234" s="10" t="inlineStr">
        <is>
          <t>PLN</t>
        </is>
      </c>
      <c r="M2234" s="11" t="n">
        <v>0.23</v>
      </c>
      <c r="N2234" s="9">
        <f>K2234*VLOOKUP(L2234,'Exchange rate'!A:B,2,0)</f>
        <v/>
      </c>
      <c r="O2234" s="8" t="inlineStr">
        <is>
          <t>Oleole</t>
        </is>
      </c>
      <c r="P2234" s="8" t="inlineStr">
        <is>
          <t>Oleole</t>
        </is>
      </c>
      <c r="Q2234" s="8" t="inlineStr">
        <is>
          <t>Poland</t>
        </is>
      </c>
      <c r="R2234" s="12" t="inlineStr">
        <is>
          <t>https://www.oleole.pl/smartwatch/apple-watch-se-2gen-gps-koperta-44mm-z-aluminium-srebrny-pasek-sportowy-denim-s-m.bhtml</t>
        </is>
      </c>
      <c r="S2234" s="13" t="inlineStr">
        <is>
          <t>Smart Watch</t>
        </is>
      </c>
      <c r="T2234" s="13" t="n"/>
      <c r="U2234" s="12" t="inlineStr">
        <is>
          <t>https://drive.google.com/uc?export=view&amp;id=11FD4rflmZcfQlac6gnW46_GqC4mpyKhB</t>
        </is>
      </c>
      <c r="V2234" t="inlineStr">
        <is>
          <t>20250424</t>
        </is>
      </c>
    </row>
    <row r="2235" ht="15" customHeight="1">
      <c r="A2235" s="7" t="inlineStr">
        <is>
          <t>AN00000170</t>
        </is>
      </c>
      <c r="B2235" s="8" t="inlineStr">
        <is>
          <t>Apple</t>
        </is>
      </c>
      <c r="C2235" s="8" t="inlineStr">
        <is>
          <t>Watch SE 2023 LTE 40mm</t>
        </is>
      </c>
      <c r="D2235" s="8" t="inlineStr">
        <is>
          <t>-</t>
        </is>
      </c>
      <c r="E2235" s="9" t="n">
        <v>1229</v>
      </c>
      <c r="F2235" s="9" t="inlineStr">
        <is>
          <t>0.00</t>
        </is>
      </c>
      <c r="G2235" s="9" t="inlineStr">
        <is>
          <t>Outstock</t>
        </is>
      </c>
      <c r="H2235" s="9">
        <f>F2235+0</f>
        <v/>
      </c>
      <c r="I2235" s="9" t="n"/>
      <c r="J2235" s="9">
        <f>IF(I2235&lt;&gt;"",I2235,H2235)</f>
        <v/>
      </c>
      <c r="K2235" s="9">
        <f>E2235/(1+M2235)</f>
        <v/>
      </c>
      <c r="L2235" s="10" t="inlineStr">
        <is>
          <t>PLN</t>
        </is>
      </c>
      <c r="M2235" s="11" t="n">
        <v>0.23</v>
      </c>
      <c r="N2235" s="9">
        <f>K2235*VLOOKUP(L2235,'Exchange rate'!A:B,2,0)</f>
        <v/>
      </c>
      <c r="O2235" s="8" t="inlineStr">
        <is>
          <t>Oleole</t>
        </is>
      </c>
      <c r="P2235" s="8" t="inlineStr">
        <is>
          <t>Oleole</t>
        </is>
      </c>
      <c r="Q2235" s="8" t="inlineStr">
        <is>
          <t>Poland</t>
        </is>
      </c>
      <c r="R2235" s="12" t="inlineStr">
        <is>
          <t>https://www.oleole.pl/smartwatch/apple-watch-se-2gen-gps-cellular-koperta-40mm-z-aluminium-polnoc-pasek-sportowy-polnoc-m-l.bhtml</t>
        </is>
      </c>
      <c r="S2235" s="13" t="inlineStr">
        <is>
          <t>Smart Watch</t>
        </is>
      </c>
      <c r="T2235" s="13" t="n"/>
      <c r="U2235" s="12" t="inlineStr">
        <is>
          <t>https://drive.google.com/uc?export=view&amp;id=11GM3vtaxlsQKJP_OjOVGeTnOby4MOhZR</t>
        </is>
      </c>
      <c r="V2235" t="inlineStr">
        <is>
          <t>20250424</t>
        </is>
      </c>
    </row>
    <row r="2236" ht="15" customHeight="1">
      <c r="A2236" s="7" t="inlineStr">
        <is>
          <t>AN00000171</t>
        </is>
      </c>
      <c r="B2236" s="8" t="inlineStr">
        <is>
          <t>Apple</t>
        </is>
      </c>
      <c r="C2236" s="8" t="inlineStr">
        <is>
          <t>Watch SE 2023 LTE 44mm</t>
        </is>
      </c>
      <c r="D2236" s="8" t="inlineStr">
        <is>
          <t>-</t>
        </is>
      </c>
      <c r="E2236" s="9" t="n">
        <v>1399</v>
      </c>
      <c r="F2236" s="9" t="inlineStr">
        <is>
          <t>0.00</t>
        </is>
      </c>
      <c r="G2236" s="9" t="inlineStr">
        <is>
          <t>Outstock</t>
        </is>
      </c>
      <c r="H2236" s="9">
        <f>F2236+0</f>
        <v/>
      </c>
      <c r="I2236" s="9" t="n"/>
      <c r="J2236" s="9">
        <f>IF(I2236&lt;&gt;"",I2236,H2236)</f>
        <v/>
      </c>
      <c r="K2236" s="9">
        <f>E2236/(1+M2236)</f>
        <v/>
      </c>
      <c r="L2236" s="10" t="inlineStr">
        <is>
          <t>PLN</t>
        </is>
      </c>
      <c r="M2236" s="11" t="n">
        <v>0.23</v>
      </c>
      <c r="N2236" s="9">
        <f>K2236*VLOOKUP(L2236,'Exchange rate'!A:B,2,0)</f>
        <v/>
      </c>
      <c r="O2236" s="8" t="inlineStr">
        <is>
          <t>Oleole</t>
        </is>
      </c>
      <c r="P2236" s="8" t="inlineStr">
        <is>
          <t>Oleole</t>
        </is>
      </c>
      <c r="Q2236" s="8" t="inlineStr">
        <is>
          <t>Poland</t>
        </is>
      </c>
      <c r="R2236" s="12" t="inlineStr">
        <is>
          <t>https://www.oleole.pl/smartwatch/apple-watch-se-2gen-gps-cellular-koperta-44mm-z-aluminium-polnoc-pasek-sportowy-polnoc-s-m.bhtml</t>
        </is>
      </c>
      <c r="S2236" s="13" t="inlineStr">
        <is>
          <t>Smart Watch</t>
        </is>
      </c>
      <c r="T2236" s="13" t="n"/>
      <c r="U2236" s="12" t="inlineStr">
        <is>
          <t>https://drive.google.com/uc?export=view&amp;id=14V79Y-1db5yVySOv6KiybPcaqlWN6FS6</t>
        </is>
      </c>
      <c r="V2236" t="inlineStr">
        <is>
          <t>20250424</t>
        </is>
      </c>
    </row>
    <row r="2237" ht="15" customHeight="1">
      <c r="A2237" s="7" t="inlineStr">
        <is>
          <t>BN2009903</t>
        </is>
      </c>
      <c r="B2237" s="8" t="inlineStr">
        <is>
          <t>Apple</t>
        </is>
      </c>
      <c r="C2237" s="8" t="inlineStr">
        <is>
          <t>Watch Series10 (42mm) Aluminium LTE</t>
        </is>
      </c>
      <c r="D2237" s="8" t="inlineStr">
        <is>
          <t>-</t>
        </is>
      </c>
      <c r="E2237" s="9" t="n">
        <v>2249</v>
      </c>
      <c r="F2237" s="9" t="inlineStr">
        <is>
          <t>0.00</t>
        </is>
      </c>
      <c r="G2237" s="9" t="inlineStr">
        <is>
          <t>Outstock</t>
        </is>
      </c>
      <c r="H2237" s="9">
        <f>F2237+0</f>
        <v/>
      </c>
      <c r="I2237" s="9" t="n"/>
      <c r="J2237" s="9">
        <f>IF(I2237&lt;&gt;"",I2237,H2237)</f>
        <v/>
      </c>
      <c r="K2237" s="9">
        <f>E2237/(1+M2237)</f>
        <v/>
      </c>
      <c r="L2237" s="10" t="inlineStr">
        <is>
          <t>PLN</t>
        </is>
      </c>
      <c r="M2237" s="11" t="n">
        <v>0.23</v>
      </c>
      <c r="N2237" s="9">
        <f>K2237*VLOOKUP(L2237,'Exchange rate'!A:B,2,0)</f>
        <v/>
      </c>
      <c r="O2237" s="8" t="inlineStr">
        <is>
          <t>Oleole</t>
        </is>
      </c>
      <c r="P2237" s="8" t="inlineStr">
        <is>
          <t>Oleole</t>
        </is>
      </c>
      <c r="Q2237" s="8" t="inlineStr">
        <is>
          <t>Poland</t>
        </is>
      </c>
      <c r="R2237" s="12" t="inlineStr">
        <is>
          <t>https://www.oleole.pl/smartwatch/apple-watch-series-10-gps-cellular-42mm-z-aluminium-srebrny-pasek-sportowy-denim-m-l.bhtml</t>
        </is>
      </c>
      <c r="S2237" s="13" t="inlineStr">
        <is>
          <t>Smart Watch</t>
        </is>
      </c>
      <c r="T2237" s="13" t="n"/>
      <c r="U2237" s="12" t="inlineStr">
        <is>
          <t>https://drive.google.com/uc?export=view&amp;id=11kPvlIESqEQz8_WjHfxX0okZHmzIpZvU</t>
        </is>
      </c>
      <c r="V2237" t="inlineStr">
        <is>
          <t>20250424</t>
        </is>
      </c>
    </row>
    <row r="2238" ht="15" customHeight="1">
      <c r="A2238" s="7" t="inlineStr">
        <is>
          <t>BN2009905</t>
        </is>
      </c>
      <c r="B2238" s="8" t="inlineStr">
        <is>
          <t>Apple</t>
        </is>
      </c>
      <c r="C2238" s="8" t="inlineStr">
        <is>
          <t>Watch Series10 (46mm) Aluminium LTE</t>
        </is>
      </c>
      <c r="D2238" s="8" t="inlineStr">
        <is>
          <t>-</t>
        </is>
      </c>
      <c r="E2238" s="9" t="n">
        <v>2299</v>
      </c>
      <c r="F2238" s="9" t="inlineStr">
        <is>
          <t>0.00</t>
        </is>
      </c>
      <c r="G2238" s="9" t="inlineStr">
        <is>
          <t>Outstock</t>
        </is>
      </c>
      <c r="H2238" s="9">
        <f>F2238+0</f>
        <v/>
      </c>
      <c r="I2238" s="9" t="n"/>
      <c r="J2238" s="9">
        <f>IF(I2238&lt;&gt;"",I2238,H2238)</f>
        <v/>
      </c>
      <c r="K2238" s="9">
        <f>E2238/(1+M2238)</f>
        <v/>
      </c>
      <c r="L2238" s="10" t="inlineStr">
        <is>
          <t>PLN</t>
        </is>
      </c>
      <c r="M2238" s="11" t="n">
        <v>0.23</v>
      </c>
      <c r="N2238" s="9">
        <f>K2238*VLOOKUP(L2238,'Exchange rate'!A:B,2,0)</f>
        <v/>
      </c>
      <c r="O2238" s="8" t="inlineStr">
        <is>
          <t>Oleole</t>
        </is>
      </c>
      <c r="P2238" s="8" t="inlineStr">
        <is>
          <t>Oleole</t>
        </is>
      </c>
      <c r="Q2238" s="8" t="inlineStr">
        <is>
          <t>Poland</t>
        </is>
      </c>
      <c r="R2238" s="12" t="inlineStr">
        <is>
          <t>https://www.oleole.pl/smartwatch/apple-watch-series-10-gps-cellular-koperta-46mm-aluminium-srebrne-pasek-sportowy-denim-s-m-.bhtml</t>
        </is>
      </c>
      <c r="S2238" s="13" t="inlineStr">
        <is>
          <t>Smart Watch</t>
        </is>
      </c>
      <c r="T2238" s="13" t="n"/>
      <c r="U2238" s="12" t="inlineStr">
        <is>
          <t>https://drive.google.com/uc?export=view&amp;id=14ciK4tMKwvfjYc6vEotsxFGpVphiXwvr</t>
        </is>
      </c>
      <c r="V2238" t="inlineStr">
        <is>
          <t>20250424</t>
        </is>
      </c>
    </row>
    <row r="2239" ht="15" customHeight="1">
      <c r="A2239" s="7" t="inlineStr">
        <is>
          <t>BN2009906</t>
        </is>
      </c>
      <c r="B2239" s="8" t="inlineStr">
        <is>
          <t>Apple</t>
        </is>
      </c>
      <c r="C2239" s="8" t="inlineStr">
        <is>
          <t>Watch Series10 (46mm) Titanium LTE</t>
        </is>
      </c>
      <c r="D2239" s="8" t="inlineStr">
        <is>
          <t>-</t>
        </is>
      </c>
      <c r="E2239" s="9" t="n">
        <v>3549</v>
      </c>
      <c r="F2239" s="9" t="inlineStr">
        <is>
          <t>0.00</t>
        </is>
      </c>
      <c r="G2239" s="9" t="inlineStr">
        <is>
          <t>Outstock</t>
        </is>
      </c>
      <c r="H2239" s="9">
        <f>F2239+0</f>
        <v/>
      </c>
      <c r="I2239" s="9" t="n"/>
      <c r="J2239" s="9">
        <f>IF(I2239&lt;&gt;"",I2239,H2239)</f>
        <v/>
      </c>
      <c r="K2239" s="9">
        <f>E2239/(1+M2239)</f>
        <v/>
      </c>
      <c r="L2239" s="10" t="inlineStr">
        <is>
          <t>PLN</t>
        </is>
      </c>
      <c r="M2239" s="11" t="n">
        <v>0.23</v>
      </c>
      <c r="N2239" s="9">
        <f>K2239*VLOOKUP(L2239,'Exchange rate'!A:B,2,0)</f>
        <v/>
      </c>
      <c r="O2239" s="8" t="inlineStr">
        <is>
          <t>Oleole</t>
        </is>
      </c>
      <c r="P2239" s="8" t="inlineStr">
        <is>
          <t>Oleole</t>
        </is>
      </c>
      <c r="Q2239" s="8" t="inlineStr">
        <is>
          <t>Poland</t>
        </is>
      </c>
      <c r="R2239" s="12" t="inlineStr">
        <is>
          <t>https://www.oleole.pl/smartwatch/apple-watch-series-10-gps-cellular-46mm-tytan-lupek-pasek-sportowy-czarny-s-m.bhtml</t>
        </is>
      </c>
      <c r="S2239" s="13" t="inlineStr">
        <is>
          <t>Smart Watch</t>
        </is>
      </c>
      <c r="T2239" s="13" t="n"/>
      <c r="U2239" s="12" t="inlineStr">
        <is>
          <t>https://drive.google.com/uc?export=view&amp;id=15Ujj3oYitgrLZxg-9dKwzKY6t_XBD68x</t>
        </is>
      </c>
      <c r="V2239" t="inlineStr">
        <is>
          <t>20250424</t>
        </is>
      </c>
    </row>
    <row r="2240" ht="15" customHeight="1">
      <c r="A2240" s="7" t="inlineStr">
        <is>
          <t>BN2009137</t>
        </is>
      </c>
      <c r="B2240" s="8" t="inlineStr">
        <is>
          <t>Apple</t>
        </is>
      </c>
      <c r="C2240" s="8" t="inlineStr">
        <is>
          <t>Watch Ultra 2 GPS+Cellular</t>
        </is>
      </c>
      <c r="D2240" s="8" t="inlineStr">
        <is>
          <t>-</t>
        </is>
      </c>
      <c r="E2240" s="9" t="n">
        <v>3799</v>
      </c>
      <c r="F2240" s="9" t="inlineStr">
        <is>
          <t>0.00</t>
        </is>
      </c>
      <c r="G2240" s="9" t="inlineStr">
        <is>
          <t>Outstock</t>
        </is>
      </c>
      <c r="H2240" s="9">
        <f>F2240+0</f>
        <v/>
      </c>
      <c r="I2240" s="9" t="n"/>
      <c r="J2240" s="9">
        <f>IF(I2240&lt;&gt;"",I2240,H2240)</f>
        <v/>
      </c>
      <c r="K2240" s="9">
        <f>E2240/(1+M2240)</f>
        <v/>
      </c>
      <c r="L2240" s="10" t="inlineStr">
        <is>
          <t>PLN</t>
        </is>
      </c>
      <c r="M2240" s="11" t="n">
        <v>0.23</v>
      </c>
      <c r="N2240" s="9">
        <f>K2240*VLOOKUP(L2240,'Exchange rate'!A:B,2,0)</f>
        <v/>
      </c>
      <c r="O2240" s="8" t="inlineStr">
        <is>
          <t>Oleole</t>
        </is>
      </c>
      <c r="P2240" s="8" t="inlineStr">
        <is>
          <t>Oleole</t>
        </is>
      </c>
      <c r="Q2240" s="8" t="inlineStr">
        <is>
          <t>Poland</t>
        </is>
      </c>
      <c r="R2240" s="12" t="inlineStr">
        <is>
          <t>https://www.oleole.pl/smartwatch/apple-watch-ultra-2-gps-cellular-koperta-z-tytanu-49mm-pasek-ocean-granat.bhtml</t>
        </is>
      </c>
      <c r="S2240" s="13" t="inlineStr">
        <is>
          <t>Smart Watch</t>
        </is>
      </c>
      <c r="T2240" s="13" t="n"/>
      <c r="U2240" s="12" t="inlineStr">
        <is>
          <t>https://drive.google.com/uc?export=view&amp;id=12fTbJUHFaqPDxgrprLrI1lNlAeE71Wx4</t>
        </is>
      </c>
      <c r="V2240" t="inlineStr">
        <is>
          <t>20250424</t>
        </is>
      </c>
    </row>
    <row r="2241" ht="15" customHeight="1">
      <c r="A2241" s="7" t="inlineStr">
        <is>
          <t>AN00000123</t>
        </is>
      </c>
      <c r="B2241" s="8" t="inlineStr">
        <is>
          <t>DJI</t>
        </is>
      </c>
      <c r="C2241" s="8" t="inlineStr">
        <is>
          <t>DJI Osmo Mobile 6</t>
        </is>
      </c>
      <c r="D2241" s="8" t="inlineStr">
        <is>
          <t>-</t>
        </is>
      </c>
      <c r="E2241" s="9" t="n">
        <v>0</v>
      </c>
      <c r="F2241" s="9" t="inlineStr">
        <is>
          <t>0.00</t>
        </is>
      </c>
      <c r="G2241" s="9" t="inlineStr">
        <is>
          <t>Outstock</t>
        </is>
      </c>
      <c r="H2241" s="9">
        <f>F2241+0</f>
        <v/>
      </c>
      <c r="I2241" s="9" t="n"/>
      <c r="J2241" s="9">
        <f>IF(I2241&lt;&gt;"",I2241,H2241)</f>
        <v/>
      </c>
      <c r="K2241" s="9">
        <f>E2241/(1+M2241)</f>
        <v/>
      </c>
      <c r="L2241" s="10" t="inlineStr">
        <is>
          <t>PLN</t>
        </is>
      </c>
      <c r="M2241" s="11" t="n">
        <v>0.23</v>
      </c>
      <c r="N2241" s="9">
        <f>K2241*VLOOKUP(L2241,'Exchange rate'!A:B,2,0)</f>
        <v/>
      </c>
      <c r="O2241" s="8" t="inlineStr">
        <is>
          <t>Oleole</t>
        </is>
      </c>
      <c r="P2241" s="8" t="inlineStr">
        <is>
          <t>Oleole</t>
        </is>
      </c>
      <c r="Q2241" s="8" t="inlineStr">
        <is>
          <t>Poland</t>
        </is>
      </c>
      <c r="R2241" s="12" t="inlineStr">
        <is>
          <t>https://www.oleole.pl/stabilizatory-do-kamer-i-aparatow/dji-gimbal-osmo-mobile-6-dji.bhtml</t>
        </is>
      </c>
      <c r="S2241" s="13" t="inlineStr">
        <is>
          <t>Other</t>
        </is>
      </c>
      <c r="T2241" s="13" t="inlineStr">
        <is>
          <t>a</t>
        </is>
      </c>
      <c r="U2241" s="12" t="inlineStr">
        <is>
          <t>https://drive.google.com/uc?export=view&amp;id=11rwUcxGSj4DSc2Sh7Q8GsNIX8RnbseQ_</t>
        </is>
      </c>
      <c r="V2241" t="inlineStr">
        <is>
          <t>20250424</t>
        </is>
      </c>
    </row>
    <row r="2242" ht="15" customHeight="1">
      <c r="A2242" s="7" t="inlineStr">
        <is>
          <t>AN00000122</t>
        </is>
      </c>
      <c r="B2242" s="8" t="inlineStr">
        <is>
          <t>DJI</t>
        </is>
      </c>
      <c r="C2242" s="8" t="inlineStr">
        <is>
          <t>DJI Osmo Mobile SE</t>
        </is>
      </c>
      <c r="D2242" s="8" t="inlineStr">
        <is>
          <t>-</t>
        </is>
      </c>
      <c r="E2242" s="9" t="n">
        <v>519</v>
      </c>
      <c r="F2242" s="9" t="inlineStr">
        <is>
          <t>0.00</t>
        </is>
      </c>
      <c r="G2242" s="9" t="inlineStr">
        <is>
          <t>Outstock</t>
        </is>
      </c>
      <c r="H2242" s="9">
        <f>F2242+0</f>
        <v/>
      </c>
      <c r="I2242" s="9" t="n"/>
      <c r="J2242" s="9">
        <f>IF(I2242&lt;&gt;"",I2242,H2242)</f>
        <v/>
      </c>
      <c r="K2242" s="9">
        <f>E2242/(1+M2242)</f>
        <v/>
      </c>
      <c r="L2242" s="10" t="inlineStr">
        <is>
          <t>PLN</t>
        </is>
      </c>
      <c r="M2242" s="11" t="n">
        <v>0.23</v>
      </c>
      <c r="N2242" s="9">
        <f>K2242*VLOOKUP(L2242,'Exchange rate'!A:B,2,0)</f>
        <v/>
      </c>
      <c r="O2242" s="8" t="inlineStr">
        <is>
          <t>Oleole</t>
        </is>
      </c>
      <c r="P2242" s="8" t="inlineStr">
        <is>
          <t>Oleole</t>
        </is>
      </c>
      <c r="Q2242" s="8" t="inlineStr">
        <is>
          <t>Poland</t>
        </is>
      </c>
      <c r="R2242" s="12" t="inlineStr">
        <is>
          <t>https://www.oleole.pl/stabilizatory-do-kamer-i-aparatow/dji-gimbal-osmo-mobile-se-dji.bhtml</t>
        </is>
      </c>
      <c r="S2242" s="13" t="inlineStr">
        <is>
          <t>Other</t>
        </is>
      </c>
      <c r="T2242" s="13" t="n"/>
      <c r="U2242" s="12" t="inlineStr">
        <is>
          <t>https://drive.google.com/uc?export=view&amp;id=152aEOYOrnTKVp8ITsvNPeW-iUbY6PSRj</t>
        </is>
      </c>
      <c r="V2242" t="inlineStr">
        <is>
          <t>20250424</t>
        </is>
      </c>
    </row>
    <row r="2243" ht="15" customHeight="1">
      <c r="A2243" s="7" t="inlineStr">
        <is>
          <t>AN00000228</t>
        </is>
      </c>
      <c r="B2243" s="8" t="inlineStr">
        <is>
          <t>Garmin</t>
        </is>
      </c>
      <c r="C2243" s="8" t="inlineStr">
        <is>
          <t>Garmin fenix 7 Pro Solar 47mm</t>
        </is>
      </c>
      <c r="D2243" s="8" t="inlineStr">
        <is>
          <t>-</t>
        </is>
      </c>
      <c r="E2243" s="9" t="n">
        <v>2519</v>
      </c>
      <c r="F2243" s="9" t="inlineStr">
        <is>
          <t>0.00</t>
        </is>
      </c>
      <c r="G2243" s="9" t="inlineStr">
        <is>
          <t>Outstock</t>
        </is>
      </c>
      <c r="H2243" s="9">
        <f>F2243+0</f>
        <v/>
      </c>
      <c r="I2243" s="9" t="n"/>
      <c r="J2243" s="9">
        <f>IF(I2243&lt;&gt;"",I2243,H2243)</f>
        <v/>
      </c>
      <c r="K2243" s="9">
        <f>E2243/(1+M2243)</f>
        <v/>
      </c>
      <c r="L2243" s="10" t="inlineStr">
        <is>
          <t>PLN</t>
        </is>
      </c>
      <c r="M2243" s="11" t="n">
        <v>0.23</v>
      </c>
      <c r="N2243" s="9">
        <f>K2243*VLOOKUP(L2243,'Exchange rate'!A:B,2,0)</f>
        <v/>
      </c>
      <c r="O2243" s="8" t="inlineStr">
        <is>
          <t>Oleole</t>
        </is>
      </c>
      <c r="P2243" s="8" t="inlineStr">
        <is>
          <t>Oleole</t>
        </is>
      </c>
      <c r="Q2243" s="8" t="inlineStr">
        <is>
          <t>Poland</t>
        </is>
      </c>
      <c r="R2243" s="12" t="inlineStr">
        <is>
          <t>https://www.oleole.pl/smartwatch/garmin-fenix-7-pro-solar-47mm-gps-czarny.bhtml</t>
        </is>
      </c>
      <c r="S2243" s="13" t="inlineStr">
        <is>
          <t>Smart Watch</t>
        </is>
      </c>
      <c r="T2243" s="13" t="n"/>
      <c r="U2243" s="12" t="inlineStr">
        <is>
          <t>https://drive.google.com/uc?export=view&amp;id=12_SCYI9tDOwjcPRgsJNDEg4V9g9w11ga</t>
        </is>
      </c>
      <c r="V2243" t="inlineStr">
        <is>
          <t>20250424</t>
        </is>
      </c>
    </row>
    <row r="2244" ht="15" customHeight="1">
      <c r="A2244" s="7" t="inlineStr">
        <is>
          <t>AN00000195</t>
        </is>
      </c>
      <c r="B2244" s="8" t="inlineStr">
        <is>
          <t>Garmin</t>
        </is>
      </c>
      <c r="C2244" s="8" t="inlineStr">
        <is>
          <t>Garmin fenix 7X Pro Solar 51mm</t>
        </is>
      </c>
      <c r="D2244" s="8" t="inlineStr">
        <is>
          <t>-</t>
        </is>
      </c>
      <c r="E2244" s="9" t="n">
        <v>2899</v>
      </c>
      <c r="F2244" s="9" t="inlineStr">
        <is>
          <t>0.00</t>
        </is>
      </c>
      <c r="G2244" s="9" t="inlineStr">
        <is>
          <t>Outstock</t>
        </is>
      </c>
      <c r="H2244" s="9">
        <f>F2244+0</f>
        <v/>
      </c>
      <c r="I2244" s="9" t="n"/>
      <c r="J2244" s="9">
        <f>IF(I2244&lt;&gt;"",I2244,H2244)</f>
        <v/>
      </c>
      <c r="K2244" s="9">
        <f>E2244/(1+M2244)</f>
        <v/>
      </c>
      <c r="L2244" s="10" t="inlineStr">
        <is>
          <t>PLN</t>
        </is>
      </c>
      <c r="M2244" s="11" t="n">
        <v>0.23</v>
      </c>
      <c r="N2244" s="9">
        <f>K2244*VLOOKUP(L2244,'Exchange rate'!A:B,2,0)</f>
        <v/>
      </c>
      <c r="O2244" s="8" t="inlineStr">
        <is>
          <t>Oleole</t>
        </is>
      </c>
      <c r="P2244" s="8" t="inlineStr">
        <is>
          <t>Oleole</t>
        </is>
      </c>
      <c r="Q2244" s="8" t="inlineStr">
        <is>
          <t>Poland</t>
        </is>
      </c>
      <c r="R2244" s="12" t="inlineStr">
        <is>
          <t>https://www.oleole.pl/smartwatch/garmin-fenix-7x-pro-solar-51mm-gps-czarny.bhtml</t>
        </is>
      </c>
      <c r="S2244" s="13" t="inlineStr">
        <is>
          <t>Smart Watch</t>
        </is>
      </c>
      <c r="T2244" s="13" t="n"/>
      <c r="U2244" s="12" t="inlineStr">
        <is>
          <t>https://drive.google.com/uc?export=view&amp;id=129PcmE_y0aM1qFJ4cSOk0zRbd-T4_Uak</t>
        </is>
      </c>
      <c r="V2244" t="inlineStr">
        <is>
          <t>20250424</t>
        </is>
      </c>
    </row>
    <row r="2245" ht="15" customHeight="1">
      <c r="A2245" s="7" t="inlineStr">
        <is>
          <t>AN00000236</t>
        </is>
      </c>
      <c r="B2245" s="8" t="inlineStr">
        <is>
          <t>Garmin</t>
        </is>
      </c>
      <c r="C2245" s="8" t="inlineStr">
        <is>
          <t>Garmin fenix 8 51mm AMOLED</t>
        </is>
      </c>
      <c r="D2245" s="8" t="inlineStr">
        <is>
          <t>-</t>
        </is>
      </c>
      <c r="E2245" s="9" t="n">
        <v>4148</v>
      </c>
      <c r="F2245" s="9" t="inlineStr">
        <is>
          <t>0.00</t>
        </is>
      </c>
      <c r="G2245" s="9" t="inlineStr">
        <is>
          <t>Outstock</t>
        </is>
      </c>
      <c r="H2245" s="9">
        <f>F2245+0</f>
        <v/>
      </c>
      <c r="I2245" s="9" t="n"/>
      <c r="J2245" s="9">
        <f>IF(I2245&lt;&gt;"",I2245,H2245)</f>
        <v/>
      </c>
      <c r="K2245" s="9">
        <f>E2245/(1+M2245)</f>
        <v/>
      </c>
      <c r="L2245" s="10" t="inlineStr">
        <is>
          <t>PLN</t>
        </is>
      </c>
      <c r="M2245" s="11" t="n">
        <v>0.23</v>
      </c>
      <c r="N2245" s="9">
        <f>K2245*VLOOKUP(L2245,'Exchange rate'!A:B,2,0)</f>
        <v/>
      </c>
      <c r="O2245" s="8" t="inlineStr">
        <is>
          <t>Oleole</t>
        </is>
      </c>
      <c r="P2245" s="8" t="inlineStr">
        <is>
          <t>Oleole</t>
        </is>
      </c>
      <c r="Q2245" s="8" t="inlineStr">
        <is>
          <t>Poland</t>
        </is>
      </c>
      <c r="R2245" s="12" t="inlineStr">
        <is>
          <t>https://www.oleole.pl/smartwatch/garmin-smartwatch-fenix-8-51mm-bk-garmin.bhtml</t>
        </is>
      </c>
      <c r="S2245" s="13" t="inlineStr">
        <is>
          <t>Smart Watch</t>
        </is>
      </c>
      <c r="T2245" s="13" t="n"/>
      <c r="U2245" s="12" t="inlineStr">
        <is>
          <t>https://drive.google.com/uc?export=view&amp;id=11N2JkvKKeBo0vLFEkjZCln3ds45cBxXq</t>
        </is>
      </c>
      <c r="V2245" t="inlineStr">
        <is>
          <t>20250424</t>
        </is>
      </c>
    </row>
    <row r="2246" ht="15" customHeight="1">
      <c r="A2246" s="7" t="inlineStr">
        <is>
          <t>AN00000193</t>
        </is>
      </c>
      <c r="B2246" s="8" t="inlineStr">
        <is>
          <t>Garmin</t>
        </is>
      </c>
      <c r="C2246" s="8" t="inlineStr">
        <is>
          <t>Garmin Forerunner 165 43mm</t>
        </is>
      </c>
      <c r="D2246" s="8" t="inlineStr">
        <is>
          <t>-</t>
        </is>
      </c>
      <c r="E2246" s="9" t="n">
        <v>898</v>
      </c>
      <c r="F2246" s="9" t="inlineStr">
        <is>
          <t>0.00</t>
        </is>
      </c>
      <c r="G2246" s="9" t="inlineStr">
        <is>
          <t>Outstock</t>
        </is>
      </c>
      <c r="H2246" s="9">
        <f>F2246+0</f>
        <v/>
      </c>
      <c r="I2246" s="9" t="n"/>
      <c r="J2246" s="9">
        <f>IF(I2246&lt;&gt;"",I2246,H2246)</f>
        <v/>
      </c>
      <c r="K2246" s="9">
        <f>E2246/(1+M2246)</f>
        <v/>
      </c>
      <c r="L2246" s="10" t="inlineStr">
        <is>
          <t>PLN</t>
        </is>
      </c>
      <c r="M2246" s="11" t="n">
        <v>0.23</v>
      </c>
      <c r="N2246" s="9">
        <f>K2246*VLOOKUP(L2246,'Exchange rate'!A:B,2,0)</f>
        <v/>
      </c>
      <c r="O2246" s="8" t="inlineStr">
        <is>
          <t>Oleole</t>
        </is>
      </c>
      <c r="P2246" s="8" t="inlineStr">
        <is>
          <t>Oleole</t>
        </is>
      </c>
      <c r="Q2246" s="8" t="inlineStr">
        <is>
          <t>Poland</t>
        </is>
      </c>
      <c r="R2246" s="12" t="inlineStr">
        <is>
          <t>https://www.oleole.pl/smartwatch/garmin-forerunner-165-43mm-gps-czarny.bhtml</t>
        </is>
      </c>
      <c r="S2246" s="13" t="inlineStr">
        <is>
          <t>Smart Watch</t>
        </is>
      </c>
      <c r="T2246" s="13" t="n"/>
      <c r="U2246" s="12" t="inlineStr">
        <is>
          <t>https://drive.google.com/uc?export=view&amp;id=14Xww3MEsLuiRpJb6GZqvcZ1LgYlAZAfa</t>
        </is>
      </c>
      <c r="V2246" t="inlineStr">
        <is>
          <t>20250424</t>
        </is>
      </c>
    </row>
    <row r="2247" ht="15" customHeight="1">
      <c r="A2247" s="7" t="inlineStr">
        <is>
          <t>AN00000194</t>
        </is>
      </c>
      <c r="B2247" s="8" t="inlineStr">
        <is>
          <t>Garmin</t>
        </is>
      </c>
      <c r="C2247" s="8" t="inlineStr">
        <is>
          <t>Garmin Venu 3S 41mm</t>
        </is>
      </c>
      <c r="D2247" s="8" t="inlineStr">
        <is>
          <t>-</t>
        </is>
      </c>
      <c r="E2247" s="9" t="n">
        <v>1618.99</v>
      </c>
      <c r="F2247" s="9" t="inlineStr">
        <is>
          <t>0.00</t>
        </is>
      </c>
      <c r="G2247" s="9" t="inlineStr">
        <is>
          <t>Outstock</t>
        </is>
      </c>
      <c r="H2247" s="9">
        <f>F2247+0</f>
        <v/>
      </c>
      <c r="I2247" s="9" t="n"/>
      <c r="J2247" s="9">
        <f>IF(I2247&lt;&gt;"",I2247,H2247)</f>
        <v/>
      </c>
      <c r="K2247" s="9">
        <f>E2247/(1+M2247)</f>
        <v/>
      </c>
      <c r="L2247" s="10" t="inlineStr">
        <is>
          <t>PLN</t>
        </is>
      </c>
      <c r="M2247" s="11" t="n">
        <v>0.23</v>
      </c>
      <c r="N2247" s="9">
        <f>K2247*VLOOKUP(L2247,'Exchange rate'!A:B,2,0)</f>
        <v/>
      </c>
      <c r="O2247" s="8" t="inlineStr">
        <is>
          <t>Oleole</t>
        </is>
      </c>
      <c r="P2247" s="8" t="inlineStr">
        <is>
          <t>Oleole</t>
        </is>
      </c>
      <c r="Q2247" s="8" t="inlineStr">
        <is>
          <t>Poland</t>
        </is>
      </c>
      <c r="R2247" s="12" t="inlineStr">
        <is>
          <t>https://www.oleole.pl/smartwatch/garmin-venu-3s-41mm-bezel-ze-stali-nierdzewnej-w-kolorze-soft-gold-z-koperta-w-kolorze-french-gray-i-silikonowym-pas.bhtml</t>
        </is>
      </c>
      <c r="S2247" s="13" t="inlineStr">
        <is>
          <t>Smart Watch</t>
        </is>
      </c>
      <c r="T2247" s="13" t="n"/>
      <c r="U2247" s="12" t="inlineStr">
        <is>
          <t>https://drive.google.com/uc?export=view&amp;id=132VMF2lwx3CNB-sKQ1u0uH6QHVXqFsdi</t>
        </is>
      </c>
      <c r="V2247" t="inlineStr">
        <is>
          <t>20250424</t>
        </is>
      </c>
    </row>
    <row r="2248" ht="15" customHeight="1">
      <c r="A2248" s="7" t="inlineStr">
        <is>
          <t>BN2008782</t>
        </is>
      </c>
      <c r="B2248" s="8" t="inlineStr">
        <is>
          <t>Google</t>
        </is>
      </c>
      <c r="C2248" s="8" t="inlineStr">
        <is>
          <t>Pixel 7a 8-128GB 5G</t>
        </is>
      </c>
      <c r="D2248" s="8" t="inlineStr">
        <is>
          <t>-</t>
        </is>
      </c>
      <c r="E2248" s="9" t="n">
        <v>0</v>
      </c>
      <c r="F2248" s="9" t="inlineStr">
        <is>
          <t>0.00</t>
        </is>
      </c>
      <c r="G2248" s="9" t="inlineStr">
        <is>
          <t>Outstock</t>
        </is>
      </c>
      <c r="H2248" s="9">
        <f>F2248+0</f>
        <v/>
      </c>
      <c r="I2248" s="9" t="n"/>
      <c r="J2248" s="9">
        <f>IF(I2248&lt;&gt;"",I2248,H2248)</f>
        <v/>
      </c>
      <c r="K2248" s="9">
        <f>E2248/(1+M2248)</f>
        <v/>
      </c>
      <c r="L2248" s="10" t="inlineStr">
        <is>
          <t>PLN</t>
        </is>
      </c>
      <c r="M2248" s="11" t="n">
        <v>0.23</v>
      </c>
      <c r="N2248" s="9">
        <f>K2248*VLOOKUP(L2248,'Exchange rate'!A:B,2,0)</f>
        <v/>
      </c>
      <c r="O2248" s="8" t="inlineStr">
        <is>
          <t>Oleole</t>
        </is>
      </c>
      <c r="P2248" s="8" t="inlineStr">
        <is>
          <t>Oleole</t>
        </is>
      </c>
      <c r="Q2248" s="8" t="inlineStr">
        <is>
          <t>Poland</t>
        </is>
      </c>
      <c r="R2248" s="12" t="inlineStr">
        <is>
          <t>https://www.oleole.pl/telefony-komorkowe/google-pixel-7a-8-128gb-6-1-90hz-64mpix-czarny.bhtml</t>
        </is>
      </c>
      <c r="S2248" s="13" t="inlineStr">
        <is>
          <t>Handset</t>
        </is>
      </c>
      <c r="T2248" s="13" t="inlineStr">
        <is>
          <t>a</t>
        </is>
      </c>
      <c r="U2248" s="12" t="inlineStr">
        <is>
          <t>https://drive.google.com/uc?export=view&amp;id=13wNa898PCzU86qw_flKLHiqWxE6jwEEP</t>
        </is>
      </c>
      <c r="V2248" t="inlineStr">
        <is>
          <t>20250424</t>
        </is>
      </c>
    </row>
    <row r="2249" ht="15" customHeight="1">
      <c r="A2249" s="7" t="inlineStr">
        <is>
          <t>BN2009219</t>
        </is>
      </c>
      <c r="B2249" s="8" t="inlineStr">
        <is>
          <t>Google</t>
        </is>
      </c>
      <c r="C2249" s="8" t="inlineStr">
        <is>
          <t>Pixel 8 pro 128GB 5G</t>
        </is>
      </c>
      <c r="D2249" s="8" t="inlineStr">
        <is>
          <t>-</t>
        </is>
      </c>
      <c r="E2249" s="9" t="n">
        <v>0</v>
      </c>
      <c r="F2249" s="9" t="inlineStr">
        <is>
          <t>0.00</t>
        </is>
      </c>
      <c r="G2249" s="9" t="inlineStr">
        <is>
          <t>Outstock</t>
        </is>
      </c>
      <c r="H2249" s="9">
        <f>F2249+0</f>
        <v/>
      </c>
      <c r="I2249" s="9" t="n"/>
      <c r="J2249" s="9">
        <f>IF(I2249&lt;&gt;"",I2249,H2249)</f>
        <v/>
      </c>
      <c r="K2249" s="9">
        <f>E2249/(1+M2249)</f>
        <v/>
      </c>
      <c r="L2249" s="10" t="inlineStr">
        <is>
          <t>PLN</t>
        </is>
      </c>
      <c r="M2249" s="11" t="n">
        <v>0.23</v>
      </c>
      <c r="N2249" s="9">
        <f>K2249*VLOOKUP(L2249,'Exchange rate'!A:B,2,0)</f>
        <v/>
      </c>
      <c r="O2249" s="8" t="inlineStr">
        <is>
          <t>Oleole</t>
        </is>
      </c>
      <c r="P2249" s="8" t="inlineStr">
        <is>
          <t>Oleole</t>
        </is>
      </c>
      <c r="Q2249" s="8" t="inlineStr">
        <is>
          <t>Poland</t>
        </is>
      </c>
      <c r="R2249" s="12" t="inlineStr">
        <is>
          <t>https://www.oleole.pl/telefony-komorkowe/google-pixel-8-pro-12-128gb-6-7-120hz-50mpix-porcelana.bhtml</t>
        </is>
      </c>
      <c r="S2249" s="13" t="inlineStr">
        <is>
          <t>Handset</t>
        </is>
      </c>
      <c r="T2249" s="13" t="inlineStr">
        <is>
          <t>a</t>
        </is>
      </c>
      <c r="U2249" s="12" t="inlineStr">
        <is>
          <t>https://drive.google.com/uc?export=view&amp;id=161aOydhiD6M1j-VEiIfuBTAI7E-s3mHa</t>
        </is>
      </c>
      <c r="V2249" t="inlineStr">
        <is>
          <t>20250424</t>
        </is>
      </c>
    </row>
    <row r="2250" ht="15" customHeight="1">
      <c r="A2250" s="7" t="inlineStr">
        <is>
          <t>BN2009762</t>
        </is>
      </c>
      <c r="B2250" s="8" t="inlineStr">
        <is>
          <t>Google</t>
        </is>
      </c>
      <c r="C2250" s="8" t="inlineStr">
        <is>
          <t>Pixel 9 12-128GB 5G</t>
        </is>
      </c>
      <c r="D2250" s="8" t="inlineStr">
        <is>
          <t>-</t>
        </is>
      </c>
      <c r="E2250" s="9" t="n">
        <v>2899</v>
      </c>
      <c r="F2250" s="9" t="inlineStr">
        <is>
          <t>0.00</t>
        </is>
      </c>
      <c r="G2250" s="9" t="inlineStr">
        <is>
          <t>Outstock</t>
        </is>
      </c>
      <c r="H2250" s="9">
        <f>F2250+0</f>
        <v/>
      </c>
      <c r="I2250" s="9" t="n"/>
      <c r="J2250" s="9">
        <f>IF(I2250&lt;&gt;"",I2250,H2250)</f>
        <v/>
      </c>
      <c r="K2250" s="9">
        <f>E2250/(1+M2250)</f>
        <v/>
      </c>
      <c r="L2250" s="10" t="inlineStr">
        <is>
          <t>PLN</t>
        </is>
      </c>
      <c r="M2250" s="11" t="n">
        <v>0.23</v>
      </c>
      <c r="N2250" s="9">
        <f>K2250*VLOOKUP(L2250,'Exchange rate'!A:B,2,0)</f>
        <v/>
      </c>
      <c r="O2250" s="8" t="inlineStr">
        <is>
          <t>Oleole</t>
        </is>
      </c>
      <c r="P2250" s="8" t="inlineStr">
        <is>
          <t>Oleole</t>
        </is>
      </c>
      <c r="Q2250" s="8" t="inlineStr">
        <is>
          <t>Poland</t>
        </is>
      </c>
      <c r="R2250" s="12" t="inlineStr">
        <is>
          <t>https://www.oleole.pl/telefony-komorkowe/google-pixel-9-12-128gb-6-3-120hz-50mpix-obsydian.bhtml</t>
        </is>
      </c>
      <c r="S2250" s="13" t="inlineStr">
        <is>
          <t>Handset</t>
        </is>
      </c>
      <c r="T2250" s="13" t="n"/>
      <c r="U2250" s="12" t="inlineStr">
        <is>
          <t>https://drive.google.com/uc?export=view&amp;id=14J-0vVicFp53wiMPg1lRUDqCoXBsuWUy</t>
        </is>
      </c>
      <c r="V2250" t="inlineStr">
        <is>
          <t>20250424</t>
        </is>
      </c>
    </row>
    <row r="2251" ht="15" customHeight="1">
      <c r="A2251" s="7" t="inlineStr">
        <is>
          <t>BN2009766</t>
        </is>
      </c>
      <c r="B2251" s="8" t="inlineStr">
        <is>
          <t>Google</t>
        </is>
      </c>
      <c r="C2251" s="8" t="inlineStr">
        <is>
          <t>Pixel 9 12-256GB 5G</t>
        </is>
      </c>
      <c r="D2251" s="8" t="inlineStr">
        <is>
          <t>-</t>
        </is>
      </c>
      <c r="E2251" s="9" t="n">
        <v>3249</v>
      </c>
      <c r="F2251" s="9" t="inlineStr">
        <is>
          <t>0.00</t>
        </is>
      </c>
      <c r="G2251" s="9" t="inlineStr">
        <is>
          <t>Outstock</t>
        </is>
      </c>
      <c r="H2251" s="9">
        <f>F2251+0</f>
        <v/>
      </c>
      <c r="I2251" s="9" t="n"/>
      <c r="J2251" s="9">
        <f>IF(I2251&lt;&gt;"",I2251,H2251)</f>
        <v/>
      </c>
      <c r="K2251" s="9">
        <f>E2251/(1+M2251)</f>
        <v/>
      </c>
      <c r="L2251" s="10" t="inlineStr">
        <is>
          <t>PLN</t>
        </is>
      </c>
      <c r="M2251" s="11" t="n">
        <v>0.23</v>
      </c>
      <c r="N2251" s="9">
        <f>K2251*VLOOKUP(L2251,'Exchange rate'!A:B,2,0)</f>
        <v/>
      </c>
      <c r="O2251" s="8" t="inlineStr">
        <is>
          <t>Oleole</t>
        </is>
      </c>
      <c r="P2251" s="8" t="inlineStr">
        <is>
          <t>Oleole</t>
        </is>
      </c>
      <c r="Q2251" s="8" t="inlineStr">
        <is>
          <t>Poland</t>
        </is>
      </c>
      <c r="R2251" s="12" t="inlineStr">
        <is>
          <t>https://www.oleole.pl/telefony-komorkowe/google-pixel-9-12-256gb-6-3-120hz-50mpix-obsydian.bhtml</t>
        </is>
      </c>
      <c r="S2251" s="13" t="inlineStr">
        <is>
          <t>Handset</t>
        </is>
      </c>
      <c r="T2251" s="13" t="n"/>
      <c r="U2251" s="12" t="inlineStr">
        <is>
          <t>https://drive.google.com/uc?export=view&amp;id=13qLHKAA_xWbPoCSDJ1UgYV05G5xKDSWt</t>
        </is>
      </c>
      <c r="V2251" t="inlineStr">
        <is>
          <t>20250424</t>
        </is>
      </c>
    </row>
    <row r="2252" ht="15" customHeight="1">
      <c r="A2252" s="7" t="inlineStr">
        <is>
          <t>BN2009765</t>
        </is>
      </c>
      <c r="B2252" s="8" t="inlineStr">
        <is>
          <t>Google</t>
        </is>
      </c>
      <c r="C2252" s="8" t="inlineStr">
        <is>
          <t>Pixel 9 Pro 16-128GB 5G</t>
        </is>
      </c>
      <c r="D2252" s="8" t="inlineStr">
        <is>
          <t>-</t>
        </is>
      </c>
      <c r="E2252" s="9" t="n">
        <v>0</v>
      </c>
      <c r="F2252" s="9" t="inlineStr">
        <is>
          <t>0.00</t>
        </is>
      </c>
      <c r="G2252" s="9" t="inlineStr">
        <is>
          <t>Outstock</t>
        </is>
      </c>
      <c r="H2252" s="9">
        <f>F2252+0</f>
        <v/>
      </c>
      <c r="I2252" s="9" t="n"/>
      <c r="J2252" s="9">
        <f>IF(I2252&lt;&gt;"",I2252,H2252)</f>
        <v/>
      </c>
      <c r="K2252" s="9">
        <f>E2252/(1+M2252)</f>
        <v/>
      </c>
      <c r="L2252" s="10" t="inlineStr">
        <is>
          <t>PLN</t>
        </is>
      </c>
      <c r="M2252" s="11" t="n">
        <v>0.23</v>
      </c>
      <c r="N2252" s="9">
        <f>K2252*VLOOKUP(L2252,'Exchange rate'!A:B,2,0)</f>
        <v/>
      </c>
      <c r="O2252" s="8" t="inlineStr">
        <is>
          <t>Oleole</t>
        </is>
      </c>
      <c r="P2252" s="8" t="inlineStr">
        <is>
          <t>Oleole</t>
        </is>
      </c>
      <c r="Q2252" s="8" t="inlineStr">
        <is>
          <t>Poland</t>
        </is>
      </c>
      <c r="R2252" s="12" t="inlineStr">
        <is>
          <t>https://www.oleole.pl/telefony-komorkowe/google-pixel-9-pro-16-128gb-6-3-50mpix-czarny.bhtml</t>
        </is>
      </c>
      <c r="S2252" s="13" t="inlineStr">
        <is>
          <t>Handset</t>
        </is>
      </c>
      <c r="T2252" s="13" t="inlineStr">
        <is>
          <t>x</t>
        </is>
      </c>
      <c r="U2252" s="12" t="inlineStr">
        <is>
          <t>https://drive.google.com/uc?export=view&amp;id=15UpSJ1gduRPZpEgBqZyx9YQhFBJXF8qY</t>
        </is>
      </c>
      <c r="V2252" t="inlineStr">
        <is>
          <t>20250424</t>
        </is>
      </c>
    </row>
    <row r="2253" ht="15" customHeight="1">
      <c r="A2253" s="7" t="inlineStr">
        <is>
          <t>BN2009768</t>
        </is>
      </c>
      <c r="B2253" s="8" t="inlineStr">
        <is>
          <t>Google</t>
        </is>
      </c>
      <c r="C2253" s="8" t="inlineStr">
        <is>
          <t>Pixel 9 Pro XL 16-256GB 5G</t>
        </is>
      </c>
      <c r="D2253" s="8" t="inlineStr">
        <is>
          <t>-</t>
        </is>
      </c>
      <c r="E2253" s="9" t="n">
        <v>4699</v>
      </c>
      <c r="F2253" s="9" t="inlineStr">
        <is>
          <t>0.00</t>
        </is>
      </c>
      <c r="G2253" s="9" t="inlineStr">
        <is>
          <t>Outstock</t>
        </is>
      </c>
      <c r="H2253" s="9">
        <f>F2253+0</f>
        <v/>
      </c>
      <c r="I2253" s="9" t="n"/>
      <c r="J2253" s="9">
        <f>IF(I2253&lt;&gt;"",I2253,H2253)</f>
        <v/>
      </c>
      <c r="K2253" s="9">
        <f>E2253/(1+M2253)</f>
        <v/>
      </c>
      <c r="L2253" s="10" t="inlineStr">
        <is>
          <t>PLN</t>
        </is>
      </c>
      <c r="M2253" s="11" t="n">
        <v>0.23</v>
      </c>
      <c r="N2253" s="9">
        <f>K2253*VLOOKUP(L2253,'Exchange rate'!A:B,2,0)</f>
        <v/>
      </c>
      <c r="O2253" s="8" t="inlineStr">
        <is>
          <t>Oleole</t>
        </is>
      </c>
      <c r="P2253" s="8" t="inlineStr">
        <is>
          <t>Oleole</t>
        </is>
      </c>
      <c r="Q2253" s="8" t="inlineStr">
        <is>
          <t>Poland</t>
        </is>
      </c>
      <c r="R2253" s="12" t="inlineStr">
        <is>
          <t>https://www.oleole.pl/telefony-komorkowe/google-pixel-9-pro-xl-12-256gb-6-8-120hz-50mpix-obsydian.bhtml</t>
        </is>
      </c>
      <c r="S2253" s="13" t="inlineStr">
        <is>
          <t>Handset</t>
        </is>
      </c>
      <c r="T2253" s="13" t="n"/>
      <c r="U2253" s="12" t="inlineStr">
        <is>
          <t>https://drive.google.com/uc?export=view&amp;id=14fV-AnmJQCce3vn95gwzap6n1errT8aM</t>
        </is>
      </c>
      <c r="V2253" t="inlineStr">
        <is>
          <t>20250424</t>
        </is>
      </c>
    </row>
    <row r="2254" ht="15" customHeight="1">
      <c r="A2254" s="7" t="inlineStr">
        <is>
          <t>BN2009619</t>
        </is>
      </c>
      <c r="B2254" s="8" t="inlineStr">
        <is>
          <t>HMD</t>
        </is>
      </c>
      <c r="C2254" s="8" t="inlineStr">
        <is>
          <t>Nokia 105 48-128MB LTE (2024)</t>
        </is>
      </c>
      <c r="D2254" s="8" t="inlineStr">
        <is>
          <t>-</t>
        </is>
      </c>
      <c r="E2254" s="9" t="n">
        <v>0</v>
      </c>
      <c r="F2254" s="9" t="inlineStr">
        <is>
          <t>0.00</t>
        </is>
      </c>
      <c r="G2254" s="9" t="inlineStr">
        <is>
          <t>Outstock</t>
        </is>
      </c>
      <c r="H2254" s="9">
        <f>F2254+0</f>
        <v/>
      </c>
      <c r="I2254" s="9" t="n"/>
      <c r="J2254" s="9">
        <f>IF(I2254&lt;&gt;"",I2254,H2254)</f>
        <v/>
      </c>
      <c r="K2254" s="9">
        <f>E2254/(1+M2254)</f>
        <v/>
      </c>
      <c r="L2254" s="10" t="inlineStr">
        <is>
          <t>PLN</t>
        </is>
      </c>
      <c r="M2254" s="11" t="n">
        <v>0.23</v>
      </c>
      <c r="N2254" s="9">
        <f>K2254*VLOOKUP(L2254,'Exchange rate'!A:B,2,0)</f>
        <v/>
      </c>
      <c r="O2254" s="8" t="inlineStr">
        <is>
          <t>Oleole</t>
        </is>
      </c>
      <c r="P2254" s="8" t="inlineStr">
        <is>
          <t>Oleole</t>
        </is>
      </c>
      <c r="Q2254" s="8" t="inlineStr">
        <is>
          <t>Poland</t>
        </is>
      </c>
      <c r="R2254" s="12" t="inlineStr">
        <is>
          <t>https://www.oleole.pl/telefony-komorkowe/nokia-tel-kom-105-ta-1557-dscharcoal-new-nokia.bhtml</t>
        </is>
      </c>
      <c r="S2254" s="13" t="inlineStr">
        <is>
          <t>Handset</t>
        </is>
      </c>
      <c r="T2254" s="13" t="inlineStr">
        <is>
          <t>a</t>
        </is>
      </c>
      <c r="U2254" s="12" t="inlineStr">
        <is>
          <t>https://drive.google.com/uc?export=view&amp;id=11ltqHTW5LDvihPcdAzd5v31n1SaweiLx</t>
        </is>
      </c>
      <c r="V2254" t="inlineStr">
        <is>
          <t>20250424</t>
        </is>
      </c>
    </row>
    <row r="2255" ht="15" customHeight="1">
      <c r="A2255" s="7" t="inlineStr">
        <is>
          <t>BN2009620</t>
        </is>
      </c>
      <c r="B2255" s="8" t="inlineStr">
        <is>
          <t>HMD</t>
        </is>
      </c>
      <c r="C2255" s="8" t="inlineStr">
        <is>
          <t>Nokia 110 (2024) 4G</t>
        </is>
      </c>
      <c r="D2255" s="8" t="inlineStr">
        <is>
          <t>-</t>
        </is>
      </c>
      <c r="E2255" s="9" t="n">
        <v>0</v>
      </c>
      <c r="F2255" s="9" t="inlineStr">
        <is>
          <t>0.00</t>
        </is>
      </c>
      <c r="G2255" s="9" t="inlineStr">
        <is>
          <t>Outstock</t>
        </is>
      </c>
      <c r="H2255" s="9">
        <f>F2255+0</f>
        <v/>
      </c>
      <c r="I2255" s="9" t="n"/>
      <c r="J2255" s="9">
        <f>IF(I2255&lt;&gt;"",I2255,H2255)</f>
        <v/>
      </c>
      <c r="K2255" s="9">
        <f>E2255/(1+M2255)</f>
        <v/>
      </c>
      <c r="L2255" s="10" t="inlineStr">
        <is>
          <t>PLN</t>
        </is>
      </c>
      <c r="M2255" s="11" t="n">
        <v>0.23</v>
      </c>
      <c r="N2255" s="9">
        <f>K2255*VLOOKUP(L2255,'Exchange rate'!A:B,2,0)</f>
        <v/>
      </c>
      <c r="O2255" s="8" t="inlineStr">
        <is>
          <t>Oleole</t>
        </is>
      </c>
      <c r="P2255" s="8" t="inlineStr">
        <is>
          <t>Oleole</t>
        </is>
      </c>
      <c r="Q2255" s="8" t="inlineStr">
        <is>
          <t>Poland</t>
        </is>
      </c>
      <c r="R2255" s="12" t="inlineStr">
        <is>
          <t>https://www.oleole.pl/telefony-komorkowe/nokia-tel-kom-110-4g-ta-1543-dsblue-new-nokia.bhtml</t>
        </is>
      </c>
      <c r="S2255" s="13" t="inlineStr">
        <is>
          <t>Handset</t>
        </is>
      </c>
      <c r="T2255" s="13" t="inlineStr">
        <is>
          <t>a</t>
        </is>
      </c>
      <c r="U2255" s="12" t="inlineStr">
        <is>
          <t>https://drive.google.com/uc?export=view&amp;id=13zjSW8UsNlTyKEX6v3Pbz80JfAg-89EJ</t>
        </is>
      </c>
      <c r="V2255" t="inlineStr">
        <is>
          <t>20250424</t>
        </is>
      </c>
    </row>
    <row r="2256" ht="15" customHeight="1">
      <c r="A2256" s="7" t="inlineStr">
        <is>
          <t>BN2009571</t>
        </is>
      </c>
      <c r="B2256" s="8" t="inlineStr">
        <is>
          <t>HMD</t>
        </is>
      </c>
      <c r="C2256" s="8" t="inlineStr">
        <is>
          <t>Nokia 235 LTE (2024)</t>
        </is>
      </c>
      <c r="D2256" s="8" t="inlineStr">
        <is>
          <t>-</t>
        </is>
      </c>
      <c r="E2256" s="9" t="n">
        <v>299</v>
      </c>
      <c r="F2256" s="9" t="inlineStr">
        <is>
          <t>0.00</t>
        </is>
      </c>
      <c r="G2256" s="9" t="inlineStr">
        <is>
          <t>Outstock</t>
        </is>
      </c>
      <c r="H2256" s="9">
        <f>F2256+0</f>
        <v/>
      </c>
      <c r="I2256" s="9" t="n"/>
      <c r="J2256" s="9">
        <f>IF(I2256&lt;&gt;"",I2256,H2256)</f>
        <v/>
      </c>
      <c r="K2256" s="9">
        <f>E2256/(1+M2256)</f>
        <v/>
      </c>
      <c r="L2256" s="10" t="inlineStr">
        <is>
          <t>PLN</t>
        </is>
      </c>
      <c r="M2256" s="11" t="n">
        <v>0.23</v>
      </c>
      <c r="N2256" s="9">
        <f>K2256*VLOOKUP(L2256,'Exchange rate'!A:B,2,0)</f>
        <v/>
      </c>
      <c r="O2256" s="8" t="inlineStr">
        <is>
          <t>Oleole</t>
        </is>
      </c>
      <c r="P2256" s="8" t="inlineStr">
        <is>
          <t>Oleole</t>
        </is>
      </c>
      <c r="Q2256" s="8" t="inlineStr">
        <is>
          <t>Poland</t>
        </is>
      </c>
      <c r="R2256" s="12" t="inlineStr">
        <is>
          <t>https://www.oleole.pl/telefony-komorkowe/nokia-235-4g-ta-1614-ds-2-8-2mpix-purpurowy.bhtml</t>
        </is>
      </c>
      <c r="S2256" s="13" t="inlineStr">
        <is>
          <t>Handset</t>
        </is>
      </c>
      <c r="T2256" s="13" t="n"/>
      <c r="U2256" s="12" t="inlineStr">
        <is>
          <t>https://drive.google.com/uc?export=view&amp;id=11PSTLUDdsbPcjvR5AXm3tqhEjEIh0i9E</t>
        </is>
      </c>
      <c r="V2256" t="inlineStr">
        <is>
          <t>20250424</t>
        </is>
      </c>
    </row>
    <row r="2257" ht="15" customHeight="1">
      <c r="A2257" s="7" t="inlineStr">
        <is>
          <t>BN2009572</t>
        </is>
      </c>
      <c r="B2257" s="8" t="inlineStr">
        <is>
          <t>HMD</t>
        </is>
      </c>
      <c r="C2257" s="8" t="inlineStr">
        <is>
          <t>Nokia 3210 LTE</t>
        </is>
      </c>
      <c r="D2257" s="8" t="inlineStr">
        <is>
          <t>-</t>
        </is>
      </c>
      <c r="E2257" s="9" t="n">
        <v>288.41</v>
      </c>
      <c r="F2257" s="9" t="inlineStr">
        <is>
          <t>0.00</t>
        </is>
      </c>
      <c r="G2257" s="9" t="inlineStr">
        <is>
          <t>Outstock</t>
        </is>
      </c>
      <c r="H2257" s="9">
        <f>F2257+0</f>
        <v/>
      </c>
      <c r="I2257" s="9" t="n"/>
      <c r="J2257" s="9">
        <f>IF(I2257&lt;&gt;"",I2257,H2257)</f>
        <v/>
      </c>
      <c r="K2257" s="9">
        <f>E2257/(1+M2257)</f>
        <v/>
      </c>
      <c r="L2257" s="10" t="inlineStr">
        <is>
          <t>PLN</t>
        </is>
      </c>
      <c r="M2257" s="11" t="n">
        <v>0.23</v>
      </c>
      <c r="N2257" s="9">
        <f>K2257*VLOOKUP(L2257,'Exchange rate'!A:B,2,0)</f>
        <v/>
      </c>
      <c r="O2257" s="8" t="inlineStr">
        <is>
          <t>Oleole</t>
        </is>
      </c>
      <c r="P2257" s="8" t="inlineStr">
        <is>
          <t>Oleole</t>
        </is>
      </c>
      <c r="Q2257" s="8" t="inlineStr">
        <is>
          <t>Poland</t>
        </is>
      </c>
      <c r="R2257" s="12" t="inlineStr">
        <is>
          <t>https://www.oleole.pl/telefony-komorkowe/nokia-3210-4g-ta-1618-ds-2-4-zolty.bhtml</t>
        </is>
      </c>
      <c r="S2257" s="13" t="inlineStr">
        <is>
          <t>Handset</t>
        </is>
      </c>
      <c r="T2257" s="13" t="n"/>
      <c r="U2257" s="12" t="inlineStr">
        <is>
          <t>https://drive.google.com/uc?export=view&amp;id=14kaPekTir7gVkQnDJ7NwixtGfPoXAHjN</t>
        </is>
      </c>
      <c r="V2257" t="inlineStr">
        <is>
          <t>20250424</t>
        </is>
      </c>
    </row>
    <row r="2258" ht="15" customHeight="1">
      <c r="A2258" s="7" t="inlineStr">
        <is>
          <t>BN2009748</t>
        </is>
      </c>
      <c r="B2258" s="8" t="inlineStr">
        <is>
          <t>HMD</t>
        </is>
      </c>
      <c r="C2258" s="8" t="inlineStr">
        <is>
          <t>Nokia 6310 LTE (2024)</t>
        </is>
      </c>
      <c r="D2258" s="8" t="inlineStr">
        <is>
          <t>-</t>
        </is>
      </c>
      <c r="E2258" s="9" t="n">
        <v>249</v>
      </c>
      <c r="F2258" s="9" t="inlineStr">
        <is>
          <t>0.00</t>
        </is>
      </c>
      <c r="G2258" s="9" t="inlineStr">
        <is>
          <t>Outstock</t>
        </is>
      </c>
      <c r="H2258" s="9">
        <f>F2258+0</f>
        <v/>
      </c>
      <c r="I2258" s="9" t="n"/>
      <c r="J2258" s="9">
        <f>IF(I2258&lt;&gt;"",I2258,H2258)</f>
        <v/>
      </c>
      <c r="K2258" s="9">
        <f>E2258/(1+M2258)</f>
        <v/>
      </c>
      <c r="L2258" s="10" t="inlineStr">
        <is>
          <t>PLN</t>
        </is>
      </c>
      <c r="M2258" s="11" t="n">
        <v>0.23</v>
      </c>
      <c r="N2258" s="9">
        <f>K2258*VLOOKUP(L2258,'Exchange rate'!A:B,2,0)</f>
        <v/>
      </c>
      <c r="O2258" s="8" t="inlineStr">
        <is>
          <t>Oleole</t>
        </is>
      </c>
      <c r="P2258" s="8" t="inlineStr">
        <is>
          <t>Oleole</t>
        </is>
      </c>
      <c r="Q2258" s="8" t="inlineStr">
        <is>
          <t>Poland</t>
        </is>
      </c>
      <c r="R2258" s="12" t="inlineStr">
        <is>
          <t>https://www.oleole.pl/telefony-komorkowe/nokia-6310-ta-1607-2-8-czarny.bhtml</t>
        </is>
      </c>
      <c r="S2258" s="13" t="inlineStr">
        <is>
          <t>Handset</t>
        </is>
      </c>
      <c r="T2258" s="13" t="n"/>
      <c r="U2258" s="12" t="inlineStr">
        <is>
          <t>https://drive.google.com/uc?export=view&amp;id=14-F-PuPizS1Fc3EneLNDxm1JLO4ZICca</t>
        </is>
      </c>
      <c r="V2258" t="inlineStr">
        <is>
          <t>20250424</t>
        </is>
      </c>
    </row>
    <row r="2259" ht="15" customHeight="1">
      <c r="A2259" s="7" t="inlineStr">
        <is>
          <t>BN2009390</t>
        </is>
      </c>
      <c r="B2259" s="8" t="inlineStr">
        <is>
          <t>Honor</t>
        </is>
      </c>
      <c r="C2259" s="8" t="inlineStr">
        <is>
          <t>Honor 200 8-256GB 5G</t>
        </is>
      </c>
      <c r="D2259" s="8" t="inlineStr">
        <is>
          <t>-</t>
        </is>
      </c>
      <c r="E2259" s="9" t="n">
        <v>1399</v>
      </c>
      <c r="F2259" s="9" t="inlineStr">
        <is>
          <t>0.00</t>
        </is>
      </c>
      <c r="G2259" s="9" t="inlineStr">
        <is>
          <t>Outstock</t>
        </is>
      </c>
      <c r="H2259" s="9">
        <f>F2259+0</f>
        <v/>
      </c>
      <c r="I2259" s="9" t="n"/>
      <c r="J2259" s="9">
        <f>IF(I2259&lt;&gt;"",I2259,H2259)</f>
        <v/>
      </c>
      <c r="K2259" s="9">
        <f>E2259/(1+M2259)</f>
        <v/>
      </c>
      <c r="L2259" s="10" t="inlineStr">
        <is>
          <t>PLN</t>
        </is>
      </c>
      <c r="M2259" s="11" t="n">
        <v>0.23</v>
      </c>
      <c r="N2259" s="9">
        <f>K2259*VLOOKUP(L2259,'Exchange rate'!A:B,2,0)</f>
        <v/>
      </c>
      <c r="O2259" s="8" t="inlineStr">
        <is>
          <t>Oleole</t>
        </is>
      </c>
      <c r="P2259" s="8" t="inlineStr">
        <is>
          <t>Oleole</t>
        </is>
      </c>
      <c r="Q2259" s="8" t="inlineStr">
        <is>
          <t>Poland</t>
        </is>
      </c>
      <c r="R2259" s="12" t="inlineStr">
        <is>
          <t>https://www.oleole.pl/telefony-komorkowe/honor-smartfon-honor-200-8-256-5g-black.bhtml</t>
        </is>
      </c>
      <c r="S2259" s="13" t="inlineStr">
        <is>
          <t>Handset</t>
        </is>
      </c>
      <c r="T2259" s="13" t="n"/>
      <c r="U2259" s="12" t="inlineStr">
        <is>
          <t>https://drive.google.com/uc?export=view&amp;id=13Axx4HYNucmC-z7a2X2fm3RQHWT1rbov</t>
        </is>
      </c>
      <c r="V2259" t="inlineStr">
        <is>
          <t>20250424</t>
        </is>
      </c>
    </row>
    <row r="2260" ht="15" customHeight="1">
      <c r="A2260" s="7" t="inlineStr">
        <is>
          <t>BN2009352</t>
        </is>
      </c>
      <c r="B2260" s="8" t="inlineStr">
        <is>
          <t>Honor</t>
        </is>
      </c>
      <c r="C2260" s="8" t="inlineStr">
        <is>
          <t>Honor 200 Pro 12-512GB 5G</t>
        </is>
      </c>
      <c r="D2260" s="8" t="inlineStr">
        <is>
          <t>-</t>
        </is>
      </c>
      <c r="E2260" s="9" t="n">
        <v>2149</v>
      </c>
      <c r="F2260" s="9" t="inlineStr">
        <is>
          <t>0.00</t>
        </is>
      </c>
      <c r="G2260" s="9" t="inlineStr">
        <is>
          <t>Outstock</t>
        </is>
      </c>
      <c r="H2260" s="9">
        <f>F2260+0</f>
        <v/>
      </c>
      <c r="I2260" s="9" t="n"/>
      <c r="J2260" s="9">
        <f>IF(I2260&lt;&gt;"",I2260,H2260)</f>
        <v/>
      </c>
      <c r="K2260" s="9">
        <f>E2260/(1+M2260)</f>
        <v/>
      </c>
      <c r="L2260" s="10" t="inlineStr">
        <is>
          <t>PLN</t>
        </is>
      </c>
      <c r="M2260" s="11" t="n">
        <v>0.23</v>
      </c>
      <c r="N2260" s="9">
        <f>K2260*VLOOKUP(L2260,'Exchange rate'!A:B,2,0)</f>
        <v/>
      </c>
      <c r="O2260" s="8" t="inlineStr">
        <is>
          <t>Oleole</t>
        </is>
      </c>
      <c r="P2260" s="8" t="inlineStr">
        <is>
          <t>Oleole</t>
        </is>
      </c>
      <c r="Q2260" s="8" t="inlineStr">
        <is>
          <t>Poland</t>
        </is>
      </c>
      <c r="R2260" s="12" t="inlineStr">
        <is>
          <t>https://www.oleole.pl/telefony-komorkowe/honor-smartfon-honor-200-pro-12-512-5g-black.bhtml</t>
        </is>
      </c>
      <c r="S2260" s="13" t="inlineStr">
        <is>
          <t>Handset</t>
        </is>
      </c>
      <c r="T2260" s="13" t="n"/>
      <c r="U2260" s="12" t="inlineStr">
        <is>
          <t>https://drive.google.com/uc?export=view&amp;id=12sBdCkghUq7wDHVjVfr7yIwTW93qTb-I</t>
        </is>
      </c>
      <c r="V2260" t="inlineStr">
        <is>
          <t>20250424</t>
        </is>
      </c>
    </row>
    <row r="2261" ht="15" customHeight="1">
      <c r="A2261" s="7" t="inlineStr">
        <is>
          <t>BN2008843</t>
        </is>
      </c>
      <c r="B2261" s="8" t="inlineStr">
        <is>
          <t>Honor</t>
        </is>
      </c>
      <c r="C2261" s="8" t="inlineStr">
        <is>
          <t>Honor 90 lite 8-256GB 5G</t>
        </is>
      </c>
      <c r="D2261" s="8" t="inlineStr">
        <is>
          <t>-</t>
        </is>
      </c>
      <c r="E2261" s="9" t="n">
        <v>0</v>
      </c>
      <c r="F2261" s="9" t="inlineStr">
        <is>
          <t>0.00</t>
        </is>
      </c>
      <c r="G2261" s="9" t="inlineStr">
        <is>
          <t>Outstock</t>
        </is>
      </c>
      <c r="H2261" s="9">
        <f>F2261+0</f>
        <v/>
      </c>
      <c r="I2261" s="9" t="n"/>
      <c r="J2261" s="9">
        <f>IF(I2261&lt;&gt;"",I2261,H2261)</f>
        <v/>
      </c>
      <c r="K2261" s="9">
        <f>E2261/(1+M2261)</f>
        <v/>
      </c>
      <c r="L2261" s="10" t="inlineStr">
        <is>
          <t>PLN</t>
        </is>
      </c>
      <c r="M2261" s="11" t="n">
        <v>0.23</v>
      </c>
      <c r="N2261" s="9">
        <f>K2261*VLOOKUP(L2261,'Exchange rate'!A:B,2,0)</f>
        <v/>
      </c>
      <c r="O2261" s="8" t="inlineStr">
        <is>
          <t>Oleole</t>
        </is>
      </c>
      <c r="P2261" s="8" t="inlineStr">
        <is>
          <t>Oleole</t>
        </is>
      </c>
      <c r="Q2261" s="8" t="inlineStr">
        <is>
          <t>Poland</t>
        </is>
      </c>
      <c r="R2261" s="12" t="inlineStr">
        <is>
          <t>https://www.oleole.pl/telefony-komorkowe/honor-90-lite-8-256gb-6-7-90hz-100mpix-czarny.bhtml</t>
        </is>
      </c>
      <c r="S2261" s="13" t="inlineStr">
        <is>
          <t>Handset</t>
        </is>
      </c>
      <c r="T2261" s="13" t="inlineStr">
        <is>
          <t>a</t>
        </is>
      </c>
      <c r="U2261" s="12" t="inlineStr">
        <is>
          <t>https://drive.google.com/uc?export=view&amp;id=11HSFRlYoSik7KQZ12CSCV8gMoovh61Vo</t>
        </is>
      </c>
      <c r="V2261" t="inlineStr">
        <is>
          <t>20250424</t>
        </is>
      </c>
    </row>
    <row r="2262" ht="15" customHeight="1">
      <c r="A2262" s="7" t="inlineStr">
        <is>
          <t>BN2009429</t>
        </is>
      </c>
      <c r="B2262" s="8" t="inlineStr">
        <is>
          <t>Honor</t>
        </is>
      </c>
      <c r="C2262" s="8" t="inlineStr">
        <is>
          <t>Honor Magic V3 12-512GB 5G</t>
        </is>
      </c>
      <c r="D2262" s="8" t="inlineStr">
        <is>
          <t>-</t>
        </is>
      </c>
      <c r="E2262" s="9" t="n">
        <v>6799</v>
      </c>
      <c r="F2262" s="9" t="inlineStr">
        <is>
          <t>0.00</t>
        </is>
      </c>
      <c r="G2262" s="9" t="inlineStr">
        <is>
          <t>Outstock</t>
        </is>
      </c>
      <c r="H2262" s="9">
        <f>F2262+0</f>
        <v/>
      </c>
      <c r="I2262" s="9" t="n"/>
      <c r="J2262" s="9">
        <f>IF(I2262&lt;&gt;"",I2262,H2262)</f>
        <v/>
      </c>
      <c r="K2262" s="9">
        <f>E2262/(1+M2262)</f>
        <v/>
      </c>
      <c r="L2262" s="10" t="inlineStr">
        <is>
          <t>PLN</t>
        </is>
      </c>
      <c r="M2262" s="11" t="n">
        <v>0.23</v>
      </c>
      <c r="N2262" s="9">
        <f>K2262*VLOOKUP(L2262,'Exchange rate'!A:B,2,0)</f>
        <v/>
      </c>
      <c r="O2262" s="8" t="inlineStr">
        <is>
          <t>Oleole</t>
        </is>
      </c>
      <c r="P2262" s="8" t="inlineStr">
        <is>
          <t>Oleole</t>
        </is>
      </c>
      <c r="Q2262" s="8" t="inlineStr">
        <is>
          <t>Poland</t>
        </is>
      </c>
      <c r="R2262" s="12" t="inlineStr">
        <is>
          <t>https://www.oleole.pl/telefony-komorkowe/honor-smartfon-magic-v3-12-512-black.bhtml</t>
        </is>
      </c>
      <c r="S2262" s="13" t="inlineStr">
        <is>
          <t>Handset</t>
        </is>
      </c>
      <c r="T2262" s="13" t="n"/>
      <c r="U2262" s="12" t="inlineStr">
        <is>
          <t>https://drive.google.com/uc?export=view&amp;id=11c-PO4FA2yFooCIVp5iD_IyYvGWcyTPW</t>
        </is>
      </c>
      <c r="V2262" t="inlineStr">
        <is>
          <t>20250424</t>
        </is>
      </c>
    </row>
    <row r="2263" ht="15" customHeight="1">
      <c r="A2263" s="7" t="inlineStr">
        <is>
          <t>BN2009095</t>
        </is>
      </c>
      <c r="B2263" s="8" t="inlineStr">
        <is>
          <t>Honor</t>
        </is>
      </c>
      <c r="C2263" s="8" t="inlineStr">
        <is>
          <t>Honor Magic6 Lite 8-256GB 5G</t>
        </is>
      </c>
      <c r="D2263" s="8" t="inlineStr">
        <is>
          <t>-</t>
        </is>
      </c>
      <c r="E2263" s="9" t="n">
        <v>0</v>
      </c>
      <c r="F2263" s="9" t="inlineStr">
        <is>
          <t>0.00</t>
        </is>
      </c>
      <c r="G2263" s="9" t="inlineStr">
        <is>
          <t>Outstock</t>
        </is>
      </c>
      <c r="H2263" s="9">
        <f>F2263+0</f>
        <v/>
      </c>
      <c r="I2263" s="9" t="n"/>
      <c r="J2263" s="9">
        <f>IF(I2263&lt;&gt;"",I2263,H2263)</f>
        <v/>
      </c>
      <c r="K2263" s="9">
        <f>E2263/(1+M2263)</f>
        <v/>
      </c>
      <c r="L2263" s="10" t="inlineStr">
        <is>
          <t>PLN</t>
        </is>
      </c>
      <c r="M2263" s="11" t="n">
        <v>0.23</v>
      </c>
      <c r="N2263" s="9">
        <f>K2263*VLOOKUP(L2263,'Exchange rate'!A:B,2,0)</f>
        <v/>
      </c>
      <c r="O2263" s="8" t="inlineStr">
        <is>
          <t>Oleole</t>
        </is>
      </c>
      <c r="P2263" s="8" t="inlineStr">
        <is>
          <t>Oleole</t>
        </is>
      </c>
      <c r="Q2263" s="8" t="inlineStr">
        <is>
          <t>Poland</t>
        </is>
      </c>
      <c r="R2263" s="12" t="inlineStr">
        <is>
          <t>https://www.oleole.pl/telefony-komorkowe/honor-magic6-lite-8-256gb-6-78-120hz-108mpix-czarny.bhtml</t>
        </is>
      </c>
      <c r="S2263" s="13" t="inlineStr">
        <is>
          <t>Handset</t>
        </is>
      </c>
      <c r="T2263" s="13" t="inlineStr">
        <is>
          <t>a</t>
        </is>
      </c>
      <c r="U2263" s="12" t="inlineStr">
        <is>
          <t>https://drive.google.com/uc?export=view&amp;id=13R6qk3PKTjOJ1cuL9xKSpjR61Ea4o6Pg</t>
        </is>
      </c>
      <c r="V2263" t="inlineStr">
        <is>
          <t>20250424</t>
        </is>
      </c>
    </row>
    <row r="2264" ht="15" customHeight="1">
      <c r="A2264" s="7" t="inlineStr">
        <is>
          <t>BN4000703</t>
        </is>
      </c>
      <c r="B2264" s="8" t="inlineStr">
        <is>
          <t>Honor</t>
        </is>
      </c>
      <c r="C2264" s="8" t="inlineStr">
        <is>
          <t>Watch 4</t>
        </is>
      </c>
      <c r="D2264" s="8" t="inlineStr">
        <is>
          <t>-</t>
        </is>
      </c>
      <c r="E2264" s="9" t="n">
        <v>449</v>
      </c>
      <c r="F2264" s="9" t="inlineStr">
        <is>
          <t>0.00</t>
        </is>
      </c>
      <c r="G2264" s="9" t="inlineStr">
        <is>
          <t>Outstock</t>
        </is>
      </c>
      <c r="H2264" s="9">
        <f>F2264+0</f>
        <v/>
      </c>
      <c r="I2264" s="9" t="n"/>
      <c r="J2264" s="9">
        <f>IF(I2264&lt;&gt;"",I2264,H2264)</f>
        <v/>
      </c>
      <c r="K2264" s="9">
        <f>E2264/(1+M2264)</f>
        <v/>
      </c>
      <c r="L2264" s="10" t="inlineStr">
        <is>
          <t>PLN</t>
        </is>
      </c>
      <c r="M2264" s="11" t="n">
        <v>0.23</v>
      </c>
      <c r="N2264" s="9">
        <f>K2264*VLOOKUP(L2264,'Exchange rate'!A:B,2,0)</f>
        <v/>
      </c>
      <c r="O2264" s="8" t="inlineStr">
        <is>
          <t>Oleole</t>
        </is>
      </c>
      <c r="P2264" s="8" t="inlineStr">
        <is>
          <t>Oleole</t>
        </is>
      </c>
      <c r="Q2264" s="8" t="inlineStr">
        <is>
          <t>Poland</t>
        </is>
      </c>
      <c r="R2264" s="12" t="inlineStr">
        <is>
          <t>https://www.oleole.pl/smartwatch/honor-watch-4-45mm-gps-czarny.bhtml</t>
        </is>
      </c>
      <c r="S2264" s="13" t="inlineStr">
        <is>
          <t>Smart Watch</t>
        </is>
      </c>
      <c r="T2264" s="13" t="n"/>
      <c r="U2264" s="12" t="inlineStr">
        <is>
          <t>https://drive.google.com/uc?export=view&amp;id=154LehVmIqs00oBYDfiT22N64kOYr81Ec</t>
        </is>
      </c>
      <c r="V2264" t="inlineStr">
        <is>
          <t>20250424</t>
        </is>
      </c>
    </row>
    <row r="2265" ht="15" customHeight="1">
      <c r="A2265" s="7" t="inlineStr">
        <is>
          <t>AN00000221</t>
        </is>
      </c>
      <c r="B2265" s="8" t="inlineStr">
        <is>
          <t>Huawei</t>
        </is>
      </c>
      <c r="C2265" s="8" t="inlineStr">
        <is>
          <t>Huawei Watch D2</t>
        </is>
      </c>
      <c r="D2265" s="8" t="inlineStr">
        <is>
          <t>-</t>
        </is>
      </c>
      <c r="E2265" s="9" t="n">
        <v>1499</v>
      </c>
      <c r="F2265" s="9" t="inlineStr">
        <is>
          <t>0.00</t>
        </is>
      </c>
      <c r="G2265" s="9" t="inlineStr">
        <is>
          <t>Outstock</t>
        </is>
      </c>
      <c r="H2265" s="9">
        <f>F2265+0</f>
        <v/>
      </c>
      <c r="I2265" s="9" t="n"/>
      <c r="J2265" s="9">
        <f>IF(I2265&lt;&gt;"",I2265,H2265)</f>
        <v/>
      </c>
      <c r="K2265" s="9">
        <f>E2265/(1+M2265)</f>
        <v/>
      </c>
      <c r="L2265" s="10" t="inlineStr">
        <is>
          <t>PLN</t>
        </is>
      </c>
      <c r="M2265" s="11" t="n">
        <v>0.23</v>
      </c>
      <c r="N2265" s="9">
        <f>K2265*VLOOKUP(L2265,'Exchange rate'!A:B,2,0)</f>
        <v/>
      </c>
      <c r="O2265" s="8" t="inlineStr">
        <is>
          <t>Oleole</t>
        </is>
      </c>
      <c r="P2265" s="8" t="inlineStr">
        <is>
          <t>Oleole</t>
        </is>
      </c>
      <c r="Q2265" s="8" t="inlineStr">
        <is>
          <t>Poland</t>
        </is>
      </c>
      <c r="R2265" s="12" t="inlineStr">
        <is>
          <t>https://www.oleole.pl/smartwatch/huawei-watch-d2-48mm-czarny.bhtml</t>
        </is>
      </c>
      <c r="S2265" s="13" t="inlineStr">
        <is>
          <t>Smart Watch</t>
        </is>
      </c>
      <c r="T2265" s="13" t="n"/>
      <c r="U2265" s="12" t="inlineStr">
        <is>
          <t>https://drive.google.com/uc?export=view&amp;id=11zpWCHMmmnhbLNKu_xfHNABrzzX70nfE</t>
        </is>
      </c>
      <c r="V2265" t="inlineStr">
        <is>
          <t>20250424</t>
        </is>
      </c>
    </row>
    <row r="2266" ht="15" customHeight="1">
      <c r="A2266" s="7" t="inlineStr">
        <is>
          <t>AN00000222</t>
        </is>
      </c>
      <c r="B2266" s="8" t="inlineStr">
        <is>
          <t>Huawei</t>
        </is>
      </c>
      <c r="C2266" s="8" t="inlineStr">
        <is>
          <t>Huawei Watch GT5 41mm Classic</t>
        </is>
      </c>
      <c r="D2266" s="8" t="inlineStr">
        <is>
          <t>-</t>
        </is>
      </c>
      <c r="E2266" s="9" t="n">
        <v>1199</v>
      </c>
      <c r="F2266" s="9" t="inlineStr">
        <is>
          <t>0.00</t>
        </is>
      </c>
      <c r="G2266" s="9" t="inlineStr">
        <is>
          <t>Outstock</t>
        </is>
      </c>
      <c r="H2266" s="9">
        <f>F2266+0</f>
        <v/>
      </c>
      <c r="I2266" s="9" t="n"/>
      <c r="J2266" s="9">
        <f>IF(I2266&lt;&gt;"",I2266,H2266)</f>
        <v/>
      </c>
      <c r="K2266" s="9">
        <f>E2266/(1+M2266)</f>
        <v/>
      </c>
      <c r="L2266" s="10" t="inlineStr">
        <is>
          <t>PLN</t>
        </is>
      </c>
      <c r="M2266" s="11" t="n">
        <v>0.23</v>
      </c>
      <c r="N2266" s="9">
        <f>K2266*VLOOKUP(L2266,'Exchange rate'!A:B,2,0)</f>
        <v/>
      </c>
      <c r="O2266" s="8" t="inlineStr">
        <is>
          <t>Oleole</t>
        </is>
      </c>
      <c r="P2266" s="8" t="inlineStr">
        <is>
          <t>Oleole</t>
        </is>
      </c>
      <c r="Q2266" s="8" t="inlineStr">
        <is>
          <t>Poland</t>
        </is>
      </c>
      <c r="R2266" s="12" t="inlineStr">
        <is>
          <t>https://www.oleole.pl/smartwatch/huawei-smartwatch-watch-gt-5-41-classic-wh-huaw.bhtml</t>
        </is>
      </c>
      <c r="S2266" s="13" t="inlineStr">
        <is>
          <t>Smart Watch</t>
        </is>
      </c>
      <c r="T2266" s="13" t="n"/>
      <c r="U2266" s="12" t="inlineStr">
        <is>
          <t>https://drive.google.com/uc?export=view&amp;id=11uO3PFblDoHcwQkHTmikA6Wdf96CDqPR</t>
        </is>
      </c>
      <c r="V2266" t="inlineStr">
        <is>
          <t>20250424</t>
        </is>
      </c>
    </row>
    <row r="2267" ht="15" customHeight="1">
      <c r="A2267" s="7" t="inlineStr">
        <is>
          <t>AN00000223</t>
        </is>
      </c>
      <c r="B2267" s="8" t="inlineStr">
        <is>
          <t>Huawei</t>
        </is>
      </c>
      <c r="C2267" s="8" t="inlineStr">
        <is>
          <t>Huawei Watch GT5 41mm Elegant</t>
        </is>
      </c>
      <c r="D2267" s="8" t="inlineStr">
        <is>
          <t>-</t>
        </is>
      </c>
      <c r="E2267" s="9" t="n">
        <v>1299</v>
      </c>
      <c r="F2267" s="9" t="inlineStr">
        <is>
          <t>0.00</t>
        </is>
      </c>
      <c r="G2267" s="9" t="inlineStr">
        <is>
          <t>Outstock</t>
        </is>
      </c>
      <c r="H2267" s="9">
        <f>F2267+0</f>
        <v/>
      </c>
      <c r="I2267" s="9" t="n"/>
      <c r="J2267" s="9">
        <f>IF(I2267&lt;&gt;"",I2267,H2267)</f>
        <v/>
      </c>
      <c r="K2267" s="9">
        <f>E2267/(1+M2267)</f>
        <v/>
      </c>
      <c r="L2267" s="10" t="inlineStr">
        <is>
          <t>PLN</t>
        </is>
      </c>
      <c r="M2267" s="11" t="n">
        <v>0.23</v>
      </c>
      <c r="N2267" s="9">
        <f>K2267*VLOOKUP(L2267,'Exchange rate'!A:B,2,0)</f>
        <v/>
      </c>
      <c r="O2267" s="8" t="inlineStr">
        <is>
          <t>Oleole</t>
        </is>
      </c>
      <c r="P2267" s="8" t="inlineStr">
        <is>
          <t>Oleole</t>
        </is>
      </c>
      <c r="Q2267" s="8" t="inlineStr">
        <is>
          <t>Poland</t>
        </is>
      </c>
      <c r="R2267" s="12" t="inlineStr">
        <is>
          <t>https://www.oleole.pl/smartwatch/huawei-watch-gt-5-41mm-elegant-zloty.bhtml</t>
        </is>
      </c>
      <c r="S2267" s="13" t="inlineStr">
        <is>
          <t>Smart Watch</t>
        </is>
      </c>
      <c r="T2267" s="13" t="n"/>
      <c r="U2267" s="12" t="inlineStr">
        <is>
          <t>https://drive.google.com/uc?export=view&amp;id=15UoJTRkX61ea86glVoNL2_jD9AZcOj-O</t>
        </is>
      </c>
      <c r="V2267" t="inlineStr">
        <is>
          <t>20250424</t>
        </is>
      </c>
    </row>
    <row r="2268" ht="15" customHeight="1">
      <c r="A2268" s="7" t="inlineStr">
        <is>
          <t>AN00000225</t>
        </is>
      </c>
      <c r="B2268" s="8" t="inlineStr">
        <is>
          <t>Huawei</t>
        </is>
      </c>
      <c r="C2268" s="8" t="inlineStr">
        <is>
          <t>Huawei Watch GT5 46mm Active</t>
        </is>
      </c>
      <c r="D2268" s="8" t="inlineStr">
        <is>
          <t>-</t>
        </is>
      </c>
      <c r="E2268" s="9" t="n">
        <v>1099</v>
      </c>
      <c r="F2268" s="9" t="inlineStr">
        <is>
          <t>0.00</t>
        </is>
      </c>
      <c r="G2268" s="9" t="inlineStr">
        <is>
          <t>Outstock</t>
        </is>
      </c>
      <c r="H2268" s="9">
        <f>F2268+0</f>
        <v/>
      </c>
      <c r="I2268" s="9" t="n"/>
      <c r="J2268" s="9">
        <f>IF(I2268&lt;&gt;"",I2268,H2268)</f>
        <v/>
      </c>
      <c r="K2268" s="9">
        <f>E2268/(1+M2268)</f>
        <v/>
      </c>
      <c r="L2268" s="10" t="inlineStr">
        <is>
          <t>PLN</t>
        </is>
      </c>
      <c r="M2268" s="11" t="n">
        <v>0.23</v>
      </c>
      <c r="N2268" s="9">
        <f>K2268*VLOOKUP(L2268,'Exchange rate'!A:B,2,0)</f>
        <v/>
      </c>
      <c r="O2268" s="8" t="inlineStr">
        <is>
          <t>Oleole</t>
        </is>
      </c>
      <c r="P2268" s="8" t="inlineStr">
        <is>
          <t>Oleole</t>
        </is>
      </c>
      <c r="Q2268" s="8" t="inlineStr">
        <is>
          <t>Poland</t>
        </is>
      </c>
      <c r="R2268" s="12" t="inlineStr">
        <is>
          <t>https://www.oleole.pl/smartwatch/huawei-watch-gt-5-46mm-active-czarny.bhtml</t>
        </is>
      </c>
      <c r="S2268" s="13" t="inlineStr">
        <is>
          <t>Smart Watch</t>
        </is>
      </c>
      <c r="T2268" s="13" t="n"/>
      <c r="U2268" s="12" t="inlineStr">
        <is>
          <t>https://drive.google.com/uc?export=view&amp;id=134-qa-e6Lo6dSz4hhikHZ8xZz52TscII</t>
        </is>
      </c>
      <c r="V2268" t="inlineStr">
        <is>
          <t>20250424</t>
        </is>
      </c>
    </row>
    <row r="2269" ht="15" customHeight="1">
      <c r="A2269" s="7" t="inlineStr">
        <is>
          <t>AN00000224</t>
        </is>
      </c>
      <c r="B2269" s="8" t="inlineStr">
        <is>
          <t>Huawei</t>
        </is>
      </c>
      <c r="C2269" s="8" t="inlineStr">
        <is>
          <t>Huawei Watch GT5 46mm Blue</t>
        </is>
      </c>
      <c r="D2269" s="8" t="inlineStr">
        <is>
          <t>-</t>
        </is>
      </c>
      <c r="E2269" s="9" t="n">
        <v>0</v>
      </c>
      <c r="F2269" s="9" t="inlineStr">
        <is>
          <t>0.00</t>
        </is>
      </c>
      <c r="G2269" s="9" t="inlineStr">
        <is>
          <t>Outstock</t>
        </is>
      </c>
      <c r="H2269" s="9">
        <f>F2269+0</f>
        <v/>
      </c>
      <c r="I2269" s="9" t="n"/>
      <c r="J2269" s="9">
        <f>IF(I2269&lt;&gt;"",I2269,H2269)</f>
        <v/>
      </c>
      <c r="K2269" s="9">
        <f>E2269/(1+M2269)</f>
        <v/>
      </c>
      <c r="L2269" s="10" t="inlineStr">
        <is>
          <t>PLN</t>
        </is>
      </c>
      <c r="M2269" s="11" t="n">
        <v>0.23</v>
      </c>
      <c r="N2269" s="9">
        <f>K2269*VLOOKUP(L2269,'Exchange rate'!A:B,2,0)</f>
        <v/>
      </c>
      <c r="O2269" s="8" t="inlineStr">
        <is>
          <t>Oleole</t>
        </is>
      </c>
      <c r="P2269" s="8" t="inlineStr">
        <is>
          <t>Oleole</t>
        </is>
      </c>
      <c r="Q2269" s="8" t="inlineStr">
        <is>
          <t>Poland</t>
        </is>
      </c>
      <c r="R2269" s="12" t="inlineStr">
        <is>
          <t>https://www.oleole.pl/smartwatch/huawei-watch-gt-5-46mm-niebieski.bhtml</t>
        </is>
      </c>
      <c r="S2269" s="13" t="inlineStr">
        <is>
          <t>Smart Watch</t>
        </is>
      </c>
      <c r="T2269" s="13" t="inlineStr">
        <is>
          <t>x</t>
        </is>
      </c>
      <c r="U2269" s="12" t="inlineStr">
        <is>
          <t>https://drive.google.com/uc?export=view&amp;id=11i3PTZLH_4R9VyX1oCk4oP28zYtpIFvM</t>
        </is>
      </c>
      <c r="V2269" t="inlineStr">
        <is>
          <t>20250424</t>
        </is>
      </c>
    </row>
    <row r="2270" ht="15" customHeight="1">
      <c r="A2270" s="7" t="inlineStr">
        <is>
          <t>AN00000226</t>
        </is>
      </c>
      <c r="B2270" s="8" t="inlineStr">
        <is>
          <t>Huawei</t>
        </is>
      </c>
      <c r="C2270" s="8" t="inlineStr">
        <is>
          <t>Huawei Watch GT5 Pro 42mm Elegant</t>
        </is>
      </c>
      <c r="D2270" s="8" t="inlineStr">
        <is>
          <t>-</t>
        </is>
      </c>
      <c r="E2270" s="9" t="n">
        <v>2399</v>
      </c>
      <c r="F2270" s="9" t="inlineStr">
        <is>
          <t>0.00</t>
        </is>
      </c>
      <c r="G2270" s="9" t="inlineStr">
        <is>
          <t>Outstock</t>
        </is>
      </c>
      <c r="H2270" s="9">
        <f>F2270+0</f>
        <v/>
      </c>
      <c r="I2270" s="9" t="n"/>
      <c r="J2270" s="9">
        <f>IF(I2270&lt;&gt;"",I2270,H2270)</f>
        <v/>
      </c>
      <c r="K2270" s="9">
        <f>E2270/(1+M2270)</f>
        <v/>
      </c>
      <c r="L2270" s="10" t="inlineStr">
        <is>
          <t>PLN</t>
        </is>
      </c>
      <c r="M2270" s="11" t="n">
        <v>0.23</v>
      </c>
      <c r="N2270" s="9">
        <f>K2270*VLOOKUP(L2270,'Exchange rate'!A:B,2,0)</f>
        <v/>
      </c>
      <c r="O2270" s="8" t="inlineStr">
        <is>
          <t>Oleole</t>
        </is>
      </c>
      <c r="P2270" s="8" t="inlineStr">
        <is>
          <t>Oleole</t>
        </is>
      </c>
      <c r="Q2270" s="8" t="inlineStr">
        <is>
          <t>Poland</t>
        </is>
      </c>
      <c r="R2270" s="12" t="inlineStr">
        <is>
          <t>https://www.oleole.pl/smartwatch/huawei-watch-gt-5-pro-42mm-elegant-bialy.bhtml</t>
        </is>
      </c>
      <c r="S2270" s="13" t="inlineStr">
        <is>
          <t>Smart Watch</t>
        </is>
      </c>
      <c r="T2270" s="13" t="n"/>
      <c r="U2270" s="12" t="inlineStr">
        <is>
          <t>https://drive.google.com/uc?export=view&amp;id=11tbxs2i4qmaFNax9LULtPE5UnFQIy552</t>
        </is>
      </c>
      <c r="V2270" t="inlineStr">
        <is>
          <t>20250424</t>
        </is>
      </c>
    </row>
    <row r="2271" ht="15" customHeight="1">
      <c r="A2271" s="7" t="inlineStr">
        <is>
          <t>AN00000237</t>
        </is>
      </c>
      <c r="B2271" s="8" t="inlineStr">
        <is>
          <t>Huawei</t>
        </is>
      </c>
      <c r="C2271" s="8" t="inlineStr">
        <is>
          <t>Huawei Watch GT5 Pro 46mm Active</t>
        </is>
      </c>
      <c r="D2271" s="8" t="inlineStr">
        <is>
          <t>-</t>
        </is>
      </c>
      <c r="E2271" s="9" t="n">
        <v>1599</v>
      </c>
      <c r="F2271" s="9" t="inlineStr">
        <is>
          <t>0.00</t>
        </is>
      </c>
      <c r="G2271" s="9" t="inlineStr">
        <is>
          <t>Outstock</t>
        </is>
      </c>
      <c r="H2271" s="9">
        <f>F2271+0</f>
        <v/>
      </c>
      <c r="I2271" s="9" t="n"/>
      <c r="J2271" s="9">
        <f>IF(I2271&lt;&gt;"",I2271,H2271)</f>
        <v/>
      </c>
      <c r="K2271" s="9">
        <f>E2271/(1+M2271)</f>
        <v/>
      </c>
      <c r="L2271" s="10" t="inlineStr">
        <is>
          <t>PLN</t>
        </is>
      </c>
      <c r="M2271" s="11" t="n">
        <v>0.23</v>
      </c>
      <c r="N2271" s="9">
        <f>K2271*VLOOKUP(L2271,'Exchange rate'!A:B,2,0)</f>
        <v/>
      </c>
      <c r="O2271" s="8" t="inlineStr">
        <is>
          <t>Oleole</t>
        </is>
      </c>
      <c r="P2271" s="8" t="inlineStr">
        <is>
          <t>Oleole</t>
        </is>
      </c>
      <c r="Q2271" s="8" t="inlineStr">
        <is>
          <t>Poland</t>
        </is>
      </c>
      <c r="R2271" s="12" t="inlineStr">
        <is>
          <t>https://www.oleole.pl/smartwatch/huawei-watch-gt-5-pro-46mm-active-czarny.bhtml</t>
        </is>
      </c>
      <c r="S2271" s="13" t="inlineStr">
        <is>
          <t>Smart Watch</t>
        </is>
      </c>
      <c r="T2271" s="13" t="n"/>
      <c r="U2271" s="12" t="inlineStr">
        <is>
          <t>https://drive.google.com/uc?export=view&amp;id=15dZeKKOB0JHuVaCowbAgGl5-jROsijP4</t>
        </is>
      </c>
      <c r="V2271" t="inlineStr">
        <is>
          <t>20250424</t>
        </is>
      </c>
    </row>
    <row r="2272" ht="15" customHeight="1">
      <c r="A2272" s="7" t="inlineStr">
        <is>
          <t>AN00000227</t>
        </is>
      </c>
      <c r="B2272" s="8" t="inlineStr">
        <is>
          <t>Huawei</t>
        </is>
      </c>
      <c r="C2272" s="8" t="inlineStr">
        <is>
          <t>Huawei Watch GT5 Pro 46mm Elite</t>
        </is>
      </c>
      <c r="D2272" s="8" t="inlineStr">
        <is>
          <t>-</t>
        </is>
      </c>
      <c r="E2272" s="9" t="n">
        <v>1899</v>
      </c>
      <c r="F2272" s="9" t="inlineStr">
        <is>
          <t>0.00</t>
        </is>
      </c>
      <c r="G2272" s="9" t="inlineStr">
        <is>
          <t>Outstock</t>
        </is>
      </c>
      <c r="H2272" s="9">
        <f>F2272+0</f>
        <v/>
      </c>
      <c r="I2272" s="9" t="n"/>
      <c r="J2272" s="9">
        <f>IF(I2272&lt;&gt;"",I2272,H2272)</f>
        <v/>
      </c>
      <c r="K2272" s="9">
        <f>E2272/(1+M2272)</f>
        <v/>
      </c>
      <c r="L2272" s="10" t="inlineStr">
        <is>
          <t>PLN</t>
        </is>
      </c>
      <c r="M2272" s="11" t="n">
        <v>0.23</v>
      </c>
      <c r="N2272" s="9">
        <f>K2272*VLOOKUP(L2272,'Exchange rate'!A:B,2,0)</f>
        <v/>
      </c>
      <c r="O2272" s="8" t="inlineStr">
        <is>
          <t>Oleole</t>
        </is>
      </c>
      <c r="P2272" s="8" t="inlineStr">
        <is>
          <t>Oleole</t>
        </is>
      </c>
      <c r="Q2272" s="8" t="inlineStr">
        <is>
          <t>Poland</t>
        </is>
      </c>
      <c r="R2272" s="12" t="inlineStr">
        <is>
          <t>https://www.oleole.pl/smartwatch/huawei-watch-gt-5-pro-46mm-elite.bhtml</t>
        </is>
      </c>
      <c r="S2272" s="13" t="inlineStr">
        <is>
          <t>Smart Watch</t>
        </is>
      </c>
      <c r="T2272" s="13" t="n"/>
      <c r="U2272" s="12" t="inlineStr">
        <is>
          <t>https://drive.google.com/uc?export=view&amp;id=11PP3wpqYAeQejZWa7R4lV-QCM9VGz-KK</t>
        </is>
      </c>
      <c r="V2272" t="inlineStr">
        <is>
          <t>20250424</t>
        </is>
      </c>
    </row>
    <row r="2273" ht="15" customHeight="1">
      <c r="A2273" s="7" t="inlineStr">
        <is>
          <t>BN2009576</t>
        </is>
      </c>
      <c r="B2273" s="8" t="inlineStr">
        <is>
          <t>Huawei</t>
        </is>
      </c>
      <c r="C2273" s="8" t="inlineStr">
        <is>
          <t>P70 Pro</t>
        </is>
      </c>
      <c r="D2273" s="8" t="inlineStr">
        <is>
          <t>-</t>
        </is>
      </c>
      <c r="E2273" s="9" t="n">
        <v>2999</v>
      </c>
      <c r="F2273" s="9" t="inlineStr">
        <is>
          <t>0.00</t>
        </is>
      </c>
      <c r="G2273" s="9" t="inlineStr">
        <is>
          <t>Outstock</t>
        </is>
      </c>
      <c r="H2273" s="9">
        <f>F2273+0</f>
        <v/>
      </c>
      <c r="I2273" s="9" t="n"/>
      <c r="J2273" s="9">
        <f>IF(I2273&lt;&gt;"",I2273,H2273)</f>
        <v/>
      </c>
      <c r="K2273" s="9">
        <f>E2273/(1+M2273)</f>
        <v/>
      </c>
      <c r="L2273" s="10" t="inlineStr">
        <is>
          <t>PLN</t>
        </is>
      </c>
      <c r="M2273" s="11" t="n">
        <v>0.23</v>
      </c>
      <c r="N2273" s="9">
        <f>K2273*VLOOKUP(L2273,'Exchange rate'!A:B,2,0)</f>
        <v/>
      </c>
      <c r="O2273" s="8" t="inlineStr">
        <is>
          <t>Oleole</t>
        </is>
      </c>
      <c r="P2273" s="8" t="inlineStr">
        <is>
          <t>Oleole</t>
        </is>
      </c>
      <c r="Q2273" s="8" t="inlineStr">
        <is>
          <t>Poland</t>
        </is>
      </c>
      <c r="R2273" s="12" t="inlineStr">
        <is>
          <t>https://www.oleole.pl/telefony-komorkowe/huawei-pura-70-pro-12-512gb-6-8-120hz-50mpix-czarny.bhtml</t>
        </is>
      </c>
      <c r="S2273" s="13" t="inlineStr">
        <is>
          <t>Handset</t>
        </is>
      </c>
      <c r="T2273" s="13" t="n"/>
      <c r="U2273" s="12" t="inlineStr">
        <is>
          <t>https://drive.google.com/uc?export=view&amp;id=12o2yoFR_WA3-E6TeyZ9_4rUJSO-8rLVM</t>
        </is>
      </c>
      <c r="V2273" t="inlineStr">
        <is>
          <t>20250424</t>
        </is>
      </c>
    </row>
    <row r="2274" ht="15" customHeight="1">
      <c r="A2274" s="7" t="inlineStr">
        <is>
          <t>BN2009528</t>
        </is>
      </c>
      <c r="B2274" s="8" t="inlineStr">
        <is>
          <t>Huawei</t>
        </is>
      </c>
      <c r="C2274" s="8" t="inlineStr">
        <is>
          <t>Watch 4 Pro Space Edition LTE</t>
        </is>
      </c>
      <c r="D2274" s="8" t="inlineStr">
        <is>
          <t>-</t>
        </is>
      </c>
      <c r="E2274" s="9" t="n">
        <v>2199</v>
      </c>
      <c r="F2274" s="9" t="inlineStr">
        <is>
          <t>0.00</t>
        </is>
      </c>
      <c r="G2274" s="9" t="inlineStr">
        <is>
          <t>Outstock</t>
        </is>
      </c>
      <c r="H2274" s="9">
        <f>F2274+0</f>
        <v/>
      </c>
      <c r="I2274" s="9" t="n"/>
      <c r="J2274" s="9">
        <f>IF(I2274&lt;&gt;"",I2274,H2274)</f>
        <v/>
      </c>
      <c r="K2274" s="9">
        <f>E2274/(1+M2274)</f>
        <v/>
      </c>
      <c r="L2274" s="10" t="inlineStr">
        <is>
          <t>PLN</t>
        </is>
      </c>
      <c r="M2274" s="11" t="n">
        <v>0.23</v>
      </c>
      <c r="N2274" s="9">
        <f>K2274*VLOOKUP(L2274,'Exchange rate'!A:B,2,0)</f>
        <v/>
      </c>
      <c r="O2274" s="8" t="inlineStr">
        <is>
          <t>Oleole</t>
        </is>
      </c>
      <c r="P2274" s="8" t="inlineStr">
        <is>
          <t>Oleole</t>
        </is>
      </c>
      <c r="Q2274" s="8" t="inlineStr">
        <is>
          <t>Poland</t>
        </is>
      </c>
      <c r="R2274" s="12" t="inlineStr">
        <is>
          <t>https://www.oleole.pl/smartwatch/huawei-watch-4-pro-space-edition-49mm.bhtml</t>
        </is>
      </c>
      <c r="S2274" s="13" t="inlineStr">
        <is>
          <t>Smart Watch</t>
        </is>
      </c>
      <c r="T2274" s="13" t="n"/>
      <c r="U2274" s="12" t="inlineStr">
        <is>
          <t>https://drive.google.com/uc?export=view&amp;id=16RpH07mHfcZjL4fduO-3u50DqC8QoHXb</t>
        </is>
      </c>
      <c r="V2274" t="inlineStr">
        <is>
          <t>20250424</t>
        </is>
      </c>
    </row>
    <row r="2275" ht="15" customHeight="1">
      <c r="A2275" s="7" t="inlineStr">
        <is>
          <t>BN4000647</t>
        </is>
      </c>
      <c r="B2275" s="8" t="inlineStr">
        <is>
          <t>Huawei</t>
        </is>
      </c>
      <c r="C2275" s="8" t="inlineStr">
        <is>
          <t>Watch Fit 2 BT</t>
        </is>
      </c>
      <c r="D2275" s="8" t="inlineStr">
        <is>
          <t>-</t>
        </is>
      </c>
      <c r="E2275" s="9" t="n">
        <v>349</v>
      </c>
      <c r="F2275" s="9" t="inlineStr">
        <is>
          <t>0.00</t>
        </is>
      </c>
      <c r="G2275" s="9" t="inlineStr">
        <is>
          <t>Outstock</t>
        </is>
      </c>
      <c r="H2275" s="9">
        <f>F2275+0</f>
        <v/>
      </c>
      <c r="I2275" s="9" t="n"/>
      <c r="J2275" s="9">
        <f>IF(I2275&lt;&gt;"",I2275,H2275)</f>
        <v/>
      </c>
      <c r="K2275" s="9">
        <f>E2275/(1+M2275)</f>
        <v/>
      </c>
      <c r="L2275" s="10" t="inlineStr">
        <is>
          <t>PLN</t>
        </is>
      </c>
      <c r="M2275" s="11" t="n">
        <v>0.23</v>
      </c>
      <c r="N2275" s="9">
        <f>K2275*VLOOKUP(L2275,'Exchange rate'!A:B,2,0)</f>
        <v/>
      </c>
      <c r="O2275" s="8" t="inlineStr">
        <is>
          <t>Oleole</t>
        </is>
      </c>
      <c r="P2275" s="8" t="inlineStr">
        <is>
          <t>Oleole</t>
        </is>
      </c>
      <c r="Q2275" s="8" t="inlineStr">
        <is>
          <t>Poland</t>
        </is>
      </c>
      <c r="R2275" s="12" t="inlineStr">
        <is>
          <t>https://www.oleole.pl/smartwatch/huawei-huawei-watch-fit-2-z-oty-r-zowy.bhtml</t>
        </is>
      </c>
      <c r="S2275" s="13" t="inlineStr">
        <is>
          <t>Smart Watch</t>
        </is>
      </c>
      <c r="T2275" s="13" t="n"/>
      <c r="U2275" s="12" t="inlineStr">
        <is>
          <t>https://drive.google.com/uc?export=view&amp;id=143w5nsZGZ7CSHyTzgKTIiIeFCLY2uQUy</t>
        </is>
      </c>
      <c r="V2275" t="inlineStr">
        <is>
          <t>20250424</t>
        </is>
      </c>
    </row>
    <row r="2276" ht="15" customHeight="1">
      <c r="A2276" s="7" t="inlineStr">
        <is>
          <t>AN00000164</t>
        </is>
      </c>
      <c r="B2276" s="8" t="inlineStr">
        <is>
          <t>Huawei</t>
        </is>
      </c>
      <c r="C2276" s="8" t="inlineStr">
        <is>
          <t>Watch GT4 41mm Classic</t>
        </is>
      </c>
      <c r="D2276" s="8" t="inlineStr">
        <is>
          <t>-</t>
        </is>
      </c>
      <c r="E2276" s="9" t="n">
        <v>774</v>
      </c>
      <c r="F2276" s="9" t="inlineStr">
        <is>
          <t>0.00</t>
        </is>
      </c>
      <c r="G2276" s="9" t="inlineStr">
        <is>
          <t>Outstock</t>
        </is>
      </c>
      <c r="H2276" s="9">
        <f>F2276+0</f>
        <v/>
      </c>
      <c r="I2276" s="9" t="n"/>
      <c r="J2276" s="9">
        <f>IF(I2276&lt;&gt;"",I2276,H2276)</f>
        <v/>
      </c>
      <c r="K2276" s="9">
        <f>E2276/(1+M2276)</f>
        <v/>
      </c>
      <c r="L2276" s="10" t="inlineStr">
        <is>
          <t>PLN</t>
        </is>
      </c>
      <c r="M2276" s="11" t="n">
        <v>0.23</v>
      </c>
      <c r="N2276" s="9">
        <f>K2276*VLOOKUP(L2276,'Exchange rate'!A:B,2,0)</f>
        <v/>
      </c>
      <c r="O2276" s="8" t="inlineStr">
        <is>
          <t>Oleole</t>
        </is>
      </c>
      <c r="P2276" s="8" t="inlineStr">
        <is>
          <t>Oleole</t>
        </is>
      </c>
      <c r="Q2276" s="8" t="inlineStr">
        <is>
          <t>Poland</t>
        </is>
      </c>
      <c r="R2276" s="12" t="inlineStr">
        <is>
          <t>https://www.oleole.pl/smartwatch/huawei-smartwatch-watch-gt-4-41mm-classic-huaw.bhtml</t>
        </is>
      </c>
      <c r="S2276" s="13" t="inlineStr">
        <is>
          <t>Smart Watch</t>
        </is>
      </c>
      <c r="T2276" s="13" t="n"/>
      <c r="U2276" s="12" t="inlineStr">
        <is>
          <t>https://drive.google.com/uc?export=view&amp;id=14GIxk4r6zr5PHZe_D7mxpD5VBVk4kt9L</t>
        </is>
      </c>
      <c r="V2276" t="inlineStr">
        <is>
          <t>20250424</t>
        </is>
      </c>
    </row>
    <row r="2277" ht="15" customHeight="1">
      <c r="A2277" s="7" t="inlineStr">
        <is>
          <t>AN00000165</t>
        </is>
      </c>
      <c r="B2277" s="8" t="inlineStr">
        <is>
          <t>Huawei</t>
        </is>
      </c>
      <c r="C2277" s="8" t="inlineStr">
        <is>
          <t>Watch GT4 41mm Elegant</t>
        </is>
      </c>
      <c r="D2277" s="8" t="inlineStr">
        <is>
          <t>-</t>
        </is>
      </c>
      <c r="E2277" s="9" t="n">
        <v>899</v>
      </c>
      <c r="F2277" s="9" t="inlineStr">
        <is>
          <t>0.00</t>
        </is>
      </c>
      <c r="G2277" s="9" t="inlineStr">
        <is>
          <t>Outstock</t>
        </is>
      </c>
      <c r="H2277" s="9">
        <f>F2277+0</f>
        <v/>
      </c>
      <c r="I2277" s="9" t="n"/>
      <c r="J2277" s="9">
        <f>IF(I2277&lt;&gt;"",I2277,H2277)</f>
        <v/>
      </c>
      <c r="K2277" s="9">
        <f>E2277/(1+M2277)</f>
        <v/>
      </c>
      <c r="L2277" s="10" t="inlineStr">
        <is>
          <t>PLN</t>
        </is>
      </c>
      <c r="M2277" s="11" t="n">
        <v>0.23</v>
      </c>
      <c r="N2277" s="9">
        <f>K2277*VLOOKUP(L2277,'Exchange rate'!A:B,2,0)</f>
        <v/>
      </c>
      <c r="O2277" s="8" t="inlineStr">
        <is>
          <t>Oleole</t>
        </is>
      </c>
      <c r="P2277" s="8" t="inlineStr">
        <is>
          <t>Oleole</t>
        </is>
      </c>
      <c r="Q2277" s="8" t="inlineStr">
        <is>
          <t>Poland</t>
        </is>
      </c>
      <c r="R2277" s="12" t="inlineStr">
        <is>
          <t>https://www.oleole.pl/smartwatch/huawei-smartwatch-watch-gt-4-41mm-elegant-huaw.bhtml</t>
        </is>
      </c>
      <c r="S2277" s="13" t="inlineStr">
        <is>
          <t>Smart Watch</t>
        </is>
      </c>
      <c r="T2277" s="13" t="n"/>
      <c r="U2277" s="12" t="inlineStr">
        <is>
          <t>https://drive.google.com/uc?export=view&amp;id=14gQRXZvsSyL-iUGc_7WBfwDH_d2loWTx</t>
        </is>
      </c>
      <c r="V2277" t="inlineStr">
        <is>
          <t>20250424</t>
        </is>
      </c>
    </row>
    <row r="2278" ht="15" customHeight="1">
      <c r="A2278" s="7" t="inlineStr">
        <is>
          <t>AN00000167</t>
        </is>
      </c>
      <c r="B2278" s="8" t="inlineStr">
        <is>
          <t>Huawei</t>
        </is>
      </c>
      <c r="C2278" s="8" t="inlineStr">
        <is>
          <t>Watch GT4 46mm Active</t>
        </is>
      </c>
      <c r="D2278" s="8" t="inlineStr">
        <is>
          <t>-</t>
        </is>
      </c>
      <c r="E2278" s="9" t="n">
        <v>749</v>
      </c>
      <c r="F2278" s="9" t="inlineStr">
        <is>
          <t>0.00</t>
        </is>
      </c>
      <c r="G2278" s="9" t="inlineStr">
        <is>
          <t>Outstock</t>
        </is>
      </c>
      <c r="H2278" s="9">
        <f>F2278+0</f>
        <v/>
      </c>
      <c r="I2278" s="9" t="n"/>
      <c r="J2278" s="9">
        <f>IF(I2278&lt;&gt;"",I2278,H2278)</f>
        <v/>
      </c>
      <c r="K2278" s="9">
        <f>E2278/(1+M2278)</f>
        <v/>
      </c>
      <c r="L2278" s="10" t="inlineStr">
        <is>
          <t>PLN</t>
        </is>
      </c>
      <c r="M2278" s="11" t="n">
        <v>0.23</v>
      </c>
      <c r="N2278" s="9">
        <f>K2278*VLOOKUP(L2278,'Exchange rate'!A:B,2,0)</f>
        <v/>
      </c>
      <c r="O2278" s="8" t="inlineStr">
        <is>
          <t>Oleole</t>
        </is>
      </c>
      <c r="P2278" s="8" t="inlineStr">
        <is>
          <t>Oleole</t>
        </is>
      </c>
      <c r="Q2278" s="8" t="inlineStr">
        <is>
          <t>Poland</t>
        </is>
      </c>
      <c r="R2278" s="12" t="inlineStr">
        <is>
          <t>https://www.oleole.pl/smartwatch/huawei-watch-gt4-active-46mm-gps-czarny.bhtml</t>
        </is>
      </c>
      <c r="S2278" s="13" t="inlineStr">
        <is>
          <t>Smart Watch</t>
        </is>
      </c>
      <c r="T2278" s="13" t="n"/>
      <c r="U2278" s="12" t="inlineStr">
        <is>
          <t>https://drive.google.com/uc?export=view&amp;id=11TfrkBzcVnwdQbXe0H3BpZk4NGFh5hht</t>
        </is>
      </c>
      <c r="V2278" t="inlineStr">
        <is>
          <t>20250424</t>
        </is>
      </c>
    </row>
    <row r="2279" ht="15" customHeight="1">
      <c r="A2279" s="7" t="inlineStr">
        <is>
          <t>AN00000168</t>
        </is>
      </c>
      <c r="B2279" s="8" t="inlineStr">
        <is>
          <t>Huawei</t>
        </is>
      </c>
      <c r="C2279" s="8" t="inlineStr">
        <is>
          <t>Watch GT4 46mm Classic Edition</t>
        </is>
      </c>
      <c r="D2279" s="8" t="inlineStr">
        <is>
          <t>-</t>
        </is>
      </c>
      <c r="E2279" s="9" t="n">
        <v>749</v>
      </c>
      <c r="F2279" s="9" t="inlineStr">
        <is>
          <t>0.00</t>
        </is>
      </c>
      <c r="G2279" s="9" t="inlineStr">
        <is>
          <t>Outstock</t>
        </is>
      </c>
      <c r="H2279" s="9">
        <f>F2279+0</f>
        <v/>
      </c>
      <c r="I2279" s="9" t="n"/>
      <c r="J2279" s="9">
        <f>IF(I2279&lt;&gt;"",I2279,H2279)</f>
        <v/>
      </c>
      <c r="K2279" s="9">
        <f>E2279/(1+M2279)</f>
        <v/>
      </c>
      <c r="L2279" s="10" t="inlineStr">
        <is>
          <t>PLN</t>
        </is>
      </c>
      <c r="M2279" s="11" t="n">
        <v>0.23</v>
      </c>
      <c r="N2279" s="9">
        <f>K2279*VLOOKUP(L2279,'Exchange rate'!A:B,2,0)</f>
        <v/>
      </c>
      <c r="O2279" s="8" t="inlineStr">
        <is>
          <t>Oleole</t>
        </is>
      </c>
      <c r="P2279" s="8" t="inlineStr">
        <is>
          <t>Oleole</t>
        </is>
      </c>
      <c r="Q2279" s="8" t="inlineStr">
        <is>
          <t>Poland</t>
        </is>
      </c>
      <c r="R2279" s="12" t="inlineStr">
        <is>
          <t>https://www.oleole.pl/smartwatch/huawei-smartwatch-watch-gt-4-46mm-classic-huaw.bhtml</t>
        </is>
      </c>
      <c r="S2279" s="13" t="inlineStr">
        <is>
          <t>Smart Watch</t>
        </is>
      </c>
      <c r="T2279" s="13" t="n"/>
      <c r="U2279" s="12" t="inlineStr">
        <is>
          <t>https://drive.google.com/uc?export=view&amp;id=15rX2ShVsoYEFtqpgHc4lfG6Ow9X8gbKI</t>
        </is>
      </c>
      <c r="V2279" t="inlineStr">
        <is>
          <t>20250424</t>
        </is>
      </c>
    </row>
    <row r="2280" ht="15" customHeight="1">
      <c r="A2280" s="7" t="inlineStr">
        <is>
          <t>BN2008368</t>
        </is>
      </c>
      <c r="B2280" s="8" t="inlineStr">
        <is>
          <t>Lenovo</t>
        </is>
      </c>
      <c r="C2280" s="8" t="inlineStr">
        <is>
          <t>Moto Edge 30 Ultra 12-256GB 5G</t>
        </is>
      </c>
      <c r="D2280" s="8" t="inlineStr">
        <is>
          <t>-</t>
        </is>
      </c>
      <c r="E2280" s="9" t="n">
        <v>0</v>
      </c>
      <c r="F2280" s="9" t="inlineStr">
        <is>
          <t>0.00</t>
        </is>
      </c>
      <c r="G2280" s="9" t="inlineStr">
        <is>
          <t>Outstock</t>
        </is>
      </c>
      <c r="H2280" s="9">
        <f>F2280+0</f>
        <v/>
      </c>
      <c r="I2280" s="9" t="n"/>
      <c r="J2280" s="9">
        <f>IF(I2280&lt;&gt;"",I2280,H2280)</f>
        <v/>
      </c>
      <c r="K2280" s="9">
        <f>E2280/(1+M2280)</f>
        <v/>
      </c>
      <c r="L2280" s="10" t="inlineStr">
        <is>
          <t>PLN</t>
        </is>
      </c>
      <c r="M2280" s="11" t="n">
        <v>0.23</v>
      </c>
      <c r="N2280" s="9">
        <f>K2280*VLOOKUP(L2280,'Exchange rate'!A:B,2,0)</f>
        <v/>
      </c>
      <c r="O2280" s="8" t="inlineStr">
        <is>
          <t>Oleole</t>
        </is>
      </c>
      <c r="P2280" s="8" t="inlineStr">
        <is>
          <t>Oleole</t>
        </is>
      </c>
      <c r="Q2280" s="8" t="inlineStr">
        <is>
          <t>Poland</t>
        </is>
      </c>
      <c r="R2280" s="12" t="inlineStr">
        <is>
          <t>https://www.oleole.pl/telefony-komorkowe/motorola-smartfon-moto-edge30ultr-12-256g-int-blk.bhtml</t>
        </is>
      </c>
      <c r="S2280" s="13" t="inlineStr">
        <is>
          <t>Handset</t>
        </is>
      </c>
      <c r="T2280" s="13" t="inlineStr">
        <is>
          <t>a</t>
        </is>
      </c>
      <c r="U2280" s="12" t="inlineStr">
        <is>
          <t>https://drive.google.com/uc?export=view&amp;id=16WFi0-i6cwURkneO6JA_bexQ57fZKyzX</t>
        </is>
      </c>
      <c r="V2280" t="inlineStr">
        <is>
          <t>20250424</t>
        </is>
      </c>
    </row>
    <row r="2281" ht="15" customHeight="1">
      <c r="A2281" s="7" t="inlineStr">
        <is>
          <t>BN2008969</t>
        </is>
      </c>
      <c r="B2281" s="8" t="inlineStr">
        <is>
          <t>Lenovo</t>
        </is>
      </c>
      <c r="C2281" s="8" t="inlineStr">
        <is>
          <t>Moto Edge 40 Neo 12-256GB 5G</t>
        </is>
      </c>
      <c r="D2281" s="8" t="inlineStr">
        <is>
          <t>-</t>
        </is>
      </c>
      <c r="E2281" s="9" t="n">
        <v>1099</v>
      </c>
      <c r="F2281" s="9" t="inlineStr">
        <is>
          <t>0.00</t>
        </is>
      </c>
      <c r="G2281" s="9" t="inlineStr">
        <is>
          <t>Outstock</t>
        </is>
      </c>
      <c r="H2281" s="9">
        <f>F2281+0</f>
        <v/>
      </c>
      <c r="I2281" s="9" t="n"/>
      <c r="J2281" s="9">
        <f>IF(I2281&lt;&gt;"",I2281,H2281)</f>
        <v/>
      </c>
      <c r="K2281" s="9">
        <f>E2281/(1+M2281)</f>
        <v/>
      </c>
      <c r="L2281" s="10" t="inlineStr">
        <is>
          <t>PLN</t>
        </is>
      </c>
      <c r="M2281" s="11" t="n">
        <v>0.23</v>
      </c>
      <c r="N2281" s="9">
        <f>K2281*VLOOKUP(L2281,'Exchange rate'!A:B,2,0)</f>
        <v/>
      </c>
      <c r="O2281" s="8" t="inlineStr">
        <is>
          <t>Oleole</t>
        </is>
      </c>
      <c r="P2281" s="8" t="inlineStr">
        <is>
          <t>Oleole</t>
        </is>
      </c>
      <c r="Q2281" s="8" t="inlineStr">
        <is>
          <t>Poland</t>
        </is>
      </c>
      <c r="R2281" s="12" t="inlineStr">
        <is>
          <t>https://www.oleole.pl/telefony-komorkowe/motorola-edge-40-neo-12-256gb-6-55-50-mpix-mietowy.bhtml</t>
        </is>
      </c>
      <c r="S2281" s="13" t="inlineStr">
        <is>
          <t>Handset</t>
        </is>
      </c>
      <c r="T2281" s="13" t="n"/>
      <c r="U2281" s="12" t="inlineStr">
        <is>
          <t>https://drive.google.com/uc?export=view&amp;id=11qXNeglAZwJBWmOr27zTXpviyrLqpSgb</t>
        </is>
      </c>
      <c r="V2281" t="inlineStr">
        <is>
          <t>20250424</t>
        </is>
      </c>
    </row>
    <row r="2282" ht="15" customHeight="1">
      <c r="A2282" s="7" t="inlineStr">
        <is>
          <t>BN2009288</t>
        </is>
      </c>
      <c r="B2282" s="8" t="inlineStr">
        <is>
          <t>Lenovo</t>
        </is>
      </c>
      <c r="C2282" s="8" t="inlineStr">
        <is>
          <t>Moto Edge 50 Fusion 12-512GB 5G</t>
        </is>
      </c>
      <c r="D2282" s="8" t="inlineStr">
        <is>
          <t>-</t>
        </is>
      </c>
      <c r="E2282" s="9" t="n">
        <v>0</v>
      </c>
      <c r="F2282" s="9" t="inlineStr">
        <is>
          <t>0.00</t>
        </is>
      </c>
      <c r="G2282" s="9" t="inlineStr">
        <is>
          <t>Outstock</t>
        </is>
      </c>
      <c r="H2282" s="9">
        <f>F2282+0</f>
        <v/>
      </c>
      <c r="I2282" s="9" t="n"/>
      <c r="J2282" s="9">
        <f>IF(I2282&lt;&gt;"",I2282,H2282)</f>
        <v/>
      </c>
      <c r="K2282" s="9">
        <f>E2282/(1+M2282)</f>
        <v/>
      </c>
      <c r="L2282" s="10" t="inlineStr">
        <is>
          <t>PLN</t>
        </is>
      </c>
      <c r="M2282" s="11" t="n">
        <v>0.23</v>
      </c>
      <c r="N2282" s="9">
        <f>K2282*VLOOKUP(L2282,'Exchange rate'!A:B,2,0)</f>
        <v/>
      </c>
      <c r="O2282" s="8" t="inlineStr">
        <is>
          <t>Oleole</t>
        </is>
      </c>
      <c r="P2282" s="8" t="inlineStr">
        <is>
          <t>Oleole</t>
        </is>
      </c>
      <c r="Q2282" s="8" t="inlineStr">
        <is>
          <t>Poland</t>
        </is>
      </c>
      <c r="R2282" s="12" t="inlineStr">
        <is>
          <t>https://www.oleole.pl/telefony-komorkowe/motorola-edge-50-fusion-12-512gb-6-67-50mpix-blekitny.bhtml</t>
        </is>
      </c>
      <c r="S2282" s="13" t="inlineStr">
        <is>
          <t>Handset</t>
        </is>
      </c>
      <c r="T2282" s="13" t="inlineStr">
        <is>
          <t>a</t>
        </is>
      </c>
      <c r="U2282" s="12" t="inlineStr">
        <is>
          <t>https://drive.google.com/uc?export=view&amp;id=12kWEGhk87dEr-j8bVQBiY9o-rww-EIBl</t>
        </is>
      </c>
      <c r="V2282" t="inlineStr">
        <is>
          <t>20250424</t>
        </is>
      </c>
    </row>
    <row r="2283" ht="15" customHeight="1">
      <c r="A2283" s="7" t="inlineStr">
        <is>
          <t>BN2009287</t>
        </is>
      </c>
      <c r="B2283" s="8" t="inlineStr">
        <is>
          <t>Lenovo</t>
        </is>
      </c>
      <c r="C2283" s="8" t="inlineStr">
        <is>
          <t>Moto Edge 50 Pro 12-512GB</t>
        </is>
      </c>
      <c r="D2283" s="8" t="inlineStr">
        <is>
          <t>-</t>
        </is>
      </c>
      <c r="E2283" s="9" t="n">
        <v>1999</v>
      </c>
      <c r="F2283" s="9" t="inlineStr">
        <is>
          <t>0.00</t>
        </is>
      </c>
      <c r="G2283" s="9" t="inlineStr">
        <is>
          <t>Outstock</t>
        </is>
      </c>
      <c r="H2283" s="9">
        <f>F2283+0</f>
        <v/>
      </c>
      <c r="I2283" s="9" t="n"/>
      <c r="J2283" s="9">
        <f>IF(I2283&lt;&gt;"",I2283,H2283)</f>
        <v/>
      </c>
      <c r="K2283" s="9">
        <f>E2283/(1+M2283)</f>
        <v/>
      </c>
      <c r="L2283" s="10" t="inlineStr">
        <is>
          <t>PLN</t>
        </is>
      </c>
      <c r="M2283" s="11" t="n">
        <v>0.23</v>
      </c>
      <c r="N2283" s="9">
        <f>K2283*VLOOKUP(L2283,'Exchange rate'!A:B,2,0)</f>
        <v/>
      </c>
      <c r="O2283" s="8" t="inlineStr">
        <is>
          <t>Oleole</t>
        </is>
      </c>
      <c r="P2283" s="8" t="inlineStr">
        <is>
          <t>Oleole</t>
        </is>
      </c>
      <c r="Q2283" s="8" t="inlineStr">
        <is>
          <t>Poland</t>
        </is>
      </c>
      <c r="R2283" s="12" t="inlineStr">
        <is>
          <t>https://www.oleole.pl/telefony-komorkowe/motorola-edge-50-pro-12-512gb-6-7-144hz-50mpix-czarny.bhtml</t>
        </is>
      </c>
      <c r="S2283" s="13" t="inlineStr">
        <is>
          <t>Handset</t>
        </is>
      </c>
      <c r="T2283" s="13" t="n"/>
      <c r="U2283" s="12" t="inlineStr">
        <is>
          <t>https://drive.google.com/uc?export=view&amp;id=14FMMJLFbxtcMIxdcTCfhf54Fy11QeAIO</t>
        </is>
      </c>
      <c r="V2283" t="inlineStr">
        <is>
          <t>20250424</t>
        </is>
      </c>
    </row>
    <row r="2284" ht="15" customHeight="1">
      <c r="A2284" s="7" t="inlineStr">
        <is>
          <t>BN2009157</t>
        </is>
      </c>
      <c r="B2284" s="8" t="inlineStr">
        <is>
          <t>Lenovo</t>
        </is>
      </c>
      <c r="C2284" s="8" t="inlineStr">
        <is>
          <t>Moto Edge 50 Ultra 16GB-1TB 5G</t>
        </is>
      </c>
      <c r="D2284" s="8" t="inlineStr">
        <is>
          <t>-</t>
        </is>
      </c>
      <c r="E2284" s="9" t="n">
        <v>3299</v>
      </c>
      <c r="F2284" s="9" t="inlineStr">
        <is>
          <t>0.00</t>
        </is>
      </c>
      <c r="G2284" s="9" t="inlineStr">
        <is>
          <t>Outstock</t>
        </is>
      </c>
      <c r="H2284" s="9">
        <f>F2284+0</f>
        <v/>
      </c>
      <c r="I2284" s="9" t="n"/>
      <c r="J2284" s="9">
        <f>IF(I2284&lt;&gt;"",I2284,H2284)</f>
        <v/>
      </c>
      <c r="K2284" s="9">
        <f>E2284/(1+M2284)</f>
        <v/>
      </c>
      <c r="L2284" s="10" t="inlineStr">
        <is>
          <t>PLN</t>
        </is>
      </c>
      <c r="M2284" s="11" t="n">
        <v>0.23</v>
      </c>
      <c r="N2284" s="9">
        <f>K2284*VLOOKUP(L2284,'Exchange rate'!A:B,2,0)</f>
        <v/>
      </c>
      <c r="O2284" s="8" t="inlineStr">
        <is>
          <t>Oleole</t>
        </is>
      </c>
      <c r="P2284" s="8" t="inlineStr">
        <is>
          <t>Oleole</t>
        </is>
      </c>
      <c r="Q2284" s="8" t="inlineStr">
        <is>
          <t>Poland</t>
        </is>
      </c>
      <c r="R2284" s="12" t="inlineStr">
        <is>
          <t>https://www.oleole.pl/telefony-komorkowe/motorola-edge-50-ultra-16gb-1tb-6-7-144hz-50mpix-peach-fuzz-skora-weganska.bhtml</t>
        </is>
      </c>
      <c r="S2284" s="13" t="inlineStr">
        <is>
          <t>Handset</t>
        </is>
      </c>
      <c r="T2284" s="13" t="n"/>
      <c r="U2284" s="12" t="inlineStr">
        <is>
          <t>https://drive.google.com/uc?export=view&amp;id=13cS1RSLsuMYITLFS4cTD514-j8JTbahC</t>
        </is>
      </c>
      <c r="V2284" t="inlineStr">
        <is>
          <t>20250424</t>
        </is>
      </c>
    </row>
    <row r="2285" ht="15" customHeight="1">
      <c r="A2285" s="7" t="inlineStr">
        <is>
          <t>BN2009565</t>
        </is>
      </c>
      <c r="B2285" s="8" t="inlineStr">
        <is>
          <t>Lenovo</t>
        </is>
      </c>
      <c r="C2285" s="8" t="inlineStr">
        <is>
          <t>Moto G04 8-128GB LTE</t>
        </is>
      </c>
      <c r="D2285" s="8" t="inlineStr">
        <is>
          <t>-</t>
        </is>
      </c>
      <c r="E2285" s="9" t="n">
        <v>499</v>
      </c>
      <c r="F2285" s="9" t="inlineStr">
        <is>
          <t>0.00</t>
        </is>
      </c>
      <c r="G2285" s="9" t="inlineStr">
        <is>
          <t>Outstock</t>
        </is>
      </c>
      <c r="H2285" s="9">
        <f>F2285+0</f>
        <v/>
      </c>
      <c r="I2285" s="9" t="n"/>
      <c r="J2285" s="9">
        <f>IF(I2285&lt;&gt;"",I2285,H2285)</f>
        <v/>
      </c>
      <c r="K2285" s="9">
        <f>E2285/(1+M2285)</f>
        <v/>
      </c>
      <c r="L2285" s="10" t="inlineStr">
        <is>
          <t>PLN</t>
        </is>
      </c>
      <c r="M2285" s="11" t="n">
        <v>0.23</v>
      </c>
      <c r="N2285" s="9">
        <f>K2285*VLOOKUP(L2285,'Exchange rate'!A:B,2,0)</f>
        <v/>
      </c>
      <c r="O2285" s="8" t="inlineStr">
        <is>
          <t>Oleole</t>
        </is>
      </c>
      <c r="P2285" s="8" t="inlineStr">
        <is>
          <t>Oleole</t>
        </is>
      </c>
      <c r="Q2285" s="8" t="inlineStr">
        <is>
          <t>Poland</t>
        </is>
      </c>
      <c r="R2285" s="12" t="inlineStr">
        <is>
          <t>https://www.oleole.pl/telefony-komorkowe/motorola-moto-g04-8-128gb-6-56-90hz-16mpix-grafitowy.bhtml</t>
        </is>
      </c>
      <c r="S2285" s="13" t="inlineStr">
        <is>
          <t>Handset</t>
        </is>
      </c>
      <c r="T2285" s="13" t="n"/>
      <c r="U2285" s="12" t="inlineStr">
        <is>
          <t>https://drive.google.com/uc?export=view&amp;id=15B1TcEuzd0tS4hBJp3Ov3Xvg355Ynwxj</t>
        </is>
      </c>
      <c r="V2285" t="inlineStr">
        <is>
          <t>20250424</t>
        </is>
      </c>
    </row>
    <row r="2286" ht="15" customHeight="1">
      <c r="A2286" s="7" t="inlineStr">
        <is>
          <t>BN2009154</t>
        </is>
      </c>
      <c r="B2286" s="8" t="inlineStr">
        <is>
          <t>Lenovo</t>
        </is>
      </c>
      <c r="C2286" s="8" t="inlineStr">
        <is>
          <t>Moto G24 8-128GB LTE</t>
        </is>
      </c>
      <c r="D2286" s="8" t="inlineStr">
        <is>
          <t>-</t>
        </is>
      </c>
      <c r="E2286" s="9" t="n">
        <v>0</v>
      </c>
      <c r="F2286" s="9" t="inlineStr">
        <is>
          <t>0.00</t>
        </is>
      </c>
      <c r="G2286" s="9" t="inlineStr">
        <is>
          <t>Outstock</t>
        </is>
      </c>
      <c r="H2286" s="9">
        <f>F2286+0</f>
        <v/>
      </c>
      <c r="I2286" s="9" t="n"/>
      <c r="J2286" s="9">
        <f>IF(I2286&lt;&gt;"",I2286,H2286)</f>
        <v/>
      </c>
      <c r="K2286" s="9">
        <f>E2286/(1+M2286)</f>
        <v/>
      </c>
      <c r="L2286" s="10" t="inlineStr">
        <is>
          <t>PLN</t>
        </is>
      </c>
      <c r="M2286" s="11" t="n">
        <v>0.23</v>
      </c>
      <c r="N2286" s="9">
        <f>K2286*VLOOKUP(L2286,'Exchange rate'!A:B,2,0)</f>
        <v/>
      </c>
      <c r="O2286" s="8" t="inlineStr">
        <is>
          <t>Oleole</t>
        </is>
      </c>
      <c r="P2286" s="8" t="inlineStr">
        <is>
          <t>Oleole</t>
        </is>
      </c>
      <c r="Q2286" s="8" t="inlineStr">
        <is>
          <t>Poland</t>
        </is>
      </c>
      <c r="R2286" s="12" t="inlineStr">
        <is>
          <t>https://www.oleole.pl/telefony-komorkowe/motorola-moto-g24-8-128gb-6-56-90hz-ice-green.bhtml</t>
        </is>
      </c>
      <c r="S2286" s="13" t="inlineStr">
        <is>
          <t>Handset</t>
        </is>
      </c>
      <c r="T2286" s="13" t="inlineStr">
        <is>
          <t>a</t>
        </is>
      </c>
      <c r="U2286" s="12" t="inlineStr">
        <is>
          <t>https://drive.google.com/uc?export=view&amp;id=14F_wWZ0KDpxSUHXhp3TBesaha2Durnow</t>
        </is>
      </c>
      <c r="V2286" t="inlineStr">
        <is>
          <t>20250424</t>
        </is>
      </c>
    </row>
    <row r="2287" ht="15" customHeight="1">
      <c r="A2287" s="7" t="inlineStr">
        <is>
          <t>BN2009156</t>
        </is>
      </c>
      <c r="B2287" s="8" t="inlineStr">
        <is>
          <t>Lenovo</t>
        </is>
      </c>
      <c r="C2287" s="8" t="inlineStr">
        <is>
          <t>Moto G24 Power 8-256GB LTE</t>
        </is>
      </c>
      <c r="D2287" s="8" t="inlineStr">
        <is>
          <t>-</t>
        </is>
      </c>
      <c r="E2287" s="9" t="n">
        <v>0</v>
      </c>
      <c r="F2287" s="9" t="inlineStr">
        <is>
          <t>0.00</t>
        </is>
      </c>
      <c r="G2287" s="9" t="inlineStr">
        <is>
          <t>Outstock</t>
        </is>
      </c>
      <c r="H2287" s="9">
        <f>F2287+0</f>
        <v/>
      </c>
      <c r="I2287" s="9" t="n"/>
      <c r="J2287" s="9">
        <f>IF(I2287&lt;&gt;"",I2287,H2287)</f>
        <v/>
      </c>
      <c r="K2287" s="9">
        <f>E2287/(1+M2287)</f>
        <v/>
      </c>
      <c r="L2287" s="10" t="inlineStr">
        <is>
          <t>PLN</t>
        </is>
      </c>
      <c r="M2287" s="11" t="n">
        <v>0.23</v>
      </c>
      <c r="N2287" s="9">
        <f>K2287*VLOOKUP(L2287,'Exchange rate'!A:B,2,0)</f>
        <v/>
      </c>
      <c r="O2287" s="8" t="inlineStr">
        <is>
          <t>Oleole</t>
        </is>
      </c>
      <c r="P2287" s="8" t="inlineStr">
        <is>
          <t>Oleole</t>
        </is>
      </c>
      <c r="Q2287" s="8" t="inlineStr">
        <is>
          <t>Poland</t>
        </is>
      </c>
      <c r="R2287" s="12" t="inlineStr">
        <is>
          <t>https://www.oleole.pl/telefony-komorkowe/motorola-moto-g24-power-8-256gb-6-56-90hz-glacier-blue.bhtml</t>
        </is>
      </c>
      <c r="S2287" s="13" t="inlineStr">
        <is>
          <t>Handset</t>
        </is>
      </c>
      <c r="T2287" s="13" t="inlineStr">
        <is>
          <t>a</t>
        </is>
      </c>
      <c r="U2287" s="12" t="inlineStr">
        <is>
          <t>https://drive.google.com/uc?export=view&amp;id=13N6MVnVaghGbbk8_fy_w-w6dWMExDrWl</t>
        </is>
      </c>
      <c r="V2287" t="inlineStr">
        <is>
          <t>20250424</t>
        </is>
      </c>
    </row>
    <row r="2288" ht="15" customHeight="1">
      <c r="A2288" s="7" t="inlineStr">
        <is>
          <t>BN2009223</t>
        </is>
      </c>
      <c r="B2288" s="8" t="inlineStr">
        <is>
          <t>Lenovo</t>
        </is>
      </c>
      <c r="C2288" s="8" t="inlineStr">
        <is>
          <t>Moto G54 power 5G</t>
        </is>
      </c>
      <c r="D2288" s="8" t="inlineStr">
        <is>
          <t>-</t>
        </is>
      </c>
      <c r="E2288" s="9" t="n">
        <v>0</v>
      </c>
      <c r="F2288" s="9" t="inlineStr">
        <is>
          <t>0.00</t>
        </is>
      </c>
      <c r="G2288" s="9" t="inlineStr">
        <is>
          <t>Outstock</t>
        </is>
      </c>
      <c r="H2288" s="9">
        <f>F2288+0</f>
        <v/>
      </c>
      <c r="I2288" s="9" t="n"/>
      <c r="J2288" s="9">
        <f>IF(I2288&lt;&gt;"",I2288,H2288)</f>
        <v/>
      </c>
      <c r="K2288" s="9">
        <f>E2288/(1+M2288)</f>
        <v/>
      </c>
      <c r="L2288" s="10" t="inlineStr">
        <is>
          <t>PLN</t>
        </is>
      </c>
      <c r="M2288" s="11" t="n">
        <v>0.23</v>
      </c>
      <c r="N2288" s="9">
        <f>K2288*VLOOKUP(L2288,'Exchange rate'!A:B,2,0)</f>
        <v/>
      </c>
      <c r="O2288" s="8" t="inlineStr">
        <is>
          <t>Oleole</t>
        </is>
      </c>
      <c r="P2288" s="8" t="inlineStr">
        <is>
          <t>Oleole</t>
        </is>
      </c>
      <c r="Q2288" s="8" t="inlineStr">
        <is>
          <t>Poland</t>
        </is>
      </c>
      <c r="R2288" s="12" t="inlineStr">
        <is>
          <t>https://www.oleole.pl/telefony-komorkowe/motorola-moto-g54-5g12-256gb-6-5-120hz-50mpix-midnight-blue.bhtml</t>
        </is>
      </c>
      <c r="S2288" s="13" t="inlineStr">
        <is>
          <t>Handset</t>
        </is>
      </c>
      <c r="T2288" s="13" t="inlineStr">
        <is>
          <t>a</t>
        </is>
      </c>
      <c r="U2288" s="12" t="inlineStr">
        <is>
          <t>https://drive.google.com/uc?export=view&amp;id=11qBScXAlSJpWR1uvGqGVFNO_-qKEp67S</t>
        </is>
      </c>
      <c r="V2288" t="inlineStr">
        <is>
          <t>20250424</t>
        </is>
      </c>
    </row>
    <row r="2289" ht="15" customHeight="1">
      <c r="A2289" s="7" t="inlineStr">
        <is>
          <t>BN2008968</t>
        </is>
      </c>
      <c r="B2289" s="8" t="inlineStr">
        <is>
          <t>Lenovo</t>
        </is>
      </c>
      <c r="C2289" s="8" t="inlineStr">
        <is>
          <t>Moto G84 12-256GB 5G</t>
        </is>
      </c>
      <c r="D2289" s="8" t="inlineStr">
        <is>
          <t>-</t>
        </is>
      </c>
      <c r="E2289" s="9" t="n">
        <v>999</v>
      </c>
      <c r="F2289" s="9" t="inlineStr">
        <is>
          <t>0.00</t>
        </is>
      </c>
      <c r="G2289" s="9" t="inlineStr">
        <is>
          <t>Outstock</t>
        </is>
      </c>
      <c r="H2289" s="9">
        <f>F2289+0</f>
        <v/>
      </c>
      <c r="I2289" s="9" t="n"/>
      <c r="J2289" s="9">
        <f>IF(I2289&lt;&gt;"",I2289,H2289)</f>
        <v/>
      </c>
      <c r="K2289" s="9">
        <f>E2289/(1+M2289)</f>
        <v/>
      </c>
      <c r="L2289" s="10" t="inlineStr">
        <is>
          <t>PLN</t>
        </is>
      </c>
      <c r="M2289" s="11" t="n">
        <v>0.23</v>
      </c>
      <c r="N2289" s="9">
        <f>K2289*VLOOKUP(L2289,'Exchange rate'!A:B,2,0)</f>
        <v/>
      </c>
      <c r="O2289" s="8" t="inlineStr">
        <is>
          <t>Oleole</t>
        </is>
      </c>
      <c r="P2289" s="8" t="inlineStr">
        <is>
          <t>Oleole</t>
        </is>
      </c>
      <c r="Q2289" s="8" t="inlineStr">
        <is>
          <t>Poland</t>
        </is>
      </c>
      <c r="R2289" s="12" t="inlineStr">
        <is>
          <t>https://www.oleole.pl/telefony-komorkowe/motorola-moto-g84-5g-12-256gb-6-5-50-mpix-blekitny.bhtml</t>
        </is>
      </c>
      <c r="S2289" s="13" t="inlineStr">
        <is>
          <t>Handset</t>
        </is>
      </c>
      <c r="T2289" s="13" t="n"/>
      <c r="U2289" s="12" t="inlineStr">
        <is>
          <t>https://drive.google.com/uc?export=view&amp;id=14oUlqbkUSEsfCy-ywzSvuTPXya4d9d4c</t>
        </is>
      </c>
      <c r="V2289" t="inlineStr">
        <is>
          <t>20250424</t>
        </is>
      </c>
    </row>
    <row r="2290" ht="15" customHeight="1">
      <c r="A2290" s="7" t="inlineStr">
        <is>
          <t>BN2009289</t>
        </is>
      </c>
      <c r="B2290" s="8" t="inlineStr">
        <is>
          <t>Lenovo</t>
        </is>
      </c>
      <c r="C2290" s="8" t="inlineStr">
        <is>
          <t>Moto G85 12-256GB 5G</t>
        </is>
      </c>
      <c r="D2290" s="8" t="inlineStr">
        <is>
          <t>-</t>
        </is>
      </c>
      <c r="E2290" s="9" t="n">
        <v>0</v>
      </c>
      <c r="F2290" s="9" t="inlineStr">
        <is>
          <t>0.00</t>
        </is>
      </c>
      <c r="G2290" s="9" t="inlineStr">
        <is>
          <t>Outstock</t>
        </is>
      </c>
      <c r="H2290" s="9">
        <f>F2290+0</f>
        <v/>
      </c>
      <c r="I2290" s="9" t="n"/>
      <c r="J2290" s="9">
        <f>IF(I2290&lt;&gt;"",I2290,H2290)</f>
        <v/>
      </c>
      <c r="K2290" s="9">
        <f>E2290/(1+M2290)</f>
        <v/>
      </c>
      <c r="L2290" s="10" t="inlineStr">
        <is>
          <t>PLN</t>
        </is>
      </c>
      <c r="M2290" s="11" t="n">
        <v>0.23</v>
      </c>
      <c r="N2290" s="9">
        <f>K2290*VLOOKUP(L2290,'Exchange rate'!A:B,2,0)</f>
        <v/>
      </c>
      <c r="O2290" s="8" t="inlineStr">
        <is>
          <t>Oleole</t>
        </is>
      </c>
      <c r="P2290" s="8" t="inlineStr">
        <is>
          <t>Oleole</t>
        </is>
      </c>
      <c r="Q2290" s="8" t="inlineStr">
        <is>
          <t>Poland</t>
        </is>
      </c>
      <c r="R2290" s="12" t="inlineStr">
        <is>
          <t>https://www.oleole.pl/telefony-komorkowe/motorola-moto-g85-12-256gb-6-67-120hz-zielony.bhtml</t>
        </is>
      </c>
      <c r="S2290" s="13" t="inlineStr">
        <is>
          <t>Handset</t>
        </is>
      </c>
      <c r="T2290" s="13" t="inlineStr">
        <is>
          <t>a</t>
        </is>
      </c>
      <c r="U2290" s="12" t="inlineStr">
        <is>
          <t>https://drive.google.com/uc?export=view&amp;id=11q2LuVTSBLahqqHjWa_4A78uq2Q3IYIA</t>
        </is>
      </c>
      <c r="V2290" t="inlineStr">
        <is>
          <t>20250424</t>
        </is>
      </c>
    </row>
    <row r="2291" ht="15" customHeight="1">
      <c r="A2291" s="7" t="inlineStr">
        <is>
          <t>BN2008845</t>
        </is>
      </c>
      <c r="B2291" s="8" t="inlineStr">
        <is>
          <t>Lenovo</t>
        </is>
      </c>
      <c r="C2291" s="8" t="inlineStr">
        <is>
          <t>Moto Razr 40 8-256GB 5G</t>
        </is>
      </c>
      <c r="D2291" s="8" t="inlineStr">
        <is>
          <t>-</t>
        </is>
      </c>
      <c r="E2291" s="9" t="n">
        <v>0</v>
      </c>
      <c r="F2291" s="9" t="inlineStr">
        <is>
          <t>0.00</t>
        </is>
      </c>
      <c r="G2291" s="9" t="inlineStr">
        <is>
          <t>Outstock</t>
        </is>
      </c>
      <c r="H2291" s="9">
        <f>F2291+0</f>
        <v/>
      </c>
      <c r="I2291" s="9" t="n"/>
      <c r="J2291" s="9">
        <f>IF(I2291&lt;&gt;"",I2291,H2291)</f>
        <v/>
      </c>
      <c r="K2291" s="9">
        <f>E2291/(1+M2291)</f>
        <v/>
      </c>
      <c r="L2291" s="10" t="inlineStr">
        <is>
          <t>PLN</t>
        </is>
      </c>
      <c r="M2291" s="11" t="n">
        <v>0.23</v>
      </c>
      <c r="N2291" s="9">
        <f>K2291*VLOOKUP(L2291,'Exchange rate'!A:B,2,0)</f>
        <v/>
      </c>
      <c r="O2291" s="8" t="inlineStr">
        <is>
          <t>Oleole</t>
        </is>
      </c>
      <c r="P2291" s="8" t="inlineStr">
        <is>
          <t>Oleole</t>
        </is>
      </c>
      <c r="Q2291" s="8" t="inlineStr">
        <is>
          <t>Poland</t>
        </is>
      </c>
      <c r="R2291" s="12" t="inlineStr">
        <is>
          <t>https://www.oleole.pl/telefony-komorkowe/motorola-smartfon-razr-40-8-256-green.bhtml</t>
        </is>
      </c>
      <c r="S2291" s="13" t="inlineStr">
        <is>
          <t>Handset</t>
        </is>
      </c>
      <c r="T2291" s="13" t="inlineStr">
        <is>
          <t>a</t>
        </is>
      </c>
      <c r="U2291" s="12" t="inlineStr">
        <is>
          <t>https://drive.google.com/uc?export=view&amp;id=14HlG2isoDsF1J5DXz05_Z2l-7OyvoFv1</t>
        </is>
      </c>
      <c r="V2291" t="inlineStr">
        <is>
          <t>20250424</t>
        </is>
      </c>
    </row>
    <row r="2292" ht="15" customHeight="1">
      <c r="A2292" s="7" t="inlineStr">
        <is>
          <t>BN2008719</t>
        </is>
      </c>
      <c r="B2292" s="8" t="inlineStr">
        <is>
          <t>Lenovo</t>
        </is>
      </c>
      <c r="C2292" s="8" t="inlineStr">
        <is>
          <t>Moto Razr 40 ultra 8-256GB 5G</t>
        </is>
      </c>
      <c r="D2292" s="8" t="inlineStr">
        <is>
          <t>-</t>
        </is>
      </c>
      <c r="E2292" s="9" t="n">
        <v>0</v>
      </c>
      <c r="F2292" s="9" t="inlineStr">
        <is>
          <t>0.00</t>
        </is>
      </c>
      <c r="G2292" s="9" t="inlineStr">
        <is>
          <t>Outstock</t>
        </is>
      </c>
      <c r="H2292" s="9">
        <f>F2292+0</f>
        <v/>
      </c>
      <c r="I2292" s="9" t="n"/>
      <c r="J2292" s="9">
        <f>IF(I2292&lt;&gt;"",I2292,H2292)</f>
        <v/>
      </c>
      <c r="K2292" s="9">
        <f>E2292/(1+M2292)</f>
        <v/>
      </c>
      <c r="L2292" s="10" t="inlineStr">
        <is>
          <t>PLN</t>
        </is>
      </c>
      <c r="M2292" s="11" t="n">
        <v>0.23</v>
      </c>
      <c r="N2292" s="9">
        <f>K2292*VLOOKUP(L2292,'Exchange rate'!A:B,2,0)</f>
        <v/>
      </c>
      <c r="O2292" s="8" t="inlineStr">
        <is>
          <t>Oleole</t>
        </is>
      </c>
      <c r="P2292" s="8" t="inlineStr">
        <is>
          <t>Oleole</t>
        </is>
      </c>
      <c r="Q2292" s="8" t="inlineStr">
        <is>
          <t>Poland</t>
        </is>
      </c>
      <c r="R2292" s="12" t="inlineStr">
        <is>
          <t>https://www.oleole.pl/telefony-komorkowe/motorola-razr-40-ultra-8-256gb-6-9-12mpix-peach-fuzz.bhtml</t>
        </is>
      </c>
      <c r="S2292" s="13" t="inlineStr">
        <is>
          <t>Handset</t>
        </is>
      </c>
      <c r="T2292" s="13" t="inlineStr">
        <is>
          <t>a</t>
        </is>
      </c>
      <c r="U2292" s="12" t="inlineStr">
        <is>
          <t>https://drive.google.com/uc?export=view&amp;id=15XOHy3ceHudNEu8YgTq3PXuqoGW3ofOj</t>
        </is>
      </c>
      <c r="V2292" t="inlineStr">
        <is>
          <t>20250424</t>
        </is>
      </c>
    </row>
    <row r="2293" ht="15" customHeight="1">
      <c r="A2293" s="7" t="inlineStr">
        <is>
          <t>BN2009286</t>
        </is>
      </c>
      <c r="B2293" s="8" t="inlineStr">
        <is>
          <t>Lenovo</t>
        </is>
      </c>
      <c r="C2293" s="8" t="inlineStr">
        <is>
          <t>Razr 50 8-256GB 5G</t>
        </is>
      </c>
      <c r="D2293" s="8" t="inlineStr">
        <is>
          <t>-</t>
        </is>
      </c>
      <c r="E2293" s="9" t="n">
        <v>2895</v>
      </c>
      <c r="F2293" s="9" t="inlineStr">
        <is>
          <t>0.00</t>
        </is>
      </c>
      <c r="G2293" s="9" t="inlineStr">
        <is>
          <t>Outstock</t>
        </is>
      </c>
      <c r="H2293" s="9">
        <f>F2293+0</f>
        <v/>
      </c>
      <c r="I2293" s="9" t="n"/>
      <c r="J2293" s="9">
        <f>IF(I2293&lt;&gt;"",I2293,H2293)</f>
        <v/>
      </c>
      <c r="K2293" s="9">
        <f>E2293/(1+M2293)</f>
        <v/>
      </c>
      <c r="L2293" s="10" t="inlineStr">
        <is>
          <t>PLN</t>
        </is>
      </c>
      <c r="M2293" s="11" t="n">
        <v>0.23</v>
      </c>
      <c r="N2293" s="9">
        <f>K2293*VLOOKUP(L2293,'Exchange rate'!A:B,2,0)</f>
        <v/>
      </c>
      <c r="O2293" s="8" t="inlineStr">
        <is>
          <t>Oleole</t>
        </is>
      </c>
      <c r="P2293" s="8" t="inlineStr">
        <is>
          <t>Oleole</t>
        </is>
      </c>
      <c r="Q2293" s="8" t="inlineStr">
        <is>
          <t>Poland</t>
        </is>
      </c>
      <c r="R2293" s="12" t="inlineStr">
        <is>
          <t>https://www.oleole.pl/telefony-komorkowe/motorola-razr-50-8-256gb-6-9-120hz-50mpix-pomaranczowy.bhtml</t>
        </is>
      </c>
      <c r="S2293" s="13" t="inlineStr">
        <is>
          <t>Handset</t>
        </is>
      </c>
      <c r="T2293" s="13" t="n"/>
      <c r="U2293" s="12" t="inlineStr">
        <is>
          <t>https://drive.google.com/uc?export=view&amp;id=152U1jTlXl2iPfqoGYm2g1EJJWKRzVRFr</t>
        </is>
      </c>
      <c r="V2293" t="inlineStr">
        <is>
          <t>20250424</t>
        </is>
      </c>
    </row>
    <row r="2294" ht="15" customHeight="1">
      <c r="A2294" s="7" t="inlineStr">
        <is>
          <t>BN2009285</t>
        </is>
      </c>
      <c r="B2294" s="8" t="inlineStr">
        <is>
          <t>Lenovo</t>
        </is>
      </c>
      <c r="C2294" s="8" t="inlineStr">
        <is>
          <t>Razr 50 Ultra 12-512GB 5G</t>
        </is>
      </c>
      <c r="D2294" s="8" t="inlineStr">
        <is>
          <t>-</t>
        </is>
      </c>
      <c r="E2294" s="9" t="n">
        <v>3795</v>
      </c>
      <c r="F2294" s="9" t="inlineStr">
        <is>
          <t>0.00</t>
        </is>
      </c>
      <c r="G2294" s="9" t="inlineStr">
        <is>
          <t>Outstock</t>
        </is>
      </c>
      <c r="H2294" s="9">
        <f>F2294+0</f>
        <v/>
      </c>
      <c r="I2294" s="9" t="n"/>
      <c r="J2294" s="9">
        <f>IF(I2294&lt;&gt;"",I2294,H2294)</f>
        <v/>
      </c>
      <c r="K2294" s="9">
        <f>E2294/(1+M2294)</f>
        <v/>
      </c>
      <c r="L2294" s="10" t="inlineStr">
        <is>
          <t>PLN</t>
        </is>
      </c>
      <c r="M2294" s="11" t="n">
        <v>0.23</v>
      </c>
      <c r="N2294" s="9">
        <f>K2294*VLOOKUP(L2294,'Exchange rate'!A:B,2,0)</f>
        <v/>
      </c>
      <c r="O2294" s="8" t="inlineStr">
        <is>
          <t>Oleole</t>
        </is>
      </c>
      <c r="P2294" s="8" t="inlineStr">
        <is>
          <t>Oleole</t>
        </is>
      </c>
      <c r="Q2294" s="8" t="inlineStr">
        <is>
          <t>Poland</t>
        </is>
      </c>
      <c r="R2294" s="12" t="inlineStr">
        <is>
          <t>https://www.oleole.pl/telefony-komorkowe/motorola-razr-50-ultra-12-512gb-6-9-50mpix-zielony.bhtml</t>
        </is>
      </c>
      <c r="S2294" s="13" t="inlineStr">
        <is>
          <t>Handset</t>
        </is>
      </c>
      <c r="T2294" s="13" t="n"/>
      <c r="U2294" s="12" t="inlineStr">
        <is>
          <t>https://drive.google.com/uc?export=view&amp;id=13azAoHBiNBb3r7hfk7hKRKxG7-Mk_GEC</t>
        </is>
      </c>
      <c r="V2294" t="inlineStr">
        <is>
          <t>20250424</t>
        </is>
      </c>
    </row>
    <row r="2295" ht="15" customHeight="1">
      <c r="A2295" s="7" t="inlineStr">
        <is>
          <t>BN2009165</t>
        </is>
      </c>
      <c r="B2295" s="8" t="inlineStr">
        <is>
          <t>Lenovo</t>
        </is>
      </c>
      <c r="C2295" s="8" t="inlineStr">
        <is>
          <t>Tab M11 10.95 4-128GB LTE</t>
        </is>
      </c>
      <c r="D2295" s="8" t="inlineStr">
        <is>
          <t>-</t>
        </is>
      </c>
      <c r="E2295" s="9" t="n">
        <v>887.25</v>
      </c>
      <c r="F2295" s="9" t="inlineStr">
        <is>
          <t>0.00</t>
        </is>
      </c>
      <c r="G2295" s="9" t="inlineStr">
        <is>
          <t>Outstock</t>
        </is>
      </c>
      <c r="H2295" s="9">
        <f>F2295+0</f>
        <v/>
      </c>
      <c r="I2295" s="9" t="n"/>
      <c r="J2295" s="9">
        <f>IF(I2295&lt;&gt;"",I2295,H2295)</f>
        <v/>
      </c>
      <c r="K2295" s="9">
        <f>E2295/(1+M2295)</f>
        <v/>
      </c>
      <c r="L2295" s="10" t="inlineStr">
        <is>
          <t>PLN</t>
        </is>
      </c>
      <c r="M2295" s="11" t="n">
        <v>0.23</v>
      </c>
      <c r="N2295" s="9">
        <f>K2295*VLOOKUP(L2295,'Exchange rate'!A:B,2,0)</f>
        <v/>
      </c>
      <c r="O2295" s="8" t="inlineStr">
        <is>
          <t>Oleole</t>
        </is>
      </c>
      <c r="P2295" s="8" t="inlineStr">
        <is>
          <t>Oleole</t>
        </is>
      </c>
      <c r="Q2295" s="8" t="inlineStr">
        <is>
          <t>Poland</t>
        </is>
      </c>
      <c r="R2295" s="12" t="inlineStr">
        <is>
          <t>https://www.oleole.pl/ipad-i-tablety-multimedialne/lenovo-tab-m11-10-95-4-128gb-lte-iron-grey-pen.bhtml</t>
        </is>
      </c>
      <c r="S2295" s="13" t="inlineStr">
        <is>
          <t>Tablet</t>
        </is>
      </c>
      <c r="T2295" s="13" t="n"/>
      <c r="U2295" s="12" t="inlineStr">
        <is>
          <t>https://drive.google.com/uc?export=view&amp;id=158WutOyuodXrqLhecfZQkPf7Pwf_nOke</t>
        </is>
      </c>
      <c r="V2295" t="inlineStr">
        <is>
          <t>20250424</t>
        </is>
      </c>
    </row>
    <row r="2296" ht="15" customHeight="1">
      <c r="A2296" s="7" t="inlineStr">
        <is>
          <t>AN00000186</t>
        </is>
      </c>
      <c r="B2296" s="8" t="inlineStr">
        <is>
          <t>Maxcom</t>
        </is>
      </c>
      <c r="C2296" s="8" t="inlineStr">
        <is>
          <t>Maxcom FW58 Vanad Pro</t>
        </is>
      </c>
      <c r="D2296" s="8" t="inlineStr">
        <is>
          <t>-</t>
        </is>
      </c>
      <c r="E2296" s="9" t="n">
        <v>399</v>
      </c>
      <c r="F2296" s="9" t="inlineStr">
        <is>
          <t>0.00</t>
        </is>
      </c>
      <c r="G2296" s="9" t="inlineStr">
        <is>
          <t>Outstock</t>
        </is>
      </c>
      <c r="H2296" s="9">
        <f>F2296+0</f>
        <v/>
      </c>
      <c r="I2296" s="9" t="n"/>
      <c r="J2296" s="9">
        <f>IF(I2296&lt;&gt;"",I2296,H2296)</f>
        <v/>
      </c>
      <c r="K2296" s="9">
        <f>E2296/(1+M2296)</f>
        <v/>
      </c>
      <c r="L2296" s="10" t="inlineStr">
        <is>
          <t>PLN</t>
        </is>
      </c>
      <c r="M2296" s="11" t="n">
        <v>0.23</v>
      </c>
      <c r="N2296" s="9">
        <f>K2296*VLOOKUP(L2296,'Exchange rate'!A:B,2,0)</f>
        <v/>
      </c>
      <c r="O2296" s="8" t="inlineStr">
        <is>
          <t>Oleole</t>
        </is>
      </c>
      <c r="P2296" s="8" t="inlineStr">
        <is>
          <t>Oleole</t>
        </is>
      </c>
      <c r="Q2296" s="8" t="inlineStr">
        <is>
          <t>Poland</t>
        </is>
      </c>
      <c r="R2296" s="12" t="inlineStr">
        <is>
          <t>https://www.oleole.pl/smartwatch/maxcom-smartwatch-fit-fw58-vanad-pro-gold-maxco.bhtml</t>
        </is>
      </c>
      <c r="S2296" s="13" t="inlineStr">
        <is>
          <t>Smart Watch</t>
        </is>
      </c>
      <c r="T2296" s="13" t="n"/>
      <c r="U2296" s="12" t="inlineStr">
        <is>
          <t>https://drive.google.com/uc?export=view&amp;id=14a7IXvflbrms0i-ljviygiBes6jIiW--</t>
        </is>
      </c>
      <c r="V2296" t="inlineStr">
        <is>
          <t>20250424</t>
        </is>
      </c>
    </row>
    <row r="2297" ht="15" customHeight="1">
      <c r="A2297" s="7" t="inlineStr">
        <is>
          <t>BN2007888</t>
        </is>
      </c>
      <c r="B2297" s="8" t="inlineStr">
        <is>
          <t>Maxcom</t>
        </is>
      </c>
      <c r="C2297" s="8" t="inlineStr">
        <is>
          <t>MM 334 LTE</t>
        </is>
      </c>
      <c r="D2297" s="8" t="inlineStr">
        <is>
          <t>-</t>
        </is>
      </c>
      <c r="E2297" s="9" t="n">
        <v>299</v>
      </c>
      <c r="F2297" s="9" t="inlineStr">
        <is>
          <t>0.00</t>
        </is>
      </c>
      <c r="G2297" s="9" t="inlineStr">
        <is>
          <t>Outstock</t>
        </is>
      </c>
      <c r="H2297" s="9">
        <f>F2297+0</f>
        <v/>
      </c>
      <c r="I2297" s="9" t="n"/>
      <c r="J2297" s="9">
        <f>IF(I2297&lt;&gt;"",I2297,H2297)</f>
        <v/>
      </c>
      <c r="K2297" s="9">
        <f>E2297/(1+M2297)</f>
        <v/>
      </c>
      <c r="L2297" s="10" t="inlineStr">
        <is>
          <t>PLN</t>
        </is>
      </c>
      <c r="M2297" s="11" t="n">
        <v>0.23</v>
      </c>
      <c r="N2297" s="9">
        <f>K2297*VLOOKUP(L2297,'Exchange rate'!A:B,2,0)</f>
        <v/>
      </c>
      <c r="O2297" s="8" t="inlineStr">
        <is>
          <t>Oleole</t>
        </is>
      </c>
      <c r="P2297" s="8" t="inlineStr">
        <is>
          <t>Oleole</t>
        </is>
      </c>
      <c r="Q2297" s="8" t="inlineStr">
        <is>
          <t>Poland</t>
        </is>
      </c>
      <c r="R2297" s="12" t="inlineStr">
        <is>
          <t>https://www.oleole.pl/telefony-komorkowe/maxcom-telefon-gsm-maxcom-mm-334-4g.bhtml</t>
        </is>
      </c>
      <c r="S2297" s="13" t="inlineStr">
        <is>
          <t>Handset</t>
        </is>
      </c>
      <c r="T2297" s="13" t="n"/>
      <c r="U2297" s="12" t="inlineStr">
        <is>
          <t>https://drive.google.com/uc?export=view&amp;id=13PTuqBeV81gNhYmkQi1S6s35FNqgG6U3</t>
        </is>
      </c>
      <c r="V2297" t="inlineStr">
        <is>
          <t>20250424</t>
        </is>
      </c>
    </row>
    <row r="2298" ht="15" customHeight="1">
      <c r="A2298" s="7" t="inlineStr">
        <is>
          <t>BN2008959</t>
        </is>
      </c>
      <c r="B2298" s="8" t="inlineStr">
        <is>
          <t>Maxcom</t>
        </is>
      </c>
      <c r="C2298" s="8" t="inlineStr">
        <is>
          <t>MM248 48-128MB LTE</t>
        </is>
      </c>
      <c r="D2298" s="8" t="inlineStr">
        <is>
          <t>-</t>
        </is>
      </c>
      <c r="E2298" s="9" t="n">
        <v>149</v>
      </c>
      <c r="F2298" s="9" t="inlineStr">
        <is>
          <t>0.00</t>
        </is>
      </c>
      <c r="G2298" s="9" t="inlineStr">
        <is>
          <t>Outstock</t>
        </is>
      </c>
      <c r="H2298" s="9">
        <f>F2298+0</f>
        <v/>
      </c>
      <c r="I2298" s="9" t="n"/>
      <c r="J2298" s="9">
        <f>IF(I2298&lt;&gt;"",I2298,H2298)</f>
        <v/>
      </c>
      <c r="K2298" s="9">
        <f>E2298/(1+M2298)</f>
        <v/>
      </c>
      <c r="L2298" s="10" t="inlineStr">
        <is>
          <t>PLN</t>
        </is>
      </c>
      <c r="M2298" s="11" t="n">
        <v>0.23</v>
      </c>
      <c r="N2298" s="9">
        <f>K2298*VLOOKUP(L2298,'Exchange rate'!A:B,2,0)</f>
        <v/>
      </c>
      <c r="O2298" s="8" t="inlineStr">
        <is>
          <t>Oleole</t>
        </is>
      </c>
      <c r="P2298" s="8" t="inlineStr">
        <is>
          <t>Oleole</t>
        </is>
      </c>
      <c r="Q2298" s="8" t="inlineStr">
        <is>
          <t>Poland</t>
        </is>
      </c>
      <c r="R2298" s="12" t="inlineStr">
        <is>
          <t>https://www.oleole.pl/telefony-komorkowe/maxcom-mm-248-4g-2-4-czarny.bhtml</t>
        </is>
      </c>
      <c r="S2298" s="13" t="inlineStr">
        <is>
          <t>Handset</t>
        </is>
      </c>
      <c r="T2298" s="13" t="n"/>
      <c r="U2298" s="12" t="inlineStr">
        <is>
          <t>https://drive.google.com/uc?export=view&amp;id=11PEeOIoNuszz7hGje6AE4n5XrX-vd63u</t>
        </is>
      </c>
      <c r="V2298" t="inlineStr">
        <is>
          <t>20250424</t>
        </is>
      </c>
    </row>
    <row r="2299" ht="15" customHeight="1">
      <c r="A2299" s="7" t="inlineStr">
        <is>
          <t>BN2008298</t>
        </is>
      </c>
      <c r="B2299" s="8" t="inlineStr">
        <is>
          <t>Maxcom</t>
        </is>
      </c>
      <c r="C2299" s="8" t="inlineStr">
        <is>
          <t>MS 554</t>
        </is>
      </c>
      <c r="D2299" s="8" t="inlineStr">
        <is>
          <t>-</t>
        </is>
      </c>
      <c r="E2299" s="9" t="n">
        <v>0</v>
      </c>
      <c r="F2299" s="9" t="inlineStr">
        <is>
          <t>0.00</t>
        </is>
      </c>
      <c r="G2299" s="9" t="inlineStr">
        <is>
          <t>Outstock</t>
        </is>
      </c>
      <c r="H2299" s="9">
        <f>F2299+0</f>
        <v/>
      </c>
      <c r="I2299" s="9" t="n"/>
      <c r="J2299" s="9">
        <f>IF(I2299&lt;&gt;"",I2299,H2299)</f>
        <v/>
      </c>
      <c r="K2299" s="9">
        <f>E2299/(1+M2299)</f>
        <v/>
      </c>
      <c r="L2299" s="10" t="inlineStr">
        <is>
          <t>PLN</t>
        </is>
      </c>
      <c r="M2299" s="11" t="n">
        <v>0.23</v>
      </c>
      <c r="N2299" s="9">
        <f>K2299*VLOOKUP(L2299,'Exchange rate'!A:B,2,0)</f>
        <v/>
      </c>
      <c r="O2299" s="8" t="inlineStr">
        <is>
          <t>Oleole</t>
        </is>
      </c>
      <c r="P2299" s="8" t="inlineStr">
        <is>
          <t>Oleole</t>
        </is>
      </c>
      <c r="Q2299" s="8" t="inlineStr">
        <is>
          <t>Poland</t>
        </is>
      </c>
      <c r="R2299" s="12" t="inlineStr">
        <is>
          <t>https://www.oleole.pl/telefony-komorkowe/maxcom-smartfon-ms554-dla-seniora-maxcom.bhtml</t>
        </is>
      </c>
      <c r="S2299" s="13" t="inlineStr">
        <is>
          <t>Handset</t>
        </is>
      </c>
      <c r="T2299" s="13" t="inlineStr">
        <is>
          <t>a</t>
        </is>
      </c>
      <c r="U2299" s="12" t="inlineStr">
        <is>
          <t>https://drive.google.com/uc?export=view&amp;id=13yI25-ZyK8RsiiMi02xZuJZA8UEIrOMw</t>
        </is>
      </c>
      <c r="V2299" t="inlineStr">
        <is>
          <t>20250424</t>
        </is>
      </c>
    </row>
    <row r="2300" ht="15" customHeight="1">
      <c r="A2300" s="7" t="inlineStr">
        <is>
          <t>AN00000068</t>
        </is>
      </c>
      <c r="B2300" s="8" t="inlineStr">
        <is>
          <t>Microsoft</t>
        </is>
      </c>
      <c r="C2300" s="8" t="inlineStr">
        <is>
          <t>Microsoft Xbox Series S</t>
        </is>
      </c>
      <c r="D2300" s="8" t="inlineStr">
        <is>
          <t>-</t>
        </is>
      </c>
      <c r="E2300" s="9" t="n">
        <v>0</v>
      </c>
      <c r="F2300" s="9" t="inlineStr">
        <is>
          <t>0.00</t>
        </is>
      </c>
      <c r="G2300" s="9" t="inlineStr">
        <is>
          <t>Outstock</t>
        </is>
      </c>
      <c r="H2300" s="9">
        <f>F2300+0</f>
        <v/>
      </c>
      <c r="I2300" s="9" t="n"/>
      <c r="J2300" s="9">
        <f>IF(I2300&lt;&gt;"",I2300,H2300)</f>
        <v/>
      </c>
      <c r="K2300" s="9">
        <f>E2300/(1+M2300)</f>
        <v/>
      </c>
      <c r="L2300" s="10" t="inlineStr">
        <is>
          <t>PLN</t>
        </is>
      </c>
      <c r="M2300" s="11" t="n">
        <v>0.23</v>
      </c>
      <c r="N2300" s="9">
        <f>K2300*VLOOKUP(L2300,'Exchange rate'!A:B,2,0)</f>
        <v/>
      </c>
      <c r="O2300" s="8" t="inlineStr">
        <is>
          <t>Oleole</t>
        </is>
      </c>
      <c r="P2300" s="8" t="inlineStr">
        <is>
          <t>Oleole</t>
        </is>
      </c>
      <c r="Q2300" s="8" t="inlineStr">
        <is>
          <t>Poland</t>
        </is>
      </c>
      <c r="R2300" s="12" t="inlineStr">
        <is>
          <t>https://www.oleole.pl/konsole-xbox-series/microsoft-xbox-series-s.bhtml</t>
        </is>
      </c>
      <c r="S2300" s="13" t="inlineStr">
        <is>
          <t>Console</t>
        </is>
      </c>
      <c r="T2300" s="13" t="inlineStr">
        <is>
          <t>a</t>
        </is>
      </c>
      <c r="U2300" s="12" t="inlineStr">
        <is>
          <t>https://drive.google.com/uc?export=view&amp;id=123rlFLjil4DKVFg_2xrwBs0flwVQmm27</t>
        </is>
      </c>
      <c r="V2300" t="inlineStr">
        <is>
          <t>20250424</t>
        </is>
      </c>
    </row>
    <row r="2301" ht="15" customHeight="1">
      <c r="A2301" s="7" t="inlineStr">
        <is>
          <t>BN2008794</t>
        </is>
      </c>
      <c r="B2301" s="8" t="inlineStr">
        <is>
          <t>Myphone</t>
        </is>
      </c>
      <c r="C2301" s="8" t="inlineStr">
        <is>
          <t>Hammer Boost LTE</t>
        </is>
      </c>
      <c r="D2301" s="8" t="inlineStr">
        <is>
          <t>-</t>
        </is>
      </c>
      <c r="E2301" s="9" t="n">
        <v>0</v>
      </c>
      <c r="F2301" s="9" t="inlineStr">
        <is>
          <t>0.00</t>
        </is>
      </c>
      <c r="G2301" s="9" t="inlineStr">
        <is>
          <t>Outstock</t>
        </is>
      </c>
      <c r="H2301" s="9">
        <f>F2301+0</f>
        <v/>
      </c>
      <c r="I2301" s="9" t="n"/>
      <c r="J2301" s="9">
        <f>IF(I2301&lt;&gt;"",I2301,H2301)</f>
        <v/>
      </c>
      <c r="K2301" s="9">
        <f>E2301/(1+M2301)</f>
        <v/>
      </c>
      <c r="L2301" s="10" t="inlineStr">
        <is>
          <t>PLN</t>
        </is>
      </c>
      <c r="M2301" s="11" t="n">
        <v>0.23</v>
      </c>
      <c r="N2301" s="9">
        <f>K2301*VLOOKUP(L2301,'Exchange rate'!A:B,2,0)</f>
        <v/>
      </c>
      <c r="O2301" s="8" t="inlineStr">
        <is>
          <t>Oleole</t>
        </is>
      </c>
      <c r="P2301" s="8" t="inlineStr">
        <is>
          <t>Oleole</t>
        </is>
      </c>
      <c r="Q2301" s="8" t="inlineStr">
        <is>
          <t>Poland</t>
        </is>
      </c>
      <c r="R2301" s="12" t="inlineStr">
        <is>
          <t>https://www.oleole.pl/telefony-komorkowe/myphone-hammer-boost-lte.bhtml</t>
        </is>
      </c>
      <c r="S2301" s="13" t="inlineStr">
        <is>
          <t>Handset</t>
        </is>
      </c>
      <c r="T2301" s="13" t="inlineStr">
        <is>
          <t>a</t>
        </is>
      </c>
      <c r="U2301" s="12" t="inlineStr">
        <is>
          <t>https://drive.google.com/uc?export=view&amp;id=12nLaF0gSBsfEFQX1WrAqthFygfgQ3XCj</t>
        </is>
      </c>
      <c r="V2301" t="inlineStr">
        <is>
          <t>20250424</t>
        </is>
      </c>
    </row>
    <row r="2302" ht="15" customHeight="1">
      <c r="A2302" s="7" t="inlineStr">
        <is>
          <t>BN2008952</t>
        </is>
      </c>
      <c r="B2302" s="8" t="inlineStr">
        <is>
          <t>Myphone</t>
        </is>
      </c>
      <c r="C2302" s="8" t="inlineStr">
        <is>
          <t>Hammer Construction 6-128GB</t>
        </is>
      </c>
      <c r="D2302" s="8" t="inlineStr">
        <is>
          <t>-</t>
        </is>
      </c>
      <c r="E2302" s="9" t="n">
        <v>949</v>
      </c>
      <c r="F2302" s="9" t="inlineStr">
        <is>
          <t>0.00</t>
        </is>
      </c>
      <c r="G2302" s="9" t="inlineStr">
        <is>
          <t>Outstock</t>
        </is>
      </c>
      <c r="H2302" s="9">
        <f>F2302+0</f>
        <v/>
      </c>
      <c r="I2302" s="9" t="n"/>
      <c r="J2302" s="9">
        <f>IF(I2302&lt;&gt;"",I2302,H2302)</f>
        <v/>
      </c>
      <c r="K2302" s="9">
        <f>E2302/(1+M2302)</f>
        <v/>
      </c>
      <c r="L2302" s="10" t="inlineStr">
        <is>
          <t>PLN</t>
        </is>
      </c>
      <c r="M2302" s="11" t="n">
        <v>0.23</v>
      </c>
      <c r="N2302" s="9">
        <f>K2302*VLOOKUP(L2302,'Exchange rate'!A:B,2,0)</f>
        <v/>
      </c>
      <c r="O2302" s="8" t="inlineStr">
        <is>
          <t>Oleole</t>
        </is>
      </c>
      <c r="P2302" s="8" t="inlineStr">
        <is>
          <t>Oleole</t>
        </is>
      </c>
      <c r="Q2302" s="8" t="inlineStr">
        <is>
          <t>Poland</t>
        </is>
      </c>
      <c r="R2302" s="12" t="inlineStr">
        <is>
          <t>https://www.oleole.pl/telefony-komorkowe/myphone-smartfon-hammer-construction.bhtml</t>
        </is>
      </c>
      <c r="S2302" s="13" t="inlineStr">
        <is>
          <t>Handset</t>
        </is>
      </c>
      <c r="T2302" s="13" t="n"/>
      <c r="U2302" s="12" t="inlineStr">
        <is>
          <t>https://drive.google.com/uc?export=view&amp;id=14lDF5_NVAvhZ5b3yNpb_XNQqGNu-By-3</t>
        </is>
      </c>
      <c r="V2302" t="inlineStr">
        <is>
          <t>20250424</t>
        </is>
      </c>
    </row>
    <row r="2303" ht="15" customHeight="1">
      <c r="A2303" s="7" t="inlineStr">
        <is>
          <t>AN00000241</t>
        </is>
      </c>
      <c r="B2303" s="8" t="inlineStr">
        <is>
          <t>Myphone</t>
        </is>
      </c>
      <c r="C2303" s="8" t="inlineStr">
        <is>
          <t>Hammer Constuction 2 Therm 8/256GB</t>
        </is>
      </c>
      <c r="D2303" s="8" t="inlineStr">
        <is>
          <t>-</t>
        </is>
      </c>
      <c r="E2303" s="9" t="n">
        <v>2299</v>
      </c>
      <c r="F2303" s="9" t="inlineStr">
        <is>
          <t>0.00</t>
        </is>
      </c>
      <c r="G2303" s="9" t="inlineStr">
        <is>
          <t>Outstock</t>
        </is>
      </c>
      <c r="H2303" s="9">
        <f>F2303+0</f>
        <v/>
      </c>
      <c r="I2303" s="9" t="n"/>
      <c r="J2303" s="9">
        <f>IF(I2303&lt;&gt;"",I2303,H2303)</f>
        <v/>
      </c>
      <c r="K2303" s="9">
        <f>E2303/(1+M2303)</f>
        <v/>
      </c>
      <c r="L2303" s="10" t="inlineStr">
        <is>
          <t>PLN</t>
        </is>
      </c>
      <c r="M2303" s="11" t="n">
        <v>0.23</v>
      </c>
      <c r="N2303" s="9">
        <f>K2303*VLOOKUP(L2303,'Exchange rate'!A:B,2,0)</f>
        <v/>
      </c>
      <c r="O2303" s="8" t="inlineStr">
        <is>
          <t>Oleole</t>
        </is>
      </c>
      <c r="P2303" s="8" t="inlineStr">
        <is>
          <t>Oleole</t>
        </is>
      </c>
      <c r="Q2303" s="8" t="inlineStr">
        <is>
          <t>Poland</t>
        </is>
      </c>
      <c r="R2303" s="12" t="inlineStr">
        <is>
          <t>https://www.oleole.pl/telefony-komorkowe/myphone-hammer-construction-2-thermal-5g-8-128g-6-58-120hz-108mpix-czarno-pomaranczowy.bhtml</t>
        </is>
      </c>
      <c r="S2303" s="13" t="inlineStr">
        <is>
          <t>Handset</t>
        </is>
      </c>
      <c r="T2303" s="13" t="n"/>
      <c r="U2303" s="12" t="inlineStr">
        <is>
          <t>https://drive.google.com/uc?export=view&amp;id=144qXt3E-hWMF9JVmMgaFdVmdolxMiDh0</t>
        </is>
      </c>
      <c r="V2303" t="inlineStr">
        <is>
          <t>20250424</t>
        </is>
      </c>
    </row>
    <row r="2304" ht="15" customHeight="1">
      <c r="A2304" s="7" t="inlineStr">
        <is>
          <t>BN2009370</t>
        </is>
      </c>
      <c r="B2304" s="8" t="inlineStr">
        <is>
          <t>Myphone</t>
        </is>
      </c>
      <c r="C2304" s="8" t="inlineStr">
        <is>
          <t>Hammer Energy X</t>
        </is>
      </c>
      <c r="D2304" s="8" t="inlineStr">
        <is>
          <t>-</t>
        </is>
      </c>
      <c r="E2304" s="9" t="n">
        <v>699</v>
      </c>
      <c r="F2304" s="9" t="inlineStr">
        <is>
          <t>0.00</t>
        </is>
      </c>
      <c r="G2304" s="9" t="inlineStr">
        <is>
          <t>Outstock</t>
        </is>
      </c>
      <c r="H2304" s="9">
        <f>F2304+0</f>
        <v/>
      </c>
      <c r="I2304" s="9" t="n"/>
      <c r="J2304" s="9">
        <f>IF(I2304&lt;&gt;"",I2304,H2304)</f>
        <v/>
      </c>
      <c r="K2304" s="9">
        <f>E2304/(1+M2304)</f>
        <v/>
      </c>
      <c r="L2304" s="10" t="inlineStr">
        <is>
          <t>PLN</t>
        </is>
      </c>
      <c r="M2304" s="11" t="n">
        <v>0.23</v>
      </c>
      <c r="N2304" s="9">
        <f>K2304*VLOOKUP(L2304,'Exchange rate'!A:B,2,0)</f>
        <v/>
      </c>
      <c r="O2304" s="8" t="inlineStr">
        <is>
          <t>Oleole</t>
        </is>
      </c>
      <c r="P2304" s="8" t="inlineStr">
        <is>
          <t>Oleole</t>
        </is>
      </c>
      <c r="Q2304" s="8" t="inlineStr">
        <is>
          <t>Poland</t>
        </is>
      </c>
      <c r="R2304" s="12" t="inlineStr">
        <is>
          <t>https://www.oleole.pl/telefony-komorkowe/myphone-smartfon-hammer-energy-x.bhtml</t>
        </is>
      </c>
      <c r="S2304" s="13" t="inlineStr">
        <is>
          <t>Handset</t>
        </is>
      </c>
      <c r="T2304" s="13" t="n"/>
      <c r="U2304" s="12" t="inlineStr">
        <is>
          <t>https://drive.google.com/uc?export=view&amp;id=16LheVpmVgOuiknXIeRb2Eir_9Zh_jFk1</t>
        </is>
      </c>
      <c r="V2304" t="inlineStr">
        <is>
          <t>20250424</t>
        </is>
      </c>
    </row>
    <row r="2305" ht="15" customHeight="1">
      <c r="A2305" s="7" t="inlineStr">
        <is>
          <t>AN00000229</t>
        </is>
      </c>
      <c r="B2305" s="8" t="inlineStr">
        <is>
          <t>Myphone</t>
        </is>
      </c>
      <c r="C2305" s="8" t="inlineStr">
        <is>
          <t>Hammer Watch 2 Lite</t>
        </is>
      </c>
      <c r="D2305" s="8" t="inlineStr">
        <is>
          <t>-</t>
        </is>
      </c>
      <c r="E2305" s="9" t="n">
        <v>349</v>
      </c>
      <c r="F2305" s="9" t="inlineStr">
        <is>
          <t>0.00</t>
        </is>
      </c>
      <c r="G2305" s="9" t="inlineStr">
        <is>
          <t>Outstock</t>
        </is>
      </c>
      <c r="H2305" s="9">
        <f>F2305+0</f>
        <v/>
      </c>
      <c r="I2305" s="9" t="n"/>
      <c r="J2305" s="9">
        <f>IF(I2305&lt;&gt;"",I2305,H2305)</f>
        <v/>
      </c>
      <c r="K2305" s="9">
        <f>E2305/(1+M2305)</f>
        <v/>
      </c>
      <c r="L2305" s="10" t="inlineStr">
        <is>
          <t>PLN</t>
        </is>
      </c>
      <c r="M2305" s="11" t="n">
        <v>0.23</v>
      </c>
      <c r="N2305" s="9">
        <f>K2305*VLOOKUP(L2305,'Exchange rate'!A:B,2,0)</f>
        <v/>
      </c>
      <c r="O2305" s="8" t="inlineStr">
        <is>
          <t>Oleole</t>
        </is>
      </c>
      <c r="P2305" s="8" t="inlineStr">
        <is>
          <t>Oleole</t>
        </is>
      </c>
      <c r="Q2305" s="8" t="inlineStr">
        <is>
          <t>Poland</t>
        </is>
      </c>
      <c r="R2305" s="12" t="inlineStr">
        <is>
          <t>https://www.oleole.pl/smartwatch/myphone-hammer-watch-2-lite-czarny.bhtml</t>
        </is>
      </c>
      <c r="S2305" s="13" t="inlineStr">
        <is>
          <t>Smart Watch</t>
        </is>
      </c>
      <c r="T2305" s="13" t="n"/>
      <c r="U2305" s="12" t="inlineStr">
        <is>
          <t>https://drive.google.com/uc?export=view&amp;id=13zN7nKy_vjFnSQY6yOgQYn0gyfHxrPrU</t>
        </is>
      </c>
      <c r="V2305" t="inlineStr">
        <is>
          <t>20250424</t>
        </is>
      </c>
    </row>
    <row r="2306" ht="15" customHeight="1">
      <c r="A2306" s="7" t="inlineStr">
        <is>
          <t>BN2009058</t>
        </is>
      </c>
      <c r="B2306" s="8" t="inlineStr">
        <is>
          <t>OnePlus</t>
        </is>
      </c>
      <c r="C2306" s="8" t="inlineStr">
        <is>
          <t>Nord 3 16-256GB 5G</t>
        </is>
      </c>
      <c r="D2306" s="8" t="inlineStr">
        <is>
          <t>-</t>
        </is>
      </c>
      <c r="E2306" s="9" t="n">
        <v>0</v>
      </c>
      <c r="F2306" s="9" t="inlineStr">
        <is>
          <t>0.00</t>
        </is>
      </c>
      <c r="G2306" s="9" t="inlineStr">
        <is>
          <t>Outstock</t>
        </is>
      </c>
      <c r="H2306" s="9">
        <f>F2306+0</f>
        <v/>
      </c>
      <c r="I2306" s="9" t="n"/>
      <c r="J2306" s="9">
        <f>IF(I2306&lt;&gt;"",I2306,H2306)</f>
        <v/>
      </c>
      <c r="K2306" s="9">
        <f>E2306/(1+M2306)</f>
        <v/>
      </c>
      <c r="L2306" s="10" t="inlineStr">
        <is>
          <t>PLN</t>
        </is>
      </c>
      <c r="M2306" s="11" t="n">
        <v>0.23</v>
      </c>
      <c r="N2306" s="9">
        <f>K2306*VLOOKUP(L2306,'Exchange rate'!A:B,2,0)</f>
        <v/>
      </c>
      <c r="O2306" s="8" t="inlineStr">
        <is>
          <t>Oleole</t>
        </is>
      </c>
      <c r="P2306" s="8" t="inlineStr">
        <is>
          <t>Oleole</t>
        </is>
      </c>
      <c r="Q2306" s="8" t="inlineStr">
        <is>
          <t>Poland</t>
        </is>
      </c>
      <c r="R2306" s="12" t="inlineStr">
        <is>
          <t>https://www.oleole.pl/telefony-komorkowe/oneplus-smartfon-nord-3-5g-16-256gb-green.bhtml</t>
        </is>
      </c>
      <c r="S2306" s="13" t="inlineStr">
        <is>
          <t>Handset</t>
        </is>
      </c>
      <c r="T2306" s="13" t="inlineStr">
        <is>
          <t>a</t>
        </is>
      </c>
      <c r="U2306" s="12" t="inlineStr">
        <is>
          <t>https://drive.google.com/uc?export=view&amp;id=15-1mVegQXHueoq8NEc9KTtez4XQrcGrB</t>
        </is>
      </c>
      <c r="V2306" t="inlineStr">
        <is>
          <t>20250424</t>
        </is>
      </c>
    </row>
    <row r="2307" ht="15" customHeight="1">
      <c r="A2307" s="7" t="inlineStr">
        <is>
          <t>BN2009368</t>
        </is>
      </c>
      <c r="B2307" s="8" t="inlineStr">
        <is>
          <t>OnePlus</t>
        </is>
      </c>
      <c r="C2307" s="8" t="inlineStr">
        <is>
          <t>OnePlus 12 16-512GB 5G</t>
        </is>
      </c>
      <c r="D2307" s="8" t="inlineStr">
        <is>
          <t>-</t>
        </is>
      </c>
      <c r="E2307" s="9" t="n">
        <v>3399</v>
      </c>
      <c r="F2307" s="9" t="inlineStr">
        <is>
          <t>0.00</t>
        </is>
      </c>
      <c r="G2307" s="9" t="inlineStr">
        <is>
          <t>Outstock</t>
        </is>
      </c>
      <c r="H2307" s="9">
        <f>F2307+0</f>
        <v/>
      </c>
      <c r="I2307" s="9" t="n"/>
      <c r="J2307" s="9">
        <f>IF(I2307&lt;&gt;"",I2307,H2307)</f>
        <v/>
      </c>
      <c r="K2307" s="9">
        <f>E2307/(1+M2307)</f>
        <v/>
      </c>
      <c r="L2307" s="10" t="inlineStr">
        <is>
          <t>PLN</t>
        </is>
      </c>
      <c r="M2307" s="11" t="n">
        <v>0.23</v>
      </c>
      <c r="N2307" s="9">
        <f>K2307*VLOOKUP(L2307,'Exchange rate'!A:B,2,0)</f>
        <v/>
      </c>
      <c r="O2307" s="8" t="inlineStr">
        <is>
          <t>Oleole</t>
        </is>
      </c>
      <c r="P2307" s="8" t="inlineStr">
        <is>
          <t>Oleole</t>
        </is>
      </c>
      <c r="Q2307" s="8" t="inlineStr">
        <is>
          <t>Poland</t>
        </is>
      </c>
      <c r="R2307" s="12" t="inlineStr">
        <is>
          <t>https://www.oleole.pl/telefony-komorkowe/oneplus-12-16-512gb-6-82-120hz-50mpix-czarny.bhtml</t>
        </is>
      </c>
      <c r="S2307" s="13" t="inlineStr">
        <is>
          <t>Handset</t>
        </is>
      </c>
      <c r="T2307" s="13" t="n"/>
      <c r="U2307" s="12" t="inlineStr">
        <is>
          <t>https://drive.google.com/uc?export=view&amp;id=14GL3GDmytLe2nbiIQGPb8KnpOs8OFed4</t>
        </is>
      </c>
      <c r="V2307" t="inlineStr">
        <is>
          <t>20250424</t>
        </is>
      </c>
    </row>
    <row r="2308" ht="15" customHeight="1">
      <c r="A2308" s="7" t="inlineStr">
        <is>
          <t>AN00000245</t>
        </is>
      </c>
      <c r="B2308" s="8" t="inlineStr">
        <is>
          <t>OnePlus</t>
        </is>
      </c>
      <c r="C2308" s="8" t="inlineStr">
        <is>
          <t>OnePlus 13 5G 16/512GB</t>
        </is>
      </c>
      <c r="D2308" s="8" t="inlineStr">
        <is>
          <t>-</t>
        </is>
      </c>
      <c r="E2308" s="9" t="n">
        <v>4399</v>
      </c>
      <c r="F2308" s="9" t="inlineStr">
        <is>
          <t>0.00</t>
        </is>
      </c>
      <c r="G2308" s="9" t="inlineStr">
        <is>
          <t>Outstock</t>
        </is>
      </c>
      <c r="H2308" s="9">
        <f>F2308+0</f>
        <v/>
      </c>
      <c r="I2308" s="9" t="n"/>
      <c r="J2308" s="9">
        <f>IF(I2308&lt;&gt;"",I2308,H2308)</f>
        <v/>
      </c>
      <c r="K2308" s="9">
        <f>E2308/(1+M2308)</f>
        <v/>
      </c>
      <c r="L2308" s="10" t="inlineStr">
        <is>
          <t>PLN</t>
        </is>
      </c>
      <c r="M2308" s="11" t="n">
        <v>0.23</v>
      </c>
      <c r="N2308" s="9">
        <f>K2308*VLOOKUP(L2308,'Exchange rate'!A:B,2,0)</f>
        <v/>
      </c>
      <c r="O2308" s="8" t="inlineStr">
        <is>
          <t>Oleole</t>
        </is>
      </c>
      <c r="P2308" s="8" t="inlineStr">
        <is>
          <t>Oleole</t>
        </is>
      </c>
      <c r="Q2308" s="8" t="inlineStr">
        <is>
          <t>Poland</t>
        </is>
      </c>
      <c r="R2308" s="12" t="inlineStr">
        <is>
          <t>https://www.oleole.pl/telefony-komorkowe/oneplus-13-16-512gb-6-82-120hz-50mpix-czarny.bhtml</t>
        </is>
      </c>
      <c r="S2308" s="13" t="inlineStr">
        <is>
          <t>Handset</t>
        </is>
      </c>
      <c r="T2308" s="13" t="n"/>
      <c r="U2308" s="12" t="inlineStr">
        <is>
          <t>https://drive.google.com/uc?export=view&amp;id=14nPXhb1-o7s6Xze0sA1DySE6ROrliagy</t>
        </is>
      </c>
      <c r="V2308" t="inlineStr">
        <is>
          <t>20250424</t>
        </is>
      </c>
    </row>
    <row r="2309" ht="15" customHeight="1">
      <c r="A2309" s="7" t="inlineStr">
        <is>
          <t>AN00000244</t>
        </is>
      </c>
      <c r="B2309" s="8" t="inlineStr">
        <is>
          <t>OnePlus</t>
        </is>
      </c>
      <c r="C2309" s="8" t="inlineStr">
        <is>
          <t>OnePlus 13R 5G 12/256GB</t>
        </is>
      </c>
      <c r="D2309" s="8" t="inlineStr">
        <is>
          <t>-</t>
        </is>
      </c>
      <c r="E2309" s="9" t="n">
        <v>0</v>
      </c>
      <c r="F2309" s="9" t="inlineStr">
        <is>
          <t>0.00</t>
        </is>
      </c>
      <c r="G2309" s="9" t="inlineStr">
        <is>
          <t>Outstock</t>
        </is>
      </c>
      <c r="H2309" s="9">
        <f>F2309+0</f>
        <v/>
      </c>
      <c r="I2309" s="9" t="n"/>
      <c r="J2309" s="9">
        <f>IF(I2309&lt;&gt;"",I2309,H2309)</f>
        <v/>
      </c>
      <c r="K2309" s="9">
        <f>E2309/(1+M2309)</f>
        <v/>
      </c>
      <c r="L2309" s="10" t="inlineStr">
        <is>
          <t>PLN</t>
        </is>
      </c>
      <c r="M2309" s="11" t="n">
        <v>0.23</v>
      </c>
      <c r="N2309" s="9">
        <f>K2309*VLOOKUP(L2309,'Exchange rate'!A:B,2,0)</f>
        <v/>
      </c>
      <c r="O2309" s="8" t="inlineStr">
        <is>
          <t>Oleole</t>
        </is>
      </c>
      <c r="P2309" s="8" t="inlineStr">
        <is>
          <t>Oleole</t>
        </is>
      </c>
      <c r="Q2309" s="8" t="inlineStr">
        <is>
          <t>Poland</t>
        </is>
      </c>
      <c r="R2309" s="12" t="inlineStr">
        <is>
          <t>https://www.oleole.pl/telefony-komorkowe/oneplus-13r-12-256gb-6-78-120hz-50mpix-czarny.bhtml</t>
        </is>
      </c>
      <c r="S2309" s="13" t="inlineStr">
        <is>
          <t>Handset</t>
        </is>
      </c>
      <c r="T2309" s="13" t="inlineStr">
        <is>
          <t>x</t>
        </is>
      </c>
      <c r="U2309" s="12" t="inlineStr">
        <is>
          <t>https://drive.google.com/uc?export=view&amp;id=16-wFE9bddvedAodulcCER98---4JNZCh</t>
        </is>
      </c>
      <c r="V2309" t="inlineStr">
        <is>
          <t>20250424</t>
        </is>
      </c>
    </row>
    <row r="2310" ht="15" customHeight="1">
      <c r="A2310" s="7" t="inlineStr">
        <is>
          <t>AN00000205</t>
        </is>
      </c>
      <c r="B2310" s="8" t="inlineStr">
        <is>
          <t>OnePlus</t>
        </is>
      </c>
      <c r="C2310" s="8" t="inlineStr">
        <is>
          <t>OnePlus Nord 4 5G 16/512GB</t>
        </is>
      </c>
      <c r="D2310" s="8" t="inlineStr">
        <is>
          <t>-</t>
        </is>
      </c>
      <c r="E2310" s="9" t="n">
        <v>1899</v>
      </c>
      <c r="F2310" s="9" t="inlineStr">
        <is>
          <t>0.00</t>
        </is>
      </c>
      <c r="G2310" s="9" t="inlineStr">
        <is>
          <t>Outstock</t>
        </is>
      </c>
      <c r="H2310" s="9">
        <f>F2310+0</f>
        <v/>
      </c>
      <c r="I2310" s="9" t="n"/>
      <c r="J2310" s="9">
        <f>IF(I2310&lt;&gt;"",I2310,H2310)</f>
        <v/>
      </c>
      <c r="K2310" s="9">
        <f>E2310/(1+M2310)</f>
        <v/>
      </c>
      <c r="L2310" s="10" t="inlineStr">
        <is>
          <t>PLN</t>
        </is>
      </c>
      <c r="M2310" s="11" t="n">
        <v>0.23</v>
      </c>
      <c r="N2310" s="9">
        <f>K2310*VLOOKUP(L2310,'Exchange rate'!A:B,2,0)</f>
        <v/>
      </c>
      <c r="O2310" s="8" t="inlineStr">
        <is>
          <t>Oleole</t>
        </is>
      </c>
      <c r="P2310" s="8" t="inlineStr">
        <is>
          <t>Oleole</t>
        </is>
      </c>
      <c r="Q2310" s="8" t="inlineStr">
        <is>
          <t>Poland</t>
        </is>
      </c>
      <c r="R2310" s="12" t="inlineStr">
        <is>
          <t>https://www.oleole.pl/telefony-komorkowe/oneplus-nord-4-16-512gb-6-74-120hz-50mpix-srebrny.bhtml</t>
        </is>
      </c>
      <c r="S2310" s="13" t="inlineStr">
        <is>
          <t>Handset</t>
        </is>
      </c>
      <c r="T2310" s="13" t="n"/>
      <c r="U2310" s="12" t="inlineStr">
        <is>
          <t>https://drive.google.com/uc?export=view&amp;id=11x_tfOWCuKLxK18QwGfKmWao4zunRL-v</t>
        </is>
      </c>
      <c r="V2310" t="inlineStr">
        <is>
          <t>20250424</t>
        </is>
      </c>
    </row>
    <row r="2311" ht="15" customHeight="1">
      <c r="A2311" s="7" t="inlineStr">
        <is>
          <t>AN00000191</t>
        </is>
      </c>
      <c r="B2311" s="8" t="inlineStr">
        <is>
          <t>OnePlus</t>
        </is>
      </c>
      <c r="C2311" s="8" t="inlineStr">
        <is>
          <t>OnePlus Watch 2</t>
        </is>
      </c>
      <c r="D2311" s="8" t="inlineStr">
        <is>
          <t>-</t>
        </is>
      </c>
      <c r="E2311" s="9" t="n">
        <v>899</v>
      </c>
      <c r="F2311" s="9" t="inlineStr">
        <is>
          <t>0.00</t>
        </is>
      </c>
      <c r="G2311" s="9" t="inlineStr">
        <is>
          <t>Outstock</t>
        </is>
      </c>
      <c r="H2311" s="9">
        <f>F2311+0</f>
        <v/>
      </c>
      <c r="I2311" s="9" t="n"/>
      <c r="J2311" s="9">
        <f>IF(I2311&lt;&gt;"",I2311,H2311)</f>
        <v/>
      </c>
      <c r="K2311" s="9">
        <f>E2311/(1+M2311)</f>
        <v/>
      </c>
      <c r="L2311" s="10" t="inlineStr">
        <is>
          <t>PLN</t>
        </is>
      </c>
      <c r="M2311" s="11" t="n">
        <v>0.23</v>
      </c>
      <c r="N2311" s="9">
        <f>K2311*VLOOKUP(L2311,'Exchange rate'!A:B,2,0)</f>
        <v/>
      </c>
      <c r="O2311" s="8" t="inlineStr">
        <is>
          <t>Oleole</t>
        </is>
      </c>
      <c r="P2311" s="8" t="inlineStr">
        <is>
          <t>Oleole</t>
        </is>
      </c>
      <c r="Q2311" s="8" t="inlineStr">
        <is>
          <t>Poland</t>
        </is>
      </c>
      <c r="R2311" s="12" t="inlineStr">
        <is>
          <t>https://www.oleole.pl/smartwatch/oneplus-watch-2-46mm-gps-niebieski.bhtml</t>
        </is>
      </c>
      <c r="S2311" s="13" t="inlineStr">
        <is>
          <t>Smart Watch</t>
        </is>
      </c>
      <c r="T2311" s="13" t="n"/>
      <c r="U2311" s="12" t="inlineStr">
        <is>
          <t>https://drive.google.com/uc?export=view&amp;id=10vWrzrgb9n_XZEGYYCLxcAFpuvuB8W5D</t>
        </is>
      </c>
      <c r="V2311" t="inlineStr">
        <is>
          <t>20250424</t>
        </is>
      </c>
    </row>
    <row r="2312" ht="15" customHeight="1">
      <c r="A2312" s="7" t="inlineStr">
        <is>
          <t>BN2009909</t>
        </is>
      </c>
      <c r="B2312" s="8" t="inlineStr">
        <is>
          <t>Oppo</t>
        </is>
      </c>
      <c r="C2312" s="8" t="inlineStr">
        <is>
          <t>A40 4-128GB LTE</t>
        </is>
      </c>
      <c r="D2312" s="8" t="inlineStr">
        <is>
          <t>-</t>
        </is>
      </c>
      <c r="E2312" s="9" t="n">
        <v>388</v>
      </c>
      <c r="F2312" s="9" t="inlineStr">
        <is>
          <t>0.00</t>
        </is>
      </c>
      <c r="G2312" s="9" t="inlineStr">
        <is>
          <t>Outstock</t>
        </is>
      </c>
      <c r="H2312" s="9">
        <f>F2312+0</f>
        <v/>
      </c>
      <c r="I2312" s="9" t="n"/>
      <c r="J2312" s="9">
        <f>IF(I2312&lt;&gt;"",I2312,H2312)</f>
        <v/>
      </c>
      <c r="K2312" s="9">
        <f>E2312/(1+M2312)</f>
        <v/>
      </c>
      <c r="L2312" s="10" t="inlineStr">
        <is>
          <t>PLN</t>
        </is>
      </c>
      <c r="M2312" s="11" t="n">
        <v>0.23</v>
      </c>
      <c r="N2312" s="9">
        <f>K2312*VLOOKUP(L2312,'Exchange rate'!A:B,2,0)</f>
        <v/>
      </c>
      <c r="O2312" s="8" t="inlineStr">
        <is>
          <t>Oleole</t>
        </is>
      </c>
      <c r="P2312" s="8" t="inlineStr">
        <is>
          <t>Oleole</t>
        </is>
      </c>
      <c r="Q2312" s="8" t="inlineStr">
        <is>
          <t>Poland</t>
        </is>
      </c>
      <c r="R2312" s="12" t="inlineStr">
        <is>
          <t>https://www.oleole.pl/telefony-komorkowe/oppo-smartfon-a40-4-128gb-black-oppo.bhtml</t>
        </is>
      </c>
      <c r="S2312" s="13" t="inlineStr">
        <is>
          <t>Handset</t>
        </is>
      </c>
      <c r="T2312" s="13" t="n"/>
      <c r="U2312" s="12" t="inlineStr">
        <is>
          <t>https://drive.google.com/uc?export=view&amp;id=13yTS6_PEWslfSmpnb8XqSpCNeBwvjV3E</t>
        </is>
      </c>
      <c r="V2312" t="inlineStr">
        <is>
          <t>20250424</t>
        </is>
      </c>
    </row>
    <row r="2313" ht="15" customHeight="1">
      <c r="A2313" s="7" t="inlineStr">
        <is>
          <t>BN2009360</t>
        </is>
      </c>
      <c r="B2313" s="8" t="inlineStr">
        <is>
          <t>Oppo</t>
        </is>
      </c>
      <c r="C2313" s="8" t="inlineStr">
        <is>
          <t>A60 4-128GB 5G</t>
        </is>
      </c>
      <c r="D2313" s="8" t="inlineStr">
        <is>
          <t>-</t>
        </is>
      </c>
      <c r="E2313" s="9" t="n">
        <v>649</v>
      </c>
      <c r="F2313" s="9" t="inlineStr">
        <is>
          <t>0.00</t>
        </is>
      </c>
      <c r="G2313" s="9" t="inlineStr">
        <is>
          <t>Outstock</t>
        </is>
      </c>
      <c r="H2313" s="9">
        <f>F2313+0</f>
        <v/>
      </c>
      <c r="I2313" s="9" t="n"/>
      <c r="J2313" s="9">
        <f>IF(I2313&lt;&gt;"",I2313,H2313)</f>
        <v/>
      </c>
      <c r="K2313" s="9">
        <f>E2313/(1+M2313)</f>
        <v/>
      </c>
      <c r="L2313" s="10" t="inlineStr">
        <is>
          <t>PLN</t>
        </is>
      </c>
      <c r="M2313" s="11" t="n">
        <v>0.23</v>
      </c>
      <c r="N2313" s="9">
        <f>K2313*VLOOKUP(L2313,'Exchange rate'!A:B,2,0)</f>
        <v/>
      </c>
      <c r="O2313" s="8" t="inlineStr">
        <is>
          <t>Oleole</t>
        </is>
      </c>
      <c r="P2313" s="8" t="inlineStr">
        <is>
          <t>Oleole</t>
        </is>
      </c>
      <c r="Q2313" s="8" t="inlineStr">
        <is>
          <t>Poland</t>
        </is>
      </c>
      <c r="R2313" s="12" t="inlineStr">
        <is>
          <t>https://www.oleole.pl/telefony-komorkowe/oppo-a60-5g-4-128gb-6-67-90hz-50mpix-bordowy.bhtml</t>
        </is>
      </c>
      <c r="S2313" s="13" t="inlineStr">
        <is>
          <t>Handset</t>
        </is>
      </c>
      <c r="T2313" s="13" t="n"/>
      <c r="U2313" s="12" t="inlineStr">
        <is>
          <t>https://drive.google.com/uc?export=view&amp;id=11vqUGkRIiek04AJV8AoeECwTb3gD1-6i</t>
        </is>
      </c>
      <c r="V2313" t="inlineStr">
        <is>
          <t>20250424</t>
        </is>
      </c>
    </row>
    <row r="2314" ht="15" customHeight="1">
      <c r="A2314" s="7" t="inlineStr">
        <is>
          <t>BN2009426</t>
        </is>
      </c>
      <c r="B2314" s="8" t="inlineStr">
        <is>
          <t>Oppo</t>
        </is>
      </c>
      <c r="C2314" s="8" t="inlineStr">
        <is>
          <t>A80 8-256GB 5G</t>
        </is>
      </c>
      <c r="D2314" s="8" t="inlineStr">
        <is>
          <t>-</t>
        </is>
      </c>
      <c r="E2314" s="9" t="n">
        <v>719</v>
      </c>
      <c r="F2314" s="9" t="inlineStr">
        <is>
          <t>0.00</t>
        </is>
      </c>
      <c r="G2314" s="9" t="inlineStr">
        <is>
          <t>Outstock</t>
        </is>
      </c>
      <c r="H2314" s="9">
        <f>F2314+0</f>
        <v/>
      </c>
      <c r="I2314" s="9" t="n"/>
      <c r="J2314" s="9">
        <f>IF(I2314&lt;&gt;"",I2314,H2314)</f>
        <v/>
      </c>
      <c r="K2314" s="9">
        <f>E2314/(1+M2314)</f>
        <v/>
      </c>
      <c r="L2314" s="10" t="inlineStr">
        <is>
          <t>PLN</t>
        </is>
      </c>
      <c r="M2314" s="11" t="n">
        <v>0.23</v>
      </c>
      <c r="N2314" s="9">
        <f>K2314*VLOOKUP(L2314,'Exchange rate'!A:B,2,0)</f>
        <v/>
      </c>
      <c r="O2314" s="8" t="inlineStr">
        <is>
          <t>Oleole</t>
        </is>
      </c>
      <c r="P2314" s="8" t="inlineStr">
        <is>
          <t>Oleole</t>
        </is>
      </c>
      <c r="Q2314" s="8" t="inlineStr">
        <is>
          <t>Poland</t>
        </is>
      </c>
      <c r="R2314" s="12" t="inlineStr">
        <is>
          <t>https://www.oleole.pl/telefony-komorkowe/oppo-a80-5g-8-256gb-6-67-120hz-50mpix-fioletowy.bhtml</t>
        </is>
      </c>
      <c r="S2314" s="13" t="inlineStr">
        <is>
          <t>Handset</t>
        </is>
      </c>
      <c r="T2314" s="13" t="n"/>
      <c r="U2314" s="12" t="inlineStr">
        <is>
          <t>https://drive.google.com/uc?export=view&amp;id=14mBAhJTZVVxcBkw3xSNydksC822b3wX8</t>
        </is>
      </c>
      <c r="V2314" t="inlineStr">
        <is>
          <t>20250424</t>
        </is>
      </c>
    </row>
    <row r="2315" ht="15" customHeight="1">
      <c r="A2315" s="7" t="inlineStr">
        <is>
          <t>AN00000243</t>
        </is>
      </c>
      <c r="B2315" s="8" t="inlineStr">
        <is>
          <t>Oppo</t>
        </is>
      </c>
      <c r="C2315" s="8" t="inlineStr">
        <is>
          <t>OPPO Find X8 Pro 5G 16/512GB</t>
        </is>
      </c>
      <c r="D2315" s="8" t="inlineStr">
        <is>
          <t>-</t>
        </is>
      </c>
      <c r="E2315" s="9" t="n">
        <v>0</v>
      </c>
      <c r="F2315" s="9" t="inlineStr">
        <is>
          <t>0.00</t>
        </is>
      </c>
      <c r="G2315" s="9" t="inlineStr">
        <is>
          <t>Outstock</t>
        </is>
      </c>
      <c r="H2315" s="9">
        <f>F2315+0</f>
        <v/>
      </c>
      <c r="I2315" s="9" t="n"/>
      <c r="J2315" s="9">
        <f>IF(I2315&lt;&gt;"",I2315,H2315)</f>
        <v/>
      </c>
      <c r="K2315" s="9">
        <f>E2315/(1+M2315)</f>
        <v/>
      </c>
      <c r="L2315" s="10" t="inlineStr">
        <is>
          <t>PLN</t>
        </is>
      </c>
      <c r="M2315" s="11" t="n">
        <v>0.23</v>
      </c>
      <c r="N2315" s="9">
        <f>K2315*VLOOKUP(L2315,'Exchange rate'!A:B,2,0)</f>
        <v/>
      </c>
      <c r="O2315" s="8" t="inlineStr">
        <is>
          <t>Oleole</t>
        </is>
      </c>
      <c r="P2315" s="8" t="inlineStr">
        <is>
          <t>Oleole</t>
        </is>
      </c>
      <c r="Q2315" s="8" t="inlineStr">
        <is>
          <t>Poland</t>
        </is>
      </c>
      <c r="R2315" s="12" t="inlineStr">
        <is>
          <t>https://www.oleole.pl/telefony-komorkowe/oppo-find-x8-pro-16-512gb-6-78-120hz-50mpix-czarny.bhtml</t>
        </is>
      </c>
      <c r="S2315" s="13" t="inlineStr">
        <is>
          <t>Handset</t>
        </is>
      </c>
      <c r="T2315" s="13" t="inlineStr">
        <is>
          <t>x</t>
        </is>
      </c>
      <c r="U2315" s="12" t="inlineStr">
        <is>
          <t>https://drive.google.com/uc?export=view&amp;id=13zzSj0wbN3275_Aliup2aa4doDcZvEhk</t>
        </is>
      </c>
      <c r="V2315" t="inlineStr">
        <is>
          <t>20250424</t>
        </is>
      </c>
    </row>
    <row r="2316" ht="15" customHeight="1">
      <c r="A2316" s="7" t="inlineStr">
        <is>
          <t>AN00000254</t>
        </is>
      </c>
      <c r="B2316" s="8" t="inlineStr">
        <is>
          <t>Oppo</t>
        </is>
      </c>
      <c r="C2316" s="8" t="inlineStr">
        <is>
          <t>OPPO Reno13 FS 5G 12/512GB</t>
        </is>
      </c>
      <c r="D2316" s="8" t="inlineStr">
        <is>
          <t>-</t>
        </is>
      </c>
      <c r="E2316" s="9" t="n">
        <v>1469</v>
      </c>
      <c r="F2316" s="9" t="inlineStr">
        <is>
          <t>0.00</t>
        </is>
      </c>
      <c r="G2316" s="9" t="inlineStr">
        <is>
          <t>Outstock</t>
        </is>
      </c>
      <c r="H2316" s="9">
        <f>F2316+0</f>
        <v/>
      </c>
      <c r="I2316" s="9" t="n"/>
      <c r="J2316" s="9">
        <f>IF(I2316&lt;&gt;"",I2316,H2316)</f>
        <v/>
      </c>
      <c r="K2316" s="9">
        <f>E2316/(1+M2316)</f>
        <v/>
      </c>
      <c r="L2316" s="10" t="inlineStr">
        <is>
          <t>PLN</t>
        </is>
      </c>
      <c r="M2316" s="11" t="n">
        <v>0.23</v>
      </c>
      <c r="N2316" s="9">
        <f>K2316*VLOOKUP(L2316,'Exchange rate'!A:B,2,0)</f>
        <v/>
      </c>
      <c r="O2316" s="8" t="inlineStr">
        <is>
          <t>Oleole</t>
        </is>
      </c>
      <c r="P2316" s="8" t="inlineStr">
        <is>
          <t>Oleole</t>
        </is>
      </c>
      <c r="Q2316" s="8" t="inlineStr">
        <is>
          <t>Poland</t>
        </is>
      </c>
      <c r="R2316" s="12" t="inlineStr">
        <is>
          <t>https://www.oleole.pl/telefony-komorkowe/oppo-reno13-fs-5g-12-512gb-6-67-120hz-50mpix-szary.bhtml</t>
        </is>
      </c>
      <c r="S2316" s="13" t="inlineStr">
        <is>
          <t>Handset</t>
        </is>
      </c>
      <c r="T2316" s="13" t="n"/>
      <c r="U2316" s="12" t="inlineStr">
        <is>
          <t>https://drive.google.com/uc?export=view&amp;id=12FTGWepSg5iUz1ouYMkn8FjMQ05bPlNs</t>
        </is>
      </c>
      <c r="V2316" t="inlineStr">
        <is>
          <t>20250424</t>
        </is>
      </c>
    </row>
    <row r="2317" ht="15" customHeight="1">
      <c r="A2317" s="7" t="inlineStr">
        <is>
          <t>BN2008916</t>
        </is>
      </c>
      <c r="B2317" s="8" t="inlineStr">
        <is>
          <t>Oppo</t>
        </is>
      </c>
      <c r="C2317" s="8" t="inlineStr">
        <is>
          <t>Reno10 Pro 5G 12/256GB</t>
        </is>
      </c>
      <c r="D2317" s="8" t="inlineStr">
        <is>
          <t>-</t>
        </is>
      </c>
      <c r="E2317" s="9" t="n">
        <v>0</v>
      </c>
      <c r="F2317" s="9" t="inlineStr">
        <is>
          <t>0.00</t>
        </is>
      </c>
      <c r="G2317" s="9" t="inlineStr">
        <is>
          <t>Outstock</t>
        </is>
      </c>
      <c r="H2317" s="9">
        <f>F2317+0</f>
        <v/>
      </c>
      <c r="I2317" s="9" t="n"/>
      <c r="J2317" s="9">
        <f>IF(I2317&lt;&gt;"",I2317,H2317)</f>
        <v/>
      </c>
      <c r="K2317" s="9">
        <f>E2317/(1+M2317)</f>
        <v/>
      </c>
      <c r="L2317" s="10" t="inlineStr">
        <is>
          <t>PLN</t>
        </is>
      </c>
      <c r="M2317" s="11" t="n">
        <v>0.23</v>
      </c>
      <c r="N2317" s="9">
        <f>K2317*VLOOKUP(L2317,'Exchange rate'!A:B,2,0)</f>
        <v/>
      </c>
      <c r="O2317" s="8" t="inlineStr">
        <is>
          <t>Oleole</t>
        </is>
      </c>
      <c r="P2317" s="8" t="inlineStr">
        <is>
          <t>Oleole</t>
        </is>
      </c>
      <c r="Q2317" s="8" t="inlineStr">
        <is>
          <t>Poland</t>
        </is>
      </c>
      <c r="R2317" s="12" t="inlineStr">
        <is>
          <t>https://www.oleole.pl/telefony-komorkowe/oppo-smartfon-reno10-pro-5g-szar.bhtml</t>
        </is>
      </c>
      <c r="S2317" s="13" t="inlineStr">
        <is>
          <t>Handset</t>
        </is>
      </c>
      <c r="T2317" s="13" t="inlineStr">
        <is>
          <t>a</t>
        </is>
      </c>
      <c r="U2317" s="12" t="inlineStr">
        <is>
          <t>https://drive.google.com/uc?export=view&amp;id=118UMDJJ8WonggNJIHbLlWJzFr6MpTITL</t>
        </is>
      </c>
      <c r="V2317" t="inlineStr">
        <is>
          <t>20250424</t>
        </is>
      </c>
    </row>
    <row r="2318" ht="15" customHeight="1">
      <c r="A2318" s="7" t="inlineStr">
        <is>
          <t>BN2009428</t>
        </is>
      </c>
      <c r="B2318" s="8" t="inlineStr">
        <is>
          <t>Oppo</t>
        </is>
      </c>
      <c r="C2318" s="8" t="inlineStr">
        <is>
          <t>Reno12 FS 12-512GB 5G</t>
        </is>
      </c>
      <c r="D2318" s="8" t="inlineStr">
        <is>
          <t>-</t>
        </is>
      </c>
      <c r="E2318" s="9" t="n">
        <v>0</v>
      </c>
      <c r="F2318" s="9" t="inlineStr">
        <is>
          <t>0.00</t>
        </is>
      </c>
      <c r="G2318" s="9" t="inlineStr">
        <is>
          <t>Outstock</t>
        </is>
      </c>
      <c r="H2318" s="9">
        <f>F2318+0</f>
        <v/>
      </c>
      <c r="I2318" s="9" t="n"/>
      <c r="J2318" s="9">
        <f>IF(I2318&lt;&gt;"",I2318,H2318)</f>
        <v/>
      </c>
      <c r="K2318" s="9">
        <f>E2318/(1+M2318)</f>
        <v/>
      </c>
      <c r="L2318" s="10" t="inlineStr">
        <is>
          <t>PLN</t>
        </is>
      </c>
      <c r="M2318" s="11" t="n">
        <v>0.23</v>
      </c>
      <c r="N2318" s="9">
        <f>K2318*VLOOKUP(L2318,'Exchange rate'!A:B,2,0)</f>
        <v/>
      </c>
      <c r="O2318" s="8" t="inlineStr">
        <is>
          <t>Oleole</t>
        </is>
      </c>
      <c r="P2318" s="8" t="inlineStr">
        <is>
          <t>Oleole</t>
        </is>
      </c>
      <c r="Q2318" s="8" t="inlineStr">
        <is>
          <t>Poland</t>
        </is>
      </c>
      <c r="R2318" s="12" t="inlineStr">
        <is>
          <t>https://www.oleole.pl/telefony-komorkowe/oppo-reno12-fs-5g-12-512gb-6-67-120hz-50mpix-pomaranczowy.bhtml</t>
        </is>
      </c>
      <c r="S2318" s="13" t="inlineStr">
        <is>
          <t>Handset</t>
        </is>
      </c>
      <c r="T2318" s="13" t="inlineStr">
        <is>
          <t>a</t>
        </is>
      </c>
      <c r="U2318" s="12" t="inlineStr">
        <is>
          <t>https://drive.google.com/uc?export=view&amp;id=12--WJ_Xi7eABPwFzYS4kCOUWJLvjSWY_</t>
        </is>
      </c>
      <c r="V2318" t="inlineStr">
        <is>
          <t>20250424</t>
        </is>
      </c>
    </row>
    <row r="2319" ht="15" customHeight="1">
      <c r="A2319" s="7" t="inlineStr">
        <is>
          <t>BN2009282</t>
        </is>
      </c>
      <c r="B2319" s="8" t="inlineStr">
        <is>
          <t>Oppo</t>
        </is>
      </c>
      <c r="C2319" s="8" t="inlineStr">
        <is>
          <t>Reno12 Pro 12-512GB 5G</t>
        </is>
      </c>
      <c r="D2319" s="8" t="inlineStr">
        <is>
          <t>-</t>
        </is>
      </c>
      <c r="E2319" s="9" t="n">
        <v>0</v>
      </c>
      <c r="F2319" s="9" t="inlineStr">
        <is>
          <t>0.00</t>
        </is>
      </c>
      <c r="G2319" s="9" t="inlineStr">
        <is>
          <t>Outstock</t>
        </is>
      </c>
      <c r="H2319" s="9">
        <f>F2319+0</f>
        <v/>
      </c>
      <c r="I2319" s="9" t="n"/>
      <c r="J2319" s="9">
        <f>IF(I2319&lt;&gt;"",I2319,H2319)</f>
        <v/>
      </c>
      <c r="K2319" s="9">
        <f>E2319/(1+M2319)</f>
        <v/>
      </c>
      <c r="L2319" s="10" t="inlineStr">
        <is>
          <t>PLN</t>
        </is>
      </c>
      <c r="M2319" s="11" t="n">
        <v>0.23</v>
      </c>
      <c r="N2319" s="9">
        <f>K2319*VLOOKUP(L2319,'Exchange rate'!A:B,2,0)</f>
        <v/>
      </c>
      <c r="O2319" s="8" t="inlineStr">
        <is>
          <t>Oleole</t>
        </is>
      </c>
      <c r="P2319" s="8" t="inlineStr">
        <is>
          <t>Oleole</t>
        </is>
      </c>
      <c r="Q2319" s="8" t="inlineStr">
        <is>
          <t>Poland</t>
        </is>
      </c>
      <c r="R2319" s="12" t="inlineStr">
        <is>
          <t>https://www.oleole.pl/telefony-komorkowe/oppo-reno12-pro-5g-12-512gb-6-7-120hz-50mpix-srebrny.bhtml</t>
        </is>
      </c>
      <c r="S2319" s="13" t="inlineStr">
        <is>
          <t>Handset</t>
        </is>
      </c>
      <c r="T2319" s="13" t="inlineStr">
        <is>
          <t>a</t>
        </is>
      </c>
      <c r="U2319" s="12" t="inlineStr">
        <is>
          <t>https://drive.google.com/uc?export=view&amp;id=15uX9AhVwdRneeFMyCtR-5qrxYsTy8g0j</t>
        </is>
      </c>
      <c r="V2319" t="inlineStr">
        <is>
          <t>20250424</t>
        </is>
      </c>
    </row>
    <row r="2320" ht="15" customHeight="1">
      <c r="A2320" s="7" t="inlineStr">
        <is>
          <t>BN2009564</t>
        </is>
      </c>
      <c r="B2320" s="8" t="inlineStr">
        <is>
          <t>Realme</t>
        </is>
      </c>
      <c r="C2320" s="8" t="inlineStr">
        <is>
          <t>Realme 12 Pro 12-256GB 5G</t>
        </is>
      </c>
      <c r="D2320" s="8" t="inlineStr">
        <is>
          <t>-</t>
        </is>
      </c>
      <c r="E2320" s="9" t="n">
        <v>1399</v>
      </c>
      <c r="F2320" s="9" t="inlineStr">
        <is>
          <t>0.00</t>
        </is>
      </c>
      <c r="G2320" s="9" t="inlineStr">
        <is>
          <t>Outstock</t>
        </is>
      </c>
      <c r="H2320" s="9">
        <f>F2320+0</f>
        <v/>
      </c>
      <c r="I2320" s="9" t="n"/>
      <c r="J2320" s="9">
        <f>IF(I2320&lt;&gt;"",I2320,H2320)</f>
        <v/>
      </c>
      <c r="K2320" s="9">
        <f>E2320/(1+M2320)</f>
        <v/>
      </c>
      <c r="L2320" s="10" t="inlineStr">
        <is>
          <t>PLN</t>
        </is>
      </c>
      <c r="M2320" s="11" t="n">
        <v>0.23</v>
      </c>
      <c r="N2320" s="9">
        <f>K2320*VLOOKUP(L2320,'Exchange rate'!A:B,2,0)</f>
        <v/>
      </c>
      <c r="O2320" s="8" t="inlineStr">
        <is>
          <t>Oleole</t>
        </is>
      </c>
      <c r="P2320" s="8" t="inlineStr">
        <is>
          <t>Oleole</t>
        </is>
      </c>
      <c r="Q2320" s="8" t="inlineStr">
        <is>
          <t>Poland</t>
        </is>
      </c>
      <c r="R2320" s="12" t="inlineStr">
        <is>
          <t>https://www.oleole.pl/telefony-komorkowe/realme-12-pro-5g-12-256gb-6-7-120hz-50mpix-bezowy.bhtml</t>
        </is>
      </c>
      <c r="S2320" s="13" t="inlineStr">
        <is>
          <t>Handset</t>
        </is>
      </c>
      <c r="T2320" s="13" t="n"/>
      <c r="U2320" s="12" t="inlineStr">
        <is>
          <t>https://drive.google.com/uc?export=view&amp;id=13CyerymbsUybqHy6yTPy7884O9Xu03GN</t>
        </is>
      </c>
      <c r="V2320" t="inlineStr">
        <is>
          <t>20250424</t>
        </is>
      </c>
    </row>
    <row r="2321" ht="15" customHeight="1">
      <c r="A2321" s="7" t="inlineStr">
        <is>
          <t>BN2009180</t>
        </is>
      </c>
      <c r="B2321" s="8" t="inlineStr">
        <is>
          <t>Realme</t>
        </is>
      </c>
      <c r="C2321" s="8" t="inlineStr">
        <is>
          <t>Realme 12 Pro+ 12-512GB 5G</t>
        </is>
      </c>
      <c r="D2321" s="8" t="inlineStr">
        <is>
          <t>-</t>
        </is>
      </c>
      <c r="E2321" s="9" t="n">
        <v>1899</v>
      </c>
      <c r="F2321" s="9" t="inlineStr">
        <is>
          <t>0.00</t>
        </is>
      </c>
      <c r="G2321" s="9" t="inlineStr">
        <is>
          <t>Outstock</t>
        </is>
      </c>
      <c r="H2321" s="9">
        <f>F2321+0</f>
        <v/>
      </c>
      <c r="I2321" s="9" t="n"/>
      <c r="J2321" s="9">
        <f>IF(I2321&lt;&gt;"",I2321,H2321)</f>
        <v/>
      </c>
      <c r="K2321" s="9">
        <f>E2321/(1+M2321)</f>
        <v/>
      </c>
      <c r="L2321" s="10" t="inlineStr">
        <is>
          <t>PLN</t>
        </is>
      </c>
      <c r="M2321" s="11" t="n">
        <v>0.23</v>
      </c>
      <c r="N2321" s="9">
        <f>K2321*VLOOKUP(L2321,'Exchange rate'!A:B,2,0)</f>
        <v/>
      </c>
      <c r="O2321" s="8" t="inlineStr">
        <is>
          <t>Oleole</t>
        </is>
      </c>
      <c r="P2321" s="8" t="inlineStr">
        <is>
          <t>Oleole</t>
        </is>
      </c>
      <c r="Q2321" s="8" t="inlineStr">
        <is>
          <t>Poland</t>
        </is>
      </c>
      <c r="R2321" s="12" t="inlineStr">
        <is>
          <t>https://www.oleole.pl/telefony-komorkowe/realme-12-pro-5g-12-512gb-6-7-120hz-50mpix-bezowy.bhtml</t>
        </is>
      </c>
      <c r="S2321" s="13" t="inlineStr">
        <is>
          <t>Handset</t>
        </is>
      </c>
      <c r="T2321" s="13" t="n"/>
      <c r="U2321" s="12" t="inlineStr">
        <is>
          <t>https://drive.google.com/uc?export=view&amp;id=11nU9gbRQklh6-IJgrGVfoffhqtD0l_Tf</t>
        </is>
      </c>
      <c r="V2321" t="inlineStr">
        <is>
          <t>20250424</t>
        </is>
      </c>
    </row>
    <row r="2322" ht="15" customHeight="1">
      <c r="A2322" s="7" t="inlineStr">
        <is>
          <t>AN00000253</t>
        </is>
      </c>
      <c r="B2322" s="8" t="inlineStr">
        <is>
          <t>Realme</t>
        </is>
      </c>
      <c r="C2322" s="8" t="inlineStr">
        <is>
          <t>Realme 14 Pro 5G 8/256GB</t>
        </is>
      </c>
      <c r="D2322" s="8" t="inlineStr">
        <is>
          <t>-</t>
        </is>
      </c>
      <c r="E2322" s="9" t="n">
        <v>1799</v>
      </c>
      <c r="F2322" s="9" t="inlineStr">
        <is>
          <t>0.00</t>
        </is>
      </c>
      <c r="G2322" s="9" t="inlineStr">
        <is>
          <t>Outstock</t>
        </is>
      </c>
      <c r="H2322" s="9">
        <f>F2322+0</f>
        <v/>
      </c>
      <c r="I2322" s="9" t="n"/>
      <c r="J2322" s="9">
        <f>IF(I2322&lt;&gt;"",I2322,H2322)</f>
        <v/>
      </c>
      <c r="K2322" s="9">
        <f>E2322/(1+M2322)</f>
        <v/>
      </c>
      <c r="L2322" s="10" t="inlineStr">
        <is>
          <t>PLN</t>
        </is>
      </c>
      <c r="M2322" s="11" t="n">
        <v>0.23</v>
      </c>
      <c r="N2322" s="9">
        <f>K2322*VLOOKUP(L2322,'Exchange rate'!A:B,2,0)</f>
        <v/>
      </c>
      <c r="O2322" s="8" t="inlineStr">
        <is>
          <t>Oleole</t>
        </is>
      </c>
      <c r="P2322" s="8" t="inlineStr">
        <is>
          <t>Oleole</t>
        </is>
      </c>
      <c r="Q2322" s="8" t="inlineStr">
        <is>
          <t>Poland</t>
        </is>
      </c>
      <c r="R2322" s="12" t="inlineStr">
        <is>
          <t>https://www.oleole.pl/telefony-komorkowe/realme-smartfon-14-pro-5g-8-256-grey-realme.bhtml</t>
        </is>
      </c>
      <c r="S2322" s="13" t="inlineStr">
        <is>
          <t>Handset</t>
        </is>
      </c>
      <c r="T2322" s="13" t="n"/>
      <c r="U2322" s="12" t="inlineStr">
        <is>
          <t>https://drive.google.com/uc?export=view&amp;id=12epcaQCEhEWKnkXIcMSVsSscxndBByj8</t>
        </is>
      </c>
      <c r="V2322" t="inlineStr">
        <is>
          <t>20250424</t>
        </is>
      </c>
    </row>
    <row r="2323" ht="15" customHeight="1">
      <c r="A2323" s="7" t="inlineStr">
        <is>
          <t>AN00000260</t>
        </is>
      </c>
      <c r="B2323" s="8" t="inlineStr">
        <is>
          <t>Realme</t>
        </is>
      </c>
      <c r="C2323" s="8" t="inlineStr">
        <is>
          <t>realme 14 Pro+ 5G 12/512GB</t>
        </is>
      </c>
      <c r="D2323" s="8" t="inlineStr">
        <is>
          <t>-</t>
        </is>
      </c>
      <c r="E2323" s="9" t="n">
        <v>2499</v>
      </c>
      <c r="F2323" s="9" t="inlineStr">
        <is>
          <t>0.00</t>
        </is>
      </c>
      <c r="G2323" s="9" t="inlineStr">
        <is>
          <t>Outstock</t>
        </is>
      </c>
      <c r="H2323" s="9">
        <f>F2323+0</f>
        <v/>
      </c>
      <c r="I2323" s="9" t="n"/>
      <c r="J2323" s="9">
        <f>IF(I2323&lt;&gt;"",I2323,H2323)</f>
        <v/>
      </c>
      <c r="K2323" s="9">
        <f>E2323/(1+M2323)</f>
        <v/>
      </c>
      <c r="L2323" s="10" t="inlineStr">
        <is>
          <t>PLN</t>
        </is>
      </c>
      <c r="M2323" s="11" t="n">
        <v>0.23</v>
      </c>
      <c r="N2323" s="9">
        <f>K2323*VLOOKUP(L2323,'Exchange rate'!A:B,2,0)</f>
        <v/>
      </c>
      <c r="O2323" s="8" t="inlineStr">
        <is>
          <t>Oleole</t>
        </is>
      </c>
      <c r="P2323" s="8" t="inlineStr">
        <is>
          <t>Oleole</t>
        </is>
      </c>
      <c r="Q2323" s="8" t="inlineStr">
        <is>
          <t>Poland</t>
        </is>
      </c>
      <c r="R2323" s="12" t="inlineStr">
        <is>
          <t>https://www.oleole.pl/telefony-komorkowe/realme-14-pro-5g-12-512gb-6-83-120hz-50mpix-perlowy.bhtml</t>
        </is>
      </c>
      <c r="S2323" s="13" t="inlineStr">
        <is>
          <t>Handset</t>
        </is>
      </c>
      <c r="T2323" s="13" t="n"/>
      <c r="U2323" s="12" t="inlineStr">
        <is>
          <t>https://drive.google.com/uc?export=view&amp;id=169Vl1YqciDk4qyFYEeVQ11anB5-FVeMl</t>
        </is>
      </c>
      <c r="V2323" t="inlineStr">
        <is>
          <t>20250424</t>
        </is>
      </c>
    </row>
    <row r="2324" ht="15" customHeight="1">
      <c r="A2324" s="7" t="inlineStr">
        <is>
          <t>BN2009388</t>
        </is>
      </c>
      <c r="B2324" s="8" t="inlineStr">
        <is>
          <t>Realme</t>
        </is>
      </c>
      <c r="C2324" s="8" t="inlineStr">
        <is>
          <t>Realme C67 6-128GB LTE</t>
        </is>
      </c>
      <c r="D2324" s="8" t="inlineStr">
        <is>
          <t>-</t>
        </is>
      </c>
      <c r="E2324" s="9" t="n">
        <v>0</v>
      </c>
      <c r="F2324" s="9" t="inlineStr">
        <is>
          <t>0.00</t>
        </is>
      </c>
      <c r="G2324" s="9" t="inlineStr">
        <is>
          <t>Outstock</t>
        </is>
      </c>
      <c r="H2324" s="9">
        <f>F2324+0</f>
        <v/>
      </c>
      <c r="I2324" s="9" t="n"/>
      <c r="J2324" s="9">
        <f>IF(I2324&lt;&gt;"",I2324,H2324)</f>
        <v/>
      </c>
      <c r="K2324" s="9">
        <f>E2324/(1+M2324)</f>
        <v/>
      </c>
      <c r="L2324" s="10" t="inlineStr">
        <is>
          <t>PLN</t>
        </is>
      </c>
      <c r="M2324" s="11" t="n">
        <v>0.23</v>
      </c>
      <c r="N2324" s="9">
        <f>K2324*VLOOKUP(L2324,'Exchange rate'!A:B,2,0)</f>
        <v/>
      </c>
      <c r="O2324" s="8" t="inlineStr">
        <is>
          <t>Oleole</t>
        </is>
      </c>
      <c r="P2324" s="8" t="inlineStr">
        <is>
          <t>Oleole</t>
        </is>
      </c>
      <c r="Q2324" s="8" t="inlineStr">
        <is>
          <t>Poland</t>
        </is>
      </c>
      <c r="R2324" s="12" t="inlineStr">
        <is>
          <t>https://www.oleole.pl/telefony-komorkowe/realme-c67-6-128gb-6-72-90hz-108mpix-czarny.bhtml</t>
        </is>
      </c>
      <c r="S2324" s="13" t="inlineStr">
        <is>
          <t>Handset</t>
        </is>
      </c>
      <c r="T2324" s="13" t="inlineStr">
        <is>
          <t>a</t>
        </is>
      </c>
      <c r="U2324" s="12" t="inlineStr">
        <is>
          <t>https://drive.google.com/uc?export=view&amp;id=15WHvYtIgKWCmb-mVwxQQf0l31pigcb6z</t>
        </is>
      </c>
      <c r="V2324" t="inlineStr">
        <is>
          <t>20250424</t>
        </is>
      </c>
    </row>
    <row r="2325" ht="15" customHeight="1">
      <c r="A2325" s="7" t="inlineStr">
        <is>
          <t>BN2009183</t>
        </is>
      </c>
      <c r="B2325" s="8" t="inlineStr">
        <is>
          <t>Realme</t>
        </is>
      </c>
      <c r="C2325" s="8" t="inlineStr">
        <is>
          <t>Realme C67 8-256GB LTE</t>
        </is>
      </c>
      <c r="D2325" s="8" t="inlineStr">
        <is>
          <t>-</t>
        </is>
      </c>
      <c r="E2325" s="9" t="n">
        <v>949</v>
      </c>
      <c r="F2325" s="9" t="inlineStr">
        <is>
          <t>0.00</t>
        </is>
      </c>
      <c r="G2325" s="9" t="inlineStr">
        <is>
          <t>Outstock</t>
        </is>
      </c>
      <c r="H2325" s="9">
        <f>F2325+0</f>
        <v/>
      </c>
      <c r="I2325" s="9" t="n"/>
      <c r="J2325" s="9">
        <f>IF(I2325&lt;&gt;"",I2325,H2325)</f>
        <v/>
      </c>
      <c r="K2325" s="9">
        <f>E2325/(1+M2325)</f>
        <v/>
      </c>
      <c r="L2325" s="10" t="inlineStr">
        <is>
          <t>PLN</t>
        </is>
      </c>
      <c r="M2325" s="11" t="n">
        <v>0.23</v>
      </c>
      <c r="N2325" s="9">
        <f>K2325*VLOOKUP(L2325,'Exchange rate'!A:B,2,0)</f>
        <v/>
      </c>
      <c r="O2325" s="8" t="inlineStr">
        <is>
          <t>Oleole</t>
        </is>
      </c>
      <c r="P2325" s="8" t="inlineStr">
        <is>
          <t>Oleole</t>
        </is>
      </c>
      <c r="Q2325" s="8" t="inlineStr">
        <is>
          <t>Poland</t>
        </is>
      </c>
      <c r="R2325" s="12" t="inlineStr">
        <is>
          <t>https://www.oleole.pl/telefony-komorkowe/realme-c67-8-256gb-6-72-90hz-108mpix-zielony.bhtml</t>
        </is>
      </c>
      <c r="S2325" s="13" t="inlineStr">
        <is>
          <t>Handset</t>
        </is>
      </c>
      <c r="T2325" s="13" t="n"/>
      <c r="U2325" s="12" t="inlineStr">
        <is>
          <t>https://drive.google.com/uc?export=view&amp;id=15osOZGyLh-5T9HySjB1BKW6KxK7w9VsG</t>
        </is>
      </c>
      <c r="V2325" t="inlineStr">
        <is>
          <t>20250424</t>
        </is>
      </c>
    </row>
    <row r="2326" ht="15" customHeight="1">
      <c r="A2326" s="7" t="inlineStr">
        <is>
          <t>BN2009650</t>
        </is>
      </c>
      <c r="B2326" s="8" t="inlineStr">
        <is>
          <t>Realme</t>
        </is>
      </c>
      <c r="C2326" s="8" t="inlineStr">
        <is>
          <t>realme GT6 16-512GB 5G</t>
        </is>
      </c>
      <c r="D2326" s="8" t="inlineStr">
        <is>
          <t>-</t>
        </is>
      </c>
      <c r="E2326" s="9" t="n">
        <v>2899</v>
      </c>
      <c r="F2326" s="9" t="inlineStr">
        <is>
          <t>0.00</t>
        </is>
      </c>
      <c r="G2326" s="9" t="inlineStr">
        <is>
          <t>Outstock</t>
        </is>
      </c>
      <c r="H2326" s="9">
        <f>F2326+0</f>
        <v/>
      </c>
      <c r="I2326" s="9" t="n"/>
      <c r="J2326" s="9">
        <f>IF(I2326&lt;&gt;"",I2326,H2326)</f>
        <v/>
      </c>
      <c r="K2326" s="9">
        <f>E2326/(1+M2326)</f>
        <v/>
      </c>
      <c r="L2326" s="10" t="inlineStr">
        <is>
          <t>PLN</t>
        </is>
      </c>
      <c r="M2326" s="11" t="n">
        <v>0.23</v>
      </c>
      <c r="N2326" s="9">
        <f>K2326*VLOOKUP(L2326,'Exchange rate'!A:B,2,0)</f>
        <v/>
      </c>
      <c r="O2326" s="8" t="inlineStr">
        <is>
          <t>Oleole</t>
        </is>
      </c>
      <c r="P2326" s="8" t="inlineStr">
        <is>
          <t>Oleole</t>
        </is>
      </c>
      <c r="Q2326" s="8" t="inlineStr">
        <is>
          <t>Poland</t>
        </is>
      </c>
      <c r="R2326" s="12" t="inlineStr">
        <is>
          <t>https://www.oleole.pl/telefony-komorkowe/realme-gt-6-16-512gb-6-78-120hz-50mpix-srebrny.bhtml</t>
        </is>
      </c>
      <c r="S2326" s="13" t="inlineStr">
        <is>
          <t>Handset</t>
        </is>
      </c>
      <c r="T2326" s="13" t="n"/>
      <c r="U2326" s="12" t="inlineStr">
        <is>
          <t>https://drive.google.com/uc?export=view&amp;id=15vmonxVU6dravVfrM7-4lt8emh2fP_QE</t>
        </is>
      </c>
      <c r="V2326" t="inlineStr">
        <is>
          <t>20250424</t>
        </is>
      </c>
    </row>
    <row r="2327" ht="15" customHeight="1">
      <c r="A2327" s="7" t="inlineStr">
        <is>
          <t>AN00000239</t>
        </is>
      </c>
      <c r="B2327" s="8" t="inlineStr">
        <is>
          <t>Realme</t>
        </is>
      </c>
      <c r="C2327" s="8" t="inlineStr">
        <is>
          <t>Realme GT7 Pro 5G 12/512GB</t>
        </is>
      </c>
      <c r="D2327" s="8" t="inlineStr">
        <is>
          <t>-</t>
        </is>
      </c>
      <c r="E2327" s="9" t="n">
        <v>3849</v>
      </c>
      <c r="F2327" s="9" t="inlineStr">
        <is>
          <t>0.00</t>
        </is>
      </c>
      <c r="G2327" s="9" t="inlineStr">
        <is>
          <t>Outstock</t>
        </is>
      </c>
      <c r="H2327" s="9">
        <f>F2327+0</f>
        <v/>
      </c>
      <c r="I2327" s="9" t="n"/>
      <c r="J2327" s="9">
        <f>IF(I2327&lt;&gt;"",I2327,H2327)</f>
        <v/>
      </c>
      <c r="K2327" s="9">
        <f>E2327/(1+M2327)</f>
        <v/>
      </c>
      <c r="L2327" s="10" t="inlineStr">
        <is>
          <t>PLN</t>
        </is>
      </c>
      <c r="M2327" s="11" t="n">
        <v>0.23</v>
      </c>
      <c r="N2327" s="9">
        <f>K2327*VLOOKUP(L2327,'Exchange rate'!A:B,2,0)</f>
        <v/>
      </c>
      <c r="O2327" s="8" t="inlineStr">
        <is>
          <t>Oleole</t>
        </is>
      </c>
      <c r="P2327" s="8" t="inlineStr">
        <is>
          <t>Oleole</t>
        </is>
      </c>
      <c r="Q2327" s="8" t="inlineStr">
        <is>
          <t>Poland</t>
        </is>
      </c>
      <c r="R2327" s="12" t="inlineStr">
        <is>
          <t>https://www.oleole.pl/telefony-komorkowe/realme-gt-7-pro-12-512gb-6-78-120hz-50mpix-pomaranczowy.bhtml</t>
        </is>
      </c>
      <c r="S2327" s="13" t="inlineStr">
        <is>
          <t>Handset</t>
        </is>
      </c>
      <c r="T2327" s="13" t="n"/>
      <c r="U2327" s="12" t="inlineStr">
        <is>
          <t>https://drive.google.com/uc?export=view&amp;id=149dVbmBHO648P6zlwUUi2l87eHuZ_bPP</t>
        </is>
      </c>
      <c r="V2327" t="inlineStr">
        <is>
          <t>20250424</t>
        </is>
      </c>
    </row>
    <row r="2328" ht="15" customHeight="1">
      <c r="A2328" s="7" t="inlineStr">
        <is>
          <t>BN2009563</t>
        </is>
      </c>
      <c r="B2328" s="8" t="inlineStr">
        <is>
          <t>Realme</t>
        </is>
      </c>
      <c r="C2328" s="8" t="inlineStr">
        <is>
          <t>Realme Note 50 3-64GB LTE</t>
        </is>
      </c>
      <c r="D2328" s="8" t="inlineStr">
        <is>
          <t>-</t>
        </is>
      </c>
      <c r="E2328" s="9" t="n">
        <v>348</v>
      </c>
      <c r="F2328" s="9" t="inlineStr">
        <is>
          <t>0.00</t>
        </is>
      </c>
      <c r="G2328" s="9" t="inlineStr">
        <is>
          <t>Outstock</t>
        </is>
      </c>
      <c r="H2328" s="9">
        <f>F2328+0</f>
        <v/>
      </c>
      <c r="I2328" s="9" t="n"/>
      <c r="J2328" s="9">
        <f>IF(I2328&lt;&gt;"",I2328,H2328)</f>
        <v/>
      </c>
      <c r="K2328" s="9">
        <f>E2328/(1+M2328)</f>
        <v/>
      </c>
      <c r="L2328" s="10" t="inlineStr">
        <is>
          <t>PLN</t>
        </is>
      </c>
      <c r="M2328" s="11" t="n">
        <v>0.23</v>
      </c>
      <c r="N2328" s="9">
        <f>K2328*VLOOKUP(L2328,'Exchange rate'!A:B,2,0)</f>
        <v/>
      </c>
      <c r="O2328" s="8" t="inlineStr">
        <is>
          <t>Oleole</t>
        </is>
      </c>
      <c r="P2328" s="8" t="inlineStr">
        <is>
          <t>Oleole</t>
        </is>
      </c>
      <c r="Q2328" s="8" t="inlineStr">
        <is>
          <t>Poland</t>
        </is>
      </c>
      <c r="R2328" s="12" t="inlineStr">
        <is>
          <t>https://www.oleole.pl/telefony-komorkowe/realme-note-50-3-64-niebieski.bhtml</t>
        </is>
      </c>
      <c r="S2328" s="13" t="inlineStr">
        <is>
          <t>Handset</t>
        </is>
      </c>
      <c r="T2328" s="13" t="n"/>
      <c r="U2328" s="12" t="inlineStr">
        <is>
          <t>https://drive.google.com/uc?export=view&amp;id=12QqDX0_eX4Z3n5DrkZmXUrgjUj-9izkD</t>
        </is>
      </c>
      <c r="V2328" t="inlineStr">
        <is>
          <t>20250424</t>
        </is>
      </c>
    </row>
    <row r="2329" ht="15" customHeight="1">
      <c r="A2329" s="7" t="inlineStr">
        <is>
          <t>BN2009233</t>
        </is>
      </c>
      <c r="B2329" s="8" t="inlineStr">
        <is>
          <t>Samsung</t>
        </is>
      </c>
      <c r="C2329" s="8" t="inlineStr">
        <is>
          <t>Galaxy A35 6-128GB 5G</t>
        </is>
      </c>
      <c r="D2329" s="8" t="inlineStr">
        <is>
          <t>-</t>
        </is>
      </c>
      <c r="E2329" s="9" t="n">
        <v>0</v>
      </c>
      <c r="F2329" s="9" t="inlineStr">
        <is>
          <t>0.00</t>
        </is>
      </c>
      <c r="G2329" s="9" t="inlineStr">
        <is>
          <t>Outstock</t>
        </is>
      </c>
      <c r="H2329" s="9">
        <f>F2329+0</f>
        <v/>
      </c>
      <c r="I2329" s="9" t="n"/>
      <c r="J2329" s="9">
        <f>IF(I2329&lt;&gt;"",I2329,H2329)</f>
        <v/>
      </c>
      <c r="K2329" s="9">
        <f>E2329/(1+M2329)</f>
        <v/>
      </c>
      <c r="L2329" s="10" t="inlineStr">
        <is>
          <t>PLN</t>
        </is>
      </c>
      <c r="M2329" s="11" t="n">
        <v>0.23</v>
      </c>
      <c r="N2329" s="9">
        <f>K2329*VLOOKUP(L2329,'Exchange rate'!A:B,2,0)</f>
        <v/>
      </c>
      <c r="O2329" s="8" t="inlineStr">
        <is>
          <t>Oleole</t>
        </is>
      </c>
      <c r="P2329" s="8" t="inlineStr">
        <is>
          <t>Oleole</t>
        </is>
      </c>
      <c r="Q2329" s="8" t="inlineStr">
        <is>
          <t>Poland</t>
        </is>
      </c>
      <c r="R2329" s="12" t="inlineStr">
        <is>
          <t>https://www.oleole.pl/telefony-komorkowe/samsung-galaxy-a35-5g-6-128gb-6-6-120hz-50mpix-fioletowy.bhtml</t>
        </is>
      </c>
      <c r="S2329" s="13" t="inlineStr">
        <is>
          <t>Handset</t>
        </is>
      </c>
      <c r="T2329" s="13" t="inlineStr">
        <is>
          <t>a</t>
        </is>
      </c>
      <c r="U2329" s="12" t="inlineStr">
        <is>
          <t>https://drive.google.com/uc?export=view&amp;id=12lwgSy_n8sobTbfrdMpLuGypbTSrfkxy</t>
        </is>
      </c>
      <c r="V2329" t="inlineStr">
        <is>
          <t>20250424</t>
        </is>
      </c>
    </row>
    <row r="2330" ht="15" customHeight="1">
      <c r="A2330" s="7" t="inlineStr">
        <is>
          <t>BN2009234</t>
        </is>
      </c>
      <c r="B2330" s="8" t="inlineStr">
        <is>
          <t>Samsung</t>
        </is>
      </c>
      <c r="C2330" s="8" t="inlineStr">
        <is>
          <t>Galaxy A35 8-256GB 5G</t>
        </is>
      </c>
      <c r="D2330" s="8" t="inlineStr">
        <is>
          <t>-</t>
        </is>
      </c>
      <c r="E2330" s="9" t="n">
        <v>0</v>
      </c>
      <c r="F2330" s="9" t="inlineStr">
        <is>
          <t>0.00</t>
        </is>
      </c>
      <c r="G2330" s="9" t="inlineStr">
        <is>
          <t>Outstock</t>
        </is>
      </c>
      <c r="H2330" s="9">
        <f>F2330+0</f>
        <v/>
      </c>
      <c r="I2330" s="9" t="n"/>
      <c r="J2330" s="9">
        <f>IF(I2330&lt;&gt;"",I2330,H2330)</f>
        <v/>
      </c>
      <c r="K2330" s="9">
        <f>E2330/(1+M2330)</f>
        <v/>
      </c>
      <c r="L2330" s="10" t="inlineStr">
        <is>
          <t>PLN</t>
        </is>
      </c>
      <c r="M2330" s="11" t="n">
        <v>0.23</v>
      </c>
      <c r="N2330" s="9">
        <f>K2330*VLOOKUP(L2330,'Exchange rate'!A:B,2,0)</f>
        <v/>
      </c>
      <c r="O2330" s="8" t="inlineStr">
        <is>
          <t>Oleole</t>
        </is>
      </c>
      <c r="P2330" s="8" t="inlineStr">
        <is>
          <t>Oleole</t>
        </is>
      </c>
      <c r="Q2330" s="8" t="inlineStr">
        <is>
          <t>Poland</t>
        </is>
      </c>
      <c r="R2330" s="12" t="inlineStr">
        <is>
          <t>https://www.oleole.pl/telefony-komorkowe/samsung-galaxy-a35-5g-8-256gb-6-6-120hz-50mpix-niebieski.bhtml</t>
        </is>
      </c>
      <c r="S2330" s="13" t="inlineStr">
        <is>
          <t>Handset</t>
        </is>
      </c>
      <c r="T2330" s="13" t="inlineStr">
        <is>
          <t>a</t>
        </is>
      </c>
      <c r="U2330" s="12" t="inlineStr">
        <is>
          <t>https://drive.google.com/uc?export=view&amp;id=12Z51JUnDge58BuDJ_Vhsep6hXijX_ZYJ</t>
        </is>
      </c>
      <c r="V2330" t="inlineStr">
        <is>
          <t>20250424</t>
        </is>
      </c>
    </row>
    <row r="2331" ht="15" customHeight="1">
      <c r="A2331" s="7" t="inlineStr">
        <is>
          <t>BN2009895</t>
        </is>
      </c>
      <c r="B2331" s="8" t="inlineStr">
        <is>
          <t>Samsung</t>
        </is>
      </c>
      <c r="C2331" s="8" t="inlineStr">
        <is>
          <t>Galaxy A36 6-128GB 5G</t>
        </is>
      </c>
      <c r="D2331" s="8" t="inlineStr">
        <is>
          <t>-</t>
        </is>
      </c>
      <c r="E2331" s="9" t="n">
        <v>1399</v>
      </c>
      <c r="F2331" s="9" t="inlineStr">
        <is>
          <t>0.00</t>
        </is>
      </c>
      <c r="G2331" s="9" t="inlineStr">
        <is>
          <t>Outstock</t>
        </is>
      </c>
      <c r="H2331" s="9">
        <f>F2331+0</f>
        <v/>
      </c>
      <c r="I2331" s="9" t="n"/>
      <c r="J2331" s="9">
        <f>IF(I2331&lt;&gt;"",I2331,H2331)</f>
        <v/>
      </c>
      <c r="K2331" s="9">
        <f>E2331/(1+M2331)</f>
        <v/>
      </c>
      <c r="L2331" s="10" t="inlineStr">
        <is>
          <t>PLN</t>
        </is>
      </c>
      <c r="M2331" s="11" t="n">
        <v>0.23</v>
      </c>
      <c r="N2331" s="9">
        <f>K2331*VLOOKUP(L2331,'Exchange rate'!A:B,2,0)</f>
        <v/>
      </c>
      <c r="O2331" s="8" t="inlineStr">
        <is>
          <t>Oleole</t>
        </is>
      </c>
      <c r="P2331" s="8" t="inlineStr">
        <is>
          <t>Oleole</t>
        </is>
      </c>
      <c r="Q2331" s="8" t="inlineStr">
        <is>
          <t>Poland</t>
        </is>
      </c>
      <c r="R2331" s="12" t="inlineStr">
        <is>
          <t>https://www.oleole.pl/telefony-komorkowe/samsung-galaxy-a36-5g-6-128gb-6-7-120hz-50mpix-sm-a366-czarny.bhtml</t>
        </is>
      </c>
      <c r="S2331" s="13" t="inlineStr">
        <is>
          <t>Handset</t>
        </is>
      </c>
      <c r="T2331" s="13" t="n"/>
      <c r="U2331" s="12" t="inlineStr">
        <is>
          <t>https://drive.google.com/uc?export=view&amp;id=11Ebd-_QFsPdixDKQkmSblLmaM5FO1WX7</t>
        </is>
      </c>
      <c r="V2331" t="inlineStr">
        <is>
          <t>20250424</t>
        </is>
      </c>
    </row>
    <row r="2332" ht="15" customHeight="1">
      <c r="A2332" s="7" t="inlineStr">
        <is>
          <t>BN2009896</t>
        </is>
      </c>
      <c r="B2332" s="8" t="inlineStr">
        <is>
          <t>Samsung</t>
        </is>
      </c>
      <c r="C2332" s="8" t="inlineStr">
        <is>
          <t>Galaxy A36 8-256GB 5G</t>
        </is>
      </c>
      <c r="D2332" s="8" t="inlineStr">
        <is>
          <t>-</t>
        </is>
      </c>
      <c r="E2332" s="9" t="n">
        <v>1699</v>
      </c>
      <c r="F2332" s="9" t="inlineStr">
        <is>
          <t>0.00</t>
        </is>
      </c>
      <c r="G2332" s="9" t="inlineStr">
        <is>
          <t>Outstock</t>
        </is>
      </c>
      <c r="H2332" s="9">
        <f>F2332+0</f>
        <v/>
      </c>
      <c r="I2332" s="9" t="n"/>
      <c r="J2332" s="9">
        <f>IF(I2332&lt;&gt;"",I2332,H2332)</f>
        <v/>
      </c>
      <c r="K2332" s="9">
        <f>E2332/(1+M2332)</f>
        <v/>
      </c>
      <c r="L2332" s="10" t="inlineStr">
        <is>
          <t>PLN</t>
        </is>
      </c>
      <c r="M2332" s="11" t="n">
        <v>0.23</v>
      </c>
      <c r="N2332" s="9">
        <f>K2332*VLOOKUP(L2332,'Exchange rate'!A:B,2,0)</f>
        <v/>
      </c>
      <c r="O2332" s="8" t="inlineStr">
        <is>
          <t>Oleole</t>
        </is>
      </c>
      <c r="P2332" s="8" t="inlineStr">
        <is>
          <t>Oleole</t>
        </is>
      </c>
      <c r="Q2332" s="8" t="inlineStr">
        <is>
          <t>Poland</t>
        </is>
      </c>
      <c r="R2332" s="12" t="inlineStr">
        <is>
          <t>https://www.oleole.pl/telefony-komorkowe/samsung-galaxy-a36-5g-8-256gb-6-7-120hz-50mpix-sm-a366-czarny.bhtml</t>
        </is>
      </c>
      <c r="S2332" s="13" t="inlineStr">
        <is>
          <t>Handset</t>
        </is>
      </c>
      <c r="T2332" s="13" t="n"/>
      <c r="U2332" s="12" t="inlineStr">
        <is>
          <t>https://drive.google.com/uc?export=view&amp;id=11AfV1rcQ5fK6rZagP5wPX33-P5JvNODe</t>
        </is>
      </c>
      <c r="V2332" t="inlineStr">
        <is>
          <t>20250424</t>
        </is>
      </c>
    </row>
    <row r="2333" ht="15" customHeight="1">
      <c r="A2333" s="7" t="inlineStr">
        <is>
          <t>BN2009231</t>
        </is>
      </c>
      <c r="B2333" s="8" t="inlineStr">
        <is>
          <t>Samsung</t>
        </is>
      </c>
      <c r="C2333" s="8" t="inlineStr">
        <is>
          <t>Galaxy A55 8-128GB 5G</t>
        </is>
      </c>
      <c r="D2333" s="8" t="inlineStr">
        <is>
          <t>-</t>
        </is>
      </c>
      <c r="E2333" s="9" t="n">
        <v>0</v>
      </c>
      <c r="F2333" s="9" t="inlineStr">
        <is>
          <t>0.00</t>
        </is>
      </c>
      <c r="G2333" s="9" t="inlineStr">
        <is>
          <t>Outstock</t>
        </is>
      </c>
      <c r="H2333" s="9">
        <f>F2333+0</f>
        <v/>
      </c>
      <c r="I2333" s="9" t="n"/>
      <c r="J2333" s="9">
        <f>IF(I2333&lt;&gt;"",I2333,H2333)</f>
        <v/>
      </c>
      <c r="K2333" s="9">
        <f>E2333/(1+M2333)</f>
        <v/>
      </c>
      <c r="L2333" s="10" t="inlineStr">
        <is>
          <t>PLN</t>
        </is>
      </c>
      <c r="M2333" s="11" t="n">
        <v>0.23</v>
      </c>
      <c r="N2333" s="9">
        <f>K2333*VLOOKUP(L2333,'Exchange rate'!A:B,2,0)</f>
        <v/>
      </c>
      <c r="O2333" s="8" t="inlineStr">
        <is>
          <t>Oleole</t>
        </is>
      </c>
      <c r="P2333" s="8" t="inlineStr">
        <is>
          <t>Oleole</t>
        </is>
      </c>
      <c r="Q2333" s="8" t="inlineStr">
        <is>
          <t>Poland</t>
        </is>
      </c>
      <c r="R2333" s="12" t="inlineStr">
        <is>
          <t>https://www.oleole.pl/telefony-komorkowe/samsung-galaxy-a55-5g-8-128gb-6-6-120hz-50mpix-czarny.bhtml</t>
        </is>
      </c>
      <c r="S2333" s="13" t="inlineStr">
        <is>
          <t>Handset</t>
        </is>
      </c>
      <c r="T2333" s="13" t="inlineStr">
        <is>
          <t>v</t>
        </is>
      </c>
      <c r="U2333" s="12" t="inlineStr">
        <is>
          <t>https://drive.google.com/uc?export=view&amp;id=14V9OLAsO1hPAQwFwhzj3VNV2CqFUH4un</t>
        </is>
      </c>
      <c r="V2333" t="inlineStr">
        <is>
          <t>20250424</t>
        </is>
      </c>
    </row>
    <row r="2334" ht="15" customHeight="1">
      <c r="A2334" s="7" t="inlineStr">
        <is>
          <t>BN2009232</t>
        </is>
      </c>
      <c r="B2334" s="8" t="inlineStr">
        <is>
          <t>Samsung</t>
        </is>
      </c>
      <c r="C2334" s="8" t="inlineStr">
        <is>
          <t>Galaxy A55 8-256GB 5G</t>
        </is>
      </c>
      <c r="D2334" s="8" t="inlineStr">
        <is>
          <t>-</t>
        </is>
      </c>
      <c r="E2334" s="9" t="n">
        <v>0</v>
      </c>
      <c r="F2334" s="9" t="inlineStr">
        <is>
          <t>0.00</t>
        </is>
      </c>
      <c r="G2334" s="9" t="inlineStr">
        <is>
          <t>Outstock</t>
        </is>
      </c>
      <c r="H2334" s="9">
        <f>F2334+0</f>
        <v/>
      </c>
      <c r="I2334" s="9" t="n"/>
      <c r="J2334" s="9">
        <f>IF(I2334&lt;&gt;"",I2334,H2334)</f>
        <v/>
      </c>
      <c r="K2334" s="9">
        <f>E2334/(1+M2334)</f>
        <v/>
      </c>
      <c r="L2334" s="10" t="inlineStr">
        <is>
          <t>PLN</t>
        </is>
      </c>
      <c r="M2334" s="11" t="n">
        <v>0.23</v>
      </c>
      <c r="N2334" s="9">
        <f>K2334*VLOOKUP(L2334,'Exchange rate'!A:B,2,0)</f>
        <v/>
      </c>
      <c r="O2334" s="8" t="inlineStr">
        <is>
          <t>Oleole</t>
        </is>
      </c>
      <c r="P2334" s="8" t="inlineStr">
        <is>
          <t>Oleole</t>
        </is>
      </c>
      <c r="Q2334" s="8" t="inlineStr">
        <is>
          <t>Poland</t>
        </is>
      </c>
      <c r="R2334" s="12" t="inlineStr">
        <is>
          <t>https://www.oleole.pl/telefony-komorkowe/samsung-galaxy-a55-5g-8-256gb-6-6-120hz-50mpix-czarny.bhtml</t>
        </is>
      </c>
      <c r="S2334" s="13" t="inlineStr">
        <is>
          <t>Handset</t>
        </is>
      </c>
      <c r="T2334" s="13" t="inlineStr">
        <is>
          <t>OOS</t>
        </is>
      </c>
      <c r="U2334" s="12" t="inlineStr">
        <is>
          <t>https://drive.google.com/uc?export=view&amp;id=10qzzNMQtmQWWO9YMSIgnz8CYL7q7rDyd</t>
        </is>
      </c>
      <c r="V2334" t="inlineStr">
        <is>
          <t>20250424</t>
        </is>
      </c>
    </row>
    <row r="2335" ht="15" customHeight="1">
      <c r="A2335" s="7" t="inlineStr">
        <is>
          <t>BN2009795</t>
        </is>
      </c>
      <c r="B2335" s="8" t="inlineStr">
        <is>
          <t>Samsung</t>
        </is>
      </c>
      <c r="C2335" s="8" t="inlineStr">
        <is>
          <t>Galaxy A56 8-128GB 5G</t>
        </is>
      </c>
      <c r="D2335" s="8" t="inlineStr">
        <is>
          <t>-</t>
        </is>
      </c>
      <c r="E2335" s="9" t="n">
        <v>1999</v>
      </c>
      <c r="F2335" s="9" t="inlineStr">
        <is>
          <t>0.00</t>
        </is>
      </c>
      <c r="G2335" s="9" t="inlineStr">
        <is>
          <t>Outstock</t>
        </is>
      </c>
      <c r="H2335" s="9">
        <f>F2335+0</f>
        <v/>
      </c>
      <c r="I2335" s="9" t="n"/>
      <c r="J2335" s="9">
        <f>IF(I2335&lt;&gt;"",I2335,H2335)</f>
        <v/>
      </c>
      <c r="K2335" s="9">
        <f>E2335/(1+M2335)</f>
        <v/>
      </c>
      <c r="L2335" s="10" t="inlineStr">
        <is>
          <t>PLN</t>
        </is>
      </c>
      <c r="M2335" s="11" t="n">
        <v>0.23</v>
      </c>
      <c r="N2335" s="9">
        <f>K2335*VLOOKUP(L2335,'Exchange rate'!A:B,2,0)</f>
        <v/>
      </c>
      <c r="O2335" s="8" t="inlineStr">
        <is>
          <t>Oleole</t>
        </is>
      </c>
      <c r="P2335" s="8" t="inlineStr">
        <is>
          <t>Oleole</t>
        </is>
      </c>
      <c r="Q2335" s="8" t="inlineStr">
        <is>
          <t>Poland</t>
        </is>
      </c>
      <c r="R2335" s="12" t="inlineStr">
        <is>
          <t>https://www.oleole.pl/telefony-komorkowe/samsung-galaxy-a56-5g-8-128gb-6-7-120hz-50mpix-sm-a566-grafitowy.bhtml</t>
        </is>
      </c>
      <c r="S2335" s="13" t="inlineStr">
        <is>
          <t>Handset</t>
        </is>
      </c>
      <c r="T2335" s="13" t="n"/>
      <c r="U2335" s="12" t="inlineStr">
        <is>
          <t>https://drive.google.com/uc?export=view&amp;id=14PX47WBloCexQKmUbNOh2t4KayHo6ikq</t>
        </is>
      </c>
      <c r="V2335" t="inlineStr">
        <is>
          <t>20250424</t>
        </is>
      </c>
    </row>
    <row r="2336" ht="15" customHeight="1">
      <c r="A2336" s="7" t="inlineStr">
        <is>
          <t>BN2009848</t>
        </is>
      </c>
      <c r="B2336" s="8" t="inlineStr">
        <is>
          <t>Samsung</t>
        </is>
      </c>
      <c r="C2336" s="8" t="inlineStr">
        <is>
          <t>Galaxy A56 8-256GB 5G</t>
        </is>
      </c>
      <c r="D2336" s="8" t="inlineStr">
        <is>
          <t>-</t>
        </is>
      </c>
      <c r="E2336" s="9" t="n">
        <v>1999</v>
      </c>
      <c r="F2336" s="9" t="inlineStr">
        <is>
          <t>0.00</t>
        </is>
      </c>
      <c r="G2336" s="9" t="inlineStr">
        <is>
          <t>Outstock</t>
        </is>
      </c>
      <c r="H2336" s="9">
        <f>F2336+0</f>
        <v/>
      </c>
      <c r="I2336" s="9" t="n"/>
      <c r="J2336" s="9">
        <f>IF(I2336&lt;&gt;"",I2336,H2336)</f>
        <v/>
      </c>
      <c r="K2336" s="9">
        <f>E2336/(1+M2336)</f>
        <v/>
      </c>
      <c r="L2336" s="10" t="inlineStr">
        <is>
          <t>PLN</t>
        </is>
      </c>
      <c r="M2336" s="11" t="n">
        <v>0.23</v>
      </c>
      <c r="N2336" s="9">
        <f>K2336*VLOOKUP(L2336,'Exchange rate'!A:B,2,0)</f>
        <v/>
      </c>
      <c r="O2336" s="8" t="inlineStr">
        <is>
          <t>Oleole</t>
        </is>
      </c>
      <c r="P2336" s="8" t="inlineStr">
        <is>
          <t>Oleole</t>
        </is>
      </c>
      <c r="Q2336" s="8" t="inlineStr">
        <is>
          <t>Poland</t>
        </is>
      </c>
      <c r="R2336" s="12" t="inlineStr">
        <is>
          <t>https://www.oleole.pl/telefony-komorkowe/samsung-galaxy-a56-5g-8-256gb-6-7-120hz-50mpix-sm-a566-grafitowy.bhtml</t>
        </is>
      </c>
      <c r="S2336" s="13" t="inlineStr">
        <is>
          <t>Handset</t>
        </is>
      </c>
      <c r="T2336" s="13" t="n"/>
      <c r="U2336" s="12" t="inlineStr">
        <is>
          <t>https://drive.google.com/uc?export=view&amp;id=12kJyiDlfeJGIcWZgZYgF2cUdVcnO4AFi</t>
        </is>
      </c>
      <c r="V2336" t="inlineStr">
        <is>
          <t>20250424</t>
        </is>
      </c>
    </row>
    <row r="2337" ht="15" customHeight="1">
      <c r="A2337" s="7" t="inlineStr">
        <is>
          <t>BN2009334</t>
        </is>
      </c>
      <c r="B2337" s="8" t="inlineStr">
        <is>
          <t>Samsung</t>
        </is>
      </c>
      <c r="C2337" s="8" t="inlineStr">
        <is>
          <t>Galaxy Fit 3</t>
        </is>
      </c>
      <c r="D2337" s="8" t="inlineStr">
        <is>
          <t>-</t>
        </is>
      </c>
      <c r="E2337" s="9" t="n">
        <v>159</v>
      </c>
      <c r="F2337" s="9" t="inlineStr">
        <is>
          <t>0.00</t>
        </is>
      </c>
      <c r="G2337" s="9" t="inlineStr">
        <is>
          <t>Outstock</t>
        </is>
      </c>
      <c r="H2337" s="9">
        <f>F2337+0</f>
        <v/>
      </c>
      <c r="I2337" s="9" t="n"/>
      <c r="J2337" s="9">
        <f>IF(I2337&lt;&gt;"",I2337,H2337)</f>
        <v/>
      </c>
      <c r="K2337" s="9">
        <f>E2337/(1+M2337)</f>
        <v/>
      </c>
      <c r="L2337" s="10" t="inlineStr">
        <is>
          <t>PLN</t>
        </is>
      </c>
      <c r="M2337" s="11" t="n">
        <v>0.23</v>
      </c>
      <c r="N2337" s="9">
        <f>K2337*VLOOKUP(L2337,'Exchange rate'!A:B,2,0)</f>
        <v/>
      </c>
      <c r="O2337" s="8" t="inlineStr">
        <is>
          <t>Oleole</t>
        </is>
      </c>
      <c r="P2337" s="8" t="inlineStr">
        <is>
          <t>Oleole</t>
        </is>
      </c>
      <c r="Q2337" s="8" t="inlineStr">
        <is>
          <t>Poland</t>
        </is>
      </c>
      <c r="R2337" s="12" t="inlineStr">
        <is>
          <t>https://www.oleole.pl/smartwatch/samsung-galaxy-fit3-szary.bhtml</t>
        </is>
      </c>
      <c r="S2337" s="13" t="inlineStr">
        <is>
          <t>Smart Watch</t>
        </is>
      </c>
      <c r="T2337" s="13" t="n"/>
      <c r="U2337" s="12" t="inlineStr">
        <is>
          <t>https://drive.google.com/uc?export=view&amp;id=12niaeDKBQNW5Td_XSqbStg7WGMohFFak</t>
        </is>
      </c>
      <c r="V2337" t="inlineStr">
        <is>
          <t>20250424</t>
        </is>
      </c>
    </row>
    <row r="2338" ht="15" customHeight="1">
      <c r="A2338" s="7" t="inlineStr">
        <is>
          <t>BN2009166</t>
        </is>
      </c>
      <c r="B2338" s="8" t="inlineStr">
        <is>
          <t>Samsung</t>
        </is>
      </c>
      <c r="C2338" s="8" t="inlineStr">
        <is>
          <t>Galaxy S24 8-128GB 5G</t>
        </is>
      </c>
      <c r="D2338" s="8" t="inlineStr">
        <is>
          <t>-</t>
        </is>
      </c>
      <c r="E2338" s="9" t="n">
        <v>2699</v>
      </c>
      <c r="F2338" s="9" t="inlineStr">
        <is>
          <t>0.00</t>
        </is>
      </c>
      <c r="G2338" s="9" t="inlineStr">
        <is>
          <t>Outstock</t>
        </is>
      </c>
      <c r="H2338" s="9">
        <f>F2338+0</f>
        <v/>
      </c>
      <c r="I2338" s="9" t="n"/>
      <c r="J2338" s="9">
        <f>IF(I2338&lt;&gt;"",I2338,H2338)</f>
        <v/>
      </c>
      <c r="K2338" s="9">
        <f>E2338/(1+M2338)</f>
        <v/>
      </c>
      <c r="L2338" s="10" t="inlineStr">
        <is>
          <t>PLN</t>
        </is>
      </c>
      <c r="M2338" s="11" t="n">
        <v>0.23</v>
      </c>
      <c r="N2338" s="9">
        <f>K2338*VLOOKUP(L2338,'Exchange rate'!A:B,2,0)</f>
        <v/>
      </c>
      <c r="O2338" s="8" t="inlineStr">
        <is>
          <t>Oleole</t>
        </is>
      </c>
      <c r="P2338" s="8" t="inlineStr">
        <is>
          <t>Oleole</t>
        </is>
      </c>
      <c r="Q2338" s="8" t="inlineStr">
        <is>
          <t>Poland</t>
        </is>
      </c>
      <c r="R2338" s="12" t="inlineStr">
        <is>
          <t>https://www.oleole.pl/telefony-komorkowe/samsung-smartfon-s24-8-128-black-samsung.bhtml</t>
        </is>
      </c>
      <c r="S2338" s="13" t="inlineStr">
        <is>
          <t>Handset</t>
        </is>
      </c>
      <c r="T2338" s="13" t="n"/>
      <c r="U2338" s="12" t="inlineStr">
        <is>
          <t>https://drive.google.com/uc?export=view&amp;id=142gDPVdBKnBjOgdp2FSFq_LQxGTErSrq</t>
        </is>
      </c>
      <c r="V2338" t="inlineStr">
        <is>
          <t>20250424</t>
        </is>
      </c>
    </row>
    <row r="2339" ht="15" customHeight="1">
      <c r="A2339" s="7" t="inlineStr">
        <is>
          <t>BN2009167</t>
        </is>
      </c>
      <c r="B2339" s="8" t="inlineStr">
        <is>
          <t>Samsung</t>
        </is>
      </c>
      <c r="C2339" s="8" t="inlineStr">
        <is>
          <t>Galaxy S24 8-256GB 5G</t>
        </is>
      </c>
      <c r="D2339" s="8" t="inlineStr">
        <is>
          <t>-</t>
        </is>
      </c>
      <c r="E2339" s="9" t="n">
        <v>2798</v>
      </c>
      <c r="F2339" s="9" t="inlineStr">
        <is>
          <t>0.00</t>
        </is>
      </c>
      <c r="G2339" s="9" t="inlineStr">
        <is>
          <t>Outstock</t>
        </is>
      </c>
      <c r="H2339" s="9">
        <f>F2339+0</f>
        <v/>
      </c>
      <c r="I2339" s="9" t="n"/>
      <c r="J2339" s="9">
        <f>IF(I2339&lt;&gt;"",I2339,H2339)</f>
        <v/>
      </c>
      <c r="K2339" s="9">
        <f>E2339/(1+M2339)</f>
        <v/>
      </c>
      <c r="L2339" s="10" t="inlineStr">
        <is>
          <t>PLN</t>
        </is>
      </c>
      <c r="M2339" s="11" t="n">
        <v>0.23</v>
      </c>
      <c r="N2339" s="9">
        <f>K2339*VLOOKUP(L2339,'Exchange rate'!A:B,2,0)</f>
        <v/>
      </c>
      <c r="O2339" s="8" t="inlineStr">
        <is>
          <t>Oleole</t>
        </is>
      </c>
      <c r="P2339" s="8" t="inlineStr">
        <is>
          <t>Oleole</t>
        </is>
      </c>
      <c r="Q2339" s="8" t="inlineStr">
        <is>
          <t>Poland</t>
        </is>
      </c>
      <c r="R2339" s="12" t="inlineStr">
        <is>
          <t>https://www.oleole.pl/telefony-komorkowe/samsung-smartfon-s24-8-256-yellow-samsung.bhtml</t>
        </is>
      </c>
      <c r="S2339" s="13" t="inlineStr">
        <is>
          <t>Handset</t>
        </is>
      </c>
      <c r="T2339" s="13" t="n"/>
      <c r="U2339" s="12" t="inlineStr">
        <is>
          <t>https://drive.google.com/uc?export=view&amp;id=13lDFTeXzrqU2QZBCWZpPElHJuBYDYoKS</t>
        </is>
      </c>
      <c r="V2339" t="inlineStr">
        <is>
          <t>20250424</t>
        </is>
      </c>
    </row>
    <row r="2340" ht="15" customHeight="1">
      <c r="A2340" s="7" t="inlineStr">
        <is>
          <t>BN2009488</t>
        </is>
      </c>
      <c r="B2340" s="8" t="inlineStr">
        <is>
          <t>Samsung</t>
        </is>
      </c>
      <c r="C2340" s="8" t="inlineStr">
        <is>
          <t>Galaxy S24 FE 8-128GB 5G</t>
        </is>
      </c>
      <c r="D2340" s="8" t="inlineStr">
        <is>
          <t>-</t>
        </is>
      </c>
      <c r="E2340" s="9" t="n">
        <v>2499</v>
      </c>
      <c r="F2340" s="9" t="inlineStr">
        <is>
          <t>0.00</t>
        </is>
      </c>
      <c r="G2340" s="9" t="inlineStr">
        <is>
          <t>Outstock</t>
        </is>
      </c>
      <c r="H2340" s="9">
        <f>F2340+0</f>
        <v/>
      </c>
      <c r="I2340" s="9" t="n"/>
      <c r="J2340" s="9">
        <f>IF(I2340&lt;&gt;"",I2340,H2340)</f>
        <v/>
      </c>
      <c r="K2340" s="9">
        <f>E2340/(1+M2340)</f>
        <v/>
      </c>
      <c r="L2340" s="10" t="inlineStr">
        <is>
          <t>PLN</t>
        </is>
      </c>
      <c r="M2340" s="11" t="n">
        <v>0.23</v>
      </c>
      <c r="N2340" s="9">
        <f>K2340*VLOOKUP(L2340,'Exchange rate'!A:B,2,0)</f>
        <v/>
      </c>
      <c r="O2340" s="8" t="inlineStr">
        <is>
          <t>Oleole</t>
        </is>
      </c>
      <c r="P2340" s="8" t="inlineStr">
        <is>
          <t>Oleole</t>
        </is>
      </c>
      <c r="Q2340" s="8" t="inlineStr">
        <is>
          <t>Poland</t>
        </is>
      </c>
      <c r="R2340" s="12" t="inlineStr">
        <is>
          <t>https://www.oleole.pl/telefony-komorkowe/samsung-galaxy-s24fe-5g-8-128gb-6-7-120hz-50mpix-niebieski.bhtml</t>
        </is>
      </c>
      <c r="S2340" s="13" t="inlineStr">
        <is>
          <t>Handset</t>
        </is>
      </c>
      <c r="T2340" s="13" t="n"/>
      <c r="U2340" s="12" t="inlineStr">
        <is>
          <t>https://drive.google.com/uc?export=view&amp;id=145j90qj9ag69I-X_pPaIZ1jtkRo7_krl</t>
        </is>
      </c>
      <c r="V2340" t="inlineStr">
        <is>
          <t>20250424</t>
        </is>
      </c>
    </row>
    <row r="2341" ht="15" customHeight="1">
      <c r="A2341" s="7" t="inlineStr">
        <is>
          <t>BN2009489</t>
        </is>
      </c>
      <c r="B2341" s="8" t="inlineStr">
        <is>
          <t>Samsung</t>
        </is>
      </c>
      <c r="C2341" s="8" t="inlineStr">
        <is>
          <t>Galaxy S24 FE 8-256GB 5G</t>
        </is>
      </c>
      <c r="D2341" s="8" t="inlineStr">
        <is>
          <t>-</t>
        </is>
      </c>
      <c r="E2341" s="9" t="n">
        <v>2749</v>
      </c>
      <c r="F2341" s="9" t="inlineStr">
        <is>
          <t>0.00</t>
        </is>
      </c>
      <c r="G2341" s="9" t="inlineStr">
        <is>
          <t>Outstock</t>
        </is>
      </c>
      <c r="H2341" s="9">
        <f>F2341+0</f>
        <v/>
      </c>
      <c r="I2341" s="9" t="n"/>
      <c r="J2341" s="9">
        <f>IF(I2341&lt;&gt;"",I2341,H2341)</f>
        <v/>
      </c>
      <c r="K2341" s="9">
        <f>E2341/(1+M2341)</f>
        <v/>
      </c>
      <c r="L2341" s="10" t="inlineStr">
        <is>
          <t>PLN</t>
        </is>
      </c>
      <c r="M2341" s="11" t="n">
        <v>0.23</v>
      </c>
      <c r="N2341" s="9">
        <f>K2341*VLOOKUP(L2341,'Exchange rate'!A:B,2,0)</f>
        <v/>
      </c>
      <c r="O2341" s="8" t="inlineStr">
        <is>
          <t>Oleole</t>
        </is>
      </c>
      <c r="P2341" s="8" t="inlineStr">
        <is>
          <t>Oleole</t>
        </is>
      </c>
      <c r="Q2341" s="8" t="inlineStr">
        <is>
          <t>Poland</t>
        </is>
      </c>
      <c r="R2341" s="12" t="inlineStr">
        <is>
          <t>https://www.oleole.pl/telefony-komorkowe/samsung-galaxy-s24fe-5g-8-256gb-6-7-120hz-50mpix-zielony.bhtml</t>
        </is>
      </c>
      <c r="S2341" s="13" t="inlineStr">
        <is>
          <t>Handset</t>
        </is>
      </c>
      <c r="T2341" s="13" t="n"/>
      <c r="U2341" s="12" t="inlineStr">
        <is>
          <t>https://drive.google.com/uc?export=view&amp;id=1552UOzI3IpU06qGNpQaSmj45nPmh_voC</t>
        </is>
      </c>
      <c r="V2341" t="inlineStr">
        <is>
          <t>20250424</t>
        </is>
      </c>
    </row>
    <row r="2342" ht="15" customHeight="1">
      <c r="A2342" s="7" t="inlineStr">
        <is>
          <t>BN2009173</t>
        </is>
      </c>
      <c r="B2342" s="8" t="inlineStr">
        <is>
          <t>Samsung</t>
        </is>
      </c>
      <c r="C2342" s="8" t="inlineStr">
        <is>
          <t>Galaxy S24 Ultra 12-1TB 5G</t>
        </is>
      </c>
      <c r="D2342" s="8" t="inlineStr">
        <is>
          <t>-</t>
        </is>
      </c>
      <c r="E2342" s="9" t="n">
        <v>0</v>
      </c>
      <c r="F2342" s="9" t="inlineStr">
        <is>
          <t>0.00</t>
        </is>
      </c>
      <c r="G2342" s="9" t="inlineStr">
        <is>
          <t>Outstock</t>
        </is>
      </c>
      <c r="H2342" s="9">
        <f>F2342+0</f>
        <v/>
      </c>
      <c r="I2342" s="9" t="n"/>
      <c r="J2342" s="9">
        <f>IF(I2342&lt;&gt;"",I2342,H2342)</f>
        <v/>
      </c>
      <c r="K2342" s="9">
        <f>E2342/(1+M2342)</f>
        <v/>
      </c>
      <c r="L2342" s="10" t="inlineStr">
        <is>
          <t>PLN</t>
        </is>
      </c>
      <c r="M2342" s="11" t="n">
        <v>0.23</v>
      </c>
      <c r="N2342" s="9">
        <f>K2342*VLOOKUP(L2342,'Exchange rate'!A:B,2,0)</f>
        <v/>
      </c>
      <c r="O2342" s="8" t="inlineStr">
        <is>
          <t>Oleole</t>
        </is>
      </c>
      <c r="P2342" s="8" t="inlineStr">
        <is>
          <t>Oleole</t>
        </is>
      </c>
      <c r="Q2342" s="8" t="inlineStr">
        <is>
          <t>Poland</t>
        </is>
      </c>
      <c r="R2342" s="12" t="inlineStr">
        <is>
          <t>https://www.oleole.pl/telefony-komorkowe/samsung-smartfon-s24-ultra-12-1tb-gray-samsung.bhtml</t>
        </is>
      </c>
      <c r="S2342" s="13" t="inlineStr">
        <is>
          <t>Handset</t>
        </is>
      </c>
      <c r="T2342" s="13" t="inlineStr">
        <is>
          <t>a</t>
        </is>
      </c>
      <c r="U2342" s="12" t="inlineStr">
        <is>
          <t>https://drive.google.com/uc?export=view&amp;id=14ckLE8qvapy0eeD9w1v3RaOEoXEteAp0</t>
        </is>
      </c>
      <c r="V2342" t="inlineStr">
        <is>
          <t>20250424</t>
        </is>
      </c>
    </row>
    <row r="2343" ht="15" customHeight="1">
      <c r="A2343" s="7" t="inlineStr">
        <is>
          <t>BN2009171</t>
        </is>
      </c>
      <c r="B2343" s="8" t="inlineStr">
        <is>
          <t>Samsung</t>
        </is>
      </c>
      <c r="C2343" s="8" t="inlineStr">
        <is>
          <t>Galaxy S24 Ultra 12-256GB 5G</t>
        </is>
      </c>
      <c r="D2343" s="8" t="inlineStr">
        <is>
          <t>-</t>
        </is>
      </c>
      <c r="E2343" s="9" t="n">
        <v>0</v>
      </c>
      <c r="F2343" s="9" t="inlineStr">
        <is>
          <t>0.00</t>
        </is>
      </c>
      <c r="G2343" s="9" t="inlineStr">
        <is>
          <t>Outstock</t>
        </is>
      </c>
      <c r="H2343" s="9">
        <f>F2343+0</f>
        <v/>
      </c>
      <c r="I2343" s="9" t="n"/>
      <c r="J2343" s="9">
        <f>IF(I2343&lt;&gt;"",I2343,H2343)</f>
        <v/>
      </c>
      <c r="K2343" s="9">
        <f>E2343/(1+M2343)</f>
        <v/>
      </c>
      <c r="L2343" s="10" t="inlineStr">
        <is>
          <t>PLN</t>
        </is>
      </c>
      <c r="M2343" s="11" t="n">
        <v>0.23</v>
      </c>
      <c r="N2343" s="9">
        <f>K2343*VLOOKUP(L2343,'Exchange rate'!A:B,2,0)</f>
        <v/>
      </c>
      <c r="O2343" s="8" t="inlineStr">
        <is>
          <t>Oleole</t>
        </is>
      </c>
      <c r="P2343" s="8" t="inlineStr">
        <is>
          <t>Oleole</t>
        </is>
      </c>
      <c r="Q2343" s="8" t="inlineStr">
        <is>
          <t>Poland</t>
        </is>
      </c>
      <c r="R2343" s="12" t="inlineStr">
        <is>
          <t>https://www.oleole.pl/telefony-komorkowe/samsung-smartfon-s24-ultra-12-256-black-samsung.bhtml</t>
        </is>
      </c>
      <c r="S2343" s="13" t="inlineStr">
        <is>
          <t>Handset</t>
        </is>
      </c>
      <c r="T2343" s="13" t="inlineStr">
        <is>
          <t>x</t>
        </is>
      </c>
      <c r="U2343" s="12" t="inlineStr">
        <is>
          <t>https://drive.google.com/uc?export=view&amp;id=14DRswEUgJb5yGwldKTYMwfZh82owZ2Yq</t>
        </is>
      </c>
      <c r="V2343" t="inlineStr">
        <is>
          <t>20250424</t>
        </is>
      </c>
    </row>
    <row r="2344" ht="15" customHeight="1">
      <c r="A2344" s="7" t="inlineStr">
        <is>
          <t>BN2009172</t>
        </is>
      </c>
      <c r="B2344" s="8" t="inlineStr">
        <is>
          <t>Samsung</t>
        </is>
      </c>
      <c r="C2344" s="8" t="inlineStr">
        <is>
          <t>Galaxy S24 Ultra 12-512GB 5G</t>
        </is>
      </c>
      <c r="D2344" s="8" t="inlineStr">
        <is>
          <t>-</t>
        </is>
      </c>
      <c r="E2344" s="9" t="n">
        <v>0</v>
      </c>
      <c r="F2344" s="9" t="inlineStr">
        <is>
          <t>0.00</t>
        </is>
      </c>
      <c r="G2344" s="9" t="inlineStr">
        <is>
          <t>Outstock</t>
        </is>
      </c>
      <c r="H2344" s="9">
        <f>F2344+0</f>
        <v/>
      </c>
      <c r="I2344" s="9" t="n"/>
      <c r="J2344" s="9">
        <f>IF(I2344&lt;&gt;"",I2344,H2344)</f>
        <v/>
      </c>
      <c r="K2344" s="9">
        <f>E2344/(1+M2344)</f>
        <v/>
      </c>
      <c r="L2344" s="10" t="inlineStr">
        <is>
          <t>PLN</t>
        </is>
      </c>
      <c r="M2344" s="11" t="n">
        <v>0.23</v>
      </c>
      <c r="N2344" s="9">
        <f>K2344*VLOOKUP(L2344,'Exchange rate'!A:B,2,0)</f>
        <v/>
      </c>
      <c r="O2344" s="8" t="inlineStr">
        <is>
          <t>Oleole</t>
        </is>
      </c>
      <c r="P2344" s="8" t="inlineStr">
        <is>
          <t>Oleole</t>
        </is>
      </c>
      <c r="Q2344" s="8" t="inlineStr">
        <is>
          <t>Poland</t>
        </is>
      </c>
      <c r="R2344" s="12" t="inlineStr">
        <is>
          <t>https://www.oleole.pl/telefony-komorkowe/samsung-smartfon-s24-ultra-12-512-yellow-samsung.bhtml</t>
        </is>
      </c>
      <c r="S2344" s="13" t="inlineStr">
        <is>
          <t>Handset</t>
        </is>
      </c>
      <c r="T2344" s="13" t="inlineStr">
        <is>
          <t>a</t>
        </is>
      </c>
      <c r="U2344" s="12" t="inlineStr">
        <is>
          <t>https://drive.google.com/uc?export=view&amp;id=11HovwuTKF7xMPBXU5YNRfbmjcuHKRleG</t>
        </is>
      </c>
      <c r="V2344" t="inlineStr">
        <is>
          <t>20250424</t>
        </is>
      </c>
    </row>
    <row r="2345" ht="15" customHeight="1">
      <c r="A2345" s="7" t="inlineStr">
        <is>
          <t>BN2009796</t>
        </is>
      </c>
      <c r="B2345" s="8" t="inlineStr">
        <is>
          <t>Samsung</t>
        </is>
      </c>
      <c r="C2345" s="8" t="inlineStr">
        <is>
          <t>Galaxy S25 12-128GB 5G</t>
        </is>
      </c>
      <c r="D2345" s="8" t="inlineStr">
        <is>
          <t>-</t>
        </is>
      </c>
      <c r="E2345" s="9" t="n">
        <v>3679</v>
      </c>
      <c r="F2345" s="9" t="inlineStr">
        <is>
          <t>0.00</t>
        </is>
      </c>
      <c r="G2345" s="9" t="inlineStr">
        <is>
          <t>Outstock</t>
        </is>
      </c>
      <c r="H2345" s="9">
        <f>F2345+0</f>
        <v/>
      </c>
      <c r="I2345" s="9" t="n"/>
      <c r="J2345" s="9">
        <f>IF(I2345&lt;&gt;"",I2345,H2345)</f>
        <v/>
      </c>
      <c r="K2345" s="9">
        <f>E2345/(1+M2345)</f>
        <v/>
      </c>
      <c r="L2345" s="10" t="inlineStr">
        <is>
          <t>PLN</t>
        </is>
      </c>
      <c r="M2345" s="11" t="n">
        <v>0.23</v>
      </c>
      <c r="N2345" s="9">
        <f>K2345*VLOOKUP(L2345,'Exchange rate'!A:B,2,0)</f>
        <v/>
      </c>
      <c r="O2345" s="8" t="inlineStr">
        <is>
          <t>Oleole</t>
        </is>
      </c>
      <c r="P2345" s="8" t="inlineStr">
        <is>
          <t>Oleole</t>
        </is>
      </c>
      <c r="Q2345" s="8" t="inlineStr">
        <is>
          <t>Poland</t>
        </is>
      </c>
      <c r="R2345" s="12" t="inlineStr">
        <is>
          <t>https://www.oleole.pl/telefony-komorkowe/samsung-galaxy-s25-12-128-granatowy-sm-s931.bhtml</t>
        </is>
      </c>
      <c r="S2345" s="13" t="inlineStr">
        <is>
          <t>Handset</t>
        </is>
      </c>
      <c r="T2345" s="13" t="n"/>
      <c r="U2345" s="12" t="inlineStr">
        <is>
          <t>https://drive.google.com/uc?export=view&amp;id=13JgSx1b_PNxDWC_optVUNhqUWjiTtIuZ</t>
        </is>
      </c>
      <c r="V2345" t="inlineStr">
        <is>
          <t>20250424</t>
        </is>
      </c>
    </row>
    <row r="2346" ht="15" customHeight="1">
      <c r="A2346" s="7" t="inlineStr">
        <is>
          <t>BN2009900</t>
        </is>
      </c>
      <c r="B2346" s="8" t="inlineStr">
        <is>
          <t>Samsung</t>
        </is>
      </c>
      <c r="C2346" s="8" t="inlineStr">
        <is>
          <t>Galaxy S25 12-256GB 5G</t>
        </is>
      </c>
      <c r="D2346" s="8" t="inlineStr">
        <is>
          <t>-</t>
        </is>
      </c>
      <c r="E2346" s="9" t="n">
        <v>3899</v>
      </c>
      <c r="F2346" s="9" t="inlineStr">
        <is>
          <t>0.00</t>
        </is>
      </c>
      <c r="G2346" s="9" t="inlineStr">
        <is>
          <t>Outstock</t>
        </is>
      </c>
      <c r="H2346" s="9">
        <f>F2346+0</f>
        <v/>
      </c>
      <c r="I2346" s="9" t="n"/>
      <c r="J2346" s="9">
        <f>IF(I2346&lt;&gt;"",I2346,H2346)</f>
        <v/>
      </c>
      <c r="K2346" s="9">
        <f>E2346/(1+M2346)</f>
        <v/>
      </c>
      <c r="L2346" s="10" t="inlineStr">
        <is>
          <t>PLN</t>
        </is>
      </c>
      <c r="M2346" s="11" t="n">
        <v>0.23</v>
      </c>
      <c r="N2346" s="9">
        <f>K2346*VLOOKUP(L2346,'Exchange rate'!A:B,2,0)</f>
        <v/>
      </c>
      <c r="O2346" s="8" t="inlineStr">
        <is>
          <t>Oleole</t>
        </is>
      </c>
      <c r="P2346" s="8" t="inlineStr">
        <is>
          <t>Oleole</t>
        </is>
      </c>
      <c r="Q2346" s="8" t="inlineStr">
        <is>
          <t>Poland</t>
        </is>
      </c>
      <c r="R2346" s="12" t="inlineStr">
        <is>
          <t>https://www.oleole.pl/telefony-komorkowe/samsung-galaxy-s25-12-256-granatowy-sm-s931.bhtml</t>
        </is>
      </c>
      <c r="S2346" s="13" t="inlineStr">
        <is>
          <t>Handset</t>
        </is>
      </c>
      <c r="T2346" s="13" t="n"/>
      <c r="U2346" s="12" t="inlineStr">
        <is>
          <t>https://drive.google.com/uc?export=view&amp;id=14NdL88GnV21ZvcT9jpSqQks-cpkk1ioj</t>
        </is>
      </c>
      <c r="V2346" t="inlineStr">
        <is>
          <t>20250424</t>
        </is>
      </c>
    </row>
    <row r="2347" ht="15" customHeight="1">
      <c r="A2347" s="7" t="inlineStr">
        <is>
          <t>BN2009849</t>
        </is>
      </c>
      <c r="B2347" s="8" t="inlineStr">
        <is>
          <t>Samsung</t>
        </is>
      </c>
      <c r="C2347" s="8" t="inlineStr">
        <is>
          <t>Galaxy S25 12-512GB 5G</t>
        </is>
      </c>
      <c r="D2347" s="8" t="inlineStr">
        <is>
          <t>-</t>
        </is>
      </c>
      <c r="E2347" s="9" t="n">
        <v>4099</v>
      </c>
      <c r="F2347" s="9" t="inlineStr">
        <is>
          <t>0.00</t>
        </is>
      </c>
      <c r="G2347" s="9" t="inlineStr">
        <is>
          <t>Outstock</t>
        </is>
      </c>
      <c r="H2347" s="9">
        <f>F2347+0</f>
        <v/>
      </c>
      <c r="I2347" s="9" t="n"/>
      <c r="J2347" s="9">
        <f>IF(I2347&lt;&gt;"",I2347,H2347)</f>
        <v/>
      </c>
      <c r="K2347" s="9">
        <f>E2347/(1+M2347)</f>
        <v/>
      </c>
      <c r="L2347" s="10" t="inlineStr">
        <is>
          <t>PLN</t>
        </is>
      </c>
      <c r="M2347" s="11" t="n">
        <v>0.23</v>
      </c>
      <c r="N2347" s="9">
        <f>K2347*VLOOKUP(L2347,'Exchange rate'!A:B,2,0)</f>
        <v/>
      </c>
      <c r="O2347" s="8" t="inlineStr">
        <is>
          <t>Oleole</t>
        </is>
      </c>
      <c r="P2347" s="8" t="inlineStr">
        <is>
          <t>Oleole</t>
        </is>
      </c>
      <c r="Q2347" s="8" t="inlineStr">
        <is>
          <t>Poland</t>
        </is>
      </c>
      <c r="R2347" s="12" t="inlineStr">
        <is>
          <t>https://www.oleole.pl/telefony-komorkowe/samsung-galaxy-s25-12-512-granatowy-sm-s931.bhtml</t>
        </is>
      </c>
      <c r="S2347" s="13" t="inlineStr">
        <is>
          <t>Handset</t>
        </is>
      </c>
      <c r="T2347" s="13" t="n"/>
      <c r="U2347" s="12" t="inlineStr">
        <is>
          <t>https://drive.google.com/uc?export=view&amp;id=15SbyY_F0gEf187qeLZkVTZMJB0yRc-zZ</t>
        </is>
      </c>
      <c r="V2347" t="inlineStr">
        <is>
          <t>20250424</t>
        </is>
      </c>
    </row>
    <row r="2348" ht="15" customHeight="1">
      <c r="A2348" s="7" t="inlineStr">
        <is>
          <t>BN2009851</t>
        </is>
      </c>
      <c r="B2348" s="8" t="inlineStr">
        <is>
          <t>Samsung</t>
        </is>
      </c>
      <c r="C2348" s="8" t="inlineStr">
        <is>
          <t>Galaxy S25 Ultra 12-1TB 5G</t>
        </is>
      </c>
      <c r="D2348" s="8" t="inlineStr">
        <is>
          <t>-</t>
        </is>
      </c>
      <c r="E2348" s="9" t="n">
        <v>7589</v>
      </c>
      <c r="F2348" s="9" t="inlineStr">
        <is>
          <t>0.00</t>
        </is>
      </c>
      <c r="G2348" s="9" t="inlineStr">
        <is>
          <t>Outstock</t>
        </is>
      </c>
      <c r="H2348" s="9">
        <f>F2348+0</f>
        <v/>
      </c>
      <c r="I2348" s="9" t="n"/>
      <c r="J2348" s="9">
        <f>IF(I2348&lt;&gt;"",I2348,H2348)</f>
        <v/>
      </c>
      <c r="K2348" s="9">
        <f>E2348/(1+M2348)</f>
        <v/>
      </c>
      <c r="L2348" s="10" t="inlineStr">
        <is>
          <t>PLN</t>
        </is>
      </c>
      <c r="M2348" s="11" t="n">
        <v>0.23</v>
      </c>
      <c r="N2348" s="9">
        <f>K2348*VLOOKUP(L2348,'Exchange rate'!A:B,2,0)</f>
        <v/>
      </c>
      <c r="O2348" s="8" t="inlineStr">
        <is>
          <t>Oleole</t>
        </is>
      </c>
      <c r="P2348" s="8" t="inlineStr">
        <is>
          <t>Oleole</t>
        </is>
      </c>
      <c r="Q2348" s="8" t="inlineStr">
        <is>
          <t>Poland</t>
        </is>
      </c>
      <c r="R2348" s="12" t="inlineStr">
        <is>
          <t>https://www.oleole.pl/telefony-komorkowe/samsung-galaxy-s25-ultra-12-1000-sm-s938-niebieski.bhtml</t>
        </is>
      </c>
      <c r="S2348" s="13" t="inlineStr">
        <is>
          <t>Handset</t>
        </is>
      </c>
      <c r="T2348" s="13" t="n"/>
      <c r="U2348" s="12" t="inlineStr">
        <is>
          <t>https://drive.google.com/uc?export=view&amp;id=12kNo4k7m_idGpQHrNfyiS9TzaYXSprmb</t>
        </is>
      </c>
      <c r="V2348" t="inlineStr">
        <is>
          <t>20250424</t>
        </is>
      </c>
    </row>
    <row r="2349" ht="15" customHeight="1">
      <c r="A2349" s="7" t="inlineStr">
        <is>
          <t>BN2009798</t>
        </is>
      </c>
      <c r="B2349" s="8" t="inlineStr">
        <is>
          <t>Samsung</t>
        </is>
      </c>
      <c r="C2349" s="8" t="inlineStr">
        <is>
          <t>Galaxy S25 Ultra 12-256GB 5G</t>
        </is>
      </c>
      <c r="D2349" s="8" t="inlineStr">
        <is>
          <t>-</t>
        </is>
      </c>
      <c r="E2349" s="9" t="n">
        <v>5989</v>
      </c>
      <c r="F2349" s="9" t="inlineStr">
        <is>
          <t>0.00</t>
        </is>
      </c>
      <c r="G2349" s="9" t="inlineStr">
        <is>
          <t>Outstock</t>
        </is>
      </c>
      <c r="H2349" s="9">
        <f>F2349+0</f>
        <v/>
      </c>
      <c r="I2349" s="9" t="n"/>
      <c r="J2349" s="9">
        <f>IF(I2349&lt;&gt;"",I2349,H2349)</f>
        <v/>
      </c>
      <c r="K2349" s="9">
        <f>E2349/(1+M2349)</f>
        <v/>
      </c>
      <c r="L2349" s="10" t="inlineStr">
        <is>
          <t>PLN</t>
        </is>
      </c>
      <c r="M2349" s="11" t="n">
        <v>0.23</v>
      </c>
      <c r="N2349" s="9">
        <f>K2349*VLOOKUP(L2349,'Exchange rate'!A:B,2,0)</f>
        <v/>
      </c>
      <c r="O2349" s="8" t="inlineStr">
        <is>
          <t>Oleole</t>
        </is>
      </c>
      <c r="P2349" s="8" t="inlineStr">
        <is>
          <t>Oleole</t>
        </is>
      </c>
      <c r="Q2349" s="8" t="inlineStr">
        <is>
          <t>Poland</t>
        </is>
      </c>
      <c r="R2349" s="12" t="inlineStr">
        <is>
          <t>https://www.oleole.pl/telefony-komorkowe/samsung-galaxy-s25-ultra-12-256-sm-s938-czarny.bhtml</t>
        </is>
      </c>
      <c r="S2349" s="13" t="inlineStr">
        <is>
          <t>Handset</t>
        </is>
      </c>
      <c r="T2349" s="13" t="n"/>
      <c r="U2349" s="12" t="inlineStr">
        <is>
          <t>https://drive.google.com/uc?export=view&amp;id=12EAqsWPgwzBiSNQHYl5AamHScza7hfRC</t>
        </is>
      </c>
      <c r="V2349" t="inlineStr">
        <is>
          <t>20250424</t>
        </is>
      </c>
    </row>
    <row r="2350" ht="15" customHeight="1">
      <c r="A2350" s="7" t="inlineStr">
        <is>
          <t>BN2009852</t>
        </is>
      </c>
      <c r="B2350" s="8" t="inlineStr">
        <is>
          <t>Samsung</t>
        </is>
      </c>
      <c r="C2350" s="8" t="inlineStr">
        <is>
          <t>Galaxy S25 Ultra 12-512GB 5G</t>
        </is>
      </c>
      <c r="D2350" s="8" t="inlineStr">
        <is>
          <t>-</t>
        </is>
      </c>
      <c r="E2350" s="9" t="n">
        <v>6489</v>
      </c>
      <c r="F2350" s="9" t="inlineStr">
        <is>
          <t>0.00</t>
        </is>
      </c>
      <c r="G2350" s="9" t="inlineStr">
        <is>
          <t>Outstock</t>
        </is>
      </c>
      <c r="H2350" s="9">
        <f>F2350+0</f>
        <v/>
      </c>
      <c r="I2350" s="9" t="n"/>
      <c r="J2350" s="9">
        <f>IF(I2350&lt;&gt;"",I2350,H2350)</f>
        <v/>
      </c>
      <c r="K2350" s="9">
        <f>E2350/(1+M2350)</f>
        <v/>
      </c>
      <c r="L2350" s="10" t="inlineStr">
        <is>
          <t>PLN</t>
        </is>
      </c>
      <c r="M2350" s="11" t="n">
        <v>0.23</v>
      </c>
      <c r="N2350" s="9">
        <f>K2350*VLOOKUP(L2350,'Exchange rate'!A:B,2,0)</f>
        <v/>
      </c>
      <c r="O2350" s="8" t="inlineStr">
        <is>
          <t>Oleole</t>
        </is>
      </c>
      <c r="P2350" s="8" t="inlineStr">
        <is>
          <t>Oleole</t>
        </is>
      </c>
      <c r="Q2350" s="8" t="inlineStr">
        <is>
          <t>Poland</t>
        </is>
      </c>
      <c r="R2350" s="12" t="inlineStr">
        <is>
          <t>https://www.oleole.pl/telefony-komorkowe/samsung-galaxy-s25-ultra-12-512-sm-s938-niebieski.bhtml</t>
        </is>
      </c>
      <c r="S2350" s="13" t="inlineStr">
        <is>
          <t>Handset</t>
        </is>
      </c>
      <c r="T2350" s="13" t="n"/>
      <c r="U2350" s="12" t="inlineStr">
        <is>
          <t>https://drive.google.com/uc?export=view&amp;id=15Zw65-SBgWNdIMMHQHNWDZFZKJ9Wq_li</t>
        </is>
      </c>
      <c r="V2350" t="inlineStr">
        <is>
          <t>20250424</t>
        </is>
      </c>
    </row>
    <row r="2351" ht="15" customHeight="1">
      <c r="A2351" s="7" t="inlineStr">
        <is>
          <t>BN2009797</t>
        </is>
      </c>
      <c r="B2351" s="8" t="inlineStr">
        <is>
          <t>Samsung</t>
        </is>
      </c>
      <c r="C2351" s="8" t="inlineStr">
        <is>
          <t>Galaxy S25+ 12-256GB 5G</t>
        </is>
      </c>
      <c r="D2351" s="8" t="inlineStr">
        <is>
          <t>-</t>
        </is>
      </c>
      <c r="E2351" s="9" t="n">
        <v>4689</v>
      </c>
      <c r="F2351" s="9" t="inlineStr">
        <is>
          <t>0.00</t>
        </is>
      </c>
      <c r="G2351" s="9" t="inlineStr">
        <is>
          <t>Outstock</t>
        </is>
      </c>
      <c r="H2351" s="9">
        <f>F2351+0</f>
        <v/>
      </c>
      <c r="I2351" s="9" t="n"/>
      <c r="J2351" s="9">
        <f>IF(I2351&lt;&gt;"",I2351,H2351)</f>
        <v/>
      </c>
      <c r="K2351" s="9">
        <f>E2351/(1+M2351)</f>
        <v/>
      </c>
      <c r="L2351" s="10" t="inlineStr">
        <is>
          <t>PLN</t>
        </is>
      </c>
      <c r="M2351" s="11" t="n">
        <v>0.23</v>
      </c>
      <c r="N2351" s="9">
        <f>K2351*VLOOKUP(L2351,'Exchange rate'!A:B,2,0)</f>
        <v/>
      </c>
      <c r="O2351" s="8" t="inlineStr">
        <is>
          <t>Oleole</t>
        </is>
      </c>
      <c r="P2351" s="8" t="inlineStr">
        <is>
          <t>Oleole</t>
        </is>
      </c>
      <c r="Q2351" s="8" t="inlineStr">
        <is>
          <t>Poland</t>
        </is>
      </c>
      <c r="R2351" s="12" t="inlineStr">
        <is>
          <t>https://www.oleole.pl/telefony-komorkowe/samsung-galaxy-s25-plus-12-256-zielony-sm-s936.bhtml</t>
        </is>
      </c>
      <c r="S2351" s="13" t="inlineStr">
        <is>
          <t>Handset</t>
        </is>
      </c>
      <c r="T2351" s="13" t="n"/>
      <c r="U2351" s="12" t="inlineStr">
        <is>
          <t>https://drive.google.com/uc?export=view&amp;id=13M3bQEdykBpMqoyE5i42dIfRb7z5RtW4</t>
        </is>
      </c>
      <c r="V2351" t="inlineStr">
        <is>
          <t>20250424</t>
        </is>
      </c>
    </row>
    <row r="2352" ht="15" customHeight="1">
      <c r="A2352" s="7" t="inlineStr">
        <is>
          <t>BN2009850</t>
        </is>
      </c>
      <c r="B2352" s="8" t="inlineStr">
        <is>
          <t>Samsung</t>
        </is>
      </c>
      <c r="C2352" s="8" t="inlineStr">
        <is>
          <t>Galaxy S25+ 12-512GB 5G</t>
        </is>
      </c>
      <c r="D2352" s="8" t="inlineStr">
        <is>
          <t>-</t>
        </is>
      </c>
      <c r="E2352" s="9" t="n">
        <v>5189</v>
      </c>
      <c r="F2352" s="9" t="inlineStr">
        <is>
          <t>0.00</t>
        </is>
      </c>
      <c r="G2352" s="9" t="inlineStr">
        <is>
          <t>Outstock</t>
        </is>
      </c>
      <c r="H2352" s="9">
        <f>F2352+0</f>
        <v/>
      </c>
      <c r="I2352" s="9" t="n"/>
      <c r="J2352" s="9">
        <f>IF(I2352&lt;&gt;"",I2352,H2352)</f>
        <v/>
      </c>
      <c r="K2352" s="9">
        <f>E2352/(1+M2352)</f>
        <v/>
      </c>
      <c r="L2352" s="10" t="inlineStr">
        <is>
          <t>PLN</t>
        </is>
      </c>
      <c r="M2352" s="11" t="n">
        <v>0.23</v>
      </c>
      <c r="N2352" s="9">
        <f>K2352*VLOOKUP(L2352,'Exchange rate'!A:B,2,0)</f>
        <v/>
      </c>
      <c r="O2352" s="8" t="inlineStr">
        <is>
          <t>Oleole</t>
        </is>
      </c>
      <c r="P2352" s="8" t="inlineStr">
        <is>
          <t>Oleole</t>
        </is>
      </c>
      <c r="Q2352" s="8" t="inlineStr">
        <is>
          <t>Poland</t>
        </is>
      </c>
      <c r="R2352" s="12" t="inlineStr">
        <is>
          <t>https://www.oleole.pl/telefony-komorkowe/samsung-galaxy-s25-plus-12-512-granatowy-sm-s936.bhtml</t>
        </is>
      </c>
      <c r="S2352" s="13" t="inlineStr">
        <is>
          <t>Handset</t>
        </is>
      </c>
      <c r="T2352" s="13" t="n"/>
      <c r="U2352" s="12" t="inlineStr">
        <is>
          <t>https://drive.google.com/uc?export=view&amp;id=13RSi9SZRq0u_KCTX_Jh0ddKiLftOZeRL</t>
        </is>
      </c>
      <c r="V2352" t="inlineStr">
        <is>
          <t>20250424</t>
        </is>
      </c>
    </row>
    <row r="2353" ht="15" customHeight="1">
      <c r="A2353" s="7" t="inlineStr">
        <is>
          <t>BN2009046</t>
        </is>
      </c>
      <c r="B2353" s="8" t="inlineStr">
        <is>
          <t>Samsung</t>
        </is>
      </c>
      <c r="C2353" s="8" t="inlineStr">
        <is>
          <t>Galaxy Tab A9 4-64GB WiFi</t>
        </is>
      </c>
      <c r="D2353" s="8" t="inlineStr">
        <is>
          <t>-</t>
        </is>
      </c>
      <c r="E2353" s="9" t="n">
        <v>499</v>
      </c>
      <c r="F2353" s="9" t="inlineStr">
        <is>
          <t>0.00</t>
        </is>
      </c>
      <c r="G2353" s="9" t="inlineStr">
        <is>
          <t>Outstock</t>
        </is>
      </c>
      <c r="H2353" s="9">
        <f>F2353+0</f>
        <v/>
      </c>
      <c r="I2353" s="9" t="n"/>
      <c r="J2353" s="9">
        <f>IF(I2353&lt;&gt;"",I2353,H2353)</f>
        <v/>
      </c>
      <c r="K2353" s="9">
        <f>E2353/(1+M2353)</f>
        <v/>
      </c>
      <c r="L2353" s="10" t="inlineStr">
        <is>
          <t>PLN</t>
        </is>
      </c>
      <c r="M2353" s="11" t="n">
        <v>0.23</v>
      </c>
      <c r="N2353" s="9">
        <f>K2353*VLOOKUP(L2353,'Exchange rate'!A:B,2,0)</f>
        <v/>
      </c>
      <c r="O2353" s="8" t="inlineStr">
        <is>
          <t>Oleole</t>
        </is>
      </c>
      <c r="P2353" s="8" t="inlineStr">
        <is>
          <t>Oleole</t>
        </is>
      </c>
      <c r="Q2353" s="8" t="inlineStr">
        <is>
          <t>Poland</t>
        </is>
      </c>
      <c r="R2353" s="12" t="inlineStr">
        <is>
          <t>https://www.oleole.pl/ipad-i-tablety-multimedialne/samsung-tablet-galaxy-taba9-4-64gb-wifi-dk-blue.bhtml</t>
        </is>
      </c>
      <c r="S2353" s="13" t="inlineStr">
        <is>
          <t>Tablet</t>
        </is>
      </c>
      <c r="T2353" s="13" t="n"/>
      <c r="U2353" s="12" t="inlineStr">
        <is>
          <t>https://drive.google.com/uc?export=view&amp;id=127sYnGYlfHeRb4zB14d9ftGPWwRjdCfP</t>
        </is>
      </c>
      <c r="V2353" t="inlineStr">
        <is>
          <t>20250424</t>
        </is>
      </c>
    </row>
    <row r="2354" ht="15" customHeight="1">
      <c r="A2354" s="7" t="inlineStr">
        <is>
          <t>BN2009043</t>
        </is>
      </c>
      <c r="B2354" s="8" t="inlineStr">
        <is>
          <t>Samsung</t>
        </is>
      </c>
      <c r="C2354" s="8" t="inlineStr">
        <is>
          <t>Galaxy Tab A9 8-128GB LTE</t>
        </is>
      </c>
      <c r="D2354" s="8" t="inlineStr">
        <is>
          <t>-</t>
        </is>
      </c>
      <c r="E2354" s="9" t="n">
        <v>0</v>
      </c>
      <c r="F2354" s="9" t="inlineStr">
        <is>
          <t>0.00</t>
        </is>
      </c>
      <c r="G2354" s="9" t="inlineStr">
        <is>
          <t>Outstock</t>
        </is>
      </c>
      <c r="H2354" s="9">
        <f>F2354+0</f>
        <v/>
      </c>
      <c r="I2354" s="9" t="n"/>
      <c r="J2354" s="9">
        <f>IF(I2354&lt;&gt;"",I2354,H2354)</f>
        <v/>
      </c>
      <c r="K2354" s="9">
        <f>E2354/(1+M2354)</f>
        <v/>
      </c>
      <c r="L2354" s="10" t="inlineStr">
        <is>
          <t>PLN</t>
        </is>
      </c>
      <c r="M2354" s="11" t="n">
        <v>0.23</v>
      </c>
      <c r="N2354" s="9">
        <f>K2354*VLOOKUP(L2354,'Exchange rate'!A:B,2,0)</f>
        <v/>
      </c>
      <c r="O2354" s="8" t="inlineStr">
        <is>
          <t>Oleole</t>
        </is>
      </c>
      <c r="P2354" s="8" t="inlineStr">
        <is>
          <t>Oleole</t>
        </is>
      </c>
      <c r="Q2354" s="8" t="inlineStr">
        <is>
          <t>Poland</t>
        </is>
      </c>
      <c r="R2354" s="12" t="inlineStr">
        <is>
          <t>https://www.oleole.pl/ipad-i-tablety-multimedialne/samsung-tablet-galaxy-tab-a9-8-128gb-lte-gray.bhtml</t>
        </is>
      </c>
      <c r="S2354" s="13" t="inlineStr">
        <is>
          <t>Tablet</t>
        </is>
      </c>
      <c r="T2354" s="13" t="inlineStr">
        <is>
          <t>x</t>
        </is>
      </c>
      <c r="U2354" s="12" t="inlineStr">
        <is>
          <t>https://drive.google.com/uc?export=view&amp;id=15p6mhANxnDa8Hzmkjtp1Qt0f3ppn7J35</t>
        </is>
      </c>
      <c r="V2354" t="inlineStr">
        <is>
          <t>20250424</t>
        </is>
      </c>
    </row>
    <row r="2355" ht="15" customHeight="1">
      <c r="A2355" s="7" t="inlineStr">
        <is>
          <t>BN2008981</t>
        </is>
      </c>
      <c r="B2355" s="8" t="inlineStr">
        <is>
          <t>Samsung</t>
        </is>
      </c>
      <c r="C2355" s="8" t="inlineStr">
        <is>
          <t>Galaxy Tab A9+ 4-64GB 5G</t>
        </is>
      </c>
      <c r="D2355" s="8" t="inlineStr">
        <is>
          <t>-</t>
        </is>
      </c>
      <c r="E2355" s="9" t="n">
        <v>949</v>
      </c>
      <c r="F2355" s="9" t="inlineStr">
        <is>
          <t>0.00</t>
        </is>
      </c>
      <c r="G2355" s="9" t="inlineStr">
        <is>
          <t>Outstock</t>
        </is>
      </c>
      <c r="H2355" s="9">
        <f>F2355+0</f>
        <v/>
      </c>
      <c r="I2355" s="9" t="n"/>
      <c r="J2355" s="9">
        <f>IF(I2355&lt;&gt;"",I2355,H2355)</f>
        <v/>
      </c>
      <c r="K2355" s="9">
        <f>E2355/(1+M2355)</f>
        <v/>
      </c>
      <c r="L2355" s="10" t="inlineStr">
        <is>
          <t>PLN</t>
        </is>
      </c>
      <c r="M2355" s="11" t="n">
        <v>0.23</v>
      </c>
      <c r="N2355" s="9">
        <f>K2355*VLOOKUP(L2355,'Exchange rate'!A:B,2,0)</f>
        <v/>
      </c>
      <c r="O2355" s="8" t="inlineStr">
        <is>
          <t>Oleole</t>
        </is>
      </c>
      <c r="P2355" s="8" t="inlineStr">
        <is>
          <t>Oleole</t>
        </is>
      </c>
      <c r="Q2355" s="8" t="inlineStr">
        <is>
          <t>Poland</t>
        </is>
      </c>
      <c r="R2355" s="12" t="inlineStr">
        <is>
          <t>https://www.oleole.pl/ipad-i-tablety-multimedialne/samsung-tablet-galaxy-tab-a9-4-64gb-5g-gray.bhtml</t>
        </is>
      </c>
      <c r="S2355" s="13" t="inlineStr">
        <is>
          <t>Tablet</t>
        </is>
      </c>
      <c r="T2355" s="13" t="n"/>
      <c r="U2355" s="12" t="inlineStr">
        <is>
          <t>https://drive.google.com/uc?export=view&amp;id=14jk1uHoN9ngxTPdyNaYbpEjwiqBuCZ3B</t>
        </is>
      </c>
      <c r="V2355" t="inlineStr">
        <is>
          <t>20250424</t>
        </is>
      </c>
    </row>
    <row r="2356" ht="15" customHeight="1">
      <c r="A2356" s="7" t="inlineStr">
        <is>
          <t>BN2008983</t>
        </is>
      </c>
      <c r="B2356" s="8" t="inlineStr">
        <is>
          <t>Samsung</t>
        </is>
      </c>
      <c r="C2356" s="8" t="inlineStr">
        <is>
          <t>Galaxy Tab A9+ 4-64GB WiFi</t>
        </is>
      </c>
      <c r="D2356" s="8" t="inlineStr">
        <is>
          <t>-</t>
        </is>
      </c>
      <c r="E2356" s="9" t="n">
        <v>649</v>
      </c>
      <c r="F2356" s="9" t="inlineStr">
        <is>
          <t>0.00</t>
        </is>
      </c>
      <c r="G2356" s="9" t="inlineStr">
        <is>
          <t>Outstock</t>
        </is>
      </c>
      <c r="H2356" s="9">
        <f>F2356+0</f>
        <v/>
      </c>
      <c r="I2356" s="9" t="n"/>
      <c r="J2356" s="9">
        <f>IF(I2356&lt;&gt;"",I2356,H2356)</f>
        <v/>
      </c>
      <c r="K2356" s="9">
        <f>E2356/(1+M2356)</f>
        <v/>
      </c>
      <c r="L2356" s="10" t="inlineStr">
        <is>
          <t>PLN</t>
        </is>
      </c>
      <c r="M2356" s="11" t="n">
        <v>0.23</v>
      </c>
      <c r="N2356" s="9">
        <f>K2356*VLOOKUP(L2356,'Exchange rate'!A:B,2,0)</f>
        <v/>
      </c>
      <c r="O2356" s="8" t="inlineStr">
        <is>
          <t>Oleole</t>
        </is>
      </c>
      <c r="P2356" s="8" t="inlineStr">
        <is>
          <t>Oleole</t>
        </is>
      </c>
      <c r="Q2356" s="8" t="inlineStr">
        <is>
          <t>Poland</t>
        </is>
      </c>
      <c r="R2356" s="12" t="inlineStr">
        <is>
          <t>https://www.oleole.pl/ipad-i-tablety-multimedialne/samsung-tablet-galaxy-tab-a9-4-64gb-wifi-silver_1.bhtml</t>
        </is>
      </c>
      <c r="S2356" s="13" t="inlineStr">
        <is>
          <t>Tablet</t>
        </is>
      </c>
      <c r="T2356" s="13" t="n"/>
      <c r="U2356" s="12" t="inlineStr">
        <is>
          <t>https://drive.google.com/uc?export=view&amp;id=152okq3a8PwRVpHv7SYyocdUD-aNaIzcm</t>
        </is>
      </c>
      <c r="V2356" t="inlineStr">
        <is>
          <t>20250424</t>
        </is>
      </c>
    </row>
    <row r="2357" ht="15" customHeight="1">
      <c r="A2357" s="7" t="inlineStr">
        <is>
          <t>BN2008980</t>
        </is>
      </c>
      <c r="B2357" s="8" t="inlineStr">
        <is>
          <t>Samsung</t>
        </is>
      </c>
      <c r="C2357" s="8" t="inlineStr">
        <is>
          <t>Galaxy Tab A9+ 8-128GB 5G</t>
        </is>
      </c>
      <c r="D2357" s="8" t="inlineStr">
        <is>
          <t>-</t>
        </is>
      </c>
      <c r="E2357" s="9" t="n">
        <v>1149</v>
      </c>
      <c r="F2357" s="9" t="inlineStr">
        <is>
          <t>0.00</t>
        </is>
      </c>
      <c r="G2357" s="9" t="inlineStr">
        <is>
          <t>Outstock</t>
        </is>
      </c>
      <c r="H2357" s="9">
        <f>F2357+0</f>
        <v/>
      </c>
      <c r="I2357" s="9" t="n"/>
      <c r="J2357" s="9">
        <f>IF(I2357&lt;&gt;"",I2357,H2357)</f>
        <v/>
      </c>
      <c r="K2357" s="9">
        <f>E2357/(1+M2357)</f>
        <v/>
      </c>
      <c r="L2357" s="10" t="inlineStr">
        <is>
          <t>PLN</t>
        </is>
      </c>
      <c r="M2357" s="11" t="n">
        <v>0.23</v>
      </c>
      <c r="N2357" s="9">
        <f>K2357*VLOOKUP(L2357,'Exchange rate'!A:B,2,0)</f>
        <v/>
      </c>
      <c r="O2357" s="8" t="inlineStr">
        <is>
          <t>Oleole</t>
        </is>
      </c>
      <c r="P2357" s="8" t="inlineStr">
        <is>
          <t>Oleole</t>
        </is>
      </c>
      <c r="Q2357" s="8" t="inlineStr">
        <is>
          <t>Poland</t>
        </is>
      </c>
      <c r="R2357" s="12" t="inlineStr">
        <is>
          <t>https://www.oleole.pl/ipad-i-tablety-multimedialne/samsung-tablet-galaxy-tab-a9-8-128gb-5g-silver.bhtml</t>
        </is>
      </c>
      <c r="S2357" s="13" t="inlineStr">
        <is>
          <t>Tablet</t>
        </is>
      </c>
      <c r="T2357" s="13" t="n"/>
      <c r="U2357" s="12" t="inlineStr">
        <is>
          <t>https://drive.google.com/uc?export=view&amp;id=16Bg35C9U4gV-fc5epLJUUik-HPkq6T4K</t>
        </is>
      </c>
      <c r="V2357" t="inlineStr">
        <is>
          <t>20250424</t>
        </is>
      </c>
    </row>
    <row r="2358" ht="15" customHeight="1">
      <c r="A2358" s="7" t="inlineStr">
        <is>
          <t>BN2008930</t>
        </is>
      </c>
      <c r="B2358" s="8" t="inlineStr">
        <is>
          <t>Samsung</t>
        </is>
      </c>
      <c r="C2358" s="8" t="inlineStr">
        <is>
          <t>Galaxy Tab S9 11.0 12-256GB 5G</t>
        </is>
      </c>
      <c r="D2358" s="8" t="inlineStr">
        <is>
          <t>-</t>
        </is>
      </c>
      <c r="E2358" s="9" t="n">
        <v>3499</v>
      </c>
      <c r="F2358" s="9" t="inlineStr">
        <is>
          <t>0.00</t>
        </is>
      </c>
      <c r="G2358" s="9" t="inlineStr">
        <is>
          <t>Outstock</t>
        </is>
      </c>
      <c r="H2358" s="9">
        <f>F2358+0</f>
        <v/>
      </c>
      <c r="I2358" s="9" t="n"/>
      <c r="J2358" s="9">
        <f>IF(I2358&lt;&gt;"",I2358,H2358)</f>
        <v/>
      </c>
      <c r="K2358" s="9">
        <f>E2358/(1+M2358)</f>
        <v/>
      </c>
      <c r="L2358" s="10" t="inlineStr">
        <is>
          <t>PLN</t>
        </is>
      </c>
      <c r="M2358" s="11" t="n">
        <v>0.23</v>
      </c>
      <c r="N2358" s="9">
        <f>K2358*VLOOKUP(L2358,'Exchange rate'!A:B,2,0)</f>
        <v/>
      </c>
      <c r="O2358" s="8" t="inlineStr">
        <is>
          <t>Oleole</t>
        </is>
      </c>
      <c r="P2358" s="8" t="inlineStr">
        <is>
          <t>Oleole</t>
        </is>
      </c>
      <c r="Q2358" s="8" t="inlineStr">
        <is>
          <t>Poland</t>
        </is>
      </c>
      <c r="R2358" s="12" t="inlineStr">
        <is>
          <t>https://www.oleole.pl/ipad-i-tablety-multimedialne/samsung-tablet-galaxy-tab-s9-12-256gb-5g-gray.bhtml</t>
        </is>
      </c>
      <c r="S2358" s="13" t="inlineStr">
        <is>
          <t>Tablet</t>
        </is>
      </c>
      <c r="T2358" s="13" t="n"/>
      <c r="U2358" s="12" t="inlineStr">
        <is>
          <t>https://drive.google.com/uc?export=view&amp;id=14iF0oW4TFEp3aobFB9_TuUBkHQbPRc3f</t>
        </is>
      </c>
      <c r="V2358" t="inlineStr">
        <is>
          <t>20250424</t>
        </is>
      </c>
    </row>
    <row r="2359" ht="15" customHeight="1">
      <c r="A2359" s="7" t="inlineStr">
        <is>
          <t>BN2008929</t>
        </is>
      </c>
      <c r="B2359" s="8" t="inlineStr">
        <is>
          <t>Samsung</t>
        </is>
      </c>
      <c r="C2359" s="8" t="inlineStr">
        <is>
          <t>Galaxy Tab S9 11.0 8-128GB 5G</t>
        </is>
      </c>
      <c r="D2359" s="8" t="inlineStr">
        <is>
          <t>-</t>
        </is>
      </c>
      <c r="E2359" s="9" t="n">
        <v>3199</v>
      </c>
      <c r="F2359" s="9" t="inlineStr">
        <is>
          <t>0.00</t>
        </is>
      </c>
      <c r="G2359" s="9" t="inlineStr">
        <is>
          <t>Outstock</t>
        </is>
      </c>
      <c r="H2359" s="9">
        <f>F2359+0</f>
        <v/>
      </c>
      <c r="I2359" s="9" t="n"/>
      <c r="J2359" s="9">
        <f>IF(I2359&lt;&gt;"",I2359,H2359)</f>
        <v/>
      </c>
      <c r="K2359" s="9">
        <f>E2359/(1+M2359)</f>
        <v/>
      </c>
      <c r="L2359" s="10" t="inlineStr">
        <is>
          <t>PLN</t>
        </is>
      </c>
      <c r="M2359" s="11" t="n">
        <v>0.23</v>
      </c>
      <c r="N2359" s="9">
        <f>K2359*VLOOKUP(L2359,'Exchange rate'!A:B,2,0)</f>
        <v/>
      </c>
      <c r="O2359" s="8" t="inlineStr">
        <is>
          <t>Oleole</t>
        </is>
      </c>
      <c r="P2359" s="8" t="inlineStr">
        <is>
          <t>Oleole</t>
        </is>
      </c>
      <c r="Q2359" s="8" t="inlineStr">
        <is>
          <t>Poland</t>
        </is>
      </c>
      <c r="R2359" s="12" t="inlineStr">
        <is>
          <t>https://www.oleole.pl/ipad-i-tablety-multimedialne/samsung-tablet-galaxy-tab-s9-8-128gb-5g-gray.bhtml</t>
        </is>
      </c>
      <c r="S2359" s="13" t="inlineStr">
        <is>
          <t>Tablet</t>
        </is>
      </c>
      <c r="T2359" s="13" t="n"/>
      <c r="U2359" s="12" t="inlineStr">
        <is>
          <t>https://drive.google.com/uc?export=view&amp;id=11gVEutFhc2U8KZu5vRPWca6BeACIRN21</t>
        </is>
      </c>
      <c r="V2359" t="inlineStr">
        <is>
          <t>20250424</t>
        </is>
      </c>
    </row>
    <row r="2360" ht="15" customHeight="1">
      <c r="A2360" s="7" t="inlineStr">
        <is>
          <t>BN2008936</t>
        </is>
      </c>
      <c r="B2360" s="8" t="inlineStr">
        <is>
          <t>Samsung</t>
        </is>
      </c>
      <c r="C2360" s="8" t="inlineStr">
        <is>
          <t>Galaxy Tab S9 BT 11.0 8-128GB WiFi</t>
        </is>
      </c>
      <c r="D2360" s="8" t="inlineStr">
        <is>
          <t>-</t>
        </is>
      </c>
      <c r="E2360" s="9" t="n">
        <v>2399</v>
      </c>
      <c r="F2360" s="9" t="inlineStr">
        <is>
          <t>0.00</t>
        </is>
      </c>
      <c r="G2360" s="9" t="inlineStr">
        <is>
          <t>Outstock</t>
        </is>
      </c>
      <c r="H2360" s="9">
        <f>F2360+0</f>
        <v/>
      </c>
      <c r="I2360" s="9" t="n"/>
      <c r="J2360" s="9">
        <f>IF(I2360&lt;&gt;"",I2360,H2360)</f>
        <v/>
      </c>
      <c r="K2360" s="9">
        <f>E2360/(1+M2360)</f>
        <v/>
      </c>
      <c r="L2360" s="10" t="inlineStr">
        <is>
          <t>PLN</t>
        </is>
      </c>
      <c r="M2360" s="11" t="n">
        <v>0.23</v>
      </c>
      <c r="N2360" s="9">
        <f>K2360*VLOOKUP(L2360,'Exchange rate'!A:B,2,0)</f>
        <v/>
      </c>
      <c r="O2360" s="8" t="inlineStr">
        <is>
          <t>Oleole</t>
        </is>
      </c>
      <c r="P2360" s="8" t="inlineStr">
        <is>
          <t>Oleole</t>
        </is>
      </c>
      <c r="Q2360" s="8" t="inlineStr">
        <is>
          <t>Poland</t>
        </is>
      </c>
      <c r="R2360" s="12" t="inlineStr">
        <is>
          <t>https://www.oleole.pl/ipad-i-tablety-multimedialne/samsung-tablet-galaxy-tab-s9-8-128gb-wifi-gray.bhtml</t>
        </is>
      </c>
      <c r="S2360" s="13" t="inlineStr">
        <is>
          <t>Tablet</t>
        </is>
      </c>
      <c r="T2360" s="13" t="n"/>
      <c r="U2360" s="12" t="inlineStr">
        <is>
          <t>https://drive.google.com/uc?export=view&amp;id=14qlrrD4tlZ9TYida2hxseDomJ1BqSlfy</t>
        </is>
      </c>
      <c r="V2360" t="inlineStr">
        <is>
          <t>20250424</t>
        </is>
      </c>
    </row>
    <row r="2361" ht="15" customHeight="1">
      <c r="A2361" s="7" t="inlineStr">
        <is>
          <t>BN2008977</t>
        </is>
      </c>
      <c r="B2361" s="8" t="inlineStr">
        <is>
          <t>Samsung</t>
        </is>
      </c>
      <c r="C2361" s="8" t="inlineStr">
        <is>
          <t>Galaxy Tab S9 FE 6-128GB 5G</t>
        </is>
      </c>
      <c r="D2361" s="8" t="inlineStr">
        <is>
          <t>-</t>
        </is>
      </c>
      <c r="E2361" s="9" t="n">
        <v>2799</v>
      </c>
      <c r="F2361" s="9" t="inlineStr">
        <is>
          <t>0.00</t>
        </is>
      </c>
      <c r="G2361" s="9" t="inlineStr">
        <is>
          <t>Outstock</t>
        </is>
      </c>
      <c r="H2361" s="9">
        <f>F2361+0</f>
        <v/>
      </c>
      <c r="I2361" s="9" t="n"/>
      <c r="J2361" s="9">
        <f>IF(I2361&lt;&gt;"",I2361,H2361)</f>
        <v/>
      </c>
      <c r="K2361" s="9">
        <f>E2361/(1+M2361)</f>
        <v/>
      </c>
      <c r="L2361" s="10" t="inlineStr">
        <is>
          <t>PLN</t>
        </is>
      </c>
      <c r="M2361" s="11" t="n">
        <v>0.23</v>
      </c>
      <c r="N2361" s="9">
        <f>K2361*VLOOKUP(L2361,'Exchange rate'!A:B,2,0)</f>
        <v/>
      </c>
      <c r="O2361" s="8" t="inlineStr">
        <is>
          <t>Oleole</t>
        </is>
      </c>
      <c r="P2361" s="8" t="inlineStr">
        <is>
          <t>Oleole</t>
        </is>
      </c>
      <c r="Q2361" s="8" t="inlineStr">
        <is>
          <t>Poland</t>
        </is>
      </c>
      <c r="R2361" s="12" t="inlineStr">
        <is>
          <t>https://www.oleole.pl/ipad-i-tablety-multimedialne/samsung-tablet-galaxy-tabs9-fe-6-128gb-5g-laven.bhtml</t>
        </is>
      </c>
      <c r="S2361" s="13" t="inlineStr">
        <is>
          <t>Tablet</t>
        </is>
      </c>
      <c r="T2361" s="13" t="n"/>
      <c r="U2361" s="12" t="inlineStr">
        <is>
          <t>https://drive.google.com/uc?export=view&amp;id=143J6fGYS9JgaQMzXV72V4LjIyAlixEgS</t>
        </is>
      </c>
      <c r="V2361" t="inlineStr">
        <is>
          <t>20250424</t>
        </is>
      </c>
    </row>
    <row r="2362" ht="15" customHeight="1">
      <c r="A2362" s="7" t="inlineStr">
        <is>
          <t>BN2008979</t>
        </is>
      </c>
      <c r="B2362" s="8" t="inlineStr">
        <is>
          <t>Samsung</t>
        </is>
      </c>
      <c r="C2362" s="8" t="inlineStr">
        <is>
          <t>Galaxy Tab S9 FE 6-128GB WiFi</t>
        </is>
      </c>
      <c r="D2362" s="8" t="inlineStr">
        <is>
          <t>-</t>
        </is>
      </c>
      <c r="E2362" s="9" t="n">
        <v>2399</v>
      </c>
      <c r="F2362" s="9" t="inlineStr">
        <is>
          <t>0.00</t>
        </is>
      </c>
      <c r="G2362" s="9" t="inlineStr">
        <is>
          <t>Outstock</t>
        </is>
      </c>
      <c r="H2362" s="9">
        <f>F2362+0</f>
        <v/>
      </c>
      <c r="I2362" s="9" t="n"/>
      <c r="J2362" s="9">
        <f>IF(I2362&lt;&gt;"",I2362,H2362)</f>
        <v/>
      </c>
      <c r="K2362" s="9">
        <f>E2362/(1+M2362)</f>
        <v/>
      </c>
      <c r="L2362" s="10" t="inlineStr">
        <is>
          <t>PLN</t>
        </is>
      </c>
      <c r="M2362" s="11" t="n">
        <v>0.23</v>
      </c>
      <c r="N2362" s="9">
        <f>K2362*VLOOKUP(L2362,'Exchange rate'!A:B,2,0)</f>
        <v/>
      </c>
      <c r="O2362" s="8" t="inlineStr">
        <is>
          <t>Oleole</t>
        </is>
      </c>
      <c r="P2362" s="8" t="inlineStr">
        <is>
          <t>Oleole</t>
        </is>
      </c>
      <c r="Q2362" s="8" t="inlineStr">
        <is>
          <t>Poland</t>
        </is>
      </c>
      <c r="R2362" s="12" t="inlineStr">
        <is>
          <t>https://www.oleole.pl/ipad-i-tablety-multimedialne/samsung-tablet-galaxy-tabs9-fe-6-128gb-wifi-mint.bhtml</t>
        </is>
      </c>
      <c r="S2362" s="13" t="inlineStr">
        <is>
          <t>Tablet</t>
        </is>
      </c>
      <c r="T2362" s="13" t="n"/>
      <c r="U2362" s="12" t="inlineStr">
        <is>
          <t>https://drive.google.com/uc?export=view&amp;id=12MNNxPg6JNAADYUAtwh_N0UTs0-Vd4NB</t>
        </is>
      </c>
      <c r="V2362" t="inlineStr">
        <is>
          <t>20250424</t>
        </is>
      </c>
    </row>
    <row r="2363" ht="15" customHeight="1">
      <c r="A2363" s="7" t="inlineStr">
        <is>
          <t>BN2008976</t>
        </is>
      </c>
      <c r="B2363" s="8" t="inlineStr">
        <is>
          <t>Samsung</t>
        </is>
      </c>
      <c r="C2363" s="8" t="inlineStr">
        <is>
          <t>Galaxy Tab S9 FE 8-256GB 5G</t>
        </is>
      </c>
      <c r="D2363" s="8" t="inlineStr">
        <is>
          <t>-</t>
        </is>
      </c>
      <c r="E2363" s="9" t="n">
        <v>3099</v>
      </c>
      <c r="F2363" s="9" t="inlineStr">
        <is>
          <t>0.00</t>
        </is>
      </c>
      <c r="G2363" s="9" t="inlineStr">
        <is>
          <t>Outstock</t>
        </is>
      </c>
      <c r="H2363" s="9">
        <f>F2363+0</f>
        <v/>
      </c>
      <c r="I2363" s="9" t="n"/>
      <c r="J2363" s="9">
        <f>IF(I2363&lt;&gt;"",I2363,H2363)</f>
        <v/>
      </c>
      <c r="K2363" s="9">
        <f>E2363/(1+M2363)</f>
        <v/>
      </c>
      <c r="L2363" s="10" t="inlineStr">
        <is>
          <t>PLN</t>
        </is>
      </c>
      <c r="M2363" s="11" t="n">
        <v>0.23</v>
      </c>
      <c r="N2363" s="9">
        <f>K2363*VLOOKUP(L2363,'Exchange rate'!A:B,2,0)</f>
        <v/>
      </c>
      <c r="O2363" s="8" t="inlineStr">
        <is>
          <t>Oleole</t>
        </is>
      </c>
      <c r="P2363" s="8" t="inlineStr">
        <is>
          <t>Oleole</t>
        </is>
      </c>
      <c r="Q2363" s="8" t="inlineStr">
        <is>
          <t>Poland</t>
        </is>
      </c>
      <c r="R2363" s="12" t="inlineStr">
        <is>
          <t>https://www.oleole.pl/ipad-i-tablety-multimedialne/samsung-tablet-galaxy-tabs9-fe-8-256gb-5g-gray.bhtml</t>
        </is>
      </c>
      <c r="S2363" s="13" t="inlineStr">
        <is>
          <t>Tablet</t>
        </is>
      </c>
      <c r="T2363" s="13" t="n"/>
      <c r="U2363" s="12" t="inlineStr">
        <is>
          <t>https://drive.google.com/uc?export=view&amp;id=12SCuffaIVTtQQ4svfMtdeU5OA65ihFhW</t>
        </is>
      </c>
      <c r="V2363" t="inlineStr">
        <is>
          <t>20250424</t>
        </is>
      </c>
    </row>
    <row r="2364" ht="15" customHeight="1">
      <c r="A2364" s="7" t="inlineStr">
        <is>
          <t>BN2008978</t>
        </is>
      </c>
      <c r="B2364" s="8" t="inlineStr">
        <is>
          <t>Samsung</t>
        </is>
      </c>
      <c r="C2364" s="8" t="inlineStr">
        <is>
          <t>Galaxy Tab S9 FE 8-256GB WiFi</t>
        </is>
      </c>
      <c r="D2364" s="8" t="inlineStr">
        <is>
          <t>-</t>
        </is>
      </c>
      <c r="E2364" s="9" t="n">
        <v>0</v>
      </c>
      <c r="F2364" s="9" t="inlineStr">
        <is>
          <t>0.00</t>
        </is>
      </c>
      <c r="G2364" s="9" t="inlineStr">
        <is>
          <t>Outstock</t>
        </is>
      </c>
      <c r="H2364" s="9">
        <f>F2364+0</f>
        <v/>
      </c>
      <c r="I2364" s="9" t="n"/>
      <c r="J2364" s="9">
        <f>IF(I2364&lt;&gt;"",I2364,H2364)</f>
        <v/>
      </c>
      <c r="K2364" s="9">
        <f>E2364/(1+M2364)</f>
        <v/>
      </c>
      <c r="L2364" s="10" t="inlineStr">
        <is>
          <t>PLN</t>
        </is>
      </c>
      <c r="M2364" s="11" t="n">
        <v>0.23</v>
      </c>
      <c r="N2364" s="9">
        <f>K2364*VLOOKUP(L2364,'Exchange rate'!A:B,2,0)</f>
        <v/>
      </c>
      <c r="O2364" s="8" t="inlineStr">
        <is>
          <t>Oleole</t>
        </is>
      </c>
      <c r="P2364" s="8" t="inlineStr">
        <is>
          <t>Oleole</t>
        </is>
      </c>
      <c r="Q2364" s="8" t="inlineStr">
        <is>
          <t>Poland</t>
        </is>
      </c>
      <c r="R2364" s="12" t="inlineStr">
        <is>
          <t>https://www.oleole.pl/ipad-i-tablety-multimedialne/samsung-tablet-galaxy-tabs9-fe-8-256gb-wifi-gray.bhtml</t>
        </is>
      </c>
      <c r="S2364" s="13" t="inlineStr">
        <is>
          <t>Tablet</t>
        </is>
      </c>
      <c r="T2364" s="13" t="inlineStr">
        <is>
          <t>new</t>
        </is>
      </c>
      <c r="U2364" s="12" t="inlineStr">
        <is>
          <t>https://drive.google.com/uc?export=view&amp;id=13utBye-bxJV0RFJhAl5kc9liZ9mbCBdY</t>
        </is>
      </c>
      <c r="V2364" t="inlineStr">
        <is>
          <t>20250424</t>
        </is>
      </c>
    </row>
    <row r="2365" ht="15" customHeight="1">
      <c r="A2365" s="7" t="inlineStr">
        <is>
          <t>BN2008926</t>
        </is>
      </c>
      <c r="B2365" s="8" t="inlineStr">
        <is>
          <t>Samsung</t>
        </is>
      </c>
      <c r="C2365" s="8" t="inlineStr">
        <is>
          <t>Galaxy Tab S9 Ultra 14.6 12-512GB 5G</t>
        </is>
      </c>
      <c r="D2365" s="8" t="inlineStr">
        <is>
          <t>-</t>
        </is>
      </c>
      <c r="E2365" s="9" t="n">
        <v>7399</v>
      </c>
      <c r="F2365" s="9" t="inlineStr">
        <is>
          <t>0.00</t>
        </is>
      </c>
      <c r="G2365" s="9" t="inlineStr">
        <is>
          <t>Outstock</t>
        </is>
      </c>
      <c r="H2365" s="9">
        <f>F2365+0</f>
        <v/>
      </c>
      <c r="I2365" s="9" t="n"/>
      <c r="J2365" s="9">
        <f>IF(I2365&lt;&gt;"",I2365,H2365)</f>
        <v/>
      </c>
      <c r="K2365" s="9">
        <f>E2365/(1+M2365)</f>
        <v/>
      </c>
      <c r="L2365" s="10" t="inlineStr">
        <is>
          <t>PLN</t>
        </is>
      </c>
      <c r="M2365" s="11" t="n">
        <v>0.23</v>
      </c>
      <c r="N2365" s="9">
        <f>K2365*VLOOKUP(L2365,'Exchange rate'!A:B,2,0)</f>
        <v/>
      </c>
      <c r="O2365" s="8" t="inlineStr">
        <is>
          <t>Oleole</t>
        </is>
      </c>
      <c r="P2365" s="8" t="inlineStr">
        <is>
          <t>Oleole</t>
        </is>
      </c>
      <c r="Q2365" s="8" t="inlineStr">
        <is>
          <t>Poland</t>
        </is>
      </c>
      <c r="R2365" s="12" t="inlineStr">
        <is>
          <t>https://www.oleole.pl/ipad-i-tablety-multimedialne/samsung-tablet-galaxy-tabs9-ultra-12-512-5g-gray.bhtml</t>
        </is>
      </c>
      <c r="S2365" s="13" t="inlineStr">
        <is>
          <t>Tablet</t>
        </is>
      </c>
      <c r="T2365" s="13" t="n"/>
      <c r="U2365" s="12" t="inlineStr">
        <is>
          <t>https://drive.google.com/uc?export=view&amp;id=12IkRD7uud9eRDop6KXp37kusFZr59bli</t>
        </is>
      </c>
      <c r="V2365" t="inlineStr">
        <is>
          <t>20250424</t>
        </is>
      </c>
    </row>
    <row r="2366" ht="15" customHeight="1">
      <c r="A2366" s="7" t="inlineStr">
        <is>
          <t>BN4000698</t>
        </is>
      </c>
      <c r="B2366" s="8" t="inlineStr">
        <is>
          <t>Samsung</t>
        </is>
      </c>
      <c r="C2366" s="8" t="inlineStr">
        <is>
          <t>Galaxy Watch6 Classic 47mm LTE</t>
        </is>
      </c>
      <c r="D2366" s="8" t="inlineStr">
        <is>
          <t>-</t>
        </is>
      </c>
      <c r="E2366" s="9" t="n">
        <v>1578.15</v>
      </c>
      <c r="F2366" s="9" t="inlineStr">
        <is>
          <t>0.00</t>
        </is>
      </c>
      <c r="G2366" s="9" t="inlineStr">
        <is>
          <t>Outstock</t>
        </is>
      </c>
      <c r="H2366" s="9">
        <f>F2366+0</f>
        <v/>
      </c>
      <c r="I2366" s="9" t="n"/>
      <c r="J2366" s="9">
        <f>IF(I2366&lt;&gt;"",I2366,H2366)</f>
        <v/>
      </c>
      <c r="K2366" s="9">
        <f>E2366/(1+M2366)</f>
        <v/>
      </c>
      <c r="L2366" s="10" t="inlineStr">
        <is>
          <t>PLN</t>
        </is>
      </c>
      <c r="M2366" s="11" t="n">
        <v>0.23</v>
      </c>
      <c r="N2366" s="9">
        <f>K2366*VLOOKUP(L2366,'Exchange rate'!A:B,2,0)</f>
        <v/>
      </c>
      <c r="O2366" s="8" t="inlineStr">
        <is>
          <t>Oleole</t>
        </is>
      </c>
      <c r="P2366" s="8" t="inlineStr">
        <is>
          <t>Oleole</t>
        </is>
      </c>
      <c r="Q2366" s="8" t="inlineStr">
        <is>
          <t>Poland</t>
        </is>
      </c>
      <c r="R2366" s="12" t="inlineStr">
        <is>
          <t>https://www.oleole.pl/smartwatch/samsung-smartwatch-galaxy-watch6cl-lte47mmsv-sam.bhtml</t>
        </is>
      </c>
      <c r="S2366" s="13" t="inlineStr">
        <is>
          <t>Smartwatch</t>
        </is>
      </c>
      <c r="T2366" s="13" t="n"/>
      <c r="U2366" s="12" t="inlineStr">
        <is>
          <t>https://drive.google.com/uc?export=view&amp;id=14rH4jCWd-WPG29_Pj1_VcmMWmQowAI5J</t>
        </is>
      </c>
      <c r="V2366" t="inlineStr">
        <is>
          <t>20250424</t>
        </is>
      </c>
    </row>
    <row r="2367" ht="15" customHeight="1">
      <c r="A2367" s="7" t="inlineStr">
        <is>
          <t>BN2009406</t>
        </is>
      </c>
      <c r="B2367" s="8" t="inlineStr">
        <is>
          <t>Samsung</t>
        </is>
      </c>
      <c r="C2367" s="8" t="inlineStr">
        <is>
          <t>Galaxy Watch7 40mm LTE</t>
        </is>
      </c>
      <c r="D2367" s="8" t="inlineStr">
        <is>
          <t>-</t>
        </is>
      </c>
      <c r="E2367" s="9" t="n">
        <v>999</v>
      </c>
      <c r="F2367" s="9" t="inlineStr">
        <is>
          <t>0.00</t>
        </is>
      </c>
      <c r="G2367" s="9" t="inlineStr">
        <is>
          <t>Outstock</t>
        </is>
      </c>
      <c r="H2367" s="9">
        <f>F2367+0</f>
        <v/>
      </c>
      <c r="I2367" s="9" t="n"/>
      <c r="J2367" s="9">
        <f>IF(I2367&lt;&gt;"",I2367,H2367)</f>
        <v/>
      </c>
      <c r="K2367" s="9">
        <f>E2367/(1+M2367)</f>
        <v/>
      </c>
      <c r="L2367" s="10" t="inlineStr">
        <is>
          <t>PLN</t>
        </is>
      </c>
      <c r="M2367" s="11" t="n">
        <v>0.23</v>
      </c>
      <c r="N2367" s="9">
        <f>K2367*VLOOKUP(L2367,'Exchange rate'!A:B,2,0)</f>
        <v/>
      </c>
      <c r="O2367" s="8" t="inlineStr">
        <is>
          <t>Oleole</t>
        </is>
      </c>
      <c r="P2367" s="8" t="inlineStr">
        <is>
          <t>Oleole</t>
        </is>
      </c>
      <c r="Q2367" s="8" t="inlineStr">
        <is>
          <t>Poland</t>
        </is>
      </c>
      <c r="R2367" s="12" t="inlineStr">
        <is>
          <t>https://www.oleole.pl/smartwatch/samsung-galaxy-watch7-lte-40mm-zielony.bhtml</t>
        </is>
      </c>
      <c r="S2367" s="13" t="inlineStr">
        <is>
          <t>Smart Watch</t>
        </is>
      </c>
      <c r="T2367" s="13" t="n"/>
      <c r="U2367" s="12" t="inlineStr">
        <is>
          <t>https://drive.google.com/uc?export=view&amp;id=12ONRs9ggrn27iaLhDRc2a62aQz0olPmr</t>
        </is>
      </c>
      <c r="V2367" t="inlineStr">
        <is>
          <t>20250424</t>
        </is>
      </c>
    </row>
    <row r="2368" ht="15" customHeight="1">
      <c r="A2368" s="7" t="inlineStr">
        <is>
          <t>BN2009404</t>
        </is>
      </c>
      <c r="B2368" s="8" t="inlineStr">
        <is>
          <t>Samsung</t>
        </is>
      </c>
      <c r="C2368" s="8" t="inlineStr">
        <is>
          <t>Galaxy Watch7 44mm LTE</t>
        </is>
      </c>
      <c r="D2368" s="8" t="inlineStr">
        <is>
          <t>-</t>
        </is>
      </c>
      <c r="E2368" s="9" t="n">
        <v>1099</v>
      </c>
      <c r="F2368" s="9" t="inlineStr">
        <is>
          <t>0.00</t>
        </is>
      </c>
      <c r="G2368" s="9" t="inlineStr">
        <is>
          <t>Outstock</t>
        </is>
      </c>
      <c r="H2368" s="9">
        <f>F2368+0</f>
        <v/>
      </c>
      <c r="I2368" s="9" t="n"/>
      <c r="J2368" s="9">
        <f>IF(I2368&lt;&gt;"",I2368,H2368)</f>
        <v/>
      </c>
      <c r="K2368" s="9">
        <f>E2368/(1+M2368)</f>
        <v/>
      </c>
      <c r="L2368" s="10" t="inlineStr">
        <is>
          <t>PLN</t>
        </is>
      </c>
      <c r="M2368" s="11" t="n">
        <v>0.23</v>
      </c>
      <c r="N2368" s="9">
        <f>K2368*VLOOKUP(L2368,'Exchange rate'!A:B,2,0)</f>
        <v/>
      </c>
      <c r="O2368" s="8" t="inlineStr">
        <is>
          <t>Oleole</t>
        </is>
      </c>
      <c r="P2368" s="8" t="inlineStr">
        <is>
          <t>Oleole</t>
        </is>
      </c>
      <c r="Q2368" s="8" t="inlineStr">
        <is>
          <t>Poland</t>
        </is>
      </c>
      <c r="R2368" s="12" t="inlineStr">
        <is>
          <t>https://www.oleole.pl/smartwatch/samsung-galaxy-watch7-lte-44mm-zielony.bhtml</t>
        </is>
      </c>
      <c r="S2368" s="13" t="inlineStr">
        <is>
          <t>Smart Watch</t>
        </is>
      </c>
      <c r="T2368" s="13" t="n"/>
      <c r="U2368" s="12" t="inlineStr">
        <is>
          <t>https://drive.google.com/uc?export=view&amp;id=15AqMPkuzs1rv8JfdZ66hFUFX31SfIpSq</t>
        </is>
      </c>
      <c r="V2368" t="inlineStr">
        <is>
          <t>20250424</t>
        </is>
      </c>
    </row>
    <row r="2369" ht="15" customHeight="1">
      <c r="A2369" s="7" t="inlineStr">
        <is>
          <t>BN2009474</t>
        </is>
      </c>
      <c r="B2369" s="8" t="inlineStr">
        <is>
          <t>Samsung</t>
        </is>
      </c>
      <c r="C2369" s="8" t="inlineStr">
        <is>
          <t>Galaxy Z Flip6 12-256GB 5G</t>
        </is>
      </c>
      <c r="D2369" s="8" t="inlineStr">
        <is>
          <t>-</t>
        </is>
      </c>
      <c r="E2369" s="9" t="n">
        <v>0</v>
      </c>
      <c r="F2369" s="9" t="inlineStr">
        <is>
          <t>0.00</t>
        </is>
      </c>
      <c r="G2369" s="9" t="inlineStr">
        <is>
          <t>Outstock</t>
        </is>
      </c>
      <c r="H2369" s="9">
        <f>F2369+0</f>
        <v/>
      </c>
      <c r="I2369" s="9" t="n"/>
      <c r="J2369" s="9">
        <f>IF(I2369&lt;&gt;"",I2369,H2369)</f>
        <v/>
      </c>
      <c r="K2369" s="9">
        <f>E2369/(1+M2369)</f>
        <v/>
      </c>
      <c r="L2369" s="10" t="inlineStr">
        <is>
          <t>PLN</t>
        </is>
      </c>
      <c r="M2369" s="11" t="n">
        <v>0.23</v>
      </c>
      <c r="N2369" s="9">
        <f>K2369*VLOOKUP(L2369,'Exchange rate'!A:B,2,0)</f>
        <v/>
      </c>
      <c r="O2369" s="8" t="inlineStr">
        <is>
          <t>Oleole</t>
        </is>
      </c>
      <c r="P2369" s="8" t="inlineStr">
        <is>
          <t>Oleole</t>
        </is>
      </c>
      <c r="Q2369" s="8" t="inlineStr">
        <is>
          <t>Poland</t>
        </is>
      </c>
      <c r="R2369" s="12" t="inlineStr">
        <is>
          <t>https://www.oleole.pl/telefony-komorkowe/samsung-galaxy-z-flip6-12-256gb-6-7-120hz-50mpix-szary.bhtml</t>
        </is>
      </c>
      <c r="S2369" s="13" t="inlineStr">
        <is>
          <t>Handset</t>
        </is>
      </c>
      <c r="T2369" s="13" t="inlineStr">
        <is>
          <t>a</t>
        </is>
      </c>
      <c r="U2369" s="12" t="inlineStr">
        <is>
          <t>https://drive.google.com/uc?export=view&amp;id=11KjO5T7bD7gwKIzgOLcfWAm4Te4xgfNr</t>
        </is>
      </c>
      <c r="V2369" t="inlineStr">
        <is>
          <t>20250424</t>
        </is>
      </c>
    </row>
    <row r="2370" ht="15" customHeight="1">
      <c r="A2370" s="7" t="inlineStr">
        <is>
          <t>BN2009475</t>
        </is>
      </c>
      <c r="B2370" s="8" t="inlineStr">
        <is>
          <t>Samsung</t>
        </is>
      </c>
      <c r="C2370" s="8" t="inlineStr">
        <is>
          <t>Galaxy Z Flip6 12-512GB 5G</t>
        </is>
      </c>
      <c r="D2370" s="8" t="inlineStr">
        <is>
          <t>-</t>
        </is>
      </c>
      <c r="E2370" s="9" t="n">
        <v>0</v>
      </c>
      <c r="F2370" s="9" t="inlineStr">
        <is>
          <t>0.00</t>
        </is>
      </c>
      <c r="G2370" s="9" t="inlineStr">
        <is>
          <t>Outstock</t>
        </is>
      </c>
      <c r="H2370" s="9">
        <f>F2370+0</f>
        <v/>
      </c>
      <c r="I2370" s="9" t="n"/>
      <c r="J2370" s="9">
        <f>IF(I2370&lt;&gt;"",I2370,H2370)</f>
        <v/>
      </c>
      <c r="K2370" s="9">
        <f>E2370/(1+M2370)</f>
        <v/>
      </c>
      <c r="L2370" s="10" t="inlineStr">
        <is>
          <t>PLN</t>
        </is>
      </c>
      <c r="M2370" s="11" t="n">
        <v>0.23</v>
      </c>
      <c r="N2370" s="9">
        <f>K2370*VLOOKUP(L2370,'Exchange rate'!A:B,2,0)</f>
        <v/>
      </c>
      <c r="O2370" s="8" t="inlineStr">
        <is>
          <t>Oleole</t>
        </is>
      </c>
      <c r="P2370" s="8" t="inlineStr">
        <is>
          <t>Oleole</t>
        </is>
      </c>
      <c r="Q2370" s="8" t="inlineStr">
        <is>
          <t>Poland</t>
        </is>
      </c>
      <c r="R2370" s="12" t="inlineStr">
        <is>
          <t>https://www.oleole.pl/telefony-komorkowe/samsung-smartfon-z-flip-6-512gb-silver.bhtml</t>
        </is>
      </c>
      <c r="S2370" s="13" t="inlineStr">
        <is>
          <t>Handset</t>
        </is>
      </c>
      <c r="T2370" s="13" t="inlineStr">
        <is>
          <t>a</t>
        </is>
      </c>
      <c r="U2370" s="12" t="inlineStr">
        <is>
          <t>https://drive.google.com/uc?export=view&amp;id=12d5YnJsAy0hSsutfsxm3ih6HH5HNrW8b</t>
        </is>
      </c>
      <c r="V2370" t="inlineStr">
        <is>
          <t>20250424</t>
        </is>
      </c>
    </row>
    <row r="2371" ht="15" customHeight="1">
      <c r="A2371" s="7" t="inlineStr">
        <is>
          <t>BN2009476</t>
        </is>
      </c>
      <c r="B2371" s="8" t="inlineStr">
        <is>
          <t>Samsung</t>
        </is>
      </c>
      <c r="C2371" s="8" t="inlineStr">
        <is>
          <t>Galaxy Z Fold6 12-1TB 5G</t>
        </is>
      </c>
      <c r="D2371" s="8" t="inlineStr">
        <is>
          <t>-</t>
        </is>
      </c>
      <c r="E2371" s="9" t="n">
        <v>0</v>
      </c>
      <c r="F2371" s="9" t="inlineStr">
        <is>
          <t>0.00</t>
        </is>
      </c>
      <c r="G2371" s="9" t="inlineStr">
        <is>
          <t>Outstock</t>
        </is>
      </c>
      <c r="H2371" s="9">
        <f>F2371+0</f>
        <v/>
      </c>
      <c r="I2371" s="9" t="n"/>
      <c r="J2371" s="9">
        <f>IF(I2371&lt;&gt;"",I2371,H2371)</f>
        <v/>
      </c>
      <c r="K2371" s="9">
        <f>E2371/(1+M2371)</f>
        <v/>
      </c>
      <c r="L2371" s="10" t="inlineStr">
        <is>
          <t>PLN</t>
        </is>
      </c>
      <c r="M2371" s="11" t="n">
        <v>0.23</v>
      </c>
      <c r="N2371" s="9">
        <f>K2371*VLOOKUP(L2371,'Exchange rate'!A:B,2,0)</f>
        <v/>
      </c>
      <c r="O2371" s="8" t="inlineStr">
        <is>
          <t>Oleole</t>
        </is>
      </c>
      <c r="P2371" s="8" t="inlineStr">
        <is>
          <t>Oleole</t>
        </is>
      </c>
      <c r="Q2371" s="8" t="inlineStr">
        <is>
          <t>Poland</t>
        </is>
      </c>
      <c r="R2371" s="12" t="inlineStr">
        <is>
          <t>https://www.oleole.pl/telefony-komorkowe/samsung-galaxy-z-fold6-12-1tb-7-6-120hz-50mpix-granatowy.bhtml</t>
        </is>
      </c>
      <c r="S2371" s="13" t="inlineStr">
        <is>
          <t>Handset</t>
        </is>
      </c>
      <c r="T2371" s="13" t="inlineStr">
        <is>
          <t>x</t>
        </is>
      </c>
      <c r="U2371" s="12" t="inlineStr">
        <is>
          <t>https://drive.google.com/uc?export=view&amp;id=15lfRHbdBtHWOvqWSS-xdQxM_Kx0EDjl4</t>
        </is>
      </c>
      <c r="V2371" t="inlineStr">
        <is>
          <t>20250424</t>
        </is>
      </c>
    </row>
    <row r="2372" ht="15" customHeight="1">
      <c r="A2372" s="7" t="inlineStr">
        <is>
          <t>BN2009477</t>
        </is>
      </c>
      <c r="B2372" s="8" t="inlineStr">
        <is>
          <t>Samsung</t>
        </is>
      </c>
      <c r="C2372" s="8" t="inlineStr">
        <is>
          <t>Galaxy Z Fold6 12-256GB 5G</t>
        </is>
      </c>
      <c r="D2372" s="8" t="inlineStr">
        <is>
          <t>-</t>
        </is>
      </c>
      <c r="E2372" s="9" t="n">
        <v>0</v>
      </c>
      <c r="F2372" s="9" t="inlineStr">
        <is>
          <t>0.00</t>
        </is>
      </c>
      <c r="G2372" s="9" t="inlineStr">
        <is>
          <t>Outstock</t>
        </is>
      </c>
      <c r="H2372" s="9">
        <f>F2372+0</f>
        <v/>
      </c>
      <c r="I2372" s="9" t="n"/>
      <c r="J2372" s="9">
        <f>IF(I2372&lt;&gt;"",I2372,H2372)</f>
        <v/>
      </c>
      <c r="K2372" s="9">
        <f>E2372/(1+M2372)</f>
        <v/>
      </c>
      <c r="L2372" s="10" t="inlineStr">
        <is>
          <t>PLN</t>
        </is>
      </c>
      <c r="M2372" s="11" t="n">
        <v>0.23</v>
      </c>
      <c r="N2372" s="9">
        <f>K2372*VLOOKUP(L2372,'Exchange rate'!A:B,2,0)</f>
        <v/>
      </c>
      <c r="O2372" s="8" t="inlineStr">
        <is>
          <t>Oleole</t>
        </is>
      </c>
      <c r="P2372" s="8" t="inlineStr">
        <is>
          <t>Oleole</t>
        </is>
      </c>
      <c r="Q2372" s="8" t="inlineStr">
        <is>
          <t>Poland</t>
        </is>
      </c>
      <c r="R2372" s="12" t="inlineStr">
        <is>
          <t>https://www.oleole.pl/telefony-komorkowe/samsung-galaxy-z-fold6-12-256gb-7-6-120hz-50mpix-rozowy.bhtml</t>
        </is>
      </c>
      <c r="S2372" s="13" t="inlineStr">
        <is>
          <t>Handset</t>
        </is>
      </c>
      <c r="T2372" s="13" t="inlineStr">
        <is>
          <t>x</t>
        </is>
      </c>
      <c r="U2372" s="12" t="inlineStr">
        <is>
          <t>https://drive.google.com/uc?export=view&amp;id=14HNw-l6WNsjvezzufo8VA5QzZoebx3dm</t>
        </is>
      </c>
      <c r="V2372" t="inlineStr">
        <is>
          <t>20250424</t>
        </is>
      </c>
    </row>
    <row r="2373" ht="15" customHeight="1">
      <c r="A2373" s="7" t="inlineStr">
        <is>
          <t>BN2009478</t>
        </is>
      </c>
      <c r="B2373" s="8" t="inlineStr">
        <is>
          <t>Samsung</t>
        </is>
      </c>
      <c r="C2373" s="8" t="inlineStr">
        <is>
          <t>Galaxy Z Fold6 12-512GB 5G</t>
        </is>
      </c>
      <c r="D2373" s="8" t="inlineStr">
        <is>
          <t>-</t>
        </is>
      </c>
      <c r="E2373" s="9" t="n">
        <v>7199</v>
      </c>
      <c r="F2373" s="9" t="inlineStr">
        <is>
          <t>0.00</t>
        </is>
      </c>
      <c r="G2373" s="9" t="inlineStr">
        <is>
          <t>Outstock</t>
        </is>
      </c>
      <c r="H2373" s="9">
        <f>F2373+0</f>
        <v/>
      </c>
      <c r="I2373" s="9" t="n"/>
      <c r="J2373" s="9">
        <f>IF(I2373&lt;&gt;"",I2373,H2373)</f>
        <v/>
      </c>
      <c r="K2373" s="9">
        <f>E2373/(1+M2373)</f>
        <v/>
      </c>
      <c r="L2373" s="10" t="inlineStr">
        <is>
          <t>PLN</t>
        </is>
      </c>
      <c r="M2373" s="11" t="n">
        <v>0.23</v>
      </c>
      <c r="N2373" s="9">
        <f>K2373*VLOOKUP(L2373,'Exchange rate'!A:B,2,0)</f>
        <v/>
      </c>
      <c r="O2373" s="8" t="inlineStr">
        <is>
          <t>Oleole</t>
        </is>
      </c>
      <c r="P2373" s="8" t="inlineStr">
        <is>
          <t>Oleole</t>
        </is>
      </c>
      <c r="Q2373" s="8" t="inlineStr">
        <is>
          <t>Poland</t>
        </is>
      </c>
      <c r="R2373" s="12" t="inlineStr">
        <is>
          <t>https://www.oleole.pl/telefony-komorkowe/samsung-galaxy-z-fold6-12-512gb-7-6-120hz-50mpix-szary.bhtml</t>
        </is>
      </c>
      <c r="S2373" s="13" t="inlineStr">
        <is>
          <t>Handset</t>
        </is>
      </c>
      <c r="T2373" s="13" t="n"/>
      <c r="U2373" s="12" t="inlineStr">
        <is>
          <t>https://drive.google.com/uc?export=view&amp;id=15R3cbV01VmuETooTm_hbiCnmW5Hbcx_c</t>
        </is>
      </c>
      <c r="V2373" t="inlineStr">
        <is>
          <t>20250424</t>
        </is>
      </c>
    </row>
    <row r="2374" ht="15" customHeight="1">
      <c r="A2374" s="7" t="inlineStr">
        <is>
          <t>AN00000255</t>
        </is>
      </c>
      <c r="B2374" s="8" t="inlineStr">
        <is>
          <t>Samsung</t>
        </is>
      </c>
      <c r="C2374" s="8" t="inlineStr">
        <is>
          <t>Samsung Galaxy A26 5G 6/128GB</t>
        </is>
      </c>
      <c r="D2374" s="8" t="inlineStr">
        <is>
          <t>-</t>
        </is>
      </c>
      <c r="E2374" s="9" t="n">
        <v>1249</v>
      </c>
      <c r="F2374" s="9" t="inlineStr">
        <is>
          <t>0.00</t>
        </is>
      </c>
      <c r="G2374" s="9" t="inlineStr">
        <is>
          <t>Outstock</t>
        </is>
      </c>
      <c r="H2374" s="9">
        <f>F2374+0</f>
        <v/>
      </c>
      <c r="I2374" s="9" t="n"/>
      <c r="J2374" s="9">
        <f>IF(I2374&lt;&gt;"",I2374,H2374)</f>
        <v/>
      </c>
      <c r="K2374" s="9">
        <f>E2374/(1+M2374)</f>
        <v/>
      </c>
      <c r="L2374" s="10" t="inlineStr">
        <is>
          <t>PLN</t>
        </is>
      </c>
      <c r="M2374" s="11" t="n">
        <v>0.23</v>
      </c>
      <c r="N2374" s="9">
        <f>K2374*VLOOKUP(L2374,'Exchange rate'!A:B,2,0)</f>
        <v/>
      </c>
      <c r="O2374" s="8" t="inlineStr">
        <is>
          <t>Oleole</t>
        </is>
      </c>
      <c r="P2374" s="8" t="inlineStr">
        <is>
          <t>Oleole</t>
        </is>
      </c>
      <c r="Q2374" s="8" t="inlineStr">
        <is>
          <t>Poland</t>
        </is>
      </c>
      <c r="R2374" s="12" t="inlineStr">
        <is>
          <t>https://www.oleole.pl/telefony-komorkowe/samsung-galaxy-a26-5g-6-128gb-6-7-120hz-50mpix-sm-a266-bialy.bhtml</t>
        </is>
      </c>
      <c r="S2374" s="13" t="inlineStr">
        <is>
          <t>Handset</t>
        </is>
      </c>
      <c r="T2374" s="13" t="n"/>
      <c r="U2374" s="12" t="inlineStr">
        <is>
          <t>https://drive.google.com/uc?export=view&amp;id=13je6cuYnJQMeCbw9BuG6pRcvB8GV8CYM</t>
        </is>
      </c>
      <c r="V2374" t="inlineStr">
        <is>
          <t>20250424</t>
        </is>
      </c>
    </row>
    <row r="2375" ht="15" customHeight="1">
      <c r="A2375" s="7" t="inlineStr">
        <is>
          <t>AN00000202</t>
        </is>
      </c>
      <c r="B2375" s="8" t="inlineStr">
        <is>
          <t>Samsung</t>
        </is>
      </c>
      <c r="C2375" s="8" t="inlineStr">
        <is>
          <t>Samsung Galaxy Buds 3</t>
        </is>
      </c>
      <c r="D2375" s="8" t="inlineStr">
        <is>
          <t>-</t>
        </is>
      </c>
      <c r="E2375" s="9" t="n">
        <v>449</v>
      </c>
      <c r="F2375" s="9" t="inlineStr">
        <is>
          <t>0.00</t>
        </is>
      </c>
      <c r="G2375" s="9" t="inlineStr">
        <is>
          <t>Outstock</t>
        </is>
      </c>
      <c r="H2375" s="9">
        <f>F2375+0</f>
        <v/>
      </c>
      <c r="I2375" s="9" t="n"/>
      <c r="J2375" s="9">
        <f>IF(I2375&lt;&gt;"",I2375,H2375)</f>
        <v/>
      </c>
      <c r="K2375" s="9">
        <f>E2375/(1+M2375)</f>
        <v/>
      </c>
      <c r="L2375" s="10" t="inlineStr">
        <is>
          <t>PLN</t>
        </is>
      </c>
      <c r="M2375" s="11" t="n">
        <v>0.23</v>
      </c>
      <c r="N2375" s="9">
        <f>K2375*VLOOKUP(L2375,'Exchange rate'!A:B,2,0)</f>
        <v/>
      </c>
      <c r="O2375" s="8" t="inlineStr">
        <is>
          <t>Oleole</t>
        </is>
      </c>
      <c r="P2375" s="8" t="inlineStr">
        <is>
          <t>Oleole</t>
        </is>
      </c>
      <c r="Q2375" s="8" t="inlineStr">
        <is>
          <t>Poland</t>
        </is>
      </c>
      <c r="R2375" s="12" t="inlineStr">
        <is>
          <t>https://www.oleole.pl/sluchawki/samsung-galaxy-buds3-sm-r530nza-douszne-bluetooth-srebrny.bhtml</t>
        </is>
      </c>
      <c r="S2375" s="13" t="inlineStr">
        <is>
          <t>Other</t>
        </is>
      </c>
      <c r="T2375" s="13" t="n"/>
      <c r="U2375" s="12" t="inlineStr">
        <is>
          <t>https://drive.google.com/uc?export=view&amp;id=12OtTFwcUfdRtVI2pz9tkXZflchYujlc1</t>
        </is>
      </c>
      <c r="V2375" t="inlineStr">
        <is>
          <t>20250424</t>
        </is>
      </c>
    </row>
    <row r="2376" ht="15" customHeight="1">
      <c r="A2376" s="7" t="inlineStr">
        <is>
          <t>AN00000203</t>
        </is>
      </c>
      <c r="B2376" s="8" t="inlineStr">
        <is>
          <t>Samsung</t>
        </is>
      </c>
      <c r="C2376" s="8" t="inlineStr">
        <is>
          <t>Samsung Galaxy Buds 3 Pro</t>
        </is>
      </c>
      <c r="D2376" s="8" t="inlineStr">
        <is>
          <t>-</t>
        </is>
      </c>
      <c r="E2376" s="9" t="n">
        <v>699</v>
      </c>
      <c r="F2376" s="9" t="inlineStr">
        <is>
          <t>0.00</t>
        </is>
      </c>
      <c r="G2376" s="9" t="inlineStr">
        <is>
          <t>Outstock</t>
        </is>
      </c>
      <c r="H2376" s="9">
        <f>F2376+0</f>
        <v/>
      </c>
      <c r="I2376" s="9" t="n"/>
      <c r="J2376" s="9">
        <f>IF(I2376&lt;&gt;"",I2376,H2376)</f>
        <v/>
      </c>
      <c r="K2376" s="9">
        <f>E2376/(1+M2376)</f>
        <v/>
      </c>
      <c r="L2376" s="10" t="inlineStr">
        <is>
          <t>PLN</t>
        </is>
      </c>
      <c r="M2376" s="11" t="n">
        <v>0.23</v>
      </c>
      <c r="N2376" s="9">
        <f>K2376*VLOOKUP(L2376,'Exchange rate'!A:B,2,0)</f>
        <v/>
      </c>
      <c r="O2376" s="8" t="inlineStr">
        <is>
          <t>Oleole</t>
        </is>
      </c>
      <c r="P2376" s="8" t="inlineStr">
        <is>
          <t>Oleole</t>
        </is>
      </c>
      <c r="Q2376" s="8" t="inlineStr">
        <is>
          <t>Poland</t>
        </is>
      </c>
      <c r="R2376" s="12" t="inlineStr">
        <is>
          <t>https://www.oleole.pl/sluchawki/samsung-galaxy-buds3-pro-sm-r630nza-dokanalowe-bluetooth-srebrny.bhtml</t>
        </is>
      </c>
      <c r="S2376" s="13" t="inlineStr">
        <is>
          <t>Other</t>
        </is>
      </c>
      <c r="T2376" s="13" t="n"/>
      <c r="U2376" s="12" t="inlineStr">
        <is>
          <t>https://drive.google.com/uc?export=view&amp;id=15H7Pd-ieVyaNwbIqJb-b0sBW4HgkQhoJ</t>
        </is>
      </c>
      <c r="V2376" t="inlineStr">
        <is>
          <t>20250424</t>
        </is>
      </c>
    </row>
    <row r="2377" ht="15" customHeight="1">
      <c r="A2377" s="7" t="inlineStr">
        <is>
          <t>AN00000247</t>
        </is>
      </c>
      <c r="B2377" s="8" t="inlineStr">
        <is>
          <t>Samsung</t>
        </is>
      </c>
      <c r="C2377" s="8" t="inlineStr">
        <is>
          <t>Samsung Galaxy Tab S10 Ultra 5G 12/512GB</t>
        </is>
      </c>
      <c r="D2377" s="8" t="inlineStr">
        <is>
          <t>-</t>
        </is>
      </c>
      <c r="E2377" s="9" t="n">
        <v>5699</v>
      </c>
      <c r="F2377" s="9" t="inlineStr">
        <is>
          <t>0.00</t>
        </is>
      </c>
      <c r="G2377" s="9" t="inlineStr">
        <is>
          <t>Outstock</t>
        </is>
      </c>
      <c r="H2377" s="9">
        <f>F2377+0</f>
        <v/>
      </c>
      <c r="I2377" s="9" t="n"/>
      <c r="J2377" s="9">
        <f>IF(I2377&lt;&gt;"",I2377,H2377)</f>
        <v/>
      </c>
      <c r="K2377" s="9">
        <f>E2377/(1+M2377)</f>
        <v/>
      </c>
      <c r="L2377" s="10" t="inlineStr">
        <is>
          <t>PLN</t>
        </is>
      </c>
      <c r="M2377" s="11" t="n">
        <v>0.23</v>
      </c>
      <c r="N2377" s="9">
        <f>K2377*VLOOKUP(L2377,'Exchange rate'!A:B,2,0)</f>
        <v/>
      </c>
      <c r="O2377" s="8" t="inlineStr">
        <is>
          <t>Oleole</t>
        </is>
      </c>
      <c r="P2377" s="8" t="inlineStr">
        <is>
          <t>Oleole</t>
        </is>
      </c>
      <c r="Q2377" s="8" t="inlineStr">
        <is>
          <t>Poland</t>
        </is>
      </c>
      <c r="R2377" s="12" t="inlineStr">
        <is>
          <t>https://www.oleole.pl/ipad-i-tablety-multimedialne/samsung-galaxy-tab-s10-ultra-sm-x926-14-6-12-512gb-5g-srebrny-rysik-s-pen.bhtml</t>
        </is>
      </c>
      <c r="S2377" s="13" t="inlineStr">
        <is>
          <t>Tablet</t>
        </is>
      </c>
      <c r="T2377" s="13" t="n"/>
      <c r="U2377" s="12" t="inlineStr">
        <is>
          <t>https://drive.google.com/uc?export=view&amp;id=11iUPMHUdYdgG_jmdJvr2jT7SBreIzPKL</t>
        </is>
      </c>
      <c r="V2377" t="inlineStr">
        <is>
          <t>20250424</t>
        </is>
      </c>
    </row>
    <row r="2378" ht="15" customHeight="1">
      <c r="A2378" s="7" t="inlineStr">
        <is>
          <t>AN00000246</t>
        </is>
      </c>
      <c r="B2378" s="8" t="inlineStr">
        <is>
          <t>Samsung</t>
        </is>
      </c>
      <c r="C2378" s="8" t="inlineStr">
        <is>
          <t>Samsung Galaxy Tab S10+ 5G 12/512GB</t>
        </is>
      </c>
      <c r="D2378" s="8" t="inlineStr">
        <is>
          <t>-</t>
        </is>
      </c>
      <c r="E2378" s="9" t="n">
        <v>4999</v>
      </c>
      <c r="F2378" s="9" t="inlineStr">
        <is>
          <t>0.00</t>
        </is>
      </c>
      <c r="G2378" s="9" t="inlineStr">
        <is>
          <t>Outstock</t>
        </is>
      </c>
      <c r="H2378" s="9">
        <f>F2378+0</f>
        <v/>
      </c>
      <c r="I2378" s="9" t="n"/>
      <c r="J2378" s="9">
        <f>IF(I2378&lt;&gt;"",I2378,H2378)</f>
        <v/>
      </c>
      <c r="K2378" s="9">
        <f>E2378/(1+M2378)</f>
        <v/>
      </c>
      <c r="L2378" s="10" t="inlineStr">
        <is>
          <t>PLN</t>
        </is>
      </c>
      <c r="M2378" s="11" t="n">
        <v>0.23</v>
      </c>
      <c r="N2378" s="9">
        <f>K2378*VLOOKUP(L2378,'Exchange rate'!A:B,2,0)</f>
        <v/>
      </c>
      <c r="O2378" s="8" t="inlineStr">
        <is>
          <t>Oleole</t>
        </is>
      </c>
      <c r="P2378" s="8" t="inlineStr">
        <is>
          <t>Oleole</t>
        </is>
      </c>
      <c r="Q2378" s="8" t="inlineStr">
        <is>
          <t>Poland</t>
        </is>
      </c>
      <c r="R2378" s="12" t="inlineStr">
        <is>
          <t>https://www.oleole.pl/ipad-i-tablety-multimedialne/samsung-galaxy-tab-s10-sm-x826-12-4-12-512gb-5g-szary.bhtml</t>
        </is>
      </c>
      <c r="S2378" s="13" t="inlineStr">
        <is>
          <t>Tablet</t>
        </is>
      </c>
      <c r="T2378" s="13" t="n"/>
      <c r="U2378" s="12" t="inlineStr">
        <is>
          <t>https://drive.google.com/uc?export=view&amp;id=13u3h0WlaN8jSxkYqYmU3JvcEFyRJTyD7</t>
        </is>
      </c>
      <c r="V2378" t="inlineStr">
        <is>
          <t>20250424</t>
        </is>
      </c>
    </row>
    <row r="2379" ht="15" customHeight="1">
      <c r="A2379" s="7" t="inlineStr">
        <is>
          <t>BN2009402</t>
        </is>
      </c>
      <c r="B2379" s="8" t="inlineStr">
        <is>
          <t>Samsung</t>
        </is>
      </c>
      <c r="C2379" s="8" t="inlineStr">
        <is>
          <t>Samsung Galaxy Watch Ultra LTE</t>
        </is>
      </c>
      <c r="D2379" s="8" t="inlineStr">
        <is>
          <t>-</t>
        </is>
      </c>
      <c r="E2379" s="9" t="n">
        <v>1999</v>
      </c>
      <c r="F2379" s="9" t="inlineStr">
        <is>
          <t>0.00</t>
        </is>
      </c>
      <c r="G2379" s="9" t="inlineStr">
        <is>
          <t>Outstock</t>
        </is>
      </c>
      <c r="H2379" s="9">
        <f>F2379+0</f>
        <v/>
      </c>
      <c r="I2379" s="9" t="n"/>
      <c r="J2379" s="9">
        <f>IF(I2379&lt;&gt;"",I2379,H2379)</f>
        <v/>
      </c>
      <c r="K2379" s="9">
        <f>E2379/(1+M2379)</f>
        <v/>
      </c>
      <c r="L2379" s="10" t="inlineStr">
        <is>
          <t>PLN</t>
        </is>
      </c>
      <c r="M2379" s="11" t="n">
        <v>0.23</v>
      </c>
      <c r="N2379" s="9">
        <f>K2379*VLOOKUP(L2379,'Exchange rate'!A:B,2,0)</f>
        <v/>
      </c>
      <c r="O2379" s="8" t="inlineStr">
        <is>
          <t>Oleole</t>
        </is>
      </c>
      <c r="P2379" s="8" t="inlineStr">
        <is>
          <t>Oleole</t>
        </is>
      </c>
      <c r="Q2379" s="8" t="inlineStr">
        <is>
          <t>Poland</t>
        </is>
      </c>
      <c r="R2379" s="12" t="inlineStr">
        <is>
          <t>https://www.oleole.pl/smartwatch/samsung-galaxy-watch-ultra-lte-47mm-szary.bhtml</t>
        </is>
      </c>
      <c r="S2379" s="13" t="inlineStr">
        <is>
          <t>Smart Watch</t>
        </is>
      </c>
      <c r="T2379" s="13" t="n"/>
      <c r="U2379" s="12" t="inlineStr">
        <is>
          <t>https://drive.google.com/uc?export=view&amp;id=11CH_ylzLy2DTE_9ZXqku_RIvvXyJ7oA_</t>
        </is>
      </c>
      <c r="V2379" t="inlineStr">
        <is>
          <t>20250424</t>
        </is>
      </c>
    </row>
    <row r="2380" ht="15" customHeight="1">
      <c r="A2380" s="7" t="inlineStr">
        <is>
          <t>BN4000618</t>
        </is>
      </c>
      <c r="B2380" s="8" t="inlineStr">
        <is>
          <t>Samsung</t>
        </is>
      </c>
      <c r="C2380" s="8" t="inlineStr">
        <is>
          <t>Watch 4 40mm BT</t>
        </is>
      </c>
      <c r="D2380" s="8" t="inlineStr">
        <is>
          <t>-</t>
        </is>
      </c>
      <c r="E2380" s="9" t="n">
        <v>0</v>
      </c>
      <c r="F2380" s="9" t="inlineStr">
        <is>
          <t>0.00</t>
        </is>
      </c>
      <c r="G2380" s="9" t="inlineStr">
        <is>
          <t>Outstock</t>
        </is>
      </c>
      <c r="H2380" s="9">
        <f>F2380+0</f>
        <v/>
      </c>
      <c r="I2380" s="9" t="n"/>
      <c r="J2380" s="9">
        <f>IF(I2380&lt;&gt;"",I2380,H2380)</f>
        <v/>
      </c>
      <c r="K2380" s="9">
        <f>E2380/(1+M2380)</f>
        <v/>
      </c>
      <c r="L2380" s="10" t="inlineStr">
        <is>
          <t>PLN</t>
        </is>
      </c>
      <c r="M2380" s="11" t="n">
        <v>0.23</v>
      </c>
      <c r="N2380" s="9">
        <f>K2380*VLOOKUP(L2380,'Exchange rate'!A:B,2,0)</f>
        <v/>
      </c>
      <c r="O2380" s="8" t="inlineStr">
        <is>
          <t>Oleole</t>
        </is>
      </c>
      <c r="P2380" s="8" t="inlineStr">
        <is>
          <t>Oleole</t>
        </is>
      </c>
      <c r="Q2380" s="8" t="inlineStr">
        <is>
          <t>Poland</t>
        </is>
      </c>
      <c r="R2380" s="12" t="inlineStr">
        <is>
          <t>https://www.oleole.pl/smartwatch/samsung-smartwatch-galaxy-watch4-40mm-bt-pkg.bhtml</t>
        </is>
      </c>
      <c r="S2380" s="13" t="inlineStr">
        <is>
          <t>Smart Watch</t>
        </is>
      </c>
      <c r="T2380" s="13" t="inlineStr">
        <is>
          <t>a</t>
        </is>
      </c>
      <c r="U2380" s="12" t="inlineStr">
        <is>
          <t>https://drive.google.com/uc?export=view&amp;id=14y1Vca3F6zmOBO96puFZAWR-_vQi6JUH</t>
        </is>
      </c>
      <c r="V2380" t="inlineStr">
        <is>
          <t>20250424</t>
        </is>
      </c>
    </row>
    <row r="2381" ht="15" customHeight="1">
      <c r="A2381" s="7" t="inlineStr">
        <is>
          <t>BN2009491</t>
        </is>
      </c>
      <c r="B2381" s="8" t="inlineStr">
        <is>
          <t>Samsung</t>
        </is>
      </c>
      <c r="C2381" s="8" t="inlineStr">
        <is>
          <t>Watch FE BT</t>
        </is>
      </c>
      <c r="D2381" s="8" t="inlineStr">
        <is>
          <t>-</t>
        </is>
      </c>
      <c r="E2381" s="9" t="n">
        <v>0</v>
      </c>
      <c r="F2381" s="9" t="inlineStr">
        <is>
          <t>0.00</t>
        </is>
      </c>
      <c r="G2381" s="9" t="inlineStr">
        <is>
          <t>Outstock</t>
        </is>
      </c>
      <c r="H2381" s="9">
        <f>F2381+0</f>
        <v/>
      </c>
      <c r="I2381" s="9" t="n"/>
      <c r="J2381" s="9">
        <f>IF(I2381&lt;&gt;"",I2381,H2381)</f>
        <v/>
      </c>
      <c r="K2381" s="9">
        <f>E2381/(1+M2381)</f>
        <v/>
      </c>
      <c r="L2381" s="10" t="inlineStr">
        <is>
          <t>PLN</t>
        </is>
      </c>
      <c r="M2381" s="11" t="n">
        <v>0.23</v>
      </c>
      <c r="N2381" s="9">
        <f>K2381*VLOOKUP(L2381,'Exchange rate'!A:B,2,0)</f>
        <v/>
      </c>
      <c r="O2381" s="8" t="inlineStr">
        <is>
          <t>Oleole</t>
        </is>
      </c>
      <c r="P2381" s="8" t="inlineStr">
        <is>
          <t>Oleole</t>
        </is>
      </c>
      <c r="Q2381" s="8" t="inlineStr">
        <is>
          <t>Poland</t>
        </is>
      </c>
      <c r="R2381" s="12" t="inlineStr">
        <is>
          <t>https://www.oleole.pl/smartwatch/samsung-galaxy-watch-fe-gps-40mm-rozowe-zloto.bhtml</t>
        </is>
      </c>
      <c r="S2381" s="13" t="inlineStr">
        <is>
          <t>Smart Watch</t>
        </is>
      </c>
      <c r="T2381" s="13" t="inlineStr">
        <is>
          <t>a</t>
        </is>
      </c>
      <c r="U2381" s="12" t="inlineStr">
        <is>
          <t>https://drive.google.com/uc?export=view&amp;id=14FDu1POscB5XQ7ThT8XrjwfFhB8ObLSl</t>
        </is>
      </c>
      <c r="V2381" t="inlineStr">
        <is>
          <t>20250424</t>
        </is>
      </c>
    </row>
    <row r="2382" ht="15" customHeight="1">
      <c r="A2382" s="7" t="inlineStr">
        <is>
          <t>AN00000242</t>
        </is>
      </c>
      <c r="B2382" s="8" t="inlineStr">
        <is>
          <t>Sony</t>
        </is>
      </c>
      <c r="C2382" s="8" t="inlineStr">
        <is>
          <t>Sony PlayStation 5 Pro</t>
        </is>
      </c>
      <c r="D2382" s="8" t="inlineStr">
        <is>
          <t>-</t>
        </is>
      </c>
      <c r="E2382" s="9" t="n">
        <v>3499</v>
      </c>
      <c r="F2382" s="9" t="inlineStr">
        <is>
          <t>0.00</t>
        </is>
      </c>
      <c r="G2382" s="9" t="inlineStr">
        <is>
          <t>Outstock</t>
        </is>
      </c>
      <c r="H2382" s="9">
        <f>F2382+0</f>
        <v/>
      </c>
      <c r="I2382" s="9" t="n"/>
      <c r="J2382" s="9">
        <f>IF(I2382&lt;&gt;"",I2382,H2382)</f>
        <v/>
      </c>
      <c r="K2382" s="9">
        <f>E2382/(1+M2382)</f>
        <v/>
      </c>
      <c r="L2382" s="10" t="inlineStr">
        <is>
          <t>PLN</t>
        </is>
      </c>
      <c r="M2382" s="11" t="n">
        <v>0.23</v>
      </c>
      <c r="N2382" s="9">
        <f>K2382*VLOOKUP(L2382,'Exchange rate'!A:B,2,0)</f>
        <v/>
      </c>
      <c r="O2382" s="8" t="inlineStr">
        <is>
          <t>Oleole</t>
        </is>
      </c>
      <c r="P2382" s="8" t="inlineStr">
        <is>
          <t>Oleole</t>
        </is>
      </c>
      <c r="Q2382" s="8" t="inlineStr">
        <is>
          <t>Poland</t>
        </is>
      </c>
      <c r="R2382" s="12" t="inlineStr">
        <is>
          <t>https://www.oleole.pl/konsole-playstation-5/sony-playstation-5-pro-ps5-2tb.bhtml</t>
        </is>
      </c>
      <c r="S2382" s="13" t="inlineStr">
        <is>
          <t>Other</t>
        </is>
      </c>
      <c r="T2382" s="13" t="n"/>
      <c r="U2382" s="12" t="inlineStr">
        <is>
          <t>https://drive.google.com/uc?export=view&amp;id=15PFhZ4STfc1KdywFa3zFJjMI2RI2hNQM</t>
        </is>
      </c>
      <c r="V2382" t="inlineStr">
        <is>
          <t>20250424</t>
        </is>
      </c>
    </row>
    <row r="2383" ht="15" customHeight="1">
      <c r="A2383" s="7" t="inlineStr">
        <is>
          <t>BN2009294</t>
        </is>
      </c>
      <c r="B2383" s="8" t="inlineStr">
        <is>
          <t>Sony</t>
        </is>
      </c>
      <c r="C2383" s="8" t="inlineStr">
        <is>
          <t>Xperia 1 VI 12-256GB 5G</t>
        </is>
      </c>
      <c r="D2383" s="8" t="inlineStr">
        <is>
          <t>-</t>
        </is>
      </c>
      <c r="E2383" s="9" t="n">
        <v>5299</v>
      </c>
      <c r="F2383" s="9" t="inlineStr">
        <is>
          <t>0.00</t>
        </is>
      </c>
      <c r="G2383" s="9" t="inlineStr">
        <is>
          <t>Outstock</t>
        </is>
      </c>
      <c r="H2383" s="9">
        <f>F2383+0</f>
        <v/>
      </c>
      <c r="I2383" s="9" t="n"/>
      <c r="J2383" s="9">
        <f>IF(I2383&lt;&gt;"",I2383,H2383)</f>
        <v/>
      </c>
      <c r="K2383" s="9">
        <f>E2383/(1+M2383)</f>
        <v/>
      </c>
      <c r="L2383" s="10" t="inlineStr">
        <is>
          <t>PLN</t>
        </is>
      </c>
      <c r="M2383" s="11" t="n">
        <v>0.23</v>
      </c>
      <c r="N2383" s="9">
        <f>K2383*VLOOKUP(L2383,'Exchange rate'!A:B,2,0)</f>
        <v/>
      </c>
      <c r="O2383" s="8" t="inlineStr">
        <is>
          <t>Oleole</t>
        </is>
      </c>
      <c r="P2383" s="8" t="inlineStr">
        <is>
          <t>Oleole</t>
        </is>
      </c>
      <c r="Q2383" s="8" t="inlineStr">
        <is>
          <t>Poland</t>
        </is>
      </c>
      <c r="R2383" s="12" t="inlineStr">
        <is>
          <t>https://www.oleole.pl/telefony-komorkowe/sony-xperia-1-vi-12-256gb-6-5-120hz-48mpix-czarny.bhtml</t>
        </is>
      </c>
      <c r="S2383" s="13" t="inlineStr">
        <is>
          <t>Handset</t>
        </is>
      </c>
      <c r="T2383" s="13" t="n"/>
      <c r="U2383" s="12" t="inlineStr">
        <is>
          <t>https://drive.google.com/uc?export=view&amp;id=12EDGcNSdztrYi4onb_M6xlLGfKydC6KH</t>
        </is>
      </c>
      <c r="V2383" t="inlineStr">
        <is>
          <t>20250424</t>
        </is>
      </c>
    </row>
    <row r="2384" ht="15" customHeight="1">
      <c r="A2384" s="7" t="inlineStr">
        <is>
          <t>BN2009295</t>
        </is>
      </c>
      <c r="B2384" s="8" t="inlineStr">
        <is>
          <t>Sony</t>
        </is>
      </c>
      <c r="C2384" s="8" t="inlineStr">
        <is>
          <t>Xperia 10 VI 8-128GB 5G</t>
        </is>
      </c>
      <c r="D2384" s="8" t="inlineStr">
        <is>
          <t>-</t>
        </is>
      </c>
      <c r="E2384" s="9" t="n">
        <v>1699</v>
      </c>
      <c r="F2384" s="9" t="inlineStr">
        <is>
          <t>0.00</t>
        </is>
      </c>
      <c r="G2384" s="9" t="inlineStr">
        <is>
          <t>Outstock</t>
        </is>
      </c>
      <c r="H2384" s="9">
        <f>F2384+0</f>
        <v/>
      </c>
      <c r="I2384" s="9" t="n"/>
      <c r="J2384" s="9">
        <f>IF(I2384&lt;&gt;"",I2384,H2384)</f>
        <v/>
      </c>
      <c r="K2384" s="9">
        <f>E2384/(1+M2384)</f>
        <v/>
      </c>
      <c r="L2384" s="10" t="inlineStr">
        <is>
          <t>PLN</t>
        </is>
      </c>
      <c r="M2384" s="11" t="n">
        <v>0.23</v>
      </c>
      <c r="N2384" s="9">
        <f>K2384*VLOOKUP(L2384,'Exchange rate'!A:B,2,0)</f>
        <v/>
      </c>
      <c r="O2384" s="8" t="inlineStr">
        <is>
          <t>Oleole</t>
        </is>
      </c>
      <c r="P2384" s="8" t="inlineStr">
        <is>
          <t>Oleole</t>
        </is>
      </c>
      <c r="Q2384" s="8" t="inlineStr">
        <is>
          <t>Poland</t>
        </is>
      </c>
      <c r="R2384" s="12" t="inlineStr">
        <is>
          <t>https://www.oleole.pl/telefony-komorkowe/sony-xperia-10-vi-8-128gb-6-1-120hz-48mpix-czarny.bhtml</t>
        </is>
      </c>
      <c r="S2384" s="13" t="inlineStr">
        <is>
          <t>Handset</t>
        </is>
      </c>
      <c r="T2384" s="13" t="n"/>
      <c r="U2384" s="12" t="inlineStr">
        <is>
          <t>https://drive.google.com/uc?export=view&amp;id=15_mo8TIWvUhKeFO4y8unVc6wqfuqfRMY</t>
        </is>
      </c>
      <c r="V2384" t="inlineStr">
        <is>
          <t>20250424</t>
        </is>
      </c>
    </row>
    <row r="2385" ht="15" customHeight="1">
      <c r="A2385" s="7" t="inlineStr">
        <is>
          <t>BN2009393</t>
        </is>
      </c>
      <c r="B2385" s="8" t="inlineStr">
        <is>
          <t>Xiaomi</t>
        </is>
      </c>
      <c r="C2385" s="8" t="inlineStr">
        <is>
          <t>Poco C65 8-256GB LTE</t>
        </is>
      </c>
      <c r="D2385" s="8" t="inlineStr">
        <is>
          <t>-</t>
        </is>
      </c>
      <c r="E2385" s="9" t="n">
        <v>0</v>
      </c>
      <c r="F2385" s="9" t="inlineStr">
        <is>
          <t>0.00</t>
        </is>
      </c>
      <c r="G2385" s="9" t="inlineStr">
        <is>
          <t>Outstock</t>
        </is>
      </c>
      <c r="H2385" s="9">
        <f>F2385+0</f>
        <v/>
      </c>
      <c r="I2385" s="9" t="n"/>
      <c r="J2385" s="9">
        <f>IF(I2385&lt;&gt;"",I2385,H2385)</f>
        <v/>
      </c>
      <c r="K2385" s="9">
        <f>E2385/(1+M2385)</f>
        <v/>
      </c>
      <c r="L2385" s="10" t="inlineStr">
        <is>
          <t>PLN</t>
        </is>
      </c>
      <c r="M2385" s="11" t="n">
        <v>0.23</v>
      </c>
      <c r="N2385" s="9">
        <f>K2385*VLOOKUP(L2385,'Exchange rate'!A:B,2,0)</f>
        <v/>
      </c>
      <c r="O2385" s="8" t="inlineStr">
        <is>
          <t>Oleole</t>
        </is>
      </c>
      <c r="P2385" s="8" t="inlineStr">
        <is>
          <t>Oleole</t>
        </is>
      </c>
      <c r="Q2385" s="8" t="inlineStr">
        <is>
          <t>Poland</t>
        </is>
      </c>
      <c r="R2385" s="12" t="inlineStr">
        <is>
          <t>https://www.oleole.pl/telefony-komorkowe/poco-c65-8-256gb-6-74-90hz-50mpix-czarny.bhtml</t>
        </is>
      </c>
      <c r="S2385" s="13" t="inlineStr">
        <is>
          <t>Handset</t>
        </is>
      </c>
      <c r="T2385" s="13" t="inlineStr">
        <is>
          <t>a</t>
        </is>
      </c>
      <c r="U2385" s="12" t="inlineStr">
        <is>
          <t>https://drive.google.com/uc?export=view&amp;id=13TMzWRKY9zZth4IJESp4OzTfUDAyoUT3</t>
        </is>
      </c>
      <c r="V2385" t="inlineStr">
        <is>
          <t>20250424</t>
        </is>
      </c>
    </row>
    <row r="2386" ht="15" customHeight="1">
      <c r="A2386" s="7" t="inlineStr">
        <is>
          <t>BN2009752</t>
        </is>
      </c>
      <c r="B2386" s="8" t="inlineStr">
        <is>
          <t>Xiaomi</t>
        </is>
      </c>
      <c r="C2386" s="8" t="inlineStr">
        <is>
          <t>Poco F6 Pro 12-512GB 5G</t>
        </is>
      </c>
      <c r="D2386" s="8" t="inlineStr">
        <is>
          <t>-</t>
        </is>
      </c>
      <c r="E2386" s="9" t="n">
        <v>0</v>
      </c>
      <c r="F2386" s="9" t="inlineStr">
        <is>
          <t>0.00</t>
        </is>
      </c>
      <c r="G2386" s="9" t="inlineStr">
        <is>
          <t>Outstock</t>
        </is>
      </c>
      <c r="H2386" s="9">
        <f>F2386+0</f>
        <v/>
      </c>
      <c r="I2386" s="9" t="n"/>
      <c r="J2386" s="9">
        <f>IF(I2386&lt;&gt;"",I2386,H2386)</f>
        <v/>
      </c>
      <c r="K2386" s="9">
        <f>E2386/(1+M2386)</f>
        <v/>
      </c>
      <c r="L2386" s="10" t="inlineStr">
        <is>
          <t>PLN</t>
        </is>
      </c>
      <c r="M2386" s="11" t="n">
        <v>0.23</v>
      </c>
      <c r="N2386" s="9">
        <f>K2386*VLOOKUP(L2386,'Exchange rate'!A:B,2,0)</f>
        <v/>
      </c>
      <c r="O2386" s="8" t="inlineStr">
        <is>
          <t>Oleole</t>
        </is>
      </c>
      <c r="P2386" s="8" t="inlineStr">
        <is>
          <t>Oleole</t>
        </is>
      </c>
      <c r="Q2386" s="8" t="inlineStr">
        <is>
          <t>Poland</t>
        </is>
      </c>
      <c r="R2386" s="12" t="inlineStr">
        <is>
          <t>https://www.oleole.pl/telefony-komorkowe/poco-f6-pro-12-512gb-6-67-120hz-50mpix-bialy.bhtml</t>
        </is>
      </c>
      <c r="S2386" s="13" t="inlineStr">
        <is>
          <t>Handset</t>
        </is>
      </c>
      <c r="T2386" s="13" t="inlineStr">
        <is>
          <t>v</t>
        </is>
      </c>
      <c r="U2386" s="12" t="inlineStr">
        <is>
          <t>https://drive.google.com/uc?export=view&amp;id=13GZXI3X7e5YnlAX17tL9Nb80bkH5wJES</t>
        </is>
      </c>
      <c r="V2386" t="inlineStr">
        <is>
          <t>20250424</t>
        </is>
      </c>
    </row>
    <row r="2387" ht="15" customHeight="1">
      <c r="A2387" s="7" t="inlineStr">
        <is>
          <t>BN2009379</t>
        </is>
      </c>
      <c r="B2387" s="8" t="inlineStr">
        <is>
          <t>Xiaomi</t>
        </is>
      </c>
      <c r="C2387" s="8" t="inlineStr">
        <is>
          <t>Poco M6 Pro 12-512GB</t>
        </is>
      </c>
      <c r="D2387" s="8" t="inlineStr">
        <is>
          <t>-</t>
        </is>
      </c>
      <c r="E2387" s="9" t="n">
        <v>889</v>
      </c>
      <c r="F2387" s="9" t="inlineStr">
        <is>
          <t>0.00</t>
        </is>
      </c>
      <c r="G2387" s="9" t="inlineStr">
        <is>
          <t>Outstock</t>
        </is>
      </c>
      <c r="H2387" s="9">
        <f>F2387+0</f>
        <v/>
      </c>
      <c r="I2387" s="9" t="n"/>
      <c r="J2387" s="9">
        <f>IF(I2387&lt;&gt;"",I2387,H2387)</f>
        <v/>
      </c>
      <c r="K2387" s="9">
        <f>E2387/(1+M2387)</f>
        <v/>
      </c>
      <c r="L2387" s="10" t="inlineStr">
        <is>
          <t>PLN</t>
        </is>
      </c>
      <c r="M2387" s="11" t="n">
        <v>0.23</v>
      </c>
      <c r="N2387" s="9">
        <f>K2387*VLOOKUP(L2387,'Exchange rate'!A:B,2,0)</f>
        <v/>
      </c>
      <c r="O2387" s="8" t="inlineStr">
        <is>
          <t>Oleole</t>
        </is>
      </c>
      <c r="P2387" s="8" t="inlineStr">
        <is>
          <t>Oleole</t>
        </is>
      </c>
      <c r="Q2387" s="8" t="inlineStr">
        <is>
          <t>Poland</t>
        </is>
      </c>
      <c r="R2387" s="12" t="inlineStr">
        <is>
          <t>https://www.oleole.pl/telefony-komorkowe/poco-m6-pro-12-512gb-6-67-120hz-64mpix-czarny.bhtml</t>
        </is>
      </c>
      <c r="S2387" s="13" t="inlineStr">
        <is>
          <t>Handset</t>
        </is>
      </c>
      <c r="T2387" s="13" t="n"/>
      <c r="U2387" s="12" t="inlineStr">
        <is>
          <t>https://drive.google.com/uc?export=view&amp;id=14Csci5qa5VmIB3NsTILHQAyr_jfHUwVV</t>
        </is>
      </c>
      <c r="V2387" t="inlineStr">
        <is>
          <t>20250424</t>
        </is>
      </c>
    </row>
    <row r="2388" ht="15" customHeight="1">
      <c r="A2388" s="7" t="inlineStr">
        <is>
          <t>BN2009385</t>
        </is>
      </c>
      <c r="B2388" s="8" t="inlineStr">
        <is>
          <t>Xiaomi</t>
        </is>
      </c>
      <c r="C2388" s="8" t="inlineStr">
        <is>
          <t>Poco X6 Pro 12-512GB 5G</t>
        </is>
      </c>
      <c r="D2388" s="8" t="inlineStr">
        <is>
          <t>-</t>
        </is>
      </c>
      <c r="E2388" s="9" t="n">
        <v>0</v>
      </c>
      <c r="F2388" s="9" t="inlineStr">
        <is>
          <t>0.00</t>
        </is>
      </c>
      <c r="G2388" s="9" t="inlineStr">
        <is>
          <t>Outstock</t>
        </is>
      </c>
      <c r="H2388" s="9">
        <f>F2388+0</f>
        <v/>
      </c>
      <c r="I2388" s="9" t="n"/>
      <c r="J2388" s="9">
        <f>IF(I2388&lt;&gt;"",I2388,H2388)</f>
        <v/>
      </c>
      <c r="K2388" s="9">
        <f>E2388/(1+M2388)</f>
        <v/>
      </c>
      <c r="L2388" s="10" t="inlineStr">
        <is>
          <t>PLN</t>
        </is>
      </c>
      <c r="M2388" s="11" t="n">
        <v>0.23</v>
      </c>
      <c r="N2388" s="9">
        <f>K2388*VLOOKUP(L2388,'Exchange rate'!A:B,2,0)</f>
        <v/>
      </c>
      <c r="O2388" s="8" t="inlineStr">
        <is>
          <t>Oleole</t>
        </is>
      </c>
      <c r="P2388" s="8" t="inlineStr">
        <is>
          <t>Oleole</t>
        </is>
      </c>
      <c r="Q2388" s="8" t="inlineStr">
        <is>
          <t>Poland</t>
        </is>
      </c>
      <c r="R2388" s="12" t="inlineStr">
        <is>
          <t>https://www.oleole.pl/telefony-komorkowe/poco-x6-pro-5g-12-512gb-6-67-120hz-64mpix-zolty.bhtml</t>
        </is>
      </c>
      <c r="S2388" s="13" t="inlineStr">
        <is>
          <t>Handset</t>
        </is>
      </c>
      <c r="T2388" s="13" t="inlineStr">
        <is>
          <t>v</t>
        </is>
      </c>
      <c r="U2388" s="12" t="inlineStr">
        <is>
          <t>https://drive.google.com/uc?export=view&amp;id=13a8Jn4r3Cu6Wpi8UsIbJxyu8m75D7xwA</t>
        </is>
      </c>
      <c r="V2388" t="inlineStr">
        <is>
          <t>20250424</t>
        </is>
      </c>
    </row>
    <row r="2389" ht="15" customHeight="1">
      <c r="A2389" s="7" t="inlineStr">
        <is>
          <t>BN2009328</t>
        </is>
      </c>
      <c r="B2389" s="8" t="inlineStr">
        <is>
          <t>Xiaomi</t>
        </is>
      </c>
      <c r="C2389" s="8" t="inlineStr">
        <is>
          <t>Redmi 13 6-128GB LTE</t>
        </is>
      </c>
      <c r="D2389" s="8" t="inlineStr">
        <is>
          <t>-</t>
        </is>
      </c>
      <c r="E2389" s="9" t="n">
        <v>439</v>
      </c>
      <c r="F2389" s="9" t="inlineStr">
        <is>
          <t>0.00</t>
        </is>
      </c>
      <c r="G2389" s="9" t="inlineStr">
        <is>
          <t>Outstock</t>
        </is>
      </c>
      <c r="H2389" s="9">
        <f>F2389+0</f>
        <v/>
      </c>
      <c r="I2389" s="9" t="n"/>
      <c r="J2389" s="9">
        <f>IF(I2389&lt;&gt;"",I2389,H2389)</f>
        <v/>
      </c>
      <c r="K2389" s="9">
        <f>E2389/(1+M2389)</f>
        <v/>
      </c>
      <c r="L2389" s="10" t="inlineStr">
        <is>
          <t>PLN</t>
        </is>
      </c>
      <c r="M2389" s="11" t="n">
        <v>0.23</v>
      </c>
      <c r="N2389" s="9">
        <f>K2389*VLOOKUP(L2389,'Exchange rate'!A:B,2,0)</f>
        <v/>
      </c>
      <c r="O2389" s="8" t="inlineStr">
        <is>
          <t>Oleole</t>
        </is>
      </c>
      <c r="P2389" s="8" t="inlineStr">
        <is>
          <t>Oleole</t>
        </is>
      </c>
      <c r="Q2389" s="8" t="inlineStr">
        <is>
          <t>Poland</t>
        </is>
      </c>
      <c r="R2389" s="12" t="inlineStr">
        <is>
          <t>https://www.oleole.pl/telefony-komorkowe/xiaomi-redmi-13-6-128gb-6-79-90hz-108mpix-czarny.bhtml</t>
        </is>
      </c>
      <c r="S2389" s="13" t="inlineStr">
        <is>
          <t>Handset</t>
        </is>
      </c>
      <c r="T2389" s="13" t="n"/>
      <c r="U2389" s="12" t="inlineStr">
        <is>
          <t>https://drive.google.com/uc?export=view&amp;id=12b7k-pZEijeUJzABhOnbfiYhx9nAbrYz</t>
        </is>
      </c>
      <c r="V2389" t="inlineStr">
        <is>
          <t>20250424</t>
        </is>
      </c>
    </row>
    <row r="2390" ht="15" customHeight="1">
      <c r="A2390" s="7" t="inlineStr">
        <is>
          <t>BN2009331</t>
        </is>
      </c>
      <c r="B2390" s="8" t="inlineStr">
        <is>
          <t>Xiaomi</t>
        </is>
      </c>
      <c r="C2390" s="8" t="inlineStr">
        <is>
          <t>Redmi 13 8-256GB LTE</t>
        </is>
      </c>
      <c r="D2390" s="8" t="inlineStr">
        <is>
          <t>-</t>
        </is>
      </c>
      <c r="E2390" s="9" t="n">
        <v>549</v>
      </c>
      <c r="F2390" s="9" t="inlineStr">
        <is>
          <t>0.00</t>
        </is>
      </c>
      <c r="G2390" s="9" t="inlineStr">
        <is>
          <t>Outstock</t>
        </is>
      </c>
      <c r="H2390" s="9">
        <f>F2390+0</f>
        <v/>
      </c>
      <c r="I2390" s="9" t="n"/>
      <c r="J2390" s="9">
        <f>IF(I2390&lt;&gt;"",I2390,H2390)</f>
        <v/>
      </c>
      <c r="K2390" s="9">
        <f>E2390/(1+M2390)</f>
        <v/>
      </c>
      <c r="L2390" s="10" t="inlineStr">
        <is>
          <t>PLN</t>
        </is>
      </c>
      <c r="M2390" s="11" t="n">
        <v>0.23</v>
      </c>
      <c r="N2390" s="9">
        <f>K2390*VLOOKUP(L2390,'Exchange rate'!A:B,2,0)</f>
        <v/>
      </c>
      <c r="O2390" s="8" t="inlineStr">
        <is>
          <t>Oleole</t>
        </is>
      </c>
      <c r="P2390" s="8" t="inlineStr">
        <is>
          <t>Oleole</t>
        </is>
      </c>
      <c r="Q2390" s="8" t="inlineStr">
        <is>
          <t>Poland</t>
        </is>
      </c>
      <c r="R2390" s="12" t="inlineStr">
        <is>
          <t>https://www.oleole.pl/telefony-komorkowe/xiaomi-redmi-13-8-256gb-6-79-90hz-108mpix-czarny.bhtml</t>
        </is>
      </c>
      <c r="S2390" s="13" t="inlineStr">
        <is>
          <t>Handset</t>
        </is>
      </c>
      <c r="T2390" s="13" t="n"/>
      <c r="U2390" s="12" t="inlineStr">
        <is>
          <t>https://drive.google.com/uc?export=view&amp;id=11hKzLo13QkLEv94Q1TSWvJxe-IkmWl51</t>
        </is>
      </c>
      <c r="V2390" t="inlineStr">
        <is>
          <t>20250424</t>
        </is>
      </c>
    </row>
    <row r="2391" ht="15" customHeight="1">
      <c r="A2391" s="7" t="inlineStr">
        <is>
          <t>BN2009088</t>
        </is>
      </c>
      <c r="B2391" s="8" t="inlineStr">
        <is>
          <t>Xiaomi</t>
        </is>
      </c>
      <c r="C2391" s="8" t="inlineStr">
        <is>
          <t>Redmi 13C 8-256GB LTE</t>
        </is>
      </c>
      <c r="D2391" s="8" t="inlineStr">
        <is>
          <t>-</t>
        </is>
      </c>
      <c r="E2391" s="9" t="n">
        <v>0</v>
      </c>
      <c r="F2391" s="9" t="inlineStr">
        <is>
          <t>0.00</t>
        </is>
      </c>
      <c r="G2391" s="9" t="inlineStr">
        <is>
          <t>Outstock</t>
        </is>
      </c>
      <c r="H2391" s="9">
        <f>F2391+0</f>
        <v/>
      </c>
      <c r="I2391" s="9" t="n"/>
      <c r="J2391" s="9">
        <f>IF(I2391&lt;&gt;"",I2391,H2391)</f>
        <v/>
      </c>
      <c r="K2391" s="9">
        <f>E2391/(1+M2391)</f>
        <v/>
      </c>
      <c r="L2391" s="10" t="inlineStr">
        <is>
          <t>PLN</t>
        </is>
      </c>
      <c r="M2391" s="11" t="n">
        <v>0.23</v>
      </c>
      <c r="N2391" s="9">
        <f>K2391*VLOOKUP(L2391,'Exchange rate'!A:B,2,0)</f>
        <v/>
      </c>
      <c r="O2391" s="8" t="inlineStr">
        <is>
          <t>Oleole</t>
        </is>
      </c>
      <c r="P2391" s="8" t="inlineStr">
        <is>
          <t>Oleole</t>
        </is>
      </c>
      <c r="Q2391" s="8" t="inlineStr">
        <is>
          <t>Poland</t>
        </is>
      </c>
      <c r="R2391" s="12" t="inlineStr">
        <is>
          <t>https://www.oleole.pl/telefony-komorkowe/xiaomi-redmi-13c-8-256gb-6-74-90hz-50mpix-czarny.bhtml</t>
        </is>
      </c>
      <c r="S2391" s="13" t="inlineStr">
        <is>
          <t>Handset</t>
        </is>
      </c>
      <c r="T2391" s="13" t="inlineStr">
        <is>
          <t>a</t>
        </is>
      </c>
      <c r="U2391" s="12" t="inlineStr">
        <is>
          <t>https://drive.google.com/uc?export=view&amp;id=11rsl8ZKdVItbQuvN90v4NHlb2LXt1SC_</t>
        </is>
      </c>
      <c r="V2391" t="inlineStr">
        <is>
          <t>20250424</t>
        </is>
      </c>
    </row>
    <row r="2392" ht="15" customHeight="1">
      <c r="A2392" s="7" t="inlineStr">
        <is>
          <t>BN2009638</t>
        </is>
      </c>
      <c r="B2392" s="8" t="inlineStr">
        <is>
          <t>Xiaomi</t>
        </is>
      </c>
      <c r="C2392" s="8" t="inlineStr">
        <is>
          <t>Redmi 14C 4-128GB LTE</t>
        </is>
      </c>
      <c r="D2392" s="8" t="inlineStr">
        <is>
          <t>-</t>
        </is>
      </c>
      <c r="E2392" s="9" t="n">
        <v>342</v>
      </c>
      <c r="F2392" s="9" t="inlineStr">
        <is>
          <t>0.00</t>
        </is>
      </c>
      <c r="G2392" s="9" t="inlineStr">
        <is>
          <t>Outstock</t>
        </is>
      </c>
      <c r="H2392" s="9">
        <f>F2392+0</f>
        <v/>
      </c>
      <c r="I2392" s="9" t="n"/>
      <c r="J2392" s="9">
        <f>IF(I2392&lt;&gt;"",I2392,H2392)</f>
        <v/>
      </c>
      <c r="K2392" s="9">
        <f>E2392/(1+M2392)</f>
        <v/>
      </c>
      <c r="L2392" s="10" t="inlineStr">
        <is>
          <t>PLN</t>
        </is>
      </c>
      <c r="M2392" s="11" t="n">
        <v>0.23</v>
      </c>
      <c r="N2392" s="9">
        <f>K2392*VLOOKUP(L2392,'Exchange rate'!A:B,2,0)</f>
        <v/>
      </c>
      <c r="O2392" s="8" t="inlineStr">
        <is>
          <t>Oleole</t>
        </is>
      </c>
      <c r="P2392" s="8" t="inlineStr">
        <is>
          <t>Oleole</t>
        </is>
      </c>
      <c r="Q2392" s="8" t="inlineStr">
        <is>
          <t>Poland</t>
        </is>
      </c>
      <c r="R2392" s="12" t="inlineStr">
        <is>
          <t>https://www.oleole.pl/telefony-komorkowe/xiaomi-redmi-14c-4-128gb-6-88-120hz-50mpix-czarny.bhtml</t>
        </is>
      </c>
      <c r="S2392" s="13" t="inlineStr">
        <is>
          <t>Handset</t>
        </is>
      </c>
      <c r="T2392" s="13" t="n"/>
      <c r="U2392" s="12" t="inlineStr">
        <is>
          <t>https://drive.google.com/uc?export=view&amp;id=12IqbU30cmhjtrXI1AITZ_cgeb6zgVESm</t>
        </is>
      </c>
      <c r="V2392" t="inlineStr">
        <is>
          <t>20250424</t>
        </is>
      </c>
    </row>
    <row r="2393" ht="15" customHeight="1">
      <c r="A2393" s="7" t="inlineStr">
        <is>
          <t>BN2009278</t>
        </is>
      </c>
      <c r="B2393" s="8" t="inlineStr">
        <is>
          <t>Xiaomi</t>
        </is>
      </c>
      <c r="C2393" s="8" t="inlineStr">
        <is>
          <t>Redmi A3 3-64GB LTE</t>
        </is>
      </c>
      <c r="D2393" s="8" t="inlineStr">
        <is>
          <t>-</t>
        </is>
      </c>
      <c r="E2393" s="9" t="n">
        <v>263</v>
      </c>
      <c r="F2393" s="9" t="inlineStr">
        <is>
          <t>0.00</t>
        </is>
      </c>
      <c r="G2393" s="9" t="inlineStr">
        <is>
          <t>Outstock</t>
        </is>
      </c>
      <c r="H2393" s="9">
        <f>F2393+0</f>
        <v/>
      </c>
      <c r="I2393" s="9" t="n"/>
      <c r="J2393" s="9">
        <f>IF(I2393&lt;&gt;"",I2393,H2393)</f>
        <v/>
      </c>
      <c r="K2393" s="9">
        <f>E2393/(1+M2393)</f>
        <v/>
      </c>
      <c r="L2393" s="10" t="inlineStr">
        <is>
          <t>PLN</t>
        </is>
      </c>
      <c r="M2393" s="11" t="n">
        <v>0.23</v>
      </c>
      <c r="N2393" s="9">
        <f>K2393*VLOOKUP(L2393,'Exchange rate'!A:B,2,0)</f>
        <v/>
      </c>
      <c r="O2393" s="8" t="inlineStr">
        <is>
          <t>Oleole</t>
        </is>
      </c>
      <c r="P2393" s="8" t="inlineStr">
        <is>
          <t>Oleole</t>
        </is>
      </c>
      <c r="Q2393" s="8" t="inlineStr">
        <is>
          <t>Poland</t>
        </is>
      </c>
      <c r="R2393" s="12" t="inlineStr">
        <is>
          <t>https://www.oleole.pl/telefony-komorkowe/xiaomi-redmi-a3-3-64gb-6-71-8mpix-czarny.bhtml</t>
        </is>
      </c>
      <c r="S2393" s="13" t="inlineStr">
        <is>
          <t>Handset</t>
        </is>
      </c>
      <c r="T2393" s="13" t="n"/>
      <c r="U2393" s="12" t="inlineStr">
        <is>
          <t>https://drive.google.com/uc?export=view&amp;id=14Z4iQO6TKL-BGFp5HEkwEtUH-8y8G0jh</t>
        </is>
      </c>
      <c r="V2393" t="inlineStr">
        <is>
          <t>20250424</t>
        </is>
      </c>
    </row>
    <row r="2394" ht="15" customHeight="1">
      <c r="A2394" s="7" t="inlineStr">
        <is>
          <t>BN2009090</t>
        </is>
      </c>
      <c r="B2394" s="8" t="inlineStr">
        <is>
          <t>Xiaomi</t>
        </is>
      </c>
      <c r="C2394" s="8" t="inlineStr">
        <is>
          <t>Redmi Note 13 8-256GB LTE</t>
        </is>
      </c>
      <c r="D2394" s="8" t="inlineStr">
        <is>
          <t>-</t>
        </is>
      </c>
      <c r="E2394" s="9" t="n">
        <v>0</v>
      </c>
      <c r="F2394" s="9" t="inlineStr">
        <is>
          <t>0.00</t>
        </is>
      </c>
      <c r="G2394" s="9" t="inlineStr">
        <is>
          <t>Outstock</t>
        </is>
      </c>
      <c r="H2394" s="9">
        <f>F2394+0</f>
        <v/>
      </c>
      <c r="I2394" s="9" t="n"/>
      <c r="J2394" s="9">
        <f>IF(I2394&lt;&gt;"",I2394,H2394)</f>
        <v/>
      </c>
      <c r="K2394" s="9">
        <f>E2394/(1+M2394)</f>
        <v/>
      </c>
      <c r="L2394" s="10" t="inlineStr">
        <is>
          <t>PLN</t>
        </is>
      </c>
      <c r="M2394" s="11" t="n">
        <v>0.23</v>
      </c>
      <c r="N2394" s="9">
        <f>K2394*VLOOKUP(L2394,'Exchange rate'!A:B,2,0)</f>
        <v/>
      </c>
      <c r="O2394" s="8" t="inlineStr">
        <is>
          <t>Oleole</t>
        </is>
      </c>
      <c r="P2394" s="8" t="inlineStr">
        <is>
          <t>Oleole</t>
        </is>
      </c>
      <c r="Q2394" s="8" t="inlineStr">
        <is>
          <t>Poland</t>
        </is>
      </c>
      <c r="R2394" s="12" t="inlineStr">
        <is>
          <t>https://www.oleole.pl/telefony-komorkowe/xiaomi-redmi-note-13-8-256gb-6-67-120hz-108mpix-czarny.bhtml</t>
        </is>
      </c>
      <c r="S2394" s="13" t="inlineStr">
        <is>
          <t>Handset</t>
        </is>
      </c>
      <c r="T2394" s="13" t="inlineStr">
        <is>
          <t>v</t>
        </is>
      </c>
      <c r="U2394" s="12" t="inlineStr">
        <is>
          <t>https://drive.google.com/uc?export=view&amp;id=11tyPxiXvBR_R1XPdRn5POsKM0-SGIeB6</t>
        </is>
      </c>
      <c r="V2394" t="inlineStr">
        <is>
          <t>20250424</t>
        </is>
      </c>
    </row>
    <row r="2395" ht="15" customHeight="1">
      <c r="A2395" s="7" t="inlineStr">
        <is>
          <t>BN2009091</t>
        </is>
      </c>
      <c r="B2395" s="8" t="inlineStr">
        <is>
          <t>Xiaomi</t>
        </is>
      </c>
      <c r="C2395" s="8" t="inlineStr">
        <is>
          <t>Redmi Note 13 Pro 8-256GB 5G</t>
        </is>
      </c>
      <c r="D2395" s="8" t="inlineStr">
        <is>
          <t>-</t>
        </is>
      </c>
      <c r="E2395" s="9" t="n">
        <v>0</v>
      </c>
      <c r="F2395" s="9" t="inlineStr">
        <is>
          <t>0.00</t>
        </is>
      </c>
      <c r="G2395" s="9" t="inlineStr">
        <is>
          <t>Outstock</t>
        </is>
      </c>
      <c r="H2395" s="9">
        <f>F2395+0</f>
        <v/>
      </c>
      <c r="I2395" s="9" t="n"/>
      <c r="J2395" s="9">
        <f>IF(I2395&lt;&gt;"",I2395,H2395)</f>
        <v/>
      </c>
      <c r="K2395" s="9">
        <f>E2395/(1+M2395)</f>
        <v/>
      </c>
      <c r="L2395" s="10" t="inlineStr">
        <is>
          <t>PLN</t>
        </is>
      </c>
      <c r="M2395" s="11" t="n">
        <v>0.23</v>
      </c>
      <c r="N2395" s="9">
        <f>K2395*VLOOKUP(L2395,'Exchange rate'!A:B,2,0)</f>
        <v/>
      </c>
      <c r="O2395" s="8" t="inlineStr">
        <is>
          <t>Oleole</t>
        </is>
      </c>
      <c r="P2395" s="8" t="inlineStr">
        <is>
          <t>Oleole</t>
        </is>
      </c>
      <c r="Q2395" s="8" t="inlineStr">
        <is>
          <t>Poland</t>
        </is>
      </c>
      <c r="R2395" s="12" t="inlineStr">
        <is>
          <t>https://www.oleole.pl/telefony-komorkowe/xiaomi-redmi-note-13-pro-5g-8-256gb-6-67-120hz-200mpix-purpurowy.bhtml</t>
        </is>
      </c>
      <c r="S2395" s="13" t="inlineStr">
        <is>
          <t>Handset</t>
        </is>
      </c>
      <c r="T2395" s="13" t="inlineStr">
        <is>
          <t>v</t>
        </is>
      </c>
      <c r="U2395" s="12" t="inlineStr">
        <is>
          <t>https://drive.google.com/uc?export=view&amp;id=157jj3fRPP7g2r17i0C12uGy0OILCUxEz</t>
        </is>
      </c>
      <c r="V2395" t="inlineStr">
        <is>
          <t>20250424</t>
        </is>
      </c>
    </row>
    <row r="2396" ht="15" customHeight="1">
      <c r="A2396" s="7" t="inlineStr">
        <is>
          <t>BN2009248</t>
        </is>
      </c>
      <c r="B2396" s="8" t="inlineStr">
        <is>
          <t>Xiaomi</t>
        </is>
      </c>
      <c r="C2396" s="8" t="inlineStr">
        <is>
          <t>Redmi Note 13 Pro 8-256GB LTE</t>
        </is>
      </c>
      <c r="D2396" s="8" t="inlineStr">
        <is>
          <t>-</t>
        </is>
      </c>
      <c r="E2396" s="9" t="n">
        <v>0</v>
      </c>
      <c r="F2396" s="9" t="inlineStr">
        <is>
          <t>0.00</t>
        </is>
      </c>
      <c r="G2396" s="9" t="inlineStr">
        <is>
          <t>Outstock</t>
        </is>
      </c>
      <c r="H2396" s="9">
        <f>F2396+0</f>
        <v/>
      </c>
      <c r="I2396" s="9" t="n"/>
      <c r="J2396" s="9">
        <f>IF(I2396&lt;&gt;"",I2396,H2396)</f>
        <v/>
      </c>
      <c r="K2396" s="9">
        <f>E2396/(1+M2396)</f>
        <v/>
      </c>
      <c r="L2396" s="10" t="inlineStr">
        <is>
          <t>PLN</t>
        </is>
      </c>
      <c r="M2396" s="11" t="n">
        <v>0.23</v>
      </c>
      <c r="N2396" s="9">
        <f>K2396*VLOOKUP(L2396,'Exchange rate'!A:B,2,0)</f>
        <v/>
      </c>
      <c r="O2396" s="8" t="inlineStr">
        <is>
          <t>Oleole</t>
        </is>
      </c>
      <c r="P2396" s="8" t="inlineStr">
        <is>
          <t>Oleole</t>
        </is>
      </c>
      <c r="Q2396" s="8" t="inlineStr">
        <is>
          <t>Poland</t>
        </is>
      </c>
      <c r="R2396" s="12" t="inlineStr">
        <is>
          <t>https://www.oleole.pl/telefony-komorkowe/xiaomi-redmi-note-13-pro-8-256gb-6-67-120hz-200mpix-purpurowy.bhtml</t>
        </is>
      </c>
      <c r="S2396" s="13" t="inlineStr">
        <is>
          <t>Handset</t>
        </is>
      </c>
      <c r="T2396" s="13" t="inlineStr">
        <is>
          <t>v</t>
        </is>
      </c>
      <c r="U2396" s="12" t="inlineStr">
        <is>
          <t>https://drive.google.com/uc?export=view&amp;id=12_6iquK6F4ftJE292Vw3mlWt67RLlf4j</t>
        </is>
      </c>
      <c r="V2396" t="inlineStr">
        <is>
          <t>20250424</t>
        </is>
      </c>
    </row>
    <row r="2397" ht="15" customHeight="1">
      <c r="A2397" s="7" t="inlineStr">
        <is>
          <t>BN2009812</t>
        </is>
      </c>
      <c r="B2397" s="8" t="inlineStr">
        <is>
          <t>Xiaomi</t>
        </is>
      </c>
      <c r="C2397" s="8" t="inlineStr">
        <is>
          <t>Redmi Note 14 Pro 8-256GB 5G</t>
        </is>
      </c>
      <c r="D2397" s="8" t="inlineStr">
        <is>
          <t>-</t>
        </is>
      </c>
      <c r="E2397" s="9" t="n">
        <v>1399</v>
      </c>
      <c r="F2397" s="9" t="inlineStr">
        <is>
          <t>0.00</t>
        </is>
      </c>
      <c r="G2397" s="9" t="inlineStr">
        <is>
          <t>Outstock</t>
        </is>
      </c>
      <c r="H2397" s="9">
        <f>F2397+0</f>
        <v/>
      </c>
      <c r="I2397" s="9" t="n"/>
      <c r="J2397" s="9">
        <f>IF(I2397&lt;&gt;"",I2397,H2397)</f>
        <v/>
      </c>
      <c r="K2397" s="9">
        <f>E2397/(1+M2397)</f>
        <v/>
      </c>
      <c r="L2397" s="10" t="inlineStr">
        <is>
          <t>PLN</t>
        </is>
      </c>
      <c r="M2397" s="11" t="n">
        <v>0.23</v>
      </c>
      <c r="N2397" s="9">
        <f>K2397*VLOOKUP(L2397,'Exchange rate'!A:B,2,0)</f>
        <v/>
      </c>
      <c r="O2397" s="8" t="inlineStr">
        <is>
          <t>Oleole</t>
        </is>
      </c>
      <c r="P2397" s="8" t="inlineStr">
        <is>
          <t>Oleole</t>
        </is>
      </c>
      <c r="Q2397" s="8" t="inlineStr">
        <is>
          <t>Poland</t>
        </is>
      </c>
      <c r="R2397" s="12" t="inlineStr">
        <is>
          <t>https://www.oleole.pl/telefony-komorkowe/xiaomi-redmi-note-14-pro-5g-8-256gb-6-67-120hz-200mpix-czarny.bhtml</t>
        </is>
      </c>
      <c r="S2397" s="13" t="inlineStr">
        <is>
          <t>Handset</t>
        </is>
      </c>
      <c r="T2397" s="13" t="n"/>
      <c r="U2397" s="12" t="inlineStr">
        <is>
          <t>https://drive.google.com/uc?export=view&amp;id=11vl7m-qHJ_CBPchvlxDC2LXPHB8Sy1dm</t>
        </is>
      </c>
      <c r="V2397" t="inlineStr">
        <is>
          <t>20250424</t>
        </is>
      </c>
    </row>
    <row r="2398" ht="15" customHeight="1">
      <c r="A2398" s="7" t="inlineStr">
        <is>
          <t>BN2009160</t>
        </is>
      </c>
      <c r="B2398" s="8" t="inlineStr">
        <is>
          <t>Xiaomi</t>
        </is>
      </c>
      <c r="C2398" s="8" t="inlineStr">
        <is>
          <t>Redmi Watch 4 BT</t>
        </is>
      </c>
      <c r="D2398" s="8" t="inlineStr">
        <is>
          <t>-</t>
        </is>
      </c>
      <c r="E2398" s="9" t="n">
        <v>349</v>
      </c>
      <c r="F2398" s="9" t="inlineStr">
        <is>
          <t>0.00</t>
        </is>
      </c>
      <c r="G2398" s="9" t="inlineStr">
        <is>
          <t>Outstock</t>
        </is>
      </c>
      <c r="H2398" s="9">
        <f>F2398+0</f>
        <v/>
      </c>
      <c r="I2398" s="9" t="n"/>
      <c r="J2398" s="9">
        <f>IF(I2398&lt;&gt;"",I2398,H2398)</f>
        <v/>
      </c>
      <c r="K2398" s="9">
        <f>E2398/(1+M2398)</f>
        <v/>
      </c>
      <c r="L2398" s="10" t="inlineStr">
        <is>
          <t>PLN</t>
        </is>
      </c>
      <c r="M2398" s="11" t="n">
        <v>0.23</v>
      </c>
      <c r="N2398" s="9">
        <f>K2398*VLOOKUP(L2398,'Exchange rate'!A:B,2,0)</f>
        <v/>
      </c>
      <c r="O2398" s="8" t="inlineStr">
        <is>
          <t>Oleole</t>
        </is>
      </c>
      <c r="P2398" s="8" t="inlineStr">
        <is>
          <t>Oleole</t>
        </is>
      </c>
      <c r="Q2398" s="8" t="inlineStr">
        <is>
          <t>Poland</t>
        </is>
      </c>
      <c r="R2398" s="12" t="inlineStr">
        <is>
          <t>https://www.oleole.pl/smartwatch/xiaomi-redmi-watch-4-czarny.bhtml</t>
        </is>
      </c>
      <c r="S2398" s="13" t="inlineStr">
        <is>
          <t>Smart Watch</t>
        </is>
      </c>
      <c r="T2398" s="13" t="n"/>
      <c r="U2398" s="12" t="inlineStr">
        <is>
          <t>https://drive.google.com/uc?export=view&amp;id=13eAuk0GqiTt7lHnsYQmT9WfdXcfKJRIM</t>
        </is>
      </c>
      <c r="V2398" t="inlineStr">
        <is>
          <t>20250424</t>
        </is>
      </c>
    </row>
    <row r="2399" ht="15" customHeight="1">
      <c r="A2399" s="7" t="inlineStr">
        <is>
          <t>BN2008852</t>
        </is>
      </c>
      <c r="B2399" s="8" t="inlineStr">
        <is>
          <t>Xiaomi</t>
        </is>
      </c>
      <c r="C2399" s="8" t="inlineStr">
        <is>
          <t>Xiaomi 13T 8-256GB 5G</t>
        </is>
      </c>
      <c r="D2399" s="8" t="inlineStr">
        <is>
          <t>-</t>
        </is>
      </c>
      <c r="E2399" s="9" t="n">
        <v>1799</v>
      </c>
      <c r="F2399" s="9" t="inlineStr">
        <is>
          <t>0.00</t>
        </is>
      </c>
      <c r="G2399" s="9" t="inlineStr">
        <is>
          <t>Outstock</t>
        </is>
      </c>
      <c r="H2399" s="9">
        <f>F2399+0</f>
        <v/>
      </c>
      <c r="I2399" s="9" t="n"/>
      <c r="J2399" s="9">
        <f>IF(I2399&lt;&gt;"",I2399,H2399)</f>
        <v/>
      </c>
      <c r="K2399" s="9">
        <f>E2399/(1+M2399)</f>
        <v/>
      </c>
      <c r="L2399" s="10" t="inlineStr">
        <is>
          <t>PLN</t>
        </is>
      </c>
      <c r="M2399" s="11" t="n">
        <v>0.23</v>
      </c>
      <c r="N2399" s="9">
        <f>K2399*VLOOKUP(L2399,'Exchange rate'!A:B,2,0)</f>
        <v/>
      </c>
      <c r="O2399" s="8" t="inlineStr">
        <is>
          <t>Oleole</t>
        </is>
      </c>
      <c r="P2399" s="8" t="inlineStr">
        <is>
          <t>Oleole</t>
        </is>
      </c>
      <c r="Q2399" s="8" t="inlineStr">
        <is>
          <t>Poland</t>
        </is>
      </c>
      <c r="R2399" s="12" t="inlineStr">
        <is>
          <t>https://www.oleole.pl/telefony-komorkowe/xiaomi-13t-8-256gb-6-67-50-mpix-czarny.bhtml</t>
        </is>
      </c>
      <c r="S2399" s="13" t="inlineStr">
        <is>
          <t>Handset</t>
        </is>
      </c>
      <c r="T2399" s="13" t="n"/>
      <c r="U2399" s="12" t="inlineStr">
        <is>
          <t>https://drive.google.com/uc?export=view&amp;id=12BV17uXyBMkPpuhWCQhPULyHHX89B5PX</t>
        </is>
      </c>
      <c r="V2399" t="inlineStr">
        <is>
          <t>20250424</t>
        </is>
      </c>
    </row>
    <row r="2400" ht="15" customHeight="1">
      <c r="A2400" s="7" t="inlineStr">
        <is>
          <t>BN2008861</t>
        </is>
      </c>
      <c r="B2400" s="8" t="inlineStr">
        <is>
          <t>Xiaomi</t>
        </is>
      </c>
      <c r="C2400" s="8" t="inlineStr">
        <is>
          <t>Xiaomi 13T Pro 12-512GB 5G</t>
        </is>
      </c>
      <c r="D2400" s="8" t="inlineStr">
        <is>
          <t>-</t>
        </is>
      </c>
      <c r="E2400" s="9" t="n">
        <v>2099</v>
      </c>
      <c r="F2400" s="9" t="inlineStr">
        <is>
          <t>0.00</t>
        </is>
      </c>
      <c r="G2400" s="9" t="inlineStr">
        <is>
          <t>Outstock</t>
        </is>
      </c>
      <c r="H2400" s="9">
        <f>F2400+0</f>
        <v/>
      </c>
      <c r="I2400" s="9" t="n"/>
      <c r="J2400" s="9">
        <f>IF(I2400&lt;&gt;"",I2400,H2400)</f>
        <v/>
      </c>
      <c r="K2400" s="9">
        <f>E2400/(1+M2400)</f>
        <v/>
      </c>
      <c r="L2400" s="10" t="inlineStr">
        <is>
          <t>PLN</t>
        </is>
      </c>
      <c r="M2400" s="11" t="n">
        <v>0.23</v>
      </c>
      <c r="N2400" s="9">
        <f>K2400*VLOOKUP(L2400,'Exchange rate'!A:B,2,0)</f>
        <v/>
      </c>
      <c r="O2400" s="8" t="inlineStr">
        <is>
          <t>Oleole</t>
        </is>
      </c>
      <c r="P2400" s="8" t="inlineStr">
        <is>
          <t>Oleole</t>
        </is>
      </c>
      <c r="Q2400" s="8" t="inlineStr">
        <is>
          <t>Poland</t>
        </is>
      </c>
      <c r="R2400" s="12" t="inlineStr">
        <is>
          <t>https://www.oleole.pl/telefony-komorkowe/xiaomi-13t-pro-12-512gb-6-67-50-mpix-czarny.bhtml</t>
        </is>
      </c>
      <c r="S2400" s="13" t="inlineStr">
        <is>
          <t>Handset</t>
        </is>
      </c>
      <c r="T2400" s="13" t="n"/>
      <c r="U2400" s="12" t="inlineStr">
        <is>
          <t>https://drive.google.com/uc?export=view&amp;id=13ruCuww0nxzTV4O5GOFdiJ8O0mRoTygQ</t>
        </is>
      </c>
      <c r="V2400" t="inlineStr">
        <is>
          <t>20250424</t>
        </is>
      </c>
    </row>
    <row r="2401" ht="15" customHeight="1">
      <c r="A2401" s="7" t="inlineStr">
        <is>
          <t>BN2009303</t>
        </is>
      </c>
      <c r="B2401" s="8" t="inlineStr">
        <is>
          <t>Xiaomi</t>
        </is>
      </c>
      <c r="C2401" s="8" t="inlineStr">
        <is>
          <t>Xiaomi 14 Ultra 16-512GB 5G</t>
        </is>
      </c>
      <c r="D2401" s="8" t="inlineStr">
        <is>
          <t>-</t>
        </is>
      </c>
      <c r="E2401" s="9" t="n">
        <v>0</v>
      </c>
      <c r="F2401" s="9" t="inlineStr">
        <is>
          <t>0.00</t>
        </is>
      </c>
      <c r="G2401" s="9" t="inlineStr">
        <is>
          <t>Outstock</t>
        </is>
      </c>
      <c r="H2401" s="9">
        <f>F2401+0</f>
        <v/>
      </c>
      <c r="I2401" s="9" t="n"/>
      <c r="J2401" s="9">
        <f>IF(I2401&lt;&gt;"",I2401,H2401)</f>
        <v/>
      </c>
      <c r="K2401" s="9">
        <f>E2401/(1+M2401)</f>
        <v/>
      </c>
      <c r="L2401" s="10" t="inlineStr">
        <is>
          <t>PLN</t>
        </is>
      </c>
      <c r="M2401" s="11" t="n">
        <v>0.23</v>
      </c>
      <c r="N2401" s="9">
        <f>K2401*VLOOKUP(L2401,'Exchange rate'!A:B,2,0)</f>
        <v/>
      </c>
      <c r="O2401" s="8" t="inlineStr">
        <is>
          <t>Oleole</t>
        </is>
      </c>
      <c r="P2401" s="8" t="inlineStr">
        <is>
          <t>Oleole</t>
        </is>
      </c>
      <c r="Q2401" s="8" t="inlineStr">
        <is>
          <t>Poland</t>
        </is>
      </c>
      <c r="R2401" s="12" t="inlineStr">
        <is>
          <t>https://www.oleole.pl/telefony-komorkowe/xiaomi-14-ultra-16-512gb-6-72-120hz-50mpi-bialy.bhtml</t>
        </is>
      </c>
      <c r="S2401" s="13" t="inlineStr">
        <is>
          <t>Handset</t>
        </is>
      </c>
      <c r="T2401" s="13" t="inlineStr">
        <is>
          <t>v</t>
        </is>
      </c>
      <c r="U2401" s="12" t="inlineStr">
        <is>
          <t>https://drive.google.com/uc?export=view&amp;id=13XR0Mk4IC9YgPnb4kj8RvBNEtI-9tmfq</t>
        </is>
      </c>
      <c r="V2401" t="inlineStr">
        <is>
          <t>20250424</t>
        </is>
      </c>
    </row>
    <row r="2402" ht="15" customHeight="1">
      <c r="A2402" s="7" t="inlineStr">
        <is>
          <t>BN2009425</t>
        </is>
      </c>
      <c r="B2402" s="8" t="inlineStr">
        <is>
          <t>Xiaomi</t>
        </is>
      </c>
      <c r="C2402" s="8" t="inlineStr">
        <is>
          <t>Xiaomi 14T 12-256GB 5G</t>
        </is>
      </c>
      <c r="D2402" s="8" t="inlineStr">
        <is>
          <t>-</t>
        </is>
      </c>
      <c r="E2402" s="9" t="n">
        <v>1869</v>
      </c>
      <c r="F2402" s="9" t="inlineStr">
        <is>
          <t>0.00</t>
        </is>
      </c>
      <c r="G2402" s="9" t="inlineStr">
        <is>
          <t>Outstock</t>
        </is>
      </c>
      <c r="H2402" s="9">
        <f>F2402+0</f>
        <v/>
      </c>
      <c r="I2402" s="9" t="n"/>
      <c r="J2402" s="9">
        <f>IF(I2402&lt;&gt;"",I2402,H2402)</f>
        <v/>
      </c>
      <c r="K2402" s="9">
        <f>E2402/(1+M2402)</f>
        <v/>
      </c>
      <c r="L2402" s="10" t="inlineStr">
        <is>
          <t>PLN</t>
        </is>
      </c>
      <c r="M2402" s="11" t="n">
        <v>0.23</v>
      </c>
      <c r="N2402" s="9">
        <f>K2402*VLOOKUP(L2402,'Exchange rate'!A:B,2,0)</f>
        <v/>
      </c>
      <c r="O2402" s="8" t="inlineStr">
        <is>
          <t>Oleole</t>
        </is>
      </c>
      <c r="P2402" s="8" t="inlineStr">
        <is>
          <t>Oleole</t>
        </is>
      </c>
      <c r="Q2402" s="8" t="inlineStr">
        <is>
          <t>Poland</t>
        </is>
      </c>
      <c r="R2402" s="12" t="inlineStr">
        <is>
          <t>https://www.oleole.pl/telefony-komorkowe/xiaomi-14t-12-256gb-6-67-144hz-50mpix-niebieski.bhtml</t>
        </is>
      </c>
      <c r="S2402" s="13" t="inlineStr">
        <is>
          <t>Handset</t>
        </is>
      </c>
      <c r="T2402" s="13" t="n"/>
      <c r="U2402" s="12" t="inlineStr">
        <is>
          <t>https://drive.google.com/uc?export=view&amp;id=12Lu85R_BHpXioBHi97qVq1IJP-sRht58</t>
        </is>
      </c>
      <c r="V2402" t="inlineStr">
        <is>
          <t>20250424</t>
        </is>
      </c>
    </row>
    <row r="2403" ht="15" customHeight="1">
      <c r="A2403" s="7" t="inlineStr">
        <is>
          <t>BN2009446</t>
        </is>
      </c>
      <c r="B2403" s="8" t="inlineStr">
        <is>
          <t>Xiaomi</t>
        </is>
      </c>
      <c r="C2403" s="8" t="inlineStr">
        <is>
          <t>Xiaomi 14T Pro 12-512GB 5G</t>
        </is>
      </c>
      <c r="D2403" s="8" t="inlineStr">
        <is>
          <t>-</t>
        </is>
      </c>
      <c r="E2403" s="9" t="n">
        <v>2689</v>
      </c>
      <c r="F2403" s="9" t="inlineStr">
        <is>
          <t>0.00</t>
        </is>
      </c>
      <c r="G2403" s="9" t="inlineStr">
        <is>
          <t>Outstock</t>
        </is>
      </c>
      <c r="H2403" s="9">
        <f>F2403+0</f>
        <v/>
      </c>
      <c r="I2403" s="9" t="n"/>
      <c r="J2403" s="9">
        <f>IF(I2403&lt;&gt;"",I2403,H2403)</f>
        <v/>
      </c>
      <c r="K2403" s="9">
        <f>E2403/(1+M2403)</f>
        <v/>
      </c>
      <c r="L2403" s="10" t="inlineStr">
        <is>
          <t>PLN</t>
        </is>
      </c>
      <c r="M2403" s="11" t="n">
        <v>0.23</v>
      </c>
      <c r="N2403" s="9">
        <f>K2403*VLOOKUP(L2403,'Exchange rate'!A:B,2,0)</f>
        <v/>
      </c>
      <c r="O2403" s="8" t="inlineStr">
        <is>
          <t>Oleole</t>
        </is>
      </c>
      <c r="P2403" s="8" t="inlineStr">
        <is>
          <t>Oleole</t>
        </is>
      </c>
      <c r="Q2403" s="8" t="inlineStr">
        <is>
          <t>Poland</t>
        </is>
      </c>
      <c r="R2403" s="12" t="inlineStr">
        <is>
          <t>https://www.oleole.pl/telefony-komorkowe/xiaomi-smartfon-14t-pro-12-512-t-black-xiaomi.bhtml</t>
        </is>
      </c>
      <c r="S2403" s="13" t="inlineStr">
        <is>
          <t>Handset</t>
        </is>
      </c>
      <c r="T2403" s="13" t="n"/>
      <c r="U2403" s="12" t="inlineStr">
        <is>
          <t>https://drive.google.com/uc?export=view&amp;id=121hPTKRtLw66W_0nL929HUsymY7nAR1P</t>
        </is>
      </c>
      <c r="V2403" t="inlineStr">
        <is>
          <t>20250424</t>
        </is>
      </c>
    </row>
    <row r="2404" ht="15" customHeight="1">
      <c r="A2404" s="7" t="inlineStr">
        <is>
          <t>BN2009814</t>
        </is>
      </c>
      <c r="B2404" s="8" t="inlineStr">
        <is>
          <t>Xiaomi</t>
        </is>
      </c>
      <c r="C2404" s="8" t="inlineStr">
        <is>
          <t>Xiaomi 15 12-256GB 5G</t>
        </is>
      </c>
      <c r="D2404" s="8" t="inlineStr">
        <is>
          <t>-</t>
        </is>
      </c>
      <c r="E2404" s="9" t="n">
        <v>4089</v>
      </c>
      <c r="F2404" s="9" t="inlineStr">
        <is>
          <t>0.00</t>
        </is>
      </c>
      <c r="G2404" s="9" t="inlineStr">
        <is>
          <t>Outstock</t>
        </is>
      </c>
      <c r="H2404" s="9">
        <f>F2404+0</f>
        <v/>
      </c>
      <c r="I2404" s="9" t="n"/>
      <c r="J2404" s="9">
        <f>IF(I2404&lt;&gt;"",I2404,H2404)</f>
        <v/>
      </c>
      <c r="K2404" s="9">
        <f>E2404/(1+M2404)</f>
        <v/>
      </c>
      <c r="L2404" s="10" t="inlineStr">
        <is>
          <t>PLN</t>
        </is>
      </c>
      <c r="M2404" s="11" t="n">
        <v>0.23</v>
      </c>
      <c r="N2404" s="9">
        <f>K2404*VLOOKUP(L2404,'Exchange rate'!A:B,2,0)</f>
        <v/>
      </c>
      <c r="O2404" s="8" t="inlineStr">
        <is>
          <t>Oleole</t>
        </is>
      </c>
      <c r="P2404" s="8" t="inlineStr">
        <is>
          <t>Oleole</t>
        </is>
      </c>
      <c r="Q2404" s="8" t="inlineStr">
        <is>
          <t>Poland</t>
        </is>
      </c>
      <c r="R2404" s="12" t="inlineStr">
        <is>
          <t>https://www.oleole.pl/telefony-komorkowe/xiaomi-15-12-256gb-6-36-120hz-50mpix-zielony.bhtml</t>
        </is>
      </c>
      <c r="S2404" s="13" t="inlineStr">
        <is>
          <t>Handset</t>
        </is>
      </c>
      <c r="T2404" s="13" t="n"/>
      <c r="U2404" s="12" t="inlineStr">
        <is>
          <t>https://drive.google.com/uc?export=view&amp;id=11j8Z0qrVK9yeVfMTEgXv2P_V_KvUTbSs</t>
        </is>
      </c>
      <c r="V2404" t="inlineStr">
        <is>
          <t>20250424</t>
        </is>
      </c>
    </row>
    <row r="2405" ht="15" customHeight="1">
      <c r="A2405" s="7" t="inlineStr">
        <is>
          <t>BN2009815</t>
        </is>
      </c>
      <c r="B2405" s="8" t="inlineStr">
        <is>
          <t>Xiaomi</t>
        </is>
      </c>
      <c r="C2405" s="8" t="inlineStr">
        <is>
          <t>Xiaomi 15 Ultra 16-512GB 5G</t>
        </is>
      </c>
      <c r="D2405" s="8" t="inlineStr">
        <is>
          <t>-</t>
        </is>
      </c>
      <c r="E2405" s="9" t="n">
        <v>6299</v>
      </c>
      <c r="F2405" s="9" t="inlineStr">
        <is>
          <t>0.00</t>
        </is>
      </c>
      <c r="G2405" s="9" t="inlineStr">
        <is>
          <t>Outstock</t>
        </is>
      </c>
      <c r="H2405" s="9">
        <f>F2405+0</f>
        <v/>
      </c>
      <c r="I2405" s="9" t="n"/>
      <c r="J2405" s="9">
        <f>IF(I2405&lt;&gt;"",I2405,H2405)</f>
        <v/>
      </c>
      <c r="K2405" s="9">
        <f>E2405/(1+M2405)</f>
        <v/>
      </c>
      <c r="L2405" s="10" t="inlineStr">
        <is>
          <t>PLN</t>
        </is>
      </c>
      <c r="M2405" s="11" t="n">
        <v>0.23</v>
      </c>
      <c r="N2405" s="9">
        <f>K2405*VLOOKUP(L2405,'Exchange rate'!A:B,2,0)</f>
        <v/>
      </c>
      <c r="O2405" s="8" t="inlineStr">
        <is>
          <t>Oleole</t>
        </is>
      </c>
      <c r="P2405" s="8" t="inlineStr">
        <is>
          <t>Oleole</t>
        </is>
      </c>
      <c r="Q2405" s="8" t="inlineStr">
        <is>
          <t>Poland</t>
        </is>
      </c>
      <c r="R2405" s="12" t="inlineStr">
        <is>
          <t>https://www.oleole.pl/telefony-komorkowe/xiaomi-15-ultra-16-512gb-6-73-120hz-200mpix-czarny.bhtml</t>
        </is>
      </c>
      <c r="S2405" s="13" t="inlineStr">
        <is>
          <t>Handset</t>
        </is>
      </c>
      <c r="T2405" s="13" t="n"/>
      <c r="U2405" s="12" t="inlineStr">
        <is>
          <t>https://drive.google.com/uc?export=view&amp;id=13bdRKO03ODmkHU46VoxUbaqePXTJel-v</t>
        </is>
      </c>
      <c r="V2405" t="inlineStr">
        <is>
          <t>20250424</t>
        </is>
      </c>
    </row>
    <row r="2406" ht="15" customHeight="1">
      <c r="A2406" s="7" t="inlineStr">
        <is>
          <t>AN00000234</t>
        </is>
      </c>
      <c r="B2406" s="8" t="inlineStr">
        <is>
          <t>Xiaomi</t>
        </is>
      </c>
      <c r="C2406" s="8" t="inlineStr">
        <is>
          <t>Xiaomi MIX Flip 5G 12/512GB</t>
        </is>
      </c>
      <c r="D2406" s="8" t="inlineStr">
        <is>
          <t>-</t>
        </is>
      </c>
      <c r="E2406" s="9" t="n">
        <v>3495</v>
      </c>
      <c r="F2406" s="9" t="inlineStr">
        <is>
          <t>0.00</t>
        </is>
      </c>
      <c r="G2406" s="9" t="inlineStr">
        <is>
          <t>Outstock</t>
        </is>
      </c>
      <c r="H2406" s="9">
        <f>F2406+0</f>
        <v/>
      </c>
      <c r="I2406" s="9" t="n"/>
      <c r="J2406" s="9">
        <f>IF(I2406&lt;&gt;"",I2406,H2406)</f>
        <v/>
      </c>
      <c r="K2406" s="9">
        <f>E2406/(1+M2406)</f>
        <v/>
      </c>
      <c r="L2406" s="10" t="inlineStr">
        <is>
          <t>PLN</t>
        </is>
      </c>
      <c r="M2406" s="11" t="n">
        <v>0.23</v>
      </c>
      <c r="N2406" s="9">
        <f>K2406*VLOOKUP(L2406,'Exchange rate'!A:B,2,0)</f>
        <v/>
      </c>
      <c r="O2406" s="8" t="inlineStr">
        <is>
          <t>Oleole</t>
        </is>
      </c>
      <c r="P2406" s="8" t="inlineStr">
        <is>
          <t>Oleole</t>
        </is>
      </c>
      <c r="Q2406" s="8" t="inlineStr">
        <is>
          <t>Poland</t>
        </is>
      </c>
      <c r="R2406" s="12" t="inlineStr">
        <is>
          <t>https://www.oleole.pl/telefony-komorkowe/xiaomi-mix-flip-12-512gb-6-86-120hz-50mpix-purpurowy.bhtml</t>
        </is>
      </c>
      <c r="S2406" s="13" t="inlineStr">
        <is>
          <t>Handset</t>
        </is>
      </c>
      <c r="T2406" s="13" t="n"/>
      <c r="U2406" s="12" t="inlineStr">
        <is>
          <t>https://drive.google.com/uc?export=view&amp;id=12bVBybpEjp2xXvhN3R_iTOhb4JS4YEoK</t>
        </is>
      </c>
      <c r="V2406" t="inlineStr">
        <is>
          <t>20250424</t>
        </is>
      </c>
    </row>
    <row r="2407" ht="15" customHeight="1">
      <c r="A2407" s="7" t="inlineStr">
        <is>
          <t>AN00000248</t>
        </is>
      </c>
      <c r="B2407" s="8" t="inlineStr">
        <is>
          <t>Xiaomi</t>
        </is>
      </c>
      <c r="C2407" s="8" t="inlineStr">
        <is>
          <t>Xiaomi Redmi Note 14 8/256GB</t>
        </is>
      </c>
      <c r="D2407" s="8" t="inlineStr">
        <is>
          <t>-</t>
        </is>
      </c>
      <c r="E2407" s="9" t="n">
        <v>749</v>
      </c>
      <c r="F2407" s="9" t="inlineStr">
        <is>
          <t>0.00</t>
        </is>
      </c>
      <c r="G2407" s="9" t="inlineStr">
        <is>
          <t>Outstock</t>
        </is>
      </c>
      <c r="H2407" s="9">
        <f>F2407+0</f>
        <v/>
      </c>
      <c r="I2407" s="9" t="n"/>
      <c r="J2407" s="9">
        <f>IF(I2407&lt;&gt;"",I2407,H2407)</f>
        <v/>
      </c>
      <c r="K2407" s="9">
        <f>E2407/(1+M2407)</f>
        <v/>
      </c>
      <c r="L2407" s="10" t="inlineStr">
        <is>
          <t>PLN</t>
        </is>
      </c>
      <c r="M2407" s="11" t="n">
        <v>0.23</v>
      </c>
      <c r="N2407" s="9">
        <f>K2407*VLOOKUP(L2407,'Exchange rate'!A:B,2,0)</f>
        <v/>
      </c>
      <c r="O2407" s="8" t="inlineStr">
        <is>
          <t>Oleole</t>
        </is>
      </c>
      <c r="P2407" s="8" t="inlineStr">
        <is>
          <t>Oleole</t>
        </is>
      </c>
      <c r="Q2407" s="8" t="inlineStr">
        <is>
          <t>Poland</t>
        </is>
      </c>
      <c r="R2407" s="12" t="inlineStr">
        <is>
          <t>https://www.oleole.pl/telefony-komorkowe/xiaomi-redmi-note-14-8-256gb-6-67-120hz-108mpix-czarny.bhtml</t>
        </is>
      </c>
      <c r="S2407" s="13" t="inlineStr">
        <is>
          <t>Handset</t>
        </is>
      </c>
      <c r="T2407" s="13" t="n"/>
      <c r="U2407" s="12" t="inlineStr">
        <is>
          <t>https://drive.google.com/uc?export=view&amp;id=135IdAjdBw1-HlXB0fbAlPwneNEh-jdhA</t>
        </is>
      </c>
      <c r="V2407" t="inlineStr">
        <is>
          <t>20250424</t>
        </is>
      </c>
    </row>
    <row r="2408" ht="15" customHeight="1">
      <c r="A2408" s="7" t="inlineStr">
        <is>
          <t>AN00000249</t>
        </is>
      </c>
      <c r="B2408" s="8" t="inlineStr">
        <is>
          <t>Xiaomi</t>
        </is>
      </c>
      <c r="C2408" s="8" t="inlineStr">
        <is>
          <t>Xiaomi Redmi Note 14 Pro+ 5G 12/512GB</t>
        </is>
      </c>
      <c r="D2408" s="8" t="inlineStr">
        <is>
          <t>-</t>
        </is>
      </c>
      <c r="E2408" s="9" t="n">
        <v>1969</v>
      </c>
      <c r="F2408" s="9" t="inlineStr">
        <is>
          <t>0.00</t>
        </is>
      </c>
      <c r="G2408" s="9" t="inlineStr">
        <is>
          <t>Outstock</t>
        </is>
      </c>
      <c r="H2408" s="9">
        <f>F2408+0</f>
        <v/>
      </c>
      <c r="I2408" s="9" t="n"/>
      <c r="J2408" s="9">
        <f>IF(I2408&lt;&gt;"",I2408,H2408)</f>
        <v/>
      </c>
      <c r="K2408" s="9">
        <f>E2408/(1+M2408)</f>
        <v/>
      </c>
      <c r="L2408" s="10" t="inlineStr">
        <is>
          <t>PLN</t>
        </is>
      </c>
      <c r="M2408" s="11" t="n">
        <v>0.23</v>
      </c>
      <c r="N2408" s="9">
        <f>K2408*VLOOKUP(L2408,'Exchange rate'!A:B,2,0)</f>
        <v/>
      </c>
      <c r="O2408" s="8" t="inlineStr">
        <is>
          <t>Oleole</t>
        </is>
      </c>
      <c r="P2408" s="8" t="inlineStr">
        <is>
          <t>Oleole</t>
        </is>
      </c>
      <c r="Q2408" s="8" t="inlineStr">
        <is>
          <t>Poland</t>
        </is>
      </c>
      <c r="R2408" s="12" t="inlineStr">
        <is>
          <t>https://www.oleole.pl/telefony-komorkowe/xiaomi-redmi-note-14-pro-5g-12-512gb-6-67-120hz-108mpix-czarny.bhtml</t>
        </is>
      </c>
      <c r="S2408" s="13" t="inlineStr">
        <is>
          <t>Handset</t>
        </is>
      </c>
      <c r="T2408" s="13" t="n"/>
      <c r="U2408" s="12" t="inlineStr">
        <is>
          <t>https://drive.google.com/uc?export=view&amp;id=14791cT0pLTs64ul0SkJjgzwAf3yos8xa</t>
        </is>
      </c>
      <c r="V2408" t="inlineStr">
        <is>
          <t>20250424</t>
        </is>
      </c>
    </row>
    <row r="2409" ht="15" customHeight="1">
      <c r="A2409" s="7" t="inlineStr">
        <is>
          <t>AN00000252</t>
        </is>
      </c>
      <c r="B2409" s="8" t="inlineStr">
        <is>
          <t>Xiaomi</t>
        </is>
      </c>
      <c r="C2409" s="8" t="inlineStr">
        <is>
          <t>Xiaomi Redmi Watch 5</t>
        </is>
      </c>
      <c r="D2409" s="8" t="inlineStr">
        <is>
          <t>-</t>
        </is>
      </c>
      <c r="E2409" s="9" t="n">
        <v>449</v>
      </c>
      <c r="F2409" s="9" t="inlineStr">
        <is>
          <t>0.00</t>
        </is>
      </c>
      <c r="G2409" s="9" t="inlineStr">
        <is>
          <t>Outstock</t>
        </is>
      </c>
      <c r="H2409" s="9">
        <f>F2409+0</f>
        <v/>
      </c>
      <c r="I2409" s="9" t="n"/>
      <c r="J2409" s="9">
        <f>IF(I2409&lt;&gt;"",I2409,H2409)</f>
        <v/>
      </c>
      <c r="K2409" s="9">
        <f>E2409/(1+M2409)</f>
        <v/>
      </c>
      <c r="L2409" s="10" t="inlineStr">
        <is>
          <t>PLN</t>
        </is>
      </c>
      <c r="M2409" s="11" t="n">
        <v>0.23</v>
      </c>
      <c r="N2409" s="9">
        <f>K2409*VLOOKUP(L2409,'Exchange rate'!A:B,2,0)</f>
        <v/>
      </c>
      <c r="O2409" s="8" t="inlineStr">
        <is>
          <t>Oleole</t>
        </is>
      </c>
      <c r="P2409" s="8" t="inlineStr">
        <is>
          <t>Oleole</t>
        </is>
      </c>
      <c r="Q2409" s="8" t="inlineStr">
        <is>
          <t>Poland</t>
        </is>
      </c>
      <c r="R2409" s="12" t="inlineStr">
        <is>
          <t>https://www.oleole.pl/smartwatch/xiaomi-redmi-watch-5-srebrny.bhtml</t>
        </is>
      </c>
      <c r="S2409" s="13" t="inlineStr">
        <is>
          <t>Smart Watch</t>
        </is>
      </c>
      <c r="T2409" s="13" t="n"/>
      <c r="U2409" s="12" t="inlineStr">
        <is>
          <t>https://drive.google.com/uc?export=view&amp;id=12YJuERCwzP14rT1Alslhof0lG-h26Ryf</t>
        </is>
      </c>
      <c r="V2409" t="inlineStr">
        <is>
          <t>20250424</t>
        </is>
      </c>
    </row>
    <row r="2410" ht="15" customHeight="1">
      <c r="A2410" s="7" t="inlineStr">
        <is>
          <t>BN2009158</t>
        </is>
      </c>
      <c r="B2410" s="8" t="inlineStr">
        <is>
          <t>Xiaomi</t>
        </is>
      </c>
      <c r="C2410" s="8" t="inlineStr">
        <is>
          <t>Xiaomi Watch 2 BT</t>
        </is>
      </c>
      <c r="D2410" s="8" t="inlineStr">
        <is>
          <t>-</t>
        </is>
      </c>
      <c r="E2410" s="9" t="n">
        <v>499.99</v>
      </c>
      <c r="F2410" s="9" t="inlineStr">
        <is>
          <t>0.00</t>
        </is>
      </c>
      <c r="G2410" s="9" t="inlineStr">
        <is>
          <t>Outstock</t>
        </is>
      </c>
      <c r="H2410" s="9">
        <f>F2410+0</f>
        <v/>
      </c>
      <c r="I2410" s="9" t="n"/>
      <c r="J2410" s="9">
        <f>IF(I2410&lt;&gt;"",I2410,H2410)</f>
        <v/>
      </c>
      <c r="K2410" s="9">
        <f>E2410/(1+M2410)</f>
        <v/>
      </c>
      <c r="L2410" s="10" t="inlineStr">
        <is>
          <t>PLN</t>
        </is>
      </c>
      <c r="M2410" s="11" t="n">
        <v>0.23</v>
      </c>
      <c r="N2410" s="9">
        <f>K2410*VLOOKUP(L2410,'Exchange rate'!A:B,2,0)</f>
        <v/>
      </c>
      <c r="O2410" s="8" t="inlineStr">
        <is>
          <t>Oleole</t>
        </is>
      </c>
      <c r="P2410" s="8" t="inlineStr">
        <is>
          <t>Oleole</t>
        </is>
      </c>
      <c r="Q2410" s="8" t="inlineStr">
        <is>
          <t>Poland</t>
        </is>
      </c>
      <c r="R2410" s="12" t="inlineStr">
        <is>
          <t>https://www.oleole.pl/smartwatch/xiaomi-smartwatch-watch-2-black.bhtml</t>
        </is>
      </c>
      <c r="S2410" s="13" t="inlineStr">
        <is>
          <t>Smart Watch</t>
        </is>
      </c>
      <c r="T2410" s="13" t="n"/>
      <c r="U2410" s="12" t="inlineStr">
        <is>
          <t>https://drive.google.com/uc?export=view&amp;id=12ZfXGRjFMzkKUbXUVT6A7m2OEU5SmNDn</t>
        </is>
      </c>
      <c r="V2410" t="inlineStr">
        <is>
          <t>20250424</t>
        </is>
      </c>
    </row>
    <row r="2411" ht="15" customHeight="1">
      <c r="A2411" s="7" t="inlineStr">
        <is>
          <t>AN00000183</t>
        </is>
      </c>
      <c r="B2411" s="8" t="inlineStr">
        <is>
          <t>Xiaomi</t>
        </is>
      </c>
      <c r="C2411" s="8" t="inlineStr">
        <is>
          <t>Xiaomi Watch S3</t>
        </is>
      </c>
      <c r="D2411" s="8" t="inlineStr">
        <is>
          <t>-</t>
        </is>
      </c>
      <c r="E2411" s="9" t="n">
        <v>539</v>
      </c>
      <c r="F2411" s="9" t="inlineStr">
        <is>
          <t>0.00</t>
        </is>
      </c>
      <c r="G2411" s="9" t="inlineStr">
        <is>
          <t>Outstock</t>
        </is>
      </c>
      <c r="H2411" s="9">
        <f>F2411+0</f>
        <v/>
      </c>
      <c r="I2411" s="9" t="n"/>
      <c r="J2411" s="9">
        <f>IF(I2411&lt;&gt;"",I2411,H2411)</f>
        <v/>
      </c>
      <c r="K2411" s="9">
        <f>E2411/(1+M2411)</f>
        <v/>
      </c>
      <c r="L2411" s="10" t="inlineStr">
        <is>
          <t>PLN</t>
        </is>
      </c>
      <c r="M2411" s="11" t="n">
        <v>0.23</v>
      </c>
      <c r="N2411" s="9">
        <f>K2411*VLOOKUP(L2411,'Exchange rate'!A:B,2,0)</f>
        <v/>
      </c>
      <c r="O2411" s="8" t="inlineStr">
        <is>
          <t>Oleole</t>
        </is>
      </c>
      <c r="P2411" s="8" t="inlineStr">
        <is>
          <t>Oleole</t>
        </is>
      </c>
      <c r="Q2411" s="8" t="inlineStr">
        <is>
          <t>Poland</t>
        </is>
      </c>
      <c r="R2411" s="12" t="inlineStr">
        <is>
          <t>https://www.oleole.pl/smartwatch/xiaomi-smartwatch-watch-s3-srebrny.bhtml</t>
        </is>
      </c>
      <c r="S2411" s="13" t="inlineStr">
        <is>
          <t>Smart Watch</t>
        </is>
      </c>
      <c r="T2411" s="13" t="n"/>
      <c r="U2411" s="12" t="inlineStr">
        <is>
          <t>https://drive.google.com/uc?export=view&amp;id=14ZRcMqZtuMDHdoNx76bWpK1LCZYjob67</t>
        </is>
      </c>
      <c r="V2411" t="inlineStr">
        <is>
          <t>20250424</t>
        </is>
      </c>
    </row>
    <row r="2412" ht="15" customHeight="1">
      <c r="A2412" s="7" t="inlineStr">
        <is>
          <t>BN2009242</t>
        </is>
      </c>
      <c r="B2412" s="8" t="inlineStr">
        <is>
          <t>Alcatel</t>
        </is>
      </c>
      <c r="C2412" s="8" t="inlineStr">
        <is>
          <t>HH132</t>
        </is>
      </c>
      <c r="D2412" s="8" t="inlineStr">
        <is>
          <t>-</t>
        </is>
      </c>
      <c r="E2412" s="9" t="n">
        <v>0</v>
      </c>
      <c r="F2412" s="9" t="inlineStr">
        <is>
          <t>0.00</t>
        </is>
      </c>
      <c r="G2412" s="9" t="inlineStr">
        <is>
          <t>Outstock</t>
        </is>
      </c>
      <c r="H2412" s="9">
        <f>F2412+0</f>
        <v/>
      </c>
      <c r="I2412" s="9" t="n"/>
      <c r="J2412" s="9">
        <f>IF(I2412&lt;&gt;"",I2412,H2412)</f>
        <v/>
      </c>
      <c r="K2412" s="9">
        <f>E2412/(1+M2412)</f>
        <v/>
      </c>
      <c r="L2412" s="10" t="inlineStr">
        <is>
          <t>PLN</t>
        </is>
      </c>
      <c r="M2412" s="11" t="n">
        <v>0.23</v>
      </c>
      <c r="N2412" s="9">
        <f>K2412*VLOOKUP(L2412,'Exchange rate'!A:B,2,0)</f>
        <v/>
      </c>
      <c r="O2412" s="8" t="inlineStr">
        <is>
          <t>Orange</t>
        </is>
      </c>
      <c r="P2412" s="8" t="inlineStr">
        <is>
          <t>Orange</t>
        </is>
      </c>
      <c r="Q2412" s="8" t="inlineStr">
        <is>
          <t>Poland</t>
        </is>
      </c>
      <c r="R2412" s="12" t="inlineStr">
        <is>
          <t>https://www.orange.pl/esklep/modemy-i-routery/tcl/router-tcl-linkhub-hh132-(kat--12-13)</t>
        </is>
      </c>
      <c r="S2412" s="13" t="inlineStr">
        <is>
          <t>MBB</t>
        </is>
      </c>
      <c r="T2412" s="13" t="inlineStr">
        <is>
          <t>a</t>
        </is>
      </c>
      <c r="U2412" s="12" t="inlineStr">
        <is>
          <t>https://drive.google.com/uc?export=view&amp;id=18w8-Az7R4tZlOhWduZ1ftLk9gUeamk6X</t>
        </is>
      </c>
      <c r="V2412" t="inlineStr">
        <is>
          <t>20250424</t>
        </is>
      </c>
    </row>
    <row r="2413" ht="15" customHeight="1">
      <c r="A2413" s="7" t="inlineStr">
        <is>
          <t>BN2009251</t>
        </is>
      </c>
      <c r="B2413" s="8" t="inlineStr">
        <is>
          <t>Alcatel</t>
        </is>
      </c>
      <c r="C2413" s="8" t="inlineStr">
        <is>
          <t>HH63VM</t>
        </is>
      </c>
      <c r="D2413" s="8" t="inlineStr">
        <is>
          <t>-</t>
        </is>
      </c>
      <c r="E2413" s="9" t="n">
        <v>0</v>
      </c>
      <c r="F2413" s="9" t="inlineStr">
        <is>
          <t>0.00</t>
        </is>
      </c>
      <c r="G2413" s="9" t="inlineStr">
        <is>
          <t>Outstock</t>
        </is>
      </c>
      <c r="H2413" s="9">
        <f>F2413+0</f>
        <v/>
      </c>
      <c r="I2413" s="9" t="n"/>
      <c r="J2413" s="9">
        <f>IF(I2413&lt;&gt;"",I2413,H2413)</f>
        <v/>
      </c>
      <c r="K2413" s="9">
        <f>E2413/(1+M2413)</f>
        <v/>
      </c>
      <c r="L2413" s="10" t="inlineStr">
        <is>
          <t>PLN</t>
        </is>
      </c>
      <c r="M2413" s="11" t="n">
        <v>0.23</v>
      </c>
      <c r="N2413" s="9">
        <f>K2413*VLOOKUP(L2413,'Exchange rate'!A:B,2,0)</f>
        <v/>
      </c>
      <c r="O2413" s="8" t="inlineStr">
        <is>
          <t>Orange</t>
        </is>
      </c>
      <c r="P2413" s="8" t="inlineStr">
        <is>
          <t>Orange</t>
        </is>
      </c>
      <c r="Q2413" s="8" t="inlineStr">
        <is>
          <t>Poland</t>
        </is>
      </c>
      <c r="R2413" s="12" t="inlineStr">
        <is>
          <t>https://www.orange.pl/esklep/modemy-i-routery/tcl/router-tcl-linkhub-hh63-(hh63v1s)-cat--6</t>
        </is>
      </c>
      <c r="S2413" s="13" t="inlineStr">
        <is>
          <t>MBB</t>
        </is>
      </c>
      <c r="T2413" s="13" t="inlineStr">
        <is>
          <t>a</t>
        </is>
      </c>
      <c r="U2413" s="12" t="inlineStr">
        <is>
          <t>https://drive.google.com/uc?export=view&amp;id=19MXq6IAqtOakz0YjEpHcfDA0qPK7YCDD</t>
        </is>
      </c>
      <c r="V2413" t="inlineStr">
        <is>
          <t>20250424</t>
        </is>
      </c>
    </row>
    <row r="2414" ht="15" customHeight="1">
      <c r="A2414" s="7" t="inlineStr">
        <is>
          <t>BN2006709</t>
        </is>
      </c>
      <c r="B2414" s="8" t="inlineStr">
        <is>
          <t>Alcatel</t>
        </is>
      </c>
      <c r="C2414" s="8" t="inlineStr">
        <is>
          <t>HH71</t>
        </is>
      </c>
      <c r="D2414" s="8" t="inlineStr">
        <is>
          <t>-</t>
        </is>
      </c>
      <c r="E2414" s="9" t="n">
        <v>0</v>
      </c>
      <c r="F2414" s="9" t="inlineStr">
        <is>
          <t>0.00</t>
        </is>
      </c>
      <c r="G2414" s="9" t="inlineStr">
        <is>
          <t>Outstock</t>
        </is>
      </c>
      <c r="H2414" s="9">
        <f>F2414+0</f>
        <v/>
      </c>
      <c r="I2414" s="9" t="n"/>
      <c r="J2414" s="9">
        <f>IF(I2414&lt;&gt;"",I2414,H2414)</f>
        <v/>
      </c>
      <c r="K2414" s="9">
        <f>E2414/(1+M2414)</f>
        <v/>
      </c>
      <c r="L2414" s="10" t="inlineStr">
        <is>
          <t>PLN</t>
        </is>
      </c>
      <c r="M2414" s="11" t="n">
        <v>0.23</v>
      </c>
      <c r="N2414" s="9">
        <f>K2414*VLOOKUP(L2414,'Exchange rate'!A:B,2,0)</f>
        <v/>
      </c>
      <c r="O2414" s="8" t="inlineStr">
        <is>
          <t>Orange</t>
        </is>
      </c>
      <c r="P2414" s="8" t="inlineStr">
        <is>
          <t>Orange</t>
        </is>
      </c>
      <c r="Q2414" s="8" t="inlineStr">
        <is>
          <t>Poland</t>
        </is>
      </c>
      <c r="R2414" s="12" t="inlineStr">
        <is>
          <t>https://www.orange.pl/esklep/modemy-i-routery/alcatel/alcatel-linkhub-hh71-lte-cat7</t>
        </is>
      </c>
      <c r="S2414" s="13" t="inlineStr">
        <is>
          <t>MBB</t>
        </is>
      </c>
      <c r="T2414" s="13" t="inlineStr">
        <is>
          <t>a</t>
        </is>
      </c>
      <c r="U2414" s="12" t="inlineStr">
        <is>
          <t>https://drive.google.com/uc?export=view&amp;id=19G90Ji0w5CoSs7B1l1sRRoskvBQ8evbu</t>
        </is>
      </c>
      <c r="V2414" t="inlineStr">
        <is>
          <t>20250424</t>
        </is>
      </c>
    </row>
    <row r="2415" ht="15" customHeight="1">
      <c r="A2415" s="7" t="inlineStr">
        <is>
          <t>BN2008526</t>
        </is>
      </c>
      <c r="B2415" s="8" t="inlineStr">
        <is>
          <t>Alcatel</t>
        </is>
      </c>
      <c r="C2415" s="8" t="inlineStr">
        <is>
          <t>TCL 406 3-32GB LTE</t>
        </is>
      </c>
      <c r="D2415" s="8" t="inlineStr">
        <is>
          <t>-</t>
        </is>
      </c>
      <c r="E2415" s="9" t="n">
        <v>0</v>
      </c>
      <c r="F2415" s="9" t="inlineStr">
        <is>
          <t>0.00</t>
        </is>
      </c>
      <c r="G2415" s="9" t="inlineStr">
        <is>
          <t>Outstock</t>
        </is>
      </c>
      <c r="H2415" s="9">
        <f>F2415+0</f>
        <v/>
      </c>
      <c r="I2415" s="9" t="n"/>
      <c r="J2415" s="9">
        <f>IF(I2415&lt;&gt;"",I2415,H2415)</f>
        <v/>
      </c>
      <c r="K2415" s="9">
        <f>E2415/(1+M2415)</f>
        <v/>
      </c>
      <c r="L2415" s="10" t="inlineStr">
        <is>
          <t>PLN</t>
        </is>
      </c>
      <c r="M2415" s="11" t="n">
        <v>0.23</v>
      </c>
      <c r="N2415" s="9">
        <f>K2415*VLOOKUP(L2415,'Exchange rate'!A:B,2,0)</f>
        <v/>
      </c>
      <c r="O2415" s="8" t="inlineStr">
        <is>
          <t>Orange</t>
        </is>
      </c>
      <c r="P2415" s="8" t="inlineStr">
        <is>
          <t>Orange</t>
        </is>
      </c>
      <c r="Q2415" s="8" t="inlineStr">
        <is>
          <t>Poland</t>
        </is>
      </c>
      <c r="R2415" s="12" t="inlineStr">
        <is>
          <t>https://www.orange.pl/esklep/smartfony/tcl/tcl-406-3-32gb</t>
        </is>
      </c>
      <c r="S2415" s="13" t="inlineStr">
        <is>
          <t>Handset</t>
        </is>
      </c>
      <c r="T2415" s="13" t="inlineStr">
        <is>
          <t>a</t>
        </is>
      </c>
      <c r="U2415" s="12" t="inlineStr">
        <is>
          <t>https://drive.google.com/uc?export=view&amp;id=17fQ3uSZOGTMpXsd50dEpUQMW2AHLyRPs</t>
        </is>
      </c>
      <c r="V2415" t="inlineStr">
        <is>
          <t>20250424</t>
        </is>
      </c>
    </row>
    <row r="2416" ht="15" customHeight="1">
      <c r="A2416" s="7" t="inlineStr">
        <is>
          <t>AN00000235</t>
        </is>
      </c>
      <c r="B2416" s="8" t="inlineStr">
        <is>
          <t>Alcatel</t>
        </is>
      </c>
      <c r="C2416" s="8" t="inlineStr">
        <is>
          <t>TCL 50 Pro NXTPAPER 5G 8/512GB</t>
        </is>
      </c>
      <c r="D2416" s="8" t="inlineStr">
        <is>
          <t>-</t>
        </is>
      </c>
      <c r="E2416" s="9" t="n">
        <v>0</v>
      </c>
      <c r="F2416" s="9" t="inlineStr">
        <is>
          <t>0.00</t>
        </is>
      </c>
      <c r="G2416" s="9" t="inlineStr">
        <is>
          <t>Outstock</t>
        </is>
      </c>
      <c r="H2416" s="9">
        <f>F2416+0</f>
        <v/>
      </c>
      <c r="I2416" s="9" t="n"/>
      <c r="J2416" s="9">
        <f>IF(I2416&lt;&gt;"",I2416,H2416)</f>
        <v/>
      </c>
      <c r="K2416" s="9">
        <f>E2416/(1+M2416)</f>
        <v/>
      </c>
      <c r="L2416" s="10" t="inlineStr">
        <is>
          <t>PLN</t>
        </is>
      </c>
      <c r="M2416" s="11" t="n">
        <v>0.23</v>
      </c>
      <c r="N2416" s="9">
        <f>K2416*VLOOKUP(L2416,'Exchange rate'!A:B,2,0)</f>
        <v/>
      </c>
      <c r="O2416" s="8" t="inlineStr">
        <is>
          <t>Orange</t>
        </is>
      </c>
      <c r="P2416" s="8" t="inlineStr">
        <is>
          <t>Orange</t>
        </is>
      </c>
      <c r="Q2416" s="8" t="inlineStr">
        <is>
          <t>Poland</t>
        </is>
      </c>
      <c r="R2416" s="12" t="inlineStr">
        <is>
          <t>https://www.orange.pl/esklep/smartfony/tcl/tcl-50-pro-nxtpaper-5g-8-512gb</t>
        </is>
      </c>
      <c r="S2416" s="13" t="inlineStr">
        <is>
          <t>Handset</t>
        </is>
      </c>
      <c r="T2416" s="13" t="inlineStr">
        <is>
          <t>a</t>
        </is>
      </c>
      <c r="U2416" s="12" t="inlineStr">
        <is>
          <t>https://drive.google.com/uc?export=view&amp;id=19FV8tTdu-JVG_kNBl-BMxXIgCT0NigTK</t>
        </is>
      </c>
      <c r="V2416" t="inlineStr">
        <is>
          <t>20250424</t>
        </is>
      </c>
    </row>
    <row r="2417" ht="15" customHeight="1">
      <c r="A2417" s="7" t="inlineStr">
        <is>
          <t>BN2009357</t>
        </is>
      </c>
      <c r="B2417" s="8" t="inlineStr">
        <is>
          <t>Alcatel</t>
        </is>
      </c>
      <c r="C2417" s="8" t="inlineStr">
        <is>
          <t>TCL 505 4-128GB LTE</t>
        </is>
      </c>
      <c r="D2417" s="8" t="inlineStr">
        <is>
          <t>-</t>
        </is>
      </c>
      <c r="E2417" s="9" t="n">
        <v>360</v>
      </c>
      <c r="F2417" s="9" t="inlineStr">
        <is>
          <t>360.00</t>
        </is>
      </c>
      <c r="G2417" s="9" t="inlineStr">
        <is>
          <t>Instock</t>
        </is>
      </c>
      <c r="H2417" s="9">
        <f>F2417+0</f>
        <v/>
      </c>
      <c r="I2417" s="9" t="n"/>
      <c r="J2417" s="9">
        <f>IF(I2417&lt;&gt;"",I2417,H2417)</f>
        <v/>
      </c>
      <c r="K2417" s="9">
        <f>E2417/(1+M2417)</f>
        <v/>
      </c>
      <c r="L2417" s="10" t="inlineStr">
        <is>
          <t>PLN</t>
        </is>
      </c>
      <c r="M2417" s="11" t="n">
        <v>0.23</v>
      </c>
      <c r="N2417" s="9">
        <f>K2417*VLOOKUP(L2417,'Exchange rate'!A:B,2,0)</f>
        <v/>
      </c>
      <c r="O2417" s="8" t="inlineStr">
        <is>
          <t>Orange</t>
        </is>
      </c>
      <c r="P2417" s="8" t="inlineStr">
        <is>
          <t>Orange</t>
        </is>
      </c>
      <c r="Q2417" s="8" t="inlineStr">
        <is>
          <t>Poland</t>
        </is>
      </c>
      <c r="R2417" s="12" t="inlineStr">
        <is>
          <t>https://www.orange.pl/esklep/smartfony/tcl/tcl-505-4-128gb-ds</t>
        </is>
      </c>
      <c r="S2417" s="13" t="inlineStr">
        <is>
          <t>Handset</t>
        </is>
      </c>
      <c r="T2417" s="13" t="n"/>
      <c r="U2417" s="12" t="inlineStr">
        <is>
          <t>https://drive.google.com/uc?export=view&amp;id=19_Bozdig3e9PS5LcOO3ZIBQDzBzONDWZ</t>
        </is>
      </c>
      <c r="V2417" t="inlineStr">
        <is>
          <t>20250424</t>
        </is>
      </c>
    </row>
    <row r="2418" ht="15" customHeight="1">
      <c r="A2418" s="7" t="inlineStr">
        <is>
          <t>BN2008728</t>
        </is>
      </c>
      <c r="B2418" s="8" t="inlineStr">
        <is>
          <t>Alcatel</t>
        </is>
      </c>
      <c r="C2418" s="8" t="inlineStr">
        <is>
          <t>TCL NXTPAPER 11 4-128GB WiFi</t>
        </is>
      </c>
      <c r="D2418" s="8" t="inlineStr">
        <is>
          <t>-</t>
        </is>
      </c>
      <c r="E2418" s="9" t="n">
        <v>0</v>
      </c>
      <c r="F2418" s="9" t="inlineStr">
        <is>
          <t>0.00</t>
        </is>
      </c>
      <c r="G2418" s="9" t="inlineStr">
        <is>
          <t>Outstock</t>
        </is>
      </c>
      <c r="H2418" s="9">
        <f>F2418+0</f>
        <v/>
      </c>
      <c r="I2418" s="9" t="n"/>
      <c r="J2418" s="9">
        <f>IF(I2418&lt;&gt;"",I2418,H2418)</f>
        <v/>
      </c>
      <c r="K2418" s="9">
        <f>E2418/(1+M2418)</f>
        <v/>
      </c>
      <c r="L2418" s="10" t="inlineStr">
        <is>
          <t>PLN</t>
        </is>
      </c>
      <c r="M2418" s="11" t="n">
        <v>0.23</v>
      </c>
      <c r="N2418" s="9">
        <f>K2418*VLOOKUP(L2418,'Exchange rate'!A:B,2,0)</f>
        <v/>
      </c>
      <c r="O2418" s="8" t="inlineStr">
        <is>
          <t>Orange</t>
        </is>
      </c>
      <c r="P2418" s="8" t="inlineStr">
        <is>
          <t>Orange</t>
        </is>
      </c>
      <c r="Q2418" s="8" t="inlineStr">
        <is>
          <t>Poland</t>
        </is>
      </c>
      <c r="R2418" s="12" t="inlineStr">
        <is>
          <t>https://www.orange.pl/esklep/tablety/tcl/tablet-tcl-nxtpaper-11-wi-fi</t>
        </is>
      </c>
      <c r="S2418" s="13" t="inlineStr">
        <is>
          <t>Tablet</t>
        </is>
      </c>
      <c r="T2418" s="13" t="inlineStr">
        <is>
          <t>a</t>
        </is>
      </c>
      <c r="U2418" s="12" t="inlineStr">
        <is>
          <t>https://drive.google.com/uc?export=view&amp;id=19JTNXwCK9lNFHzou4hJNjpLyp-viEHUI</t>
        </is>
      </c>
      <c r="V2418" t="inlineStr">
        <is>
          <t>20250424</t>
        </is>
      </c>
    </row>
    <row r="2419" ht="15" customHeight="1">
      <c r="A2419" s="7" t="inlineStr">
        <is>
          <t>AN00000007</t>
        </is>
      </c>
      <c r="B2419" s="8" t="inlineStr">
        <is>
          <t>Apple</t>
        </is>
      </c>
      <c r="C2419" s="8" t="inlineStr">
        <is>
          <t>AirPods Max</t>
        </is>
      </c>
      <c r="D2419" s="8" t="inlineStr">
        <is>
          <t>-</t>
        </is>
      </c>
      <c r="E2419" s="9" t="n">
        <v>0</v>
      </c>
      <c r="F2419" s="9" t="inlineStr">
        <is>
          <t>0.00</t>
        </is>
      </c>
      <c r="G2419" s="9" t="inlineStr">
        <is>
          <t>Outstock</t>
        </is>
      </c>
      <c r="H2419" s="9">
        <f>F2419+0</f>
        <v/>
      </c>
      <c r="I2419" s="9" t="n"/>
      <c r="J2419" s="9">
        <f>IF(I2419&lt;&gt;"",I2419,H2419)</f>
        <v/>
      </c>
      <c r="K2419" s="9">
        <f>E2419/(1+M2419)</f>
        <v/>
      </c>
      <c r="L2419" s="10" t="inlineStr">
        <is>
          <t>PLN</t>
        </is>
      </c>
      <c r="M2419" s="11" t="n">
        <v>0.23</v>
      </c>
      <c r="N2419" s="9">
        <f>K2419*VLOOKUP(L2419,'Exchange rate'!A:B,2,0)</f>
        <v/>
      </c>
      <c r="O2419" s="8" t="inlineStr">
        <is>
          <t>Orange</t>
        </is>
      </c>
      <c r="P2419" s="8" t="inlineStr">
        <is>
          <t>Orange</t>
        </is>
      </c>
      <c r="Q2419" s="8" t="inlineStr">
        <is>
          <t>Poland</t>
        </is>
      </c>
      <c r="R2419" s="12" t="inlineStr">
        <is>
          <t>https://www.orange.pl/esklep/urzadzenia-smart/apple/airpods-max?typ-oferty=SIMFREE_INST&amp;productFilterUid=simfreeInstOfferFilterNUX&amp;typ-procesu=INSTALMENT_SALES_OF_GOODS&amp;dlugosc-umowy=0&amp;id-oferty=TANTO_B2C_249411$MOB_CPO_7051_5721_AC_249411&amp;withExistingAccount=false</t>
        </is>
      </c>
      <c r="S2419" s="13" t="inlineStr">
        <is>
          <t>Other</t>
        </is>
      </c>
      <c r="T2419" s="13" t="inlineStr">
        <is>
          <t>a</t>
        </is>
      </c>
      <c r="U2419" s="12" t="inlineStr">
        <is>
          <t>https://drive.google.com/uc?export=view&amp;id=17XHnlErTImCXr-dJFoRg2RttTsAG8Tut</t>
        </is>
      </c>
      <c r="V2419" t="inlineStr">
        <is>
          <t>20250424</t>
        </is>
      </c>
    </row>
    <row r="2420" ht="15" customHeight="1">
      <c r="A2420" s="7" t="inlineStr">
        <is>
          <t>AN00000220</t>
        </is>
      </c>
      <c r="B2420" s="8" t="inlineStr">
        <is>
          <t>Apple</t>
        </is>
      </c>
      <c r="C2420" s="8" t="inlineStr">
        <is>
          <t>Apple Watch Series 10 LTE 46mm</t>
        </is>
      </c>
      <c r="D2420" s="8" t="inlineStr">
        <is>
          <t>-</t>
        </is>
      </c>
      <c r="E2420" s="9" t="n">
        <v>2799</v>
      </c>
      <c r="F2420" s="9" t="inlineStr">
        <is>
          <t>2799.00</t>
        </is>
      </c>
      <c r="G2420" s="9" t="inlineStr">
        <is>
          <t>Instock</t>
        </is>
      </c>
      <c r="H2420" s="9">
        <f>F2420+0</f>
        <v/>
      </c>
      <c r="I2420" s="9" t="n"/>
      <c r="J2420" s="9">
        <f>IF(I2420&lt;&gt;"",I2420,H2420)</f>
        <v/>
      </c>
      <c r="K2420" s="9">
        <f>E2420/(1+M2420)</f>
        <v/>
      </c>
      <c r="L2420" s="10" t="inlineStr">
        <is>
          <t>PLN</t>
        </is>
      </c>
      <c r="M2420" s="11" t="n">
        <v>0.23</v>
      </c>
      <c r="N2420" s="9">
        <f>K2420*VLOOKUP(L2420,'Exchange rate'!A:B,2,0)</f>
        <v/>
      </c>
      <c r="O2420" s="8" t="inlineStr">
        <is>
          <t>Orange</t>
        </is>
      </c>
      <c r="P2420" s="8" t="inlineStr">
        <is>
          <t>Orange</t>
        </is>
      </c>
      <c r="Q2420" s="8" t="inlineStr">
        <is>
          <t>Poland</t>
        </is>
      </c>
      <c r="R2420" s="12" t="inlineStr">
        <is>
          <t>https://www.orange.pl/esklep/smartwatche-i-smartbandy/apple/apple-watch-s10-gps---esim-(cellular)-46mm</t>
        </is>
      </c>
      <c r="S2420" s="13" t="inlineStr">
        <is>
          <t>Smart Watch</t>
        </is>
      </c>
      <c r="T2420" s="13" t="n"/>
      <c r="U2420" s="12" t="inlineStr">
        <is>
          <t>https://drive.google.com/uc?export=view&amp;id=19KQlNxwlwYMAx2YmQGqSUO88SV9NJlfT</t>
        </is>
      </c>
      <c r="V2420" t="inlineStr">
        <is>
          <t>20250424</t>
        </is>
      </c>
    </row>
    <row r="2421" ht="15" customHeight="1">
      <c r="A2421" s="7" t="inlineStr">
        <is>
          <t>BN2007991</t>
        </is>
      </c>
      <c r="B2421" s="8" t="inlineStr">
        <is>
          <t>Apple</t>
        </is>
      </c>
      <c r="C2421" s="8" t="inlineStr">
        <is>
          <t>iPad (2021) 256GB WiFi + Cellular</t>
        </is>
      </c>
      <c r="D2421" s="8" t="inlineStr">
        <is>
          <t>-</t>
        </is>
      </c>
      <c r="E2421" s="9" t="n">
        <v>0</v>
      </c>
      <c r="F2421" s="9" t="inlineStr">
        <is>
          <t>0.00</t>
        </is>
      </c>
      <c r="G2421" s="9" t="inlineStr">
        <is>
          <t>Outstock</t>
        </is>
      </c>
      <c r="H2421" s="9">
        <f>F2421+0</f>
        <v/>
      </c>
      <c r="I2421" s="9" t="n"/>
      <c r="J2421" s="9">
        <f>IF(I2421&lt;&gt;"",I2421,H2421)</f>
        <v/>
      </c>
      <c r="K2421" s="9">
        <f>E2421/(1+M2421)</f>
        <v/>
      </c>
      <c r="L2421" s="10" t="inlineStr">
        <is>
          <t>PLN</t>
        </is>
      </c>
      <c r="M2421" s="11" t="n">
        <v>0.23</v>
      </c>
      <c r="N2421" s="9">
        <f>K2421*VLOOKUP(L2421,'Exchange rate'!A:B,2,0)</f>
        <v/>
      </c>
      <c r="O2421" s="8" t="inlineStr">
        <is>
          <t>Orange</t>
        </is>
      </c>
      <c r="P2421" s="8" t="inlineStr">
        <is>
          <t>Orange</t>
        </is>
      </c>
      <c r="Q2421" s="8" t="inlineStr">
        <is>
          <t>Poland</t>
        </is>
      </c>
      <c r="R2421" s="12" t="inlineStr">
        <is>
          <t>https://www.orange.pl/esklep/tablety/apple/ipad-10-2---256gb-esim-(9--generacji)</t>
        </is>
      </c>
      <c r="S2421" s="13" t="inlineStr">
        <is>
          <t>Tablet</t>
        </is>
      </c>
      <c r="T2421" s="13" t="inlineStr">
        <is>
          <t>a</t>
        </is>
      </c>
      <c r="U2421" s="12" t="inlineStr">
        <is>
          <t>https://drive.google.com/uc?export=view&amp;id=19jSYiRAWK5hUlEXi9GC8zhuP7Y5C3AIk</t>
        </is>
      </c>
      <c r="V2421" t="inlineStr">
        <is>
          <t>20250424</t>
        </is>
      </c>
    </row>
    <row r="2422" ht="15" customHeight="1">
      <c r="A2422" s="7" t="inlineStr">
        <is>
          <t>BN2007990</t>
        </is>
      </c>
      <c r="B2422" s="8" t="inlineStr">
        <is>
          <t>Apple</t>
        </is>
      </c>
      <c r="C2422" s="8" t="inlineStr">
        <is>
          <t>iPad (2021) 64GB WiFi + Cellular</t>
        </is>
      </c>
      <c r="D2422" s="8" t="inlineStr">
        <is>
          <t>-</t>
        </is>
      </c>
      <c r="E2422" s="9" t="n">
        <v>0</v>
      </c>
      <c r="F2422" s="9" t="inlineStr">
        <is>
          <t>0.00</t>
        </is>
      </c>
      <c r="G2422" s="9" t="inlineStr">
        <is>
          <t>Outstock</t>
        </is>
      </c>
      <c r="H2422" s="9">
        <f>F2422+0</f>
        <v/>
      </c>
      <c r="I2422" s="9" t="n"/>
      <c r="J2422" s="9">
        <f>IF(I2422&lt;&gt;"",I2422,H2422)</f>
        <v/>
      </c>
      <c r="K2422" s="9">
        <f>E2422/(1+M2422)</f>
        <v/>
      </c>
      <c r="L2422" s="10" t="inlineStr">
        <is>
          <t>PLN</t>
        </is>
      </c>
      <c r="M2422" s="11" t="n">
        <v>0.23</v>
      </c>
      <c r="N2422" s="9">
        <f>K2422*VLOOKUP(L2422,'Exchange rate'!A:B,2,0)</f>
        <v/>
      </c>
      <c r="O2422" s="8" t="inlineStr">
        <is>
          <t>Orange</t>
        </is>
      </c>
      <c r="P2422" s="8" t="inlineStr">
        <is>
          <t>Orange</t>
        </is>
      </c>
      <c r="Q2422" s="8" t="inlineStr">
        <is>
          <t>Poland</t>
        </is>
      </c>
      <c r="R2422" s="12" t="inlineStr">
        <is>
          <t>https://www.orange.pl/esklep/tablety/apple/ipad-10-2---64gb-esim-(9--generacji)</t>
        </is>
      </c>
      <c r="S2422" s="13" t="inlineStr">
        <is>
          <t>Tablet</t>
        </is>
      </c>
      <c r="T2422" s="13" t="inlineStr">
        <is>
          <t>a</t>
        </is>
      </c>
      <c r="U2422" s="12" t="inlineStr">
        <is>
          <t>https://drive.google.com/uc?export=view&amp;id=16hLCwA-L1xjAM9S2EqVo41hngYR_lsYq</t>
        </is>
      </c>
      <c r="V2422" t="inlineStr">
        <is>
          <t>20250424</t>
        </is>
      </c>
    </row>
    <row r="2423" ht="15" customHeight="1">
      <c r="A2423" s="7" t="inlineStr">
        <is>
          <t>BN2008639</t>
        </is>
      </c>
      <c r="B2423" s="8" t="inlineStr">
        <is>
          <t>Apple</t>
        </is>
      </c>
      <c r="C2423" s="8" t="inlineStr">
        <is>
          <t>iPad (2022) 10.9 WiFi + Cellular 64GB</t>
        </is>
      </c>
      <c r="D2423" s="8" t="inlineStr">
        <is>
          <t>-</t>
        </is>
      </c>
      <c r="E2423" s="9" t="n">
        <v>0</v>
      </c>
      <c r="F2423" s="9" t="inlineStr">
        <is>
          <t>0.00</t>
        </is>
      </c>
      <c r="G2423" s="9" t="inlineStr">
        <is>
          <t>Outstock</t>
        </is>
      </c>
      <c r="H2423" s="9">
        <f>F2423+0</f>
        <v/>
      </c>
      <c r="I2423" s="9" t="n"/>
      <c r="J2423" s="9">
        <f>IF(I2423&lt;&gt;"",I2423,H2423)</f>
        <v/>
      </c>
      <c r="K2423" s="9">
        <f>E2423/(1+M2423)</f>
        <v/>
      </c>
      <c r="L2423" s="10" t="inlineStr">
        <is>
          <t>PLN</t>
        </is>
      </c>
      <c r="M2423" s="11" t="n">
        <v>0.23</v>
      </c>
      <c r="N2423" s="9">
        <f>K2423*VLOOKUP(L2423,'Exchange rate'!A:B,2,0)</f>
        <v/>
      </c>
      <c r="O2423" s="8" t="inlineStr">
        <is>
          <t>Orange</t>
        </is>
      </c>
      <c r="P2423" s="8" t="inlineStr">
        <is>
          <t>Orange</t>
        </is>
      </c>
      <c r="Q2423" s="8" t="inlineStr">
        <is>
          <t>Poland</t>
        </is>
      </c>
      <c r="R2423" s="12" t="inlineStr">
        <is>
          <t>https://www.orange.pl/esklep/tablety/apple/ipad-10-9--64-gb-esim-5g-(gen--10-)</t>
        </is>
      </c>
      <c r="S2423" s="13" t="inlineStr">
        <is>
          <t>Tablet</t>
        </is>
      </c>
      <c r="T2423" s="13" t="inlineStr">
        <is>
          <t>a</t>
        </is>
      </c>
      <c r="U2423" s="12" t="inlineStr">
        <is>
          <t>https://drive.google.com/uc?export=view&amp;id=16c6__UozQQrUYhKI_zJ2npys5sb3-qPv</t>
        </is>
      </c>
      <c r="V2423" t="inlineStr">
        <is>
          <t>20250424</t>
        </is>
      </c>
    </row>
    <row r="2424" ht="15" customHeight="1">
      <c r="A2424" s="7" t="inlineStr">
        <is>
          <t>BN2010115</t>
        </is>
      </c>
      <c r="B2424" s="8" t="inlineStr">
        <is>
          <t>Apple</t>
        </is>
      </c>
      <c r="C2424" s="8" t="inlineStr">
        <is>
          <t>iPad 11th generation 2025 256GB WiFi + Cellular 5G</t>
        </is>
      </c>
      <c r="D2424" s="8" t="inlineStr">
        <is>
          <t>-</t>
        </is>
      </c>
      <c r="E2424" s="9" t="n">
        <v>3319</v>
      </c>
      <c r="F2424" s="9" t="inlineStr">
        <is>
          <t>3319.00</t>
        </is>
      </c>
      <c r="G2424" s="9" t="inlineStr">
        <is>
          <t>Instock</t>
        </is>
      </c>
      <c r="H2424" s="9">
        <f>F2424+0</f>
        <v/>
      </c>
      <c r="I2424" s="9" t="n"/>
      <c r="J2424" s="9">
        <f>IF(I2424&lt;&gt;"",I2424,H2424)</f>
        <v/>
      </c>
      <c r="K2424" s="9">
        <f>E2424/(1+M2424)</f>
        <v/>
      </c>
      <c r="L2424" s="10" t="inlineStr">
        <is>
          <t>PLN</t>
        </is>
      </c>
      <c r="M2424" s="11" t="n">
        <v>0.23</v>
      </c>
      <c r="N2424" s="9">
        <f>K2424*VLOOKUP(L2424,'Exchange rate'!A:B,2,0)</f>
        <v/>
      </c>
      <c r="O2424" s="8" t="inlineStr">
        <is>
          <t>Orange</t>
        </is>
      </c>
      <c r="P2424" s="8" t="inlineStr">
        <is>
          <t>Orange</t>
        </is>
      </c>
      <c r="Q2424" s="8" t="inlineStr">
        <is>
          <t>Poland</t>
        </is>
      </c>
      <c r="R2424" s="12" t="inlineStr">
        <is>
          <t>https://www.orange.pl/esklep/tablety/apple/ipad-11--(a16)-256-gb-esim-5g</t>
        </is>
      </c>
      <c r="S2424" s="13" t="inlineStr">
        <is>
          <t>Tablet</t>
        </is>
      </c>
      <c r="T2424" s="13" t="n"/>
      <c r="U2424" s="12" t="inlineStr">
        <is>
          <t>https://drive.google.com/uc?export=view&amp;id=17uVqUBuzqyz5buSteKytVEQQZMbnrg1D</t>
        </is>
      </c>
      <c r="V2424" t="inlineStr">
        <is>
          <t>20250424</t>
        </is>
      </c>
    </row>
    <row r="2425" ht="15" customHeight="1">
      <c r="A2425" s="7" t="inlineStr">
        <is>
          <t>BN2010116</t>
        </is>
      </c>
      <c r="B2425" s="8" t="inlineStr">
        <is>
          <t>Apple</t>
        </is>
      </c>
      <c r="C2425" s="8" t="inlineStr">
        <is>
          <t>iPad 11th generation 2025 512GB WiFi + Cellular 5G</t>
        </is>
      </c>
      <c r="D2425" s="8" t="inlineStr">
        <is>
          <t>-</t>
        </is>
      </c>
      <c r="E2425" s="9" t="n">
        <v>0</v>
      </c>
      <c r="F2425" s="9" t="inlineStr">
        <is>
          <t>0.00</t>
        </is>
      </c>
      <c r="G2425" s="9" t="inlineStr">
        <is>
          <t>Outstock</t>
        </is>
      </c>
      <c r="H2425" s="9">
        <f>F2425+0</f>
        <v/>
      </c>
      <c r="I2425" s="9" t="n"/>
      <c r="J2425" s="9">
        <f>IF(I2425&lt;&gt;"",I2425,H2425)</f>
        <v/>
      </c>
      <c r="K2425" s="9">
        <f>E2425/(1+M2425)</f>
        <v/>
      </c>
      <c r="L2425" s="10" t="inlineStr">
        <is>
          <t>PLN</t>
        </is>
      </c>
      <c r="M2425" s="11" t="n">
        <v>0.23</v>
      </c>
      <c r="N2425" s="9">
        <f>K2425*VLOOKUP(L2425,'Exchange rate'!A:B,2,0)</f>
        <v/>
      </c>
      <c r="O2425" s="8" t="inlineStr">
        <is>
          <t>Orange</t>
        </is>
      </c>
      <c r="P2425" s="8" t="inlineStr">
        <is>
          <t>Orange</t>
        </is>
      </c>
      <c r="Q2425" s="8" t="inlineStr">
        <is>
          <t>Poland</t>
        </is>
      </c>
      <c r="R2425" s="12" t="inlineStr">
        <is>
          <t>https://www.orange.pl/esklep/tablety/apple/ipad-11--(a16)-512-gb-esim-5g</t>
        </is>
      </c>
      <c r="S2425" s="13" t="inlineStr">
        <is>
          <t>Tablet</t>
        </is>
      </c>
      <c r="T2425" s="13" t="inlineStr">
        <is>
          <t>x</t>
        </is>
      </c>
      <c r="U2425" s="12" t="inlineStr">
        <is>
          <t>https://drive.google.com/uc?export=view&amp;id=174AJjta9Q_bLsBEa3CIj6aF7zD7xi2ys</t>
        </is>
      </c>
      <c r="V2425" t="inlineStr">
        <is>
          <t>20250424</t>
        </is>
      </c>
    </row>
    <row r="2426" ht="15" customHeight="1">
      <c r="A2426" s="7" t="inlineStr">
        <is>
          <t>BN2010121</t>
        </is>
      </c>
      <c r="B2426" s="8" t="inlineStr">
        <is>
          <t>Apple</t>
        </is>
      </c>
      <c r="C2426" s="8" t="inlineStr">
        <is>
          <t>iPad Air 11 7th generation 2025 128GB WiFi + Cellular 5G</t>
        </is>
      </c>
      <c r="D2426" s="8" t="inlineStr">
        <is>
          <t>-</t>
        </is>
      </c>
      <c r="E2426" s="9" t="n">
        <v>4039</v>
      </c>
      <c r="F2426" s="9" t="inlineStr">
        <is>
          <t>4039.00</t>
        </is>
      </c>
      <c r="G2426" s="9" t="inlineStr">
        <is>
          <t>Instock</t>
        </is>
      </c>
      <c r="H2426" s="9">
        <f>F2426+0</f>
        <v/>
      </c>
      <c r="I2426" s="9" t="n"/>
      <c r="J2426" s="9">
        <f>IF(I2426&lt;&gt;"",I2426,H2426)</f>
        <v/>
      </c>
      <c r="K2426" s="9">
        <f>E2426/(1+M2426)</f>
        <v/>
      </c>
      <c r="L2426" s="10" t="inlineStr">
        <is>
          <t>PLN</t>
        </is>
      </c>
      <c r="M2426" s="11" t="n">
        <v>0.23</v>
      </c>
      <c r="N2426" s="9">
        <f>K2426*VLOOKUP(L2426,'Exchange rate'!A:B,2,0)</f>
        <v/>
      </c>
      <c r="O2426" s="8" t="inlineStr">
        <is>
          <t>Orange</t>
        </is>
      </c>
      <c r="P2426" s="8" t="inlineStr">
        <is>
          <t>Orange</t>
        </is>
      </c>
      <c r="Q2426" s="8" t="inlineStr">
        <is>
          <t>Poland</t>
        </is>
      </c>
      <c r="R2426" s="12" t="inlineStr">
        <is>
          <t>https://www.orange.pl/esklep/tablety/apple/ipad-air-11--(m3)-128-gb-esim-5g</t>
        </is>
      </c>
      <c r="S2426" s="13" t="inlineStr">
        <is>
          <t>Tablet</t>
        </is>
      </c>
      <c r="T2426" s="13" t="n"/>
      <c r="U2426" s="12" t="inlineStr">
        <is>
          <t>https://drive.google.com/uc?export=view&amp;id=18N-OagSt9GIFN1cxPg5ERE9-3Zia6GjW</t>
        </is>
      </c>
      <c r="V2426" t="inlineStr">
        <is>
          <t>20250424</t>
        </is>
      </c>
    </row>
    <row r="2427" ht="15" customHeight="1">
      <c r="A2427" s="7" t="inlineStr">
        <is>
          <t>BN2009579</t>
        </is>
      </c>
      <c r="B2427" s="8" t="inlineStr">
        <is>
          <t>Apple</t>
        </is>
      </c>
      <c r="C2427" s="8" t="inlineStr">
        <is>
          <t>iPad Air 13 - 2024 8-128GB 5G</t>
        </is>
      </c>
      <c r="D2427" s="8" t="inlineStr">
        <is>
          <t>-</t>
        </is>
      </c>
      <c r="E2427" s="9" t="n">
        <v>0</v>
      </c>
      <c r="F2427" s="9" t="inlineStr">
        <is>
          <t>0.00</t>
        </is>
      </c>
      <c r="G2427" s="9" t="inlineStr">
        <is>
          <t>Outstock</t>
        </is>
      </c>
      <c r="H2427" s="9">
        <f>F2427+0</f>
        <v/>
      </c>
      <c r="I2427" s="9" t="n"/>
      <c r="J2427" s="9">
        <f>IF(I2427&lt;&gt;"",I2427,H2427)</f>
        <v/>
      </c>
      <c r="K2427" s="9">
        <f>E2427/(1+M2427)</f>
        <v/>
      </c>
      <c r="L2427" s="10" t="inlineStr">
        <is>
          <t>PLN</t>
        </is>
      </c>
      <c r="M2427" s="11" t="n">
        <v>0.23</v>
      </c>
      <c r="N2427" s="9">
        <f>K2427*VLOOKUP(L2427,'Exchange rate'!A:B,2,0)</f>
        <v/>
      </c>
      <c r="O2427" s="8" t="inlineStr">
        <is>
          <t>Orange</t>
        </is>
      </c>
      <c r="P2427" s="8" t="inlineStr">
        <is>
          <t>Orange</t>
        </is>
      </c>
      <c r="Q2427" s="8" t="inlineStr">
        <is>
          <t>Poland</t>
        </is>
      </c>
      <c r="R2427" s="12" t="inlineStr">
        <is>
          <t>https://www.orange.pl/esklep/tablety/apple/ipad-air-13-(m2)-128-gb-5g</t>
        </is>
      </c>
      <c r="S2427" s="13" t="inlineStr">
        <is>
          <t>Tablet</t>
        </is>
      </c>
      <c r="T2427" s="13" t="inlineStr">
        <is>
          <t>a</t>
        </is>
      </c>
      <c r="U2427" s="12" t="inlineStr">
        <is>
          <t>https://drive.google.com/uc?export=view&amp;id=18odcNfufom8UJXyWLlOU1hSQFojBaL6x</t>
        </is>
      </c>
      <c r="V2427" t="inlineStr">
        <is>
          <t>20250424</t>
        </is>
      </c>
    </row>
    <row r="2428" ht="15" customHeight="1">
      <c r="A2428" s="7" t="inlineStr">
        <is>
          <t>BN2009590</t>
        </is>
      </c>
      <c r="B2428" s="8" t="inlineStr">
        <is>
          <t>Apple</t>
        </is>
      </c>
      <c r="C2428" s="8" t="inlineStr">
        <is>
          <t>iPad Air 13 - 2024 8-256GB 5G</t>
        </is>
      </c>
      <c r="D2428" s="8" t="inlineStr">
        <is>
          <t>-</t>
        </is>
      </c>
      <c r="E2428" s="9" t="n">
        <v>0</v>
      </c>
      <c r="F2428" s="9" t="inlineStr">
        <is>
          <t>0.00</t>
        </is>
      </c>
      <c r="G2428" s="9" t="inlineStr">
        <is>
          <t>Outstock</t>
        </is>
      </c>
      <c r="H2428" s="9">
        <f>F2428+0</f>
        <v/>
      </c>
      <c r="I2428" s="9" t="n"/>
      <c r="J2428" s="9">
        <f>IF(I2428&lt;&gt;"",I2428,H2428)</f>
        <v/>
      </c>
      <c r="K2428" s="9">
        <f>E2428/(1+M2428)</f>
        <v/>
      </c>
      <c r="L2428" s="10" t="inlineStr">
        <is>
          <t>PLN</t>
        </is>
      </c>
      <c r="M2428" s="11" t="n">
        <v>0.23</v>
      </c>
      <c r="N2428" s="9">
        <f>K2428*VLOOKUP(L2428,'Exchange rate'!A:B,2,0)</f>
        <v/>
      </c>
      <c r="O2428" s="8" t="inlineStr">
        <is>
          <t>Orange</t>
        </is>
      </c>
      <c r="P2428" s="8" t="inlineStr">
        <is>
          <t>Orange</t>
        </is>
      </c>
      <c r="Q2428" s="8" t="inlineStr">
        <is>
          <t>Poland</t>
        </is>
      </c>
      <c r="R2428" s="12" t="inlineStr">
        <is>
          <t>https://www.orange.pl/esklep/tablety/apple/ipad-air-13-(m2)-256-gb-5g</t>
        </is>
      </c>
      <c r="S2428" s="13" t="inlineStr">
        <is>
          <t>Tablet</t>
        </is>
      </c>
      <c r="T2428" s="13" t="inlineStr">
        <is>
          <t>a</t>
        </is>
      </c>
      <c r="U2428" s="12" t="inlineStr">
        <is>
          <t>https://drive.google.com/uc?export=view&amp;id=16tPFoCGD3q4NgIhU87OziFDr28FUtd3l</t>
        </is>
      </c>
      <c r="V2428" t="inlineStr">
        <is>
          <t>20250424</t>
        </is>
      </c>
    </row>
    <row r="2429" ht="15" customHeight="1">
      <c r="A2429" s="7" t="inlineStr">
        <is>
          <t>BN2009591</t>
        </is>
      </c>
      <c r="B2429" s="8" t="inlineStr">
        <is>
          <t>Apple</t>
        </is>
      </c>
      <c r="C2429" s="8" t="inlineStr">
        <is>
          <t>iPad Air 13 - 2024 8-512GB 5G</t>
        </is>
      </c>
      <c r="D2429" s="8" t="inlineStr">
        <is>
          <t>-</t>
        </is>
      </c>
      <c r="E2429" s="9" t="n">
        <v>0</v>
      </c>
      <c r="F2429" s="9" t="inlineStr">
        <is>
          <t>0.00</t>
        </is>
      </c>
      <c r="G2429" s="9" t="inlineStr">
        <is>
          <t>Outstock</t>
        </is>
      </c>
      <c r="H2429" s="9">
        <f>F2429+0</f>
        <v/>
      </c>
      <c r="I2429" s="9" t="n"/>
      <c r="J2429" s="9">
        <f>IF(I2429&lt;&gt;"",I2429,H2429)</f>
        <v/>
      </c>
      <c r="K2429" s="9">
        <f>E2429/(1+M2429)</f>
        <v/>
      </c>
      <c r="L2429" s="10" t="inlineStr">
        <is>
          <t>PLN</t>
        </is>
      </c>
      <c r="M2429" s="11" t="n">
        <v>0.23</v>
      </c>
      <c r="N2429" s="9">
        <f>K2429*VLOOKUP(L2429,'Exchange rate'!A:B,2,0)</f>
        <v/>
      </c>
      <c r="O2429" s="8" t="inlineStr">
        <is>
          <t>Orange</t>
        </is>
      </c>
      <c r="P2429" s="8" t="inlineStr">
        <is>
          <t>Orange</t>
        </is>
      </c>
      <c r="Q2429" s="8" t="inlineStr">
        <is>
          <t>Poland</t>
        </is>
      </c>
      <c r="R2429" s="12" t="inlineStr">
        <is>
          <t>https://www.orange.pl/esklep/tablety/apple/ipad-air-13-(m2)-512-gb-5g</t>
        </is>
      </c>
      <c r="S2429" s="13" t="inlineStr">
        <is>
          <t>Tablet</t>
        </is>
      </c>
      <c r="T2429" s="13" t="inlineStr">
        <is>
          <t>a</t>
        </is>
      </c>
      <c r="U2429" s="12" t="inlineStr">
        <is>
          <t>https://drive.google.com/uc?export=view&amp;id=17TD-liuwmfx_HoiI7diQ0smA0FNkLVo7</t>
        </is>
      </c>
      <c r="V2429" t="inlineStr">
        <is>
          <t>20250424</t>
        </is>
      </c>
    </row>
    <row r="2430" ht="15" customHeight="1">
      <c r="A2430" s="7" t="inlineStr">
        <is>
          <t>BN2010129</t>
        </is>
      </c>
      <c r="B2430" s="8" t="inlineStr">
        <is>
          <t>Apple</t>
        </is>
      </c>
      <c r="C2430" s="8" t="inlineStr">
        <is>
          <t>iPad Air 13 2nd generation 2025 128GB WiFi + Cellular 5G</t>
        </is>
      </c>
      <c r="D2430" s="8" t="inlineStr">
        <is>
          <t>-</t>
        </is>
      </c>
      <c r="E2430" s="9" t="n">
        <v>5047</v>
      </c>
      <c r="F2430" s="9" t="inlineStr">
        <is>
          <t>5047.00</t>
        </is>
      </c>
      <c r="G2430" s="9" t="inlineStr">
        <is>
          <t>Instock</t>
        </is>
      </c>
      <c r="H2430" s="9">
        <f>F2430+0</f>
        <v/>
      </c>
      <c r="I2430" s="9" t="n"/>
      <c r="J2430" s="9">
        <f>IF(I2430&lt;&gt;"",I2430,H2430)</f>
        <v/>
      </c>
      <c r="K2430" s="9">
        <f>E2430/(1+M2430)</f>
        <v/>
      </c>
      <c r="L2430" s="10" t="inlineStr">
        <is>
          <t>PLN</t>
        </is>
      </c>
      <c r="M2430" s="11" t="n">
        <v>0.23</v>
      </c>
      <c r="N2430" s="9">
        <f>K2430*VLOOKUP(L2430,'Exchange rate'!A:B,2,0)</f>
        <v/>
      </c>
      <c r="O2430" s="8" t="inlineStr">
        <is>
          <t>Orange</t>
        </is>
      </c>
      <c r="P2430" s="8" t="inlineStr">
        <is>
          <t>Orange</t>
        </is>
      </c>
      <c r="Q2430" s="8" t="inlineStr">
        <is>
          <t>Poland</t>
        </is>
      </c>
      <c r="R2430" s="12" t="inlineStr">
        <is>
          <t>https://www.orange.pl/esklep/tablety/apple/ipad-air-13--(m3)-128-gb-esim-5g</t>
        </is>
      </c>
      <c r="S2430" s="13" t="inlineStr">
        <is>
          <t>Tablet</t>
        </is>
      </c>
      <c r="T2430" s="13" t="n"/>
      <c r="U2430" s="12" t="inlineStr">
        <is>
          <t>https://drive.google.com/uc?export=view&amp;id=1AaN51ZSqdZ2gusv88wIuMqsdwRUEYeiq</t>
        </is>
      </c>
      <c r="V2430" t="inlineStr">
        <is>
          <t>20250424</t>
        </is>
      </c>
    </row>
    <row r="2431" ht="15" customHeight="1">
      <c r="A2431" s="7" t="inlineStr">
        <is>
          <t>BN2010130</t>
        </is>
      </c>
      <c r="B2431" s="8" t="inlineStr">
        <is>
          <t>Apple</t>
        </is>
      </c>
      <c r="C2431" s="8" t="inlineStr">
        <is>
          <t>iPad Air 13 2nd generation 2025 256GB WiFi + Cellular 5G</t>
        </is>
      </c>
      <c r="D2431" s="8" t="inlineStr">
        <is>
          <t>-</t>
        </is>
      </c>
      <c r="E2431" s="9" t="n">
        <v>5515</v>
      </c>
      <c r="F2431" s="9" t="inlineStr">
        <is>
          <t>5515.00</t>
        </is>
      </c>
      <c r="G2431" s="9" t="inlineStr">
        <is>
          <t>Instock</t>
        </is>
      </c>
      <c r="H2431" s="9">
        <f>F2431+0</f>
        <v/>
      </c>
      <c r="I2431" s="9" t="n"/>
      <c r="J2431" s="9">
        <f>IF(I2431&lt;&gt;"",I2431,H2431)</f>
        <v/>
      </c>
      <c r="K2431" s="9">
        <f>E2431/(1+M2431)</f>
        <v/>
      </c>
      <c r="L2431" s="10" t="inlineStr">
        <is>
          <t>PLN</t>
        </is>
      </c>
      <c r="M2431" s="11" t="n">
        <v>0.23</v>
      </c>
      <c r="N2431" s="9">
        <f>K2431*VLOOKUP(L2431,'Exchange rate'!A:B,2,0)</f>
        <v/>
      </c>
      <c r="O2431" s="8" t="inlineStr">
        <is>
          <t>Orange</t>
        </is>
      </c>
      <c r="P2431" s="8" t="inlineStr">
        <is>
          <t>Orange</t>
        </is>
      </c>
      <c r="Q2431" s="8" t="inlineStr">
        <is>
          <t>Poland</t>
        </is>
      </c>
      <c r="R2431" s="12" t="inlineStr">
        <is>
          <t>https://www.orange.pl/esklep/tablety/apple/ipad-air-13--(m3)-256-gb-esim-5g</t>
        </is>
      </c>
      <c r="S2431" s="13" t="inlineStr">
        <is>
          <t>Tablet</t>
        </is>
      </c>
      <c r="T2431" s="13" t="n"/>
      <c r="U2431" s="12" t="inlineStr">
        <is>
          <t>https://drive.google.com/uc?export=view&amp;id=19YGvO3Jybp2eV1WAAp4YSw0whyIQPzL9</t>
        </is>
      </c>
      <c r="V2431" t="inlineStr">
        <is>
          <t>20250424</t>
        </is>
      </c>
    </row>
    <row r="2432" ht="15" customHeight="1">
      <c r="A2432" s="7" t="inlineStr">
        <is>
          <t>BN2010131</t>
        </is>
      </c>
      <c r="B2432" s="8" t="inlineStr">
        <is>
          <t>Apple</t>
        </is>
      </c>
      <c r="C2432" s="8" t="inlineStr">
        <is>
          <t>iPad Air 13 2nd generation 2025 512GB WiFi + Cellular 5G</t>
        </is>
      </c>
      <c r="D2432" s="8" t="inlineStr">
        <is>
          <t>-</t>
        </is>
      </c>
      <c r="E2432" s="9" t="n">
        <v>6523</v>
      </c>
      <c r="F2432" s="9" t="inlineStr">
        <is>
          <t>6523.00</t>
        </is>
      </c>
      <c r="G2432" s="9" t="inlineStr">
        <is>
          <t>Instock</t>
        </is>
      </c>
      <c r="H2432" s="9">
        <f>F2432+0</f>
        <v/>
      </c>
      <c r="I2432" s="9" t="n"/>
      <c r="J2432" s="9">
        <f>IF(I2432&lt;&gt;"",I2432,H2432)</f>
        <v/>
      </c>
      <c r="K2432" s="9">
        <f>E2432/(1+M2432)</f>
        <v/>
      </c>
      <c r="L2432" s="10" t="inlineStr">
        <is>
          <t>PLN</t>
        </is>
      </c>
      <c r="M2432" s="11" t="n">
        <v>0.23</v>
      </c>
      <c r="N2432" s="9">
        <f>K2432*VLOOKUP(L2432,'Exchange rate'!A:B,2,0)</f>
        <v/>
      </c>
      <c r="O2432" s="8" t="inlineStr">
        <is>
          <t>Orange</t>
        </is>
      </c>
      <c r="P2432" s="8" t="inlineStr">
        <is>
          <t>Orange</t>
        </is>
      </c>
      <c r="Q2432" s="8" t="inlineStr">
        <is>
          <t>Poland</t>
        </is>
      </c>
      <c r="R2432" s="12" t="inlineStr">
        <is>
          <t>https://www.orange.pl/esklep/tablety/apple/ipad-air-13--(m3)-512-gb-esim-5g</t>
        </is>
      </c>
      <c r="S2432" s="13" t="inlineStr">
        <is>
          <t>Tablet</t>
        </is>
      </c>
      <c r="T2432" s="13" t="n"/>
      <c r="U2432" s="12" t="inlineStr">
        <is>
          <t>https://drive.google.com/uc?export=view&amp;id=17YYIctmtCKlIOy3k5mq1HIoA2qJGz43U</t>
        </is>
      </c>
      <c r="V2432" t="inlineStr">
        <is>
          <t>20250424</t>
        </is>
      </c>
    </row>
    <row r="2433" ht="15" customHeight="1">
      <c r="A2433" s="7" t="inlineStr">
        <is>
          <t>BN2009599</t>
        </is>
      </c>
      <c r="B2433" s="8" t="inlineStr">
        <is>
          <t>Apple</t>
        </is>
      </c>
      <c r="C2433" s="8" t="inlineStr">
        <is>
          <t>iPad Pro 11 - 2024 (5th gen) 16-1TB 5G</t>
        </is>
      </c>
      <c r="D2433" s="8" t="inlineStr">
        <is>
          <t>-</t>
        </is>
      </c>
      <c r="E2433" s="9" t="n">
        <v>9619</v>
      </c>
      <c r="F2433" s="9" t="inlineStr">
        <is>
          <t>9619.00</t>
        </is>
      </c>
      <c r="G2433" s="9" t="inlineStr">
        <is>
          <t>Instock</t>
        </is>
      </c>
      <c r="H2433" s="9">
        <f>F2433+0</f>
        <v/>
      </c>
      <c r="I2433" s="9" t="n"/>
      <c r="J2433" s="9">
        <f>IF(I2433&lt;&gt;"",I2433,H2433)</f>
        <v/>
      </c>
      <c r="K2433" s="9">
        <f>E2433/(1+M2433)</f>
        <v/>
      </c>
      <c r="L2433" s="10" t="inlineStr">
        <is>
          <t>PLN</t>
        </is>
      </c>
      <c r="M2433" s="11" t="n">
        <v>0.23</v>
      </c>
      <c r="N2433" s="9">
        <f>K2433*VLOOKUP(L2433,'Exchange rate'!A:B,2,0)</f>
        <v/>
      </c>
      <c r="O2433" s="8" t="inlineStr">
        <is>
          <t>Orange</t>
        </is>
      </c>
      <c r="P2433" s="8" t="inlineStr">
        <is>
          <t>Orange</t>
        </is>
      </c>
      <c r="Q2433" s="8" t="inlineStr">
        <is>
          <t>Poland</t>
        </is>
      </c>
      <c r="R2433" s="12" t="inlineStr">
        <is>
          <t>https://www.orange.pl/esklep/tablety/apple/ipad-pro-11-(m4)-1-tb-5g</t>
        </is>
      </c>
      <c r="S2433" s="13" t="inlineStr">
        <is>
          <t>Tablet</t>
        </is>
      </c>
      <c r="T2433" s="13" t="n"/>
      <c r="U2433" s="12" t="inlineStr">
        <is>
          <t>https://drive.google.com/uc?export=view&amp;id=19mVA_hDYmaASvHJF9DxJagrEpGf5mgxr</t>
        </is>
      </c>
      <c r="V2433" t="inlineStr">
        <is>
          <t>20250424</t>
        </is>
      </c>
    </row>
    <row r="2434" ht="15" customHeight="1">
      <c r="A2434" s="7" t="inlineStr">
        <is>
          <t>BN2009580</t>
        </is>
      </c>
      <c r="B2434" s="8" t="inlineStr">
        <is>
          <t>Apple</t>
        </is>
      </c>
      <c r="C2434" s="8" t="inlineStr">
        <is>
          <t>iPad Pro 11 - 2024 (5th gen) 8-256GB 5G</t>
        </is>
      </c>
      <c r="D2434" s="8" t="inlineStr">
        <is>
          <t>-</t>
        </is>
      </c>
      <c r="E2434" s="9" t="n">
        <v>0</v>
      </c>
      <c r="F2434" s="9" t="inlineStr">
        <is>
          <t>0.00</t>
        </is>
      </c>
      <c r="G2434" s="9" t="inlineStr">
        <is>
          <t>Outstock</t>
        </is>
      </c>
      <c r="H2434" s="9">
        <f>F2434+0</f>
        <v/>
      </c>
      <c r="I2434" s="9" t="n"/>
      <c r="J2434" s="9">
        <f>IF(I2434&lt;&gt;"",I2434,H2434)</f>
        <v/>
      </c>
      <c r="K2434" s="9">
        <f>E2434/(1+M2434)</f>
        <v/>
      </c>
      <c r="L2434" s="10" t="inlineStr">
        <is>
          <t>PLN</t>
        </is>
      </c>
      <c r="M2434" s="11" t="n">
        <v>0.23</v>
      </c>
      <c r="N2434" s="9">
        <f>K2434*VLOOKUP(L2434,'Exchange rate'!A:B,2,0)</f>
        <v/>
      </c>
      <c r="O2434" s="8" t="inlineStr">
        <is>
          <t>Orange</t>
        </is>
      </c>
      <c r="P2434" s="8" t="inlineStr">
        <is>
          <t>Orange</t>
        </is>
      </c>
      <c r="Q2434" s="8" t="inlineStr">
        <is>
          <t>Poland</t>
        </is>
      </c>
      <c r="R2434" s="12" t="inlineStr">
        <is>
          <t>https://www.orange.pl/esklep/tablety/apple/ipad-pro-11-(m4)-256-gb-5g</t>
        </is>
      </c>
      <c r="S2434" s="13" t="inlineStr">
        <is>
          <t>Tablet</t>
        </is>
      </c>
      <c r="T2434" s="13" t="inlineStr">
        <is>
          <t>x</t>
        </is>
      </c>
      <c r="U2434" s="12" t="inlineStr">
        <is>
          <t>https://drive.google.com/uc?export=view&amp;id=198NE3AnvRlHZQGh7VJHbSwMVWw2jOtH2</t>
        </is>
      </c>
      <c r="V2434" t="inlineStr">
        <is>
          <t>20250424</t>
        </is>
      </c>
    </row>
    <row r="2435" ht="15" customHeight="1">
      <c r="A2435" s="7" t="inlineStr">
        <is>
          <t>BN2009598</t>
        </is>
      </c>
      <c r="B2435" s="8" t="inlineStr">
        <is>
          <t>Apple</t>
        </is>
      </c>
      <c r="C2435" s="8" t="inlineStr">
        <is>
          <t>iPad Pro 11 - 2024 (5th gen) 8-512GB 5G</t>
        </is>
      </c>
      <c r="D2435" s="8" t="inlineStr">
        <is>
          <t>-</t>
        </is>
      </c>
      <c r="E2435" s="9" t="n">
        <v>0</v>
      </c>
      <c r="F2435" s="9" t="inlineStr">
        <is>
          <t>0.00</t>
        </is>
      </c>
      <c r="G2435" s="9" t="inlineStr">
        <is>
          <t>Outstock</t>
        </is>
      </c>
      <c r="H2435" s="9">
        <f>F2435+0</f>
        <v/>
      </c>
      <c r="I2435" s="9" t="n"/>
      <c r="J2435" s="9">
        <f>IF(I2435&lt;&gt;"",I2435,H2435)</f>
        <v/>
      </c>
      <c r="K2435" s="9">
        <f>E2435/(1+M2435)</f>
        <v/>
      </c>
      <c r="L2435" s="10" t="inlineStr">
        <is>
          <t>PLN</t>
        </is>
      </c>
      <c r="M2435" s="11" t="n">
        <v>0.23</v>
      </c>
      <c r="N2435" s="9">
        <f>K2435*VLOOKUP(L2435,'Exchange rate'!A:B,2,0)</f>
        <v/>
      </c>
      <c r="O2435" s="8" t="inlineStr">
        <is>
          <t>Orange</t>
        </is>
      </c>
      <c r="P2435" s="8" t="inlineStr">
        <is>
          <t>Orange</t>
        </is>
      </c>
      <c r="Q2435" s="8" t="inlineStr">
        <is>
          <t>Poland</t>
        </is>
      </c>
      <c r="R2435" s="12" t="inlineStr">
        <is>
          <t>https://www.orange.pl/esklep/tablety/apple/ipad-pro-11-(m4)-512-gb-5g</t>
        </is>
      </c>
      <c r="S2435" s="13" t="inlineStr">
        <is>
          <t>Tablet</t>
        </is>
      </c>
      <c r="T2435" s="13" t="inlineStr">
        <is>
          <t>a</t>
        </is>
      </c>
      <c r="U2435" s="12" t="inlineStr">
        <is>
          <t>https://drive.google.com/uc?export=view&amp;id=18F943KZuMbDFXkZZxXdUw6QRDs7zT6t4</t>
        </is>
      </c>
      <c r="V2435" t="inlineStr">
        <is>
          <t>20250424</t>
        </is>
      </c>
    </row>
    <row r="2436" ht="15" customHeight="1">
      <c r="A2436" s="7" t="inlineStr">
        <is>
          <t>BN2009607</t>
        </is>
      </c>
      <c r="B2436" s="8" t="inlineStr">
        <is>
          <t>Apple</t>
        </is>
      </c>
      <c r="C2436" s="8" t="inlineStr">
        <is>
          <t>iPad Pro 13 - 2024 (7th gen) 16-1TB 5G</t>
        </is>
      </c>
      <c r="D2436" s="8" t="inlineStr">
        <is>
          <t>-</t>
        </is>
      </c>
      <c r="E2436" s="9" t="n">
        <v>0</v>
      </c>
      <c r="F2436" s="9" t="inlineStr">
        <is>
          <t>0.00</t>
        </is>
      </c>
      <c r="G2436" s="9" t="inlineStr">
        <is>
          <t>Outstock</t>
        </is>
      </c>
      <c r="H2436" s="9">
        <f>F2436+0</f>
        <v/>
      </c>
      <c r="I2436" s="9" t="n"/>
      <c r="J2436" s="9">
        <f>IF(I2436&lt;&gt;"",I2436,H2436)</f>
        <v/>
      </c>
      <c r="K2436" s="9">
        <f>E2436/(1+M2436)</f>
        <v/>
      </c>
      <c r="L2436" s="10" t="inlineStr">
        <is>
          <t>PLN</t>
        </is>
      </c>
      <c r="M2436" s="11" t="n">
        <v>0.23</v>
      </c>
      <c r="N2436" s="9">
        <f>K2436*VLOOKUP(L2436,'Exchange rate'!A:B,2,0)</f>
        <v/>
      </c>
      <c r="O2436" s="8" t="inlineStr">
        <is>
          <t>Orange</t>
        </is>
      </c>
      <c r="P2436" s="8" t="inlineStr">
        <is>
          <t>Orange</t>
        </is>
      </c>
      <c r="Q2436" s="8" t="inlineStr">
        <is>
          <t>Poland</t>
        </is>
      </c>
      <c r="R2436" s="12" t="inlineStr">
        <is>
          <t>https://www.orange.pl/esklep/tablety/apple/ipad-pro-13-(m4)-1-tb-5g</t>
        </is>
      </c>
      <c r="S2436" s="13" t="inlineStr">
        <is>
          <t>Tablet</t>
        </is>
      </c>
      <c r="T2436" s="13" t="inlineStr">
        <is>
          <t>x</t>
        </is>
      </c>
      <c r="U2436" s="12" t="inlineStr">
        <is>
          <t>https://drive.google.com/uc?export=view&amp;id=1A86TeW1s64YXrTf6JrvZynTz8Ivu6X9z</t>
        </is>
      </c>
      <c r="V2436" t="inlineStr">
        <is>
          <t>20250424</t>
        </is>
      </c>
    </row>
    <row r="2437" ht="15" customHeight="1">
      <c r="A2437" s="7" t="inlineStr">
        <is>
          <t>BN2009581</t>
        </is>
      </c>
      <c r="B2437" s="8" t="inlineStr">
        <is>
          <t>Apple</t>
        </is>
      </c>
      <c r="C2437" s="8" t="inlineStr">
        <is>
          <t>iPad Pro 13 - 2024 (7th gen) 8-256GB 5G</t>
        </is>
      </c>
      <c r="D2437" s="8" t="inlineStr">
        <is>
          <t>-</t>
        </is>
      </c>
      <c r="E2437" s="9" t="n">
        <v>8288</v>
      </c>
      <c r="F2437" s="9" t="inlineStr">
        <is>
          <t>8288.00</t>
        </is>
      </c>
      <c r="G2437" s="9" t="inlineStr">
        <is>
          <t>Instock</t>
        </is>
      </c>
      <c r="H2437" s="9">
        <f>F2437+0</f>
        <v/>
      </c>
      <c r="I2437" s="9" t="n"/>
      <c r="J2437" s="9">
        <f>IF(I2437&lt;&gt;"",I2437,H2437)</f>
        <v/>
      </c>
      <c r="K2437" s="9">
        <f>E2437/(1+M2437)</f>
        <v/>
      </c>
      <c r="L2437" s="10" t="inlineStr">
        <is>
          <t>PLN</t>
        </is>
      </c>
      <c r="M2437" s="11" t="n">
        <v>0.23</v>
      </c>
      <c r="N2437" s="9">
        <f>K2437*VLOOKUP(L2437,'Exchange rate'!A:B,2,0)</f>
        <v/>
      </c>
      <c r="O2437" s="8" t="inlineStr">
        <is>
          <t>Orange</t>
        </is>
      </c>
      <c r="P2437" s="8" t="inlineStr">
        <is>
          <t>Orange</t>
        </is>
      </c>
      <c r="Q2437" s="8" t="inlineStr">
        <is>
          <t>Poland</t>
        </is>
      </c>
      <c r="R2437" s="12" t="inlineStr">
        <is>
          <t>https://www.orange.pl/esklep/tablety/apple/ipad-pro-13-(m4)-256-gb-5g</t>
        </is>
      </c>
      <c r="S2437" s="13" t="inlineStr">
        <is>
          <t>Tablet</t>
        </is>
      </c>
      <c r="T2437" s="13" t="n"/>
      <c r="U2437" s="12" t="inlineStr">
        <is>
          <t>https://drive.google.com/uc?export=view&amp;id=17WJjr_Rz-Ov3S7PkBHKeWurS7eSwEohc</t>
        </is>
      </c>
      <c r="V2437" t="inlineStr">
        <is>
          <t>20250424</t>
        </is>
      </c>
    </row>
    <row r="2438" ht="15" customHeight="1">
      <c r="A2438" s="7" t="inlineStr">
        <is>
          <t>BN2009606</t>
        </is>
      </c>
      <c r="B2438" s="8" t="inlineStr">
        <is>
          <t>Apple</t>
        </is>
      </c>
      <c r="C2438" s="8" t="inlineStr">
        <is>
          <t>iPad Pro 13 - 2024 (7th gen) 8-512GB 5G</t>
        </is>
      </c>
      <c r="D2438" s="8" t="inlineStr">
        <is>
          <t>-</t>
        </is>
      </c>
      <c r="E2438" s="9" t="n">
        <v>0</v>
      </c>
      <c r="F2438" s="9" t="inlineStr">
        <is>
          <t>0.00</t>
        </is>
      </c>
      <c r="G2438" s="9" t="inlineStr">
        <is>
          <t>Outstock</t>
        </is>
      </c>
      <c r="H2438" s="9">
        <f>F2438+0</f>
        <v/>
      </c>
      <c r="I2438" s="9" t="n"/>
      <c r="J2438" s="9">
        <f>IF(I2438&lt;&gt;"",I2438,H2438)</f>
        <v/>
      </c>
      <c r="K2438" s="9">
        <f>E2438/(1+M2438)</f>
        <v/>
      </c>
      <c r="L2438" s="10" t="inlineStr">
        <is>
          <t>PLN</t>
        </is>
      </c>
      <c r="M2438" s="11" t="n">
        <v>0.23</v>
      </c>
      <c r="N2438" s="9">
        <f>K2438*VLOOKUP(L2438,'Exchange rate'!A:B,2,0)</f>
        <v/>
      </c>
      <c r="O2438" s="8" t="inlineStr">
        <is>
          <t>Orange</t>
        </is>
      </c>
      <c r="P2438" s="8" t="inlineStr">
        <is>
          <t>Orange</t>
        </is>
      </c>
      <c r="Q2438" s="8" t="inlineStr">
        <is>
          <t>Poland</t>
        </is>
      </c>
      <c r="R2438" s="12" t="inlineStr">
        <is>
          <t>https://www.orange.pl/esklep/tablety/apple/ipad-pro-13-(m4)-512-gb-5g</t>
        </is>
      </c>
      <c r="S2438" s="13" t="inlineStr">
        <is>
          <t>Tablet</t>
        </is>
      </c>
      <c r="T2438" s="13" t="inlineStr">
        <is>
          <t>a</t>
        </is>
      </c>
      <c r="U2438" s="12" t="inlineStr">
        <is>
          <t>https://drive.google.com/uc?export=view&amp;id=16feZMMj_RKUFSu5kQKVEnHPN-hi7pO1t</t>
        </is>
      </c>
      <c r="V2438" t="inlineStr">
        <is>
          <t>20250424</t>
        </is>
      </c>
    </row>
    <row r="2439" ht="15" customHeight="1">
      <c r="A2439" s="7" t="inlineStr">
        <is>
          <t>BN2007979</t>
        </is>
      </c>
      <c r="B2439" s="8" t="inlineStr">
        <is>
          <t>Apple</t>
        </is>
      </c>
      <c r="C2439" s="8" t="inlineStr">
        <is>
          <t>iPhone 13 128GB 5G</t>
        </is>
      </c>
      <c r="D2439" s="8" t="inlineStr">
        <is>
          <t>-</t>
        </is>
      </c>
      <c r="E2439" s="9" t="n">
        <v>0</v>
      </c>
      <c r="F2439" s="9" t="inlineStr">
        <is>
          <t>0.00</t>
        </is>
      </c>
      <c r="G2439" s="9" t="inlineStr">
        <is>
          <t>Outstock</t>
        </is>
      </c>
      <c r="H2439" s="9">
        <f>F2439+0</f>
        <v/>
      </c>
      <c r="I2439" s="9" t="n"/>
      <c r="J2439" s="9">
        <f>IF(I2439&lt;&gt;"",I2439,H2439)</f>
        <v/>
      </c>
      <c r="K2439" s="9">
        <f>E2439/(1+M2439)</f>
        <v/>
      </c>
      <c r="L2439" s="10" t="inlineStr">
        <is>
          <t>PLN</t>
        </is>
      </c>
      <c r="M2439" s="11" t="n">
        <v>0.23</v>
      </c>
      <c r="N2439" s="9">
        <f>K2439*VLOOKUP(L2439,'Exchange rate'!A:B,2,0)</f>
        <v/>
      </c>
      <c r="O2439" s="8" t="inlineStr">
        <is>
          <t>Orange</t>
        </is>
      </c>
      <c r="P2439" s="8" t="inlineStr">
        <is>
          <t>Orange</t>
        </is>
      </c>
      <c r="Q2439" s="8" t="inlineStr">
        <is>
          <t>Poland</t>
        </is>
      </c>
      <c r="R2439" s="12" t="inlineStr">
        <is>
          <t>https://www.orange.pl/esklep/smartfony/apple/iphone-13-128gb-5g</t>
        </is>
      </c>
      <c r="S2439" s="13" t="inlineStr">
        <is>
          <t>Handset</t>
        </is>
      </c>
      <c r="T2439" s="13" t="inlineStr">
        <is>
          <t>a</t>
        </is>
      </c>
      <c r="U2439" s="12" t="inlineStr">
        <is>
          <t>https://drive.google.com/uc?export=view&amp;id=19T_zAhpX81pvkKFAkfHk5zgFoGq9_rdi</t>
        </is>
      </c>
      <c r="V2439" t="inlineStr">
        <is>
          <t>20250424</t>
        </is>
      </c>
    </row>
    <row r="2440" ht="15" customHeight="1">
      <c r="A2440" s="7" t="inlineStr">
        <is>
          <t>BN2008517</t>
        </is>
      </c>
      <c r="B2440" s="8" t="inlineStr">
        <is>
          <t>Apple</t>
        </is>
      </c>
      <c r="C2440" s="8" t="inlineStr">
        <is>
          <t>iPhone 14 128GB 5G</t>
        </is>
      </c>
      <c r="D2440" s="8" t="inlineStr">
        <is>
          <t>-</t>
        </is>
      </c>
      <c r="E2440" s="9" t="n">
        <v>3899</v>
      </c>
      <c r="F2440" s="9" t="inlineStr">
        <is>
          <t>3899.00</t>
        </is>
      </c>
      <c r="G2440" s="9" t="inlineStr">
        <is>
          <t>Instock</t>
        </is>
      </c>
      <c r="H2440" s="9">
        <f>F2440+0</f>
        <v/>
      </c>
      <c r="I2440" s="9" t="n"/>
      <c r="J2440" s="9">
        <f>IF(I2440&lt;&gt;"",I2440,H2440)</f>
        <v/>
      </c>
      <c r="K2440" s="9">
        <f>E2440/(1+M2440)</f>
        <v/>
      </c>
      <c r="L2440" s="10" t="inlineStr">
        <is>
          <t>PLN</t>
        </is>
      </c>
      <c r="M2440" s="11" t="n">
        <v>0.23</v>
      </c>
      <c r="N2440" s="9">
        <f>K2440*VLOOKUP(L2440,'Exchange rate'!A:B,2,0)</f>
        <v/>
      </c>
      <c r="O2440" s="8" t="inlineStr">
        <is>
          <t>Orange</t>
        </is>
      </c>
      <c r="P2440" s="8" t="inlineStr">
        <is>
          <t>Orange</t>
        </is>
      </c>
      <c r="Q2440" s="8" t="inlineStr">
        <is>
          <t>Poland</t>
        </is>
      </c>
      <c r="R2440" s="12" t="inlineStr">
        <is>
          <t>https://www.orange.pl/esklep/smartfony/apple/iphone-14-128gb-5g</t>
        </is>
      </c>
      <c r="S2440" s="13" t="inlineStr">
        <is>
          <t>Handset</t>
        </is>
      </c>
      <c r="T2440" s="13" t="n"/>
      <c r="U2440" s="12" t="inlineStr">
        <is>
          <t>https://drive.google.com/uc?export=view&amp;id=1Ac6kFraFRQmu2-mMiE4e4L00MIX_Mg1E</t>
        </is>
      </c>
      <c r="V2440" t="inlineStr">
        <is>
          <t>20250424</t>
        </is>
      </c>
    </row>
    <row r="2441" ht="15" customHeight="1">
      <c r="A2441" s="7" t="inlineStr">
        <is>
          <t>BN2008519</t>
        </is>
      </c>
      <c r="B2441" s="8" t="inlineStr">
        <is>
          <t>Apple</t>
        </is>
      </c>
      <c r="C2441" s="8" t="inlineStr">
        <is>
          <t>iPhone 14 512GB 5G</t>
        </is>
      </c>
      <c r="D2441" s="8" t="inlineStr">
        <is>
          <t>-</t>
        </is>
      </c>
      <c r="E2441" s="9" t="n">
        <v>0</v>
      </c>
      <c r="F2441" s="9" t="inlineStr">
        <is>
          <t>0.00</t>
        </is>
      </c>
      <c r="G2441" s="9" t="inlineStr">
        <is>
          <t>Outstock</t>
        </is>
      </c>
      <c r="H2441" s="9">
        <f>F2441+0</f>
        <v/>
      </c>
      <c r="I2441" s="9" t="n"/>
      <c r="J2441" s="9">
        <f>IF(I2441&lt;&gt;"",I2441,H2441)</f>
        <v/>
      </c>
      <c r="K2441" s="9">
        <f>E2441/(1+M2441)</f>
        <v/>
      </c>
      <c r="L2441" s="10" t="inlineStr">
        <is>
          <t>PLN</t>
        </is>
      </c>
      <c r="M2441" s="11" t="n">
        <v>0.23</v>
      </c>
      <c r="N2441" s="9">
        <f>K2441*VLOOKUP(L2441,'Exchange rate'!A:B,2,0)</f>
        <v/>
      </c>
      <c r="O2441" s="8" t="inlineStr">
        <is>
          <t>Orange</t>
        </is>
      </c>
      <c r="P2441" s="8" t="inlineStr">
        <is>
          <t>Orange</t>
        </is>
      </c>
      <c r="Q2441" s="8" t="inlineStr">
        <is>
          <t>Poland</t>
        </is>
      </c>
      <c r="R2441" s="12" t="inlineStr">
        <is>
          <t>https://www.orange.pl/esklep/smartfony/apple/iphone-14-512gb-5g</t>
        </is>
      </c>
      <c r="S2441" s="13" t="inlineStr">
        <is>
          <t>Handset</t>
        </is>
      </c>
      <c r="T2441" s="13" t="inlineStr">
        <is>
          <t>a</t>
        </is>
      </c>
      <c r="U2441" s="12" t="inlineStr">
        <is>
          <t>https://drive.google.com/uc?export=view&amp;id=19LCuuTqCZk74afbjyT_8yz2ueSZ38NuP</t>
        </is>
      </c>
      <c r="V2441" t="inlineStr">
        <is>
          <t>20250424</t>
        </is>
      </c>
    </row>
    <row r="2442" ht="15" customHeight="1">
      <c r="A2442" s="7" t="inlineStr">
        <is>
          <t>BN2009133</t>
        </is>
      </c>
      <c r="B2442" s="8" t="inlineStr">
        <is>
          <t>Apple</t>
        </is>
      </c>
      <c r="C2442" s="8" t="inlineStr">
        <is>
          <t>iPhone 15 128GB 5G</t>
        </is>
      </c>
      <c r="D2442" s="8" t="inlineStr">
        <is>
          <t>-</t>
        </is>
      </c>
      <c r="E2442" s="9" t="n">
        <v>3999</v>
      </c>
      <c r="F2442" s="9" t="inlineStr">
        <is>
          <t>3999.00</t>
        </is>
      </c>
      <c r="G2442" s="9" t="inlineStr">
        <is>
          <t>Instock</t>
        </is>
      </c>
      <c r="H2442" s="9">
        <f>F2442+0</f>
        <v/>
      </c>
      <c r="I2442" s="9" t="n"/>
      <c r="J2442" s="9">
        <f>IF(I2442&lt;&gt;"",I2442,H2442)</f>
        <v/>
      </c>
      <c r="K2442" s="9">
        <f>E2442/(1+M2442)</f>
        <v/>
      </c>
      <c r="L2442" s="10" t="inlineStr">
        <is>
          <t>PLN</t>
        </is>
      </c>
      <c r="M2442" s="11" t="n">
        <v>0.23</v>
      </c>
      <c r="N2442" s="9">
        <f>K2442*VLOOKUP(L2442,'Exchange rate'!A:B,2,0)</f>
        <v/>
      </c>
      <c r="O2442" s="8" t="inlineStr">
        <is>
          <t>Orange</t>
        </is>
      </c>
      <c r="P2442" s="8" t="inlineStr">
        <is>
          <t>Orange</t>
        </is>
      </c>
      <c r="Q2442" s="8" t="inlineStr">
        <is>
          <t>Poland</t>
        </is>
      </c>
      <c r="R2442" s="12" t="inlineStr">
        <is>
          <t>https://www.orange.pl/esklep/smartfony/apple/iphone-15-128gb-5g</t>
        </is>
      </c>
      <c r="S2442" s="13" t="inlineStr">
        <is>
          <t>Handset</t>
        </is>
      </c>
      <c r="T2442" s="13" t="n"/>
      <c r="U2442" s="12" t="inlineStr">
        <is>
          <t>https://drive.google.com/uc?export=view&amp;id=17hF3kCG0lcctI9WWBXfiixzVDjOUgOQ6</t>
        </is>
      </c>
      <c r="V2442" t="inlineStr">
        <is>
          <t>20250424</t>
        </is>
      </c>
    </row>
    <row r="2443" ht="15" customHeight="1">
      <c r="A2443" s="7" t="inlineStr">
        <is>
          <t>BN2009142</t>
        </is>
      </c>
      <c r="B2443" s="8" t="inlineStr">
        <is>
          <t>Apple</t>
        </is>
      </c>
      <c r="C2443" s="8" t="inlineStr">
        <is>
          <t>iPhone 15 256GB 5G</t>
        </is>
      </c>
      <c r="D2443" s="8" t="inlineStr">
        <is>
          <t>-</t>
        </is>
      </c>
      <c r="E2443" s="9" t="n">
        <v>4599</v>
      </c>
      <c r="F2443" s="9" t="inlineStr">
        <is>
          <t>4599.00</t>
        </is>
      </c>
      <c r="G2443" s="9" t="inlineStr">
        <is>
          <t>Instock</t>
        </is>
      </c>
      <c r="H2443" s="9">
        <f>F2443+0</f>
        <v/>
      </c>
      <c r="I2443" s="9" t="n"/>
      <c r="J2443" s="9">
        <f>IF(I2443&lt;&gt;"",I2443,H2443)</f>
        <v/>
      </c>
      <c r="K2443" s="9">
        <f>E2443/(1+M2443)</f>
        <v/>
      </c>
      <c r="L2443" s="10" t="inlineStr">
        <is>
          <t>PLN</t>
        </is>
      </c>
      <c r="M2443" s="11" t="n">
        <v>0.23</v>
      </c>
      <c r="N2443" s="9">
        <f>K2443*VLOOKUP(L2443,'Exchange rate'!A:B,2,0)</f>
        <v/>
      </c>
      <c r="O2443" s="8" t="inlineStr">
        <is>
          <t>Orange</t>
        </is>
      </c>
      <c r="P2443" s="8" t="inlineStr">
        <is>
          <t>Orange</t>
        </is>
      </c>
      <c r="Q2443" s="8" t="inlineStr">
        <is>
          <t>Poland</t>
        </is>
      </c>
      <c r="R2443" s="12" t="inlineStr">
        <is>
          <t>https://www.orange.pl/esklep/smartfony/apple/iphone-15-256gb-5g</t>
        </is>
      </c>
      <c r="S2443" s="13" t="inlineStr">
        <is>
          <t>Handset</t>
        </is>
      </c>
      <c r="T2443" s="13" t="n"/>
      <c r="U2443" s="12" t="inlineStr">
        <is>
          <t>https://drive.google.com/uc?export=view&amp;id=183rD5OMYGiqheGSFwXRgF-Rdcxj0EIQJ</t>
        </is>
      </c>
      <c r="V2443" t="inlineStr">
        <is>
          <t>20250424</t>
        </is>
      </c>
    </row>
    <row r="2444" ht="15" customHeight="1">
      <c r="A2444" s="7" t="inlineStr">
        <is>
          <t>BN2009143</t>
        </is>
      </c>
      <c r="B2444" s="8" t="inlineStr">
        <is>
          <t>Apple</t>
        </is>
      </c>
      <c r="C2444" s="8" t="inlineStr">
        <is>
          <t>iPhone 15 512GB 5G</t>
        </is>
      </c>
      <c r="D2444" s="8" t="inlineStr">
        <is>
          <t>-</t>
        </is>
      </c>
      <c r="E2444" s="9" t="n">
        <v>0</v>
      </c>
      <c r="F2444" s="9" t="inlineStr">
        <is>
          <t>0.00</t>
        </is>
      </c>
      <c r="G2444" s="9" t="inlineStr">
        <is>
          <t>Outstock</t>
        </is>
      </c>
      <c r="H2444" s="9">
        <f>F2444+0</f>
        <v/>
      </c>
      <c r="I2444" s="9" t="n"/>
      <c r="J2444" s="9">
        <f>IF(I2444&lt;&gt;"",I2444,H2444)</f>
        <v/>
      </c>
      <c r="K2444" s="9">
        <f>E2444/(1+M2444)</f>
        <v/>
      </c>
      <c r="L2444" s="10" t="inlineStr">
        <is>
          <t>PLN</t>
        </is>
      </c>
      <c r="M2444" s="11" t="n">
        <v>0.23</v>
      </c>
      <c r="N2444" s="9">
        <f>K2444*VLOOKUP(L2444,'Exchange rate'!A:B,2,0)</f>
        <v/>
      </c>
      <c r="O2444" s="8" t="inlineStr">
        <is>
          <t>Orange</t>
        </is>
      </c>
      <c r="P2444" s="8" t="inlineStr">
        <is>
          <t>Orange</t>
        </is>
      </c>
      <c r="Q2444" s="8" t="inlineStr">
        <is>
          <t>Poland</t>
        </is>
      </c>
      <c r="R2444" s="12" t="inlineStr">
        <is>
          <t>https://www.orange.pl/esklep/smartfony/apple/iphone-15-512gb-5g</t>
        </is>
      </c>
      <c r="S2444" s="13" t="inlineStr">
        <is>
          <t>Handset</t>
        </is>
      </c>
      <c r="T2444" s="13" t="inlineStr">
        <is>
          <t>a</t>
        </is>
      </c>
      <c r="U2444" s="12" t="inlineStr">
        <is>
          <t>https://drive.google.com/uc?export=view&amp;id=193aSWPhv6WA7mA1etJ0qn_ERNIANXa5N</t>
        </is>
      </c>
      <c r="V2444" t="inlineStr">
        <is>
          <t>20250424</t>
        </is>
      </c>
    </row>
    <row r="2445" ht="15" customHeight="1">
      <c r="A2445" s="7" t="inlineStr">
        <is>
          <t>BN2009134</t>
        </is>
      </c>
      <c r="B2445" s="8" t="inlineStr">
        <is>
          <t>Apple</t>
        </is>
      </c>
      <c r="C2445" s="8" t="inlineStr">
        <is>
          <t>iPhone 15 Plus 128GB 5G</t>
        </is>
      </c>
      <c r="D2445" s="8" t="inlineStr">
        <is>
          <t>-</t>
        </is>
      </c>
      <c r="E2445" s="9" t="n">
        <v>0</v>
      </c>
      <c r="F2445" s="9" t="inlineStr">
        <is>
          <t>0.00</t>
        </is>
      </c>
      <c r="G2445" s="9" t="inlineStr">
        <is>
          <t>Outstock</t>
        </is>
      </c>
      <c r="H2445" s="9">
        <f>F2445+0</f>
        <v/>
      </c>
      <c r="I2445" s="9" t="n"/>
      <c r="J2445" s="9">
        <f>IF(I2445&lt;&gt;"",I2445,H2445)</f>
        <v/>
      </c>
      <c r="K2445" s="9">
        <f>E2445/(1+M2445)</f>
        <v/>
      </c>
      <c r="L2445" s="10" t="inlineStr">
        <is>
          <t>PLN</t>
        </is>
      </c>
      <c r="M2445" s="11" t="n">
        <v>0.23</v>
      </c>
      <c r="N2445" s="9">
        <f>K2445*VLOOKUP(L2445,'Exchange rate'!A:B,2,0)</f>
        <v/>
      </c>
      <c r="O2445" s="8" t="inlineStr">
        <is>
          <t>Orange</t>
        </is>
      </c>
      <c r="P2445" s="8" t="inlineStr">
        <is>
          <t>Orange</t>
        </is>
      </c>
      <c r="Q2445" s="8" t="inlineStr">
        <is>
          <t>Poland</t>
        </is>
      </c>
      <c r="R2445" s="12" t="inlineStr">
        <is>
          <t>https://www.orange.pl/esklep/smartfony/apple/iphone-15-plus-128gb-5g</t>
        </is>
      </c>
      <c r="S2445" s="13" t="inlineStr">
        <is>
          <t>Handset</t>
        </is>
      </c>
      <c r="T2445" s="13" t="inlineStr">
        <is>
          <t>a</t>
        </is>
      </c>
      <c r="U2445" s="12" t="inlineStr">
        <is>
          <t>https://drive.google.com/uc?export=view&amp;id=1A61TKaisJclnwwwNg-LEgNTf8t8kM9aH</t>
        </is>
      </c>
      <c r="V2445" t="inlineStr">
        <is>
          <t>20250424</t>
        </is>
      </c>
    </row>
    <row r="2446" ht="15" customHeight="1">
      <c r="A2446" s="7" t="inlineStr">
        <is>
          <t>BN2009144</t>
        </is>
      </c>
      <c r="B2446" s="8" t="inlineStr">
        <is>
          <t>Apple</t>
        </is>
      </c>
      <c r="C2446" s="8" t="inlineStr">
        <is>
          <t>iPhone 15 Plus 256GB 5G</t>
        </is>
      </c>
      <c r="D2446" s="8" t="inlineStr">
        <is>
          <t>-</t>
        </is>
      </c>
      <c r="E2446" s="9" t="n">
        <v>0</v>
      </c>
      <c r="F2446" s="9" t="inlineStr">
        <is>
          <t>0.00</t>
        </is>
      </c>
      <c r="G2446" s="9" t="inlineStr">
        <is>
          <t>Outstock</t>
        </is>
      </c>
      <c r="H2446" s="9">
        <f>F2446+0</f>
        <v/>
      </c>
      <c r="I2446" s="9" t="n"/>
      <c r="J2446" s="9">
        <f>IF(I2446&lt;&gt;"",I2446,H2446)</f>
        <v/>
      </c>
      <c r="K2446" s="9">
        <f>E2446/(1+M2446)</f>
        <v/>
      </c>
      <c r="L2446" s="10" t="inlineStr">
        <is>
          <t>PLN</t>
        </is>
      </c>
      <c r="M2446" s="11" t="n">
        <v>0.23</v>
      </c>
      <c r="N2446" s="9">
        <f>K2446*VLOOKUP(L2446,'Exchange rate'!A:B,2,0)</f>
        <v/>
      </c>
      <c r="O2446" s="8" t="inlineStr">
        <is>
          <t>Orange</t>
        </is>
      </c>
      <c r="P2446" s="8" t="inlineStr">
        <is>
          <t>Orange</t>
        </is>
      </c>
      <c r="Q2446" s="8" t="inlineStr">
        <is>
          <t>Poland</t>
        </is>
      </c>
      <c r="R2446" s="12" t="inlineStr">
        <is>
          <t>https://www.orange.pl/esklep/smartfony/apple/iphone-15-plus-256gb-5g</t>
        </is>
      </c>
      <c r="S2446" s="13" t="inlineStr">
        <is>
          <t>Handset</t>
        </is>
      </c>
      <c r="T2446" s="13" t="inlineStr">
        <is>
          <t>a</t>
        </is>
      </c>
      <c r="U2446" s="12" t="inlineStr">
        <is>
          <t>https://drive.google.com/uc?export=view&amp;id=16iAWCGx8hSG4Rme5wz8zHutfVuLNM3oU</t>
        </is>
      </c>
      <c r="V2446" t="inlineStr">
        <is>
          <t>20250424</t>
        </is>
      </c>
    </row>
    <row r="2447" ht="15" customHeight="1">
      <c r="A2447" s="7" t="inlineStr">
        <is>
          <t>BN2009145</t>
        </is>
      </c>
      <c r="B2447" s="8" t="inlineStr">
        <is>
          <t>Apple</t>
        </is>
      </c>
      <c r="C2447" s="8" t="inlineStr">
        <is>
          <t>iPhone 15 Plus 512GB 5G</t>
        </is>
      </c>
      <c r="D2447" s="8" t="inlineStr">
        <is>
          <t>-</t>
        </is>
      </c>
      <c r="E2447" s="9" t="n">
        <v>0</v>
      </c>
      <c r="F2447" s="9" t="inlineStr">
        <is>
          <t>0.00</t>
        </is>
      </c>
      <c r="G2447" s="9" t="inlineStr">
        <is>
          <t>Outstock</t>
        </is>
      </c>
      <c r="H2447" s="9">
        <f>F2447+0</f>
        <v/>
      </c>
      <c r="I2447" s="9" t="n"/>
      <c r="J2447" s="9">
        <f>IF(I2447&lt;&gt;"",I2447,H2447)</f>
        <v/>
      </c>
      <c r="K2447" s="9">
        <f>E2447/(1+M2447)</f>
        <v/>
      </c>
      <c r="L2447" s="10" t="inlineStr">
        <is>
          <t>PLN</t>
        </is>
      </c>
      <c r="M2447" s="11" t="n">
        <v>0.23</v>
      </c>
      <c r="N2447" s="9">
        <f>K2447*VLOOKUP(L2447,'Exchange rate'!A:B,2,0)</f>
        <v/>
      </c>
      <c r="O2447" s="8" t="inlineStr">
        <is>
          <t>Orange</t>
        </is>
      </c>
      <c r="P2447" s="8" t="inlineStr">
        <is>
          <t>Orange</t>
        </is>
      </c>
      <c r="Q2447" s="8" t="inlineStr">
        <is>
          <t>Poland</t>
        </is>
      </c>
      <c r="R2447" s="12" t="inlineStr">
        <is>
          <t>https://www.orange.pl/esklep/smartfony/apple/iphone-15-plus-512gb-5g</t>
        </is>
      </c>
      <c r="S2447" s="13" t="inlineStr">
        <is>
          <t>Handset</t>
        </is>
      </c>
      <c r="T2447" s="13" t="inlineStr">
        <is>
          <t>a</t>
        </is>
      </c>
      <c r="U2447" s="12" t="inlineStr">
        <is>
          <t>https://drive.google.com/uc?export=view&amp;id=16FIbsvw3U-_vDeKZRHfzSNgTI7SM_8Gu</t>
        </is>
      </c>
      <c r="V2447" t="inlineStr">
        <is>
          <t>20250424</t>
        </is>
      </c>
    </row>
    <row r="2448" ht="15" customHeight="1">
      <c r="A2448" s="7" t="inlineStr">
        <is>
          <t>BN2009135</t>
        </is>
      </c>
      <c r="B2448" s="8" t="inlineStr">
        <is>
          <t>Apple</t>
        </is>
      </c>
      <c r="C2448" s="8" t="inlineStr">
        <is>
          <t>iPhone 15 Pro 128GB 5G</t>
        </is>
      </c>
      <c r="D2448" s="8" t="inlineStr">
        <is>
          <t>-</t>
        </is>
      </c>
      <c r="E2448" s="9" t="n">
        <v>0</v>
      </c>
      <c r="F2448" s="9" t="inlineStr">
        <is>
          <t>0.00</t>
        </is>
      </c>
      <c r="G2448" s="9" t="inlineStr">
        <is>
          <t>Outstock</t>
        </is>
      </c>
      <c r="H2448" s="9">
        <f>F2448+0</f>
        <v/>
      </c>
      <c r="I2448" s="9" t="n"/>
      <c r="J2448" s="9">
        <f>IF(I2448&lt;&gt;"",I2448,H2448)</f>
        <v/>
      </c>
      <c r="K2448" s="9">
        <f>E2448/(1+M2448)</f>
        <v/>
      </c>
      <c r="L2448" s="10" t="inlineStr">
        <is>
          <t>PLN</t>
        </is>
      </c>
      <c r="M2448" s="11" t="n">
        <v>0.23</v>
      </c>
      <c r="N2448" s="9">
        <f>K2448*VLOOKUP(L2448,'Exchange rate'!A:B,2,0)</f>
        <v/>
      </c>
      <c r="O2448" s="8" t="inlineStr">
        <is>
          <t>Orange</t>
        </is>
      </c>
      <c r="P2448" s="8" t="inlineStr">
        <is>
          <t>Orange</t>
        </is>
      </c>
      <c r="Q2448" s="8" t="inlineStr">
        <is>
          <t>Poland</t>
        </is>
      </c>
      <c r="R2448" s="12" t="inlineStr">
        <is>
          <t>https://www.orange.pl/esklep/smartfony/apple/iphone-15-pro-128gb-5g</t>
        </is>
      </c>
      <c r="S2448" s="13" t="inlineStr">
        <is>
          <t>Handset</t>
        </is>
      </c>
      <c r="T2448" s="13" t="inlineStr">
        <is>
          <t>a</t>
        </is>
      </c>
      <c r="U2448" s="12" t="inlineStr">
        <is>
          <t>https://drive.google.com/uc?export=view&amp;id=19djMsbAKrKQvhrU6_En_SRFVLjN3at6a</t>
        </is>
      </c>
      <c r="V2448" t="inlineStr">
        <is>
          <t>20250424</t>
        </is>
      </c>
    </row>
    <row r="2449" ht="15" customHeight="1">
      <c r="A2449" s="7" t="inlineStr">
        <is>
          <t>BN2009148</t>
        </is>
      </c>
      <c r="B2449" s="8" t="inlineStr">
        <is>
          <t>Apple</t>
        </is>
      </c>
      <c r="C2449" s="8" t="inlineStr">
        <is>
          <t>iPhone 15 Pro 1TB 5G</t>
        </is>
      </c>
      <c r="D2449" s="8" t="inlineStr">
        <is>
          <t>-</t>
        </is>
      </c>
      <c r="E2449" s="9" t="n">
        <v>0</v>
      </c>
      <c r="F2449" s="9" t="inlineStr">
        <is>
          <t>0.00</t>
        </is>
      </c>
      <c r="G2449" s="9" t="inlineStr">
        <is>
          <t>Outstock</t>
        </is>
      </c>
      <c r="H2449" s="9">
        <f>F2449+0</f>
        <v/>
      </c>
      <c r="I2449" s="9" t="n"/>
      <c r="J2449" s="9">
        <f>IF(I2449&lt;&gt;"",I2449,H2449)</f>
        <v/>
      </c>
      <c r="K2449" s="9">
        <f>E2449/(1+M2449)</f>
        <v/>
      </c>
      <c r="L2449" s="10" t="inlineStr">
        <is>
          <t>PLN</t>
        </is>
      </c>
      <c r="M2449" s="11" t="n">
        <v>0.23</v>
      </c>
      <c r="N2449" s="9">
        <f>K2449*VLOOKUP(L2449,'Exchange rate'!A:B,2,0)</f>
        <v/>
      </c>
      <c r="O2449" s="8" t="inlineStr">
        <is>
          <t>Orange</t>
        </is>
      </c>
      <c r="P2449" s="8" t="inlineStr">
        <is>
          <t>Orange</t>
        </is>
      </c>
      <c r="Q2449" s="8" t="inlineStr">
        <is>
          <t>Poland</t>
        </is>
      </c>
      <c r="R2449" s="12" t="inlineStr">
        <is>
          <t>https://www.orange.pl/esklep/smartfony/apple/iphone-15-pro-1tb-5g</t>
        </is>
      </c>
      <c r="S2449" s="13" t="inlineStr">
        <is>
          <t>Handset</t>
        </is>
      </c>
      <c r="T2449" s="13" t="inlineStr">
        <is>
          <t>a</t>
        </is>
      </c>
      <c r="U2449" s="12" t="inlineStr">
        <is>
          <t>https://drive.google.com/uc?export=view&amp;id=17I2dEVY2f0vgmSS6jt42kp_J-oX5nBEv</t>
        </is>
      </c>
      <c r="V2449" t="inlineStr">
        <is>
          <t>20250424</t>
        </is>
      </c>
    </row>
    <row r="2450" ht="15" customHeight="1">
      <c r="A2450" s="7" t="inlineStr">
        <is>
          <t>BN2009146</t>
        </is>
      </c>
      <c r="B2450" s="8" t="inlineStr">
        <is>
          <t>Apple</t>
        </is>
      </c>
      <c r="C2450" s="8" t="inlineStr">
        <is>
          <t>iPhone 15 Pro 256GB 5G</t>
        </is>
      </c>
      <c r="D2450" s="8" t="inlineStr">
        <is>
          <t>-</t>
        </is>
      </c>
      <c r="E2450" s="9" t="n">
        <v>0</v>
      </c>
      <c r="F2450" s="9" t="inlineStr">
        <is>
          <t>0.00</t>
        </is>
      </c>
      <c r="G2450" s="9" t="inlineStr">
        <is>
          <t>Outstock</t>
        </is>
      </c>
      <c r="H2450" s="9">
        <f>F2450+0</f>
        <v/>
      </c>
      <c r="I2450" s="9" t="n"/>
      <c r="J2450" s="9">
        <f>IF(I2450&lt;&gt;"",I2450,H2450)</f>
        <v/>
      </c>
      <c r="K2450" s="9">
        <f>E2450/(1+M2450)</f>
        <v/>
      </c>
      <c r="L2450" s="10" t="inlineStr">
        <is>
          <t>PLN</t>
        </is>
      </c>
      <c r="M2450" s="11" t="n">
        <v>0.23</v>
      </c>
      <c r="N2450" s="9">
        <f>K2450*VLOOKUP(L2450,'Exchange rate'!A:B,2,0)</f>
        <v/>
      </c>
      <c r="O2450" s="8" t="inlineStr">
        <is>
          <t>Orange</t>
        </is>
      </c>
      <c r="P2450" s="8" t="inlineStr">
        <is>
          <t>Orange</t>
        </is>
      </c>
      <c r="Q2450" s="8" t="inlineStr">
        <is>
          <t>Poland</t>
        </is>
      </c>
      <c r="R2450" s="12" t="inlineStr">
        <is>
          <t>https://www.orange.pl/esklep/smartfony/apple/iphone-15-pro-256gb-5g</t>
        </is>
      </c>
      <c r="S2450" s="13" t="inlineStr">
        <is>
          <t>Handset</t>
        </is>
      </c>
      <c r="T2450" s="13" t="inlineStr">
        <is>
          <t>a</t>
        </is>
      </c>
      <c r="U2450" s="12" t="inlineStr">
        <is>
          <t>https://drive.google.com/uc?export=view&amp;id=1970HV18GAo9cA8y-6lZXpmIekgL69aTZ</t>
        </is>
      </c>
      <c r="V2450" t="inlineStr">
        <is>
          <t>20250424</t>
        </is>
      </c>
    </row>
    <row r="2451" ht="15" customHeight="1">
      <c r="A2451" s="7" t="inlineStr">
        <is>
          <t>BN2009147</t>
        </is>
      </c>
      <c r="B2451" s="8" t="inlineStr">
        <is>
          <t>Apple</t>
        </is>
      </c>
      <c r="C2451" s="8" t="inlineStr">
        <is>
          <t>iPhone 15 Pro 512GB 5G</t>
        </is>
      </c>
      <c r="D2451" s="8" t="inlineStr">
        <is>
          <t>-</t>
        </is>
      </c>
      <c r="E2451" s="9" t="n">
        <v>0</v>
      </c>
      <c r="F2451" s="9" t="inlineStr">
        <is>
          <t>0.00</t>
        </is>
      </c>
      <c r="G2451" s="9" t="inlineStr">
        <is>
          <t>Outstock</t>
        </is>
      </c>
      <c r="H2451" s="9">
        <f>F2451+0</f>
        <v/>
      </c>
      <c r="I2451" s="9" t="n"/>
      <c r="J2451" s="9">
        <f>IF(I2451&lt;&gt;"",I2451,H2451)</f>
        <v/>
      </c>
      <c r="K2451" s="9">
        <f>E2451/(1+M2451)</f>
        <v/>
      </c>
      <c r="L2451" s="10" t="inlineStr">
        <is>
          <t>PLN</t>
        </is>
      </c>
      <c r="M2451" s="11" t="n">
        <v>0.23</v>
      </c>
      <c r="N2451" s="9">
        <f>K2451*VLOOKUP(L2451,'Exchange rate'!A:B,2,0)</f>
        <v/>
      </c>
      <c r="O2451" s="8" t="inlineStr">
        <is>
          <t>Orange</t>
        </is>
      </c>
      <c r="P2451" s="8" t="inlineStr">
        <is>
          <t>Orange</t>
        </is>
      </c>
      <c r="Q2451" s="8" t="inlineStr">
        <is>
          <t>Poland</t>
        </is>
      </c>
      <c r="R2451" s="12" t="inlineStr">
        <is>
          <t>https://www.orange.pl/esklep/smartfony/apple/iphone-15-pro-512gb-5g</t>
        </is>
      </c>
      <c r="S2451" s="13" t="inlineStr">
        <is>
          <t>Handset</t>
        </is>
      </c>
      <c r="T2451" s="13" t="inlineStr">
        <is>
          <t>a</t>
        </is>
      </c>
      <c r="U2451" s="12" t="inlineStr">
        <is>
          <t>https://drive.google.com/uc?export=view&amp;id=19VXJ-utECPtFDQnIKNTtWT8v-SAmii6q</t>
        </is>
      </c>
      <c r="V2451" t="inlineStr">
        <is>
          <t>20250424</t>
        </is>
      </c>
    </row>
    <row r="2452" ht="15" customHeight="1">
      <c r="A2452" s="7" t="inlineStr">
        <is>
          <t>BN2009151</t>
        </is>
      </c>
      <c r="B2452" s="8" t="inlineStr">
        <is>
          <t>Apple</t>
        </is>
      </c>
      <c r="C2452" s="8" t="inlineStr">
        <is>
          <t>iPhone 15 Pro Max 1TB 5G</t>
        </is>
      </c>
      <c r="D2452" s="8" t="inlineStr">
        <is>
          <t>-</t>
        </is>
      </c>
      <c r="E2452" s="9" t="n">
        <v>0</v>
      </c>
      <c r="F2452" s="9" t="inlineStr">
        <is>
          <t>0.00</t>
        </is>
      </c>
      <c r="G2452" s="9" t="inlineStr">
        <is>
          <t>Outstock</t>
        </is>
      </c>
      <c r="H2452" s="9">
        <f>F2452+0</f>
        <v/>
      </c>
      <c r="I2452" s="9" t="n"/>
      <c r="J2452" s="9">
        <f>IF(I2452&lt;&gt;"",I2452,H2452)</f>
        <v/>
      </c>
      <c r="K2452" s="9">
        <f>E2452/(1+M2452)</f>
        <v/>
      </c>
      <c r="L2452" s="10" t="inlineStr">
        <is>
          <t>PLN</t>
        </is>
      </c>
      <c r="M2452" s="11" t="n">
        <v>0.23</v>
      </c>
      <c r="N2452" s="9">
        <f>K2452*VLOOKUP(L2452,'Exchange rate'!A:B,2,0)</f>
        <v/>
      </c>
      <c r="O2452" s="8" t="inlineStr">
        <is>
          <t>Orange</t>
        </is>
      </c>
      <c r="P2452" s="8" t="inlineStr">
        <is>
          <t>Orange</t>
        </is>
      </c>
      <c r="Q2452" s="8" t="inlineStr">
        <is>
          <t>Poland</t>
        </is>
      </c>
      <c r="R2452" s="12" t="inlineStr">
        <is>
          <t>https://www.orange.pl/esklep/smartfony/apple/iphone-15-pro-max-1tb-5g</t>
        </is>
      </c>
      <c r="S2452" s="13" t="inlineStr">
        <is>
          <t>Handset</t>
        </is>
      </c>
      <c r="T2452" s="13" t="inlineStr">
        <is>
          <t>a</t>
        </is>
      </c>
      <c r="U2452" s="12" t="inlineStr">
        <is>
          <t>https://drive.google.com/uc?export=view&amp;id=16vQ8hZf9YkVGWEcrV8x65Wyg1ajl5eIn</t>
        </is>
      </c>
      <c r="V2452" t="inlineStr">
        <is>
          <t>20250424</t>
        </is>
      </c>
    </row>
    <row r="2453" ht="15" customHeight="1">
      <c r="A2453" s="7" t="inlineStr">
        <is>
          <t>BN2009136</t>
        </is>
      </c>
      <c r="B2453" s="8" t="inlineStr">
        <is>
          <t>Apple</t>
        </is>
      </c>
      <c r="C2453" s="8" t="inlineStr">
        <is>
          <t>iPhone 15 Pro Max 256GB 5G</t>
        </is>
      </c>
      <c r="D2453" s="8" t="inlineStr">
        <is>
          <t>-</t>
        </is>
      </c>
      <c r="E2453" s="9" t="n">
        <v>0</v>
      </c>
      <c r="F2453" s="9" t="inlineStr">
        <is>
          <t>0.00</t>
        </is>
      </c>
      <c r="G2453" s="9" t="inlineStr">
        <is>
          <t>Outstock</t>
        </is>
      </c>
      <c r="H2453" s="9">
        <f>F2453+0</f>
        <v/>
      </c>
      <c r="I2453" s="9" t="n"/>
      <c r="J2453" s="9">
        <f>IF(I2453&lt;&gt;"",I2453,H2453)</f>
        <v/>
      </c>
      <c r="K2453" s="9">
        <f>E2453/(1+M2453)</f>
        <v/>
      </c>
      <c r="L2453" s="10" t="inlineStr">
        <is>
          <t>PLN</t>
        </is>
      </c>
      <c r="M2453" s="11" t="n">
        <v>0.23</v>
      </c>
      <c r="N2453" s="9">
        <f>K2453*VLOOKUP(L2453,'Exchange rate'!A:B,2,0)</f>
        <v/>
      </c>
      <c r="O2453" s="8" t="inlineStr">
        <is>
          <t>Orange</t>
        </is>
      </c>
      <c r="P2453" s="8" t="inlineStr">
        <is>
          <t>Orange</t>
        </is>
      </c>
      <c r="Q2453" s="8" t="inlineStr">
        <is>
          <t>Poland</t>
        </is>
      </c>
      <c r="R2453" s="12" t="inlineStr">
        <is>
          <t>https://www.orange.pl/esklep/smartfony/apple/iphone-15-pro-max-256gb-5g</t>
        </is>
      </c>
      <c r="S2453" s="13" t="inlineStr">
        <is>
          <t>Handset</t>
        </is>
      </c>
      <c r="T2453" s="13" t="inlineStr">
        <is>
          <t>a</t>
        </is>
      </c>
      <c r="U2453" s="12" t="inlineStr">
        <is>
          <t>https://drive.google.com/uc?export=view&amp;id=19kbMhiydgTcnhxtovUOnrmrhXHC6ZwAz</t>
        </is>
      </c>
      <c r="V2453" t="inlineStr">
        <is>
          <t>20250424</t>
        </is>
      </c>
    </row>
    <row r="2454" ht="15" customHeight="1">
      <c r="A2454" s="7" t="inlineStr">
        <is>
          <t>BN2009150</t>
        </is>
      </c>
      <c r="B2454" s="8" t="inlineStr">
        <is>
          <t>Apple</t>
        </is>
      </c>
      <c r="C2454" s="8" t="inlineStr">
        <is>
          <t>iPhone 15 Pro Max 512GB 5G</t>
        </is>
      </c>
      <c r="D2454" s="8" t="inlineStr">
        <is>
          <t>-</t>
        </is>
      </c>
      <c r="E2454" s="9" t="n">
        <v>0</v>
      </c>
      <c r="F2454" s="9" t="inlineStr">
        <is>
          <t>0.00</t>
        </is>
      </c>
      <c r="G2454" s="9" t="inlineStr">
        <is>
          <t>Outstock</t>
        </is>
      </c>
      <c r="H2454" s="9">
        <f>F2454+0</f>
        <v/>
      </c>
      <c r="I2454" s="9" t="n"/>
      <c r="J2454" s="9">
        <f>IF(I2454&lt;&gt;"",I2454,H2454)</f>
        <v/>
      </c>
      <c r="K2454" s="9">
        <f>E2454/(1+M2454)</f>
        <v/>
      </c>
      <c r="L2454" s="10" t="inlineStr">
        <is>
          <t>PLN</t>
        </is>
      </c>
      <c r="M2454" s="11" t="n">
        <v>0.23</v>
      </c>
      <c r="N2454" s="9">
        <f>K2454*VLOOKUP(L2454,'Exchange rate'!A:B,2,0)</f>
        <v/>
      </c>
      <c r="O2454" s="8" t="inlineStr">
        <is>
          <t>Orange</t>
        </is>
      </c>
      <c r="P2454" s="8" t="inlineStr">
        <is>
          <t>Orange</t>
        </is>
      </c>
      <c r="Q2454" s="8" t="inlineStr">
        <is>
          <t>Poland</t>
        </is>
      </c>
      <c r="R2454" s="12" t="inlineStr">
        <is>
          <t>https://www.orange.pl/esklep/smartfony/apple/iphone-15-pro-max-512gb-5g</t>
        </is>
      </c>
      <c r="S2454" s="13" t="inlineStr">
        <is>
          <t>Handset</t>
        </is>
      </c>
      <c r="T2454" s="13" t="inlineStr">
        <is>
          <t>x</t>
        </is>
      </c>
      <c r="U2454" s="12" t="inlineStr">
        <is>
          <t>https://drive.google.com/uc?export=view&amp;id=19-9_3lmkt05JASiB-mnNNeOnkXeNzbX0</t>
        </is>
      </c>
      <c r="V2454" t="inlineStr">
        <is>
          <t>20250424</t>
        </is>
      </c>
    </row>
    <row r="2455" ht="15" customHeight="1">
      <c r="A2455" s="7" t="inlineStr">
        <is>
          <t>BN2009874</t>
        </is>
      </c>
      <c r="B2455" s="8" t="inlineStr">
        <is>
          <t>Apple</t>
        </is>
      </c>
      <c r="C2455" s="8" t="inlineStr">
        <is>
          <t>iPhone 16 128GB 5G</t>
        </is>
      </c>
      <c r="D2455" s="8" t="inlineStr">
        <is>
          <t>-</t>
        </is>
      </c>
      <c r="E2455" s="9" t="n">
        <v>4099</v>
      </c>
      <c r="F2455" s="9" t="inlineStr">
        <is>
          <t>4099.00</t>
        </is>
      </c>
      <c r="G2455" s="9" t="inlineStr">
        <is>
          <t>Instock</t>
        </is>
      </c>
      <c r="H2455" s="9">
        <f>F2455+0</f>
        <v/>
      </c>
      <c r="I2455" s="9" t="n"/>
      <c r="J2455" s="9">
        <f>IF(I2455&lt;&gt;"",I2455,H2455)</f>
        <v/>
      </c>
      <c r="K2455" s="9">
        <f>E2455/(1+M2455)</f>
        <v/>
      </c>
      <c r="L2455" s="10" t="inlineStr">
        <is>
          <t>PLN</t>
        </is>
      </c>
      <c r="M2455" s="11" t="n">
        <v>0.23</v>
      </c>
      <c r="N2455" s="9">
        <f>K2455*VLOOKUP(L2455,'Exchange rate'!A:B,2,0)</f>
        <v/>
      </c>
      <c r="O2455" s="8" t="inlineStr">
        <is>
          <t>Orange</t>
        </is>
      </c>
      <c r="P2455" s="8" t="inlineStr">
        <is>
          <t>Orange</t>
        </is>
      </c>
      <c r="Q2455" s="8" t="inlineStr">
        <is>
          <t>Poland</t>
        </is>
      </c>
      <c r="R2455" s="12" t="inlineStr">
        <is>
          <t>https://www.orange.pl/esklep/smartfony/apple/iphone-16-128gb-5g</t>
        </is>
      </c>
      <c r="S2455" s="13" t="inlineStr">
        <is>
          <t>Handset</t>
        </is>
      </c>
      <c r="T2455" s="13" t="n"/>
      <c r="U2455" s="12" t="inlineStr">
        <is>
          <t>https://drive.google.com/uc?export=view&amp;id=1A-o_ehFAmMQm5gV9Gw7wXBl8YQIZrgzr</t>
        </is>
      </c>
      <c r="V2455" t="inlineStr">
        <is>
          <t>20250424</t>
        </is>
      </c>
    </row>
    <row r="2456" ht="15" customHeight="1">
      <c r="A2456" s="7" t="inlineStr">
        <is>
          <t>BN2009878</t>
        </is>
      </c>
      <c r="B2456" s="8" t="inlineStr">
        <is>
          <t>Apple</t>
        </is>
      </c>
      <c r="C2456" s="8" t="inlineStr">
        <is>
          <t>iPhone 16 256GB 5G</t>
        </is>
      </c>
      <c r="D2456" s="8" t="inlineStr">
        <is>
          <t>-</t>
        </is>
      </c>
      <c r="E2456" s="9" t="n">
        <v>4849</v>
      </c>
      <c r="F2456" s="9" t="inlineStr">
        <is>
          <t>4849.00</t>
        </is>
      </c>
      <c r="G2456" s="9" t="inlineStr">
        <is>
          <t>Instock</t>
        </is>
      </c>
      <c r="H2456" s="9">
        <f>F2456+0</f>
        <v/>
      </c>
      <c r="I2456" s="9" t="n"/>
      <c r="J2456" s="9">
        <f>IF(I2456&lt;&gt;"",I2456,H2456)</f>
        <v/>
      </c>
      <c r="K2456" s="9">
        <f>E2456/(1+M2456)</f>
        <v/>
      </c>
      <c r="L2456" s="10" t="inlineStr">
        <is>
          <t>PLN</t>
        </is>
      </c>
      <c r="M2456" s="11" t="n">
        <v>0.23</v>
      </c>
      <c r="N2456" s="9">
        <f>K2456*VLOOKUP(L2456,'Exchange rate'!A:B,2,0)</f>
        <v/>
      </c>
      <c r="O2456" s="8" t="inlineStr">
        <is>
          <t>Orange</t>
        </is>
      </c>
      <c r="P2456" s="8" t="inlineStr">
        <is>
          <t>Orange</t>
        </is>
      </c>
      <c r="Q2456" s="8" t="inlineStr">
        <is>
          <t>Poland</t>
        </is>
      </c>
      <c r="R2456" s="12" t="inlineStr">
        <is>
          <t>https://www.orange.pl/esklep/smartfony/apple/iphone-16-256gb-5g</t>
        </is>
      </c>
      <c r="S2456" s="13" t="inlineStr">
        <is>
          <t>Handset</t>
        </is>
      </c>
      <c r="T2456" s="13" t="n"/>
      <c r="U2456" s="12" t="inlineStr">
        <is>
          <t>https://drive.google.com/uc?export=view&amp;id=17U7NfNAVnCBjK1Zz7c-85vuD9dfRvEDS</t>
        </is>
      </c>
      <c r="V2456" t="inlineStr">
        <is>
          <t>20250424</t>
        </is>
      </c>
    </row>
    <row r="2457" ht="15" customHeight="1">
      <c r="A2457" s="7" t="inlineStr">
        <is>
          <t>BN2009879</t>
        </is>
      </c>
      <c r="B2457" s="8" t="inlineStr">
        <is>
          <t>Apple</t>
        </is>
      </c>
      <c r="C2457" s="8" t="inlineStr">
        <is>
          <t>iPhone 16 512GB 5G</t>
        </is>
      </c>
      <c r="D2457" s="8" t="inlineStr">
        <is>
          <t>-</t>
        </is>
      </c>
      <c r="E2457" s="9" t="n">
        <v>5949</v>
      </c>
      <c r="F2457" s="9" t="inlineStr">
        <is>
          <t>5949.00</t>
        </is>
      </c>
      <c r="G2457" s="9" t="inlineStr">
        <is>
          <t>Instock</t>
        </is>
      </c>
      <c r="H2457" s="9">
        <f>F2457+0</f>
        <v/>
      </c>
      <c r="I2457" s="9" t="n"/>
      <c r="J2457" s="9">
        <f>IF(I2457&lt;&gt;"",I2457,H2457)</f>
        <v/>
      </c>
      <c r="K2457" s="9">
        <f>E2457/(1+M2457)</f>
        <v/>
      </c>
      <c r="L2457" s="10" t="inlineStr">
        <is>
          <t>PLN</t>
        </is>
      </c>
      <c r="M2457" s="11" t="n">
        <v>0.23</v>
      </c>
      <c r="N2457" s="9">
        <f>K2457*VLOOKUP(L2457,'Exchange rate'!A:B,2,0)</f>
        <v/>
      </c>
      <c r="O2457" s="8" t="inlineStr">
        <is>
          <t>Orange</t>
        </is>
      </c>
      <c r="P2457" s="8" t="inlineStr">
        <is>
          <t>Orange</t>
        </is>
      </c>
      <c r="Q2457" s="8" t="inlineStr">
        <is>
          <t>Poland</t>
        </is>
      </c>
      <c r="R2457" s="12" t="inlineStr">
        <is>
          <t>https://www.orange.pl/esklep/smartfony/apple/iphone-16-512gb-5g</t>
        </is>
      </c>
      <c r="S2457" s="13" t="inlineStr">
        <is>
          <t>Handset</t>
        </is>
      </c>
      <c r="T2457" s="13" t="n"/>
      <c r="U2457" s="12" t="inlineStr">
        <is>
          <t>https://drive.google.com/uc?export=view&amp;id=17TtZMZORuHvL8ysb0IRn1uRb2Cxmty_-</t>
        </is>
      </c>
      <c r="V2457" t="inlineStr">
        <is>
          <t>20250424</t>
        </is>
      </c>
    </row>
    <row r="2458" ht="15" customHeight="1">
      <c r="A2458" s="7" t="inlineStr">
        <is>
          <t>BN2009875</t>
        </is>
      </c>
      <c r="B2458" s="8" t="inlineStr">
        <is>
          <t>Apple</t>
        </is>
      </c>
      <c r="C2458" s="8" t="inlineStr">
        <is>
          <t>iPhone 16 Plus 128GB 5G</t>
        </is>
      </c>
      <c r="D2458" s="8" t="inlineStr">
        <is>
          <t>-</t>
        </is>
      </c>
      <c r="E2458" s="9" t="n">
        <v>4799</v>
      </c>
      <c r="F2458" s="9" t="inlineStr">
        <is>
          <t>4799.00</t>
        </is>
      </c>
      <c r="G2458" s="9" t="inlineStr">
        <is>
          <t>Instock</t>
        </is>
      </c>
      <c r="H2458" s="9">
        <f>F2458+0</f>
        <v/>
      </c>
      <c r="I2458" s="9" t="n"/>
      <c r="J2458" s="9">
        <f>IF(I2458&lt;&gt;"",I2458,H2458)</f>
        <v/>
      </c>
      <c r="K2458" s="9">
        <f>E2458/(1+M2458)</f>
        <v/>
      </c>
      <c r="L2458" s="10" t="inlineStr">
        <is>
          <t>PLN</t>
        </is>
      </c>
      <c r="M2458" s="11" t="n">
        <v>0.23</v>
      </c>
      <c r="N2458" s="9">
        <f>K2458*VLOOKUP(L2458,'Exchange rate'!A:B,2,0)</f>
        <v/>
      </c>
      <c r="O2458" s="8" t="inlineStr">
        <is>
          <t>Orange</t>
        </is>
      </c>
      <c r="P2458" s="8" t="inlineStr">
        <is>
          <t>Orange</t>
        </is>
      </c>
      <c r="Q2458" s="8" t="inlineStr">
        <is>
          <t>Poland</t>
        </is>
      </c>
      <c r="R2458" s="12" t="inlineStr">
        <is>
          <t>https://www.orange.pl/esklep/smartfony/apple/iphone-16-plus-128gb-5g</t>
        </is>
      </c>
      <c r="S2458" s="13" t="inlineStr">
        <is>
          <t>Handset</t>
        </is>
      </c>
      <c r="T2458" s="13" t="n"/>
      <c r="U2458" s="12" t="inlineStr">
        <is>
          <t>https://drive.google.com/uc?export=view&amp;id=18OEr4cEqWJ5iEu2B55CvOFHrKorE-buY</t>
        </is>
      </c>
      <c r="V2458" t="inlineStr">
        <is>
          <t>20250424</t>
        </is>
      </c>
    </row>
    <row r="2459" ht="15" customHeight="1">
      <c r="A2459" s="7" t="inlineStr">
        <is>
          <t>BN2009880</t>
        </is>
      </c>
      <c r="B2459" s="8" t="inlineStr">
        <is>
          <t>Apple</t>
        </is>
      </c>
      <c r="C2459" s="8" t="inlineStr">
        <is>
          <t>iPhone 16 Plus 256GB 5G</t>
        </is>
      </c>
      <c r="D2459" s="8" t="inlineStr">
        <is>
          <t>-</t>
        </is>
      </c>
      <c r="E2459" s="9" t="n">
        <v>0</v>
      </c>
      <c r="F2459" s="9" t="inlineStr">
        <is>
          <t>0.00</t>
        </is>
      </c>
      <c r="G2459" s="9" t="inlineStr">
        <is>
          <t>Outstock</t>
        </is>
      </c>
      <c r="H2459" s="9">
        <f>F2459+0</f>
        <v/>
      </c>
      <c r="I2459" s="9" t="n"/>
      <c r="J2459" s="9">
        <f>IF(I2459&lt;&gt;"",I2459,H2459)</f>
        <v/>
      </c>
      <c r="K2459" s="9">
        <f>E2459/(1+M2459)</f>
        <v/>
      </c>
      <c r="L2459" s="10" t="inlineStr">
        <is>
          <t>PLN</t>
        </is>
      </c>
      <c r="M2459" s="11" t="n">
        <v>0.23</v>
      </c>
      <c r="N2459" s="9">
        <f>K2459*VLOOKUP(L2459,'Exchange rate'!A:B,2,0)</f>
        <v/>
      </c>
      <c r="O2459" s="8" t="inlineStr">
        <is>
          <t>Orange</t>
        </is>
      </c>
      <c r="P2459" s="8" t="inlineStr">
        <is>
          <t>Orange</t>
        </is>
      </c>
      <c r="Q2459" s="8" t="inlineStr">
        <is>
          <t>Poland</t>
        </is>
      </c>
      <c r="R2459" s="12" t="inlineStr">
        <is>
          <t>https://www.orange.pl/esklep/smartfony/apple/iphone-16-plus-256gb-5g</t>
        </is>
      </c>
      <c r="S2459" s="13" t="inlineStr">
        <is>
          <t>Handset</t>
        </is>
      </c>
      <c r="T2459" s="13" t="inlineStr">
        <is>
          <t>x</t>
        </is>
      </c>
      <c r="U2459" s="12" t="inlineStr">
        <is>
          <t>https://drive.google.com/uc?export=view&amp;id=17k0-idfT6JxW8TFmAWXccfBkEqd6wSge</t>
        </is>
      </c>
      <c r="V2459" t="inlineStr">
        <is>
          <t>20250424</t>
        </is>
      </c>
    </row>
    <row r="2460" ht="15" customHeight="1">
      <c r="A2460" s="7" t="inlineStr">
        <is>
          <t>BN2009881</t>
        </is>
      </c>
      <c r="B2460" s="8" t="inlineStr">
        <is>
          <t>Apple</t>
        </is>
      </c>
      <c r="C2460" s="8" t="inlineStr">
        <is>
          <t>iPhone 16 Plus 512GB 5G</t>
        </is>
      </c>
      <c r="D2460" s="8" t="inlineStr">
        <is>
          <t>-</t>
        </is>
      </c>
      <c r="E2460" s="9" t="n">
        <v>0</v>
      </c>
      <c r="F2460" s="9" t="inlineStr">
        <is>
          <t>0.00</t>
        </is>
      </c>
      <c r="G2460" s="9" t="inlineStr">
        <is>
          <t>Outstock</t>
        </is>
      </c>
      <c r="H2460" s="9">
        <f>F2460+0</f>
        <v/>
      </c>
      <c r="I2460" s="9" t="n"/>
      <c r="J2460" s="9">
        <f>IF(I2460&lt;&gt;"",I2460,H2460)</f>
        <v/>
      </c>
      <c r="K2460" s="9">
        <f>E2460/(1+M2460)</f>
        <v/>
      </c>
      <c r="L2460" s="10" t="inlineStr">
        <is>
          <t>PLN</t>
        </is>
      </c>
      <c r="M2460" s="11" t="n">
        <v>0.23</v>
      </c>
      <c r="N2460" s="9">
        <f>K2460*VLOOKUP(L2460,'Exchange rate'!A:B,2,0)</f>
        <v/>
      </c>
      <c r="O2460" s="8" t="inlineStr">
        <is>
          <t>Orange</t>
        </is>
      </c>
      <c r="P2460" s="8" t="inlineStr">
        <is>
          <t>Orange</t>
        </is>
      </c>
      <c r="Q2460" s="8" t="inlineStr">
        <is>
          <t>Poland</t>
        </is>
      </c>
      <c r="R2460" s="12" t="inlineStr">
        <is>
          <t>https://www.orange.pl/esklep/smartfony/apple/iphone-16-plus-512gb-5g</t>
        </is>
      </c>
      <c r="S2460" s="13" t="inlineStr">
        <is>
          <t>Handset</t>
        </is>
      </c>
      <c r="T2460" s="13" t="inlineStr">
        <is>
          <t>a</t>
        </is>
      </c>
      <c r="U2460" s="12" t="inlineStr">
        <is>
          <t>https://drive.google.com/uc?export=view&amp;id=19fEu6z-h7qi2GAwJWw4Qa2O9PvlIECgy</t>
        </is>
      </c>
      <c r="V2460" t="inlineStr">
        <is>
          <t>20250424</t>
        </is>
      </c>
    </row>
    <row r="2461" ht="15" customHeight="1">
      <c r="A2461" s="7" t="inlineStr">
        <is>
          <t>BN2009876</t>
        </is>
      </c>
      <c r="B2461" s="8" t="inlineStr">
        <is>
          <t>Apple</t>
        </is>
      </c>
      <c r="C2461" s="8" t="inlineStr">
        <is>
          <t>iPhone 16 Pro 128GB 5G</t>
        </is>
      </c>
      <c r="D2461" s="8" t="inlineStr">
        <is>
          <t>-</t>
        </is>
      </c>
      <c r="E2461" s="9" t="n">
        <v>5699</v>
      </c>
      <c r="F2461" s="9" t="inlineStr">
        <is>
          <t>5699.00</t>
        </is>
      </c>
      <c r="G2461" s="9" t="inlineStr">
        <is>
          <t>Instock</t>
        </is>
      </c>
      <c r="H2461" s="9">
        <f>F2461+0</f>
        <v/>
      </c>
      <c r="I2461" s="9" t="n"/>
      <c r="J2461" s="9">
        <f>IF(I2461&lt;&gt;"",I2461,H2461)</f>
        <v/>
      </c>
      <c r="K2461" s="9">
        <f>E2461/(1+M2461)</f>
        <v/>
      </c>
      <c r="L2461" s="10" t="inlineStr">
        <is>
          <t>PLN</t>
        </is>
      </c>
      <c r="M2461" s="11" t="n">
        <v>0.23</v>
      </c>
      <c r="N2461" s="9">
        <f>K2461*VLOOKUP(L2461,'Exchange rate'!A:B,2,0)</f>
        <v/>
      </c>
      <c r="O2461" s="8" t="inlineStr">
        <is>
          <t>Orange</t>
        </is>
      </c>
      <c r="P2461" s="8" t="inlineStr">
        <is>
          <t>Orange</t>
        </is>
      </c>
      <c r="Q2461" s="8" t="inlineStr">
        <is>
          <t>Poland</t>
        </is>
      </c>
      <c r="R2461" s="12" t="inlineStr">
        <is>
          <t>https://www.orange.pl/esklep/smartfony/apple/iphone-16-pro-128gb-5g</t>
        </is>
      </c>
      <c r="S2461" s="13" t="inlineStr">
        <is>
          <t>Handset</t>
        </is>
      </c>
      <c r="T2461" s="13" t="n"/>
      <c r="U2461" s="12" t="inlineStr">
        <is>
          <t>https://drive.google.com/uc?export=view&amp;id=183J7CvPLoq7xqWVpRs_cYXkTttUUoWpN</t>
        </is>
      </c>
      <c r="V2461" t="inlineStr">
        <is>
          <t>20250424</t>
        </is>
      </c>
    </row>
    <row r="2462" ht="15" customHeight="1">
      <c r="A2462" s="7" t="inlineStr">
        <is>
          <t>BN2009884</t>
        </is>
      </c>
      <c r="B2462" s="8" t="inlineStr">
        <is>
          <t>Apple</t>
        </is>
      </c>
      <c r="C2462" s="8" t="inlineStr">
        <is>
          <t>iPhone 16 Pro 1TB 5G</t>
        </is>
      </c>
      <c r="D2462" s="8" t="inlineStr">
        <is>
          <t>-</t>
        </is>
      </c>
      <c r="E2462" s="9" t="n">
        <v>8299</v>
      </c>
      <c r="F2462" s="9" t="inlineStr">
        <is>
          <t>8299.00</t>
        </is>
      </c>
      <c r="G2462" s="9" t="inlineStr">
        <is>
          <t>Instock</t>
        </is>
      </c>
      <c r="H2462" s="9">
        <f>F2462+0</f>
        <v/>
      </c>
      <c r="I2462" s="9" t="n"/>
      <c r="J2462" s="9">
        <f>IF(I2462&lt;&gt;"",I2462,H2462)</f>
        <v/>
      </c>
      <c r="K2462" s="9">
        <f>E2462/(1+M2462)</f>
        <v/>
      </c>
      <c r="L2462" s="10" t="inlineStr">
        <is>
          <t>PLN</t>
        </is>
      </c>
      <c r="M2462" s="11" t="n">
        <v>0.23</v>
      </c>
      <c r="N2462" s="9">
        <f>K2462*VLOOKUP(L2462,'Exchange rate'!A:B,2,0)</f>
        <v/>
      </c>
      <c r="O2462" s="8" t="inlineStr">
        <is>
          <t>Orange</t>
        </is>
      </c>
      <c r="P2462" s="8" t="inlineStr">
        <is>
          <t>Orange</t>
        </is>
      </c>
      <c r="Q2462" s="8" t="inlineStr">
        <is>
          <t>Poland</t>
        </is>
      </c>
      <c r="R2462" s="12" t="inlineStr">
        <is>
          <t>https://www.orange.pl/esklep/smartfony/apple/iphone-16-pro-1tb-5g</t>
        </is>
      </c>
      <c r="S2462" s="13" t="inlineStr">
        <is>
          <t>Handset</t>
        </is>
      </c>
      <c r="T2462" s="13" t="n"/>
      <c r="U2462" s="12" t="inlineStr">
        <is>
          <t>https://drive.google.com/uc?export=view&amp;id=17BnOQiY62_Eyqp9E__Mp_K5Usjlcg1-O</t>
        </is>
      </c>
      <c r="V2462" t="inlineStr">
        <is>
          <t>20250424</t>
        </is>
      </c>
    </row>
    <row r="2463" ht="15" customHeight="1">
      <c r="A2463" s="7" t="inlineStr">
        <is>
          <t>BN2009882</t>
        </is>
      </c>
      <c r="B2463" s="8" t="inlineStr">
        <is>
          <t>Apple</t>
        </is>
      </c>
      <c r="C2463" s="8" t="inlineStr">
        <is>
          <t>iPhone 16 Pro 256GB 5G</t>
        </is>
      </c>
      <c r="D2463" s="8" t="inlineStr">
        <is>
          <t>-</t>
        </is>
      </c>
      <c r="E2463" s="9" t="n">
        <v>6199</v>
      </c>
      <c r="F2463" s="9" t="inlineStr">
        <is>
          <t>6199.00</t>
        </is>
      </c>
      <c r="G2463" s="9" t="inlineStr">
        <is>
          <t>Instock</t>
        </is>
      </c>
      <c r="H2463" s="9">
        <f>F2463+0</f>
        <v/>
      </c>
      <c r="I2463" s="9" t="n"/>
      <c r="J2463" s="9">
        <f>IF(I2463&lt;&gt;"",I2463,H2463)</f>
        <v/>
      </c>
      <c r="K2463" s="9">
        <f>E2463/(1+M2463)</f>
        <v/>
      </c>
      <c r="L2463" s="10" t="inlineStr">
        <is>
          <t>PLN</t>
        </is>
      </c>
      <c r="M2463" s="11" t="n">
        <v>0.23</v>
      </c>
      <c r="N2463" s="9">
        <f>K2463*VLOOKUP(L2463,'Exchange rate'!A:B,2,0)</f>
        <v/>
      </c>
      <c r="O2463" s="8" t="inlineStr">
        <is>
          <t>Orange</t>
        </is>
      </c>
      <c r="P2463" s="8" t="inlineStr">
        <is>
          <t>Orange</t>
        </is>
      </c>
      <c r="Q2463" s="8" t="inlineStr">
        <is>
          <t>Poland</t>
        </is>
      </c>
      <c r="R2463" s="12" t="inlineStr">
        <is>
          <t>https://www.orange.pl/esklep/smartfony/apple/iphone-16-pro-256gb-5g</t>
        </is>
      </c>
      <c r="S2463" s="13" t="inlineStr">
        <is>
          <t>Handset</t>
        </is>
      </c>
      <c r="T2463" s="13" t="n"/>
      <c r="U2463" s="12" t="inlineStr">
        <is>
          <t>https://drive.google.com/uc?export=view&amp;id=1AEt_XHInSBWscdcDleqDCfQNcOzR89Gs</t>
        </is>
      </c>
      <c r="V2463" t="inlineStr">
        <is>
          <t>20250424</t>
        </is>
      </c>
    </row>
    <row r="2464" ht="15" customHeight="1">
      <c r="A2464" s="7" t="inlineStr">
        <is>
          <t>BN2009883</t>
        </is>
      </c>
      <c r="B2464" s="8" t="inlineStr">
        <is>
          <t>Apple</t>
        </is>
      </c>
      <c r="C2464" s="8" t="inlineStr">
        <is>
          <t>iPhone 16 Pro 512GB 5G</t>
        </is>
      </c>
      <c r="D2464" s="8" t="inlineStr">
        <is>
          <t>-</t>
        </is>
      </c>
      <c r="E2464" s="9" t="n">
        <v>7249</v>
      </c>
      <c r="F2464" s="9" t="inlineStr">
        <is>
          <t>7249.00</t>
        </is>
      </c>
      <c r="G2464" s="9" t="inlineStr">
        <is>
          <t>Instock</t>
        </is>
      </c>
      <c r="H2464" s="9">
        <f>F2464+0</f>
        <v/>
      </c>
      <c r="I2464" s="9" t="n"/>
      <c r="J2464" s="9">
        <f>IF(I2464&lt;&gt;"",I2464,H2464)</f>
        <v/>
      </c>
      <c r="K2464" s="9">
        <f>E2464/(1+M2464)</f>
        <v/>
      </c>
      <c r="L2464" s="10" t="inlineStr">
        <is>
          <t>PLN</t>
        </is>
      </c>
      <c r="M2464" s="11" t="n">
        <v>0.23</v>
      </c>
      <c r="N2464" s="9">
        <f>K2464*VLOOKUP(L2464,'Exchange rate'!A:B,2,0)</f>
        <v/>
      </c>
      <c r="O2464" s="8" t="inlineStr">
        <is>
          <t>Orange</t>
        </is>
      </c>
      <c r="P2464" s="8" t="inlineStr">
        <is>
          <t>Orange</t>
        </is>
      </c>
      <c r="Q2464" s="8" t="inlineStr">
        <is>
          <t>Poland</t>
        </is>
      </c>
      <c r="R2464" s="12" t="inlineStr">
        <is>
          <t>https://www.orange.pl/esklep/smartfony/apple/iphone-16-pro-512gb-5g</t>
        </is>
      </c>
      <c r="S2464" s="13" t="inlineStr">
        <is>
          <t>Handset</t>
        </is>
      </c>
      <c r="T2464" s="13" t="n"/>
      <c r="U2464" s="12" t="inlineStr">
        <is>
          <t>https://drive.google.com/uc?export=view&amp;id=19eGQ6NwEhYykID1rEJm2MaBed_FrPKv8</t>
        </is>
      </c>
      <c r="V2464" t="inlineStr">
        <is>
          <t>20250424</t>
        </is>
      </c>
    </row>
    <row r="2465" ht="15" customHeight="1">
      <c r="A2465" s="7" t="inlineStr">
        <is>
          <t>BN2009886</t>
        </is>
      </c>
      <c r="B2465" s="8" t="inlineStr">
        <is>
          <t>Apple</t>
        </is>
      </c>
      <c r="C2465" s="8" t="inlineStr">
        <is>
          <t>iPhone 16 Pro Max 1TB 5G</t>
        </is>
      </c>
      <c r="D2465" s="8" t="inlineStr">
        <is>
          <t>-</t>
        </is>
      </c>
      <c r="E2465" s="9" t="n">
        <v>0</v>
      </c>
      <c r="F2465" s="9" t="inlineStr">
        <is>
          <t>0.00</t>
        </is>
      </c>
      <c r="G2465" s="9" t="inlineStr">
        <is>
          <t>Outstock</t>
        </is>
      </c>
      <c r="H2465" s="9">
        <f>F2465+0</f>
        <v/>
      </c>
      <c r="I2465" s="9" t="n"/>
      <c r="J2465" s="9">
        <f>IF(I2465&lt;&gt;"",I2465,H2465)</f>
        <v/>
      </c>
      <c r="K2465" s="9">
        <f>E2465/(1+M2465)</f>
        <v/>
      </c>
      <c r="L2465" s="10" t="inlineStr">
        <is>
          <t>PLN</t>
        </is>
      </c>
      <c r="M2465" s="11" t="n">
        <v>0.23</v>
      </c>
      <c r="N2465" s="9">
        <f>K2465*VLOOKUP(L2465,'Exchange rate'!A:B,2,0)</f>
        <v/>
      </c>
      <c r="O2465" s="8" t="inlineStr">
        <is>
          <t>Orange</t>
        </is>
      </c>
      <c r="P2465" s="8" t="inlineStr">
        <is>
          <t>Orange</t>
        </is>
      </c>
      <c r="Q2465" s="8" t="inlineStr">
        <is>
          <t>Poland</t>
        </is>
      </c>
      <c r="R2465" s="12" t="inlineStr">
        <is>
          <t>https://www.orange.pl/esklep/smartfony/apple/iphone-16-pro-max-1tb-5g</t>
        </is>
      </c>
      <c r="S2465" s="13" t="inlineStr">
        <is>
          <t>Handset</t>
        </is>
      </c>
      <c r="T2465" s="13" t="inlineStr">
        <is>
          <t>a</t>
        </is>
      </c>
      <c r="U2465" s="12" t="inlineStr">
        <is>
          <t>https://drive.google.com/uc?export=view&amp;id=16E8VfQuQsWCwRAKKbYjvrLtnShLrkZzM</t>
        </is>
      </c>
      <c r="V2465" t="inlineStr">
        <is>
          <t>20250424</t>
        </is>
      </c>
    </row>
    <row r="2466" ht="15" customHeight="1">
      <c r="A2466" s="7" t="inlineStr">
        <is>
          <t>BN2009877</t>
        </is>
      </c>
      <c r="B2466" s="8" t="inlineStr">
        <is>
          <t>Apple</t>
        </is>
      </c>
      <c r="C2466" s="8" t="inlineStr">
        <is>
          <t>iPhone 16 Pro Max 256GB 5G</t>
        </is>
      </c>
      <c r="D2466" s="8" t="inlineStr">
        <is>
          <t>-</t>
        </is>
      </c>
      <c r="E2466" s="9" t="n">
        <v>6299</v>
      </c>
      <c r="F2466" s="9" t="inlineStr">
        <is>
          <t>6299.00</t>
        </is>
      </c>
      <c r="G2466" s="9" t="inlineStr">
        <is>
          <t>Instock</t>
        </is>
      </c>
      <c r="H2466" s="9">
        <f>F2466+0</f>
        <v/>
      </c>
      <c r="I2466" s="9" t="n"/>
      <c r="J2466" s="9">
        <f>IF(I2466&lt;&gt;"",I2466,H2466)</f>
        <v/>
      </c>
      <c r="K2466" s="9">
        <f>E2466/(1+M2466)</f>
        <v/>
      </c>
      <c r="L2466" s="10" t="inlineStr">
        <is>
          <t>PLN</t>
        </is>
      </c>
      <c r="M2466" s="11" t="n">
        <v>0.23</v>
      </c>
      <c r="N2466" s="9">
        <f>K2466*VLOOKUP(L2466,'Exchange rate'!A:B,2,0)</f>
        <v/>
      </c>
      <c r="O2466" s="8" t="inlineStr">
        <is>
          <t>Orange</t>
        </is>
      </c>
      <c r="P2466" s="8" t="inlineStr">
        <is>
          <t>Orange</t>
        </is>
      </c>
      <c r="Q2466" s="8" t="inlineStr">
        <is>
          <t>Poland</t>
        </is>
      </c>
      <c r="R2466" s="12" t="inlineStr">
        <is>
          <t>https://www.orange.pl/esklep/smartfony/apple/iphone-16-pro-max-256gb-5g</t>
        </is>
      </c>
      <c r="S2466" s="13" t="inlineStr">
        <is>
          <t>Handset</t>
        </is>
      </c>
      <c r="T2466" s="13" t="n"/>
      <c r="U2466" s="12" t="inlineStr">
        <is>
          <t>https://drive.google.com/uc?export=view&amp;id=184I0OZXmpaqoSCUcEaoRfaksswYQ0RNr</t>
        </is>
      </c>
      <c r="V2466" t="inlineStr">
        <is>
          <t>20250424</t>
        </is>
      </c>
    </row>
    <row r="2467" ht="15" customHeight="1">
      <c r="A2467" s="7" t="inlineStr">
        <is>
          <t>BN2009885</t>
        </is>
      </c>
      <c r="B2467" s="8" t="inlineStr">
        <is>
          <t>Apple</t>
        </is>
      </c>
      <c r="C2467" s="8" t="inlineStr">
        <is>
          <t>iPhone 16 Pro Max 512GB 5G</t>
        </is>
      </c>
      <c r="D2467" s="8" t="inlineStr">
        <is>
          <t>-</t>
        </is>
      </c>
      <c r="E2467" s="9" t="n">
        <v>7799</v>
      </c>
      <c r="F2467" s="9" t="inlineStr">
        <is>
          <t>7799.00</t>
        </is>
      </c>
      <c r="G2467" s="9" t="inlineStr">
        <is>
          <t>Instock</t>
        </is>
      </c>
      <c r="H2467" s="9">
        <f>F2467+0</f>
        <v/>
      </c>
      <c r="I2467" s="9" t="n"/>
      <c r="J2467" s="9">
        <f>IF(I2467&lt;&gt;"",I2467,H2467)</f>
        <v/>
      </c>
      <c r="K2467" s="9">
        <f>E2467/(1+M2467)</f>
        <v/>
      </c>
      <c r="L2467" s="10" t="inlineStr">
        <is>
          <t>PLN</t>
        </is>
      </c>
      <c r="M2467" s="11" t="n">
        <v>0.23</v>
      </c>
      <c r="N2467" s="9">
        <f>K2467*VLOOKUP(L2467,'Exchange rate'!A:B,2,0)</f>
        <v/>
      </c>
      <c r="O2467" s="8" t="inlineStr">
        <is>
          <t>Orange</t>
        </is>
      </c>
      <c r="P2467" s="8" t="inlineStr">
        <is>
          <t>Orange</t>
        </is>
      </c>
      <c r="Q2467" s="8" t="inlineStr">
        <is>
          <t>Poland</t>
        </is>
      </c>
      <c r="R2467" s="12" t="inlineStr">
        <is>
          <t>https://www.orange.pl/esklep/smartfony/apple/iphone-16-pro-max-512gb-5g</t>
        </is>
      </c>
      <c r="S2467" s="13" t="inlineStr">
        <is>
          <t>Handset</t>
        </is>
      </c>
      <c r="T2467" s="13" t="n"/>
      <c r="U2467" s="12" t="inlineStr">
        <is>
          <t>https://drive.google.com/uc?export=view&amp;id=16veHLCtuJlrBI1nSNZVh1x4J-4Kduxnf</t>
        </is>
      </c>
      <c r="V2467" t="inlineStr">
        <is>
          <t>20250424</t>
        </is>
      </c>
    </row>
    <row r="2468" ht="15" customHeight="1">
      <c r="A2468" s="7" t="inlineStr">
        <is>
          <t>BN2010109</t>
        </is>
      </c>
      <c r="B2468" s="8" t="inlineStr">
        <is>
          <t>Apple</t>
        </is>
      </c>
      <c r="C2468" s="8" t="inlineStr">
        <is>
          <t>iPhone 16e 128GB 5G</t>
        </is>
      </c>
      <c r="D2468" s="8" t="inlineStr">
        <is>
          <t>-</t>
        </is>
      </c>
      <c r="E2468" s="9" t="n">
        <v>3211</v>
      </c>
      <c r="F2468" s="9" t="inlineStr">
        <is>
          <t>3211.00</t>
        </is>
      </c>
      <c r="G2468" s="9" t="inlineStr">
        <is>
          <t>Instock</t>
        </is>
      </c>
      <c r="H2468" s="9">
        <f>F2468+0</f>
        <v/>
      </c>
      <c r="I2468" s="9" t="n"/>
      <c r="J2468" s="9">
        <f>IF(I2468&lt;&gt;"",I2468,H2468)</f>
        <v/>
      </c>
      <c r="K2468" s="9">
        <f>E2468/(1+M2468)</f>
        <v/>
      </c>
      <c r="L2468" s="10" t="inlineStr">
        <is>
          <t>PLN</t>
        </is>
      </c>
      <c r="M2468" s="11" t="n">
        <v>0.23</v>
      </c>
      <c r="N2468" s="9">
        <f>K2468*VLOOKUP(L2468,'Exchange rate'!A:B,2,0)</f>
        <v/>
      </c>
      <c r="O2468" s="8" t="inlineStr">
        <is>
          <t>Orange</t>
        </is>
      </c>
      <c r="P2468" s="8" t="inlineStr">
        <is>
          <t>Orange</t>
        </is>
      </c>
      <c r="Q2468" s="8" t="inlineStr">
        <is>
          <t>Poland</t>
        </is>
      </c>
      <c r="R2468" s="12" t="inlineStr">
        <is>
          <t>https://www.orange.pl/esklep/smartfony/apple/iphone-16e-128gb-5g</t>
        </is>
      </c>
      <c r="S2468" s="13" t="inlineStr">
        <is>
          <t>Handset</t>
        </is>
      </c>
      <c r="T2468" s="13" t="n"/>
      <c r="U2468" s="12" t="inlineStr">
        <is>
          <t>https://drive.google.com/uc?export=view&amp;id=1A-j50n53b7lPJzoCPA7GusYHNBSPc---</t>
        </is>
      </c>
      <c r="V2468" t="inlineStr">
        <is>
          <t>20250424</t>
        </is>
      </c>
    </row>
    <row r="2469" ht="15" customHeight="1">
      <c r="A2469" s="7" t="inlineStr">
        <is>
          <t>BN2010110</t>
        </is>
      </c>
      <c r="B2469" s="8" t="inlineStr">
        <is>
          <t>Apple</t>
        </is>
      </c>
      <c r="C2469" s="8" t="inlineStr">
        <is>
          <t>iPhone 16e 256GB 5G</t>
        </is>
      </c>
      <c r="D2469" s="8" t="inlineStr">
        <is>
          <t>-</t>
        </is>
      </c>
      <c r="E2469" s="9" t="n">
        <v>3699</v>
      </c>
      <c r="F2469" s="9" t="inlineStr">
        <is>
          <t>3699.00</t>
        </is>
      </c>
      <c r="G2469" s="9" t="inlineStr">
        <is>
          <t>Instock</t>
        </is>
      </c>
      <c r="H2469" s="9">
        <f>F2469+0</f>
        <v/>
      </c>
      <c r="I2469" s="9" t="n"/>
      <c r="J2469" s="9">
        <f>IF(I2469&lt;&gt;"",I2469,H2469)</f>
        <v/>
      </c>
      <c r="K2469" s="9">
        <f>E2469/(1+M2469)</f>
        <v/>
      </c>
      <c r="L2469" s="10" t="inlineStr">
        <is>
          <t>PLN</t>
        </is>
      </c>
      <c r="M2469" s="11" t="n">
        <v>0.23</v>
      </c>
      <c r="N2469" s="9">
        <f>K2469*VLOOKUP(L2469,'Exchange rate'!A:B,2,0)</f>
        <v/>
      </c>
      <c r="O2469" s="8" t="inlineStr">
        <is>
          <t>Orange</t>
        </is>
      </c>
      <c r="P2469" s="8" t="inlineStr">
        <is>
          <t>Orange</t>
        </is>
      </c>
      <c r="Q2469" s="8" t="inlineStr">
        <is>
          <t>Poland</t>
        </is>
      </c>
      <c r="R2469" s="12" t="inlineStr">
        <is>
          <t>https://www.orange.pl/esklep/smartfony/apple/iphone-16e-256gb-5g</t>
        </is>
      </c>
      <c r="S2469" s="13" t="inlineStr">
        <is>
          <t>Handset</t>
        </is>
      </c>
      <c r="T2469" s="13" t="n"/>
      <c r="U2469" s="12" t="inlineStr">
        <is>
          <t>https://drive.google.com/uc?export=view&amp;id=16sc1RvT1ZwMWf7s_P9kllUvawIO2dkHU</t>
        </is>
      </c>
      <c r="V2469" t="inlineStr">
        <is>
          <t>20250424</t>
        </is>
      </c>
    </row>
    <row r="2470" ht="15" customHeight="1">
      <c r="A2470" s="7" t="inlineStr">
        <is>
          <t>BN2010108</t>
        </is>
      </c>
      <c r="B2470" s="8" t="inlineStr">
        <is>
          <t>Apple</t>
        </is>
      </c>
      <c r="C2470" s="8" t="inlineStr">
        <is>
          <t>iPhone 16e 512GB 5G</t>
        </is>
      </c>
      <c r="D2470" s="8" t="inlineStr">
        <is>
          <t>-</t>
        </is>
      </c>
      <c r="E2470" s="9" t="n">
        <v>4799</v>
      </c>
      <c r="F2470" s="9" t="inlineStr">
        <is>
          <t>4799.00</t>
        </is>
      </c>
      <c r="G2470" s="9" t="inlineStr">
        <is>
          <t>Instock</t>
        </is>
      </c>
      <c r="H2470" s="9">
        <f>F2470+0</f>
        <v/>
      </c>
      <c r="I2470" s="9" t="n"/>
      <c r="J2470" s="9">
        <f>IF(I2470&lt;&gt;"",I2470,H2470)</f>
        <v/>
      </c>
      <c r="K2470" s="9">
        <f>E2470/(1+M2470)</f>
        <v/>
      </c>
      <c r="L2470" s="10" t="inlineStr">
        <is>
          <t>PLN</t>
        </is>
      </c>
      <c r="M2470" s="11" t="n">
        <v>0.23</v>
      </c>
      <c r="N2470" s="9">
        <f>K2470*VLOOKUP(L2470,'Exchange rate'!A:B,2,0)</f>
        <v/>
      </c>
      <c r="O2470" s="8" t="inlineStr">
        <is>
          <t>Orange</t>
        </is>
      </c>
      <c r="P2470" s="8" t="inlineStr">
        <is>
          <t>Orange</t>
        </is>
      </c>
      <c r="Q2470" s="8" t="inlineStr">
        <is>
          <t>Poland</t>
        </is>
      </c>
      <c r="R2470" s="12" t="inlineStr">
        <is>
          <t>https://www.orange.pl/esklep/smartfony/apple/iphone-16e-512gb-5g</t>
        </is>
      </c>
      <c r="S2470" s="13" t="inlineStr">
        <is>
          <t>Handset</t>
        </is>
      </c>
      <c r="T2470" s="13" t="n"/>
      <c r="U2470" s="12" t="inlineStr">
        <is>
          <t>https://drive.google.com/uc?export=view&amp;id=17cHRheaSPWBINi_b6L42tUGxABjgGlpH</t>
        </is>
      </c>
      <c r="V2470" t="inlineStr">
        <is>
          <t>20250424</t>
        </is>
      </c>
    </row>
    <row r="2471" ht="15" customHeight="1">
      <c r="A2471" s="7" t="inlineStr">
        <is>
          <t>BN2009138</t>
        </is>
      </c>
      <c r="B2471" s="8" t="inlineStr">
        <is>
          <t>Apple</t>
        </is>
      </c>
      <c r="C2471" s="8" t="inlineStr">
        <is>
          <t>Watch Series 9 GPS+Cellular 45mm</t>
        </is>
      </c>
      <c r="D2471" s="8" t="inlineStr">
        <is>
          <t>-</t>
        </is>
      </c>
      <c r="E2471" s="9" t="n">
        <v>0</v>
      </c>
      <c r="F2471" s="9" t="inlineStr">
        <is>
          <t>0.00</t>
        </is>
      </c>
      <c r="G2471" s="9" t="inlineStr">
        <is>
          <t>Outstock</t>
        </is>
      </c>
      <c r="H2471" s="9">
        <f>F2471+0</f>
        <v/>
      </c>
      <c r="I2471" s="9" t="n"/>
      <c r="J2471" s="9">
        <f>IF(I2471&lt;&gt;"",I2471,H2471)</f>
        <v/>
      </c>
      <c r="K2471" s="9">
        <f>E2471/(1+M2471)</f>
        <v/>
      </c>
      <c r="L2471" s="10" t="inlineStr">
        <is>
          <t>PLN</t>
        </is>
      </c>
      <c r="M2471" s="11" t="n">
        <v>0.23</v>
      </c>
      <c r="N2471" s="9">
        <f>K2471*VLOOKUP(L2471,'Exchange rate'!A:B,2,0)</f>
        <v/>
      </c>
      <c r="O2471" s="8" t="inlineStr">
        <is>
          <t>Orange</t>
        </is>
      </c>
      <c r="P2471" s="8" t="inlineStr">
        <is>
          <t>Orange</t>
        </is>
      </c>
      <c r="Q2471" s="8" t="inlineStr">
        <is>
          <t>Poland</t>
        </is>
      </c>
      <c r="R2471" s="12" t="inlineStr">
        <is>
          <t>https://www.orange.pl/esklep/smartwatche-i-smartbandy/apple/apple-watch-s9-gps---esim-(cellular)-45mm</t>
        </is>
      </c>
      <c r="S2471" s="13" t="inlineStr">
        <is>
          <t>Smart Watch</t>
        </is>
      </c>
      <c r="T2471" s="13" t="inlineStr">
        <is>
          <t>a</t>
        </is>
      </c>
      <c r="U2471" s="12" t="inlineStr">
        <is>
          <t>https://drive.google.com/uc?export=view&amp;id=19zo6DR-2R-cHOc-vGGnEIBIXmxF1YJ0W</t>
        </is>
      </c>
      <c r="V2471" t="inlineStr">
        <is>
          <t>20250424</t>
        </is>
      </c>
    </row>
    <row r="2472" ht="15" customHeight="1">
      <c r="A2472" s="7" t="inlineStr">
        <is>
          <t>BN2009903</t>
        </is>
      </c>
      <c r="B2472" s="8" t="inlineStr">
        <is>
          <t>Apple</t>
        </is>
      </c>
      <c r="C2472" s="8" t="inlineStr">
        <is>
          <t>Watch Series10 (42mm) Aluminium LTE</t>
        </is>
      </c>
      <c r="D2472" s="8" t="inlineStr">
        <is>
          <t>-</t>
        </is>
      </c>
      <c r="E2472" s="9" t="n">
        <v>2599</v>
      </c>
      <c r="F2472" s="9" t="inlineStr">
        <is>
          <t>2599.00</t>
        </is>
      </c>
      <c r="G2472" s="9" t="inlineStr">
        <is>
          <t>Instock</t>
        </is>
      </c>
      <c r="H2472" s="9">
        <f>F2472+0</f>
        <v/>
      </c>
      <c r="I2472" s="9" t="n"/>
      <c r="J2472" s="9">
        <f>IF(I2472&lt;&gt;"",I2472,H2472)</f>
        <v/>
      </c>
      <c r="K2472" s="9">
        <f>E2472/(1+M2472)</f>
        <v/>
      </c>
      <c r="L2472" s="10" t="inlineStr">
        <is>
          <t>PLN</t>
        </is>
      </c>
      <c r="M2472" s="11" t="n">
        <v>0.23</v>
      </c>
      <c r="N2472" s="9">
        <f>K2472*VLOOKUP(L2472,'Exchange rate'!A:B,2,0)</f>
        <v/>
      </c>
      <c r="O2472" s="8" t="inlineStr">
        <is>
          <t>Orange</t>
        </is>
      </c>
      <c r="P2472" s="8" t="inlineStr">
        <is>
          <t>Orange</t>
        </is>
      </c>
      <c r="Q2472" s="8" t="inlineStr">
        <is>
          <t>Poland</t>
        </is>
      </c>
      <c r="R2472" s="12" t="inlineStr">
        <is>
          <t>https://www.orange.pl/esklep/smartwatche-i-smartbandy/apple/apple-watch-s10-gps---esim-(cellular)-42mm</t>
        </is>
      </c>
      <c r="S2472" s="13" t="inlineStr">
        <is>
          <t>Smart Watch</t>
        </is>
      </c>
      <c r="T2472" s="13" t="n"/>
      <c r="U2472" s="12" t="inlineStr">
        <is>
          <t>https://drive.google.com/uc?export=view&amp;id=1AKH_5uL6wPtgmSKj70Ml1Sp1Xs9h9eJh</t>
        </is>
      </c>
      <c r="V2472" t="inlineStr">
        <is>
          <t>20250424</t>
        </is>
      </c>
    </row>
    <row r="2473" ht="15" customHeight="1">
      <c r="A2473" s="7" t="inlineStr">
        <is>
          <t>BN2009905</t>
        </is>
      </c>
      <c r="B2473" s="8" t="inlineStr">
        <is>
          <t>Apple</t>
        </is>
      </c>
      <c r="C2473" s="8" t="inlineStr">
        <is>
          <t>Watch Series10 (46mm) Aluminium LTE</t>
        </is>
      </c>
      <c r="D2473" s="8" t="inlineStr">
        <is>
          <t>-</t>
        </is>
      </c>
      <c r="E2473" s="9" t="n">
        <v>2799</v>
      </c>
      <c r="F2473" s="9" t="inlineStr">
        <is>
          <t>2799.00</t>
        </is>
      </c>
      <c r="G2473" s="9" t="inlineStr">
        <is>
          <t>Instock</t>
        </is>
      </c>
      <c r="H2473" s="9">
        <f>F2473+0</f>
        <v/>
      </c>
      <c r="I2473" s="9" t="n"/>
      <c r="J2473" s="9">
        <f>IF(I2473&lt;&gt;"",I2473,H2473)</f>
        <v/>
      </c>
      <c r="K2473" s="9">
        <f>E2473/(1+M2473)</f>
        <v/>
      </c>
      <c r="L2473" s="10" t="inlineStr">
        <is>
          <t>PLN</t>
        </is>
      </c>
      <c r="M2473" s="11" t="n">
        <v>0.23</v>
      </c>
      <c r="N2473" s="9">
        <f>K2473*VLOOKUP(L2473,'Exchange rate'!A:B,2,0)</f>
        <v/>
      </c>
      <c r="O2473" s="8" t="inlineStr">
        <is>
          <t>Orange</t>
        </is>
      </c>
      <c r="P2473" s="8" t="inlineStr">
        <is>
          <t>Orange</t>
        </is>
      </c>
      <c r="Q2473" s="8" t="inlineStr">
        <is>
          <t>Poland</t>
        </is>
      </c>
      <c r="R2473" s="12" t="inlineStr">
        <is>
          <t>https://www.orange.pl/esklep/smartwatche-i-smartbandy/apple/apple-watch-s10-gps---esim-(cellular)-46mm?q=sponsored</t>
        </is>
      </c>
      <c r="S2473" s="13" t="inlineStr">
        <is>
          <t>Smart Watch</t>
        </is>
      </c>
      <c r="T2473" s="13" t="n"/>
      <c r="U2473" s="12" t="inlineStr">
        <is>
          <t>https://drive.google.com/uc?export=view&amp;id=1A-XP9F_RlWeH6X6dZEuC3qd7cn5eU6h0</t>
        </is>
      </c>
      <c r="V2473" t="inlineStr">
        <is>
          <t>20250424</t>
        </is>
      </c>
    </row>
    <row r="2474" ht="15" customHeight="1">
      <c r="A2474" s="7" t="inlineStr">
        <is>
          <t>BN2009137</t>
        </is>
      </c>
      <c r="B2474" s="8" t="inlineStr">
        <is>
          <t>Apple</t>
        </is>
      </c>
      <c r="C2474" s="8" t="inlineStr">
        <is>
          <t>Watch Ultra 2 GPS+Cellular</t>
        </is>
      </c>
      <c r="D2474" s="8" t="inlineStr">
        <is>
          <t>-</t>
        </is>
      </c>
      <c r="E2474" s="9" t="n">
        <v>0</v>
      </c>
      <c r="F2474" s="9" t="inlineStr">
        <is>
          <t>0.00</t>
        </is>
      </c>
      <c r="G2474" s="9" t="inlineStr">
        <is>
          <t>Outstock</t>
        </is>
      </c>
      <c r="H2474" s="9">
        <f>F2474+0</f>
        <v/>
      </c>
      <c r="I2474" s="9" t="n"/>
      <c r="J2474" s="9">
        <f>IF(I2474&lt;&gt;"",I2474,H2474)</f>
        <v/>
      </c>
      <c r="K2474" s="9">
        <f>E2474/(1+M2474)</f>
        <v/>
      </c>
      <c r="L2474" s="10" t="inlineStr">
        <is>
          <t>PLN</t>
        </is>
      </c>
      <c r="M2474" s="11" t="n">
        <v>0.23</v>
      </c>
      <c r="N2474" s="9">
        <f>K2474*VLOOKUP(L2474,'Exchange rate'!A:B,2,0)</f>
        <v/>
      </c>
      <c r="O2474" s="8" t="inlineStr">
        <is>
          <t>Orange</t>
        </is>
      </c>
      <c r="P2474" s="8" t="inlineStr">
        <is>
          <t>Orange</t>
        </is>
      </c>
      <c r="Q2474" s="8" t="inlineStr">
        <is>
          <t>Poland</t>
        </is>
      </c>
      <c r="R2474" s="12" t="inlineStr">
        <is>
          <t>https://www.orange.pl/esklep/smartwatche-i-smartbandy/apple/apple-watch-ultra-2-gps---esim-(cellular)-49mm</t>
        </is>
      </c>
      <c r="S2474" s="13" t="inlineStr">
        <is>
          <t>Smart Watch</t>
        </is>
      </c>
      <c r="T2474" s="13" t="inlineStr">
        <is>
          <t>a</t>
        </is>
      </c>
      <c r="U2474" s="12" t="inlineStr">
        <is>
          <t>https://drive.google.com/uc?export=view&amp;id=19FH9pXk9NLTS_miw_yXSlKTUP6l8cys4</t>
        </is>
      </c>
      <c r="V2474" t="inlineStr">
        <is>
          <t>20250424</t>
        </is>
      </c>
    </row>
    <row r="2475" ht="15" customHeight="1">
      <c r="A2475" s="7" t="inlineStr">
        <is>
          <t>AN00000195</t>
        </is>
      </c>
      <c r="B2475" s="8" t="inlineStr">
        <is>
          <t>Garmin</t>
        </is>
      </c>
      <c r="C2475" s="8" t="inlineStr">
        <is>
          <t>Garmin fenix 7X Pro Solar 51mm</t>
        </is>
      </c>
      <c r="D2475" s="8" t="inlineStr">
        <is>
          <t>-</t>
        </is>
      </c>
      <c r="E2475" s="9" t="n">
        <v>3999</v>
      </c>
      <c r="F2475" s="9" t="inlineStr">
        <is>
          <t>3999.00</t>
        </is>
      </c>
      <c r="G2475" s="9" t="inlineStr">
        <is>
          <t>Instock</t>
        </is>
      </c>
      <c r="H2475" s="9">
        <f>F2475+0</f>
        <v/>
      </c>
      <c r="I2475" s="9" t="n"/>
      <c r="J2475" s="9">
        <f>IF(I2475&lt;&gt;"",I2475,H2475)</f>
        <v/>
      </c>
      <c r="K2475" s="9">
        <f>E2475/(1+M2475)</f>
        <v/>
      </c>
      <c r="L2475" s="10" t="inlineStr">
        <is>
          <t>PLN</t>
        </is>
      </c>
      <c r="M2475" s="11" t="n">
        <v>0.23</v>
      </c>
      <c r="N2475" s="9">
        <f>K2475*VLOOKUP(L2475,'Exchange rate'!A:B,2,0)</f>
        <v/>
      </c>
      <c r="O2475" s="8" t="inlineStr">
        <is>
          <t>Orange</t>
        </is>
      </c>
      <c r="P2475" s="8" t="inlineStr">
        <is>
          <t>Orange</t>
        </is>
      </c>
      <c r="Q2475" s="8" t="inlineStr">
        <is>
          <t>Poland</t>
        </is>
      </c>
      <c r="R2475" s="12" t="inlineStr">
        <is>
          <t>https://www.orange.pl/esklep/smartwatche-i-smartbandy/garmin/garmin-fenix-7x-pro-solar</t>
        </is>
      </c>
      <c r="S2475" s="13" t="inlineStr">
        <is>
          <t>Smart Watch</t>
        </is>
      </c>
      <c r="T2475" s="13" t="n"/>
      <c r="U2475" s="12" t="inlineStr">
        <is>
          <t>https://drive.google.com/uc?export=view&amp;id=17H5Do3t0J-m_2psJzQl8BAJYRAvAo-L1</t>
        </is>
      </c>
      <c r="V2475" t="inlineStr">
        <is>
          <t>20250424</t>
        </is>
      </c>
    </row>
    <row r="2476" ht="15" customHeight="1">
      <c r="A2476" s="7" t="inlineStr">
        <is>
          <t>AN00000194</t>
        </is>
      </c>
      <c r="B2476" s="8" t="inlineStr">
        <is>
          <t>Garmin</t>
        </is>
      </c>
      <c r="C2476" s="8" t="inlineStr">
        <is>
          <t>Garmin Venu 3S 41mm</t>
        </is>
      </c>
      <c r="D2476" s="8" t="inlineStr">
        <is>
          <t>-</t>
        </is>
      </c>
      <c r="E2476" s="9" t="n">
        <v>1899</v>
      </c>
      <c r="F2476" s="9" t="inlineStr">
        <is>
          <t>1899.00</t>
        </is>
      </c>
      <c r="G2476" s="9" t="inlineStr">
        <is>
          <t>Instock</t>
        </is>
      </c>
      <c r="H2476" s="9">
        <f>F2476+0</f>
        <v/>
      </c>
      <c r="I2476" s="9" t="n"/>
      <c r="J2476" s="9">
        <f>IF(I2476&lt;&gt;"",I2476,H2476)</f>
        <v/>
      </c>
      <c r="K2476" s="9">
        <f>E2476/(1+M2476)</f>
        <v/>
      </c>
      <c r="L2476" s="10" t="inlineStr">
        <is>
          <t>PLN</t>
        </is>
      </c>
      <c r="M2476" s="11" t="n">
        <v>0.23</v>
      </c>
      <c r="N2476" s="9">
        <f>K2476*VLOOKUP(L2476,'Exchange rate'!A:B,2,0)</f>
        <v/>
      </c>
      <c r="O2476" s="8" t="inlineStr">
        <is>
          <t>Orange</t>
        </is>
      </c>
      <c r="P2476" s="8" t="inlineStr">
        <is>
          <t>Orange</t>
        </is>
      </c>
      <c r="Q2476" s="8" t="inlineStr">
        <is>
          <t>Poland</t>
        </is>
      </c>
      <c r="R2476" s="12" t="inlineStr">
        <is>
          <t>https://www.orange.pl/esklep/smartwatche-i-smartbandy/garmin/garmin-venu-3s</t>
        </is>
      </c>
      <c r="S2476" s="13" t="inlineStr">
        <is>
          <t>Smart Watch</t>
        </is>
      </c>
      <c r="T2476" s="13" t="n"/>
      <c r="U2476" s="12" t="inlineStr">
        <is>
          <t>https://drive.google.com/uc?export=view&amp;id=16pwGcQTSqXhe6blGZhtKFqsnpBnDELQz</t>
        </is>
      </c>
      <c r="V2476" t="inlineStr">
        <is>
          <t>20250424</t>
        </is>
      </c>
    </row>
    <row r="2477" ht="15" customHeight="1">
      <c r="A2477" s="7" t="inlineStr">
        <is>
          <t>BN2009390</t>
        </is>
      </c>
      <c r="B2477" s="8" t="inlineStr">
        <is>
          <t>Honor</t>
        </is>
      </c>
      <c r="C2477" s="8" t="inlineStr">
        <is>
          <t>Honor 200 8-256GB 5G</t>
        </is>
      </c>
      <c r="D2477" s="8" t="inlineStr">
        <is>
          <t>-</t>
        </is>
      </c>
      <c r="E2477" s="9" t="n">
        <v>0</v>
      </c>
      <c r="F2477" s="9" t="inlineStr">
        <is>
          <t>0.00</t>
        </is>
      </c>
      <c r="G2477" s="9" t="inlineStr">
        <is>
          <t>Outstock</t>
        </is>
      </c>
      <c r="H2477" s="9">
        <f>F2477+0</f>
        <v/>
      </c>
      <c r="I2477" s="9" t="n"/>
      <c r="J2477" s="9">
        <f>IF(I2477&lt;&gt;"",I2477,H2477)</f>
        <v/>
      </c>
      <c r="K2477" s="9">
        <f>E2477/(1+M2477)</f>
        <v/>
      </c>
      <c r="L2477" s="10" t="inlineStr">
        <is>
          <t>PLN</t>
        </is>
      </c>
      <c r="M2477" s="11" t="n">
        <v>0.23</v>
      </c>
      <c r="N2477" s="9">
        <f>K2477*VLOOKUP(L2477,'Exchange rate'!A:B,2,0)</f>
        <v/>
      </c>
      <c r="O2477" s="8" t="inlineStr">
        <is>
          <t>Orange</t>
        </is>
      </c>
      <c r="P2477" s="8" t="inlineStr">
        <is>
          <t>Orange</t>
        </is>
      </c>
      <c r="Q2477" s="8" t="inlineStr">
        <is>
          <t>Poland</t>
        </is>
      </c>
      <c r="R2477" s="12" t="inlineStr">
        <is>
          <t>https://www.orange.pl/esklep/smartfony/honor/honor-200-5g-8-256gb</t>
        </is>
      </c>
      <c r="S2477" s="13" t="inlineStr">
        <is>
          <t>Handset</t>
        </is>
      </c>
      <c r="T2477" s="13" t="inlineStr">
        <is>
          <t>a</t>
        </is>
      </c>
      <c r="U2477" s="12" t="inlineStr">
        <is>
          <t>https://drive.google.com/uc?export=view&amp;id=17pGTYni6NXP3382G8CG79bn_IN0W-Gyj</t>
        </is>
      </c>
      <c r="V2477" t="inlineStr">
        <is>
          <t>20250424</t>
        </is>
      </c>
    </row>
    <row r="2478" ht="15" customHeight="1">
      <c r="A2478" s="7" t="inlineStr">
        <is>
          <t>BN2009284</t>
        </is>
      </c>
      <c r="B2478" s="8" t="inlineStr">
        <is>
          <t>Honor</t>
        </is>
      </c>
      <c r="C2478" s="8" t="inlineStr">
        <is>
          <t>Honor 200 Lite 8-256GB 5G</t>
        </is>
      </c>
      <c r="D2478" s="8" t="inlineStr">
        <is>
          <t>-</t>
        </is>
      </c>
      <c r="E2478" s="9" t="n">
        <v>1499</v>
      </c>
      <c r="F2478" s="9" t="inlineStr">
        <is>
          <t>1499.00</t>
        </is>
      </c>
      <c r="G2478" s="9" t="inlineStr">
        <is>
          <t>Instock</t>
        </is>
      </c>
      <c r="H2478" s="9">
        <f>F2478+0</f>
        <v/>
      </c>
      <c r="I2478" s="9" t="n"/>
      <c r="J2478" s="9">
        <f>IF(I2478&lt;&gt;"",I2478,H2478)</f>
        <v/>
      </c>
      <c r="K2478" s="9">
        <f>E2478/(1+M2478)</f>
        <v/>
      </c>
      <c r="L2478" s="10" t="inlineStr">
        <is>
          <t>PLN</t>
        </is>
      </c>
      <c r="M2478" s="11" t="n">
        <v>0.23</v>
      </c>
      <c r="N2478" s="9">
        <f>K2478*VLOOKUP(L2478,'Exchange rate'!A:B,2,0)</f>
        <v/>
      </c>
      <c r="O2478" s="8" t="inlineStr">
        <is>
          <t>Orange</t>
        </is>
      </c>
      <c r="P2478" s="8" t="inlineStr">
        <is>
          <t>Orange</t>
        </is>
      </c>
      <c r="Q2478" s="8" t="inlineStr">
        <is>
          <t>Poland</t>
        </is>
      </c>
      <c r="R2478" s="12" t="inlineStr">
        <is>
          <t>https://www.orange.pl/esklep/smartfony/honor/honor-200-lite-5g-8-256gb</t>
        </is>
      </c>
      <c r="S2478" s="13" t="inlineStr">
        <is>
          <t>Handset</t>
        </is>
      </c>
      <c r="T2478" s="13" t="n"/>
      <c r="U2478" s="12" t="inlineStr">
        <is>
          <t>https://drive.google.com/uc?export=view&amp;id=17vz7mCbIBck0UWJ04XwYGS_a60k7VpSY</t>
        </is>
      </c>
      <c r="V2478" t="inlineStr">
        <is>
          <t>20250424</t>
        </is>
      </c>
    </row>
    <row r="2479" ht="15" customHeight="1">
      <c r="A2479" s="7" t="inlineStr">
        <is>
          <t>BN2008841</t>
        </is>
      </c>
      <c r="B2479" s="8" t="inlineStr">
        <is>
          <t>Honor</t>
        </is>
      </c>
      <c r="C2479" s="8" t="inlineStr">
        <is>
          <t>Honor 90 8-256GB 5G</t>
        </is>
      </c>
      <c r="D2479" s="8" t="inlineStr">
        <is>
          <t>-</t>
        </is>
      </c>
      <c r="E2479" s="9" t="n">
        <v>0</v>
      </c>
      <c r="F2479" s="9" t="inlineStr">
        <is>
          <t>0.00</t>
        </is>
      </c>
      <c r="G2479" s="9" t="inlineStr">
        <is>
          <t>Outstock</t>
        </is>
      </c>
      <c r="H2479" s="9">
        <f>F2479+0</f>
        <v/>
      </c>
      <c r="I2479" s="9" t="n"/>
      <c r="J2479" s="9">
        <f>IF(I2479&lt;&gt;"",I2479,H2479)</f>
        <v/>
      </c>
      <c r="K2479" s="9">
        <f>E2479/(1+M2479)</f>
        <v/>
      </c>
      <c r="L2479" s="10" t="inlineStr">
        <is>
          <t>PLN</t>
        </is>
      </c>
      <c r="M2479" s="11" t="n">
        <v>0.23</v>
      </c>
      <c r="N2479" s="9">
        <f>K2479*VLOOKUP(L2479,'Exchange rate'!A:B,2,0)</f>
        <v/>
      </c>
      <c r="O2479" s="8" t="inlineStr">
        <is>
          <t>Orange</t>
        </is>
      </c>
      <c r="P2479" s="8" t="inlineStr">
        <is>
          <t>Orange</t>
        </is>
      </c>
      <c r="Q2479" s="8" t="inlineStr">
        <is>
          <t>Poland</t>
        </is>
      </c>
      <c r="R2479" s="12" t="inlineStr">
        <is>
          <t>https://www.orange.pl/esklep/smartfony/honor/honor-90-5g-256gb?withExistingAccount=false</t>
        </is>
      </c>
      <c r="S2479" s="13" t="inlineStr">
        <is>
          <t>Handset</t>
        </is>
      </c>
      <c r="T2479" s="13" t="inlineStr">
        <is>
          <t>a</t>
        </is>
      </c>
      <c r="U2479" s="12" t="inlineStr">
        <is>
          <t>https://drive.google.com/uc?export=view&amp;id=19QgjYgwXlY_3UdWG4PGZ2YBu9NxL4NUH</t>
        </is>
      </c>
      <c r="V2479" t="inlineStr">
        <is>
          <t>20250424</t>
        </is>
      </c>
    </row>
    <row r="2480" ht="15" customHeight="1">
      <c r="A2480" s="7" t="inlineStr">
        <is>
          <t>BN2008843</t>
        </is>
      </c>
      <c r="B2480" s="8" t="inlineStr">
        <is>
          <t>Honor</t>
        </is>
      </c>
      <c r="C2480" s="8" t="inlineStr">
        <is>
          <t>Honor 90 lite 8-256GB 5G</t>
        </is>
      </c>
      <c r="D2480" s="8" t="inlineStr">
        <is>
          <t>-</t>
        </is>
      </c>
      <c r="E2480" s="9" t="n">
        <v>0</v>
      </c>
      <c r="F2480" s="9" t="inlineStr">
        <is>
          <t>0.00</t>
        </is>
      </c>
      <c r="G2480" s="9" t="inlineStr">
        <is>
          <t>Outstock</t>
        </is>
      </c>
      <c r="H2480" s="9">
        <f>F2480+0</f>
        <v/>
      </c>
      <c r="I2480" s="9" t="n"/>
      <c r="J2480" s="9">
        <f>IF(I2480&lt;&gt;"",I2480,H2480)</f>
        <v/>
      </c>
      <c r="K2480" s="9">
        <f>E2480/(1+M2480)</f>
        <v/>
      </c>
      <c r="L2480" s="10" t="inlineStr">
        <is>
          <t>PLN</t>
        </is>
      </c>
      <c r="M2480" s="11" t="n">
        <v>0.23</v>
      </c>
      <c r="N2480" s="9">
        <f>K2480*VLOOKUP(L2480,'Exchange rate'!A:B,2,0)</f>
        <v/>
      </c>
      <c r="O2480" s="8" t="inlineStr">
        <is>
          <t>Orange</t>
        </is>
      </c>
      <c r="P2480" s="8" t="inlineStr">
        <is>
          <t>Orange</t>
        </is>
      </c>
      <c r="Q2480" s="8" t="inlineStr">
        <is>
          <t>Poland</t>
        </is>
      </c>
      <c r="R2480" s="12" t="inlineStr">
        <is>
          <t>https://www.orange.pl/esklep/smartfony/honor/honor-90-lite-5g-256gb</t>
        </is>
      </c>
      <c r="S2480" s="13" t="inlineStr">
        <is>
          <t>Handset</t>
        </is>
      </c>
      <c r="T2480" s="13" t="inlineStr">
        <is>
          <t>a</t>
        </is>
      </c>
      <c r="U2480" s="12" t="inlineStr">
        <is>
          <t>https://drive.google.com/uc?export=view&amp;id=16eywPyzdTLvqeECP8y7R0-l_W-y0wx0J</t>
        </is>
      </c>
      <c r="V2480" t="inlineStr">
        <is>
          <t>20250424</t>
        </is>
      </c>
    </row>
    <row r="2481" ht="15" customHeight="1">
      <c r="A2481" s="7" t="inlineStr">
        <is>
          <t>BN2009311</t>
        </is>
      </c>
      <c r="B2481" s="8" t="inlineStr">
        <is>
          <t>Honor</t>
        </is>
      </c>
      <c r="C2481" s="8" t="inlineStr">
        <is>
          <t>Honor 90 Smart 4-128GB 5G</t>
        </is>
      </c>
      <c r="D2481" s="8" t="inlineStr">
        <is>
          <t>-</t>
        </is>
      </c>
      <c r="E2481" s="9" t="n">
        <v>749</v>
      </c>
      <c r="F2481" s="9" t="inlineStr">
        <is>
          <t>749.00</t>
        </is>
      </c>
      <c r="G2481" s="9" t="inlineStr">
        <is>
          <t>Instock</t>
        </is>
      </c>
      <c r="H2481" s="9">
        <f>F2481+0</f>
        <v/>
      </c>
      <c r="I2481" s="9" t="n"/>
      <c r="J2481" s="9">
        <f>IF(I2481&lt;&gt;"",I2481,H2481)</f>
        <v/>
      </c>
      <c r="K2481" s="9">
        <f>E2481/(1+M2481)</f>
        <v/>
      </c>
      <c r="L2481" s="10" t="inlineStr">
        <is>
          <t>PLN</t>
        </is>
      </c>
      <c r="M2481" s="11" t="n">
        <v>0.23</v>
      </c>
      <c r="N2481" s="9">
        <f>K2481*VLOOKUP(L2481,'Exchange rate'!A:B,2,0)</f>
        <v/>
      </c>
      <c r="O2481" s="8" t="inlineStr">
        <is>
          <t>Orange</t>
        </is>
      </c>
      <c r="P2481" s="8" t="inlineStr">
        <is>
          <t>Orange</t>
        </is>
      </c>
      <c r="Q2481" s="8" t="inlineStr">
        <is>
          <t>Poland</t>
        </is>
      </c>
      <c r="R2481" s="12" t="inlineStr">
        <is>
          <t>https://www.orange.pl/esklep/smartfony/honor/honor-90-smart-5g-4-128gb</t>
        </is>
      </c>
      <c r="S2481" s="13" t="inlineStr">
        <is>
          <t>Handset</t>
        </is>
      </c>
      <c r="T2481" s="13" t="n"/>
      <c r="U2481" s="12" t="inlineStr">
        <is>
          <t>https://drive.google.com/uc?export=view&amp;id=1Ad8FddJujkNqIBsXHK8xTTwh7ZYFLX1m</t>
        </is>
      </c>
      <c r="V2481" t="inlineStr">
        <is>
          <t>20250424</t>
        </is>
      </c>
    </row>
    <row r="2482" ht="15" customHeight="1">
      <c r="A2482" s="7" t="inlineStr">
        <is>
          <t>BN2009429</t>
        </is>
      </c>
      <c r="B2482" s="8" t="inlineStr">
        <is>
          <t>Honor</t>
        </is>
      </c>
      <c r="C2482" s="8" t="inlineStr">
        <is>
          <t>Honor Magic V3 12-512GB 5G</t>
        </is>
      </c>
      <c r="D2482" s="8" t="inlineStr">
        <is>
          <t>-</t>
        </is>
      </c>
      <c r="E2482" s="9" t="n">
        <v>8539</v>
      </c>
      <c r="F2482" s="9" t="inlineStr">
        <is>
          <t>8539.00</t>
        </is>
      </c>
      <c r="G2482" s="9" t="inlineStr">
        <is>
          <t>Instock</t>
        </is>
      </c>
      <c r="H2482" s="9">
        <f>F2482+0</f>
        <v/>
      </c>
      <c r="I2482" s="9" t="n"/>
      <c r="J2482" s="9">
        <f>IF(I2482&lt;&gt;"",I2482,H2482)</f>
        <v/>
      </c>
      <c r="K2482" s="9">
        <f>E2482/(1+M2482)</f>
        <v/>
      </c>
      <c r="L2482" s="10" t="inlineStr">
        <is>
          <t>PLN</t>
        </is>
      </c>
      <c r="M2482" s="11" t="n">
        <v>0.23</v>
      </c>
      <c r="N2482" s="9">
        <f>K2482*VLOOKUP(L2482,'Exchange rate'!A:B,2,0)</f>
        <v/>
      </c>
      <c r="O2482" s="8" t="inlineStr">
        <is>
          <t>Orange</t>
        </is>
      </c>
      <c r="P2482" s="8" t="inlineStr">
        <is>
          <t>Orange</t>
        </is>
      </c>
      <c r="Q2482" s="8" t="inlineStr">
        <is>
          <t>Poland</t>
        </is>
      </c>
      <c r="R2482" s="12" t="inlineStr">
        <is>
          <t>https://www.orange.pl/esklep/smartfony/honor/honor-magic-v3-5g-12-512gb</t>
        </is>
      </c>
      <c r="S2482" s="13" t="inlineStr">
        <is>
          <t>Handset</t>
        </is>
      </c>
      <c r="T2482" s="13" t="n"/>
      <c r="U2482" s="12" t="inlineStr">
        <is>
          <t>https://drive.google.com/uc?export=view&amp;id=16mlqXWZTPukxEE8yuaRh2ZVmtu9ywp_Z</t>
        </is>
      </c>
      <c r="V2482" t="inlineStr">
        <is>
          <t>20250424</t>
        </is>
      </c>
    </row>
    <row r="2483" ht="15" customHeight="1">
      <c r="A2483" s="7" t="inlineStr">
        <is>
          <t>BN2009095</t>
        </is>
      </c>
      <c r="B2483" s="8" t="inlineStr">
        <is>
          <t>Honor</t>
        </is>
      </c>
      <c r="C2483" s="8" t="inlineStr">
        <is>
          <t>Honor Magic6 Lite 8-256GB 5G</t>
        </is>
      </c>
      <c r="D2483" s="8" t="inlineStr">
        <is>
          <t>-</t>
        </is>
      </c>
      <c r="E2483" s="9" t="n">
        <v>0</v>
      </c>
      <c r="F2483" s="9" t="inlineStr">
        <is>
          <t>0.00</t>
        </is>
      </c>
      <c r="G2483" s="9" t="inlineStr">
        <is>
          <t>Outstock</t>
        </is>
      </c>
      <c r="H2483" s="9">
        <f>F2483+0</f>
        <v/>
      </c>
      <c r="I2483" s="9" t="n"/>
      <c r="J2483" s="9">
        <f>IF(I2483&lt;&gt;"",I2483,H2483)</f>
        <v/>
      </c>
      <c r="K2483" s="9">
        <f>E2483/(1+M2483)</f>
        <v/>
      </c>
      <c r="L2483" s="10" t="inlineStr">
        <is>
          <t>PLN</t>
        </is>
      </c>
      <c r="M2483" s="11" t="n">
        <v>0.23</v>
      </c>
      <c r="N2483" s="9">
        <f>K2483*VLOOKUP(L2483,'Exchange rate'!A:B,2,0)</f>
        <v/>
      </c>
      <c r="O2483" s="8" t="inlineStr">
        <is>
          <t>Orange</t>
        </is>
      </c>
      <c r="P2483" s="8" t="inlineStr">
        <is>
          <t>Orange</t>
        </is>
      </c>
      <c r="Q2483" s="8" t="inlineStr">
        <is>
          <t>Poland</t>
        </is>
      </c>
      <c r="R2483" s="12" t="inlineStr">
        <is>
          <t>https://www.orange.pl/esklep/smartfony/honor/honor-magic6-lite-5g-8-256gb</t>
        </is>
      </c>
      <c r="S2483" s="13" t="inlineStr">
        <is>
          <t>Handset</t>
        </is>
      </c>
      <c r="T2483" s="13" t="inlineStr">
        <is>
          <t>x</t>
        </is>
      </c>
      <c r="U2483" s="12" t="inlineStr">
        <is>
          <t>https://drive.google.com/uc?export=view&amp;id=16Bot53f5gF2C4tw5zSs2gB9QC_kPdImK</t>
        </is>
      </c>
      <c r="V2483" t="inlineStr">
        <is>
          <t>20250424</t>
        </is>
      </c>
    </row>
    <row r="2484" ht="15" customHeight="1">
      <c r="A2484" s="7" t="inlineStr">
        <is>
          <t>BN2009096</t>
        </is>
      </c>
      <c r="B2484" s="8" t="inlineStr">
        <is>
          <t>Honor</t>
        </is>
      </c>
      <c r="C2484" s="8" t="inlineStr">
        <is>
          <t>Magic V2 16-512GB 5G</t>
        </is>
      </c>
      <c r="D2484" s="8" t="inlineStr">
        <is>
          <t>-</t>
        </is>
      </c>
      <c r="E2484" s="9" t="n">
        <v>0</v>
      </c>
      <c r="F2484" s="9" t="inlineStr">
        <is>
          <t>0.00</t>
        </is>
      </c>
      <c r="G2484" s="9" t="inlineStr">
        <is>
          <t>Outstock</t>
        </is>
      </c>
      <c r="H2484" s="9">
        <f>F2484+0</f>
        <v/>
      </c>
      <c r="I2484" s="9" t="n"/>
      <c r="J2484" s="9">
        <f>IF(I2484&lt;&gt;"",I2484,H2484)</f>
        <v/>
      </c>
      <c r="K2484" s="9">
        <f>E2484/(1+M2484)</f>
        <v/>
      </c>
      <c r="L2484" s="10" t="inlineStr">
        <is>
          <t>PLN</t>
        </is>
      </c>
      <c r="M2484" s="11" t="n">
        <v>0.23</v>
      </c>
      <c r="N2484" s="9">
        <f>K2484*VLOOKUP(L2484,'Exchange rate'!A:B,2,0)</f>
        <v/>
      </c>
      <c r="O2484" s="8" t="inlineStr">
        <is>
          <t>Orange</t>
        </is>
      </c>
      <c r="P2484" s="8" t="inlineStr">
        <is>
          <t>Orange</t>
        </is>
      </c>
      <c r="Q2484" s="8" t="inlineStr">
        <is>
          <t>Poland</t>
        </is>
      </c>
      <c r="R2484" s="12" t="inlineStr">
        <is>
          <t>https://www.orange.pl/esklep/smartfony/honor/honor-magic-v2-5g-16-512gb</t>
        </is>
      </c>
      <c r="S2484" s="13" t="inlineStr">
        <is>
          <t>Handset</t>
        </is>
      </c>
      <c r="T2484" s="13" t="inlineStr">
        <is>
          <t>a</t>
        </is>
      </c>
      <c r="U2484" s="12" t="inlineStr">
        <is>
          <t>https://drive.google.com/uc?export=view&amp;id=16edMvoa95RQd7RUf3qKvKYGFhDund4py</t>
        </is>
      </c>
      <c r="V2484" t="inlineStr">
        <is>
          <t>20250424</t>
        </is>
      </c>
    </row>
    <row r="2485" ht="15" customHeight="1">
      <c r="A2485" s="7" t="inlineStr">
        <is>
          <t>BN2009097</t>
        </is>
      </c>
      <c r="B2485" s="8" t="inlineStr">
        <is>
          <t>Honor</t>
        </is>
      </c>
      <c r="C2485" s="8" t="inlineStr">
        <is>
          <t>Magic6 Pro 12-512GB 5G</t>
        </is>
      </c>
      <c r="D2485" s="8" t="inlineStr">
        <is>
          <t>-</t>
        </is>
      </c>
      <c r="E2485" s="9" t="n">
        <v>0</v>
      </c>
      <c r="F2485" s="9" t="inlineStr">
        <is>
          <t>0.00</t>
        </is>
      </c>
      <c r="G2485" s="9" t="inlineStr">
        <is>
          <t>Outstock</t>
        </is>
      </c>
      <c r="H2485" s="9">
        <f>F2485+0</f>
        <v/>
      </c>
      <c r="I2485" s="9" t="n"/>
      <c r="J2485" s="9">
        <f>IF(I2485&lt;&gt;"",I2485,H2485)</f>
        <v/>
      </c>
      <c r="K2485" s="9">
        <f>E2485/(1+M2485)</f>
        <v/>
      </c>
      <c r="L2485" s="10" t="inlineStr">
        <is>
          <t>PLN</t>
        </is>
      </c>
      <c r="M2485" s="11" t="n">
        <v>0.23</v>
      </c>
      <c r="N2485" s="9">
        <f>K2485*VLOOKUP(L2485,'Exchange rate'!A:B,2,0)</f>
        <v/>
      </c>
      <c r="O2485" s="8" t="inlineStr">
        <is>
          <t>Orange</t>
        </is>
      </c>
      <c r="P2485" s="8" t="inlineStr">
        <is>
          <t>Orange</t>
        </is>
      </c>
      <c r="Q2485" s="8" t="inlineStr">
        <is>
          <t>Poland</t>
        </is>
      </c>
      <c r="R2485" s="12" t="inlineStr">
        <is>
          <t>https://www.orange.pl/esklep/smartfony/honor/honor-magic6-pro-5g-12-512gb--adowarka-100w</t>
        </is>
      </c>
      <c r="S2485" s="13" t="inlineStr">
        <is>
          <t>Handset</t>
        </is>
      </c>
      <c r="T2485" s="13" t="inlineStr">
        <is>
          <t>a</t>
        </is>
      </c>
      <c r="U2485" s="12" t="inlineStr">
        <is>
          <t>https://drive.google.com/uc?export=view&amp;id=18uSI1tACWSSaGjKawCBbYBw5GdAjRyA5</t>
        </is>
      </c>
      <c r="V2485" t="inlineStr">
        <is>
          <t>20250424</t>
        </is>
      </c>
    </row>
    <row r="2486" ht="15" customHeight="1">
      <c r="A2486" s="7" t="inlineStr">
        <is>
          <t>AN00000223</t>
        </is>
      </c>
      <c r="B2486" s="8" t="inlineStr">
        <is>
          <t>Huawei</t>
        </is>
      </c>
      <c r="C2486" s="8" t="inlineStr">
        <is>
          <t>Huawei Watch GT5 41mm Elegant</t>
        </is>
      </c>
      <c r="D2486" s="8" t="inlineStr">
        <is>
          <t>-</t>
        </is>
      </c>
      <c r="E2486" s="9" t="n">
        <v>1299</v>
      </c>
      <c r="F2486" s="9" t="inlineStr">
        <is>
          <t>1299.00</t>
        </is>
      </c>
      <c r="G2486" s="9" t="inlineStr">
        <is>
          <t>Instock</t>
        </is>
      </c>
      <c r="H2486" s="9">
        <f>F2486+0</f>
        <v/>
      </c>
      <c r="I2486" s="9" t="n"/>
      <c r="J2486" s="9">
        <f>IF(I2486&lt;&gt;"",I2486,H2486)</f>
        <v/>
      </c>
      <c r="K2486" s="9">
        <f>E2486/(1+M2486)</f>
        <v/>
      </c>
      <c r="L2486" s="10" t="inlineStr">
        <is>
          <t>PLN</t>
        </is>
      </c>
      <c r="M2486" s="11" t="n">
        <v>0.23</v>
      </c>
      <c r="N2486" s="9">
        <f>K2486*VLOOKUP(L2486,'Exchange rate'!A:B,2,0)</f>
        <v/>
      </c>
      <c r="O2486" s="8" t="inlineStr">
        <is>
          <t>Orange</t>
        </is>
      </c>
      <c r="P2486" s="8" t="inlineStr">
        <is>
          <t>Orange</t>
        </is>
      </c>
      <c r="Q2486" s="8" t="inlineStr">
        <is>
          <t>Poland</t>
        </is>
      </c>
      <c r="R2486" s="12" t="inlineStr">
        <is>
          <t>https://www.orange.pl/esklep/smartwatche-i-smartbandy/huawei/huawei-watch-gt-5-41mm-elegant</t>
        </is>
      </c>
      <c r="S2486" s="13" t="inlineStr">
        <is>
          <t>Smart Watch</t>
        </is>
      </c>
      <c r="T2486" s="13" t="n"/>
      <c r="U2486" s="12" t="inlineStr">
        <is>
          <t>https://drive.google.com/uc?export=view&amp;id=172vpfc0QruzmpZjV7y3KQvVG1lrvtLQk</t>
        </is>
      </c>
      <c r="V2486" t="inlineStr">
        <is>
          <t>20250424</t>
        </is>
      </c>
    </row>
    <row r="2487" ht="15" customHeight="1">
      <c r="A2487" s="7" t="inlineStr">
        <is>
          <t>AN00000225</t>
        </is>
      </c>
      <c r="B2487" s="8" t="inlineStr">
        <is>
          <t>Huawei</t>
        </is>
      </c>
      <c r="C2487" s="8" t="inlineStr">
        <is>
          <t>Huawei Watch GT5 46mm Active</t>
        </is>
      </c>
      <c r="D2487" s="8" t="inlineStr">
        <is>
          <t>-</t>
        </is>
      </c>
      <c r="E2487" s="9" t="n">
        <v>1099</v>
      </c>
      <c r="F2487" s="9" t="inlineStr">
        <is>
          <t>1099.00</t>
        </is>
      </c>
      <c r="G2487" s="9" t="inlineStr">
        <is>
          <t>Instock</t>
        </is>
      </c>
      <c r="H2487" s="9">
        <f>F2487+0</f>
        <v/>
      </c>
      <c r="I2487" s="9" t="n"/>
      <c r="J2487" s="9">
        <f>IF(I2487&lt;&gt;"",I2487,H2487)</f>
        <v/>
      </c>
      <c r="K2487" s="9">
        <f>E2487/(1+M2487)</f>
        <v/>
      </c>
      <c r="L2487" s="10" t="inlineStr">
        <is>
          <t>PLN</t>
        </is>
      </c>
      <c r="M2487" s="11" t="n">
        <v>0.23</v>
      </c>
      <c r="N2487" s="9">
        <f>K2487*VLOOKUP(L2487,'Exchange rate'!A:B,2,0)</f>
        <v/>
      </c>
      <c r="O2487" s="8" t="inlineStr">
        <is>
          <t>Orange</t>
        </is>
      </c>
      <c r="P2487" s="8" t="inlineStr">
        <is>
          <t>Orange</t>
        </is>
      </c>
      <c r="Q2487" s="8" t="inlineStr">
        <is>
          <t>Poland</t>
        </is>
      </c>
      <c r="R2487" s="12" t="inlineStr">
        <is>
          <t>https://www.orange.pl/esklep/smartwatche-i-smartbandy/huawei/huawei-watch-gt-5-46mm-active</t>
        </is>
      </c>
      <c r="S2487" s="13" t="inlineStr">
        <is>
          <t>Smart Watch</t>
        </is>
      </c>
      <c r="T2487" s="13" t="n"/>
      <c r="U2487" s="12" t="inlineStr">
        <is>
          <t>https://drive.google.com/uc?export=view&amp;id=17-W3P2rjZr74rPHZk7lNy_VNqa8smSLK</t>
        </is>
      </c>
      <c r="V2487" t="inlineStr">
        <is>
          <t>20250424</t>
        </is>
      </c>
    </row>
    <row r="2488" ht="15" customHeight="1">
      <c r="A2488" s="7" t="inlineStr">
        <is>
          <t>AN00000227</t>
        </is>
      </c>
      <c r="B2488" s="8" t="inlineStr">
        <is>
          <t>Huawei</t>
        </is>
      </c>
      <c r="C2488" s="8" t="inlineStr">
        <is>
          <t>Huawei Watch GT5 Pro 46mm Elite</t>
        </is>
      </c>
      <c r="D2488" s="8" t="inlineStr">
        <is>
          <t>-</t>
        </is>
      </c>
      <c r="E2488" s="9" t="n">
        <v>1999</v>
      </c>
      <c r="F2488" s="9" t="inlineStr">
        <is>
          <t>1999.00</t>
        </is>
      </c>
      <c r="G2488" s="9" t="inlineStr">
        <is>
          <t>Instock</t>
        </is>
      </c>
      <c r="H2488" s="9">
        <f>F2488+0</f>
        <v/>
      </c>
      <c r="I2488" s="9" t="n"/>
      <c r="J2488" s="9">
        <f>IF(I2488&lt;&gt;"",I2488,H2488)</f>
        <v/>
      </c>
      <c r="K2488" s="9">
        <f>E2488/(1+M2488)</f>
        <v/>
      </c>
      <c r="L2488" s="10" t="inlineStr">
        <is>
          <t>PLN</t>
        </is>
      </c>
      <c r="M2488" s="11" t="n">
        <v>0.23</v>
      </c>
      <c r="N2488" s="9">
        <f>K2488*VLOOKUP(L2488,'Exchange rate'!A:B,2,0)</f>
        <v/>
      </c>
      <c r="O2488" s="8" t="inlineStr">
        <is>
          <t>Orange</t>
        </is>
      </c>
      <c r="P2488" s="8" t="inlineStr">
        <is>
          <t>Orange</t>
        </is>
      </c>
      <c r="Q2488" s="8" t="inlineStr">
        <is>
          <t>Poland</t>
        </is>
      </c>
      <c r="R2488" s="12" t="inlineStr">
        <is>
          <t>https://www.orange.pl/esklep/smartwatche-i-smartbandy/huawei/huawei-watch-gt-5-pro-46mm-elite</t>
        </is>
      </c>
      <c r="S2488" s="13" t="inlineStr">
        <is>
          <t>Smart Watch</t>
        </is>
      </c>
      <c r="T2488" s="13" t="n"/>
      <c r="U2488" s="12" t="inlineStr">
        <is>
          <t>https://drive.google.com/uc?export=view&amp;id=17R_gQ_p3hrktZUIOLRKTYXQbbFZLVLCl</t>
        </is>
      </c>
      <c r="V2488" t="inlineStr">
        <is>
          <t>20250424</t>
        </is>
      </c>
    </row>
    <row r="2489" ht="15" customHeight="1">
      <c r="A2489" s="7" t="inlineStr">
        <is>
          <t>BN2008969</t>
        </is>
      </c>
      <c r="B2489" s="8" t="inlineStr">
        <is>
          <t>Lenovo</t>
        </is>
      </c>
      <c r="C2489" s="8" t="inlineStr">
        <is>
          <t>Moto Edge 40 Neo 12-256GB 5G</t>
        </is>
      </c>
      <c r="D2489" s="8" t="inlineStr">
        <is>
          <t>-</t>
        </is>
      </c>
      <c r="E2489" s="9" t="n">
        <v>1499</v>
      </c>
      <c r="F2489" s="9" t="inlineStr">
        <is>
          <t>1499.00</t>
        </is>
      </c>
      <c r="G2489" s="9" t="inlineStr">
        <is>
          <t>Instock</t>
        </is>
      </c>
      <c r="H2489" s="9">
        <f>F2489+0</f>
        <v/>
      </c>
      <c r="I2489" s="9" t="n"/>
      <c r="J2489" s="9">
        <f>IF(I2489&lt;&gt;"",I2489,H2489)</f>
        <v/>
      </c>
      <c r="K2489" s="9">
        <f>E2489/(1+M2489)</f>
        <v/>
      </c>
      <c r="L2489" s="10" t="inlineStr">
        <is>
          <t>PLN</t>
        </is>
      </c>
      <c r="M2489" s="11" t="n">
        <v>0.23</v>
      </c>
      <c r="N2489" s="9">
        <f>K2489*VLOOKUP(L2489,'Exchange rate'!A:B,2,0)</f>
        <v/>
      </c>
      <c r="O2489" s="8" t="inlineStr">
        <is>
          <t>Orange</t>
        </is>
      </c>
      <c r="P2489" s="8" t="inlineStr">
        <is>
          <t>Orange</t>
        </is>
      </c>
      <c r="Q2489" s="8" t="inlineStr">
        <is>
          <t>Poland</t>
        </is>
      </c>
      <c r="R2489" s="12" t="inlineStr">
        <is>
          <t>https://www.orange.pl/esklep/smartfony/motorola/motorola-edge-40-neo-5g-12-256gb</t>
        </is>
      </c>
      <c r="S2489" s="13" t="inlineStr">
        <is>
          <t>Handset</t>
        </is>
      </c>
      <c r="T2489" s="13" t="n"/>
      <c r="U2489" s="12" t="inlineStr">
        <is>
          <t>https://drive.google.com/uc?export=view&amp;id=16pzl4Pq5my2CkYynxiYdEZspXM4BoTiK</t>
        </is>
      </c>
      <c r="V2489" t="inlineStr">
        <is>
          <t>20250424</t>
        </is>
      </c>
    </row>
    <row r="2490" ht="15" customHeight="1">
      <c r="A2490" s="7" t="inlineStr">
        <is>
          <t>BN2009433</t>
        </is>
      </c>
      <c r="B2490" s="8" t="inlineStr">
        <is>
          <t>Lenovo</t>
        </is>
      </c>
      <c r="C2490" s="8" t="inlineStr">
        <is>
          <t>Moto Edge 50 Neo 12-512GB 5G</t>
        </is>
      </c>
      <c r="D2490" s="8" t="inlineStr">
        <is>
          <t>-</t>
        </is>
      </c>
      <c r="E2490" s="9" t="n">
        <v>1999</v>
      </c>
      <c r="F2490" s="9" t="inlineStr">
        <is>
          <t>1999.00</t>
        </is>
      </c>
      <c r="G2490" s="9" t="inlineStr">
        <is>
          <t>Instock</t>
        </is>
      </c>
      <c r="H2490" s="9">
        <f>F2490+0</f>
        <v/>
      </c>
      <c r="I2490" s="9" t="n"/>
      <c r="J2490" s="9">
        <f>IF(I2490&lt;&gt;"",I2490,H2490)</f>
        <v/>
      </c>
      <c r="K2490" s="9">
        <f>E2490/(1+M2490)</f>
        <v/>
      </c>
      <c r="L2490" s="10" t="inlineStr">
        <is>
          <t>PLN</t>
        </is>
      </c>
      <c r="M2490" s="11" t="n">
        <v>0.23</v>
      </c>
      <c r="N2490" s="9">
        <f>K2490*VLOOKUP(L2490,'Exchange rate'!A:B,2,0)</f>
        <v/>
      </c>
      <c r="O2490" s="8" t="inlineStr">
        <is>
          <t>Orange</t>
        </is>
      </c>
      <c r="P2490" s="8" t="inlineStr">
        <is>
          <t>Orange</t>
        </is>
      </c>
      <c r="Q2490" s="8" t="inlineStr">
        <is>
          <t>Poland</t>
        </is>
      </c>
      <c r="R2490" s="12" t="inlineStr">
        <is>
          <t>https://www.orange.pl/esklep/smartfony/motorola/motorola-edge-50-neo-5g-12-512-gb</t>
        </is>
      </c>
      <c r="S2490" s="13" t="inlineStr">
        <is>
          <t>Handset</t>
        </is>
      </c>
      <c r="T2490" s="13" t="n"/>
      <c r="U2490" s="12" t="inlineStr">
        <is>
          <t>https://drive.google.com/uc?export=view&amp;id=189-OEXS8v5O_Oq1JRRWKWlJQt356GTAz</t>
        </is>
      </c>
      <c r="V2490" t="inlineStr">
        <is>
          <t>20250424</t>
        </is>
      </c>
    </row>
    <row r="2491" ht="15" customHeight="1">
      <c r="A2491" s="7" t="inlineStr">
        <is>
          <t>BN2009287</t>
        </is>
      </c>
      <c r="B2491" s="8" t="inlineStr">
        <is>
          <t>Lenovo</t>
        </is>
      </c>
      <c r="C2491" s="8" t="inlineStr">
        <is>
          <t>Moto Edge 50 Pro 12-512GB</t>
        </is>
      </c>
      <c r="D2491" s="8" t="inlineStr">
        <is>
          <t>-</t>
        </is>
      </c>
      <c r="E2491" s="9" t="n">
        <v>2311</v>
      </c>
      <c r="F2491" s="9" t="inlineStr">
        <is>
          <t>2311.00</t>
        </is>
      </c>
      <c r="G2491" s="9" t="inlineStr">
        <is>
          <t>Instock</t>
        </is>
      </c>
      <c r="H2491" s="9">
        <f>F2491+0</f>
        <v/>
      </c>
      <c r="I2491" s="9" t="n"/>
      <c r="J2491" s="9">
        <f>IF(I2491&lt;&gt;"",I2491,H2491)</f>
        <v/>
      </c>
      <c r="K2491" s="9">
        <f>E2491/(1+M2491)</f>
        <v/>
      </c>
      <c r="L2491" s="10" t="inlineStr">
        <is>
          <t>PLN</t>
        </is>
      </c>
      <c r="M2491" s="11" t="n">
        <v>0.23</v>
      </c>
      <c r="N2491" s="9">
        <f>K2491*VLOOKUP(L2491,'Exchange rate'!A:B,2,0)</f>
        <v/>
      </c>
      <c r="O2491" s="8" t="inlineStr">
        <is>
          <t>Orange</t>
        </is>
      </c>
      <c r="P2491" s="8" t="inlineStr">
        <is>
          <t>Orange</t>
        </is>
      </c>
      <c r="Q2491" s="8" t="inlineStr">
        <is>
          <t>Poland</t>
        </is>
      </c>
      <c r="R2491" s="12" t="inlineStr">
        <is>
          <t>https://www.orange.pl/esklep/smartfony/motorola/motorola-edge-50-pro-5g-12-512gb</t>
        </is>
      </c>
      <c r="S2491" s="13" t="inlineStr">
        <is>
          <t>Handset</t>
        </is>
      </c>
      <c r="T2491" s="13" t="n"/>
      <c r="U2491" s="12" t="inlineStr">
        <is>
          <t>https://drive.google.com/uc?export=view&amp;id=17DzLfYkmxtiFItwkjXzuFeHNTkEaP3kD</t>
        </is>
      </c>
      <c r="V2491" t="inlineStr">
        <is>
          <t>20250424</t>
        </is>
      </c>
    </row>
    <row r="2492" ht="15" customHeight="1">
      <c r="A2492" s="7" t="inlineStr">
        <is>
          <t>BN2009565</t>
        </is>
      </c>
      <c r="B2492" s="8" t="inlineStr">
        <is>
          <t>Lenovo</t>
        </is>
      </c>
      <c r="C2492" s="8" t="inlineStr">
        <is>
          <t>Moto G04 8-128GB LTE</t>
        </is>
      </c>
      <c r="D2492" s="8" t="inlineStr">
        <is>
          <t>-</t>
        </is>
      </c>
      <c r="E2492" s="9" t="n">
        <v>0</v>
      </c>
      <c r="F2492" s="9" t="inlineStr">
        <is>
          <t>0.00</t>
        </is>
      </c>
      <c r="G2492" s="9" t="inlineStr">
        <is>
          <t>Outstock</t>
        </is>
      </c>
      <c r="H2492" s="9">
        <f>F2492+0</f>
        <v/>
      </c>
      <c r="I2492" s="9" t="n"/>
      <c r="J2492" s="9">
        <f>IF(I2492&lt;&gt;"",I2492,H2492)</f>
        <v/>
      </c>
      <c r="K2492" s="9">
        <f>E2492/(1+M2492)</f>
        <v/>
      </c>
      <c r="L2492" s="10" t="inlineStr">
        <is>
          <t>PLN</t>
        </is>
      </c>
      <c r="M2492" s="11" t="n">
        <v>0.23</v>
      </c>
      <c r="N2492" s="9">
        <f>K2492*VLOOKUP(L2492,'Exchange rate'!A:B,2,0)</f>
        <v/>
      </c>
      <c r="O2492" s="8" t="inlineStr">
        <is>
          <t>Orange</t>
        </is>
      </c>
      <c r="P2492" s="8" t="inlineStr">
        <is>
          <t>Orange</t>
        </is>
      </c>
      <c r="Q2492" s="8" t="inlineStr">
        <is>
          <t>Poland</t>
        </is>
      </c>
      <c r="R2492" s="12" t="inlineStr">
        <is>
          <t>https://www.orange.pl/esklep/smartfony/motorola/motorola-moto-g04-8-128gb</t>
        </is>
      </c>
      <c r="S2492" s="13" t="inlineStr">
        <is>
          <t>Handset</t>
        </is>
      </c>
      <c r="T2492" s="13" t="inlineStr">
        <is>
          <t>a</t>
        </is>
      </c>
      <c r="U2492" s="12" t="inlineStr">
        <is>
          <t>https://drive.google.com/uc?export=view&amp;id=18PrcGSLaBoG3HmOcOCpi2qSLV7byYuJN</t>
        </is>
      </c>
      <c r="V2492" t="inlineStr">
        <is>
          <t>20250424</t>
        </is>
      </c>
    </row>
    <row r="2493" ht="15" customHeight="1">
      <c r="A2493" s="7" t="inlineStr">
        <is>
          <t>BN2009461</t>
        </is>
      </c>
      <c r="B2493" s="8" t="inlineStr">
        <is>
          <t>Lenovo</t>
        </is>
      </c>
      <c r="C2493" s="8" t="inlineStr">
        <is>
          <t>Moto G34 8-128GB 5G</t>
        </is>
      </c>
      <c r="D2493" s="8" t="inlineStr">
        <is>
          <t>-</t>
        </is>
      </c>
      <c r="E2493" s="9" t="n">
        <v>0</v>
      </c>
      <c r="F2493" s="9" t="inlineStr">
        <is>
          <t>0.00</t>
        </is>
      </c>
      <c r="G2493" s="9" t="inlineStr">
        <is>
          <t>Outstock</t>
        </is>
      </c>
      <c r="H2493" s="9">
        <f>F2493+0</f>
        <v/>
      </c>
      <c r="I2493" s="9" t="n"/>
      <c r="J2493" s="9">
        <f>IF(I2493&lt;&gt;"",I2493,H2493)</f>
        <v/>
      </c>
      <c r="K2493" s="9">
        <f>E2493/(1+M2493)</f>
        <v/>
      </c>
      <c r="L2493" s="10" t="inlineStr">
        <is>
          <t>PLN</t>
        </is>
      </c>
      <c r="M2493" s="11" t="n">
        <v>0.23</v>
      </c>
      <c r="N2493" s="9">
        <f>K2493*VLOOKUP(L2493,'Exchange rate'!A:B,2,0)</f>
        <v/>
      </c>
      <c r="O2493" s="8" t="inlineStr">
        <is>
          <t>Orange</t>
        </is>
      </c>
      <c r="P2493" s="8" t="inlineStr">
        <is>
          <t>Orange</t>
        </is>
      </c>
      <c r="Q2493" s="8" t="inlineStr">
        <is>
          <t>Poland</t>
        </is>
      </c>
      <c r="R2493" s="12" t="inlineStr">
        <is>
          <t>https://www.orange.pl/esklep/smartfony/motorola/motorola-moto-g34-5g-8-128gb</t>
        </is>
      </c>
      <c r="S2493" s="13" t="inlineStr">
        <is>
          <t>Handset</t>
        </is>
      </c>
      <c r="T2493" s="13" t="inlineStr">
        <is>
          <t>a</t>
        </is>
      </c>
      <c r="U2493" s="12" t="inlineStr">
        <is>
          <t>https://drive.google.com/uc?export=view&amp;id=17EOs773_zZGctoxA31tJLzxMBvaWBcN4</t>
        </is>
      </c>
      <c r="V2493" t="inlineStr">
        <is>
          <t>20250424</t>
        </is>
      </c>
    </row>
    <row r="2494" ht="15" customHeight="1">
      <c r="A2494" s="7" t="inlineStr">
        <is>
          <t>BN2009223</t>
        </is>
      </c>
      <c r="B2494" s="8" t="inlineStr">
        <is>
          <t>Lenovo</t>
        </is>
      </c>
      <c r="C2494" s="8" t="inlineStr">
        <is>
          <t>Moto G54 power 5G</t>
        </is>
      </c>
      <c r="D2494" s="8" t="inlineStr">
        <is>
          <t>-</t>
        </is>
      </c>
      <c r="E2494" s="9" t="n">
        <v>0</v>
      </c>
      <c r="F2494" s="9" t="inlineStr">
        <is>
          <t>0.00</t>
        </is>
      </c>
      <c r="G2494" s="9" t="inlineStr">
        <is>
          <t>Outstock</t>
        </is>
      </c>
      <c r="H2494" s="9">
        <f>F2494+0</f>
        <v/>
      </c>
      <c r="I2494" s="9" t="n"/>
      <c r="J2494" s="9">
        <f>IF(I2494&lt;&gt;"",I2494,H2494)</f>
        <v/>
      </c>
      <c r="K2494" s="9">
        <f>E2494/(1+M2494)</f>
        <v/>
      </c>
      <c r="L2494" s="10" t="inlineStr">
        <is>
          <t>PLN</t>
        </is>
      </c>
      <c r="M2494" s="11" t="n">
        <v>0.23</v>
      </c>
      <c r="N2494" s="9">
        <f>K2494*VLOOKUP(L2494,'Exchange rate'!A:B,2,0)</f>
        <v/>
      </c>
      <c r="O2494" s="8" t="inlineStr">
        <is>
          <t>Orange</t>
        </is>
      </c>
      <c r="P2494" s="8" t="inlineStr">
        <is>
          <t>Orange</t>
        </is>
      </c>
      <c r="Q2494" s="8" t="inlineStr">
        <is>
          <t>Poland</t>
        </is>
      </c>
      <c r="R2494" s="12" t="inlineStr">
        <is>
          <t>https://www.orange.pl/esklep/smartfony/motorola/motorola-moto-g54-5g-power-edition-12-256-gb</t>
        </is>
      </c>
      <c r="S2494" s="13" t="inlineStr">
        <is>
          <t>Handset</t>
        </is>
      </c>
      <c r="T2494" s="13" t="inlineStr">
        <is>
          <t>a</t>
        </is>
      </c>
      <c r="U2494" s="12" t="inlineStr">
        <is>
          <t>https://drive.google.com/uc?export=view&amp;id=1AcgaC1F3bf1naYMkrhJ-hxJfR_xrN-VJ</t>
        </is>
      </c>
      <c r="V2494" t="inlineStr">
        <is>
          <t>20250424</t>
        </is>
      </c>
    </row>
    <row r="2495" ht="15" customHeight="1">
      <c r="A2495" s="7" t="inlineStr">
        <is>
          <t>BN2010029</t>
        </is>
      </c>
      <c r="B2495" s="8" t="inlineStr">
        <is>
          <t>Lenovo</t>
        </is>
      </c>
      <c r="C2495" s="8" t="inlineStr">
        <is>
          <t>Moto g55 12-256GB 5G</t>
        </is>
      </c>
      <c r="D2495" s="8" t="inlineStr">
        <is>
          <t>-</t>
        </is>
      </c>
      <c r="E2495" s="9" t="n">
        <v>1399</v>
      </c>
      <c r="F2495" s="9" t="inlineStr">
        <is>
          <t>1399.00</t>
        </is>
      </c>
      <c r="G2495" s="9" t="inlineStr">
        <is>
          <t>Instock</t>
        </is>
      </c>
      <c r="H2495" s="9">
        <f>F2495+0</f>
        <v/>
      </c>
      <c r="I2495" s="9" t="n"/>
      <c r="J2495" s="9">
        <f>IF(I2495&lt;&gt;"",I2495,H2495)</f>
        <v/>
      </c>
      <c r="K2495" s="9">
        <f>E2495/(1+M2495)</f>
        <v/>
      </c>
      <c r="L2495" s="10" t="inlineStr">
        <is>
          <t>PLN</t>
        </is>
      </c>
      <c r="M2495" s="11" t="n">
        <v>0.23</v>
      </c>
      <c r="N2495" s="9">
        <f>K2495*VLOOKUP(L2495,'Exchange rate'!A:B,2,0)</f>
        <v/>
      </c>
      <c r="O2495" s="8" t="inlineStr">
        <is>
          <t>Orange</t>
        </is>
      </c>
      <c r="P2495" s="8" t="inlineStr">
        <is>
          <t>Orange</t>
        </is>
      </c>
      <c r="Q2495" s="8" t="inlineStr">
        <is>
          <t>Poland</t>
        </is>
      </c>
      <c r="R2495" s="12" t="inlineStr">
        <is>
          <t>https://www.orange.pl/esklep/smartfony/motorola/motorola-moto-g55-5g-special-edition-12-256-gb</t>
        </is>
      </c>
      <c r="S2495" s="13" t="inlineStr">
        <is>
          <t>Handset</t>
        </is>
      </c>
      <c r="T2495" s="13" t="n"/>
      <c r="U2495" s="12" t="inlineStr">
        <is>
          <t>https://drive.google.com/uc?export=view&amp;id=19IBahZmE-vPAat2UEhjUAhVA7m0zIwZq</t>
        </is>
      </c>
      <c r="V2495" t="inlineStr">
        <is>
          <t>20250424</t>
        </is>
      </c>
    </row>
    <row r="2496" ht="15" customHeight="1">
      <c r="A2496" s="7" t="inlineStr">
        <is>
          <t>BN2009289</t>
        </is>
      </c>
      <c r="B2496" s="8" t="inlineStr">
        <is>
          <t>Lenovo</t>
        </is>
      </c>
      <c r="C2496" s="8" t="inlineStr">
        <is>
          <t>Moto G85 12-256GB 5G</t>
        </is>
      </c>
      <c r="D2496" s="8" t="inlineStr">
        <is>
          <t>-</t>
        </is>
      </c>
      <c r="E2496" s="9" t="n">
        <v>1499</v>
      </c>
      <c r="F2496" s="9" t="inlineStr">
        <is>
          <t>1499.00</t>
        </is>
      </c>
      <c r="G2496" s="9" t="inlineStr">
        <is>
          <t>Instock</t>
        </is>
      </c>
      <c r="H2496" s="9">
        <f>F2496+0</f>
        <v/>
      </c>
      <c r="I2496" s="9" t="n"/>
      <c r="J2496" s="9">
        <f>IF(I2496&lt;&gt;"",I2496,H2496)</f>
        <v/>
      </c>
      <c r="K2496" s="9">
        <f>E2496/(1+M2496)</f>
        <v/>
      </c>
      <c r="L2496" s="10" t="inlineStr">
        <is>
          <t>PLN</t>
        </is>
      </c>
      <c r="M2496" s="11" t="n">
        <v>0.23</v>
      </c>
      <c r="N2496" s="9">
        <f>K2496*VLOOKUP(L2496,'Exchange rate'!A:B,2,0)</f>
        <v/>
      </c>
      <c r="O2496" s="8" t="inlineStr">
        <is>
          <t>Orange</t>
        </is>
      </c>
      <c r="P2496" s="8" t="inlineStr">
        <is>
          <t>Orange</t>
        </is>
      </c>
      <c r="Q2496" s="8" t="inlineStr">
        <is>
          <t>Poland</t>
        </is>
      </c>
      <c r="R2496" s="12" t="inlineStr">
        <is>
          <t>https://www.orange.pl/esklep/smartfony/motorola/motorola-moto-g85-5g-12-256gb</t>
        </is>
      </c>
      <c r="S2496" s="13" t="inlineStr">
        <is>
          <t>Handset</t>
        </is>
      </c>
      <c r="T2496" s="13" t="n"/>
      <c r="U2496" s="12" t="inlineStr">
        <is>
          <t>https://drive.google.com/uc?export=view&amp;id=18eHwAu8oPu-D6r1dPI25Jfd1yYD7tYTQ</t>
        </is>
      </c>
      <c r="V2496" t="inlineStr">
        <is>
          <t>20250424</t>
        </is>
      </c>
    </row>
    <row r="2497" ht="15" customHeight="1">
      <c r="A2497" s="7" t="inlineStr">
        <is>
          <t>AN00000256</t>
        </is>
      </c>
      <c r="B2497" s="8" t="inlineStr">
        <is>
          <t>Lenovo</t>
        </is>
      </c>
      <c r="C2497" s="8" t="inlineStr">
        <is>
          <t>Motorola Edge 60 Fusion 5G 8/256GB</t>
        </is>
      </c>
      <c r="D2497" s="8" t="inlineStr">
        <is>
          <t>-</t>
        </is>
      </c>
      <c r="E2497" s="9" t="n">
        <v>1599</v>
      </c>
      <c r="F2497" s="9" t="inlineStr">
        <is>
          <t>1599.00</t>
        </is>
      </c>
      <c r="G2497" s="9" t="inlineStr">
        <is>
          <t>Instock</t>
        </is>
      </c>
      <c r="H2497" s="9">
        <f>F2497+0</f>
        <v/>
      </c>
      <c r="I2497" s="9" t="n"/>
      <c r="J2497" s="9">
        <f>IF(I2497&lt;&gt;"",I2497,H2497)</f>
        <v/>
      </c>
      <c r="K2497" s="9">
        <f>E2497/(1+M2497)</f>
        <v/>
      </c>
      <c r="L2497" s="10" t="inlineStr">
        <is>
          <t>PLN</t>
        </is>
      </c>
      <c r="M2497" s="11" t="n">
        <v>0.23</v>
      </c>
      <c r="N2497" s="9">
        <f>K2497*VLOOKUP(L2497,'Exchange rate'!A:B,2,0)</f>
        <v/>
      </c>
      <c r="O2497" s="8" t="inlineStr">
        <is>
          <t>Orange</t>
        </is>
      </c>
      <c r="P2497" s="8" t="inlineStr">
        <is>
          <t>Orange</t>
        </is>
      </c>
      <c r="Q2497" s="8" t="inlineStr">
        <is>
          <t>Poland</t>
        </is>
      </c>
      <c r="R2497" s="12" t="inlineStr">
        <is>
          <t>https://www.orange.pl/esklep/smartfony/Motorola/Motorola-edge-60-fusion-5G-8-256GB</t>
        </is>
      </c>
      <c r="S2497" s="13" t="inlineStr">
        <is>
          <t>Handset</t>
        </is>
      </c>
      <c r="T2497" s="13" t="n"/>
      <c r="U2497" s="12" t="inlineStr">
        <is>
          <t>https://drive.google.com/uc?export=view&amp;id=19iYHldInR2YlJ_X2vbeEDTWGalAOyc5d</t>
        </is>
      </c>
      <c r="V2497" t="inlineStr">
        <is>
          <t>20250424</t>
        </is>
      </c>
    </row>
    <row r="2498" ht="15" customHeight="1">
      <c r="A2498" s="7" t="inlineStr">
        <is>
          <t>BN2009286</t>
        </is>
      </c>
      <c r="B2498" s="8" t="inlineStr">
        <is>
          <t>Lenovo</t>
        </is>
      </c>
      <c r="C2498" s="8" t="inlineStr">
        <is>
          <t>Razr 50 8-256GB 5G</t>
        </is>
      </c>
      <c r="D2498" s="8" t="inlineStr">
        <is>
          <t>-</t>
        </is>
      </c>
      <c r="E2498" s="9" t="n">
        <v>0</v>
      </c>
      <c r="F2498" s="9" t="inlineStr">
        <is>
          <t>0.00</t>
        </is>
      </c>
      <c r="G2498" s="9" t="inlineStr">
        <is>
          <t>Outstock</t>
        </is>
      </c>
      <c r="H2498" s="9">
        <f>F2498+0</f>
        <v/>
      </c>
      <c r="I2498" s="9" t="n"/>
      <c r="J2498" s="9">
        <f>IF(I2498&lt;&gt;"",I2498,H2498)</f>
        <v/>
      </c>
      <c r="K2498" s="9">
        <f>E2498/(1+M2498)</f>
        <v/>
      </c>
      <c r="L2498" s="10" t="inlineStr">
        <is>
          <t>PLN</t>
        </is>
      </c>
      <c r="M2498" s="11" t="n">
        <v>0.23</v>
      </c>
      <c r="N2498" s="9">
        <f>K2498*VLOOKUP(L2498,'Exchange rate'!A:B,2,0)</f>
        <v/>
      </c>
      <c r="O2498" s="8" t="inlineStr">
        <is>
          <t>Orange</t>
        </is>
      </c>
      <c r="P2498" s="8" t="inlineStr">
        <is>
          <t>Orange</t>
        </is>
      </c>
      <c r="Q2498" s="8" t="inlineStr">
        <is>
          <t>Poland</t>
        </is>
      </c>
      <c r="R2498" s="12" t="inlineStr">
        <is>
          <t>https://www.orange.pl/esklep/smartfony/motorola/motorola-razr-50-5g-8-256gb</t>
        </is>
      </c>
      <c r="S2498" s="13" t="inlineStr">
        <is>
          <t>Handset</t>
        </is>
      </c>
      <c r="T2498" s="13" t="inlineStr">
        <is>
          <t>a</t>
        </is>
      </c>
      <c r="U2498" s="12" t="inlineStr">
        <is>
          <t>https://drive.google.com/uc?export=view&amp;id=18-eGU_1B2GzOeZK51HZDZXJUuRw6GSvq</t>
        </is>
      </c>
      <c r="V2498" t="inlineStr">
        <is>
          <t>20250424</t>
        </is>
      </c>
    </row>
    <row r="2499" ht="15" customHeight="1">
      <c r="A2499" s="7" t="inlineStr">
        <is>
          <t>BN2009285</t>
        </is>
      </c>
      <c r="B2499" s="8" t="inlineStr">
        <is>
          <t>Lenovo</t>
        </is>
      </c>
      <c r="C2499" s="8" t="inlineStr">
        <is>
          <t>Razr 50 Ultra 12-512GB 5G</t>
        </is>
      </c>
      <c r="D2499" s="8" t="inlineStr">
        <is>
          <t>-</t>
        </is>
      </c>
      <c r="E2499" s="9" t="n">
        <v>3899</v>
      </c>
      <c r="F2499" s="9" t="inlineStr">
        <is>
          <t>3899.00</t>
        </is>
      </c>
      <c r="G2499" s="9" t="inlineStr">
        <is>
          <t>Instock</t>
        </is>
      </c>
      <c r="H2499" s="9">
        <f>F2499+0</f>
        <v/>
      </c>
      <c r="I2499" s="9" t="n"/>
      <c r="J2499" s="9">
        <f>IF(I2499&lt;&gt;"",I2499,H2499)</f>
        <v/>
      </c>
      <c r="K2499" s="9">
        <f>E2499/(1+M2499)</f>
        <v/>
      </c>
      <c r="L2499" s="10" t="inlineStr">
        <is>
          <t>PLN</t>
        </is>
      </c>
      <c r="M2499" s="11" t="n">
        <v>0.23</v>
      </c>
      <c r="N2499" s="9">
        <f>K2499*VLOOKUP(L2499,'Exchange rate'!A:B,2,0)</f>
        <v/>
      </c>
      <c r="O2499" s="8" t="inlineStr">
        <is>
          <t>Orange</t>
        </is>
      </c>
      <c r="P2499" s="8" t="inlineStr">
        <is>
          <t>Orange</t>
        </is>
      </c>
      <c r="Q2499" s="8" t="inlineStr">
        <is>
          <t>Poland</t>
        </is>
      </c>
      <c r="R2499" s="12" t="inlineStr">
        <is>
          <t>https://www.orange.pl/esklep/smartfony/motorola/motorola-razr-50-ultra-5g-12-512gb</t>
        </is>
      </c>
      <c r="S2499" s="13" t="inlineStr">
        <is>
          <t>Handset</t>
        </is>
      </c>
      <c r="T2499" s="13" t="n"/>
      <c r="U2499" s="12" t="inlineStr">
        <is>
          <t>https://drive.google.com/uc?export=view&amp;id=1A_TXpXR-yQJZgQugtmR2_E--7k7_z00r</t>
        </is>
      </c>
      <c r="V2499" t="inlineStr">
        <is>
          <t>20250424</t>
        </is>
      </c>
    </row>
    <row r="2500" ht="15" customHeight="1">
      <c r="A2500" s="7" t="inlineStr">
        <is>
          <t>AN00000186</t>
        </is>
      </c>
      <c r="B2500" s="8" t="inlineStr">
        <is>
          <t>Maxcom</t>
        </is>
      </c>
      <c r="C2500" s="8" t="inlineStr">
        <is>
          <t>Maxcom FW58 Vanad Pro</t>
        </is>
      </c>
      <c r="D2500" s="8" t="inlineStr">
        <is>
          <t>-</t>
        </is>
      </c>
      <c r="E2500" s="9" t="n">
        <v>449</v>
      </c>
      <c r="F2500" s="9" t="inlineStr">
        <is>
          <t>449.00</t>
        </is>
      </c>
      <c r="G2500" s="9" t="inlineStr">
        <is>
          <t>Instock</t>
        </is>
      </c>
      <c r="H2500" s="9">
        <f>F2500+0</f>
        <v/>
      </c>
      <c r="I2500" s="9" t="n"/>
      <c r="J2500" s="9">
        <f>IF(I2500&lt;&gt;"",I2500,H2500)</f>
        <v/>
      </c>
      <c r="K2500" s="9">
        <f>E2500/(1+M2500)</f>
        <v/>
      </c>
      <c r="L2500" s="10" t="inlineStr">
        <is>
          <t>PLN</t>
        </is>
      </c>
      <c r="M2500" s="11" t="n">
        <v>0.23</v>
      </c>
      <c r="N2500" s="9">
        <f>K2500*VLOOKUP(L2500,'Exchange rate'!A:B,2,0)</f>
        <v/>
      </c>
      <c r="O2500" s="8" t="inlineStr">
        <is>
          <t>Orange</t>
        </is>
      </c>
      <c r="P2500" s="8" t="inlineStr">
        <is>
          <t>Orange</t>
        </is>
      </c>
      <c r="Q2500" s="8" t="inlineStr">
        <is>
          <t>Poland</t>
        </is>
      </c>
      <c r="R2500" s="12" t="inlineStr">
        <is>
          <t>https://www.orange.pl/esklep/smartwatche-i-smartbandy/maxcom/maxcom-smartwatch-fw58-vanad-pro</t>
        </is>
      </c>
      <c r="S2500" s="13" t="inlineStr">
        <is>
          <t>Smart Watch</t>
        </is>
      </c>
      <c r="T2500" s="13" t="n"/>
      <c r="U2500" s="12" t="inlineStr">
        <is>
          <t>https://drive.google.com/uc?export=view&amp;id=19hy00-7a_wMNB4G-y4cvn_BUQqZ5lW99</t>
        </is>
      </c>
      <c r="V2500" t="inlineStr">
        <is>
          <t>20250424</t>
        </is>
      </c>
    </row>
    <row r="2501" ht="15" customHeight="1">
      <c r="A2501" s="7" t="inlineStr">
        <is>
          <t>BN2007637</t>
        </is>
      </c>
      <c r="B2501" s="8" t="inlineStr">
        <is>
          <t>Maxcom</t>
        </is>
      </c>
      <c r="C2501" s="8" t="inlineStr">
        <is>
          <t>MM 724 BB</t>
        </is>
      </c>
      <c r="D2501" s="8" t="inlineStr">
        <is>
          <t>-</t>
        </is>
      </c>
      <c r="E2501" s="9" t="n">
        <v>339</v>
      </c>
      <c r="F2501" s="9" t="inlineStr">
        <is>
          <t>339.00</t>
        </is>
      </c>
      <c r="G2501" s="9" t="inlineStr">
        <is>
          <t>Instock</t>
        </is>
      </c>
      <c r="H2501" s="9">
        <f>F2501+0</f>
        <v/>
      </c>
      <c r="I2501" s="9" t="n"/>
      <c r="J2501" s="9">
        <f>IF(I2501&lt;&gt;"",I2501,H2501)</f>
        <v/>
      </c>
      <c r="K2501" s="9">
        <f>E2501/(1+M2501)</f>
        <v/>
      </c>
      <c r="L2501" s="10" t="inlineStr">
        <is>
          <t>PLN</t>
        </is>
      </c>
      <c r="M2501" s="11" t="n">
        <v>0.23</v>
      </c>
      <c r="N2501" s="9">
        <f>K2501*VLOOKUP(L2501,'Exchange rate'!A:B,2,0)</f>
        <v/>
      </c>
      <c r="O2501" s="8" t="inlineStr">
        <is>
          <t>Orange</t>
        </is>
      </c>
      <c r="P2501" s="8" t="inlineStr">
        <is>
          <t>Orange</t>
        </is>
      </c>
      <c r="Q2501" s="8" t="inlineStr">
        <is>
          <t>Poland</t>
        </is>
      </c>
      <c r="R2501" s="12" t="inlineStr">
        <is>
          <t>https://www.orange.pl/esklep/telefony-komorkowe/maxcom/maxcom-comfort-mm724</t>
        </is>
      </c>
      <c r="S2501" s="13" t="inlineStr">
        <is>
          <t>Handset</t>
        </is>
      </c>
      <c r="T2501" s="13" t="n"/>
      <c r="U2501" s="12" t="inlineStr">
        <is>
          <t>https://drive.google.com/uc?export=view&amp;id=1AW1d9lInCHfP1BqzWRHglSfgGWcrasF3</t>
        </is>
      </c>
      <c r="V2501" t="inlineStr">
        <is>
          <t>20250424</t>
        </is>
      </c>
    </row>
    <row r="2502" ht="15" customHeight="1">
      <c r="A2502" s="7" t="inlineStr">
        <is>
          <t>AN00000069</t>
        </is>
      </c>
      <c r="B2502" s="8" t="inlineStr">
        <is>
          <t>Microsoft</t>
        </is>
      </c>
      <c r="C2502" s="8" t="inlineStr">
        <is>
          <t>Microsoft Xbox Series X</t>
        </is>
      </c>
      <c r="D2502" s="8" t="inlineStr">
        <is>
          <t>-</t>
        </is>
      </c>
      <c r="E2502" s="9" t="n">
        <v>0</v>
      </c>
      <c r="F2502" s="9" t="inlineStr">
        <is>
          <t>0.00</t>
        </is>
      </c>
      <c r="G2502" s="9" t="inlineStr">
        <is>
          <t>Outstock</t>
        </is>
      </c>
      <c r="H2502" s="9">
        <f>F2502+0</f>
        <v/>
      </c>
      <c r="I2502" s="9" t="n"/>
      <c r="J2502" s="9">
        <f>IF(I2502&lt;&gt;"",I2502,H2502)</f>
        <v/>
      </c>
      <c r="K2502" s="9">
        <f>E2502/(1+M2502)</f>
        <v/>
      </c>
      <c r="L2502" s="10" t="inlineStr">
        <is>
          <t>PLN</t>
        </is>
      </c>
      <c r="M2502" s="11" t="n">
        <v>0.23</v>
      </c>
      <c r="N2502" s="9">
        <f>K2502*VLOOKUP(L2502,'Exchange rate'!A:B,2,0)</f>
        <v/>
      </c>
      <c r="O2502" s="8" t="inlineStr">
        <is>
          <t>Orange</t>
        </is>
      </c>
      <c r="P2502" s="8" t="inlineStr">
        <is>
          <t>Orange</t>
        </is>
      </c>
      <c r="Q2502" s="8" t="inlineStr">
        <is>
          <t>Poland</t>
        </is>
      </c>
      <c r="R2502" s="12" t="inlineStr">
        <is>
          <t>https://www.orange.pl/esklep/laptopy-i-konsole/inny/konsola-xbox-series-x---dodatkowy-kontroler</t>
        </is>
      </c>
      <c r="S2502" s="13" t="inlineStr">
        <is>
          <t>Console</t>
        </is>
      </c>
      <c r="T2502" s="13" t="inlineStr">
        <is>
          <t>a</t>
        </is>
      </c>
      <c r="U2502" s="12" t="inlineStr">
        <is>
          <t>https://drive.google.com/uc?export=view&amp;id=189UKGRRZdNtzJdWehnA5sRzLcpF5NFzc</t>
        </is>
      </c>
      <c r="V2502" t="inlineStr">
        <is>
          <t>20250424</t>
        </is>
      </c>
    </row>
    <row r="2503" ht="15" customHeight="1">
      <c r="A2503" s="7" t="inlineStr">
        <is>
          <t>AN00000057</t>
        </is>
      </c>
      <c r="B2503" s="8" t="inlineStr">
        <is>
          <t>MSI</t>
        </is>
      </c>
      <c r="C2503" s="8" t="inlineStr">
        <is>
          <t>MSI FORCE GC20 V2</t>
        </is>
      </c>
      <c r="D2503" s="8" t="inlineStr">
        <is>
          <t>-</t>
        </is>
      </c>
      <c r="E2503" s="9" t="n">
        <v>159</v>
      </c>
      <c r="F2503" s="9" t="inlineStr">
        <is>
          <t>159.00</t>
        </is>
      </c>
      <c r="G2503" s="9" t="inlineStr">
        <is>
          <t>Instock</t>
        </is>
      </c>
      <c r="H2503" s="9">
        <f>F2503+0</f>
        <v/>
      </c>
      <c r="I2503" s="9" t="n"/>
      <c r="J2503" s="9">
        <f>IF(I2503&lt;&gt;"",I2503,H2503)</f>
        <v/>
      </c>
      <c r="K2503" s="9">
        <f>E2503/(1+M2503)</f>
        <v/>
      </c>
      <c r="L2503" s="10" t="inlineStr">
        <is>
          <t>PLN</t>
        </is>
      </c>
      <c r="M2503" s="11" t="n">
        <v>0.23</v>
      </c>
      <c r="N2503" s="9">
        <f>K2503*VLOOKUP(L2503,'Exchange rate'!A:B,2,0)</f>
        <v/>
      </c>
      <c r="O2503" s="8" t="inlineStr">
        <is>
          <t>Orange</t>
        </is>
      </c>
      <c r="P2503" s="8" t="inlineStr">
        <is>
          <t>Orange</t>
        </is>
      </c>
      <c r="Q2503" s="8" t="inlineStr">
        <is>
          <t>Poland</t>
        </is>
      </c>
      <c r="R2503" s="12" t="inlineStr">
        <is>
          <t>https://www.orange.pl/esklep/laptopy-i-konsole/msi/kontroler-przewodowy-msi-force-gc20-v2-pad-do-konsoli-i-komputera</t>
        </is>
      </c>
      <c r="S2503" s="13" t="inlineStr">
        <is>
          <t>Console</t>
        </is>
      </c>
      <c r="T2503" s="13" t="n"/>
      <c r="U2503" s="12" t="inlineStr">
        <is>
          <t>https://drive.google.com/uc?export=view&amp;id=16nwrcygdGs6FEalfmyKeJSuDrKz0qCOL</t>
        </is>
      </c>
      <c r="V2503" t="inlineStr">
        <is>
          <t>20250424</t>
        </is>
      </c>
    </row>
    <row r="2504" ht="15" customHeight="1">
      <c r="A2504" s="7" t="inlineStr">
        <is>
          <t>BN2008952</t>
        </is>
      </c>
      <c r="B2504" s="8" t="inlineStr">
        <is>
          <t>Myphone</t>
        </is>
      </c>
      <c r="C2504" s="8" t="inlineStr">
        <is>
          <t>Hammer Construction 6-128GB</t>
        </is>
      </c>
      <c r="D2504" s="8" t="inlineStr">
        <is>
          <t>-</t>
        </is>
      </c>
      <c r="E2504" s="9" t="n">
        <v>1499</v>
      </c>
      <c r="F2504" s="9" t="inlineStr">
        <is>
          <t>1499.00</t>
        </is>
      </c>
      <c r="G2504" s="9" t="inlineStr">
        <is>
          <t>Instock</t>
        </is>
      </c>
      <c r="H2504" s="9">
        <f>F2504+0</f>
        <v/>
      </c>
      <c r="I2504" s="9" t="n"/>
      <c r="J2504" s="9">
        <f>IF(I2504&lt;&gt;"",I2504,H2504)</f>
        <v/>
      </c>
      <c r="K2504" s="9">
        <f>E2504/(1+M2504)</f>
        <v/>
      </c>
      <c r="L2504" s="10" t="inlineStr">
        <is>
          <t>PLN</t>
        </is>
      </c>
      <c r="M2504" s="11" t="n">
        <v>0.23</v>
      </c>
      <c r="N2504" s="9">
        <f>K2504*VLOOKUP(L2504,'Exchange rate'!A:B,2,0)</f>
        <v/>
      </c>
      <c r="O2504" s="8" t="inlineStr">
        <is>
          <t>Orange</t>
        </is>
      </c>
      <c r="P2504" s="8" t="inlineStr">
        <is>
          <t>Orange</t>
        </is>
      </c>
      <c r="Q2504" s="8" t="inlineStr">
        <is>
          <t>Poland</t>
        </is>
      </c>
      <c r="R2504" s="12" t="inlineStr">
        <is>
          <t>https://www.orange.pl/esklep/smartfony/hammer/hammer-construction</t>
        </is>
      </c>
      <c r="S2504" s="13" t="inlineStr">
        <is>
          <t>Handset</t>
        </is>
      </c>
      <c r="T2504" s="13" t="n"/>
      <c r="U2504" s="12" t="inlineStr">
        <is>
          <t>https://drive.google.com/uc?export=view&amp;id=17sV1GXU7uT3KrhETIVjpESuLrAcmQPhU</t>
        </is>
      </c>
      <c r="V2504" t="inlineStr">
        <is>
          <t>20250424</t>
        </is>
      </c>
    </row>
    <row r="2505" ht="15" customHeight="1">
      <c r="A2505" s="7" t="inlineStr">
        <is>
          <t>BN2009370</t>
        </is>
      </c>
      <c r="B2505" s="8" t="inlineStr">
        <is>
          <t>Myphone</t>
        </is>
      </c>
      <c r="C2505" s="8" t="inlineStr">
        <is>
          <t>Hammer Energy X</t>
        </is>
      </c>
      <c r="D2505" s="8" t="inlineStr">
        <is>
          <t>-</t>
        </is>
      </c>
      <c r="E2505" s="9" t="n">
        <v>799</v>
      </c>
      <c r="F2505" s="9" t="inlineStr">
        <is>
          <t>799.00</t>
        </is>
      </c>
      <c r="G2505" s="9" t="inlineStr">
        <is>
          <t>Instock</t>
        </is>
      </c>
      <c r="H2505" s="9">
        <f>F2505+0</f>
        <v/>
      </c>
      <c r="I2505" s="9" t="n"/>
      <c r="J2505" s="9">
        <f>IF(I2505&lt;&gt;"",I2505,H2505)</f>
        <v/>
      </c>
      <c r="K2505" s="9">
        <f>E2505/(1+M2505)</f>
        <v/>
      </c>
      <c r="L2505" s="10" t="inlineStr">
        <is>
          <t>PLN</t>
        </is>
      </c>
      <c r="M2505" s="11" t="n">
        <v>0.23</v>
      </c>
      <c r="N2505" s="9">
        <f>K2505*VLOOKUP(L2505,'Exchange rate'!A:B,2,0)</f>
        <v/>
      </c>
      <c r="O2505" s="8" t="inlineStr">
        <is>
          <t>Orange</t>
        </is>
      </c>
      <c r="P2505" s="8" t="inlineStr">
        <is>
          <t>Orange</t>
        </is>
      </c>
      <c r="Q2505" s="8" t="inlineStr">
        <is>
          <t>Poland</t>
        </is>
      </c>
      <c r="R2505" s="12" t="inlineStr">
        <is>
          <t>https://www.orange.pl/esklep/smartfony/hammer/hammer-energy-x</t>
        </is>
      </c>
      <c r="S2505" s="13" t="inlineStr">
        <is>
          <t>Handset</t>
        </is>
      </c>
      <c r="T2505" s="13" t="n"/>
      <c r="U2505" s="12" t="inlineStr">
        <is>
          <t>https://drive.google.com/uc?export=view&amp;id=18OFi0WpY7bnLtpQWYHDcaGOliBf99o1M</t>
        </is>
      </c>
      <c r="V2505" t="inlineStr">
        <is>
          <t>20250424</t>
        </is>
      </c>
    </row>
    <row r="2506" ht="15" customHeight="1">
      <c r="A2506" s="7" t="inlineStr">
        <is>
          <t>BN2008963</t>
        </is>
      </c>
      <c r="B2506" s="8" t="inlineStr">
        <is>
          <t>Oppo</t>
        </is>
      </c>
      <c r="C2506" s="8" t="inlineStr">
        <is>
          <t>A38 4-128GB LTE</t>
        </is>
      </c>
      <c r="D2506" s="8" t="inlineStr">
        <is>
          <t>-</t>
        </is>
      </c>
      <c r="E2506" s="9" t="n">
        <v>699</v>
      </c>
      <c r="F2506" s="9" t="inlineStr">
        <is>
          <t>699.00</t>
        </is>
      </c>
      <c r="G2506" s="9" t="inlineStr">
        <is>
          <t>Instock</t>
        </is>
      </c>
      <c r="H2506" s="9">
        <f>F2506+0</f>
        <v/>
      </c>
      <c r="I2506" s="9" t="n"/>
      <c r="J2506" s="9">
        <f>IF(I2506&lt;&gt;"",I2506,H2506)</f>
        <v/>
      </c>
      <c r="K2506" s="9">
        <f>E2506/(1+M2506)</f>
        <v/>
      </c>
      <c r="L2506" s="10" t="inlineStr">
        <is>
          <t>PLN</t>
        </is>
      </c>
      <c r="M2506" s="11" t="n">
        <v>0.23</v>
      </c>
      <c r="N2506" s="9">
        <f>K2506*VLOOKUP(L2506,'Exchange rate'!A:B,2,0)</f>
        <v/>
      </c>
      <c r="O2506" s="8" t="inlineStr">
        <is>
          <t>Orange</t>
        </is>
      </c>
      <c r="P2506" s="8" t="inlineStr">
        <is>
          <t>Orange</t>
        </is>
      </c>
      <c r="Q2506" s="8" t="inlineStr">
        <is>
          <t>Poland</t>
        </is>
      </c>
      <c r="R2506" s="12" t="inlineStr">
        <is>
          <t>https://www.orange.pl/esklep/smartfony/oppo/oppo-a38-4-128-gb</t>
        </is>
      </c>
      <c r="S2506" s="13" t="inlineStr">
        <is>
          <t>Handset</t>
        </is>
      </c>
      <c r="T2506" s="13" t="n"/>
      <c r="U2506" s="12" t="inlineStr">
        <is>
          <t>https://drive.google.com/uc?export=view&amp;id=17y5XAvzpayi_wYLtb5wG-_JyjNireZjr</t>
        </is>
      </c>
      <c r="V2506" t="inlineStr">
        <is>
          <t>20250424</t>
        </is>
      </c>
    </row>
    <row r="2507" ht="15" customHeight="1">
      <c r="A2507" s="7" t="inlineStr">
        <is>
          <t>BN2009360</t>
        </is>
      </c>
      <c r="B2507" s="8" t="inlineStr">
        <is>
          <t>Oppo</t>
        </is>
      </c>
      <c r="C2507" s="8" t="inlineStr">
        <is>
          <t>A60 4-128GB 5G</t>
        </is>
      </c>
      <c r="D2507" s="8" t="inlineStr">
        <is>
          <t>-</t>
        </is>
      </c>
      <c r="E2507" s="9" t="n">
        <v>699</v>
      </c>
      <c r="F2507" s="9" t="inlineStr">
        <is>
          <t>699.00</t>
        </is>
      </c>
      <c r="G2507" s="9" t="inlineStr">
        <is>
          <t>Instock</t>
        </is>
      </c>
      <c r="H2507" s="9">
        <f>F2507+0</f>
        <v/>
      </c>
      <c r="I2507" s="9" t="n"/>
      <c r="J2507" s="9">
        <f>IF(I2507&lt;&gt;"",I2507,H2507)</f>
        <v/>
      </c>
      <c r="K2507" s="9">
        <f>E2507/(1+M2507)</f>
        <v/>
      </c>
      <c r="L2507" s="10" t="inlineStr">
        <is>
          <t>PLN</t>
        </is>
      </c>
      <c r="M2507" s="11" t="n">
        <v>0.23</v>
      </c>
      <c r="N2507" s="9">
        <f>K2507*VLOOKUP(L2507,'Exchange rate'!A:B,2,0)</f>
        <v/>
      </c>
      <c r="O2507" s="8" t="inlineStr">
        <is>
          <t>Orange</t>
        </is>
      </c>
      <c r="P2507" s="8" t="inlineStr">
        <is>
          <t>Orange</t>
        </is>
      </c>
      <c r="Q2507" s="8" t="inlineStr">
        <is>
          <t>Poland</t>
        </is>
      </c>
      <c r="R2507" s="12" t="inlineStr">
        <is>
          <t>https://www.orange.pl/esklep/smartfony/oppo/oppo-a60-5g-4-128-gb-ds?typ-oferty=SIMFREE_INST&amp;productFilterUid=simfreeInstOfferFilterNUX&amp;typ-procesu=INSTALMENT_SALES_OF_GOODS&amp;dlugosc-umowy=0&amp;id-oferty=TANTO_B2C_249411$MOB_CPO_7051_5721_AC_249411&amp;withExistingAccount=false</t>
        </is>
      </c>
      <c r="S2507" s="13" t="inlineStr">
        <is>
          <t>Handset</t>
        </is>
      </c>
      <c r="T2507" s="13" t="n"/>
      <c r="U2507" s="12" t="inlineStr">
        <is>
          <t>https://drive.google.com/uc?export=view&amp;id=17pO6Mtfvf6CnGQtaA6oV9FNmzJJQTVZu</t>
        </is>
      </c>
      <c r="V2507" t="inlineStr">
        <is>
          <t>20250424</t>
        </is>
      </c>
    </row>
    <row r="2508" ht="15" customHeight="1">
      <c r="A2508" s="7" t="inlineStr">
        <is>
          <t>BN2009053</t>
        </is>
      </c>
      <c r="B2508" s="8" t="inlineStr">
        <is>
          <t>Oppo</t>
        </is>
      </c>
      <c r="C2508" s="8" t="inlineStr">
        <is>
          <t>A79 8-256GB 5G</t>
        </is>
      </c>
      <c r="D2508" s="8" t="inlineStr">
        <is>
          <t>-</t>
        </is>
      </c>
      <c r="E2508" s="9" t="n">
        <v>0</v>
      </c>
      <c r="F2508" s="9" t="inlineStr">
        <is>
          <t>0.00</t>
        </is>
      </c>
      <c r="G2508" s="9" t="inlineStr">
        <is>
          <t>Outstock</t>
        </is>
      </c>
      <c r="H2508" s="9">
        <f>F2508+0</f>
        <v/>
      </c>
      <c r="I2508" s="9" t="n"/>
      <c r="J2508" s="9">
        <f>IF(I2508&lt;&gt;"",I2508,H2508)</f>
        <v/>
      </c>
      <c r="K2508" s="9">
        <f>E2508/(1+M2508)</f>
        <v/>
      </c>
      <c r="L2508" s="10" t="inlineStr">
        <is>
          <t>PLN</t>
        </is>
      </c>
      <c r="M2508" s="11" t="n">
        <v>0.23</v>
      </c>
      <c r="N2508" s="9">
        <f>K2508*VLOOKUP(L2508,'Exchange rate'!A:B,2,0)</f>
        <v/>
      </c>
      <c r="O2508" s="8" t="inlineStr">
        <is>
          <t>Orange</t>
        </is>
      </c>
      <c r="P2508" s="8" t="inlineStr">
        <is>
          <t>Orange</t>
        </is>
      </c>
      <c r="Q2508" s="8" t="inlineStr">
        <is>
          <t>Poland</t>
        </is>
      </c>
      <c r="R2508" s="12" t="inlineStr">
        <is>
          <t>https://www.orange.pl/esklep/smartfony/oppo/oppo-a79-5g-8-256-gb-ds</t>
        </is>
      </c>
      <c r="S2508" s="13" t="inlineStr">
        <is>
          <t>Handset</t>
        </is>
      </c>
      <c r="T2508" s="13" t="inlineStr">
        <is>
          <t>x</t>
        </is>
      </c>
      <c r="U2508" s="12" t="inlineStr">
        <is>
          <t>https://drive.google.com/uc?export=view&amp;id=18SF3xx-2PtVyKILuM1nYuZL32wVrkGJM</t>
        </is>
      </c>
      <c r="V2508" t="inlineStr">
        <is>
          <t>20250424</t>
        </is>
      </c>
    </row>
    <row r="2509" ht="15" customHeight="1">
      <c r="A2509" s="7" t="inlineStr">
        <is>
          <t>BN2009426</t>
        </is>
      </c>
      <c r="B2509" s="8" t="inlineStr">
        <is>
          <t>Oppo</t>
        </is>
      </c>
      <c r="C2509" s="8" t="inlineStr">
        <is>
          <t>A80 8-256GB 5G</t>
        </is>
      </c>
      <c r="D2509" s="8" t="inlineStr">
        <is>
          <t>-</t>
        </is>
      </c>
      <c r="E2509" s="9" t="n">
        <v>899</v>
      </c>
      <c r="F2509" s="9" t="inlineStr">
        <is>
          <t>899.00</t>
        </is>
      </c>
      <c r="G2509" s="9" t="inlineStr">
        <is>
          <t>Instock</t>
        </is>
      </c>
      <c r="H2509" s="9">
        <f>F2509+0</f>
        <v/>
      </c>
      <c r="I2509" s="9" t="n"/>
      <c r="J2509" s="9">
        <f>IF(I2509&lt;&gt;"",I2509,H2509)</f>
        <v/>
      </c>
      <c r="K2509" s="9">
        <f>E2509/(1+M2509)</f>
        <v/>
      </c>
      <c r="L2509" s="10" t="inlineStr">
        <is>
          <t>PLN</t>
        </is>
      </c>
      <c r="M2509" s="11" t="n">
        <v>0.23</v>
      </c>
      <c r="N2509" s="9">
        <f>K2509*VLOOKUP(L2509,'Exchange rate'!A:B,2,0)</f>
        <v/>
      </c>
      <c r="O2509" s="8" t="inlineStr">
        <is>
          <t>Orange</t>
        </is>
      </c>
      <c r="P2509" s="8" t="inlineStr">
        <is>
          <t>Orange</t>
        </is>
      </c>
      <c r="Q2509" s="8" t="inlineStr">
        <is>
          <t>Poland</t>
        </is>
      </c>
      <c r="R2509" s="12" t="inlineStr">
        <is>
          <t>https://www.orange.pl/esklep/smartfony/oppo/oppo-a80-5g-8-256-gb</t>
        </is>
      </c>
      <c r="S2509" s="13" t="inlineStr">
        <is>
          <t>Handset</t>
        </is>
      </c>
      <c r="T2509" s="13" t="n"/>
      <c r="U2509" s="12" t="inlineStr">
        <is>
          <t>https://drive.google.com/uc?export=view&amp;id=18cg9EtedIscFAaypEEPtpJyAdjYCObWH</t>
        </is>
      </c>
      <c r="V2509" t="inlineStr">
        <is>
          <t>20250424</t>
        </is>
      </c>
    </row>
    <row r="2510" ht="15" customHeight="1">
      <c r="A2510" s="7" t="inlineStr">
        <is>
          <t>BN2008915</t>
        </is>
      </c>
      <c r="B2510" s="8" t="inlineStr">
        <is>
          <t>Oppo</t>
        </is>
      </c>
      <c r="C2510" s="8" t="inlineStr">
        <is>
          <t>A98 8-256GB 5G</t>
        </is>
      </c>
      <c r="D2510" s="8" t="inlineStr">
        <is>
          <t>-</t>
        </is>
      </c>
      <c r="E2510" s="9" t="n">
        <v>0</v>
      </c>
      <c r="F2510" s="9" t="inlineStr">
        <is>
          <t>0.00</t>
        </is>
      </c>
      <c r="G2510" s="9" t="inlineStr">
        <is>
          <t>Outstock</t>
        </is>
      </c>
      <c r="H2510" s="9">
        <f>F2510+0</f>
        <v/>
      </c>
      <c r="I2510" s="9" t="n"/>
      <c r="J2510" s="9">
        <f>IF(I2510&lt;&gt;"",I2510,H2510)</f>
        <v/>
      </c>
      <c r="K2510" s="9">
        <f>E2510/(1+M2510)</f>
        <v/>
      </c>
      <c r="L2510" s="10" t="inlineStr">
        <is>
          <t>PLN</t>
        </is>
      </c>
      <c r="M2510" s="11" t="n">
        <v>0.23</v>
      </c>
      <c r="N2510" s="9">
        <f>K2510*VLOOKUP(L2510,'Exchange rate'!A:B,2,0)</f>
        <v/>
      </c>
      <c r="O2510" s="8" t="inlineStr">
        <is>
          <t>Orange</t>
        </is>
      </c>
      <c r="P2510" s="8" t="inlineStr">
        <is>
          <t>Orange</t>
        </is>
      </c>
      <c r="Q2510" s="8" t="inlineStr">
        <is>
          <t>Poland</t>
        </is>
      </c>
      <c r="R2510" s="12" t="inlineStr">
        <is>
          <t>https://www.orange.pl/esklep/smartfony/oppo/oppo-a98-5g-8-256-gb</t>
        </is>
      </c>
      <c r="S2510" s="13" t="inlineStr">
        <is>
          <t>Handset</t>
        </is>
      </c>
      <c r="T2510" s="13" t="inlineStr">
        <is>
          <t>x</t>
        </is>
      </c>
      <c r="U2510" s="12" t="inlineStr">
        <is>
          <t>https://drive.google.com/uc?export=view&amp;id=19yjaPiJhQDDp9YgRO7MXrrgyP_ym_1hr</t>
        </is>
      </c>
      <c r="V2510" t="inlineStr">
        <is>
          <t>20250424</t>
        </is>
      </c>
    </row>
    <row r="2511" ht="15" customHeight="1">
      <c r="A2511" s="7" t="inlineStr">
        <is>
          <t>AN00000243</t>
        </is>
      </c>
      <c r="B2511" s="8" t="inlineStr">
        <is>
          <t>Oppo</t>
        </is>
      </c>
      <c r="C2511" s="8" t="inlineStr">
        <is>
          <t>OPPO Find X8 Pro 5G 16/512GB</t>
        </is>
      </c>
      <c r="D2511" s="8" t="inlineStr">
        <is>
          <t>-</t>
        </is>
      </c>
      <c r="E2511" s="9" t="n">
        <v>0</v>
      </c>
      <c r="F2511" s="9" t="inlineStr">
        <is>
          <t>0.00</t>
        </is>
      </c>
      <c r="G2511" s="9" t="inlineStr">
        <is>
          <t>Outstock</t>
        </is>
      </c>
      <c r="H2511" s="9">
        <f>F2511+0</f>
        <v/>
      </c>
      <c r="I2511" s="9" t="n"/>
      <c r="J2511" s="9">
        <f>IF(I2511&lt;&gt;"",I2511,H2511)</f>
        <v/>
      </c>
      <c r="K2511" s="9">
        <f>E2511/(1+M2511)</f>
        <v/>
      </c>
      <c r="L2511" s="10" t="inlineStr">
        <is>
          <t>PLN</t>
        </is>
      </c>
      <c r="M2511" s="11" t="n">
        <v>0.23</v>
      </c>
      <c r="N2511" s="9">
        <f>K2511*VLOOKUP(L2511,'Exchange rate'!A:B,2,0)</f>
        <v/>
      </c>
      <c r="O2511" s="8" t="inlineStr">
        <is>
          <t>Orange</t>
        </is>
      </c>
      <c r="P2511" s="8" t="inlineStr">
        <is>
          <t>Orange</t>
        </is>
      </c>
      <c r="Q2511" s="8" t="inlineStr">
        <is>
          <t>Poland</t>
        </is>
      </c>
      <c r="R2511" s="12" t="inlineStr">
        <is>
          <t>https://www.orange.pl/esklep/smartfony/oppo/oppo-find-x8-pro-5g-16-512-gb</t>
        </is>
      </c>
      <c r="S2511" s="13" t="inlineStr">
        <is>
          <t>Handset</t>
        </is>
      </c>
      <c r="T2511" s="13" t="inlineStr">
        <is>
          <t>a</t>
        </is>
      </c>
      <c r="U2511" s="12" t="inlineStr">
        <is>
          <t>https://drive.google.com/uc?export=view&amp;id=17Bj_lMKnG4hl9wp4hu9bvbMzCDs20lKg</t>
        </is>
      </c>
      <c r="V2511" t="inlineStr">
        <is>
          <t>20250424</t>
        </is>
      </c>
    </row>
    <row r="2512" ht="15" customHeight="1">
      <c r="A2512" s="7" t="inlineStr">
        <is>
          <t>BN2008708</t>
        </is>
      </c>
      <c r="B2512" s="8" t="inlineStr">
        <is>
          <t>Oppo</t>
        </is>
      </c>
      <c r="C2512" s="8" t="inlineStr">
        <is>
          <t>Reno10 8-256GB 5G</t>
        </is>
      </c>
      <c r="D2512" s="8" t="inlineStr">
        <is>
          <t>-</t>
        </is>
      </c>
      <c r="E2512" s="9" t="n">
        <v>0</v>
      </c>
      <c r="F2512" s="9" t="inlineStr">
        <is>
          <t>0.00</t>
        </is>
      </c>
      <c r="G2512" s="9" t="inlineStr">
        <is>
          <t>Outstock</t>
        </is>
      </c>
      <c r="H2512" s="9">
        <f>F2512+0</f>
        <v/>
      </c>
      <c r="I2512" s="9" t="n"/>
      <c r="J2512" s="9">
        <f>IF(I2512&lt;&gt;"",I2512,H2512)</f>
        <v/>
      </c>
      <c r="K2512" s="9">
        <f>E2512/(1+M2512)</f>
        <v/>
      </c>
      <c r="L2512" s="10" t="inlineStr">
        <is>
          <t>PLN</t>
        </is>
      </c>
      <c r="M2512" s="11" t="n">
        <v>0.23</v>
      </c>
      <c r="N2512" s="9">
        <f>K2512*VLOOKUP(L2512,'Exchange rate'!A:B,2,0)</f>
        <v/>
      </c>
      <c r="O2512" s="8" t="inlineStr">
        <is>
          <t>Orange</t>
        </is>
      </c>
      <c r="P2512" s="8" t="inlineStr">
        <is>
          <t>Orange</t>
        </is>
      </c>
      <c r="Q2512" s="8" t="inlineStr">
        <is>
          <t>Poland</t>
        </is>
      </c>
      <c r="R2512" s="12" t="inlineStr">
        <is>
          <t>https://www.orange.pl/esklep/smartfony/oppo/oppo-reno10-5g-8-256gb-ds</t>
        </is>
      </c>
      <c r="S2512" s="13" t="inlineStr">
        <is>
          <t>Handset</t>
        </is>
      </c>
      <c r="T2512" s="13" t="inlineStr">
        <is>
          <t>a</t>
        </is>
      </c>
      <c r="U2512" s="12" t="inlineStr">
        <is>
          <t>https://drive.google.com/uc?export=view&amp;id=1A0EBFEfMJp4Of9C3N-nKoFb9z5M0pUpd</t>
        </is>
      </c>
      <c r="V2512" t="inlineStr">
        <is>
          <t>20250424</t>
        </is>
      </c>
    </row>
    <row r="2513" ht="15" customHeight="1">
      <c r="A2513" s="7" t="inlineStr">
        <is>
          <t>BN2008916</t>
        </is>
      </c>
      <c r="B2513" s="8" t="inlineStr">
        <is>
          <t>Oppo</t>
        </is>
      </c>
      <c r="C2513" s="8" t="inlineStr">
        <is>
          <t>Reno10 Pro 5G 12/256GB</t>
        </is>
      </c>
      <c r="D2513" s="8" t="inlineStr">
        <is>
          <t>-</t>
        </is>
      </c>
      <c r="E2513" s="9" t="n">
        <v>0</v>
      </c>
      <c r="F2513" s="9" t="inlineStr">
        <is>
          <t>0.00</t>
        </is>
      </c>
      <c r="G2513" s="9" t="inlineStr">
        <is>
          <t>Outstock</t>
        </is>
      </c>
      <c r="H2513" s="9">
        <f>F2513+0</f>
        <v/>
      </c>
      <c r="I2513" s="9" t="n"/>
      <c r="J2513" s="9">
        <f>IF(I2513&lt;&gt;"",I2513,H2513)</f>
        <v/>
      </c>
      <c r="K2513" s="9">
        <f>E2513/(1+M2513)</f>
        <v/>
      </c>
      <c r="L2513" s="10" t="inlineStr">
        <is>
          <t>PLN</t>
        </is>
      </c>
      <c r="M2513" s="11" t="n">
        <v>0.23</v>
      </c>
      <c r="N2513" s="9">
        <f>K2513*VLOOKUP(L2513,'Exchange rate'!A:B,2,0)</f>
        <v/>
      </c>
      <c r="O2513" s="8" t="inlineStr">
        <is>
          <t>Orange</t>
        </is>
      </c>
      <c r="P2513" s="8" t="inlineStr">
        <is>
          <t>Orange</t>
        </is>
      </c>
      <c r="Q2513" s="8" t="inlineStr">
        <is>
          <t>Poland</t>
        </is>
      </c>
      <c r="R2513" s="12" t="inlineStr">
        <is>
          <t>https://www.orange.pl/esklep/smartfony/oppo/oppo-reno10-pro-5g-12-256gb-ds</t>
        </is>
      </c>
      <c r="S2513" s="13" t="inlineStr">
        <is>
          <t>Handset</t>
        </is>
      </c>
      <c r="T2513" s="13" t="inlineStr">
        <is>
          <t>a</t>
        </is>
      </c>
      <c r="U2513" s="12" t="inlineStr">
        <is>
          <t>https://drive.google.com/uc?export=view&amp;id=19CpDPDrq8M_o4qpq-oobULQGkodekWw5</t>
        </is>
      </c>
      <c r="V2513" t="inlineStr">
        <is>
          <t>20250424</t>
        </is>
      </c>
    </row>
    <row r="2514" ht="15" customHeight="1">
      <c r="A2514" s="7" t="inlineStr">
        <is>
          <t>BN2009104</t>
        </is>
      </c>
      <c r="B2514" s="8" t="inlineStr">
        <is>
          <t>Oppo</t>
        </is>
      </c>
      <c r="C2514" s="8" t="inlineStr">
        <is>
          <t>Reno11 F 8-256GB 5G</t>
        </is>
      </c>
      <c r="D2514" s="8" t="inlineStr">
        <is>
          <t>-</t>
        </is>
      </c>
      <c r="E2514" s="9" t="n">
        <v>0</v>
      </c>
      <c r="F2514" s="9" t="inlineStr">
        <is>
          <t>0.00</t>
        </is>
      </c>
      <c r="G2514" s="9" t="inlineStr">
        <is>
          <t>Outstock</t>
        </is>
      </c>
      <c r="H2514" s="9">
        <f>F2514+0</f>
        <v/>
      </c>
      <c r="I2514" s="9" t="n"/>
      <c r="J2514" s="9">
        <f>IF(I2514&lt;&gt;"",I2514,H2514)</f>
        <v/>
      </c>
      <c r="K2514" s="9">
        <f>E2514/(1+M2514)</f>
        <v/>
      </c>
      <c r="L2514" s="10" t="inlineStr">
        <is>
          <t>PLN</t>
        </is>
      </c>
      <c r="M2514" s="11" t="n">
        <v>0.23</v>
      </c>
      <c r="N2514" s="9">
        <f>K2514*VLOOKUP(L2514,'Exchange rate'!A:B,2,0)</f>
        <v/>
      </c>
      <c r="O2514" s="8" t="inlineStr">
        <is>
          <t>Orange</t>
        </is>
      </c>
      <c r="P2514" s="8" t="inlineStr">
        <is>
          <t>Orange</t>
        </is>
      </c>
      <c r="Q2514" s="8" t="inlineStr">
        <is>
          <t>Poland</t>
        </is>
      </c>
      <c r="R2514" s="12" t="inlineStr">
        <is>
          <t>https://www.orange.pl/esklep/smartfony/oppo/oppo-reno11-f-5g-8-256-gb</t>
        </is>
      </c>
      <c r="S2514" s="13" t="inlineStr">
        <is>
          <t>Handset</t>
        </is>
      </c>
      <c r="T2514" s="13" t="inlineStr">
        <is>
          <t>a</t>
        </is>
      </c>
      <c r="U2514" s="12" t="inlineStr">
        <is>
          <t>https://drive.google.com/uc?export=view&amp;id=19nALwDRIYevquzz3mxu3A3doVN0RzlOp</t>
        </is>
      </c>
      <c r="V2514" t="inlineStr">
        <is>
          <t>20250424</t>
        </is>
      </c>
    </row>
    <row r="2515" ht="15" customHeight="1">
      <c r="A2515" s="7" t="inlineStr">
        <is>
          <t>BN2009427</t>
        </is>
      </c>
      <c r="B2515" s="8" t="inlineStr">
        <is>
          <t>Oppo</t>
        </is>
      </c>
      <c r="C2515" s="8" t="inlineStr">
        <is>
          <t>Reno12 12-256GB 5G</t>
        </is>
      </c>
      <c r="D2515" s="8" t="inlineStr">
        <is>
          <t>-</t>
        </is>
      </c>
      <c r="E2515" s="9" t="n">
        <v>0</v>
      </c>
      <c r="F2515" s="9" t="inlineStr">
        <is>
          <t>0.00</t>
        </is>
      </c>
      <c r="G2515" s="9" t="inlineStr">
        <is>
          <t>Outstock</t>
        </is>
      </c>
      <c r="H2515" s="9">
        <f>F2515+0</f>
        <v/>
      </c>
      <c r="I2515" s="9" t="n"/>
      <c r="J2515" s="9">
        <f>IF(I2515&lt;&gt;"",I2515,H2515)</f>
        <v/>
      </c>
      <c r="K2515" s="9">
        <f>E2515/(1+M2515)</f>
        <v/>
      </c>
      <c r="L2515" s="10" t="inlineStr">
        <is>
          <t>PLN</t>
        </is>
      </c>
      <c r="M2515" s="11" t="n">
        <v>0.23</v>
      </c>
      <c r="N2515" s="9">
        <f>K2515*VLOOKUP(L2515,'Exchange rate'!A:B,2,0)</f>
        <v/>
      </c>
      <c r="O2515" s="8" t="inlineStr">
        <is>
          <t>Orange</t>
        </is>
      </c>
      <c r="P2515" s="8" t="inlineStr">
        <is>
          <t>Orange</t>
        </is>
      </c>
      <c r="Q2515" s="8" t="inlineStr">
        <is>
          <t>Poland</t>
        </is>
      </c>
      <c r="R2515" s="12" t="inlineStr">
        <is>
          <t>https://www.orange.pl/esklep/smartfony/oppo/oppo-reno12-5g-12-256-gb-ds</t>
        </is>
      </c>
      <c r="S2515" s="13" t="inlineStr">
        <is>
          <t>Handset</t>
        </is>
      </c>
      <c r="T2515" s="13" t="inlineStr">
        <is>
          <t>a</t>
        </is>
      </c>
      <c r="U2515" s="12" t="inlineStr">
        <is>
          <t>https://drive.google.com/uc?export=view&amp;id=18e5gH5ex4i0UzfPAYC18YNTtemioyRco</t>
        </is>
      </c>
      <c r="V2515" t="inlineStr">
        <is>
          <t>20250424</t>
        </is>
      </c>
    </row>
    <row r="2516" ht="15" customHeight="1">
      <c r="A2516" s="7" t="inlineStr">
        <is>
          <t>BN2009428</t>
        </is>
      </c>
      <c r="B2516" s="8" t="inlineStr">
        <is>
          <t>Oppo</t>
        </is>
      </c>
      <c r="C2516" s="8" t="inlineStr">
        <is>
          <t>Reno12 FS 12-512GB 5G</t>
        </is>
      </c>
      <c r="D2516" s="8" t="inlineStr">
        <is>
          <t>-</t>
        </is>
      </c>
      <c r="E2516" s="9" t="n">
        <v>0</v>
      </c>
      <c r="F2516" s="9" t="inlineStr">
        <is>
          <t>0.00</t>
        </is>
      </c>
      <c r="G2516" s="9" t="inlineStr">
        <is>
          <t>Outstock</t>
        </is>
      </c>
      <c r="H2516" s="9">
        <f>F2516+0</f>
        <v/>
      </c>
      <c r="I2516" s="9" t="n"/>
      <c r="J2516" s="9">
        <f>IF(I2516&lt;&gt;"",I2516,H2516)</f>
        <v/>
      </c>
      <c r="K2516" s="9">
        <f>E2516/(1+M2516)</f>
        <v/>
      </c>
      <c r="L2516" s="10" t="inlineStr">
        <is>
          <t>PLN</t>
        </is>
      </c>
      <c r="M2516" s="11" t="n">
        <v>0.23</v>
      </c>
      <c r="N2516" s="9">
        <f>K2516*VLOOKUP(L2516,'Exchange rate'!A:B,2,0)</f>
        <v/>
      </c>
      <c r="O2516" s="8" t="inlineStr">
        <is>
          <t>Orange</t>
        </is>
      </c>
      <c r="P2516" s="8" t="inlineStr">
        <is>
          <t>Orange</t>
        </is>
      </c>
      <c r="Q2516" s="8" t="inlineStr">
        <is>
          <t>Poland</t>
        </is>
      </c>
      <c r="R2516" s="12" t="inlineStr">
        <is>
          <t>https://www.orange.pl/esklep/smartfony/oppo/oppo-reno12-f-5g-8-256-gb-ds</t>
        </is>
      </c>
      <c r="S2516" s="13" t="inlineStr">
        <is>
          <t>Handset</t>
        </is>
      </c>
      <c r="T2516" s="13" t="inlineStr">
        <is>
          <t>x</t>
        </is>
      </c>
      <c r="U2516" s="12" t="inlineStr">
        <is>
          <t>https://drive.google.com/uc?export=view&amp;id=19jgcFcVVzJMg1B1ihDymjQifagIODDuz</t>
        </is>
      </c>
      <c r="V2516" t="inlineStr">
        <is>
          <t>20250424</t>
        </is>
      </c>
    </row>
    <row r="2517" ht="15" customHeight="1">
      <c r="A2517" s="7" t="inlineStr">
        <is>
          <t>BN2009282</t>
        </is>
      </c>
      <c r="B2517" s="8" t="inlineStr">
        <is>
          <t>Oppo</t>
        </is>
      </c>
      <c r="C2517" s="8" t="inlineStr">
        <is>
          <t>Reno12 Pro 12-512GB 5G</t>
        </is>
      </c>
      <c r="D2517" s="8" t="inlineStr">
        <is>
          <t>-</t>
        </is>
      </c>
      <c r="E2517" s="9" t="n">
        <v>0</v>
      </c>
      <c r="F2517" s="9" t="inlineStr">
        <is>
          <t>0.00</t>
        </is>
      </c>
      <c r="G2517" s="9" t="inlineStr">
        <is>
          <t>Outstock</t>
        </is>
      </c>
      <c r="H2517" s="9">
        <f>F2517+0</f>
        <v/>
      </c>
      <c r="I2517" s="9" t="n"/>
      <c r="J2517" s="9">
        <f>IF(I2517&lt;&gt;"",I2517,H2517)</f>
        <v/>
      </c>
      <c r="K2517" s="9">
        <f>E2517/(1+M2517)</f>
        <v/>
      </c>
      <c r="L2517" s="10" t="inlineStr">
        <is>
          <t>PLN</t>
        </is>
      </c>
      <c r="M2517" s="11" t="n">
        <v>0.23</v>
      </c>
      <c r="N2517" s="9">
        <f>K2517*VLOOKUP(L2517,'Exchange rate'!A:B,2,0)</f>
        <v/>
      </c>
      <c r="O2517" s="8" t="inlineStr">
        <is>
          <t>Orange</t>
        </is>
      </c>
      <c r="P2517" s="8" t="inlineStr">
        <is>
          <t>Orange</t>
        </is>
      </c>
      <c r="Q2517" s="8" t="inlineStr">
        <is>
          <t>Poland</t>
        </is>
      </c>
      <c r="R2517" s="12" t="inlineStr">
        <is>
          <t>https://www.orange.pl/esklep/smartfony/oppo/oppo-reno12-pro-5g-12-512-gb-ds</t>
        </is>
      </c>
      <c r="S2517" s="13" t="inlineStr">
        <is>
          <t>Handset</t>
        </is>
      </c>
      <c r="T2517" s="13" t="inlineStr">
        <is>
          <t>a</t>
        </is>
      </c>
      <c r="U2517" s="12" t="inlineStr">
        <is>
          <t>https://drive.google.com/uc?export=view&amp;id=17AcRMgQgmwxS4HhflbZFY0mhJeM4G3H1</t>
        </is>
      </c>
      <c r="V2517" t="inlineStr">
        <is>
          <t>20250424</t>
        </is>
      </c>
    </row>
    <row r="2518" ht="15" customHeight="1">
      <c r="A2518" s="7" t="inlineStr">
        <is>
          <t>AN00000239</t>
        </is>
      </c>
      <c r="B2518" s="8" t="inlineStr">
        <is>
          <t>Realme</t>
        </is>
      </c>
      <c r="C2518" s="8" t="inlineStr">
        <is>
          <t>Realme GT7 Pro 5G 12/512GB</t>
        </is>
      </c>
      <c r="D2518" s="8" t="inlineStr">
        <is>
          <t>-</t>
        </is>
      </c>
      <c r="E2518" s="9" t="n">
        <v>4799</v>
      </c>
      <c r="F2518" s="9" t="inlineStr">
        <is>
          <t>0.00</t>
        </is>
      </c>
      <c r="G2518" s="9" t="inlineStr">
        <is>
          <t>Outstock</t>
        </is>
      </c>
      <c r="H2518" s="9">
        <f>F2518+0</f>
        <v/>
      </c>
      <c r="I2518" s="9" t="n"/>
      <c r="J2518" s="9">
        <f>IF(I2518&lt;&gt;"",I2518,H2518)</f>
        <v/>
      </c>
      <c r="K2518" s="9">
        <f>E2518/(1+M2518)</f>
        <v/>
      </c>
      <c r="L2518" s="10" t="inlineStr">
        <is>
          <t>PLN</t>
        </is>
      </c>
      <c r="M2518" s="11" t="n">
        <v>0.23</v>
      </c>
      <c r="N2518" s="9">
        <f>K2518*VLOOKUP(L2518,'Exchange rate'!A:B,2,0)</f>
        <v/>
      </c>
      <c r="O2518" s="8" t="inlineStr">
        <is>
          <t>Orange</t>
        </is>
      </c>
      <c r="P2518" s="8" t="inlineStr">
        <is>
          <t>Orange</t>
        </is>
      </c>
      <c r="Q2518" s="8" t="inlineStr">
        <is>
          <t>Poland</t>
        </is>
      </c>
      <c r="R2518" s="12" t="inlineStr">
        <is>
          <t>https://www.orange.pl/esklep/smartfony/realme/realme-gt-7-pro-5g-12-512gb</t>
        </is>
      </c>
      <c r="S2518" s="13" t="inlineStr">
        <is>
          <t>Handset</t>
        </is>
      </c>
      <c r="T2518" s="13" t="n"/>
      <c r="U2518" s="12" t="inlineStr">
        <is>
          <t>https://drive.google.com/uc?export=view&amp;id=16DOB6IHATPqhgLcb-3D2mEiVJdWN6Xsz</t>
        </is>
      </c>
      <c r="V2518" t="inlineStr">
        <is>
          <t>20250424</t>
        </is>
      </c>
    </row>
    <row r="2519" ht="15" customHeight="1">
      <c r="A2519" s="7" t="inlineStr">
        <is>
          <t>BN2009106</t>
        </is>
      </c>
      <c r="B2519" s="8" t="inlineStr">
        <is>
          <t>Samsung</t>
        </is>
      </c>
      <c r="C2519" s="8" t="inlineStr">
        <is>
          <t>Galaxy A15 4-128GB 5G</t>
        </is>
      </c>
      <c r="D2519" s="8" t="inlineStr">
        <is>
          <t>-</t>
        </is>
      </c>
      <c r="E2519" s="9" t="n">
        <v>0</v>
      </c>
      <c r="F2519" s="9" t="inlineStr">
        <is>
          <t>0.00</t>
        </is>
      </c>
      <c r="G2519" s="9" t="inlineStr">
        <is>
          <t>Outstock</t>
        </is>
      </c>
      <c r="H2519" s="9">
        <f>F2519+0</f>
        <v/>
      </c>
      <c r="I2519" s="9" t="n"/>
      <c r="J2519" s="9">
        <f>IF(I2519&lt;&gt;"",I2519,H2519)</f>
        <v/>
      </c>
      <c r="K2519" s="9">
        <f>E2519/(1+M2519)</f>
        <v/>
      </c>
      <c r="L2519" s="10" t="inlineStr">
        <is>
          <t>PLN</t>
        </is>
      </c>
      <c r="M2519" s="11" t="n">
        <v>0.23</v>
      </c>
      <c r="N2519" s="9">
        <f>K2519*VLOOKUP(L2519,'Exchange rate'!A:B,2,0)</f>
        <v/>
      </c>
      <c r="O2519" s="8" t="inlineStr">
        <is>
          <t>Orange</t>
        </is>
      </c>
      <c r="P2519" s="8" t="inlineStr">
        <is>
          <t>Orange</t>
        </is>
      </c>
      <c r="Q2519" s="8" t="inlineStr">
        <is>
          <t>Poland</t>
        </is>
      </c>
      <c r="R2519" s="12" t="inlineStr">
        <is>
          <t>https://www.orange.pl/esklep/smartfony/samsung/samsung-galaxy-a15-5g-4-128gb</t>
        </is>
      </c>
      <c r="S2519" s="13" t="inlineStr">
        <is>
          <t>Handset</t>
        </is>
      </c>
      <c r="T2519" s="13" t="inlineStr">
        <is>
          <t>x</t>
        </is>
      </c>
      <c r="U2519" s="12" t="inlineStr">
        <is>
          <t>https://drive.google.com/uc?export=view&amp;id=17RBqbp7e3-Ry4DU3c3bIQNGMeSIk0hUu</t>
        </is>
      </c>
      <c r="V2519" t="inlineStr">
        <is>
          <t>20250424</t>
        </is>
      </c>
    </row>
    <row r="2520" ht="15" customHeight="1">
      <c r="A2520" s="7" t="inlineStr">
        <is>
          <t>BN2009662</t>
        </is>
      </c>
      <c r="B2520" s="8" t="inlineStr">
        <is>
          <t>Samsung</t>
        </is>
      </c>
      <c r="C2520" s="8" t="inlineStr">
        <is>
          <t>Galaxy A16 4-128GB 5G</t>
        </is>
      </c>
      <c r="D2520" s="8" t="inlineStr">
        <is>
          <t>-</t>
        </is>
      </c>
      <c r="E2520" s="9" t="n">
        <v>999</v>
      </c>
      <c r="F2520" s="9" t="inlineStr">
        <is>
          <t>999.00</t>
        </is>
      </c>
      <c r="G2520" s="9" t="inlineStr">
        <is>
          <t>Instock</t>
        </is>
      </c>
      <c r="H2520" s="9">
        <f>F2520+0</f>
        <v/>
      </c>
      <c r="I2520" s="9" t="n"/>
      <c r="J2520" s="9">
        <f>IF(I2520&lt;&gt;"",I2520,H2520)</f>
        <v/>
      </c>
      <c r="K2520" s="9">
        <f>E2520/(1+M2520)</f>
        <v/>
      </c>
      <c r="L2520" s="10" t="inlineStr">
        <is>
          <t>PLN</t>
        </is>
      </c>
      <c r="M2520" s="11" t="n">
        <v>0.23</v>
      </c>
      <c r="N2520" s="9">
        <f>K2520*VLOOKUP(L2520,'Exchange rate'!A:B,2,0)</f>
        <v/>
      </c>
      <c r="O2520" s="8" t="inlineStr">
        <is>
          <t>Orange</t>
        </is>
      </c>
      <c r="P2520" s="8" t="inlineStr">
        <is>
          <t>Orange</t>
        </is>
      </c>
      <c r="Q2520" s="8" t="inlineStr">
        <is>
          <t>Poland</t>
        </is>
      </c>
      <c r="R2520" s="12" t="inlineStr">
        <is>
          <t>https://www.orange.pl/esklep/smartfony/samsung/samsung-galaxy-a16-5g-4-128-gb</t>
        </is>
      </c>
      <c r="S2520" s="13" t="inlineStr">
        <is>
          <t>Handset</t>
        </is>
      </c>
      <c r="T2520" s="13" t="n"/>
      <c r="U2520" s="12" t="inlineStr">
        <is>
          <t>https://drive.google.com/uc?export=view&amp;id=19chcA0pyXrskZcpTMgpfRfnz98qokQaR</t>
        </is>
      </c>
      <c r="V2520" t="inlineStr">
        <is>
          <t>20250424</t>
        </is>
      </c>
    </row>
    <row r="2521" ht="15" customHeight="1">
      <c r="A2521" s="7" t="inlineStr">
        <is>
          <t>BN2008917</t>
        </is>
      </c>
      <c r="B2521" s="8" t="inlineStr">
        <is>
          <t>Samsung</t>
        </is>
      </c>
      <c r="C2521" s="8" t="inlineStr">
        <is>
          <t>Galaxy A25 6-128GB 5G</t>
        </is>
      </c>
      <c r="D2521" s="8" t="inlineStr">
        <is>
          <t>-</t>
        </is>
      </c>
      <c r="E2521" s="9" t="n">
        <v>0</v>
      </c>
      <c r="F2521" s="9" t="inlineStr">
        <is>
          <t>0.00</t>
        </is>
      </c>
      <c r="G2521" s="9" t="inlineStr">
        <is>
          <t>Outstock</t>
        </is>
      </c>
      <c r="H2521" s="9">
        <f>F2521+0</f>
        <v/>
      </c>
      <c r="I2521" s="9" t="n"/>
      <c r="J2521" s="9">
        <f>IF(I2521&lt;&gt;"",I2521,H2521)</f>
        <v/>
      </c>
      <c r="K2521" s="9">
        <f>E2521/(1+M2521)</f>
        <v/>
      </c>
      <c r="L2521" s="10" t="inlineStr">
        <is>
          <t>PLN</t>
        </is>
      </c>
      <c r="M2521" s="11" t="n">
        <v>0.23</v>
      </c>
      <c r="N2521" s="9">
        <f>K2521*VLOOKUP(L2521,'Exchange rate'!A:B,2,0)</f>
        <v/>
      </c>
      <c r="O2521" s="8" t="inlineStr">
        <is>
          <t>Orange</t>
        </is>
      </c>
      <c r="P2521" s="8" t="inlineStr">
        <is>
          <t>Orange</t>
        </is>
      </c>
      <c r="Q2521" s="8" t="inlineStr">
        <is>
          <t>Poland</t>
        </is>
      </c>
      <c r="R2521" s="12" t="inlineStr">
        <is>
          <t>https://www.orange.pl/esklep/smartfony/samsung/samsung-galaxy-a25-5g-6-128gb</t>
        </is>
      </c>
      <c r="S2521" s="13" t="inlineStr">
        <is>
          <t>Handset</t>
        </is>
      </c>
      <c r="T2521" s="13" t="inlineStr">
        <is>
          <t>a</t>
        </is>
      </c>
      <c r="U2521" s="12" t="inlineStr">
        <is>
          <t>https://drive.google.com/uc?export=view&amp;id=17YBIjgmnG3Re-hjsvF34EeJtmNDKqKns</t>
        </is>
      </c>
      <c r="V2521" t="inlineStr">
        <is>
          <t>20250424</t>
        </is>
      </c>
    </row>
    <row r="2522" ht="15" customHeight="1">
      <c r="A2522" s="7" t="inlineStr">
        <is>
          <t>BN2009233</t>
        </is>
      </c>
      <c r="B2522" s="8" t="inlineStr">
        <is>
          <t>Samsung</t>
        </is>
      </c>
      <c r="C2522" s="8" t="inlineStr">
        <is>
          <t>Galaxy A35 6-128GB 5G</t>
        </is>
      </c>
      <c r="D2522" s="8" t="inlineStr">
        <is>
          <t>-</t>
        </is>
      </c>
      <c r="E2522" s="9" t="n">
        <v>0</v>
      </c>
      <c r="F2522" s="9" t="inlineStr">
        <is>
          <t>0.00</t>
        </is>
      </c>
      <c r="G2522" s="9" t="inlineStr">
        <is>
          <t>Outstock</t>
        </is>
      </c>
      <c r="H2522" s="9">
        <f>F2522+0</f>
        <v/>
      </c>
      <c r="I2522" s="9" t="n"/>
      <c r="J2522" s="9">
        <f>IF(I2522&lt;&gt;"",I2522,H2522)</f>
        <v/>
      </c>
      <c r="K2522" s="9">
        <f>E2522/(1+M2522)</f>
        <v/>
      </c>
      <c r="L2522" s="10" t="inlineStr">
        <is>
          <t>PLN</t>
        </is>
      </c>
      <c r="M2522" s="11" t="n">
        <v>0.23</v>
      </c>
      <c r="N2522" s="9">
        <f>K2522*VLOOKUP(L2522,'Exchange rate'!A:B,2,0)</f>
        <v/>
      </c>
      <c r="O2522" s="8" t="inlineStr">
        <is>
          <t>Orange</t>
        </is>
      </c>
      <c r="P2522" s="8" t="inlineStr">
        <is>
          <t>Orange</t>
        </is>
      </c>
      <c r="Q2522" s="8" t="inlineStr">
        <is>
          <t>Poland</t>
        </is>
      </c>
      <c r="R2522" s="12" t="inlineStr">
        <is>
          <t>https://www.orange.pl/esklep/smartfony/samsung/samsung-galaxy-a35-5g-6-128gb</t>
        </is>
      </c>
      <c r="S2522" s="13" t="inlineStr">
        <is>
          <t>Handset</t>
        </is>
      </c>
      <c r="T2522" s="13" t="inlineStr">
        <is>
          <t>a</t>
        </is>
      </c>
      <c r="U2522" s="12" t="inlineStr">
        <is>
          <t>https://drive.google.com/uc?export=view&amp;id=19wIjKTsngYdvLC4pFgwEvj5LX4ZVrjR5</t>
        </is>
      </c>
      <c r="V2522" t="inlineStr">
        <is>
          <t>20250424</t>
        </is>
      </c>
    </row>
    <row r="2523" ht="15" customHeight="1">
      <c r="A2523" s="7" t="inlineStr">
        <is>
          <t>BN2008677</t>
        </is>
      </c>
      <c r="B2523" s="8" t="inlineStr">
        <is>
          <t>Samsung</t>
        </is>
      </c>
      <c r="C2523" s="8" t="inlineStr">
        <is>
          <t>Galaxy A54 8-128GB 5G</t>
        </is>
      </c>
      <c r="D2523" s="8" t="inlineStr">
        <is>
          <t>-</t>
        </is>
      </c>
      <c r="E2523" s="9" t="n">
        <v>0</v>
      </c>
      <c r="F2523" s="9" t="inlineStr">
        <is>
          <t>0.00</t>
        </is>
      </c>
      <c r="G2523" s="9" t="inlineStr">
        <is>
          <t>Outstock</t>
        </is>
      </c>
      <c r="H2523" s="9">
        <f>F2523+0</f>
        <v/>
      </c>
      <c r="I2523" s="9" t="n"/>
      <c r="J2523" s="9">
        <f>IF(I2523&lt;&gt;"",I2523,H2523)</f>
        <v/>
      </c>
      <c r="K2523" s="9">
        <f>E2523/(1+M2523)</f>
        <v/>
      </c>
      <c r="L2523" s="10" t="inlineStr">
        <is>
          <t>PLN</t>
        </is>
      </c>
      <c r="M2523" s="11" t="n">
        <v>0.23</v>
      </c>
      <c r="N2523" s="9">
        <f>K2523*VLOOKUP(L2523,'Exchange rate'!A:B,2,0)</f>
        <v/>
      </c>
      <c r="O2523" s="8" t="inlineStr">
        <is>
          <t>Orange</t>
        </is>
      </c>
      <c r="P2523" s="8" t="inlineStr">
        <is>
          <t>Orange</t>
        </is>
      </c>
      <c r="Q2523" s="8" t="inlineStr">
        <is>
          <t>Poland</t>
        </is>
      </c>
      <c r="R2523" s="12" t="inlineStr">
        <is>
          <t>https://www.orange.pl/esklep/smartfony/samsung/samsung-galaxy-a54-5g-128gb</t>
        </is>
      </c>
      <c r="S2523" s="13" t="inlineStr">
        <is>
          <t>Handset</t>
        </is>
      </c>
      <c r="T2523" s="13" t="inlineStr">
        <is>
          <t>a</t>
        </is>
      </c>
      <c r="U2523" s="12" t="inlineStr">
        <is>
          <t>https://drive.google.com/uc?export=view&amp;id=19vGBL3B9mjOpPpR8vUqkZ-voFxfDQGkI</t>
        </is>
      </c>
      <c r="V2523" t="inlineStr">
        <is>
          <t>20250424</t>
        </is>
      </c>
    </row>
    <row r="2524" ht="15" customHeight="1">
      <c r="A2524" s="7" t="inlineStr">
        <is>
          <t>BN2009232</t>
        </is>
      </c>
      <c r="B2524" s="8" t="inlineStr">
        <is>
          <t>Samsung</t>
        </is>
      </c>
      <c r="C2524" s="8" t="inlineStr">
        <is>
          <t>Galaxy A55 8-256GB 5G</t>
        </is>
      </c>
      <c r="D2524" s="8" t="inlineStr">
        <is>
          <t>-</t>
        </is>
      </c>
      <c r="E2524" s="9" t="n">
        <v>0</v>
      </c>
      <c r="F2524" s="9" t="inlineStr">
        <is>
          <t>0.00</t>
        </is>
      </c>
      <c r="G2524" s="9" t="inlineStr">
        <is>
          <t>Outstock</t>
        </is>
      </c>
      <c r="H2524" s="9">
        <f>F2524+0</f>
        <v/>
      </c>
      <c r="I2524" s="9" t="n"/>
      <c r="J2524" s="9">
        <f>IF(I2524&lt;&gt;"",I2524,H2524)</f>
        <v/>
      </c>
      <c r="K2524" s="9">
        <f>E2524/(1+M2524)</f>
        <v/>
      </c>
      <c r="L2524" s="10" t="inlineStr">
        <is>
          <t>PLN</t>
        </is>
      </c>
      <c r="M2524" s="11" t="n">
        <v>0.23</v>
      </c>
      <c r="N2524" s="9">
        <f>K2524*VLOOKUP(L2524,'Exchange rate'!A:B,2,0)</f>
        <v/>
      </c>
      <c r="O2524" s="8" t="inlineStr">
        <is>
          <t>Orange</t>
        </is>
      </c>
      <c r="P2524" s="8" t="inlineStr">
        <is>
          <t>Orange</t>
        </is>
      </c>
      <c r="Q2524" s="8" t="inlineStr">
        <is>
          <t>Poland</t>
        </is>
      </c>
      <c r="R2524" s="12" t="inlineStr">
        <is>
          <t>https://www.orange.pl/esklep/smartfony/samsung/samsung-galaxy-a55-5g-8-256gb</t>
        </is>
      </c>
      <c r="S2524" s="13" t="inlineStr">
        <is>
          <t>Handset</t>
        </is>
      </c>
      <c r="T2524" s="13" t="inlineStr">
        <is>
          <t>a</t>
        </is>
      </c>
      <c r="U2524" s="12" t="inlineStr">
        <is>
          <t>https://drive.google.com/uc?export=view&amp;id=19HP3mLw0dMxgxEorM_2UR2e96jTQ3wLs</t>
        </is>
      </c>
      <c r="V2524" t="inlineStr">
        <is>
          <t>20250424</t>
        </is>
      </c>
    </row>
    <row r="2525" ht="15" customHeight="1">
      <c r="A2525" s="7" t="inlineStr">
        <is>
          <t>BN2007845</t>
        </is>
      </c>
      <c r="B2525" s="8" t="inlineStr">
        <is>
          <t>Samsung</t>
        </is>
      </c>
      <c r="C2525" s="8" t="inlineStr">
        <is>
          <t>Galaxy S21 FE 128GB 5G</t>
        </is>
      </c>
      <c r="D2525" s="8" t="inlineStr">
        <is>
          <t>-</t>
        </is>
      </c>
      <c r="E2525" s="9" t="n">
        <v>0</v>
      </c>
      <c r="F2525" s="9" t="inlineStr">
        <is>
          <t>0.00</t>
        </is>
      </c>
      <c r="G2525" s="9" t="inlineStr">
        <is>
          <t>Outstock</t>
        </is>
      </c>
      <c r="H2525" s="9">
        <f>F2525+0</f>
        <v/>
      </c>
      <c r="I2525" s="9" t="n"/>
      <c r="J2525" s="9">
        <f>IF(I2525&lt;&gt;"",I2525,H2525)</f>
        <v/>
      </c>
      <c r="K2525" s="9">
        <f>E2525/(1+M2525)</f>
        <v/>
      </c>
      <c r="L2525" s="10" t="inlineStr">
        <is>
          <t>PLN</t>
        </is>
      </c>
      <c r="M2525" s="11" t="n">
        <v>0.23</v>
      </c>
      <c r="N2525" s="9">
        <f>K2525*VLOOKUP(L2525,'Exchange rate'!A:B,2,0)</f>
        <v/>
      </c>
      <c r="O2525" s="8" t="inlineStr">
        <is>
          <t>Orange</t>
        </is>
      </c>
      <c r="P2525" s="8" t="inlineStr">
        <is>
          <t>Orange</t>
        </is>
      </c>
      <c r="Q2525" s="8" t="inlineStr">
        <is>
          <t>Poland</t>
        </is>
      </c>
      <c r="R2525" s="12" t="inlineStr">
        <is>
          <t>https://www.orange.pl/esklep/smartfony/samsung/samsung-galaxy-s21-fe-5g-128gb</t>
        </is>
      </c>
      <c r="S2525" s="13" t="inlineStr">
        <is>
          <t>Handset</t>
        </is>
      </c>
      <c r="T2525" s="13" t="inlineStr">
        <is>
          <t>a</t>
        </is>
      </c>
      <c r="U2525" s="12" t="inlineStr">
        <is>
          <t>https://drive.google.com/uc?export=view&amp;id=19_lNTHBT32ruz-jPow3fXsmqlvIGN2nR</t>
        </is>
      </c>
      <c r="V2525" t="inlineStr">
        <is>
          <t>20250424</t>
        </is>
      </c>
    </row>
    <row r="2526" ht="15" customHeight="1">
      <c r="A2526" s="7" t="inlineStr">
        <is>
          <t>BN2008084</t>
        </is>
      </c>
      <c r="B2526" s="8" t="inlineStr">
        <is>
          <t>Samsung</t>
        </is>
      </c>
      <c r="C2526" s="8" t="inlineStr">
        <is>
          <t>Galaxy S22 Ultra 128GB 5G</t>
        </is>
      </c>
      <c r="D2526" s="8" t="inlineStr">
        <is>
          <t>-</t>
        </is>
      </c>
      <c r="E2526" s="9" t="n">
        <v>0</v>
      </c>
      <c r="F2526" s="9" t="inlineStr">
        <is>
          <t>0.00</t>
        </is>
      </c>
      <c r="G2526" s="9" t="inlineStr">
        <is>
          <t>Outstock</t>
        </is>
      </c>
      <c r="H2526" s="9">
        <f>F2526+0</f>
        <v/>
      </c>
      <c r="I2526" s="9" t="n"/>
      <c r="J2526" s="9">
        <f>IF(I2526&lt;&gt;"",I2526,H2526)</f>
        <v/>
      </c>
      <c r="K2526" s="9">
        <f>E2526/(1+M2526)</f>
        <v/>
      </c>
      <c r="L2526" s="10" t="inlineStr">
        <is>
          <t>PLN</t>
        </is>
      </c>
      <c r="M2526" s="11" t="n">
        <v>0.23</v>
      </c>
      <c r="N2526" s="9">
        <f>K2526*VLOOKUP(L2526,'Exchange rate'!A:B,2,0)</f>
        <v/>
      </c>
      <c r="O2526" s="8" t="inlineStr">
        <is>
          <t>Orange</t>
        </is>
      </c>
      <c r="P2526" s="8" t="inlineStr">
        <is>
          <t>Orange</t>
        </is>
      </c>
      <c r="Q2526" s="8" t="inlineStr">
        <is>
          <t>Poland</t>
        </is>
      </c>
      <c r="R2526" s="12" t="inlineStr">
        <is>
          <t>https://www.orange.pl/esklep/smartfony/samsung/samsung-galaxy-s22-ultra-5g-128gb</t>
        </is>
      </c>
      <c r="S2526" s="13" t="inlineStr">
        <is>
          <t>Handset</t>
        </is>
      </c>
      <c r="T2526" s="13" t="inlineStr">
        <is>
          <t>a</t>
        </is>
      </c>
      <c r="U2526" s="12" t="inlineStr">
        <is>
          <t>https://drive.google.com/uc?export=view&amp;id=19A1pzdR4kSOQC2ZXelExk1xMOtXpJ79D</t>
        </is>
      </c>
      <c r="V2526" t="inlineStr">
        <is>
          <t>20250424</t>
        </is>
      </c>
    </row>
    <row r="2527" ht="15" customHeight="1">
      <c r="A2527" s="7" t="inlineStr">
        <is>
          <t>BN2009085</t>
        </is>
      </c>
      <c r="B2527" s="8" t="inlineStr">
        <is>
          <t>Samsung</t>
        </is>
      </c>
      <c r="C2527" s="8" t="inlineStr">
        <is>
          <t>Galaxy S23 FE 8-128GB 5G</t>
        </is>
      </c>
      <c r="D2527" s="8" t="inlineStr">
        <is>
          <t>-</t>
        </is>
      </c>
      <c r="E2527" s="9" t="n">
        <v>0</v>
      </c>
      <c r="F2527" s="9" t="inlineStr">
        <is>
          <t>0.00</t>
        </is>
      </c>
      <c r="G2527" s="9" t="inlineStr">
        <is>
          <t>Outstock</t>
        </is>
      </c>
      <c r="H2527" s="9">
        <f>F2527+0</f>
        <v/>
      </c>
      <c r="I2527" s="9" t="n"/>
      <c r="J2527" s="9">
        <f>IF(I2527&lt;&gt;"",I2527,H2527)</f>
        <v/>
      </c>
      <c r="K2527" s="9">
        <f>E2527/(1+M2527)</f>
        <v/>
      </c>
      <c r="L2527" s="10" t="inlineStr">
        <is>
          <t>PLN</t>
        </is>
      </c>
      <c r="M2527" s="11" t="n">
        <v>0.23</v>
      </c>
      <c r="N2527" s="9">
        <f>K2527*VLOOKUP(L2527,'Exchange rate'!A:B,2,0)</f>
        <v/>
      </c>
      <c r="O2527" s="8" t="inlineStr">
        <is>
          <t>Orange</t>
        </is>
      </c>
      <c r="P2527" s="8" t="inlineStr">
        <is>
          <t>Orange</t>
        </is>
      </c>
      <c r="Q2527" s="8" t="inlineStr">
        <is>
          <t>Poland</t>
        </is>
      </c>
      <c r="R2527" s="12" t="inlineStr">
        <is>
          <t>https://www.orange.pl/esklep/smartfony/samsung/samsung-galaxy-s23-fe-5g-8-128gb</t>
        </is>
      </c>
      <c r="S2527" s="13" t="inlineStr">
        <is>
          <t>Handset</t>
        </is>
      </c>
      <c r="T2527" s="13" t="inlineStr">
        <is>
          <t>a</t>
        </is>
      </c>
      <c r="U2527" s="12" t="inlineStr">
        <is>
          <t>https://drive.google.com/uc?export=view&amp;id=1ACdIHcJEkL-jSpIgGMsEaY6qPO39M-Ii</t>
        </is>
      </c>
      <c r="V2527" t="inlineStr">
        <is>
          <t>20250424</t>
        </is>
      </c>
    </row>
    <row r="2528" ht="15" customHeight="1">
      <c r="A2528" s="7" t="inlineStr">
        <is>
          <t>BN2009166</t>
        </is>
      </c>
      <c r="B2528" s="8" t="inlineStr">
        <is>
          <t>Samsung</t>
        </is>
      </c>
      <c r="C2528" s="8" t="inlineStr">
        <is>
          <t>Galaxy S24 8-128GB 5G</t>
        </is>
      </c>
      <c r="D2528" s="8" t="inlineStr">
        <is>
          <t>-</t>
        </is>
      </c>
      <c r="E2528" s="9" t="n">
        <v>3600</v>
      </c>
      <c r="F2528" s="9" t="inlineStr">
        <is>
          <t>3600.00</t>
        </is>
      </c>
      <c r="G2528" s="9" t="inlineStr">
        <is>
          <t>Instock</t>
        </is>
      </c>
      <c r="H2528" s="9">
        <f>F2528+0</f>
        <v/>
      </c>
      <c r="I2528" s="9" t="n"/>
      <c r="J2528" s="9">
        <f>IF(I2528&lt;&gt;"",I2528,H2528)</f>
        <v/>
      </c>
      <c r="K2528" s="9">
        <f>E2528/(1+M2528)</f>
        <v/>
      </c>
      <c r="L2528" s="10" t="inlineStr">
        <is>
          <t>PLN</t>
        </is>
      </c>
      <c r="M2528" s="11" t="n">
        <v>0.23</v>
      </c>
      <c r="N2528" s="9">
        <f>K2528*VLOOKUP(L2528,'Exchange rate'!A:B,2,0)</f>
        <v/>
      </c>
      <c r="O2528" s="8" t="inlineStr">
        <is>
          <t>Orange</t>
        </is>
      </c>
      <c r="P2528" s="8" t="inlineStr">
        <is>
          <t>Orange</t>
        </is>
      </c>
      <c r="Q2528" s="8" t="inlineStr">
        <is>
          <t>Poland</t>
        </is>
      </c>
      <c r="R2528" s="12" t="inlineStr">
        <is>
          <t>https://www.orange.pl/esklep/smartfony/samsung/samsung-galaxy-s24-5g-128gb</t>
        </is>
      </c>
      <c r="S2528" s="13" t="inlineStr">
        <is>
          <t>Handset</t>
        </is>
      </c>
      <c r="T2528" s="13" t="n"/>
      <c r="U2528" s="12" t="inlineStr">
        <is>
          <t>https://drive.google.com/uc?export=view&amp;id=16gyt3z9c_kI2LP5_SO_J4mSrt-h1EdNs</t>
        </is>
      </c>
      <c r="V2528" t="inlineStr">
        <is>
          <t>20250424</t>
        </is>
      </c>
    </row>
    <row r="2529" ht="15" customHeight="1">
      <c r="A2529" s="7" t="inlineStr">
        <is>
          <t>BN2009167</t>
        </is>
      </c>
      <c r="B2529" s="8" t="inlineStr">
        <is>
          <t>Samsung</t>
        </is>
      </c>
      <c r="C2529" s="8" t="inlineStr">
        <is>
          <t>Galaxy S24 8-256GB 5G</t>
        </is>
      </c>
      <c r="D2529" s="8" t="inlineStr">
        <is>
          <t>-</t>
        </is>
      </c>
      <c r="E2529" s="9" t="n">
        <v>0</v>
      </c>
      <c r="F2529" s="9" t="inlineStr">
        <is>
          <t>0.00</t>
        </is>
      </c>
      <c r="G2529" s="9" t="inlineStr">
        <is>
          <t>Outstock</t>
        </is>
      </c>
      <c r="H2529" s="9">
        <f>F2529+0</f>
        <v/>
      </c>
      <c r="I2529" s="9" t="n"/>
      <c r="J2529" s="9">
        <f>IF(I2529&lt;&gt;"",I2529,H2529)</f>
        <v/>
      </c>
      <c r="K2529" s="9">
        <f>E2529/(1+M2529)</f>
        <v/>
      </c>
      <c r="L2529" s="10" t="inlineStr">
        <is>
          <t>PLN</t>
        </is>
      </c>
      <c r="M2529" s="11" t="n">
        <v>0.23</v>
      </c>
      <c r="N2529" s="9">
        <f>K2529*VLOOKUP(L2529,'Exchange rate'!A:B,2,0)</f>
        <v/>
      </c>
      <c r="O2529" s="8" t="inlineStr">
        <is>
          <t>Orange</t>
        </is>
      </c>
      <c r="P2529" s="8" t="inlineStr">
        <is>
          <t>Orange</t>
        </is>
      </c>
      <c r="Q2529" s="8" t="inlineStr">
        <is>
          <t>Poland</t>
        </is>
      </c>
      <c r="R2529" s="12" t="inlineStr">
        <is>
          <t>https://www.orange.pl/esklep/smartfony/samsung/samsung-galaxy-s24-5g-256gb</t>
        </is>
      </c>
      <c r="S2529" s="13" t="inlineStr">
        <is>
          <t>Handset</t>
        </is>
      </c>
      <c r="T2529" s="13" t="inlineStr">
        <is>
          <t>a</t>
        </is>
      </c>
      <c r="U2529" s="12" t="inlineStr">
        <is>
          <t>https://drive.google.com/uc?export=view&amp;id=17H1A3EFZd-jqvyMbM7aCQnbhRm794-6A</t>
        </is>
      </c>
      <c r="V2529" t="inlineStr">
        <is>
          <t>20250424</t>
        </is>
      </c>
    </row>
    <row r="2530" ht="15" customHeight="1">
      <c r="A2530" s="7" t="inlineStr">
        <is>
          <t>BN2009488</t>
        </is>
      </c>
      <c r="B2530" s="8" t="inlineStr">
        <is>
          <t>Samsung</t>
        </is>
      </c>
      <c r="C2530" s="8" t="inlineStr">
        <is>
          <t>Galaxy S24 FE 8-128GB 5G</t>
        </is>
      </c>
      <c r="D2530" s="8" t="inlineStr">
        <is>
          <t>-</t>
        </is>
      </c>
      <c r="E2530" s="9" t="n">
        <v>2839</v>
      </c>
      <c r="F2530" s="9" t="inlineStr">
        <is>
          <t>2839.00</t>
        </is>
      </c>
      <c r="G2530" s="9" t="inlineStr">
        <is>
          <t>Instock</t>
        </is>
      </c>
      <c r="H2530" s="9">
        <f>F2530+0</f>
        <v/>
      </c>
      <c r="I2530" s="9" t="n"/>
      <c r="J2530" s="9">
        <f>IF(I2530&lt;&gt;"",I2530,H2530)</f>
        <v/>
      </c>
      <c r="K2530" s="9">
        <f>E2530/(1+M2530)</f>
        <v/>
      </c>
      <c r="L2530" s="10" t="inlineStr">
        <is>
          <t>PLN</t>
        </is>
      </c>
      <c r="M2530" s="11" t="n">
        <v>0.23</v>
      </c>
      <c r="N2530" s="9">
        <f>K2530*VLOOKUP(L2530,'Exchange rate'!A:B,2,0)</f>
        <v/>
      </c>
      <c r="O2530" s="8" t="inlineStr">
        <is>
          <t>Orange</t>
        </is>
      </c>
      <c r="P2530" s="8" t="inlineStr">
        <is>
          <t>Orange</t>
        </is>
      </c>
      <c r="Q2530" s="8" t="inlineStr">
        <is>
          <t>Poland</t>
        </is>
      </c>
      <c r="R2530" s="12" t="inlineStr">
        <is>
          <t>https://www.orange.pl/esklep/smartfony/samsung/samsung-galaxy-s24-fe-5g-8-128-gb</t>
        </is>
      </c>
      <c r="S2530" s="13" t="inlineStr">
        <is>
          <t>Handset</t>
        </is>
      </c>
      <c r="T2530" s="13" t="n"/>
      <c r="U2530" s="12" t="inlineStr">
        <is>
          <t>https://drive.google.com/uc?export=view&amp;id=17T6mutPbgPgL1HbEgIdcP9562_QwMsA_</t>
        </is>
      </c>
      <c r="V2530" t="inlineStr">
        <is>
          <t>20250424</t>
        </is>
      </c>
    </row>
    <row r="2531" ht="15" customHeight="1">
      <c r="A2531" s="7" t="inlineStr">
        <is>
          <t>BN2009173</t>
        </is>
      </c>
      <c r="B2531" s="8" t="inlineStr">
        <is>
          <t>Samsung</t>
        </is>
      </c>
      <c r="C2531" s="8" t="inlineStr">
        <is>
          <t>Galaxy S24 Ultra 12-1TB 5G</t>
        </is>
      </c>
      <c r="D2531" s="8" t="inlineStr">
        <is>
          <t>-</t>
        </is>
      </c>
      <c r="E2531" s="9" t="n">
        <v>7399</v>
      </c>
      <c r="F2531" s="9" t="inlineStr">
        <is>
          <t>0.00</t>
        </is>
      </c>
      <c r="G2531" s="9" t="inlineStr">
        <is>
          <t>Outstock</t>
        </is>
      </c>
      <c r="H2531" s="9">
        <f>F2531+0</f>
        <v/>
      </c>
      <c r="I2531" s="9" t="n"/>
      <c r="J2531" s="9">
        <f>IF(I2531&lt;&gt;"",I2531,H2531)</f>
        <v/>
      </c>
      <c r="K2531" s="9">
        <f>E2531/(1+M2531)</f>
        <v/>
      </c>
      <c r="L2531" s="10" t="inlineStr">
        <is>
          <t>PLN</t>
        </is>
      </c>
      <c r="M2531" s="11" t="n">
        <v>0.23</v>
      </c>
      <c r="N2531" s="9">
        <f>K2531*VLOOKUP(L2531,'Exchange rate'!A:B,2,0)</f>
        <v/>
      </c>
      <c r="O2531" s="8" t="inlineStr">
        <is>
          <t>Orange</t>
        </is>
      </c>
      <c r="P2531" s="8" t="inlineStr">
        <is>
          <t>Orange</t>
        </is>
      </c>
      <c r="Q2531" s="8" t="inlineStr">
        <is>
          <t>Poland</t>
        </is>
      </c>
      <c r="R2531" s="12" t="inlineStr">
        <is>
          <t>https://www.orange.pl/esklep/smartfony/samsung/samsung-galaxy-s24-ultra-5g-1tb</t>
        </is>
      </c>
      <c r="S2531" s="13" t="inlineStr">
        <is>
          <t>Handset</t>
        </is>
      </c>
      <c r="T2531" s="13" t="n"/>
      <c r="U2531" s="12" t="inlineStr">
        <is>
          <t>https://drive.google.com/uc?export=view&amp;id=1AUPvPPrT14UZJM5RSySqWqrDrK_UkEj_</t>
        </is>
      </c>
      <c r="V2531" t="inlineStr">
        <is>
          <t>20250424</t>
        </is>
      </c>
    </row>
    <row r="2532" ht="15" customHeight="1">
      <c r="A2532" s="7" t="inlineStr">
        <is>
          <t>BN2009171</t>
        </is>
      </c>
      <c r="B2532" s="8" t="inlineStr">
        <is>
          <t>Samsung</t>
        </is>
      </c>
      <c r="C2532" s="8" t="inlineStr">
        <is>
          <t>Galaxy S24 Ultra 12-256GB 5G</t>
        </is>
      </c>
      <c r="D2532" s="8" t="inlineStr">
        <is>
          <t>-</t>
        </is>
      </c>
      <c r="E2532" s="9" t="n">
        <v>5899</v>
      </c>
      <c r="F2532" s="9" t="inlineStr">
        <is>
          <t>5899.00</t>
        </is>
      </c>
      <c r="G2532" s="9" t="inlineStr">
        <is>
          <t>Instock</t>
        </is>
      </c>
      <c r="H2532" s="9">
        <f>F2532+0</f>
        <v/>
      </c>
      <c r="I2532" s="9" t="n"/>
      <c r="J2532" s="9">
        <f>IF(I2532&lt;&gt;"",I2532,H2532)</f>
        <v/>
      </c>
      <c r="K2532" s="9">
        <f>E2532/(1+M2532)</f>
        <v/>
      </c>
      <c r="L2532" s="10" t="inlineStr">
        <is>
          <t>PLN</t>
        </is>
      </c>
      <c r="M2532" s="11" t="n">
        <v>0.23</v>
      </c>
      <c r="N2532" s="9">
        <f>K2532*VLOOKUP(L2532,'Exchange rate'!A:B,2,0)</f>
        <v/>
      </c>
      <c r="O2532" s="8" t="inlineStr">
        <is>
          <t>Orange</t>
        </is>
      </c>
      <c r="P2532" s="8" t="inlineStr">
        <is>
          <t>Orange</t>
        </is>
      </c>
      <c r="Q2532" s="8" t="inlineStr">
        <is>
          <t>Poland</t>
        </is>
      </c>
      <c r="R2532" s="12" t="inlineStr">
        <is>
          <t>https://www.orange.pl/esklep/smartfony/samsung/samsung-galaxy-s24-ultra-5g-256gb</t>
        </is>
      </c>
      <c r="S2532" s="13" t="inlineStr">
        <is>
          <t>Handset</t>
        </is>
      </c>
      <c r="T2532" s="13" t="n"/>
      <c r="U2532" s="12" t="inlineStr">
        <is>
          <t>https://drive.google.com/uc?export=view&amp;id=17AY3BCQ0oeQkdE9f9-Lgl-RGAW3vdsoO</t>
        </is>
      </c>
      <c r="V2532" t="inlineStr">
        <is>
          <t>20250424</t>
        </is>
      </c>
    </row>
    <row r="2533" ht="15" customHeight="1">
      <c r="A2533" s="7" t="inlineStr">
        <is>
          <t>BN2009172</t>
        </is>
      </c>
      <c r="B2533" s="8" t="inlineStr">
        <is>
          <t>Samsung</t>
        </is>
      </c>
      <c r="C2533" s="8" t="inlineStr">
        <is>
          <t>Galaxy S24 Ultra 12-512GB 5G</t>
        </is>
      </c>
      <c r="D2533" s="8" t="inlineStr">
        <is>
          <t>-</t>
        </is>
      </c>
      <c r="E2533" s="9" t="n">
        <v>0</v>
      </c>
      <c r="F2533" s="9" t="inlineStr">
        <is>
          <t>0.00</t>
        </is>
      </c>
      <c r="G2533" s="9" t="inlineStr">
        <is>
          <t>Outstock</t>
        </is>
      </c>
      <c r="H2533" s="9">
        <f>F2533+0</f>
        <v/>
      </c>
      <c r="I2533" s="9" t="n"/>
      <c r="J2533" s="9">
        <f>IF(I2533&lt;&gt;"",I2533,H2533)</f>
        <v/>
      </c>
      <c r="K2533" s="9">
        <f>E2533/(1+M2533)</f>
        <v/>
      </c>
      <c r="L2533" s="10" t="inlineStr">
        <is>
          <t>PLN</t>
        </is>
      </c>
      <c r="M2533" s="11" t="n">
        <v>0.23</v>
      </c>
      <c r="N2533" s="9">
        <f>K2533*VLOOKUP(L2533,'Exchange rate'!A:B,2,0)</f>
        <v/>
      </c>
      <c r="O2533" s="8" t="inlineStr">
        <is>
          <t>Orange</t>
        </is>
      </c>
      <c r="P2533" s="8" t="inlineStr">
        <is>
          <t>Orange</t>
        </is>
      </c>
      <c r="Q2533" s="8" t="inlineStr">
        <is>
          <t>Poland</t>
        </is>
      </c>
      <c r="R2533" s="12" t="inlineStr">
        <is>
          <t>https://www.orange.pl/esklep/smartfony/samsung/samsung-galaxy-s24-ultra-5g-512gb</t>
        </is>
      </c>
      <c r="S2533" s="13" t="inlineStr">
        <is>
          <t>Handset</t>
        </is>
      </c>
      <c r="T2533" s="13" t="inlineStr">
        <is>
          <t>a</t>
        </is>
      </c>
      <c r="U2533" s="12" t="inlineStr">
        <is>
          <t>https://drive.google.com/uc?export=view&amp;id=184RN9X18V9Us4lKWHTVOKJHKmWFFjyn_</t>
        </is>
      </c>
      <c r="V2533" t="inlineStr">
        <is>
          <t>20250424</t>
        </is>
      </c>
    </row>
    <row r="2534" ht="15" customHeight="1">
      <c r="A2534" s="7" t="inlineStr">
        <is>
          <t>BN2009169</t>
        </is>
      </c>
      <c r="B2534" s="8" t="inlineStr">
        <is>
          <t>Samsung</t>
        </is>
      </c>
      <c r="C2534" s="8" t="inlineStr">
        <is>
          <t>Galaxy S24+ 12-256GB 5G</t>
        </is>
      </c>
      <c r="D2534" s="8" t="inlineStr">
        <is>
          <t>-</t>
        </is>
      </c>
      <c r="E2534" s="9" t="n">
        <v>4499</v>
      </c>
      <c r="F2534" s="9" t="inlineStr">
        <is>
          <t>4499.00</t>
        </is>
      </c>
      <c r="G2534" s="9" t="inlineStr">
        <is>
          <t>Instock</t>
        </is>
      </c>
      <c r="H2534" s="9">
        <f>F2534+0</f>
        <v/>
      </c>
      <c r="I2534" s="9" t="n"/>
      <c r="J2534" s="9">
        <f>IF(I2534&lt;&gt;"",I2534,H2534)</f>
        <v/>
      </c>
      <c r="K2534" s="9">
        <f>E2534/(1+M2534)</f>
        <v/>
      </c>
      <c r="L2534" s="10" t="inlineStr">
        <is>
          <t>PLN</t>
        </is>
      </c>
      <c r="M2534" s="11" t="n">
        <v>0.23</v>
      </c>
      <c r="N2534" s="9">
        <f>K2534*VLOOKUP(L2534,'Exchange rate'!A:B,2,0)</f>
        <v/>
      </c>
      <c r="O2534" s="8" t="inlineStr">
        <is>
          <t>Orange</t>
        </is>
      </c>
      <c r="P2534" s="8" t="inlineStr">
        <is>
          <t>Orange</t>
        </is>
      </c>
      <c r="Q2534" s="8" t="inlineStr">
        <is>
          <t>Poland</t>
        </is>
      </c>
      <c r="R2534" s="12" t="inlineStr">
        <is>
          <t>https://www.orange.pl/esklep/smartfony/samsung/samsung-galaxy-s24--5g-256gb</t>
        </is>
      </c>
      <c r="S2534" s="13" t="inlineStr">
        <is>
          <t>Handset</t>
        </is>
      </c>
      <c r="T2534" s="13" t="n"/>
      <c r="U2534" s="12" t="inlineStr">
        <is>
          <t>https://drive.google.com/uc?export=view&amp;id=17UPOjET1VSGw2nRwBGuPNpvKCSLhv6SN</t>
        </is>
      </c>
      <c r="V2534" t="inlineStr">
        <is>
          <t>20250424</t>
        </is>
      </c>
    </row>
    <row r="2535" ht="15" customHeight="1">
      <c r="A2535" s="7" t="inlineStr">
        <is>
          <t>BN2009170</t>
        </is>
      </c>
      <c r="B2535" s="8" t="inlineStr">
        <is>
          <t>Samsung</t>
        </is>
      </c>
      <c r="C2535" s="8" t="inlineStr">
        <is>
          <t>Galaxy S24+ 12-512GB 5G</t>
        </is>
      </c>
      <c r="D2535" s="8" t="inlineStr">
        <is>
          <t>-</t>
        </is>
      </c>
      <c r="E2535" s="9" t="n">
        <v>5904</v>
      </c>
      <c r="F2535" s="9" t="inlineStr">
        <is>
          <t>5904.00</t>
        </is>
      </c>
      <c r="G2535" s="9" t="inlineStr">
        <is>
          <t>Instock</t>
        </is>
      </c>
      <c r="H2535" s="9">
        <f>F2535+0</f>
        <v/>
      </c>
      <c r="I2535" s="9" t="n"/>
      <c r="J2535" s="9">
        <f>IF(I2535&lt;&gt;"",I2535,H2535)</f>
        <v/>
      </c>
      <c r="K2535" s="9">
        <f>E2535/(1+M2535)</f>
        <v/>
      </c>
      <c r="L2535" s="10" t="inlineStr">
        <is>
          <t>PLN</t>
        </is>
      </c>
      <c r="M2535" s="11" t="n">
        <v>0.23</v>
      </c>
      <c r="N2535" s="9">
        <f>K2535*VLOOKUP(L2535,'Exchange rate'!A:B,2,0)</f>
        <v/>
      </c>
      <c r="O2535" s="8" t="inlineStr">
        <is>
          <t>Orange</t>
        </is>
      </c>
      <c r="P2535" s="8" t="inlineStr">
        <is>
          <t>Orange</t>
        </is>
      </c>
      <c r="Q2535" s="8" t="inlineStr">
        <is>
          <t>Poland</t>
        </is>
      </c>
      <c r="R2535" s="12" t="inlineStr">
        <is>
          <t>https://www.orange.pl/esklep/smartfony/samsung/samsung-galaxy-s24--5g-512gb</t>
        </is>
      </c>
      <c r="S2535" s="13" t="inlineStr">
        <is>
          <t>Handset</t>
        </is>
      </c>
      <c r="T2535" s="13" t="n"/>
      <c r="U2535" s="12" t="inlineStr">
        <is>
          <t>https://drive.google.com/uc?export=view&amp;id=16q6LwUtz-hRqNR3t_InFpcFmFY8DlbQQ</t>
        </is>
      </c>
      <c r="V2535" t="inlineStr">
        <is>
          <t>20250424</t>
        </is>
      </c>
    </row>
    <row r="2536" ht="15" customHeight="1">
      <c r="A2536" s="7" t="inlineStr">
        <is>
          <t>BN2009796</t>
        </is>
      </c>
      <c r="B2536" s="8" t="inlineStr">
        <is>
          <t>Samsung</t>
        </is>
      </c>
      <c r="C2536" s="8" t="inlineStr">
        <is>
          <t>Galaxy S25 12-128GB 5G</t>
        </is>
      </c>
      <c r="D2536" s="8" t="inlineStr">
        <is>
          <t>-</t>
        </is>
      </c>
      <c r="E2536" s="9" t="n">
        <v>3859</v>
      </c>
      <c r="F2536" s="9" t="inlineStr">
        <is>
          <t>3859.00</t>
        </is>
      </c>
      <c r="G2536" s="9" t="inlineStr">
        <is>
          <t>Instock</t>
        </is>
      </c>
      <c r="H2536" s="9">
        <f>F2536+0</f>
        <v/>
      </c>
      <c r="I2536" s="9" t="n"/>
      <c r="J2536" s="9">
        <f>IF(I2536&lt;&gt;"",I2536,H2536)</f>
        <v/>
      </c>
      <c r="K2536" s="9">
        <f>E2536/(1+M2536)</f>
        <v/>
      </c>
      <c r="L2536" s="10" t="inlineStr">
        <is>
          <t>PLN</t>
        </is>
      </c>
      <c r="M2536" s="11" t="n">
        <v>0.23</v>
      </c>
      <c r="N2536" s="9">
        <f>K2536*VLOOKUP(L2536,'Exchange rate'!A:B,2,0)</f>
        <v/>
      </c>
      <c r="O2536" s="8" t="inlineStr">
        <is>
          <t>Orange</t>
        </is>
      </c>
      <c r="P2536" s="8" t="inlineStr">
        <is>
          <t>Orange</t>
        </is>
      </c>
      <c r="Q2536" s="8" t="inlineStr">
        <is>
          <t>Poland</t>
        </is>
      </c>
      <c r="R2536" s="12" t="inlineStr">
        <is>
          <t>https://www.orange.pl/esklep/smartfony/samsung/samsung-galaxy-s25-5g-12-128-gb</t>
        </is>
      </c>
      <c r="S2536" s="13" t="inlineStr">
        <is>
          <t>Handset</t>
        </is>
      </c>
      <c r="T2536" s="13" t="n"/>
      <c r="U2536" s="12" t="inlineStr">
        <is>
          <t>https://drive.google.com/uc?export=view&amp;id=19HTLSjIzO9Gfu6PDfVb_5-Fy6Y3Cdm-W</t>
        </is>
      </c>
      <c r="V2536" t="inlineStr">
        <is>
          <t>20250424</t>
        </is>
      </c>
    </row>
    <row r="2537" ht="15" customHeight="1">
      <c r="A2537" s="7" t="inlineStr">
        <is>
          <t>BN2009900</t>
        </is>
      </c>
      <c r="B2537" s="8" t="inlineStr">
        <is>
          <t>Samsung</t>
        </is>
      </c>
      <c r="C2537" s="8" t="inlineStr">
        <is>
          <t>Galaxy S25 12-256GB 5G</t>
        </is>
      </c>
      <c r="D2537" s="8" t="inlineStr">
        <is>
          <t>-</t>
        </is>
      </c>
      <c r="E2537" s="9" t="n">
        <v>4147</v>
      </c>
      <c r="F2537" s="9" t="inlineStr">
        <is>
          <t>4147.00</t>
        </is>
      </c>
      <c r="G2537" s="9" t="inlineStr">
        <is>
          <t>Instock</t>
        </is>
      </c>
      <c r="H2537" s="9">
        <f>F2537+0</f>
        <v/>
      </c>
      <c r="I2537" s="9" t="n"/>
      <c r="J2537" s="9">
        <f>IF(I2537&lt;&gt;"",I2537,H2537)</f>
        <v/>
      </c>
      <c r="K2537" s="9">
        <f>E2537/(1+M2537)</f>
        <v/>
      </c>
      <c r="L2537" s="10" t="inlineStr">
        <is>
          <t>PLN</t>
        </is>
      </c>
      <c r="M2537" s="11" t="n">
        <v>0.23</v>
      </c>
      <c r="N2537" s="9">
        <f>K2537*VLOOKUP(L2537,'Exchange rate'!A:B,2,0)</f>
        <v/>
      </c>
      <c r="O2537" s="8" t="inlineStr">
        <is>
          <t>Orange</t>
        </is>
      </c>
      <c r="P2537" s="8" t="inlineStr">
        <is>
          <t>Orange</t>
        </is>
      </c>
      <c r="Q2537" s="8" t="inlineStr">
        <is>
          <t>Poland</t>
        </is>
      </c>
      <c r="R2537" s="12" t="inlineStr">
        <is>
          <t>https://www.orange.pl/esklep/smartfony/samsung/samsung-galaxy-s25-5g-12-256-gb</t>
        </is>
      </c>
      <c r="S2537" s="13" t="inlineStr">
        <is>
          <t>Handset</t>
        </is>
      </c>
      <c r="T2537" s="13" t="n"/>
      <c r="U2537" s="12" t="inlineStr">
        <is>
          <t>https://drive.google.com/uc?export=view&amp;id=17pD1ssfgkIzhUx-5meNHK__EcyyDuFko</t>
        </is>
      </c>
      <c r="V2537" t="inlineStr">
        <is>
          <t>20250424</t>
        </is>
      </c>
    </row>
    <row r="2538" ht="15" customHeight="1">
      <c r="A2538" s="7" t="inlineStr">
        <is>
          <t>BN2009849</t>
        </is>
      </c>
      <c r="B2538" s="8" t="inlineStr">
        <is>
          <t>Samsung</t>
        </is>
      </c>
      <c r="C2538" s="8" t="inlineStr">
        <is>
          <t>Galaxy S25 12-512GB 5G</t>
        </is>
      </c>
      <c r="D2538" s="8" t="inlineStr">
        <is>
          <t>-</t>
        </is>
      </c>
      <c r="E2538" s="9" t="n">
        <v>4687</v>
      </c>
      <c r="F2538" s="9" t="inlineStr">
        <is>
          <t>4687.00</t>
        </is>
      </c>
      <c r="G2538" s="9" t="inlineStr">
        <is>
          <t>Instock</t>
        </is>
      </c>
      <c r="H2538" s="9">
        <f>F2538+0</f>
        <v/>
      </c>
      <c r="I2538" s="9" t="n"/>
      <c r="J2538" s="9">
        <f>IF(I2538&lt;&gt;"",I2538,H2538)</f>
        <v/>
      </c>
      <c r="K2538" s="9">
        <f>E2538/(1+M2538)</f>
        <v/>
      </c>
      <c r="L2538" s="10" t="inlineStr">
        <is>
          <t>PLN</t>
        </is>
      </c>
      <c r="M2538" s="11" t="n">
        <v>0.23</v>
      </c>
      <c r="N2538" s="9">
        <f>K2538*VLOOKUP(L2538,'Exchange rate'!A:B,2,0)</f>
        <v/>
      </c>
      <c r="O2538" s="8" t="inlineStr">
        <is>
          <t>Orange</t>
        </is>
      </c>
      <c r="P2538" s="8" t="inlineStr">
        <is>
          <t>Orange</t>
        </is>
      </c>
      <c r="Q2538" s="8" t="inlineStr">
        <is>
          <t>Poland</t>
        </is>
      </c>
      <c r="R2538" s="12" t="inlineStr">
        <is>
          <t>https://www.orange.pl/esklep/smartfony/samsung/samsung-galaxy-s25-5g-12-512-gb</t>
        </is>
      </c>
      <c r="S2538" s="13" t="inlineStr">
        <is>
          <t>Handset</t>
        </is>
      </c>
      <c r="T2538" s="13" t="n"/>
      <c r="U2538" s="12" t="inlineStr">
        <is>
          <t>https://drive.google.com/uc?export=view&amp;id=18I-fYcyqY1KMHoXVTjXilCkn5OTr6vgM</t>
        </is>
      </c>
      <c r="V2538" t="inlineStr">
        <is>
          <t>20250424</t>
        </is>
      </c>
    </row>
    <row r="2539" ht="15" customHeight="1">
      <c r="A2539" s="7" t="inlineStr">
        <is>
          <t>BN2009851</t>
        </is>
      </c>
      <c r="B2539" s="8" t="inlineStr">
        <is>
          <t>Samsung</t>
        </is>
      </c>
      <c r="C2539" s="8" t="inlineStr">
        <is>
          <t>Galaxy S25 Ultra 12-1TB 5G</t>
        </is>
      </c>
      <c r="D2539" s="8" t="inlineStr">
        <is>
          <t>-</t>
        </is>
      </c>
      <c r="E2539" s="9" t="n">
        <v>7999</v>
      </c>
      <c r="F2539" s="9" t="inlineStr">
        <is>
          <t>7999.00</t>
        </is>
      </c>
      <c r="G2539" s="9" t="inlineStr">
        <is>
          <t>Instock</t>
        </is>
      </c>
      <c r="H2539" s="9">
        <f>F2539+0</f>
        <v/>
      </c>
      <c r="I2539" s="9" t="n"/>
      <c r="J2539" s="9">
        <f>IF(I2539&lt;&gt;"",I2539,H2539)</f>
        <v/>
      </c>
      <c r="K2539" s="9">
        <f>E2539/(1+M2539)</f>
        <v/>
      </c>
      <c r="L2539" s="10" t="inlineStr">
        <is>
          <t>PLN</t>
        </is>
      </c>
      <c r="M2539" s="11" t="n">
        <v>0.23</v>
      </c>
      <c r="N2539" s="9">
        <f>K2539*VLOOKUP(L2539,'Exchange rate'!A:B,2,0)</f>
        <v/>
      </c>
      <c r="O2539" s="8" t="inlineStr">
        <is>
          <t>Orange</t>
        </is>
      </c>
      <c r="P2539" s="8" t="inlineStr">
        <is>
          <t>Orange</t>
        </is>
      </c>
      <c r="Q2539" s="8" t="inlineStr">
        <is>
          <t>Poland</t>
        </is>
      </c>
      <c r="R2539" s="12" t="inlineStr">
        <is>
          <t>https://www.orange.pl/esklep/smartfony/samsung/samsung-galaxy-s25-ultra-5g-12-1-tb</t>
        </is>
      </c>
      <c r="S2539" s="13" t="inlineStr">
        <is>
          <t>Handset</t>
        </is>
      </c>
      <c r="T2539" s="13" t="n"/>
      <c r="U2539" s="12" t="inlineStr">
        <is>
          <t>https://drive.google.com/uc?export=view&amp;id=18nHjg7yrZVrKBgxUKFBwl10031cYDrR3</t>
        </is>
      </c>
      <c r="V2539" t="inlineStr">
        <is>
          <t>20250424</t>
        </is>
      </c>
    </row>
    <row r="2540" ht="15" customHeight="1">
      <c r="A2540" s="7" t="inlineStr">
        <is>
          <t>BN2009798</t>
        </is>
      </c>
      <c r="B2540" s="8" t="inlineStr">
        <is>
          <t>Samsung</t>
        </is>
      </c>
      <c r="C2540" s="8" t="inlineStr">
        <is>
          <t>Galaxy S25 Ultra 12-256GB 5G</t>
        </is>
      </c>
      <c r="D2540" s="8" t="inlineStr">
        <is>
          <t>-</t>
        </is>
      </c>
      <c r="E2540" s="9" t="n">
        <v>6271</v>
      </c>
      <c r="F2540" s="9" t="inlineStr">
        <is>
          <t>6271.00</t>
        </is>
      </c>
      <c r="G2540" s="9" t="inlineStr">
        <is>
          <t>Instock</t>
        </is>
      </c>
      <c r="H2540" s="9">
        <f>F2540+0</f>
        <v/>
      </c>
      <c r="I2540" s="9" t="n"/>
      <c r="J2540" s="9">
        <f>IF(I2540&lt;&gt;"",I2540,H2540)</f>
        <v/>
      </c>
      <c r="K2540" s="9">
        <f>E2540/(1+M2540)</f>
        <v/>
      </c>
      <c r="L2540" s="10" t="inlineStr">
        <is>
          <t>PLN</t>
        </is>
      </c>
      <c r="M2540" s="11" t="n">
        <v>0.23</v>
      </c>
      <c r="N2540" s="9">
        <f>K2540*VLOOKUP(L2540,'Exchange rate'!A:B,2,0)</f>
        <v/>
      </c>
      <c r="O2540" s="8" t="inlineStr">
        <is>
          <t>Orange</t>
        </is>
      </c>
      <c r="P2540" s="8" t="inlineStr">
        <is>
          <t>Orange</t>
        </is>
      </c>
      <c r="Q2540" s="8" t="inlineStr">
        <is>
          <t>Poland</t>
        </is>
      </c>
      <c r="R2540" s="12" t="inlineStr">
        <is>
          <t>https://www.orange.pl/esklep/smartfony/samsung/samsung-galaxy-s25-ultra-5g-12-256-gb</t>
        </is>
      </c>
      <c r="S2540" s="13" t="inlineStr">
        <is>
          <t>Handset</t>
        </is>
      </c>
      <c r="T2540" s="13" t="n"/>
      <c r="U2540" s="12" t="inlineStr">
        <is>
          <t>https://drive.google.com/uc?export=view&amp;id=1A6hCmfngM9DuZip9_6loASVHMqSvTJu8</t>
        </is>
      </c>
      <c r="V2540" t="inlineStr">
        <is>
          <t>20250424</t>
        </is>
      </c>
    </row>
    <row r="2541" ht="15" customHeight="1">
      <c r="A2541" s="7" t="inlineStr">
        <is>
          <t>BN2009852</t>
        </is>
      </c>
      <c r="B2541" s="8" t="inlineStr">
        <is>
          <t>Samsung</t>
        </is>
      </c>
      <c r="C2541" s="8" t="inlineStr">
        <is>
          <t>Galaxy S25 Ultra 12-512GB 5G</t>
        </is>
      </c>
      <c r="D2541" s="8" t="inlineStr">
        <is>
          <t>-</t>
        </is>
      </c>
      <c r="E2541" s="9" t="n">
        <v>6883</v>
      </c>
      <c r="F2541" s="9" t="inlineStr">
        <is>
          <t>6883.00</t>
        </is>
      </c>
      <c r="G2541" s="9" t="inlineStr">
        <is>
          <t>Instock</t>
        </is>
      </c>
      <c r="H2541" s="9">
        <f>F2541+0</f>
        <v/>
      </c>
      <c r="I2541" s="9" t="n"/>
      <c r="J2541" s="9">
        <f>IF(I2541&lt;&gt;"",I2541,H2541)</f>
        <v/>
      </c>
      <c r="K2541" s="9">
        <f>E2541/(1+M2541)</f>
        <v/>
      </c>
      <c r="L2541" s="10" t="inlineStr">
        <is>
          <t>PLN</t>
        </is>
      </c>
      <c r="M2541" s="11" t="n">
        <v>0.23</v>
      </c>
      <c r="N2541" s="9">
        <f>K2541*VLOOKUP(L2541,'Exchange rate'!A:B,2,0)</f>
        <v/>
      </c>
      <c r="O2541" s="8" t="inlineStr">
        <is>
          <t>Orange</t>
        </is>
      </c>
      <c r="P2541" s="8" t="inlineStr">
        <is>
          <t>Orange</t>
        </is>
      </c>
      <c r="Q2541" s="8" t="inlineStr">
        <is>
          <t>Poland</t>
        </is>
      </c>
      <c r="R2541" s="12" t="inlineStr">
        <is>
          <t>https://www.orange.pl/esklep/smartfony/samsung/samsung-galaxy-s25-ultra-5g-12-512-gb</t>
        </is>
      </c>
      <c r="S2541" s="13" t="inlineStr">
        <is>
          <t>Handset</t>
        </is>
      </c>
      <c r="T2541" s="13" t="n"/>
      <c r="U2541" s="12" t="inlineStr">
        <is>
          <t>https://drive.google.com/uc?export=view&amp;id=16rvJfyRZvukIQ4tCY1cIPRCugUo5Hja7</t>
        </is>
      </c>
      <c r="V2541" t="inlineStr">
        <is>
          <t>20250424</t>
        </is>
      </c>
    </row>
    <row r="2542" ht="15" customHeight="1">
      <c r="A2542" s="7" t="inlineStr">
        <is>
          <t>BN2009797</t>
        </is>
      </c>
      <c r="B2542" s="8" t="inlineStr">
        <is>
          <t>Samsung</t>
        </is>
      </c>
      <c r="C2542" s="8" t="inlineStr">
        <is>
          <t>Galaxy S25+ 12-256GB 5G</t>
        </is>
      </c>
      <c r="D2542" s="8" t="inlineStr">
        <is>
          <t>-</t>
        </is>
      </c>
      <c r="E2542" s="9" t="n">
        <v>5011</v>
      </c>
      <c r="F2542" s="9" t="inlineStr">
        <is>
          <t>5011.00</t>
        </is>
      </c>
      <c r="G2542" s="9" t="inlineStr">
        <is>
          <t>Instock</t>
        </is>
      </c>
      <c r="H2542" s="9">
        <f>F2542+0</f>
        <v/>
      </c>
      <c r="I2542" s="9" t="n"/>
      <c r="J2542" s="9">
        <f>IF(I2542&lt;&gt;"",I2542,H2542)</f>
        <v/>
      </c>
      <c r="K2542" s="9">
        <f>E2542/(1+M2542)</f>
        <v/>
      </c>
      <c r="L2542" s="10" t="inlineStr">
        <is>
          <t>PLN</t>
        </is>
      </c>
      <c r="M2542" s="11" t="n">
        <v>0.23</v>
      </c>
      <c r="N2542" s="9">
        <f>K2542*VLOOKUP(L2542,'Exchange rate'!A:B,2,0)</f>
        <v/>
      </c>
      <c r="O2542" s="8" t="inlineStr">
        <is>
          <t>Orange</t>
        </is>
      </c>
      <c r="P2542" s="8" t="inlineStr">
        <is>
          <t>Orange</t>
        </is>
      </c>
      <c r="Q2542" s="8" t="inlineStr">
        <is>
          <t>Poland</t>
        </is>
      </c>
      <c r="R2542" s="12" t="inlineStr">
        <is>
          <t>https://www.orange.pl/esklep/smartfony/samsung/samsung-galaxy-s25--5g-12-256-gb</t>
        </is>
      </c>
      <c r="S2542" s="13" t="inlineStr">
        <is>
          <t>Handset</t>
        </is>
      </c>
      <c r="T2542" s="13" t="n"/>
      <c r="U2542" s="12" t="inlineStr">
        <is>
          <t>https://drive.google.com/uc?export=view&amp;id=18rcM6wxIKGLh7Ij2d0XpfzmDvkeW1I0F</t>
        </is>
      </c>
      <c r="V2542" t="inlineStr">
        <is>
          <t>20250424</t>
        </is>
      </c>
    </row>
    <row r="2543" ht="15" customHeight="1">
      <c r="A2543" s="7" t="inlineStr">
        <is>
          <t>BN2009850</t>
        </is>
      </c>
      <c r="B2543" s="8" t="inlineStr">
        <is>
          <t>Samsung</t>
        </is>
      </c>
      <c r="C2543" s="8" t="inlineStr">
        <is>
          <t>Galaxy S25+ 12-512GB 5G</t>
        </is>
      </c>
      <c r="D2543" s="8" t="inlineStr">
        <is>
          <t>-</t>
        </is>
      </c>
      <c r="E2543" s="9" t="n">
        <v>5515</v>
      </c>
      <c r="F2543" s="9" t="inlineStr">
        <is>
          <t>5515.00</t>
        </is>
      </c>
      <c r="G2543" s="9" t="inlineStr">
        <is>
          <t>Instock</t>
        </is>
      </c>
      <c r="H2543" s="9">
        <f>F2543+0</f>
        <v/>
      </c>
      <c r="I2543" s="9" t="n"/>
      <c r="J2543" s="9">
        <f>IF(I2543&lt;&gt;"",I2543,H2543)</f>
        <v/>
      </c>
      <c r="K2543" s="9">
        <f>E2543/(1+M2543)</f>
        <v/>
      </c>
      <c r="L2543" s="10" t="inlineStr">
        <is>
          <t>PLN</t>
        </is>
      </c>
      <c r="M2543" s="11" t="n">
        <v>0.23</v>
      </c>
      <c r="N2543" s="9">
        <f>K2543*VLOOKUP(L2543,'Exchange rate'!A:B,2,0)</f>
        <v/>
      </c>
      <c r="O2543" s="8" t="inlineStr">
        <is>
          <t>Orange</t>
        </is>
      </c>
      <c r="P2543" s="8" t="inlineStr">
        <is>
          <t>Orange</t>
        </is>
      </c>
      <c r="Q2543" s="8" t="inlineStr">
        <is>
          <t>Poland</t>
        </is>
      </c>
      <c r="R2543" s="12" t="inlineStr">
        <is>
          <t>https://www.orange.pl/esklep/smartfony/samsung/samsung-galaxy-s25--5g-12-512-gb</t>
        </is>
      </c>
      <c r="S2543" s="13" t="inlineStr">
        <is>
          <t>Handset</t>
        </is>
      </c>
      <c r="T2543" s="13" t="n"/>
      <c r="U2543" s="12" t="inlineStr">
        <is>
          <t>https://drive.google.com/uc?export=view&amp;id=19Qvs8kKclp_wEtbQXluf4MRcxEZVzDcb</t>
        </is>
      </c>
      <c r="V2543" t="inlineStr">
        <is>
          <t>20250424</t>
        </is>
      </c>
    </row>
    <row r="2544" ht="15" customHeight="1">
      <c r="A2544" s="7" t="inlineStr">
        <is>
          <t>BN2008929</t>
        </is>
      </c>
      <c r="B2544" s="8" t="inlineStr">
        <is>
          <t>Samsung</t>
        </is>
      </c>
      <c r="C2544" s="8" t="inlineStr">
        <is>
          <t>Galaxy Tab S9 11.0 8-128GB 5G</t>
        </is>
      </c>
      <c r="D2544" s="8" t="inlineStr">
        <is>
          <t>-</t>
        </is>
      </c>
      <c r="E2544" s="9" t="n">
        <v>4699</v>
      </c>
      <c r="F2544" s="9" t="inlineStr">
        <is>
          <t>4699.00</t>
        </is>
      </c>
      <c r="G2544" s="9" t="inlineStr">
        <is>
          <t>Instock</t>
        </is>
      </c>
      <c r="H2544" s="9">
        <f>F2544+0</f>
        <v/>
      </c>
      <c r="I2544" s="9" t="n"/>
      <c r="J2544" s="9">
        <f>IF(I2544&lt;&gt;"",I2544,H2544)</f>
        <v/>
      </c>
      <c r="K2544" s="9">
        <f>E2544/(1+M2544)</f>
        <v/>
      </c>
      <c r="L2544" s="10" t="inlineStr">
        <is>
          <t>PLN</t>
        </is>
      </c>
      <c r="M2544" s="11" t="n">
        <v>0.23</v>
      </c>
      <c r="N2544" s="9">
        <f>K2544*VLOOKUP(L2544,'Exchange rate'!A:B,2,0)</f>
        <v/>
      </c>
      <c r="O2544" s="8" t="inlineStr">
        <is>
          <t>Orange</t>
        </is>
      </c>
      <c r="P2544" s="8" t="inlineStr">
        <is>
          <t>Orange</t>
        </is>
      </c>
      <c r="Q2544" s="8" t="inlineStr">
        <is>
          <t>Poland</t>
        </is>
      </c>
      <c r="R2544" s="12" t="inlineStr">
        <is>
          <t>https://www.orange.pl/esklep/tablety/samsung/samsung-galaxy-tab-s9-5g-8-128-gb-esim</t>
        </is>
      </c>
      <c r="S2544" s="13" t="inlineStr">
        <is>
          <t>Tablet</t>
        </is>
      </c>
      <c r="T2544" s="13" t="n"/>
      <c r="U2544" s="12" t="inlineStr">
        <is>
          <t>https://drive.google.com/uc?export=view&amp;id=195S44IIS-h3DE7jWM0VbrTrm9h1rKJd9</t>
        </is>
      </c>
      <c r="V2544" t="inlineStr">
        <is>
          <t>20250424</t>
        </is>
      </c>
    </row>
    <row r="2545" ht="15" customHeight="1">
      <c r="A2545" s="7" t="inlineStr">
        <is>
          <t>BN2008925</t>
        </is>
      </c>
      <c r="B2545" s="8" t="inlineStr">
        <is>
          <t>Samsung</t>
        </is>
      </c>
      <c r="C2545" s="8" t="inlineStr">
        <is>
          <t>Galaxy Tab S9 Ultra 14.6 12-256GB 5G</t>
        </is>
      </c>
      <c r="D2545" s="8" t="inlineStr">
        <is>
          <t>-</t>
        </is>
      </c>
      <c r="E2545" s="9" t="n">
        <v>0</v>
      </c>
      <c r="F2545" s="9" t="inlineStr">
        <is>
          <t>0.00</t>
        </is>
      </c>
      <c r="G2545" s="9" t="inlineStr">
        <is>
          <t>Outstock</t>
        </is>
      </c>
      <c r="H2545" s="9">
        <f>F2545+0</f>
        <v/>
      </c>
      <c r="I2545" s="9" t="n"/>
      <c r="J2545" s="9">
        <f>IF(I2545&lt;&gt;"",I2545,H2545)</f>
        <v/>
      </c>
      <c r="K2545" s="9">
        <f>E2545/(1+M2545)</f>
        <v/>
      </c>
      <c r="L2545" s="10" t="inlineStr">
        <is>
          <t>PLN</t>
        </is>
      </c>
      <c r="M2545" s="11" t="n">
        <v>0.23</v>
      </c>
      <c r="N2545" s="9">
        <f>K2545*VLOOKUP(L2545,'Exchange rate'!A:B,2,0)</f>
        <v/>
      </c>
      <c r="O2545" s="8" t="inlineStr">
        <is>
          <t>Orange</t>
        </is>
      </c>
      <c r="P2545" s="8" t="inlineStr">
        <is>
          <t>Orange</t>
        </is>
      </c>
      <c r="Q2545" s="8" t="inlineStr">
        <is>
          <t>Poland</t>
        </is>
      </c>
      <c r="R2545" s="12" t="inlineStr">
        <is>
          <t>https://www.orange.pl/esklep/tablety/samsung/samsung-galaxy-tab-s9-ultra-5g-12-256-gb-esim</t>
        </is>
      </c>
      <c r="S2545" s="13" t="inlineStr">
        <is>
          <t>Tablet</t>
        </is>
      </c>
      <c r="T2545" s="13" t="inlineStr">
        <is>
          <t>a</t>
        </is>
      </c>
      <c r="U2545" s="12" t="inlineStr">
        <is>
          <t>https://drive.google.com/uc?export=view&amp;id=18O4DIw4JcMFLOGwRwcx6ivc7cRFpYp-0</t>
        </is>
      </c>
      <c r="V2545" t="inlineStr">
        <is>
          <t>20250424</t>
        </is>
      </c>
    </row>
    <row r="2546" ht="15" customHeight="1">
      <c r="A2546" s="7" t="inlineStr">
        <is>
          <t>BN2009406</t>
        </is>
      </c>
      <c r="B2546" s="8" t="inlineStr">
        <is>
          <t>Samsung</t>
        </is>
      </c>
      <c r="C2546" s="8" t="inlineStr">
        <is>
          <t>Galaxy Watch7 40mm LTE</t>
        </is>
      </c>
      <c r="D2546" s="8" t="inlineStr">
        <is>
          <t>-</t>
        </is>
      </c>
      <c r="E2546" s="9" t="n">
        <v>1149</v>
      </c>
      <c r="F2546" s="9" t="inlineStr">
        <is>
          <t>1149.00</t>
        </is>
      </c>
      <c r="G2546" s="9" t="inlineStr">
        <is>
          <t>Instock</t>
        </is>
      </c>
      <c r="H2546" s="9">
        <f>F2546+0</f>
        <v/>
      </c>
      <c r="I2546" s="9" t="n"/>
      <c r="J2546" s="9">
        <f>IF(I2546&lt;&gt;"",I2546,H2546)</f>
        <v/>
      </c>
      <c r="K2546" s="9">
        <f>E2546/(1+M2546)</f>
        <v/>
      </c>
      <c r="L2546" s="10" t="inlineStr">
        <is>
          <t>PLN</t>
        </is>
      </c>
      <c r="M2546" s="11" t="n">
        <v>0.23</v>
      </c>
      <c r="N2546" s="9">
        <f>K2546*VLOOKUP(L2546,'Exchange rate'!A:B,2,0)</f>
        <v/>
      </c>
      <c r="O2546" s="8" t="inlineStr">
        <is>
          <t>Orange</t>
        </is>
      </c>
      <c r="P2546" s="8" t="inlineStr">
        <is>
          <t>Orange</t>
        </is>
      </c>
      <c r="Q2546" s="8" t="inlineStr">
        <is>
          <t>Poland</t>
        </is>
      </c>
      <c r="R2546" s="12" t="inlineStr">
        <is>
          <t>https://www.orange.pl/esklep/smartwatche-i-smartbandy/samsung/samsung-galaxy-watch7-40mm-esim</t>
        </is>
      </c>
      <c r="S2546" s="13" t="inlineStr">
        <is>
          <t>Smart Watch</t>
        </is>
      </c>
      <c r="T2546" s="13" t="n"/>
      <c r="U2546" s="12" t="inlineStr">
        <is>
          <t>https://drive.google.com/uc?export=view&amp;id=16dzb2dXJhe_xX6iQNDoGzi8lyICNHGtK</t>
        </is>
      </c>
      <c r="V2546" t="inlineStr">
        <is>
          <t>20250424</t>
        </is>
      </c>
    </row>
    <row r="2547" ht="15" customHeight="1">
      <c r="A2547" s="7" t="inlineStr">
        <is>
          <t>BN2009404</t>
        </is>
      </c>
      <c r="B2547" s="8" t="inlineStr">
        <is>
          <t>Samsung</t>
        </is>
      </c>
      <c r="C2547" s="8" t="inlineStr">
        <is>
          <t>Galaxy Watch7 44mm LTE</t>
        </is>
      </c>
      <c r="D2547" s="8" t="inlineStr">
        <is>
          <t>-</t>
        </is>
      </c>
      <c r="E2547" s="9" t="n">
        <v>1199</v>
      </c>
      <c r="F2547" s="9" t="inlineStr">
        <is>
          <t>1199.00</t>
        </is>
      </c>
      <c r="G2547" s="9" t="inlineStr">
        <is>
          <t>Instock</t>
        </is>
      </c>
      <c r="H2547" s="9">
        <f>F2547+0</f>
        <v/>
      </c>
      <c r="I2547" s="9" t="n"/>
      <c r="J2547" s="9">
        <f>IF(I2547&lt;&gt;"",I2547,H2547)</f>
        <v/>
      </c>
      <c r="K2547" s="9">
        <f>E2547/(1+M2547)</f>
        <v/>
      </c>
      <c r="L2547" s="10" t="inlineStr">
        <is>
          <t>PLN</t>
        </is>
      </c>
      <c r="M2547" s="11" t="n">
        <v>0.23</v>
      </c>
      <c r="N2547" s="9">
        <f>K2547*VLOOKUP(L2547,'Exchange rate'!A:B,2,0)</f>
        <v/>
      </c>
      <c r="O2547" s="8" t="inlineStr">
        <is>
          <t>Orange</t>
        </is>
      </c>
      <c r="P2547" s="8" t="inlineStr">
        <is>
          <t>Orange</t>
        </is>
      </c>
      <c r="Q2547" s="8" t="inlineStr">
        <is>
          <t>Poland</t>
        </is>
      </c>
      <c r="R2547" s="12" t="inlineStr">
        <is>
          <t>https://www.orange.pl/esklep/smartwatche-i-smartbandy/samsung/samsung-galaxy-watch7-44mm-esim</t>
        </is>
      </c>
      <c r="S2547" s="13" t="inlineStr">
        <is>
          <t>Smart Watch</t>
        </is>
      </c>
      <c r="T2547" s="13" t="n"/>
      <c r="U2547" s="12" t="inlineStr">
        <is>
          <t>https://drive.google.com/uc?export=view&amp;id=17nmoO2uP0qz6zjCeh4T-uttc1uWNdxEE</t>
        </is>
      </c>
      <c r="V2547" t="inlineStr">
        <is>
          <t>20250424</t>
        </is>
      </c>
    </row>
    <row r="2548" ht="15" customHeight="1">
      <c r="A2548" s="7" t="inlineStr">
        <is>
          <t>BN2009163</t>
        </is>
      </c>
      <c r="B2548" s="8" t="inlineStr">
        <is>
          <t>Samsung</t>
        </is>
      </c>
      <c r="C2548" s="8" t="inlineStr">
        <is>
          <t>Galaxy Xcover 7 6-128GB 5G</t>
        </is>
      </c>
      <c r="D2548" s="8" t="inlineStr">
        <is>
          <t>-</t>
        </is>
      </c>
      <c r="E2548" s="9" t="n">
        <v>1599</v>
      </c>
      <c r="F2548" s="9" t="inlineStr">
        <is>
          <t>1599.00</t>
        </is>
      </c>
      <c r="G2548" s="9" t="inlineStr">
        <is>
          <t>Instock</t>
        </is>
      </c>
      <c r="H2548" s="9">
        <f>F2548+0</f>
        <v/>
      </c>
      <c r="I2548" s="9" t="n"/>
      <c r="J2548" s="9">
        <f>IF(I2548&lt;&gt;"",I2548,H2548)</f>
        <v/>
      </c>
      <c r="K2548" s="9">
        <f>E2548/(1+M2548)</f>
        <v/>
      </c>
      <c r="L2548" s="10" t="inlineStr">
        <is>
          <t>PLN</t>
        </is>
      </c>
      <c r="M2548" s="11" t="n">
        <v>0.23</v>
      </c>
      <c r="N2548" s="9">
        <f>K2548*VLOOKUP(L2548,'Exchange rate'!A:B,2,0)</f>
        <v/>
      </c>
      <c r="O2548" s="8" t="inlineStr">
        <is>
          <t>Orange</t>
        </is>
      </c>
      <c r="P2548" s="8" t="inlineStr">
        <is>
          <t>Orange</t>
        </is>
      </c>
      <c r="Q2548" s="8" t="inlineStr">
        <is>
          <t>Poland</t>
        </is>
      </c>
      <c r="R2548" s="12" t="inlineStr">
        <is>
          <t>https://www.orange.pl/esklep/smartfony/samsung/samsung-galaxy-xcover7-5g-6-128gb</t>
        </is>
      </c>
      <c r="S2548" s="13" t="inlineStr">
        <is>
          <t>Handset</t>
        </is>
      </c>
      <c r="T2548" s="13" t="n"/>
      <c r="U2548" s="12" t="inlineStr">
        <is>
          <t>https://drive.google.com/uc?export=view&amp;id=19NM4d80IYTOl5m8GmmQErgk5xzrrpqZ0</t>
        </is>
      </c>
      <c r="V2548" t="inlineStr">
        <is>
          <t>20250424</t>
        </is>
      </c>
    </row>
    <row r="2549" ht="15" customHeight="1">
      <c r="A2549" s="7" t="inlineStr">
        <is>
          <t>BN2008922</t>
        </is>
      </c>
      <c r="B2549" s="8" t="inlineStr">
        <is>
          <t>Samsung</t>
        </is>
      </c>
      <c r="C2549" s="8" t="inlineStr">
        <is>
          <t>Galaxy Z Flip 5 8-256GB 5G</t>
        </is>
      </c>
      <c r="D2549" s="8" t="inlineStr">
        <is>
          <t>-</t>
        </is>
      </c>
      <c r="E2549" s="9" t="n">
        <v>0</v>
      </c>
      <c r="F2549" s="9" t="inlineStr">
        <is>
          <t>0.00</t>
        </is>
      </c>
      <c r="G2549" s="9" t="inlineStr">
        <is>
          <t>Outstock</t>
        </is>
      </c>
      <c r="H2549" s="9">
        <f>F2549+0</f>
        <v/>
      </c>
      <c r="I2549" s="9" t="n"/>
      <c r="J2549" s="9">
        <f>IF(I2549&lt;&gt;"",I2549,H2549)</f>
        <v/>
      </c>
      <c r="K2549" s="9">
        <f>E2549/(1+M2549)</f>
        <v/>
      </c>
      <c r="L2549" s="10" t="inlineStr">
        <is>
          <t>PLN</t>
        </is>
      </c>
      <c r="M2549" s="11" t="n">
        <v>0.23</v>
      </c>
      <c r="N2549" s="9">
        <f>K2549*VLOOKUP(L2549,'Exchange rate'!A:B,2,0)</f>
        <v/>
      </c>
      <c r="O2549" s="8" t="inlineStr">
        <is>
          <t>Orange</t>
        </is>
      </c>
      <c r="P2549" s="8" t="inlineStr">
        <is>
          <t>Orange</t>
        </is>
      </c>
      <c r="Q2549" s="8" t="inlineStr">
        <is>
          <t>Poland</t>
        </is>
      </c>
      <c r="R2549" s="12" t="inlineStr">
        <is>
          <t>https://www.orange.pl/esklep/smartfony/samsung/samsung-galaxy-z-flip5-5g-256gb</t>
        </is>
      </c>
      <c r="S2549" s="13" t="inlineStr">
        <is>
          <t>Handset</t>
        </is>
      </c>
      <c r="T2549" s="13" t="inlineStr">
        <is>
          <t>a</t>
        </is>
      </c>
      <c r="U2549" s="12" t="inlineStr">
        <is>
          <t>https://drive.google.com/uc?export=view&amp;id=18wv2zrnzpoKMGbyk07tM0hdS4gviawDm</t>
        </is>
      </c>
      <c r="V2549" t="inlineStr">
        <is>
          <t>20250424</t>
        </is>
      </c>
    </row>
    <row r="2550" ht="15" customHeight="1">
      <c r="A2550" s="7" t="inlineStr">
        <is>
          <t>BN2009474</t>
        </is>
      </c>
      <c r="B2550" s="8" t="inlineStr">
        <is>
          <t>Samsung</t>
        </is>
      </c>
      <c r="C2550" s="8" t="inlineStr">
        <is>
          <t>Galaxy Z Flip6 12-256GB 5G</t>
        </is>
      </c>
      <c r="D2550" s="8" t="inlineStr">
        <is>
          <t>-</t>
        </is>
      </c>
      <c r="E2550" s="9" t="n">
        <v>0</v>
      </c>
      <c r="F2550" s="9" t="inlineStr">
        <is>
          <t>0.00</t>
        </is>
      </c>
      <c r="G2550" s="9" t="inlineStr">
        <is>
          <t>Outstock</t>
        </is>
      </c>
      <c r="H2550" s="9">
        <f>F2550+0</f>
        <v/>
      </c>
      <c r="I2550" s="9" t="n"/>
      <c r="J2550" s="9">
        <f>IF(I2550&lt;&gt;"",I2550,H2550)</f>
        <v/>
      </c>
      <c r="K2550" s="9">
        <f>E2550/(1+M2550)</f>
        <v/>
      </c>
      <c r="L2550" s="10" t="inlineStr">
        <is>
          <t>PLN</t>
        </is>
      </c>
      <c r="M2550" s="11" t="n">
        <v>0.23</v>
      </c>
      <c r="N2550" s="9">
        <f>K2550*VLOOKUP(L2550,'Exchange rate'!A:B,2,0)</f>
        <v/>
      </c>
      <c r="O2550" s="8" t="inlineStr">
        <is>
          <t>Orange</t>
        </is>
      </c>
      <c r="P2550" s="8" t="inlineStr">
        <is>
          <t>Orange</t>
        </is>
      </c>
      <c r="Q2550" s="8" t="inlineStr">
        <is>
          <t>Poland</t>
        </is>
      </c>
      <c r="R2550" s="12" t="inlineStr">
        <is>
          <t>https://www.orange.pl/esklep/smartfony/samsung/samsung-galaxy-z-flip6-5g-256gb</t>
        </is>
      </c>
      <c r="S2550" s="13" t="inlineStr">
        <is>
          <t>Handset</t>
        </is>
      </c>
      <c r="T2550" s="13" t="inlineStr">
        <is>
          <t>a</t>
        </is>
      </c>
      <c r="U2550" s="12" t="inlineStr">
        <is>
          <t>https://drive.google.com/uc?export=view&amp;id=19WDYa0fyKvm8wgoUXkffL_kUaALVp8Ij</t>
        </is>
      </c>
      <c r="V2550" t="inlineStr">
        <is>
          <t>20250424</t>
        </is>
      </c>
    </row>
    <row r="2551" ht="15" customHeight="1">
      <c r="A2551" s="7" t="inlineStr">
        <is>
          <t>BN2009475</t>
        </is>
      </c>
      <c r="B2551" s="8" t="inlineStr">
        <is>
          <t>Samsung</t>
        </is>
      </c>
      <c r="C2551" s="8" t="inlineStr">
        <is>
          <t>Galaxy Z Flip6 12-512GB 5G</t>
        </is>
      </c>
      <c r="D2551" s="8" t="inlineStr">
        <is>
          <t>-</t>
        </is>
      </c>
      <c r="E2551" s="9" t="n">
        <v>0</v>
      </c>
      <c r="F2551" s="9" t="inlineStr">
        <is>
          <t>0.00</t>
        </is>
      </c>
      <c r="G2551" s="9" t="inlineStr">
        <is>
          <t>Outstock</t>
        </is>
      </c>
      <c r="H2551" s="9">
        <f>F2551+0</f>
        <v/>
      </c>
      <c r="I2551" s="9" t="n"/>
      <c r="J2551" s="9">
        <f>IF(I2551&lt;&gt;"",I2551,H2551)</f>
        <v/>
      </c>
      <c r="K2551" s="9">
        <f>E2551/(1+M2551)</f>
        <v/>
      </c>
      <c r="L2551" s="10" t="inlineStr">
        <is>
          <t>PLN</t>
        </is>
      </c>
      <c r="M2551" s="11" t="n">
        <v>0.23</v>
      </c>
      <c r="N2551" s="9">
        <f>K2551*VLOOKUP(L2551,'Exchange rate'!A:B,2,0)</f>
        <v/>
      </c>
      <c r="O2551" s="8" t="inlineStr">
        <is>
          <t>Orange</t>
        </is>
      </c>
      <c r="P2551" s="8" t="inlineStr">
        <is>
          <t>Orange</t>
        </is>
      </c>
      <c r="Q2551" s="8" t="inlineStr">
        <is>
          <t>Poland</t>
        </is>
      </c>
      <c r="R2551" s="12" t="inlineStr">
        <is>
          <t>https://www.orange.pl/esklep/smartfony/samsung/samsung-galaxy-z-flip6-5g-512gb</t>
        </is>
      </c>
      <c r="S2551" s="13" t="inlineStr">
        <is>
          <t>Handset</t>
        </is>
      </c>
      <c r="T2551" s="13" t="inlineStr">
        <is>
          <t>a</t>
        </is>
      </c>
      <c r="U2551" s="12" t="inlineStr">
        <is>
          <t>https://drive.google.com/uc?export=view&amp;id=19WJ4jcs-WjLdLyZn03dOedcKQet-GE0_</t>
        </is>
      </c>
      <c r="V2551" t="inlineStr">
        <is>
          <t>20250424</t>
        </is>
      </c>
    </row>
    <row r="2552" ht="15" customHeight="1">
      <c r="A2552" s="7" t="inlineStr">
        <is>
          <t>BN2009476</t>
        </is>
      </c>
      <c r="B2552" s="8" t="inlineStr">
        <is>
          <t>Samsung</t>
        </is>
      </c>
      <c r="C2552" s="8" t="inlineStr">
        <is>
          <t>Galaxy Z Fold6 12-1TB 5G</t>
        </is>
      </c>
      <c r="D2552" s="8" t="inlineStr">
        <is>
          <t>-</t>
        </is>
      </c>
      <c r="E2552" s="9" t="n">
        <v>0</v>
      </c>
      <c r="F2552" s="9" t="inlineStr">
        <is>
          <t>0.00</t>
        </is>
      </c>
      <c r="G2552" s="9" t="inlineStr">
        <is>
          <t>Outstock</t>
        </is>
      </c>
      <c r="H2552" s="9">
        <f>F2552+0</f>
        <v/>
      </c>
      <c r="I2552" s="9" t="n"/>
      <c r="J2552" s="9">
        <f>IF(I2552&lt;&gt;"",I2552,H2552)</f>
        <v/>
      </c>
      <c r="K2552" s="9">
        <f>E2552/(1+M2552)</f>
        <v/>
      </c>
      <c r="L2552" s="10" t="inlineStr">
        <is>
          <t>PLN</t>
        </is>
      </c>
      <c r="M2552" s="11" t="n">
        <v>0.23</v>
      </c>
      <c r="N2552" s="9">
        <f>K2552*VLOOKUP(L2552,'Exchange rate'!A:B,2,0)</f>
        <v/>
      </c>
      <c r="O2552" s="8" t="inlineStr">
        <is>
          <t>Orange</t>
        </is>
      </c>
      <c r="P2552" s="8" t="inlineStr">
        <is>
          <t>Orange</t>
        </is>
      </c>
      <c r="Q2552" s="8" t="inlineStr">
        <is>
          <t>Poland</t>
        </is>
      </c>
      <c r="R2552" s="12" t="inlineStr">
        <is>
          <t>https://www.orange.pl/esklep/smartfony/samsung/samsung-galaxy-z-fold6-5g-1tb</t>
        </is>
      </c>
      <c r="S2552" s="13" t="inlineStr">
        <is>
          <t>Handset</t>
        </is>
      </c>
      <c r="T2552" s="13" t="inlineStr">
        <is>
          <t>a</t>
        </is>
      </c>
      <c r="U2552" s="12" t="inlineStr">
        <is>
          <t>https://drive.google.com/uc?export=view&amp;id=17R_1Dq53E7ynbXohsUmD0MjIMi0dlspH</t>
        </is>
      </c>
      <c r="V2552" t="inlineStr">
        <is>
          <t>20250424</t>
        </is>
      </c>
    </row>
    <row r="2553" ht="15" customHeight="1">
      <c r="A2553" s="7" t="inlineStr">
        <is>
          <t>BN2009477</t>
        </is>
      </c>
      <c r="B2553" s="8" t="inlineStr">
        <is>
          <t>Samsung</t>
        </is>
      </c>
      <c r="C2553" s="8" t="inlineStr">
        <is>
          <t>Galaxy Z Fold6 12-256GB 5G</t>
        </is>
      </c>
      <c r="D2553" s="8" t="inlineStr">
        <is>
          <t>-</t>
        </is>
      </c>
      <c r="E2553" s="9" t="n">
        <v>7639</v>
      </c>
      <c r="F2553" s="9" t="inlineStr">
        <is>
          <t>7639.00</t>
        </is>
      </c>
      <c r="G2553" s="9" t="inlineStr">
        <is>
          <t>Instock</t>
        </is>
      </c>
      <c r="H2553" s="9">
        <f>F2553+0</f>
        <v/>
      </c>
      <c r="I2553" s="9" t="n"/>
      <c r="J2553" s="9">
        <f>IF(I2553&lt;&gt;"",I2553,H2553)</f>
        <v/>
      </c>
      <c r="K2553" s="9">
        <f>E2553/(1+M2553)</f>
        <v/>
      </c>
      <c r="L2553" s="10" t="inlineStr">
        <is>
          <t>PLN</t>
        </is>
      </c>
      <c r="M2553" s="11" t="n">
        <v>0.23</v>
      </c>
      <c r="N2553" s="9">
        <f>K2553*VLOOKUP(L2553,'Exchange rate'!A:B,2,0)</f>
        <v/>
      </c>
      <c r="O2553" s="8" t="inlineStr">
        <is>
          <t>Orange</t>
        </is>
      </c>
      <c r="P2553" s="8" t="inlineStr">
        <is>
          <t>Orange</t>
        </is>
      </c>
      <c r="Q2553" s="8" t="inlineStr">
        <is>
          <t>Poland</t>
        </is>
      </c>
      <c r="R2553" s="12" t="inlineStr">
        <is>
          <t>https://www.orange.pl/esklep/smartfony/samsung/samsung-galaxy-z-fold6-5g-256gb</t>
        </is>
      </c>
      <c r="S2553" s="13" t="inlineStr">
        <is>
          <t>Handset</t>
        </is>
      </c>
      <c r="T2553" s="13" t="n"/>
      <c r="U2553" s="12" t="inlineStr">
        <is>
          <t>https://drive.google.com/uc?export=view&amp;id=17vPcyivvJNkz1oWTrn1SV9rST7ZBE5Ow</t>
        </is>
      </c>
      <c r="V2553" t="inlineStr">
        <is>
          <t>20250424</t>
        </is>
      </c>
    </row>
    <row r="2554" ht="15" customHeight="1">
      <c r="A2554" s="7" t="inlineStr">
        <is>
          <t>BN2009478</t>
        </is>
      </c>
      <c r="B2554" s="8" t="inlineStr">
        <is>
          <t>Samsung</t>
        </is>
      </c>
      <c r="C2554" s="8" t="inlineStr">
        <is>
          <t>Galaxy Z Fold6 12-512GB 5G</t>
        </is>
      </c>
      <c r="D2554" s="8" t="inlineStr">
        <is>
          <t>-</t>
        </is>
      </c>
      <c r="E2554" s="9" t="n">
        <v>7963</v>
      </c>
      <c r="F2554" s="9" t="inlineStr">
        <is>
          <t>7963.00</t>
        </is>
      </c>
      <c r="G2554" s="9" t="inlineStr">
        <is>
          <t>Instock</t>
        </is>
      </c>
      <c r="H2554" s="9">
        <f>F2554+0</f>
        <v/>
      </c>
      <c r="I2554" s="9" t="n"/>
      <c r="J2554" s="9">
        <f>IF(I2554&lt;&gt;"",I2554,H2554)</f>
        <v/>
      </c>
      <c r="K2554" s="9">
        <f>E2554/(1+M2554)</f>
        <v/>
      </c>
      <c r="L2554" s="10" t="inlineStr">
        <is>
          <t>PLN</t>
        </is>
      </c>
      <c r="M2554" s="11" t="n">
        <v>0.23</v>
      </c>
      <c r="N2554" s="9">
        <f>K2554*VLOOKUP(L2554,'Exchange rate'!A:B,2,0)</f>
        <v/>
      </c>
      <c r="O2554" s="8" t="inlineStr">
        <is>
          <t>Orange</t>
        </is>
      </c>
      <c r="P2554" s="8" t="inlineStr">
        <is>
          <t>Orange</t>
        </is>
      </c>
      <c r="Q2554" s="8" t="inlineStr">
        <is>
          <t>Poland</t>
        </is>
      </c>
      <c r="R2554" s="12" t="inlineStr">
        <is>
          <t>https://www.orange.pl/esklep/smartfony/samsung/samsung-galaxy-z-fold6-5g-512gb</t>
        </is>
      </c>
      <c r="S2554" s="13" t="inlineStr">
        <is>
          <t>Handset</t>
        </is>
      </c>
      <c r="T2554" s="13" t="n"/>
      <c r="U2554" s="12" t="inlineStr">
        <is>
          <t>https://drive.google.com/uc?export=view&amp;id=1A5L_XUnbAzqqMuschTDQktypAyKO4m65</t>
        </is>
      </c>
      <c r="V2554" t="inlineStr">
        <is>
          <t>20250424</t>
        </is>
      </c>
    </row>
    <row r="2555" ht="15" customHeight="1">
      <c r="A2555" s="7" t="inlineStr">
        <is>
          <t>AN00000255</t>
        </is>
      </c>
      <c r="B2555" s="8" t="inlineStr">
        <is>
          <t>Samsung</t>
        </is>
      </c>
      <c r="C2555" s="8" t="inlineStr">
        <is>
          <t>Samsung Galaxy A26 5G 6/128GB</t>
        </is>
      </c>
      <c r="D2555" s="8" t="inlineStr">
        <is>
          <t>-</t>
        </is>
      </c>
      <c r="E2555" s="9" t="n">
        <v>1249</v>
      </c>
      <c r="F2555" s="9" t="inlineStr">
        <is>
          <t>1249.00</t>
        </is>
      </c>
      <c r="G2555" s="9" t="inlineStr">
        <is>
          <t>Instock</t>
        </is>
      </c>
      <c r="H2555" s="9">
        <f>F2555+0</f>
        <v/>
      </c>
      <c r="I2555" s="9" t="n"/>
      <c r="J2555" s="9">
        <f>IF(I2555&lt;&gt;"",I2555,H2555)</f>
        <v/>
      </c>
      <c r="K2555" s="9">
        <f>E2555/(1+M2555)</f>
        <v/>
      </c>
      <c r="L2555" s="10" t="inlineStr">
        <is>
          <t>PLN</t>
        </is>
      </c>
      <c r="M2555" s="11" t="n">
        <v>0.23</v>
      </c>
      <c r="N2555" s="9">
        <f>K2555*VLOOKUP(L2555,'Exchange rate'!A:B,2,0)</f>
        <v/>
      </c>
      <c r="O2555" s="8" t="inlineStr">
        <is>
          <t>Orange</t>
        </is>
      </c>
      <c r="P2555" s="8" t="inlineStr">
        <is>
          <t>Orange</t>
        </is>
      </c>
      <c r="Q2555" s="8" t="inlineStr">
        <is>
          <t>Poland</t>
        </is>
      </c>
      <c r="R2555" s="12" t="inlineStr">
        <is>
          <t>https://www.orange.pl/esklep/smartfony/Samsung/Samsung-Galaxy-A26-5G-6-128GB</t>
        </is>
      </c>
      <c r="S2555" s="13" t="inlineStr">
        <is>
          <t>Handset</t>
        </is>
      </c>
      <c r="T2555" s="13" t="n"/>
      <c r="U2555" s="12" t="inlineStr">
        <is>
          <t>https://drive.google.com/uc?export=view&amp;id=19mY1vSyRv3aoLI5qWdkONueWTKiWvc5z</t>
        </is>
      </c>
      <c r="V2555" t="inlineStr">
        <is>
          <t>20250424</t>
        </is>
      </c>
    </row>
    <row r="2556" ht="15" customHeight="1">
      <c r="A2556" s="7" t="inlineStr">
        <is>
          <t>BN2009402</t>
        </is>
      </c>
      <c r="B2556" s="8" t="inlineStr">
        <is>
          <t>Samsung</t>
        </is>
      </c>
      <c r="C2556" s="8" t="inlineStr">
        <is>
          <t>Samsung Galaxy Watch Ultra LTE</t>
        </is>
      </c>
      <c r="D2556" s="8" t="inlineStr">
        <is>
          <t>-</t>
        </is>
      </c>
      <c r="E2556" s="9" t="n">
        <v>2399</v>
      </c>
      <c r="F2556" s="9" t="inlineStr">
        <is>
          <t>2399.00</t>
        </is>
      </c>
      <c r="G2556" s="9" t="inlineStr">
        <is>
          <t>Instock</t>
        </is>
      </c>
      <c r="H2556" s="9">
        <f>F2556+0</f>
        <v/>
      </c>
      <c r="I2556" s="9" t="n"/>
      <c r="J2556" s="9">
        <f>IF(I2556&lt;&gt;"",I2556,H2556)</f>
        <v/>
      </c>
      <c r="K2556" s="9">
        <f>E2556/(1+M2556)</f>
        <v/>
      </c>
      <c r="L2556" s="10" t="inlineStr">
        <is>
          <t>PLN</t>
        </is>
      </c>
      <c r="M2556" s="11" t="n">
        <v>0.23</v>
      </c>
      <c r="N2556" s="9">
        <f>K2556*VLOOKUP(L2556,'Exchange rate'!A:B,2,0)</f>
        <v/>
      </c>
      <c r="O2556" s="8" t="inlineStr">
        <is>
          <t>Orange</t>
        </is>
      </c>
      <c r="P2556" s="8" t="inlineStr">
        <is>
          <t>Orange</t>
        </is>
      </c>
      <c r="Q2556" s="8" t="inlineStr">
        <is>
          <t>Poland</t>
        </is>
      </c>
      <c r="R2556" s="12" t="inlineStr">
        <is>
          <t>https://www.orange.pl/esklep/smartwatche-i-smartbandy/samsung/samsung-galaxy-watch-ultra-esim</t>
        </is>
      </c>
      <c r="S2556" s="13" t="inlineStr">
        <is>
          <t>Smart Watch</t>
        </is>
      </c>
      <c r="T2556" s="13" t="n"/>
      <c r="U2556" s="12" t="inlineStr">
        <is>
          <t>https://drive.google.com/uc?export=view&amp;id=17xhVflrzMU9-YF1vlYlKkVfc_Pi_Cpyc</t>
        </is>
      </c>
      <c r="V2556" t="inlineStr">
        <is>
          <t>20250424</t>
        </is>
      </c>
    </row>
    <row r="2557" ht="15" customHeight="1">
      <c r="A2557" s="7" t="inlineStr">
        <is>
          <t>BN2008724</t>
        </is>
      </c>
      <c r="B2557" s="8" t="inlineStr">
        <is>
          <t>Sony</t>
        </is>
      </c>
      <c r="C2557" s="8" t="inlineStr">
        <is>
          <t>Xperia 1 V 12-256GB 5G</t>
        </is>
      </c>
      <c r="D2557" s="8" t="inlineStr">
        <is>
          <t>-</t>
        </is>
      </c>
      <c r="E2557" s="9" t="n">
        <v>0</v>
      </c>
      <c r="F2557" s="9" t="inlineStr">
        <is>
          <t>0.00</t>
        </is>
      </c>
      <c r="G2557" s="9" t="inlineStr">
        <is>
          <t>Outstock</t>
        </is>
      </c>
      <c r="H2557" s="9">
        <f>F2557+0</f>
        <v/>
      </c>
      <c r="I2557" s="9" t="n"/>
      <c r="J2557" s="9">
        <f>IF(I2557&lt;&gt;"",I2557,H2557)</f>
        <v/>
      </c>
      <c r="K2557" s="9">
        <f>E2557/(1+M2557)</f>
        <v/>
      </c>
      <c r="L2557" s="10" t="inlineStr">
        <is>
          <t>PLN</t>
        </is>
      </c>
      <c r="M2557" s="11" t="n">
        <v>0.23</v>
      </c>
      <c r="N2557" s="9">
        <f>K2557*VLOOKUP(L2557,'Exchange rate'!A:B,2,0)</f>
        <v/>
      </c>
      <c r="O2557" s="8" t="inlineStr">
        <is>
          <t>Orange</t>
        </is>
      </c>
      <c r="P2557" s="8" t="inlineStr">
        <is>
          <t>Orange</t>
        </is>
      </c>
      <c r="Q2557" s="8" t="inlineStr">
        <is>
          <t>Poland</t>
        </is>
      </c>
      <c r="R2557" s="12" t="inlineStr">
        <is>
          <t>https://www.orange.pl/esklep/smartfony/sony/sony-xperia-1-v-5g-12-256gb?withExistingAccount=false</t>
        </is>
      </c>
      <c r="S2557" s="13" t="inlineStr">
        <is>
          <t>Handset</t>
        </is>
      </c>
      <c r="T2557" s="13" t="inlineStr">
        <is>
          <t>a</t>
        </is>
      </c>
      <c r="U2557" s="12" t="inlineStr">
        <is>
          <t>https://drive.google.com/uc?export=view&amp;id=17OiVGu2FF8v0QeYKt0hoWU8WK8f2ByJz</t>
        </is>
      </c>
      <c r="V2557" t="inlineStr">
        <is>
          <t>20250424</t>
        </is>
      </c>
    </row>
    <row r="2558" ht="15" customHeight="1">
      <c r="A2558" s="7" t="inlineStr">
        <is>
          <t>BN2009294</t>
        </is>
      </c>
      <c r="B2558" s="8" t="inlineStr">
        <is>
          <t>Sony</t>
        </is>
      </c>
      <c r="C2558" s="8" t="inlineStr">
        <is>
          <t>Xperia 1 VI 12-256GB 5G</t>
        </is>
      </c>
      <c r="D2558" s="8" t="inlineStr">
        <is>
          <t>-</t>
        </is>
      </c>
      <c r="E2558" s="9" t="n">
        <v>5899</v>
      </c>
      <c r="F2558" s="9" t="inlineStr">
        <is>
          <t>5899.00</t>
        </is>
      </c>
      <c r="G2558" s="9" t="inlineStr">
        <is>
          <t>Instock</t>
        </is>
      </c>
      <c r="H2558" s="9">
        <f>F2558+0</f>
        <v/>
      </c>
      <c r="I2558" s="9" t="n"/>
      <c r="J2558" s="9">
        <f>IF(I2558&lt;&gt;"",I2558,H2558)</f>
        <v/>
      </c>
      <c r="K2558" s="9">
        <f>E2558/(1+M2558)</f>
        <v/>
      </c>
      <c r="L2558" s="10" t="inlineStr">
        <is>
          <t>PLN</t>
        </is>
      </c>
      <c r="M2558" s="11" t="n">
        <v>0.23</v>
      </c>
      <c r="N2558" s="9">
        <f>K2558*VLOOKUP(L2558,'Exchange rate'!A:B,2,0)</f>
        <v/>
      </c>
      <c r="O2558" s="8" t="inlineStr">
        <is>
          <t>Orange</t>
        </is>
      </c>
      <c r="P2558" s="8" t="inlineStr">
        <is>
          <t>Orange</t>
        </is>
      </c>
      <c r="Q2558" s="8" t="inlineStr">
        <is>
          <t>Poland</t>
        </is>
      </c>
      <c r="R2558" s="12" t="inlineStr">
        <is>
          <t>https://www.orange.pl/esklep/smartfony/sony/sony-xperia-1-vi-5g-12-256gb</t>
        </is>
      </c>
      <c r="S2558" s="13" t="inlineStr">
        <is>
          <t>Handset</t>
        </is>
      </c>
      <c r="T2558" s="13" t="n"/>
      <c r="U2558" s="12" t="inlineStr">
        <is>
          <t>https://drive.google.com/uc?export=view&amp;id=19xTmuujK8LO6UDdj2Kv9Xiesb8W1QEG6</t>
        </is>
      </c>
      <c r="V2558" t="inlineStr">
        <is>
          <t>20250424</t>
        </is>
      </c>
    </row>
    <row r="2559" ht="15" customHeight="1">
      <c r="A2559" s="7" t="inlineStr">
        <is>
          <t>BN2009295</t>
        </is>
      </c>
      <c r="B2559" s="8" t="inlineStr">
        <is>
          <t>Sony</t>
        </is>
      </c>
      <c r="C2559" s="8" t="inlineStr">
        <is>
          <t>Xperia 10 VI 8-128GB 5G</t>
        </is>
      </c>
      <c r="D2559" s="8" t="inlineStr">
        <is>
          <t>-</t>
        </is>
      </c>
      <c r="E2559" s="9" t="n">
        <v>1899</v>
      </c>
      <c r="F2559" s="9" t="inlineStr">
        <is>
          <t>1899.00</t>
        </is>
      </c>
      <c r="G2559" s="9" t="inlineStr">
        <is>
          <t>Instock</t>
        </is>
      </c>
      <c r="H2559" s="9">
        <f>F2559+0</f>
        <v/>
      </c>
      <c r="I2559" s="9" t="n"/>
      <c r="J2559" s="9">
        <f>IF(I2559&lt;&gt;"",I2559,H2559)</f>
        <v/>
      </c>
      <c r="K2559" s="9">
        <f>E2559/(1+M2559)</f>
        <v/>
      </c>
      <c r="L2559" s="10" t="inlineStr">
        <is>
          <t>PLN</t>
        </is>
      </c>
      <c r="M2559" s="11" t="n">
        <v>0.23</v>
      </c>
      <c r="N2559" s="9">
        <f>K2559*VLOOKUP(L2559,'Exchange rate'!A:B,2,0)</f>
        <v/>
      </c>
      <c r="O2559" s="8" t="inlineStr">
        <is>
          <t>Orange</t>
        </is>
      </c>
      <c r="P2559" s="8" t="inlineStr">
        <is>
          <t>Orange</t>
        </is>
      </c>
      <c r="Q2559" s="8" t="inlineStr">
        <is>
          <t>Poland</t>
        </is>
      </c>
      <c r="R2559" s="12" t="inlineStr">
        <is>
          <t>https://www.orange.pl/esklep/smartfony/sony/sony-xperia-10-vi-5g-8-128gb</t>
        </is>
      </c>
      <c r="S2559" s="13" t="inlineStr">
        <is>
          <t>Handset</t>
        </is>
      </c>
      <c r="T2559" s="13" t="n"/>
      <c r="U2559" s="12" t="inlineStr">
        <is>
          <t>https://drive.google.com/uc?export=view&amp;id=16p1TI0JlIbDZ9x6hixp8IF9uRoIK8uSP</t>
        </is>
      </c>
      <c r="V2559" t="inlineStr">
        <is>
          <t>20250424</t>
        </is>
      </c>
    </row>
    <row r="2560" ht="15" customHeight="1">
      <c r="A2560" s="7" t="inlineStr">
        <is>
          <t>BN2009279</t>
        </is>
      </c>
      <c r="B2560" s="8" t="inlineStr">
        <is>
          <t>Xiaomi</t>
        </is>
      </c>
      <c r="C2560" s="8" t="inlineStr">
        <is>
          <t>Redmi 13C 4-128GB 5G</t>
        </is>
      </c>
      <c r="D2560" s="8" t="inlineStr">
        <is>
          <t>-</t>
        </is>
      </c>
      <c r="E2560" s="9" t="n">
        <v>549</v>
      </c>
      <c r="F2560" s="9" t="inlineStr">
        <is>
          <t>549.00</t>
        </is>
      </c>
      <c r="G2560" s="9" t="inlineStr">
        <is>
          <t>Instock</t>
        </is>
      </c>
      <c r="H2560" s="9">
        <f>F2560+0</f>
        <v/>
      </c>
      <c r="I2560" s="9" t="n"/>
      <c r="J2560" s="9">
        <f>IF(I2560&lt;&gt;"",I2560,H2560)</f>
        <v/>
      </c>
      <c r="K2560" s="9">
        <f>E2560/(1+M2560)</f>
        <v/>
      </c>
      <c r="L2560" s="10" t="inlineStr">
        <is>
          <t>PLN</t>
        </is>
      </c>
      <c r="M2560" s="11" t="n">
        <v>0.23</v>
      </c>
      <c r="N2560" s="9">
        <f>K2560*VLOOKUP(L2560,'Exchange rate'!A:B,2,0)</f>
        <v/>
      </c>
      <c r="O2560" s="8" t="inlineStr">
        <is>
          <t>Orange</t>
        </is>
      </c>
      <c r="P2560" s="8" t="inlineStr">
        <is>
          <t>Orange</t>
        </is>
      </c>
      <c r="Q2560" s="8" t="inlineStr">
        <is>
          <t>Poland</t>
        </is>
      </c>
      <c r="R2560" s="12" t="inlineStr">
        <is>
          <t>https://www.orange.pl/esklep/smartfony/xiaomi/xiaomi-redmi-13c-5g-4-128-gb</t>
        </is>
      </c>
      <c r="S2560" s="13" t="inlineStr">
        <is>
          <t>Handset</t>
        </is>
      </c>
      <c r="T2560" s="13" t="n"/>
      <c r="U2560" s="12" t="inlineStr">
        <is>
          <t>https://drive.google.com/uc?export=view&amp;id=1A1okYbVVoSNOlGJmlLhWfZq2zX_M9kKc</t>
        </is>
      </c>
      <c r="V2560" t="inlineStr">
        <is>
          <t>20250424</t>
        </is>
      </c>
    </row>
    <row r="2561" ht="15" customHeight="1">
      <c r="A2561" s="7" t="inlineStr">
        <is>
          <t>BN2009089</t>
        </is>
      </c>
      <c r="B2561" s="8" t="inlineStr">
        <is>
          <t>Xiaomi</t>
        </is>
      </c>
      <c r="C2561" s="8" t="inlineStr">
        <is>
          <t>Redmi Note 13 6-128GB LTE</t>
        </is>
      </c>
      <c r="D2561" s="8" t="inlineStr">
        <is>
          <t>-</t>
        </is>
      </c>
      <c r="E2561" s="9" t="n">
        <v>720</v>
      </c>
      <c r="F2561" s="9" t="inlineStr">
        <is>
          <t>720.00</t>
        </is>
      </c>
      <c r="G2561" s="9" t="inlineStr">
        <is>
          <t>Instock</t>
        </is>
      </c>
      <c r="H2561" s="9">
        <f>F2561+0</f>
        <v/>
      </c>
      <c r="I2561" s="9" t="n"/>
      <c r="J2561" s="9">
        <f>IF(I2561&lt;&gt;"",I2561,H2561)</f>
        <v/>
      </c>
      <c r="K2561" s="9">
        <f>E2561/(1+M2561)</f>
        <v/>
      </c>
      <c r="L2561" s="10" t="inlineStr">
        <is>
          <t>PLN</t>
        </is>
      </c>
      <c r="M2561" s="11" t="n">
        <v>0.23</v>
      </c>
      <c r="N2561" s="9">
        <f>K2561*VLOOKUP(L2561,'Exchange rate'!A:B,2,0)</f>
        <v/>
      </c>
      <c r="O2561" s="8" t="inlineStr">
        <is>
          <t>Orange</t>
        </is>
      </c>
      <c r="P2561" s="8" t="inlineStr">
        <is>
          <t>Orange</t>
        </is>
      </c>
      <c r="Q2561" s="8" t="inlineStr">
        <is>
          <t>Poland</t>
        </is>
      </c>
      <c r="R2561" s="12" t="inlineStr">
        <is>
          <t>https://www.orange.pl/esklep/smartfony/xiaomi/xiaomi-redmi-note-13-6-128gb</t>
        </is>
      </c>
      <c r="S2561" s="13" t="inlineStr">
        <is>
          <t>Handset</t>
        </is>
      </c>
      <c r="T2561" s="13" t="n"/>
      <c r="U2561" s="12" t="inlineStr">
        <is>
          <t>https://drive.google.com/uc?export=view&amp;id=19-fqbxkEn6Wt77AzhZGgc_RUkqGXibNo</t>
        </is>
      </c>
      <c r="V2561" t="inlineStr">
        <is>
          <t>20250424</t>
        </is>
      </c>
    </row>
    <row r="2562" ht="15" customHeight="1">
      <c r="A2562" s="7" t="inlineStr">
        <is>
          <t>BN2009091</t>
        </is>
      </c>
      <c r="B2562" s="8" t="inlineStr">
        <is>
          <t>Xiaomi</t>
        </is>
      </c>
      <c r="C2562" s="8" t="inlineStr">
        <is>
          <t>Redmi Note 13 Pro 8-256GB 5G</t>
        </is>
      </c>
      <c r="D2562" s="8" t="inlineStr">
        <is>
          <t>-</t>
        </is>
      </c>
      <c r="E2562" s="9" t="n">
        <v>1599</v>
      </c>
      <c r="F2562" s="9" t="inlineStr">
        <is>
          <t>1599.00</t>
        </is>
      </c>
      <c r="G2562" s="9" t="inlineStr">
        <is>
          <t>Instock</t>
        </is>
      </c>
      <c r="H2562" s="9">
        <f>F2562+0</f>
        <v/>
      </c>
      <c r="I2562" s="9" t="n"/>
      <c r="J2562" s="9">
        <f>IF(I2562&lt;&gt;"",I2562,H2562)</f>
        <v/>
      </c>
      <c r="K2562" s="9">
        <f>E2562/(1+M2562)</f>
        <v/>
      </c>
      <c r="L2562" s="10" t="inlineStr">
        <is>
          <t>PLN</t>
        </is>
      </c>
      <c r="M2562" s="11" t="n">
        <v>0.23</v>
      </c>
      <c r="N2562" s="9">
        <f>K2562*VLOOKUP(L2562,'Exchange rate'!A:B,2,0)</f>
        <v/>
      </c>
      <c r="O2562" s="8" t="inlineStr">
        <is>
          <t>Orange</t>
        </is>
      </c>
      <c r="P2562" s="8" t="inlineStr">
        <is>
          <t>Orange</t>
        </is>
      </c>
      <c r="Q2562" s="8" t="inlineStr">
        <is>
          <t>Poland</t>
        </is>
      </c>
      <c r="R2562" s="12" t="inlineStr">
        <is>
          <t>https://www.orange.pl/esklep/smartfony/xiaomi/xiaomi-redmi-note-13-pro-5g-8-256gb</t>
        </is>
      </c>
      <c r="S2562" s="13" t="inlineStr">
        <is>
          <t>Handset</t>
        </is>
      </c>
      <c r="T2562" s="13" t="n"/>
      <c r="U2562" s="12" t="inlineStr">
        <is>
          <t>https://drive.google.com/uc?export=view&amp;id=16kmdQEV_tKKYLEzZWkKUjFhgoTOfHXDi</t>
        </is>
      </c>
      <c r="V2562" t="inlineStr">
        <is>
          <t>20250424</t>
        </is>
      </c>
    </row>
    <row r="2563" ht="15" customHeight="1">
      <c r="A2563" s="7" t="inlineStr">
        <is>
          <t>BN2009111</t>
        </is>
      </c>
      <c r="B2563" s="8" t="inlineStr">
        <is>
          <t>Xiaomi</t>
        </is>
      </c>
      <c r="C2563" s="8" t="inlineStr">
        <is>
          <t>Redmi Note 13 Pro+ 12-512GB 5G</t>
        </is>
      </c>
      <c r="D2563" s="8" t="inlineStr">
        <is>
          <t>-</t>
        </is>
      </c>
      <c r="E2563" s="9" t="n">
        <v>0</v>
      </c>
      <c r="F2563" s="9" t="inlineStr">
        <is>
          <t>0.00</t>
        </is>
      </c>
      <c r="G2563" s="9" t="inlineStr">
        <is>
          <t>Outstock</t>
        </is>
      </c>
      <c r="H2563" s="9">
        <f>F2563+0</f>
        <v/>
      </c>
      <c r="I2563" s="9" t="n"/>
      <c r="J2563" s="9">
        <f>IF(I2563&lt;&gt;"",I2563,H2563)</f>
        <v/>
      </c>
      <c r="K2563" s="9">
        <f>E2563/(1+M2563)</f>
        <v/>
      </c>
      <c r="L2563" s="10" t="inlineStr">
        <is>
          <t>PLN</t>
        </is>
      </c>
      <c r="M2563" s="11" t="n">
        <v>0.23</v>
      </c>
      <c r="N2563" s="9">
        <f>K2563*VLOOKUP(L2563,'Exchange rate'!A:B,2,0)</f>
        <v/>
      </c>
      <c r="O2563" s="8" t="inlineStr">
        <is>
          <t>Orange</t>
        </is>
      </c>
      <c r="P2563" s="8" t="inlineStr">
        <is>
          <t>Orange</t>
        </is>
      </c>
      <c r="Q2563" s="8" t="inlineStr">
        <is>
          <t>Poland</t>
        </is>
      </c>
      <c r="R2563" s="12" t="inlineStr">
        <is>
          <t>https://www.orange.pl/esklep/smartfony/xiaomi/xiaomi-redmi-note-13-pro--5g-12-512gb</t>
        </is>
      </c>
      <c r="S2563" s="13" t="inlineStr">
        <is>
          <t>Handset</t>
        </is>
      </c>
      <c r="T2563" s="13" t="inlineStr">
        <is>
          <t>x</t>
        </is>
      </c>
      <c r="U2563" s="12" t="inlineStr">
        <is>
          <t>https://drive.google.com/uc?export=view&amp;id=16_wsGpZW_ZeYxO0XwK1SjJAka4BeSrVl</t>
        </is>
      </c>
      <c r="V2563" t="inlineStr">
        <is>
          <t>20250424</t>
        </is>
      </c>
    </row>
    <row r="2564" ht="15" customHeight="1">
      <c r="A2564" s="7" t="inlineStr">
        <is>
          <t>BN2009810</t>
        </is>
      </c>
      <c r="B2564" s="8" t="inlineStr">
        <is>
          <t>Xiaomi</t>
        </is>
      </c>
      <c r="C2564" s="8" t="inlineStr">
        <is>
          <t>Redmi Note 14 8-256GB 5G</t>
        </is>
      </c>
      <c r="D2564" s="8" t="inlineStr">
        <is>
          <t>-</t>
        </is>
      </c>
      <c r="E2564" s="9" t="n">
        <v>1620</v>
      </c>
      <c r="F2564" s="9" t="inlineStr">
        <is>
          <t>1620.00</t>
        </is>
      </c>
      <c r="G2564" s="9" t="inlineStr">
        <is>
          <t>Instock</t>
        </is>
      </c>
      <c r="H2564" s="9">
        <f>F2564+0</f>
        <v/>
      </c>
      <c r="I2564" s="9" t="n"/>
      <c r="J2564" s="9">
        <f>IF(I2564&lt;&gt;"",I2564,H2564)</f>
        <v/>
      </c>
      <c r="K2564" s="9">
        <f>E2564/(1+M2564)</f>
        <v/>
      </c>
      <c r="L2564" s="10" t="inlineStr">
        <is>
          <t>PLN</t>
        </is>
      </c>
      <c r="M2564" s="11" t="n">
        <v>0.23</v>
      </c>
      <c r="N2564" s="9">
        <f>K2564*VLOOKUP(L2564,'Exchange rate'!A:B,2,0)</f>
        <v/>
      </c>
      <c r="O2564" s="8" t="inlineStr">
        <is>
          <t>Orange</t>
        </is>
      </c>
      <c r="P2564" s="8" t="inlineStr">
        <is>
          <t>Orange</t>
        </is>
      </c>
      <c r="Q2564" s="8" t="inlineStr">
        <is>
          <t>Poland</t>
        </is>
      </c>
      <c r="R2564" s="12" t="inlineStr">
        <is>
          <t>https://www.orange.pl/esklep/smartfony/xiaomi/xiaomi-redmi-note-14-5g-8-256-gb</t>
        </is>
      </c>
      <c r="S2564" s="13" t="inlineStr">
        <is>
          <t>Handset</t>
        </is>
      </c>
      <c r="T2564" s="13" t="n"/>
      <c r="U2564" s="12" t="inlineStr">
        <is>
          <t>https://drive.google.com/uc?export=view&amp;id=18iCsoUxVtY78HOJcEJSLyFfsVQCZBXJN</t>
        </is>
      </c>
      <c r="V2564" t="inlineStr">
        <is>
          <t>20250424</t>
        </is>
      </c>
    </row>
    <row r="2565" ht="15" customHeight="1">
      <c r="A2565" s="7" t="inlineStr">
        <is>
          <t>BN2009812</t>
        </is>
      </c>
      <c r="B2565" s="8" t="inlineStr">
        <is>
          <t>Xiaomi</t>
        </is>
      </c>
      <c r="C2565" s="8" t="inlineStr">
        <is>
          <t>Redmi Note 14 Pro 8-256GB 5G</t>
        </is>
      </c>
      <c r="D2565" s="8" t="inlineStr">
        <is>
          <t>-</t>
        </is>
      </c>
      <c r="E2565" s="9" t="n">
        <v>1499</v>
      </c>
      <c r="F2565" s="9" t="inlineStr">
        <is>
          <t>1499.00</t>
        </is>
      </c>
      <c r="G2565" s="9" t="inlineStr">
        <is>
          <t>Instock</t>
        </is>
      </c>
      <c r="H2565" s="9">
        <f>F2565+0</f>
        <v/>
      </c>
      <c r="I2565" s="9" t="n"/>
      <c r="J2565" s="9">
        <f>IF(I2565&lt;&gt;"",I2565,H2565)</f>
        <v/>
      </c>
      <c r="K2565" s="9">
        <f>E2565/(1+M2565)</f>
        <v/>
      </c>
      <c r="L2565" s="10" t="inlineStr">
        <is>
          <t>PLN</t>
        </is>
      </c>
      <c r="M2565" s="11" t="n">
        <v>0.23</v>
      </c>
      <c r="N2565" s="9">
        <f>K2565*VLOOKUP(L2565,'Exchange rate'!A:B,2,0)</f>
        <v/>
      </c>
      <c r="O2565" s="8" t="inlineStr">
        <is>
          <t>Orange</t>
        </is>
      </c>
      <c r="P2565" s="8" t="inlineStr">
        <is>
          <t>Orange</t>
        </is>
      </c>
      <c r="Q2565" s="8" t="inlineStr">
        <is>
          <t>Poland</t>
        </is>
      </c>
      <c r="R2565" s="12" t="inlineStr">
        <is>
          <t>https://www.orange.pl/esklep/smartfony/xiaomi/xiaomi-redmi-note-14-pro-5g-8-256gb</t>
        </is>
      </c>
      <c r="S2565" s="13" t="inlineStr">
        <is>
          <t>Handset</t>
        </is>
      </c>
      <c r="T2565" s="13" t="n"/>
      <c r="U2565" s="12" t="inlineStr">
        <is>
          <t>https://drive.google.com/uc?export=view&amp;id=16cJYlu3SlL0JwHZn58nHO3dkI0o6JFGs</t>
        </is>
      </c>
      <c r="V2565" t="inlineStr">
        <is>
          <t>20250424</t>
        </is>
      </c>
    </row>
    <row r="2566" ht="15" customHeight="1">
      <c r="A2566" s="7" t="inlineStr">
        <is>
          <t>BN2008537</t>
        </is>
      </c>
      <c r="B2566" s="8" t="inlineStr">
        <is>
          <t>Xiaomi</t>
        </is>
      </c>
      <c r="C2566" s="8" t="inlineStr">
        <is>
          <t>Xiaomi 13 8-256GB 5G</t>
        </is>
      </c>
      <c r="D2566" s="8" t="inlineStr">
        <is>
          <t>-</t>
        </is>
      </c>
      <c r="E2566" s="9" t="n">
        <v>0</v>
      </c>
      <c r="F2566" s="9" t="inlineStr">
        <is>
          <t>0.00</t>
        </is>
      </c>
      <c r="G2566" s="9" t="inlineStr">
        <is>
          <t>Outstock</t>
        </is>
      </c>
      <c r="H2566" s="9">
        <f>F2566+0</f>
        <v/>
      </c>
      <c r="I2566" s="9" t="n"/>
      <c r="J2566" s="9">
        <f>IF(I2566&lt;&gt;"",I2566,H2566)</f>
        <v/>
      </c>
      <c r="K2566" s="9">
        <f>E2566/(1+M2566)</f>
        <v/>
      </c>
      <c r="L2566" s="10" t="inlineStr">
        <is>
          <t>PLN</t>
        </is>
      </c>
      <c r="M2566" s="11" t="n">
        <v>0.23</v>
      </c>
      <c r="N2566" s="9">
        <f>K2566*VLOOKUP(L2566,'Exchange rate'!A:B,2,0)</f>
        <v/>
      </c>
      <c r="O2566" s="8" t="inlineStr">
        <is>
          <t>Orange</t>
        </is>
      </c>
      <c r="P2566" s="8" t="inlineStr">
        <is>
          <t>Orange</t>
        </is>
      </c>
      <c r="Q2566" s="8" t="inlineStr">
        <is>
          <t>Poland</t>
        </is>
      </c>
      <c r="R2566" s="12" t="inlineStr">
        <is>
          <t>https://www.orange.pl/esklep/smartfony/xiaomi/xiaomi-13-5g-8-256gb-esim</t>
        </is>
      </c>
      <c r="S2566" s="13" t="inlineStr">
        <is>
          <t>Handset</t>
        </is>
      </c>
      <c r="T2566" s="13" t="inlineStr">
        <is>
          <t>a</t>
        </is>
      </c>
      <c r="U2566" s="12" t="inlineStr">
        <is>
          <t>https://drive.google.com/uc?export=view&amp;id=1AKNz-I8w8pM6V_upvwcmcOnZ3mILiMGM</t>
        </is>
      </c>
      <c r="V2566" t="inlineStr">
        <is>
          <t>20250424</t>
        </is>
      </c>
    </row>
    <row r="2567" ht="15" customHeight="1">
      <c r="A2567" s="7" t="inlineStr">
        <is>
          <t>BN2008861</t>
        </is>
      </c>
      <c r="B2567" s="8" t="inlineStr">
        <is>
          <t>Xiaomi</t>
        </is>
      </c>
      <c r="C2567" s="8" t="inlineStr">
        <is>
          <t>Xiaomi 13T Pro 12-512GB 5G</t>
        </is>
      </c>
      <c r="D2567" s="8" t="inlineStr">
        <is>
          <t>-</t>
        </is>
      </c>
      <c r="E2567" s="9" t="n">
        <v>0</v>
      </c>
      <c r="F2567" s="9" t="inlineStr">
        <is>
          <t>0.00</t>
        </is>
      </c>
      <c r="G2567" s="9" t="inlineStr">
        <is>
          <t>Outstock</t>
        </is>
      </c>
      <c r="H2567" s="9">
        <f>F2567+0</f>
        <v/>
      </c>
      <c r="I2567" s="9" t="n"/>
      <c r="J2567" s="9">
        <f>IF(I2567&lt;&gt;"",I2567,H2567)</f>
        <v/>
      </c>
      <c r="K2567" s="9">
        <f>E2567/(1+M2567)</f>
        <v/>
      </c>
      <c r="L2567" s="10" t="inlineStr">
        <is>
          <t>PLN</t>
        </is>
      </c>
      <c r="M2567" s="11" t="n">
        <v>0.23</v>
      </c>
      <c r="N2567" s="9">
        <f>K2567*VLOOKUP(L2567,'Exchange rate'!A:B,2,0)</f>
        <v/>
      </c>
      <c r="O2567" s="8" t="inlineStr">
        <is>
          <t>Orange</t>
        </is>
      </c>
      <c r="P2567" s="8" t="inlineStr">
        <is>
          <t>Orange</t>
        </is>
      </c>
      <c r="Q2567" s="8" t="inlineStr">
        <is>
          <t>Poland</t>
        </is>
      </c>
      <c r="R2567" s="12" t="inlineStr">
        <is>
          <t>https://www.orange.pl/esklep/smartfony/xiaomi/xiaomi-13t-pro-5g-12--512-gb</t>
        </is>
      </c>
      <c r="S2567" s="13" t="inlineStr">
        <is>
          <t>Handset</t>
        </is>
      </c>
      <c r="T2567" s="13" t="inlineStr">
        <is>
          <t>a</t>
        </is>
      </c>
      <c r="U2567" s="12" t="inlineStr">
        <is>
          <t>https://drive.google.com/uc?export=view&amp;id=1962jEY6lkKnJ_BnLxiZ5f8QTiDdYpX2t</t>
        </is>
      </c>
      <c r="V2567" t="inlineStr">
        <is>
          <t>20250424</t>
        </is>
      </c>
    </row>
    <row r="2568" ht="15" customHeight="1">
      <c r="A2568" s="7" t="inlineStr">
        <is>
          <t>BN2009094</t>
        </is>
      </c>
      <c r="B2568" s="8" t="inlineStr">
        <is>
          <t>Xiaomi</t>
        </is>
      </c>
      <c r="C2568" s="8" t="inlineStr">
        <is>
          <t>Xiaomi 14 12-512GB 5G</t>
        </is>
      </c>
      <c r="D2568" s="8" t="inlineStr">
        <is>
          <t>-</t>
        </is>
      </c>
      <c r="E2568" s="9" t="n">
        <v>5299</v>
      </c>
      <c r="F2568" s="9" t="inlineStr">
        <is>
          <t>5299.00</t>
        </is>
      </c>
      <c r="G2568" s="9" t="inlineStr">
        <is>
          <t>Instock</t>
        </is>
      </c>
      <c r="H2568" s="9">
        <f>F2568+0</f>
        <v/>
      </c>
      <c r="I2568" s="9" t="n"/>
      <c r="J2568" s="9">
        <f>IF(I2568&lt;&gt;"",I2568,H2568)</f>
        <v/>
      </c>
      <c r="K2568" s="9">
        <f>E2568/(1+M2568)</f>
        <v/>
      </c>
      <c r="L2568" s="10" t="inlineStr">
        <is>
          <t>PLN</t>
        </is>
      </c>
      <c r="M2568" s="11" t="n">
        <v>0.23</v>
      </c>
      <c r="N2568" s="9">
        <f>K2568*VLOOKUP(L2568,'Exchange rate'!A:B,2,0)</f>
        <v/>
      </c>
      <c r="O2568" s="8" t="inlineStr">
        <is>
          <t>Orange</t>
        </is>
      </c>
      <c r="P2568" s="8" t="inlineStr">
        <is>
          <t>Orange</t>
        </is>
      </c>
      <c r="Q2568" s="8" t="inlineStr">
        <is>
          <t>Poland</t>
        </is>
      </c>
      <c r="R2568" s="12" t="inlineStr">
        <is>
          <t>https://www.orange.pl/esklep/smartfony/xiaomi/xiaomi-14-5g-12-512-gb</t>
        </is>
      </c>
      <c r="S2568" s="13" t="inlineStr">
        <is>
          <t>Handset</t>
        </is>
      </c>
      <c r="T2568" s="13" t="n"/>
      <c r="U2568" s="12" t="inlineStr">
        <is>
          <t>https://drive.google.com/uc?export=view&amp;id=17pEPiHmF5LGyo-BDKhmHsKjkU-vIKJS0</t>
        </is>
      </c>
      <c r="V2568" t="inlineStr">
        <is>
          <t>20250424</t>
        </is>
      </c>
    </row>
    <row r="2569" ht="15" customHeight="1">
      <c r="A2569" s="7" t="inlineStr">
        <is>
          <t>BN2009425</t>
        </is>
      </c>
      <c r="B2569" s="8" t="inlineStr">
        <is>
          <t>Xiaomi</t>
        </is>
      </c>
      <c r="C2569" s="8" t="inlineStr">
        <is>
          <t>Xiaomi 14T 12-256GB 5G</t>
        </is>
      </c>
      <c r="D2569" s="8" t="inlineStr">
        <is>
          <t>-</t>
        </is>
      </c>
      <c r="E2569" s="9" t="n">
        <v>2111</v>
      </c>
      <c r="F2569" s="9" t="inlineStr">
        <is>
          <t>2111.00</t>
        </is>
      </c>
      <c r="G2569" s="9" t="inlineStr">
        <is>
          <t>Instock</t>
        </is>
      </c>
      <c r="H2569" s="9">
        <f>F2569+0</f>
        <v/>
      </c>
      <c r="I2569" s="9" t="n"/>
      <c r="J2569" s="9">
        <f>IF(I2569&lt;&gt;"",I2569,H2569)</f>
        <v/>
      </c>
      <c r="K2569" s="9">
        <f>E2569/(1+M2569)</f>
        <v/>
      </c>
      <c r="L2569" s="10" t="inlineStr">
        <is>
          <t>PLN</t>
        </is>
      </c>
      <c r="M2569" s="11" t="n">
        <v>0.23</v>
      </c>
      <c r="N2569" s="9">
        <f>K2569*VLOOKUP(L2569,'Exchange rate'!A:B,2,0)</f>
        <v/>
      </c>
      <c r="O2569" s="8" t="inlineStr">
        <is>
          <t>Orange</t>
        </is>
      </c>
      <c r="P2569" s="8" t="inlineStr">
        <is>
          <t>Orange</t>
        </is>
      </c>
      <c r="Q2569" s="8" t="inlineStr">
        <is>
          <t>Poland</t>
        </is>
      </c>
      <c r="R2569" s="12" t="inlineStr">
        <is>
          <t>https://www.orange.pl/esklep/smartfony/xiaomi/xiaomi-14t-5g-12-256-gb</t>
        </is>
      </c>
      <c r="S2569" s="13" t="inlineStr">
        <is>
          <t>Handset</t>
        </is>
      </c>
      <c r="T2569" s="13" t="n"/>
      <c r="U2569" s="12" t="inlineStr">
        <is>
          <t>https://drive.google.com/uc?export=view&amp;id=18PpAPSBNyw2seFwGvzjzuOwg2kbbD-Hc</t>
        </is>
      </c>
      <c r="V2569" t="inlineStr">
        <is>
          <t>20250424</t>
        </is>
      </c>
    </row>
    <row r="2570" ht="15" customHeight="1">
      <c r="A2570" s="7" t="inlineStr">
        <is>
          <t>BN2009446</t>
        </is>
      </c>
      <c r="B2570" s="8" t="inlineStr">
        <is>
          <t>Xiaomi</t>
        </is>
      </c>
      <c r="C2570" s="8" t="inlineStr">
        <is>
          <t>Xiaomi 14T Pro 12-512GB 5G</t>
        </is>
      </c>
      <c r="D2570" s="8" t="inlineStr">
        <is>
          <t>-</t>
        </is>
      </c>
      <c r="E2570" s="9" t="n">
        <v>2959</v>
      </c>
      <c r="F2570" s="9" t="inlineStr">
        <is>
          <t>2959.00</t>
        </is>
      </c>
      <c r="G2570" s="9" t="inlineStr">
        <is>
          <t>Instock</t>
        </is>
      </c>
      <c r="H2570" s="9">
        <f>F2570+0</f>
        <v/>
      </c>
      <c r="I2570" s="9" t="n"/>
      <c r="J2570" s="9">
        <f>IF(I2570&lt;&gt;"",I2570,H2570)</f>
        <v/>
      </c>
      <c r="K2570" s="9">
        <f>E2570/(1+M2570)</f>
        <v/>
      </c>
      <c r="L2570" s="10" t="inlineStr">
        <is>
          <t>PLN</t>
        </is>
      </c>
      <c r="M2570" s="11" t="n">
        <v>0.23</v>
      </c>
      <c r="N2570" s="9">
        <f>K2570*VLOOKUP(L2570,'Exchange rate'!A:B,2,0)</f>
        <v/>
      </c>
      <c r="O2570" s="8" t="inlineStr">
        <is>
          <t>Orange</t>
        </is>
      </c>
      <c r="P2570" s="8" t="inlineStr">
        <is>
          <t>Orange</t>
        </is>
      </c>
      <c r="Q2570" s="8" t="inlineStr">
        <is>
          <t>Poland</t>
        </is>
      </c>
      <c r="R2570" s="12" t="inlineStr">
        <is>
          <t>https://www.orange.pl/esklep/smartfony/xiaomi/xiaomi-14t-pro-5g-12-512-gb</t>
        </is>
      </c>
      <c r="S2570" s="13" t="inlineStr">
        <is>
          <t>Handset</t>
        </is>
      </c>
      <c r="T2570" s="13" t="n"/>
      <c r="U2570" s="12" t="inlineStr">
        <is>
          <t>https://drive.google.com/uc?export=view&amp;id=16wBPmRQkMQBmaMyIRujA9peGlN6KtNKg</t>
        </is>
      </c>
      <c r="V2570" t="inlineStr">
        <is>
          <t>20250424</t>
        </is>
      </c>
    </row>
    <row r="2571" ht="15" customHeight="1">
      <c r="A2571" s="7" t="inlineStr">
        <is>
          <t>BN2009814</t>
        </is>
      </c>
      <c r="B2571" s="8" t="inlineStr">
        <is>
          <t>Xiaomi</t>
        </is>
      </c>
      <c r="C2571" s="8" t="inlineStr">
        <is>
          <t>Xiaomi 15 12-256GB 5G</t>
        </is>
      </c>
      <c r="D2571" s="8" t="inlineStr">
        <is>
          <t>-</t>
        </is>
      </c>
      <c r="E2571" s="9" t="n">
        <v>4199</v>
      </c>
      <c r="F2571" s="9" t="inlineStr">
        <is>
          <t>4199.00</t>
        </is>
      </c>
      <c r="G2571" s="9" t="inlineStr">
        <is>
          <t>Instock</t>
        </is>
      </c>
      <c r="H2571" s="9">
        <f>F2571+0</f>
        <v/>
      </c>
      <c r="I2571" s="9" t="n"/>
      <c r="J2571" s="9">
        <f>IF(I2571&lt;&gt;"",I2571,H2571)</f>
        <v/>
      </c>
      <c r="K2571" s="9">
        <f>E2571/(1+M2571)</f>
        <v/>
      </c>
      <c r="L2571" s="10" t="inlineStr">
        <is>
          <t>PLN</t>
        </is>
      </c>
      <c r="M2571" s="11" t="n">
        <v>0.23</v>
      </c>
      <c r="N2571" s="9">
        <f>K2571*VLOOKUP(L2571,'Exchange rate'!A:B,2,0)</f>
        <v/>
      </c>
      <c r="O2571" s="8" t="inlineStr">
        <is>
          <t>Orange</t>
        </is>
      </c>
      <c r="P2571" s="8" t="inlineStr">
        <is>
          <t>Orange</t>
        </is>
      </c>
      <c r="Q2571" s="8" t="inlineStr">
        <is>
          <t>Poland</t>
        </is>
      </c>
      <c r="R2571" s="12" t="inlineStr">
        <is>
          <t>https://www.orange.pl/esklep/smartfony/xiaomi/xiaomi-15-5g-12-256gb</t>
        </is>
      </c>
      <c r="S2571" s="13" t="inlineStr">
        <is>
          <t>Handset</t>
        </is>
      </c>
      <c r="T2571" s="13" t="n"/>
      <c r="U2571" s="12" t="inlineStr">
        <is>
          <t>https://drive.google.com/uc?export=view&amp;id=19KG_kBeU4ONcygEHrk1ywKFM92x4uvDD</t>
        </is>
      </c>
      <c r="V2571" t="inlineStr">
        <is>
          <t>20250424</t>
        </is>
      </c>
    </row>
    <row r="2572" ht="15" customHeight="1">
      <c r="A2572" s="7" t="inlineStr">
        <is>
          <t>BN2009815</t>
        </is>
      </c>
      <c r="B2572" s="8" t="inlineStr">
        <is>
          <t>Xiaomi</t>
        </is>
      </c>
      <c r="C2572" s="8" t="inlineStr">
        <is>
          <t>Xiaomi 15 Ultra 16-512GB 5G</t>
        </is>
      </c>
      <c r="D2572" s="8" t="inlineStr">
        <is>
          <t>-</t>
        </is>
      </c>
      <c r="E2572" s="9" t="n">
        <v>6299</v>
      </c>
      <c r="F2572" s="9" t="inlineStr">
        <is>
          <t>6299.00</t>
        </is>
      </c>
      <c r="G2572" s="9" t="inlineStr">
        <is>
          <t>Instock</t>
        </is>
      </c>
      <c r="H2572" s="9">
        <f>F2572+0</f>
        <v/>
      </c>
      <c r="I2572" s="9" t="n"/>
      <c r="J2572" s="9">
        <f>IF(I2572&lt;&gt;"",I2572,H2572)</f>
        <v/>
      </c>
      <c r="K2572" s="9">
        <f>E2572/(1+M2572)</f>
        <v/>
      </c>
      <c r="L2572" s="10" t="inlineStr">
        <is>
          <t>PLN</t>
        </is>
      </c>
      <c r="M2572" s="11" t="n">
        <v>0.23</v>
      </c>
      <c r="N2572" s="9">
        <f>K2572*VLOOKUP(L2572,'Exchange rate'!A:B,2,0)</f>
        <v/>
      </c>
      <c r="O2572" s="8" t="inlineStr">
        <is>
          <t>Orange</t>
        </is>
      </c>
      <c r="P2572" s="8" t="inlineStr">
        <is>
          <t>Orange</t>
        </is>
      </c>
      <c r="Q2572" s="8" t="inlineStr">
        <is>
          <t>Poland</t>
        </is>
      </c>
      <c r="R2572" s="12" t="inlineStr">
        <is>
          <t>https://www.orange.pl/esklep/smartfony/xiaomi/xiaomi-15-ultra-5g-16-512gb</t>
        </is>
      </c>
      <c r="S2572" s="13" t="inlineStr">
        <is>
          <t>Handset</t>
        </is>
      </c>
      <c r="T2572" s="13" t="n"/>
      <c r="U2572" s="12" t="inlineStr">
        <is>
          <t>https://drive.google.com/uc?export=view&amp;id=1A4zeR2Dfuao3skg2zD-O7FW8aGOfwDrq</t>
        </is>
      </c>
      <c r="V2572" t="inlineStr">
        <is>
          <t>20250424</t>
        </is>
      </c>
    </row>
    <row r="2573" ht="15" customHeight="1">
      <c r="A2573" s="7" t="inlineStr">
        <is>
          <t>AN00000234</t>
        </is>
      </c>
      <c r="B2573" s="8" t="inlineStr">
        <is>
          <t>Xiaomi</t>
        </is>
      </c>
      <c r="C2573" s="8" t="inlineStr">
        <is>
          <t>Xiaomi MIX Flip 5G 12/512GB</t>
        </is>
      </c>
      <c r="D2573" s="8" t="inlineStr">
        <is>
          <t>-</t>
        </is>
      </c>
      <c r="E2573" s="9" t="n">
        <v>5699</v>
      </c>
      <c r="F2573" s="9" t="inlineStr">
        <is>
          <t>5699.00</t>
        </is>
      </c>
      <c r="G2573" s="9" t="inlineStr">
        <is>
          <t>Instock</t>
        </is>
      </c>
      <c r="H2573" s="9">
        <f>F2573+0</f>
        <v/>
      </c>
      <c r="I2573" s="9" t="n"/>
      <c r="J2573" s="9">
        <f>IF(I2573&lt;&gt;"",I2573,H2573)</f>
        <v/>
      </c>
      <c r="K2573" s="9">
        <f>E2573/(1+M2573)</f>
        <v/>
      </c>
      <c r="L2573" s="10" t="inlineStr">
        <is>
          <t>PLN</t>
        </is>
      </c>
      <c r="M2573" s="11" t="n">
        <v>0.23</v>
      </c>
      <c r="N2573" s="9">
        <f>K2573*VLOOKUP(L2573,'Exchange rate'!A:B,2,0)</f>
        <v/>
      </c>
      <c r="O2573" s="8" t="inlineStr">
        <is>
          <t>Orange</t>
        </is>
      </c>
      <c r="P2573" s="8" t="inlineStr">
        <is>
          <t>Orange</t>
        </is>
      </c>
      <c r="Q2573" s="8" t="inlineStr">
        <is>
          <t>Poland</t>
        </is>
      </c>
      <c r="R2573" s="12" t="inlineStr">
        <is>
          <t>https://www.orange.pl/esklep/smartfony/xiaomi/xiaomi-mix-flip-12-512gb-5g</t>
        </is>
      </c>
      <c r="S2573" s="13" t="inlineStr">
        <is>
          <t>Handset</t>
        </is>
      </c>
      <c r="T2573" s="13" t="n"/>
      <c r="U2573" s="12" t="inlineStr">
        <is>
          <t>https://drive.google.com/uc?export=view&amp;id=192yImScare8AzeUgapETIWOQK7umc4bQ</t>
        </is>
      </c>
      <c r="V2573" t="inlineStr">
        <is>
          <t>20250424</t>
        </is>
      </c>
    </row>
    <row r="2574" ht="15" customHeight="1">
      <c r="A2574" s="7" t="inlineStr">
        <is>
          <t>AN00000248</t>
        </is>
      </c>
      <c r="B2574" s="8" t="inlineStr">
        <is>
          <t>Xiaomi</t>
        </is>
      </c>
      <c r="C2574" s="8" t="inlineStr">
        <is>
          <t>Xiaomi Redmi Note 14 8/256GB</t>
        </is>
      </c>
      <c r="D2574" s="8" t="inlineStr">
        <is>
          <t>-</t>
        </is>
      </c>
      <c r="E2574" s="9" t="n">
        <v>0</v>
      </c>
      <c r="F2574" s="9" t="inlineStr">
        <is>
          <t>799.00</t>
        </is>
      </c>
      <c r="G2574" s="9" t="inlineStr">
        <is>
          <t>Instock</t>
        </is>
      </c>
      <c r="H2574" s="9">
        <f>F2574+0</f>
        <v/>
      </c>
      <c r="I2574" s="9" t="n"/>
      <c r="J2574" s="9">
        <f>IF(I2574&lt;&gt;"",I2574,H2574)</f>
        <v/>
      </c>
      <c r="K2574" s="9">
        <f>E2574/(1+M2574)</f>
        <v/>
      </c>
      <c r="L2574" s="10" t="inlineStr">
        <is>
          <t>PLN</t>
        </is>
      </c>
      <c r="M2574" s="11" t="n">
        <v>0.23</v>
      </c>
      <c r="N2574" s="9">
        <f>K2574*VLOOKUP(L2574,'Exchange rate'!A:B,2,0)</f>
        <v/>
      </c>
      <c r="O2574" s="8" t="inlineStr">
        <is>
          <t>Orange</t>
        </is>
      </c>
      <c r="P2574" s="8" t="inlineStr">
        <is>
          <t>Orange</t>
        </is>
      </c>
      <c r="Q2574" s="8" t="inlineStr">
        <is>
          <t>Poland</t>
        </is>
      </c>
      <c r="R2574" s="12" t="inlineStr">
        <is>
          <t>https://www.orange.pl/esklep/smartfony/xiaomi/xiaomi-redmi-note-14-8-256-gb</t>
        </is>
      </c>
      <c r="S2574" s="13" t="inlineStr">
        <is>
          <t>Handset</t>
        </is>
      </c>
      <c r="T2574" s="13" t="inlineStr">
        <is>
          <t>x</t>
        </is>
      </c>
      <c r="U2574" s="12" t="inlineStr">
        <is>
          <t>https://drive.google.com/uc?export=view&amp;id=19L6CiX33xjGIapQbP5kOg3xdSQQHq1W7</t>
        </is>
      </c>
      <c r="V2574" t="inlineStr">
        <is>
          <t>20250424</t>
        </is>
      </c>
    </row>
    <row r="2575" ht="15" customHeight="1">
      <c r="A2575" s="7" t="inlineStr">
        <is>
          <t>AN00000249</t>
        </is>
      </c>
      <c r="B2575" s="8" t="inlineStr">
        <is>
          <t>Xiaomi</t>
        </is>
      </c>
      <c r="C2575" s="8" t="inlineStr">
        <is>
          <t>Xiaomi Redmi Note 14 Pro+ 5G 12/512GB</t>
        </is>
      </c>
      <c r="D2575" s="8" t="inlineStr">
        <is>
          <t>-</t>
        </is>
      </c>
      <c r="E2575" s="9" t="n">
        <v>2399</v>
      </c>
      <c r="F2575" s="9" t="inlineStr">
        <is>
          <t>2399.00</t>
        </is>
      </c>
      <c r="G2575" s="9" t="inlineStr">
        <is>
          <t>Instock</t>
        </is>
      </c>
      <c r="H2575" s="9">
        <f>F2575+0</f>
        <v/>
      </c>
      <c r="I2575" s="9" t="n"/>
      <c r="J2575" s="9">
        <f>IF(I2575&lt;&gt;"",I2575,H2575)</f>
        <v/>
      </c>
      <c r="K2575" s="9">
        <f>E2575/(1+M2575)</f>
        <v/>
      </c>
      <c r="L2575" s="10" t="inlineStr">
        <is>
          <t>PLN</t>
        </is>
      </c>
      <c r="M2575" s="11" t="n">
        <v>0.23</v>
      </c>
      <c r="N2575" s="9">
        <f>K2575*VLOOKUP(L2575,'Exchange rate'!A:B,2,0)</f>
        <v/>
      </c>
      <c r="O2575" s="8" t="inlineStr">
        <is>
          <t>Orange</t>
        </is>
      </c>
      <c r="P2575" s="8" t="inlineStr">
        <is>
          <t>Orange</t>
        </is>
      </c>
      <c r="Q2575" s="8" t="inlineStr">
        <is>
          <t>Poland</t>
        </is>
      </c>
      <c r="R2575" s="12" t="inlineStr">
        <is>
          <t>https://www.orange.pl/esklep/smartfony/xiaomi/xiaomi-redmi-note-14-pro--5g-12-512gb</t>
        </is>
      </c>
      <c r="S2575" s="13" t="inlineStr">
        <is>
          <t>Handset</t>
        </is>
      </c>
      <c r="T2575" s="13" t="n"/>
      <c r="U2575" s="12" t="inlineStr">
        <is>
          <t>https://drive.google.com/uc?export=view&amp;id=1932FfrXfe9Z8ZjBsronvRQZX6zajaXr-</t>
        </is>
      </c>
      <c r="V2575" t="inlineStr">
        <is>
          <t>20250424</t>
        </is>
      </c>
    </row>
    <row r="2576" ht="15" customHeight="1">
      <c r="A2576" s="7" t="inlineStr">
        <is>
          <t>BN2008691</t>
        </is>
      </c>
      <c r="B2576" s="8" t="inlineStr">
        <is>
          <t>ZTE</t>
        </is>
      </c>
      <c r="C2576" s="8" t="inlineStr">
        <is>
          <t>MC888</t>
        </is>
      </c>
      <c r="D2576" s="8" t="inlineStr">
        <is>
          <t>-</t>
        </is>
      </c>
      <c r="E2576" s="9" t="n">
        <v>0</v>
      </c>
      <c r="F2576" s="9" t="inlineStr">
        <is>
          <t>0.00</t>
        </is>
      </c>
      <c r="G2576" s="9" t="inlineStr">
        <is>
          <t>Outstock</t>
        </is>
      </c>
      <c r="H2576" s="9">
        <f>F2576+0</f>
        <v/>
      </c>
      <c r="I2576" s="9" t="n"/>
      <c r="J2576" s="9">
        <f>IF(I2576&lt;&gt;"",I2576,H2576)</f>
        <v/>
      </c>
      <c r="K2576" s="9">
        <f>E2576/(1+M2576)</f>
        <v/>
      </c>
      <c r="L2576" s="10" t="inlineStr">
        <is>
          <t>PLN</t>
        </is>
      </c>
      <c r="M2576" s="11" t="n">
        <v>0.23</v>
      </c>
      <c r="N2576" s="9">
        <f>K2576*VLOOKUP(L2576,'Exchange rate'!A:B,2,0)</f>
        <v/>
      </c>
      <c r="O2576" s="8" t="inlineStr">
        <is>
          <t>Orange</t>
        </is>
      </c>
      <c r="P2576" s="8" t="inlineStr">
        <is>
          <t>Orange</t>
        </is>
      </c>
      <c r="Q2576" s="8" t="inlineStr">
        <is>
          <t>Poland</t>
        </is>
      </c>
      <c r="R2576" s="12" t="inlineStr">
        <is>
          <t>https://www.orange.pl/esklep/modemy-i-routery/zte/router-zte-mc888-5g-cat-19-</t>
        </is>
      </c>
      <c r="S2576" s="13" t="inlineStr">
        <is>
          <t>MBB</t>
        </is>
      </c>
      <c r="T2576" s="13" t="inlineStr">
        <is>
          <t>a</t>
        </is>
      </c>
      <c r="U2576" s="12" t="inlineStr">
        <is>
          <t>https://drive.google.com/uc?export=view&amp;id=18TfWp2R9npFa56txnHdA-a7ncVns3b8a</t>
        </is>
      </c>
      <c r="V2576" t="inlineStr">
        <is>
          <t>20250424</t>
        </is>
      </c>
    </row>
    <row r="2577" ht="15" customHeight="1">
      <c r="A2577" s="7" t="inlineStr">
        <is>
          <t>BN2008406</t>
        </is>
      </c>
      <c r="B2577" s="8" t="inlineStr">
        <is>
          <t>ZTE</t>
        </is>
      </c>
      <c r="C2577" s="8" t="inlineStr">
        <is>
          <t>MF297D1</t>
        </is>
      </c>
      <c r="D2577" s="8" t="inlineStr">
        <is>
          <t>-</t>
        </is>
      </c>
      <c r="E2577" s="9" t="n">
        <v>0</v>
      </c>
      <c r="F2577" s="9" t="inlineStr">
        <is>
          <t>0.00</t>
        </is>
      </c>
      <c r="G2577" s="9" t="inlineStr">
        <is>
          <t>Outstock</t>
        </is>
      </c>
      <c r="H2577" s="9">
        <f>F2577+0</f>
        <v/>
      </c>
      <c r="I2577" s="9" t="n"/>
      <c r="J2577" s="9">
        <f>IF(I2577&lt;&gt;"",I2577,H2577)</f>
        <v/>
      </c>
      <c r="K2577" s="9">
        <f>E2577/(1+M2577)</f>
        <v/>
      </c>
      <c r="L2577" s="10" t="inlineStr">
        <is>
          <t>PLN</t>
        </is>
      </c>
      <c r="M2577" s="11" t="n">
        <v>0.23</v>
      </c>
      <c r="N2577" s="9">
        <f>K2577*VLOOKUP(L2577,'Exchange rate'!A:B,2,0)</f>
        <v/>
      </c>
      <c r="O2577" s="8" t="inlineStr">
        <is>
          <t>Orange</t>
        </is>
      </c>
      <c r="P2577" s="8" t="inlineStr">
        <is>
          <t>Orange</t>
        </is>
      </c>
      <c r="Q2577" s="8" t="inlineStr">
        <is>
          <t>Poland</t>
        </is>
      </c>
      <c r="R2577" s="12" t="inlineStr">
        <is>
          <t>https://www.orange.pl/esklep/modemy-i-routery/zte/router-zte-mf297d-cat--12?typ-oferty=SIMFREE_INST&amp;productFilterUid=simfreeInstOfferFilterNUX&amp;typ-procesu=INSTALMENT_SALES_OF_GOODS&amp;dlugosc-umowy=0&amp;id-oferty=TANTO_B2C_249411$MOB_CPO_7051_5721_AC_249411&amp;withExistingAccount=false</t>
        </is>
      </c>
      <c r="S2577" s="13" t="inlineStr">
        <is>
          <t>MBB</t>
        </is>
      </c>
      <c r="T2577" s="13" t="inlineStr">
        <is>
          <t>a</t>
        </is>
      </c>
      <c r="U2577" s="12" t="inlineStr">
        <is>
          <t>https://drive.google.com/uc?export=view&amp;id=1AVutLU3Jbh7bvN979eLtrjZSQPW6eJ43</t>
        </is>
      </c>
      <c r="V2577" t="inlineStr">
        <is>
          <t>20250424</t>
        </is>
      </c>
    </row>
    <row r="2578" ht="15" customHeight="1">
      <c r="A2578" s="7" t="inlineStr">
        <is>
          <t>BN2008152</t>
        </is>
      </c>
      <c r="B2578" s="8" t="inlineStr">
        <is>
          <t>Alcatel</t>
        </is>
      </c>
      <c r="C2578" s="8" t="inlineStr">
        <is>
          <t>MW63VK LTE</t>
        </is>
      </c>
      <c r="D2578" s="8" t="inlineStr">
        <is>
          <t>-</t>
        </is>
      </c>
      <c r="E2578" s="9" t="n">
        <v>299</v>
      </c>
      <c r="F2578" s="9" t="inlineStr">
        <is>
          <t>299.00</t>
        </is>
      </c>
      <c r="G2578" s="9" t="inlineStr">
        <is>
          <t>Instock</t>
        </is>
      </c>
      <c r="H2578" s="9">
        <f>F2578+0</f>
        <v/>
      </c>
      <c r="I2578" s="9" t="n"/>
      <c r="J2578" s="9">
        <f>IF(I2578&lt;&gt;"",I2578,H2578)</f>
        <v/>
      </c>
      <c r="K2578" s="9">
        <f>E2578/(1+M2578)</f>
        <v/>
      </c>
      <c r="L2578" s="10" t="inlineStr">
        <is>
          <t>PLN</t>
        </is>
      </c>
      <c r="M2578" s="11" t="n">
        <v>0.23</v>
      </c>
      <c r="N2578" s="9">
        <f>K2578*VLOOKUP(L2578,'Exchange rate'!A:B,2,0)</f>
        <v/>
      </c>
      <c r="O2578" s="8" t="inlineStr">
        <is>
          <t>Play</t>
        </is>
      </c>
      <c r="P2578" s="8" t="inlineStr">
        <is>
          <t>Play</t>
        </is>
      </c>
      <c r="Q2578" s="8" t="inlineStr">
        <is>
          <t>Poland</t>
        </is>
      </c>
      <c r="R2578" s="12" t="inlineStr">
        <is>
          <t>https://www.play.pl/dlaciebie/produkty/tcl/tcl-link-zone-mw63vk/?oid=4001297899</t>
        </is>
      </c>
      <c r="S2578" s="13" t="inlineStr">
        <is>
          <t>MBB</t>
        </is>
      </c>
      <c r="T2578" s="13" t="n"/>
      <c r="U2578" s="12" t="inlineStr">
        <is>
          <t>https://drive.google.com/uc?export=view&amp;id=1N83emqMdP12w63aeWb2iykZJES_KqCUn</t>
        </is>
      </c>
      <c r="V2578" t="inlineStr">
        <is>
          <t>20250424</t>
        </is>
      </c>
    </row>
    <row r="2579" ht="15" customHeight="1">
      <c r="A2579" s="7" t="inlineStr">
        <is>
          <t>BN2009344</t>
        </is>
      </c>
      <c r="B2579" s="8" t="inlineStr">
        <is>
          <t>Alcatel</t>
        </is>
      </c>
      <c r="C2579" s="8" t="inlineStr">
        <is>
          <t>TCL 40 NXTPaper 8-256GB LTE</t>
        </is>
      </c>
      <c r="D2579" s="8" t="inlineStr">
        <is>
          <t>-</t>
        </is>
      </c>
      <c r="E2579" s="9" t="n">
        <v>0</v>
      </c>
      <c r="F2579" s="9" t="inlineStr">
        <is>
          <t>0.00</t>
        </is>
      </c>
      <c r="G2579" s="9" t="inlineStr">
        <is>
          <t>Outstock</t>
        </is>
      </c>
      <c r="H2579" s="9">
        <f>F2579+0</f>
        <v/>
      </c>
      <c r="I2579" s="9" t="n"/>
      <c r="J2579" s="9">
        <f>IF(I2579&lt;&gt;"",I2579,H2579)</f>
        <v/>
      </c>
      <c r="K2579" s="9">
        <f>E2579/(1+M2579)</f>
        <v/>
      </c>
      <c r="L2579" s="10" t="inlineStr">
        <is>
          <t>PLN</t>
        </is>
      </c>
      <c r="M2579" s="11" t="n">
        <v>0.23</v>
      </c>
      <c r="N2579" s="9">
        <f>K2579*VLOOKUP(L2579,'Exchange rate'!A:B,2,0)</f>
        <v/>
      </c>
      <c r="O2579" s="8" t="inlineStr">
        <is>
          <t>Play</t>
        </is>
      </c>
      <c r="P2579" s="8" t="inlineStr">
        <is>
          <t>Play</t>
        </is>
      </c>
      <c r="Q2579" s="8" t="inlineStr">
        <is>
          <t>Poland</t>
        </is>
      </c>
      <c r="R2579" s="12" t="inlineStr">
        <is>
          <t>https://www.play.pl/dlaciebie/produkty/tcl/tcl-40-nxtpaper-4g/?oid=4001297899</t>
        </is>
      </c>
      <c r="S2579" s="13" t="inlineStr">
        <is>
          <t>Handset</t>
        </is>
      </c>
      <c r="T2579" s="13" t="n"/>
      <c r="U2579" s="12" t="inlineStr">
        <is>
          <t>https://drive.google.com/uc?export=view&amp;id=1NER8vG9zWEFod6Hx2QeOAByJE6-z7B-Z</t>
        </is>
      </c>
      <c r="V2579" t="inlineStr">
        <is>
          <t>20250424</t>
        </is>
      </c>
    </row>
    <row r="2580" ht="15" customHeight="1">
      <c r="A2580" s="7" t="inlineStr">
        <is>
          <t>BN2008639</t>
        </is>
      </c>
      <c r="B2580" s="8" t="inlineStr">
        <is>
          <t>Apple</t>
        </is>
      </c>
      <c r="C2580" s="8" t="inlineStr">
        <is>
          <t>iPad (2022) 10.9 WiFi + Cellular 64GB</t>
        </is>
      </c>
      <c r="D2580" s="8" t="inlineStr">
        <is>
          <t>-</t>
        </is>
      </c>
      <c r="E2580" s="9" t="n">
        <v>0</v>
      </c>
      <c r="F2580" s="9" t="inlineStr">
        <is>
          <t>0.00</t>
        </is>
      </c>
      <c r="G2580" s="9" t="inlineStr">
        <is>
          <t>Outstock</t>
        </is>
      </c>
      <c r="H2580" s="9">
        <f>F2580+0</f>
        <v/>
      </c>
      <c r="I2580" s="9" t="n"/>
      <c r="J2580" s="9">
        <f>IF(I2580&lt;&gt;"",I2580,H2580)</f>
        <v/>
      </c>
      <c r="K2580" s="9">
        <f>E2580/(1+M2580)</f>
        <v/>
      </c>
      <c r="L2580" s="10" t="inlineStr">
        <is>
          <t>PLN</t>
        </is>
      </c>
      <c r="M2580" s="11" t="n">
        <v>0.23</v>
      </c>
      <c r="N2580" s="9">
        <f>K2580*VLOOKUP(L2580,'Exchange rate'!A:B,2,0)</f>
        <v/>
      </c>
      <c r="O2580" s="8" t="inlineStr">
        <is>
          <t>Play</t>
        </is>
      </c>
      <c r="P2580" s="8" t="inlineStr">
        <is>
          <t>Play</t>
        </is>
      </c>
      <c r="Q2580" s="8" t="inlineStr">
        <is>
          <t>Poland</t>
        </is>
      </c>
      <c r="R2580" s="12" t="inlineStr">
        <is>
          <t>https://www.play.pl/dlaciebie/produkty/apple/apple-ipad-10-9-gen-10/?oid=4001297899</t>
        </is>
      </c>
      <c r="S2580" s="13" t="inlineStr">
        <is>
          <t>Tablet</t>
        </is>
      </c>
      <c r="T2580" s="13" t="n"/>
      <c r="U2580" s="12" t="inlineStr">
        <is>
          <t>https://drive.google.com/uc?export=view&amp;id=1M1_Fj5RlRYO8ey-GlzrKhe2Tf_uJs5Af</t>
        </is>
      </c>
      <c r="V2580" t="inlineStr">
        <is>
          <t>20250424</t>
        </is>
      </c>
    </row>
    <row r="2581" ht="15" customHeight="1">
      <c r="A2581" s="7" t="inlineStr">
        <is>
          <t>BN2007979</t>
        </is>
      </c>
      <c r="B2581" s="8" t="inlineStr">
        <is>
          <t>Apple</t>
        </is>
      </c>
      <c r="C2581" s="8" t="inlineStr">
        <is>
          <t>iPhone 13 128GB 5G</t>
        </is>
      </c>
      <c r="D2581" s="8" t="inlineStr">
        <is>
          <t>-</t>
        </is>
      </c>
      <c r="E2581" s="9" t="n">
        <v>0</v>
      </c>
      <c r="F2581" s="9" t="inlineStr">
        <is>
          <t>0.00</t>
        </is>
      </c>
      <c r="G2581" s="9" t="inlineStr">
        <is>
          <t>Outstock</t>
        </is>
      </c>
      <c r="H2581" s="9">
        <f>F2581+0</f>
        <v/>
      </c>
      <c r="I2581" s="9" t="n"/>
      <c r="J2581" s="9">
        <f>IF(I2581&lt;&gt;"",I2581,H2581)</f>
        <v/>
      </c>
      <c r="K2581" s="9">
        <f>E2581/(1+M2581)</f>
        <v/>
      </c>
      <c r="L2581" s="10" t="inlineStr">
        <is>
          <t>PLN</t>
        </is>
      </c>
      <c r="M2581" s="11" t="n">
        <v>0.23</v>
      </c>
      <c r="N2581" s="9">
        <f>K2581*VLOOKUP(L2581,'Exchange rate'!A:B,2,0)</f>
        <v/>
      </c>
      <c r="O2581" s="8" t="inlineStr">
        <is>
          <t>Play</t>
        </is>
      </c>
      <c r="P2581" s="8" t="inlineStr">
        <is>
          <t>Play</t>
        </is>
      </c>
      <c r="Q2581" s="8" t="inlineStr">
        <is>
          <t>Poland</t>
        </is>
      </c>
      <c r="R2581" s="12" t="inlineStr">
        <is>
          <t>https://www.play.pl/dlaciebie/produkty/apple/apple-iphone-13-128gb/?oid=4001297899</t>
        </is>
      </c>
      <c r="S2581" s="13" t="inlineStr">
        <is>
          <t>Handset</t>
        </is>
      </c>
      <c r="T2581" s="13" t="n"/>
      <c r="U2581" s="12" t="inlineStr">
        <is>
          <t>https://drive.google.com/uc?export=view&amp;id=1N0nLO5QdljGIcvd6fJF_Ck7VSNiwnJ1-</t>
        </is>
      </c>
      <c r="V2581" t="inlineStr">
        <is>
          <t>20250424</t>
        </is>
      </c>
    </row>
    <row r="2582" ht="15" customHeight="1">
      <c r="A2582" s="7" t="inlineStr">
        <is>
          <t>BN2008514</t>
        </is>
      </c>
      <c r="B2582" s="8" t="inlineStr">
        <is>
          <t>Apple</t>
        </is>
      </c>
      <c r="C2582" s="8" t="inlineStr">
        <is>
          <t>iPhone 14 Plus 128GB 5G</t>
        </is>
      </c>
      <c r="D2582" s="8" t="inlineStr">
        <is>
          <t>-</t>
        </is>
      </c>
      <c r="E2582" s="9" t="n">
        <v>0</v>
      </c>
      <c r="F2582" s="9" t="inlineStr">
        <is>
          <t>0.00</t>
        </is>
      </c>
      <c r="G2582" s="9" t="inlineStr">
        <is>
          <t>Outstock</t>
        </is>
      </c>
      <c r="H2582" s="9">
        <f>F2582+0</f>
        <v/>
      </c>
      <c r="I2582" s="9" t="n"/>
      <c r="J2582" s="9">
        <f>IF(I2582&lt;&gt;"",I2582,H2582)</f>
        <v/>
      </c>
      <c r="K2582" s="9">
        <f>E2582/(1+M2582)</f>
        <v/>
      </c>
      <c r="L2582" s="10" t="inlineStr">
        <is>
          <t>PLN</t>
        </is>
      </c>
      <c r="M2582" s="11" t="n">
        <v>0.23</v>
      </c>
      <c r="N2582" s="9">
        <f>K2582*VLOOKUP(L2582,'Exchange rate'!A:B,2,0)</f>
        <v/>
      </c>
      <c r="O2582" s="8" t="inlineStr">
        <is>
          <t>Play</t>
        </is>
      </c>
      <c r="P2582" s="8" t="inlineStr">
        <is>
          <t>Play</t>
        </is>
      </c>
      <c r="Q2582" s="8" t="inlineStr">
        <is>
          <t>Poland</t>
        </is>
      </c>
      <c r="R2582" s="12" t="inlineStr">
        <is>
          <t>https://www.play.pl/dlaciebie/produkty/apple/apple-iphone-14-plus-128-gb/?oid=4001297899</t>
        </is>
      </c>
      <c r="S2582" s="13" t="inlineStr">
        <is>
          <t>Handset</t>
        </is>
      </c>
      <c r="T2582" s="13" t="n"/>
      <c r="U2582" s="12" t="inlineStr">
        <is>
          <t>https://drive.google.com/uc?export=view&amp;id=1N812gVqogQ6obAKAfjjUGJvyi3B2UHMX</t>
        </is>
      </c>
      <c r="V2582" t="inlineStr">
        <is>
          <t>20250424</t>
        </is>
      </c>
    </row>
    <row r="2583" ht="15" customHeight="1">
      <c r="A2583" s="7" t="inlineStr">
        <is>
          <t>BN2009133</t>
        </is>
      </c>
      <c r="B2583" s="8" t="inlineStr">
        <is>
          <t>Apple</t>
        </is>
      </c>
      <c r="C2583" s="8" t="inlineStr">
        <is>
          <t>iPhone 15 128GB 5G</t>
        </is>
      </c>
      <c r="D2583" s="8" t="inlineStr">
        <is>
          <t>-</t>
        </is>
      </c>
      <c r="E2583" s="9" t="n">
        <v>3299</v>
      </c>
      <c r="F2583" s="9" t="inlineStr">
        <is>
          <t>3299.00</t>
        </is>
      </c>
      <c r="G2583" s="9" t="inlineStr">
        <is>
          <t>Instock</t>
        </is>
      </c>
      <c r="H2583" s="9">
        <f>F2583+0</f>
        <v/>
      </c>
      <c r="I2583" s="9" t="n"/>
      <c r="J2583" s="9">
        <f>IF(I2583&lt;&gt;"",I2583,H2583)</f>
        <v/>
      </c>
      <c r="K2583" s="9">
        <f>E2583/(1+M2583)</f>
        <v/>
      </c>
      <c r="L2583" s="10" t="inlineStr">
        <is>
          <t>PLN</t>
        </is>
      </c>
      <c r="M2583" s="11" t="n">
        <v>0.23</v>
      </c>
      <c r="N2583" s="9">
        <f>K2583*VLOOKUP(L2583,'Exchange rate'!A:B,2,0)</f>
        <v/>
      </c>
      <c r="O2583" s="8" t="inlineStr">
        <is>
          <t>Play</t>
        </is>
      </c>
      <c r="P2583" s="8" t="inlineStr">
        <is>
          <t>Play</t>
        </is>
      </c>
      <c r="Q2583" s="8" t="inlineStr">
        <is>
          <t>Poland</t>
        </is>
      </c>
      <c r="R2583" s="12" t="inlineStr">
        <is>
          <t>https://www.play.pl/dlaciebie/produkty/apple/apple-iphone-15-128-gb/?oid=4001297899</t>
        </is>
      </c>
      <c r="S2583" s="13" t="inlineStr">
        <is>
          <t>Handset</t>
        </is>
      </c>
      <c r="T2583" s="13" t="n"/>
      <c r="U2583" s="12" t="inlineStr">
        <is>
          <t>https://drive.google.com/uc?export=view&amp;id=1MrI8xQp2lFTiBW2nVkHaBujqpIj7ztM4</t>
        </is>
      </c>
      <c r="V2583" t="inlineStr">
        <is>
          <t>20250424</t>
        </is>
      </c>
    </row>
    <row r="2584" ht="15" customHeight="1">
      <c r="A2584" s="7" t="inlineStr">
        <is>
          <t>BN2009142</t>
        </is>
      </c>
      <c r="B2584" s="8" t="inlineStr">
        <is>
          <t>Apple</t>
        </is>
      </c>
      <c r="C2584" s="8" t="inlineStr">
        <is>
          <t>iPhone 15 256GB 5G</t>
        </is>
      </c>
      <c r="D2584" s="8" t="inlineStr">
        <is>
          <t>-</t>
        </is>
      </c>
      <c r="E2584" s="9" t="n">
        <v>0</v>
      </c>
      <c r="F2584" s="9" t="inlineStr">
        <is>
          <t>0.00</t>
        </is>
      </c>
      <c r="G2584" s="9" t="inlineStr">
        <is>
          <t>Outstock</t>
        </is>
      </c>
      <c r="H2584" s="9">
        <f>F2584+0</f>
        <v/>
      </c>
      <c r="I2584" s="9" t="n"/>
      <c r="J2584" s="9">
        <f>IF(I2584&lt;&gt;"",I2584,H2584)</f>
        <v/>
      </c>
      <c r="K2584" s="9">
        <f>E2584/(1+M2584)</f>
        <v/>
      </c>
      <c r="L2584" s="10" t="inlineStr">
        <is>
          <t>PLN</t>
        </is>
      </c>
      <c r="M2584" s="11" t="n">
        <v>0.23</v>
      </c>
      <c r="N2584" s="9">
        <f>K2584*VLOOKUP(L2584,'Exchange rate'!A:B,2,0)</f>
        <v/>
      </c>
      <c r="O2584" s="8" t="inlineStr">
        <is>
          <t>Play</t>
        </is>
      </c>
      <c r="P2584" s="8" t="inlineStr">
        <is>
          <t>Play</t>
        </is>
      </c>
      <c r="Q2584" s="8" t="inlineStr">
        <is>
          <t>Poland</t>
        </is>
      </c>
      <c r="R2584" s="12" t="inlineStr">
        <is>
          <t>https://www.play.pl/dlaciebie/produkty/apple/apple-iphone-15-256-gb/?oid=4001297899</t>
        </is>
      </c>
      <c r="S2584" s="13" t="inlineStr">
        <is>
          <t>Handset</t>
        </is>
      </c>
      <c r="T2584" s="13" t="n"/>
      <c r="U2584" s="12" t="inlineStr">
        <is>
          <t>https://drive.google.com/uc?export=view&amp;id=1LZOsJLsB8AFl5E9pA1XkkooEutwmLmaF</t>
        </is>
      </c>
      <c r="V2584" t="inlineStr">
        <is>
          <t>20250424</t>
        </is>
      </c>
    </row>
    <row r="2585" ht="15" customHeight="1">
      <c r="A2585" s="7" t="inlineStr">
        <is>
          <t>BN2009134</t>
        </is>
      </c>
      <c r="B2585" s="8" t="inlineStr">
        <is>
          <t>Apple</t>
        </is>
      </c>
      <c r="C2585" s="8" t="inlineStr">
        <is>
          <t>iPhone 15 Plus 128GB 5G</t>
        </is>
      </c>
      <c r="D2585" s="8" t="inlineStr">
        <is>
          <t>-</t>
        </is>
      </c>
      <c r="E2585" s="9" t="n">
        <v>4299</v>
      </c>
      <c r="F2585" s="9" t="inlineStr">
        <is>
          <t>4299.00</t>
        </is>
      </c>
      <c r="G2585" s="9" t="inlineStr">
        <is>
          <t>Instock</t>
        </is>
      </c>
      <c r="H2585" s="9">
        <f>F2585+0</f>
        <v/>
      </c>
      <c r="I2585" s="9" t="n"/>
      <c r="J2585" s="9">
        <f>IF(I2585&lt;&gt;"",I2585,H2585)</f>
        <v/>
      </c>
      <c r="K2585" s="9">
        <f>E2585/(1+M2585)</f>
        <v/>
      </c>
      <c r="L2585" s="10" t="inlineStr">
        <is>
          <t>PLN</t>
        </is>
      </c>
      <c r="M2585" s="11" t="n">
        <v>0.23</v>
      </c>
      <c r="N2585" s="9">
        <f>K2585*VLOOKUP(L2585,'Exchange rate'!A:B,2,0)</f>
        <v/>
      </c>
      <c r="O2585" s="8" t="inlineStr">
        <is>
          <t>Play</t>
        </is>
      </c>
      <c r="P2585" s="8" t="inlineStr">
        <is>
          <t>Play</t>
        </is>
      </c>
      <c r="Q2585" s="8" t="inlineStr">
        <is>
          <t>Poland</t>
        </is>
      </c>
      <c r="R2585" s="12" t="inlineStr">
        <is>
          <t>https://www.play.pl/dlaciebie/produkty/apple/apple-iphone-15-plus-128-gb/?oid=4001297899</t>
        </is>
      </c>
      <c r="S2585" s="13" t="inlineStr">
        <is>
          <t>Handset</t>
        </is>
      </c>
      <c r="T2585" s="13" t="n"/>
      <c r="U2585" s="12" t="inlineStr">
        <is>
          <t>https://drive.google.com/uc?export=view&amp;id=1MBGQNUS1WkA_2kTyRRV0-siEAwBekQwB</t>
        </is>
      </c>
      <c r="V2585" t="inlineStr">
        <is>
          <t>20250424</t>
        </is>
      </c>
    </row>
    <row r="2586" ht="15" customHeight="1">
      <c r="A2586" s="7" t="inlineStr">
        <is>
          <t>BN2009135</t>
        </is>
      </c>
      <c r="B2586" s="8" t="inlineStr">
        <is>
          <t>Apple</t>
        </is>
      </c>
      <c r="C2586" s="8" t="inlineStr">
        <is>
          <t>iPhone 15 Pro 128GB 5G</t>
        </is>
      </c>
      <c r="D2586" s="8" t="inlineStr">
        <is>
          <t>-</t>
        </is>
      </c>
      <c r="E2586" s="9" t="n">
        <v>0</v>
      </c>
      <c r="F2586" s="9" t="inlineStr">
        <is>
          <t>0.00</t>
        </is>
      </c>
      <c r="G2586" s="9" t="inlineStr">
        <is>
          <t>Outstock</t>
        </is>
      </c>
      <c r="H2586" s="9">
        <f>F2586+0</f>
        <v/>
      </c>
      <c r="I2586" s="9" t="n"/>
      <c r="J2586" s="9">
        <f>IF(I2586&lt;&gt;"",I2586,H2586)</f>
        <v/>
      </c>
      <c r="K2586" s="9">
        <f>E2586/(1+M2586)</f>
        <v/>
      </c>
      <c r="L2586" s="10" t="inlineStr">
        <is>
          <t>PLN</t>
        </is>
      </c>
      <c r="M2586" s="11" t="n">
        <v>0.23</v>
      </c>
      <c r="N2586" s="9">
        <f>K2586*VLOOKUP(L2586,'Exchange rate'!A:B,2,0)</f>
        <v/>
      </c>
      <c r="O2586" s="8" t="inlineStr">
        <is>
          <t>Play</t>
        </is>
      </c>
      <c r="P2586" s="8" t="inlineStr">
        <is>
          <t>Play</t>
        </is>
      </c>
      <c r="Q2586" s="8" t="inlineStr">
        <is>
          <t>Poland</t>
        </is>
      </c>
      <c r="R2586" s="12" t="inlineStr">
        <is>
          <t>https://www.play.pl/dlaciebie/produkty/apple/apple-iphone-15-pro-128-gb/?oid=4001297899</t>
        </is>
      </c>
      <c r="S2586" s="13" t="inlineStr">
        <is>
          <t>Handset</t>
        </is>
      </c>
      <c r="T2586" s="13" t="n"/>
      <c r="U2586" s="12" t="inlineStr">
        <is>
          <t>https://drive.google.com/uc?export=view&amp;id=1LzNQfUKfat6rpTRvlcETctyWHIEmUio6</t>
        </is>
      </c>
      <c r="V2586" t="inlineStr">
        <is>
          <t>20250424</t>
        </is>
      </c>
    </row>
    <row r="2587" ht="15" customHeight="1">
      <c r="A2587" s="7" t="inlineStr">
        <is>
          <t>BN2009146</t>
        </is>
      </c>
      <c r="B2587" s="8" t="inlineStr">
        <is>
          <t>Apple</t>
        </is>
      </c>
      <c r="C2587" s="8" t="inlineStr">
        <is>
          <t>iPhone 15 Pro 256GB 5G</t>
        </is>
      </c>
      <c r="D2587" s="8" t="inlineStr">
        <is>
          <t>-</t>
        </is>
      </c>
      <c r="E2587" s="9" t="n">
        <v>0</v>
      </c>
      <c r="F2587" s="9" t="inlineStr">
        <is>
          <t>0.00</t>
        </is>
      </c>
      <c r="G2587" s="9" t="inlineStr">
        <is>
          <t>Outstock</t>
        </is>
      </c>
      <c r="H2587" s="9">
        <f>F2587+0</f>
        <v/>
      </c>
      <c r="I2587" s="9" t="n"/>
      <c r="J2587" s="9">
        <f>IF(I2587&lt;&gt;"",I2587,H2587)</f>
        <v/>
      </c>
      <c r="K2587" s="9">
        <f>E2587/(1+M2587)</f>
        <v/>
      </c>
      <c r="L2587" s="10" t="inlineStr">
        <is>
          <t>PLN</t>
        </is>
      </c>
      <c r="M2587" s="11" t="n">
        <v>0.23</v>
      </c>
      <c r="N2587" s="9">
        <f>K2587*VLOOKUP(L2587,'Exchange rate'!A:B,2,0)</f>
        <v/>
      </c>
      <c r="O2587" s="8" t="inlineStr">
        <is>
          <t>Play</t>
        </is>
      </c>
      <c r="P2587" s="8" t="inlineStr">
        <is>
          <t>Play</t>
        </is>
      </c>
      <c r="Q2587" s="8" t="inlineStr">
        <is>
          <t>Poland</t>
        </is>
      </c>
      <c r="R2587" s="12" t="inlineStr">
        <is>
          <t>https://www.play.pl/dlaciebie/produkty/apple/apple-iphone-15-pro-256-gb/?oid=4001297899</t>
        </is>
      </c>
      <c r="S2587" s="13" t="inlineStr">
        <is>
          <t>Handset</t>
        </is>
      </c>
      <c r="T2587" s="13" t="n"/>
      <c r="U2587" s="12" t="inlineStr">
        <is>
          <t>https://drive.google.com/uc?export=view&amp;id=1NCnXvhesGz4cE_XlgI7uyE9Iu0r6SV4j</t>
        </is>
      </c>
      <c r="V2587" t="inlineStr">
        <is>
          <t>20250424</t>
        </is>
      </c>
    </row>
    <row r="2588" ht="15" customHeight="1">
      <c r="A2588" s="7" t="inlineStr">
        <is>
          <t>BN2009136</t>
        </is>
      </c>
      <c r="B2588" s="8" t="inlineStr">
        <is>
          <t>Apple</t>
        </is>
      </c>
      <c r="C2588" s="8" t="inlineStr">
        <is>
          <t>iPhone 15 Pro Max 256GB 5G</t>
        </is>
      </c>
      <c r="D2588" s="8" t="inlineStr">
        <is>
          <t>-</t>
        </is>
      </c>
      <c r="E2588" s="9" t="n">
        <v>0</v>
      </c>
      <c r="F2588" s="9" t="inlineStr">
        <is>
          <t>0.00</t>
        </is>
      </c>
      <c r="G2588" s="9" t="inlineStr">
        <is>
          <t>Outstock</t>
        </is>
      </c>
      <c r="H2588" s="9">
        <f>F2588+0</f>
        <v/>
      </c>
      <c r="I2588" s="9" t="n"/>
      <c r="J2588" s="9">
        <f>IF(I2588&lt;&gt;"",I2588,H2588)</f>
        <v/>
      </c>
      <c r="K2588" s="9">
        <f>E2588/(1+M2588)</f>
        <v/>
      </c>
      <c r="L2588" s="10" t="inlineStr">
        <is>
          <t>PLN</t>
        </is>
      </c>
      <c r="M2588" s="11" t="n">
        <v>0.23</v>
      </c>
      <c r="N2588" s="9">
        <f>K2588*VLOOKUP(L2588,'Exchange rate'!A:B,2,0)</f>
        <v/>
      </c>
      <c r="O2588" s="8" t="inlineStr">
        <is>
          <t>Play</t>
        </is>
      </c>
      <c r="P2588" s="8" t="inlineStr">
        <is>
          <t>Play</t>
        </is>
      </c>
      <c r="Q2588" s="8" t="inlineStr">
        <is>
          <t>Poland</t>
        </is>
      </c>
      <c r="R2588" s="12" t="inlineStr">
        <is>
          <t>https://www.play.pl/dlaciebie/produkty/apple/apple-iphone-15-pro-max-256-gb/?oid=4001297899</t>
        </is>
      </c>
      <c r="S2588" s="13" t="inlineStr">
        <is>
          <t>Handset</t>
        </is>
      </c>
      <c r="T2588" s="13" t="n"/>
      <c r="U2588" s="12" t="inlineStr">
        <is>
          <t>https://drive.google.com/uc?export=view&amp;id=1LN5DP3p_53CQD7GT9SAefWhxmD5TN0XM</t>
        </is>
      </c>
      <c r="V2588" t="inlineStr">
        <is>
          <t>20250424</t>
        </is>
      </c>
    </row>
    <row r="2589" ht="15" customHeight="1">
      <c r="A2589" s="7" t="inlineStr">
        <is>
          <t>BN2009150</t>
        </is>
      </c>
      <c r="B2589" s="8" t="inlineStr">
        <is>
          <t>Apple</t>
        </is>
      </c>
      <c r="C2589" s="8" t="inlineStr">
        <is>
          <t>iPhone 15 Pro Max 512GB 5G</t>
        </is>
      </c>
      <c r="D2589" s="8" t="inlineStr">
        <is>
          <t>-</t>
        </is>
      </c>
      <c r="E2589" s="9" t="n">
        <v>0</v>
      </c>
      <c r="F2589" s="9" t="inlineStr">
        <is>
          <t>0.00</t>
        </is>
      </c>
      <c r="G2589" s="9" t="inlineStr">
        <is>
          <t>Outstock</t>
        </is>
      </c>
      <c r="H2589" s="9">
        <f>F2589+0</f>
        <v/>
      </c>
      <c r="I2589" s="9" t="n"/>
      <c r="J2589" s="9">
        <f>IF(I2589&lt;&gt;"",I2589,H2589)</f>
        <v/>
      </c>
      <c r="K2589" s="9">
        <f>E2589/(1+M2589)</f>
        <v/>
      </c>
      <c r="L2589" s="10" t="inlineStr">
        <is>
          <t>PLN</t>
        </is>
      </c>
      <c r="M2589" s="11" t="n">
        <v>0.23</v>
      </c>
      <c r="N2589" s="9">
        <f>K2589*VLOOKUP(L2589,'Exchange rate'!A:B,2,0)</f>
        <v/>
      </c>
      <c r="O2589" s="8" t="inlineStr">
        <is>
          <t>Play</t>
        </is>
      </c>
      <c r="P2589" s="8" t="inlineStr">
        <is>
          <t>Play</t>
        </is>
      </c>
      <c r="Q2589" s="8" t="inlineStr">
        <is>
          <t>Poland</t>
        </is>
      </c>
      <c r="R2589" s="12" t="inlineStr">
        <is>
          <t>https://www.play.pl/dlaciebie/produkty/apple/apple-iphone-15-pro-max-512-gb/?oid=4001297899</t>
        </is>
      </c>
      <c r="S2589" s="13" t="inlineStr">
        <is>
          <t>Handset</t>
        </is>
      </c>
      <c r="T2589" s="13" t="n"/>
      <c r="U2589" s="12" t="inlineStr">
        <is>
          <t>https://drive.google.com/uc?export=view&amp;id=1Mxuf2qvAt7ZSfN0eS_JR7FN2KDKGCSZV</t>
        </is>
      </c>
      <c r="V2589" t="inlineStr">
        <is>
          <t>20250424</t>
        </is>
      </c>
    </row>
    <row r="2590" ht="15" customHeight="1">
      <c r="A2590" s="7" t="inlineStr">
        <is>
          <t>BN2009874</t>
        </is>
      </c>
      <c r="B2590" s="8" t="inlineStr">
        <is>
          <t>Apple</t>
        </is>
      </c>
      <c r="C2590" s="8" t="inlineStr">
        <is>
          <t>iPhone 16 128GB 5G</t>
        </is>
      </c>
      <c r="D2590" s="8" t="inlineStr">
        <is>
          <t>-</t>
        </is>
      </c>
      <c r="E2590" s="9" t="n">
        <v>3799</v>
      </c>
      <c r="F2590" s="9" t="inlineStr">
        <is>
          <t>3799.00</t>
        </is>
      </c>
      <c r="G2590" s="9" t="inlineStr">
        <is>
          <t>Instock</t>
        </is>
      </c>
      <c r="H2590" s="9">
        <f>F2590+0</f>
        <v/>
      </c>
      <c r="I2590" s="9" t="n"/>
      <c r="J2590" s="9">
        <f>IF(I2590&lt;&gt;"",I2590,H2590)</f>
        <v/>
      </c>
      <c r="K2590" s="9">
        <f>E2590/(1+M2590)</f>
        <v/>
      </c>
      <c r="L2590" s="10" t="inlineStr">
        <is>
          <t>PLN</t>
        </is>
      </c>
      <c r="M2590" s="11" t="n">
        <v>0.23</v>
      </c>
      <c r="N2590" s="9">
        <f>K2590*VLOOKUP(L2590,'Exchange rate'!A:B,2,0)</f>
        <v/>
      </c>
      <c r="O2590" s="8" t="inlineStr">
        <is>
          <t>Play</t>
        </is>
      </c>
      <c r="P2590" s="8" t="inlineStr">
        <is>
          <t>Play</t>
        </is>
      </c>
      <c r="Q2590" s="8" t="inlineStr">
        <is>
          <t>Poland</t>
        </is>
      </c>
      <c r="R2590" s="12" t="inlineStr">
        <is>
          <t>https://www.play.pl/dlaciebie/produkty/apple/apple-iphone-16-128gb/?oid=4001297899</t>
        </is>
      </c>
      <c r="S2590" s="13" t="inlineStr">
        <is>
          <t>Handset</t>
        </is>
      </c>
      <c r="T2590" s="13" t="n"/>
      <c r="U2590" s="12" t="inlineStr">
        <is>
          <t>https://drive.google.com/uc?export=view&amp;id=1NPWT-v815NQ8VqvlMWAX7RIkDIwRXCNR</t>
        </is>
      </c>
      <c r="V2590" t="inlineStr">
        <is>
          <t>20250424</t>
        </is>
      </c>
    </row>
    <row r="2591" ht="15" customHeight="1">
      <c r="A2591" s="7" t="inlineStr">
        <is>
          <t>BN2009878</t>
        </is>
      </c>
      <c r="B2591" s="8" t="inlineStr">
        <is>
          <t>Apple</t>
        </is>
      </c>
      <c r="C2591" s="8" t="inlineStr">
        <is>
          <t>iPhone 16 256GB 5G</t>
        </is>
      </c>
      <c r="D2591" s="8" t="inlineStr">
        <is>
          <t>-</t>
        </is>
      </c>
      <c r="E2591" s="9" t="n">
        <v>4399</v>
      </c>
      <c r="F2591" s="9" t="inlineStr">
        <is>
          <t>4399.00</t>
        </is>
      </c>
      <c r="G2591" s="9" t="inlineStr">
        <is>
          <t>Instock</t>
        </is>
      </c>
      <c r="H2591" s="9">
        <f>F2591+0</f>
        <v/>
      </c>
      <c r="I2591" s="9" t="n"/>
      <c r="J2591" s="9">
        <f>IF(I2591&lt;&gt;"",I2591,H2591)</f>
        <v/>
      </c>
      <c r="K2591" s="9">
        <f>E2591/(1+M2591)</f>
        <v/>
      </c>
      <c r="L2591" s="10" t="inlineStr">
        <is>
          <t>PLN</t>
        </is>
      </c>
      <c r="M2591" s="11" t="n">
        <v>0.23</v>
      </c>
      <c r="N2591" s="9">
        <f>K2591*VLOOKUP(L2591,'Exchange rate'!A:B,2,0)</f>
        <v/>
      </c>
      <c r="O2591" s="8" t="inlineStr">
        <is>
          <t>Play</t>
        </is>
      </c>
      <c r="P2591" s="8" t="inlineStr">
        <is>
          <t>Play</t>
        </is>
      </c>
      <c r="Q2591" s="8" t="inlineStr">
        <is>
          <t>Poland</t>
        </is>
      </c>
      <c r="R2591" s="12" t="inlineStr">
        <is>
          <t>https://www.play.pl/dlaciebie/produkty/apple/apple-iphone-16-256gb/?oid=4001297899</t>
        </is>
      </c>
      <c r="S2591" s="13" t="inlineStr">
        <is>
          <t>Handset</t>
        </is>
      </c>
      <c r="T2591" s="13" t="n"/>
      <c r="U2591" s="12" t="inlineStr">
        <is>
          <t>https://drive.google.com/uc?export=view&amp;id=1M-Olp8b8VAxy0W1tGCEhJlU4XAQPc84p</t>
        </is>
      </c>
      <c r="V2591" t="inlineStr">
        <is>
          <t>20250424</t>
        </is>
      </c>
    </row>
    <row r="2592" ht="15" customHeight="1">
      <c r="A2592" s="7" t="inlineStr">
        <is>
          <t>BN2009879</t>
        </is>
      </c>
      <c r="B2592" s="8" t="inlineStr">
        <is>
          <t>Apple</t>
        </is>
      </c>
      <c r="C2592" s="8" t="inlineStr">
        <is>
          <t>iPhone 16 512GB 5G</t>
        </is>
      </c>
      <c r="D2592" s="8" t="inlineStr">
        <is>
          <t>-</t>
        </is>
      </c>
      <c r="E2592" s="9" t="n">
        <v>5499</v>
      </c>
      <c r="F2592" s="9" t="inlineStr">
        <is>
          <t>5499.00</t>
        </is>
      </c>
      <c r="G2592" s="9" t="inlineStr">
        <is>
          <t>Instock</t>
        </is>
      </c>
      <c r="H2592" s="9">
        <f>F2592+0</f>
        <v/>
      </c>
      <c r="I2592" s="9" t="n"/>
      <c r="J2592" s="9">
        <f>IF(I2592&lt;&gt;"",I2592,H2592)</f>
        <v/>
      </c>
      <c r="K2592" s="9">
        <f>E2592/(1+M2592)</f>
        <v/>
      </c>
      <c r="L2592" s="10" t="inlineStr">
        <is>
          <t>PLN</t>
        </is>
      </c>
      <c r="M2592" s="11" t="n">
        <v>0.23</v>
      </c>
      <c r="N2592" s="9">
        <f>K2592*VLOOKUP(L2592,'Exchange rate'!A:B,2,0)</f>
        <v/>
      </c>
      <c r="O2592" s="8" t="inlineStr">
        <is>
          <t>Play</t>
        </is>
      </c>
      <c r="P2592" s="8" t="inlineStr">
        <is>
          <t>Play</t>
        </is>
      </c>
      <c r="Q2592" s="8" t="inlineStr">
        <is>
          <t>Poland</t>
        </is>
      </c>
      <c r="R2592" s="12" t="inlineStr">
        <is>
          <t>https://www.play.pl/dlaciebie/produkty/apple/apple-iphone-16-512gb/?oid=4001297899</t>
        </is>
      </c>
      <c r="S2592" s="13" t="inlineStr">
        <is>
          <t>Handset</t>
        </is>
      </c>
      <c r="T2592" s="13" t="n"/>
      <c r="U2592" s="12" t="inlineStr">
        <is>
          <t>https://drive.google.com/uc?export=view&amp;id=1McKkkjvJGP-P4nBUTE-UOMblKZYxmdn0</t>
        </is>
      </c>
      <c r="V2592" t="inlineStr">
        <is>
          <t>20250424</t>
        </is>
      </c>
    </row>
    <row r="2593" ht="15" customHeight="1">
      <c r="A2593" s="7" t="inlineStr">
        <is>
          <t>BN2009875</t>
        </is>
      </c>
      <c r="B2593" s="8" t="inlineStr">
        <is>
          <t>Apple</t>
        </is>
      </c>
      <c r="C2593" s="8" t="inlineStr">
        <is>
          <t>iPhone 16 Plus 128GB 5G</t>
        </is>
      </c>
      <c r="D2593" s="8" t="inlineStr">
        <is>
          <t>-</t>
        </is>
      </c>
      <c r="E2593" s="9" t="n">
        <v>4399</v>
      </c>
      <c r="F2593" s="9" t="inlineStr">
        <is>
          <t>4399.00</t>
        </is>
      </c>
      <c r="G2593" s="9" t="inlineStr">
        <is>
          <t>Instock</t>
        </is>
      </c>
      <c r="H2593" s="9">
        <f>F2593+0</f>
        <v/>
      </c>
      <c r="I2593" s="9" t="n"/>
      <c r="J2593" s="9">
        <f>IF(I2593&lt;&gt;"",I2593,H2593)</f>
        <v/>
      </c>
      <c r="K2593" s="9">
        <f>E2593/(1+M2593)</f>
        <v/>
      </c>
      <c r="L2593" s="10" t="inlineStr">
        <is>
          <t>PLN</t>
        </is>
      </c>
      <c r="M2593" s="11" t="n">
        <v>0.23</v>
      </c>
      <c r="N2593" s="9">
        <f>K2593*VLOOKUP(L2593,'Exchange rate'!A:B,2,0)</f>
        <v/>
      </c>
      <c r="O2593" s="8" t="inlineStr">
        <is>
          <t>Play</t>
        </is>
      </c>
      <c r="P2593" s="8" t="inlineStr">
        <is>
          <t>Play</t>
        </is>
      </c>
      <c r="Q2593" s="8" t="inlineStr">
        <is>
          <t>Poland</t>
        </is>
      </c>
      <c r="R2593" s="12" t="inlineStr">
        <is>
          <t>https://www.play.pl/dlaciebie/produkty/apple/apple-iphone-16-plus-128gb/?oid=4001297899</t>
        </is>
      </c>
      <c r="S2593" s="13" t="inlineStr">
        <is>
          <t>Handset</t>
        </is>
      </c>
      <c r="T2593" s="13" t="n"/>
      <c r="U2593" s="12" t="inlineStr">
        <is>
          <t>https://drive.google.com/uc?export=view&amp;id=1M5hs1oT61vifhiBBQnq9rBQau8k15SMh</t>
        </is>
      </c>
      <c r="V2593" t="inlineStr">
        <is>
          <t>20250424</t>
        </is>
      </c>
    </row>
    <row r="2594" ht="15" customHeight="1">
      <c r="A2594" s="7" t="inlineStr">
        <is>
          <t>BN2009880</t>
        </is>
      </c>
      <c r="B2594" s="8" t="inlineStr">
        <is>
          <t>Apple</t>
        </is>
      </c>
      <c r="C2594" s="8" t="inlineStr">
        <is>
          <t>iPhone 16 Plus 256GB 5G</t>
        </is>
      </c>
      <c r="D2594" s="8" t="inlineStr">
        <is>
          <t>-</t>
        </is>
      </c>
      <c r="E2594" s="9" t="n">
        <v>4899</v>
      </c>
      <c r="F2594" s="9" t="inlineStr">
        <is>
          <t>4899.00</t>
        </is>
      </c>
      <c r="G2594" s="9" t="inlineStr">
        <is>
          <t>Instock</t>
        </is>
      </c>
      <c r="H2594" s="9">
        <f>F2594+0</f>
        <v/>
      </c>
      <c r="I2594" s="9" t="n"/>
      <c r="J2594" s="9">
        <f>IF(I2594&lt;&gt;"",I2594,H2594)</f>
        <v/>
      </c>
      <c r="K2594" s="9">
        <f>E2594/(1+M2594)</f>
        <v/>
      </c>
      <c r="L2594" s="10" t="inlineStr">
        <is>
          <t>PLN</t>
        </is>
      </c>
      <c r="M2594" s="11" t="n">
        <v>0.23</v>
      </c>
      <c r="N2594" s="9">
        <f>K2594*VLOOKUP(L2594,'Exchange rate'!A:B,2,0)</f>
        <v/>
      </c>
      <c r="O2594" s="8" t="inlineStr">
        <is>
          <t>Play</t>
        </is>
      </c>
      <c r="P2594" s="8" t="inlineStr">
        <is>
          <t>Play</t>
        </is>
      </c>
      <c r="Q2594" s="8" t="inlineStr">
        <is>
          <t>Poland</t>
        </is>
      </c>
      <c r="R2594" s="12" t="inlineStr">
        <is>
          <t>https://www.play.pl/dlaciebie/produkty/apple/apple-iphone-16-plus-256gb/?oid=4001297899</t>
        </is>
      </c>
      <c r="S2594" s="13" t="inlineStr">
        <is>
          <t>Handset</t>
        </is>
      </c>
      <c r="T2594" s="13" t="n"/>
      <c r="U2594" s="12" t="inlineStr">
        <is>
          <t>https://drive.google.com/uc?export=view&amp;id=1Mu-d-2_U3vTbq76cTTaflfYQXUoCoHhZ</t>
        </is>
      </c>
      <c r="V2594" t="inlineStr">
        <is>
          <t>20250424</t>
        </is>
      </c>
    </row>
    <row r="2595" ht="15" customHeight="1">
      <c r="A2595" s="7" t="inlineStr">
        <is>
          <t>BN2009881</t>
        </is>
      </c>
      <c r="B2595" s="8" t="inlineStr">
        <is>
          <t>Apple</t>
        </is>
      </c>
      <c r="C2595" s="8" t="inlineStr">
        <is>
          <t>iPhone 16 Plus 512GB 5G</t>
        </is>
      </c>
      <c r="D2595" s="8" t="inlineStr">
        <is>
          <t>-</t>
        </is>
      </c>
      <c r="E2595" s="9" t="n">
        <v>5999</v>
      </c>
      <c r="F2595" s="9" t="inlineStr">
        <is>
          <t>5999.00</t>
        </is>
      </c>
      <c r="G2595" s="9" t="inlineStr">
        <is>
          <t>Instock</t>
        </is>
      </c>
      <c r="H2595" s="9">
        <f>F2595+0</f>
        <v/>
      </c>
      <c r="I2595" s="9" t="n"/>
      <c r="J2595" s="9">
        <f>IF(I2595&lt;&gt;"",I2595,H2595)</f>
        <v/>
      </c>
      <c r="K2595" s="9">
        <f>E2595/(1+M2595)</f>
        <v/>
      </c>
      <c r="L2595" s="10" t="inlineStr">
        <is>
          <t>PLN</t>
        </is>
      </c>
      <c r="M2595" s="11" t="n">
        <v>0.23</v>
      </c>
      <c r="N2595" s="9">
        <f>K2595*VLOOKUP(L2595,'Exchange rate'!A:B,2,0)</f>
        <v/>
      </c>
      <c r="O2595" s="8" t="inlineStr">
        <is>
          <t>Play</t>
        </is>
      </c>
      <c r="P2595" s="8" t="inlineStr">
        <is>
          <t>Play</t>
        </is>
      </c>
      <c r="Q2595" s="8" t="inlineStr">
        <is>
          <t>Poland</t>
        </is>
      </c>
      <c r="R2595" s="12" t="inlineStr">
        <is>
          <t>https://www.play.pl/dlaciebie/produkty/apple/apple-iphone-16-plus-512gb/?oid=4001297899</t>
        </is>
      </c>
      <c r="S2595" s="13" t="inlineStr">
        <is>
          <t>Handset</t>
        </is>
      </c>
      <c r="T2595" s="13" t="n"/>
      <c r="U2595" s="12" t="inlineStr">
        <is>
          <t>https://drive.google.com/uc?export=view&amp;id=1Mfjeu1OGH2pHD0wdfYGxKyrBh5F6jw81</t>
        </is>
      </c>
      <c r="V2595" t="inlineStr">
        <is>
          <t>20250424</t>
        </is>
      </c>
    </row>
    <row r="2596" ht="15" customHeight="1">
      <c r="A2596" s="7" t="inlineStr">
        <is>
          <t>BN2009876</t>
        </is>
      </c>
      <c r="B2596" s="8" t="inlineStr">
        <is>
          <t>Apple</t>
        </is>
      </c>
      <c r="C2596" s="8" t="inlineStr">
        <is>
          <t>iPhone 16 Pro 128GB 5G</t>
        </is>
      </c>
      <c r="D2596" s="8" t="inlineStr">
        <is>
          <t>-</t>
        </is>
      </c>
      <c r="E2596" s="9" t="n">
        <v>4999</v>
      </c>
      <c r="F2596" s="9" t="inlineStr">
        <is>
          <t>4999.00</t>
        </is>
      </c>
      <c r="G2596" s="9" t="inlineStr">
        <is>
          <t>Instock</t>
        </is>
      </c>
      <c r="H2596" s="9">
        <f>F2596+0</f>
        <v/>
      </c>
      <c r="I2596" s="9" t="n"/>
      <c r="J2596" s="9">
        <f>IF(I2596&lt;&gt;"",I2596,H2596)</f>
        <v/>
      </c>
      <c r="K2596" s="9">
        <f>E2596/(1+M2596)</f>
        <v/>
      </c>
      <c r="L2596" s="10" t="inlineStr">
        <is>
          <t>PLN</t>
        </is>
      </c>
      <c r="M2596" s="11" t="n">
        <v>0.23</v>
      </c>
      <c r="N2596" s="9">
        <f>K2596*VLOOKUP(L2596,'Exchange rate'!A:B,2,0)</f>
        <v/>
      </c>
      <c r="O2596" s="8" t="inlineStr">
        <is>
          <t>Play</t>
        </is>
      </c>
      <c r="P2596" s="8" t="inlineStr">
        <is>
          <t>Play</t>
        </is>
      </c>
      <c r="Q2596" s="8" t="inlineStr">
        <is>
          <t>Poland</t>
        </is>
      </c>
      <c r="R2596" s="12" t="inlineStr">
        <is>
          <t>https://www.play.pl/dlaciebie/produkty/apple/apple-iphone-16-pro-128gb/?oid=4001297899</t>
        </is>
      </c>
      <c r="S2596" s="13" t="inlineStr">
        <is>
          <t>Handset</t>
        </is>
      </c>
      <c r="T2596" s="13" t="n"/>
      <c r="U2596" s="12" t="inlineStr">
        <is>
          <t>https://drive.google.com/uc?export=view&amp;id=1MQvIhRkqpgB8707tNDDczXwIrmz1K35Y</t>
        </is>
      </c>
      <c r="V2596" t="inlineStr">
        <is>
          <t>20250424</t>
        </is>
      </c>
    </row>
    <row r="2597" ht="15" customHeight="1">
      <c r="A2597" s="7" t="inlineStr">
        <is>
          <t>BN2009884</t>
        </is>
      </c>
      <c r="B2597" s="8" t="inlineStr">
        <is>
          <t>Apple</t>
        </is>
      </c>
      <c r="C2597" s="8" t="inlineStr">
        <is>
          <t>iPhone 16 Pro 1TB 5G</t>
        </is>
      </c>
      <c r="D2597" s="8" t="inlineStr">
        <is>
          <t>-</t>
        </is>
      </c>
      <c r="E2597" s="9" t="n">
        <v>7599</v>
      </c>
      <c r="F2597" s="9" t="inlineStr">
        <is>
          <t>7599.00</t>
        </is>
      </c>
      <c r="G2597" s="9" t="inlineStr">
        <is>
          <t>Instock</t>
        </is>
      </c>
      <c r="H2597" s="9">
        <f>F2597+0</f>
        <v/>
      </c>
      <c r="I2597" s="9" t="n"/>
      <c r="J2597" s="9">
        <f>IF(I2597&lt;&gt;"",I2597,H2597)</f>
        <v/>
      </c>
      <c r="K2597" s="9">
        <f>E2597/(1+M2597)</f>
        <v/>
      </c>
      <c r="L2597" s="10" t="inlineStr">
        <is>
          <t>PLN</t>
        </is>
      </c>
      <c r="M2597" s="11" t="n">
        <v>0.23</v>
      </c>
      <c r="N2597" s="9">
        <f>K2597*VLOOKUP(L2597,'Exchange rate'!A:B,2,0)</f>
        <v/>
      </c>
      <c r="O2597" s="8" t="inlineStr">
        <is>
          <t>Play</t>
        </is>
      </c>
      <c r="P2597" s="8" t="inlineStr">
        <is>
          <t>Play</t>
        </is>
      </c>
      <c r="Q2597" s="8" t="inlineStr">
        <is>
          <t>Poland</t>
        </is>
      </c>
      <c r="R2597" s="12" t="inlineStr">
        <is>
          <t>https://www.play.pl/dlaciebie/produkty/apple/apple-iphone-16-pro-1024gb/?oid=4001297899</t>
        </is>
      </c>
      <c r="S2597" s="13" t="inlineStr">
        <is>
          <t>Handset</t>
        </is>
      </c>
      <c r="T2597" s="13" t="n"/>
      <c r="U2597" s="12" t="inlineStr">
        <is>
          <t>https://drive.google.com/uc?export=view&amp;id=1LrBZt4wiDAd5uWMvI_gW_fz2Ys5YQaaK</t>
        </is>
      </c>
      <c r="V2597" t="inlineStr">
        <is>
          <t>20250424</t>
        </is>
      </c>
    </row>
    <row r="2598" ht="15" customHeight="1">
      <c r="A2598" s="7" t="inlineStr">
        <is>
          <t>BN2009882</t>
        </is>
      </c>
      <c r="B2598" s="8" t="inlineStr">
        <is>
          <t>Apple</t>
        </is>
      </c>
      <c r="C2598" s="8" t="inlineStr">
        <is>
          <t>iPhone 16 Pro 256GB 5G</t>
        </is>
      </c>
      <c r="D2598" s="8" t="inlineStr">
        <is>
          <t>-</t>
        </is>
      </c>
      <c r="E2598" s="9" t="n">
        <v>5599</v>
      </c>
      <c r="F2598" s="9" t="inlineStr">
        <is>
          <t>5599.00</t>
        </is>
      </c>
      <c r="G2598" s="9" t="inlineStr">
        <is>
          <t>Instock</t>
        </is>
      </c>
      <c r="H2598" s="9">
        <f>F2598+0</f>
        <v/>
      </c>
      <c r="I2598" s="9" t="n"/>
      <c r="J2598" s="9">
        <f>IF(I2598&lt;&gt;"",I2598,H2598)</f>
        <v/>
      </c>
      <c r="K2598" s="9">
        <f>E2598/(1+M2598)</f>
        <v/>
      </c>
      <c r="L2598" s="10" t="inlineStr">
        <is>
          <t>PLN</t>
        </is>
      </c>
      <c r="M2598" s="11" t="n">
        <v>0.23</v>
      </c>
      <c r="N2598" s="9">
        <f>K2598*VLOOKUP(L2598,'Exchange rate'!A:B,2,0)</f>
        <v/>
      </c>
      <c r="O2598" s="8" t="inlineStr">
        <is>
          <t>Play</t>
        </is>
      </c>
      <c r="P2598" s="8" t="inlineStr">
        <is>
          <t>Play</t>
        </is>
      </c>
      <c r="Q2598" s="8" t="inlineStr">
        <is>
          <t>Poland</t>
        </is>
      </c>
      <c r="R2598" s="12" t="inlineStr">
        <is>
          <t>https://www.play.pl/dlaciebie/produkty/apple/apple-iphone-16-pro-256gb/?oid=4001297899</t>
        </is>
      </c>
      <c r="S2598" s="13" t="inlineStr">
        <is>
          <t>Handset</t>
        </is>
      </c>
      <c r="T2598" s="13" t="n"/>
      <c r="U2598" s="12" t="inlineStr">
        <is>
          <t>https://drive.google.com/uc?export=view&amp;id=1NQ9pPL8OwtYyWDmvQdM1Ncag-c63Rd60</t>
        </is>
      </c>
      <c r="V2598" t="inlineStr">
        <is>
          <t>20250424</t>
        </is>
      </c>
    </row>
    <row r="2599" ht="15" customHeight="1">
      <c r="A2599" s="7" t="inlineStr">
        <is>
          <t>BN2009883</t>
        </is>
      </c>
      <c r="B2599" s="8" t="inlineStr">
        <is>
          <t>Apple</t>
        </is>
      </c>
      <c r="C2599" s="8" t="inlineStr">
        <is>
          <t>iPhone 16 Pro 512GB 5G</t>
        </is>
      </c>
      <c r="D2599" s="8" t="inlineStr">
        <is>
          <t>-</t>
        </is>
      </c>
      <c r="E2599" s="9" t="n">
        <v>6499</v>
      </c>
      <c r="F2599" s="9" t="inlineStr">
        <is>
          <t>6499.00</t>
        </is>
      </c>
      <c r="G2599" s="9" t="inlineStr">
        <is>
          <t>Instock</t>
        </is>
      </c>
      <c r="H2599" s="9">
        <f>F2599+0</f>
        <v/>
      </c>
      <c r="I2599" s="9" t="n"/>
      <c r="J2599" s="9">
        <f>IF(I2599&lt;&gt;"",I2599,H2599)</f>
        <v/>
      </c>
      <c r="K2599" s="9">
        <f>E2599/(1+M2599)</f>
        <v/>
      </c>
      <c r="L2599" s="10" t="inlineStr">
        <is>
          <t>PLN</t>
        </is>
      </c>
      <c r="M2599" s="11" t="n">
        <v>0.23</v>
      </c>
      <c r="N2599" s="9">
        <f>K2599*VLOOKUP(L2599,'Exchange rate'!A:B,2,0)</f>
        <v/>
      </c>
      <c r="O2599" s="8" t="inlineStr">
        <is>
          <t>Play</t>
        </is>
      </c>
      <c r="P2599" s="8" t="inlineStr">
        <is>
          <t>Play</t>
        </is>
      </c>
      <c r="Q2599" s="8" t="inlineStr">
        <is>
          <t>Poland</t>
        </is>
      </c>
      <c r="R2599" s="12" t="inlineStr">
        <is>
          <t>https://www.play.pl/dlaciebie/produkty/apple/apple-iphone-16-pro-512gb/?oid=4001297899</t>
        </is>
      </c>
      <c r="S2599" s="13" t="inlineStr">
        <is>
          <t>Handset</t>
        </is>
      </c>
      <c r="T2599" s="13" t="n"/>
      <c r="U2599" s="12" t="inlineStr">
        <is>
          <t>https://drive.google.com/uc?export=view&amp;id=1MRl_uTcr-gVP6a3Vnjd05F2WaL5Td6kn</t>
        </is>
      </c>
      <c r="V2599" t="inlineStr">
        <is>
          <t>20250424</t>
        </is>
      </c>
    </row>
    <row r="2600" ht="15" customHeight="1">
      <c r="A2600" s="7" t="inlineStr">
        <is>
          <t>BN2009886</t>
        </is>
      </c>
      <c r="B2600" s="8" t="inlineStr">
        <is>
          <t>Apple</t>
        </is>
      </c>
      <c r="C2600" s="8" t="inlineStr">
        <is>
          <t>iPhone 16 Pro Max 1TB 5G</t>
        </is>
      </c>
      <c r="D2600" s="8" t="inlineStr">
        <is>
          <t>-</t>
        </is>
      </c>
      <c r="E2600" s="9" t="n">
        <v>7999</v>
      </c>
      <c r="F2600" s="9" t="inlineStr">
        <is>
          <t>7999.00</t>
        </is>
      </c>
      <c r="G2600" s="9" t="inlineStr">
        <is>
          <t>Instock</t>
        </is>
      </c>
      <c r="H2600" s="9">
        <f>F2600+0</f>
        <v/>
      </c>
      <c r="I2600" s="9" t="n"/>
      <c r="J2600" s="9">
        <f>IF(I2600&lt;&gt;"",I2600,H2600)</f>
        <v/>
      </c>
      <c r="K2600" s="9">
        <f>E2600/(1+M2600)</f>
        <v/>
      </c>
      <c r="L2600" s="10" t="inlineStr">
        <is>
          <t>PLN</t>
        </is>
      </c>
      <c r="M2600" s="11" t="n">
        <v>0.23</v>
      </c>
      <c r="N2600" s="9">
        <f>K2600*VLOOKUP(L2600,'Exchange rate'!A:B,2,0)</f>
        <v/>
      </c>
      <c r="O2600" s="8" t="inlineStr">
        <is>
          <t>Play</t>
        </is>
      </c>
      <c r="P2600" s="8" t="inlineStr">
        <is>
          <t>Play</t>
        </is>
      </c>
      <c r="Q2600" s="8" t="inlineStr">
        <is>
          <t>Poland</t>
        </is>
      </c>
      <c r="R2600" s="12" t="inlineStr">
        <is>
          <t>https://www.play.pl/dlaciebie/produkty/apple/apple-iphone-16-pro-max-1024gb/?oid=4001297899</t>
        </is>
      </c>
      <c r="S2600" s="13" t="inlineStr">
        <is>
          <t>Handset</t>
        </is>
      </c>
      <c r="T2600" s="13" t="n"/>
      <c r="U2600" s="12" t="inlineStr">
        <is>
          <t>https://drive.google.com/uc?export=view&amp;id=1MMQ7Un9YQBmLfyxwdRFAGOqNi2KFIg2B</t>
        </is>
      </c>
      <c r="V2600" t="inlineStr">
        <is>
          <t>20250424</t>
        </is>
      </c>
    </row>
    <row r="2601" ht="15" customHeight="1">
      <c r="A2601" s="7" t="inlineStr">
        <is>
          <t>BN2009877</t>
        </is>
      </c>
      <c r="B2601" s="8" t="inlineStr">
        <is>
          <t>Apple</t>
        </is>
      </c>
      <c r="C2601" s="8" t="inlineStr">
        <is>
          <t>iPhone 16 Pro Max 256GB 5G</t>
        </is>
      </c>
      <c r="D2601" s="8" t="inlineStr">
        <is>
          <t>-</t>
        </is>
      </c>
      <c r="E2601" s="9" t="n">
        <v>5999</v>
      </c>
      <c r="F2601" s="9" t="inlineStr">
        <is>
          <t>5999.00</t>
        </is>
      </c>
      <c r="G2601" s="9" t="inlineStr">
        <is>
          <t>Instock</t>
        </is>
      </c>
      <c r="H2601" s="9">
        <f>F2601+0</f>
        <v/>
      </c>
      <c r="I2601" s="9" t="n"/>
      <c r="J2601" s="9">
        <f>IF(I2601&lt;&gt;"",I2601,H2601)</f>
        <v/>
      </c>
      <c r="K2601" s="9">
        <f>E2601/(1+M2601)</f>
        <v/>
      </c>
      <c r="L2601" s="10" t="inlineStr">
        <is>
          <t>PLN</t>
        </is>
      </c>
      <c r="M2601" s="11" t="n">
        <v>0.23</v>
      </c>
      <c r="N2601" s="9">
        <f>K2601*VLOOKUP(L2601,'Exchange rate'!A:B,2,0)</f>
        <v/>
      </c>
      <c r="O2601" s="8" t="inlineStr">
        <is>
          <t>Play</t>
        </is>
      </c>
      <c r="P2601" s="8" t="inlineStr">
        <is>
          <t>Play</t>
        </is>
      </c>
      <c r="Q2601" s="8" t="inlineStr">
        <is>
          <t>Poland</t>
        </is>
      </c>
      <c r="R2601" s="12" t="inlineStr">
        <is>
          <t>https://www.play.pl/dlaciebie/produkty/apple/apple-iphone-16-pro-max-256gb/?oid=4001297899</t>
        </is>
      </c>
      <c r="S2601" s="13" t="inlineStr">
        <is>
          <t>Handset</t>
        </is>
      </c>
      <c r="T2601" s="13" t="n"/>
      <c r="U2601" s="12" t="inlineStr">
        <is>
          <t>https://drive.google.com/uc?export=view&amp;id=1MeuqcLI3Z5SEJ7q2wH_jQPrQlDUOnNED</t>
        </is>
      </c>
      <c r="V2601" t="inlineStr">
        <is>
          <t>20250424</t>
        </is>
      </c>
    </row>
    <row r="2602" ht="15" customHeight="1">
      <c r="A2602" s="7" t="inlineStr">
        <is>
          <t>BN2009885</t>
        </is>
      </c>
      <c r="B2602" s="8" t="inlineStr">
        <is>
          <t>Apple</t>
        </is>
      </c>
      <c r="C2602" s="8" t="inlineStr">
        <is>
          <t>iPhone 16 Pro Max 512GB 5G</t>
        </is>
      </c>
      <c r="D2602" s="8" t="inlineStr">
        <is>
          <t>-</t>
        </is>
      </c>
      <c r="E2602" s="9" t="n">
        <v>6999</v>
      </c>
      <c r="F2602" s="9" t="inlineStr">
        <is>
          <t>6999.00</t>
        </is>
      </c>
      <c r="G2602" s="9" t="inlineStr">
        <is>
          <t>Instock</t>
        </is>
      </c>
      <c r="H2602" s="9">
        <f>F2602+0</f>
        <v/>
      </c>
      <c r="I2602" s="9" t="n"/>
      <c r="J2602" s="9">
        <f>IF(I2602&lt;&gt;"",I2602,H2602)</f>
        <v/>
      </c>
      <c r="K2602" s="9">
        <f>E2602/(1+M2602)</f>
        <v/>
      </c>
      <c r="L2602" s="10" t="inlineStr">
        <is>
          <t>PLN</t>
        </is>
      </c>
      <c r="M2602" s="11" t="n">
        <v>0.23</v>
      </c>
      <c r="N2602" s="9">
        <f>K2602*VLOOKUP(L2602,'Exchange rate'!A:B,2,0)</f>
        <v/>
      </c>
      <c r="O2602" s="8" t="inlineStr">
        <is>
          <t>Play</t>
        </is>
      </c>
      <c r="P2602" s="8" t="inlineStr">
        <is>
          <t>Play</t>
        </is>
      </c>
      <c r="Q2602" s="8" t="inlineStr">
        <is>
          <t>Poland</t>
        </is>
      </c>
      <c r="R2602" s="12" t="inlineStr">
        <is>
          <t>https://www.play.pl/dlaciebie/produkty/apple/apple-iphone-16-pro-max-512gb/?oid=4001297899</t>
        </is>
      </c>
      <c r="S2602" s="13" t="inlineStr">
        <is>
          <t>Handset</t>
        </is>
      </c>
      <c r="T2602" s="13" t="n"/>
      <c r="U2602" s="12" t="inlineStr">
        <is>
          <t>https://drive.google.com/uc?export=view&amp;id=1LtjouNQCjTqEAlb9CTXlOYZ3sfk2DBRV</t>
        </is>
      </c>
      <c r="V2602" t="inlineStr">
        <is>
          <t>20250424</t>
        </is>
      </c>
    </row>
    <row r="2603" ht="15" customHeight="1">
      <c r="A2603" s="7" t="inlineStr">
        <is>
          <t>BN2010109</t>
        </is>
      </c>
      <c r="B2603" s="8" t="inlineStr">
        <is>
          <t>Apple</t>
        </is>
      </c>
      <c r="C2603" s="8" t="inlineStr">
        <is>
          <t>iPhone 16e 128GB 5G</t>
        </is>
      </c>
      <c r="D2603" s="8" t="inlineStr">
        <is>
          <t>-</t>
        </is>
      </c>
      <c r="E2603" s="9" t="n">
        <v>3099</v>
      </c>
      <c r="F2603" s="9" t="inlineStr">
        <is>
          <t>3099.00</t>
        </is>
      </c>
      <c r="G2603" s="9" t="inlineStr">
        <is>
          <t>Instock</t>
        </is>
      </c>
      <c r="H2603" s="9">
        <f>F2603+0</f>
        <v/>
      </c>
      <c r="I2603" s="9" t="n"/>
      <c r="J2603" s="9">
        <f>IF(I2603&lt;&gt;"",I2603,H2603)</f>
        <v/>
      </c>
      <c r="K2603" s="9">
        <f>E2603/(1+M2603)</f>
        <v/>
      </c>
      <c r="L2603" s="10" t="inlineStr">
        <is>
          <t>PLN</t>
        </is>
      </c>
      <c r="M2603" s="11" t="n">
        <v>0.23</v>
      </c>
      <c r="N2603" s="9">
        <f>K2603*VLOOKUP(L2603,'Exchange rate'!A:B,2,0)</f>
        <v/>
      </c>
      <c r="O2603" s="8" t="inlineStr">
        <is>
          <t>Play</t>
        </is>
      </c>
      <c r="P2603" s="8" t="inlineStr">
        <is>
          <t>Play</t>
        </is>
      </c>
      <c r="Q2603" s="8" t="inlineStr">
        <is>
          <t>Poland</t>
        </is>
      </c>
      <c r="R2603" s="12" t="inlineStr">
        <is>
          <t>https://www.play.pl/dlaciebie/produkty/apple/apple-iphone-16e-128gb/?oid=4001297899</t>
        </is>
      </c>
      <c r="S2603" s="13" t="inlineStr">
        <is>
          <t>Handset</t>
        </is>
      </c>
      <c r="T2603" s="13" t="n"/>
      <c r="U2603" s="12" t="inlineStr">
        <is>
          <t>https://drive.google.com/uc?export=view&amp;id=1MCU3p2zOn5oLhBj7yw3u_UKfCyNZz6Zd</t>
        </is>
      </c>
      <c r="V2603" t="inlineStr">
        <is>
          <t>20250424</t>
        </is>
      </c>
    </row>
    <row r="2604" ht="15" customHeight="1">
      <c r="A2604" s="7" t="inlineStr">
        <is>
          <t>BN2010110</t>
        </is>
      </c>
      <c r="B2604" s="8" t="inlineStr">
        <is>
          <t>Apple</t>
        </is>
      </c>
      <c r="C2604" s="8" t="inlineStr">
        <is>
          <t>iPhone 16e 256GB 5G</t>
        </is>
      </c>
      <c r="D2604" s="8" t="inlineStr">
        <is>
          <t>-</t>
        </is>
      </c>
      <c r="E2604" s="9" t="n">
        <v>3599</v>
      </c>
      <c r="F2604" s="9" t="inlineStr">
        <is>
          <t>3599.00</t>
        </is>
      </c>
      <c r="G2604" s="9" t="inlineStr">
        <is>
          <t>Instock</t>
        </is>
      </c>
      <c r="H2604" s="9">
        <f>F2604+0</f>
        <v/>
      </c>
      <c r="I2604" s="9" t="n"/>
      <c r="J2604" s="9">
        <f>IF(I2604&lt;&gt;"",I2604,H2604)</f>
        <v/>
      </c>
      <c r="K2604" s="9">
        <f>E2604/(1+M2604)</f>
        <v/>
      </c>
      <c r="L2604" s="10" t="inlineStr">
        <is>
          <t>PLN</t>
        </is>
      </c>
      <c r="M2604" s="11" t="n">
        <v>0.23</v>
      </c>
      <c r="N2604" s="9">
        <f>K2604*VLOOKUP(L2604,'Exchange rate'!A:B,2,0)</f>
        <v/>
      </c>
      <c r="O2604" s="8" t="inlineStr">
        <is>
          <t>Play</t>
        </is>
      </c>
      <c r="P2604" s="8" t="inlineStr">
        <is>
          <t>Play</t>
        </is>
      </c>
      <c r="Q2604" s="8" t="inlineStr">
        <is>
          <t>Poland</t>
        </is>
      </c>
      <c r="R2604" s="12" t="inlineStr">
        <is>
          <t>https://www.play.pl/dlaciebie/produkty/apple/apple-iphone-16e-256gb/?oid=4001297899</t>
        </is>
      </c>
      <c r="S2604" s="13" t="inlineStr">
        <is>
          <t>Handset</t>
        </is>
      </c>
      <c r="T2604" s="13" t="n"/>
      <c r="U2604" s="12" t="inlineStr">
        <is>
          <t>https://drive.google.com/uc?export=view&amp;id=1LdKuEIzUnyQLTiWA-5K-CeNXknyHttDF</t>
        </is>
      </c>
      <c r="V2604" t="inlineStr">
        <is>
          <t>20250424</t>
        </is>
      </c>
    </row>
    <row r="2605" ht="15" customHeight="1">
      <c r="A2605" s="7" t="inlineStr">
        <is>
          <t>BN2010108</t>
        </is>
      </c>
      <c r="B2605" s="8" t="inlineStr">
        <is>
          <t>Apple</t>
        </is>
      </c>
      <c r="C2605" s="8" t="inlineStr">
        <is>
          <t>iPhone 16e 512GB 5G</t>
        </is>
      </c>
      <c r="D2605" s="8" t="inlineStr">
        <is>
          <t>-</t>
        </is>
      </c>
      <c r="E2605" s="9" t="n">
        <v>4599</v>
      </c>
      <c r="F2605" s="9" t="inlineStr">
        <is>
          <t>4599.00</t>
        </is>
      </c>
      <c r="G2605" s="9" t="inlineStr">
        <is>
          <t>Instock</t>
        </is>
      </c>
      <c r="H2605" s="9">
        <f>F2605+0</f>
        <v/>
      </c>
      <c r="I2605" s="9" t="n"/>
      <c r="J2605" s="9">
        <f>IF(I2605&lt;&gt;"",I2605,H2605)</f>
        <v/>
      </c>
      <c r="K2605" s="9">
        <f>E2605/(1+M2605)</f>
        <v/>
      </c>
      <c r="L2605" s="10" t="inlineStr">
        <is>
          <t>PLN</t>
        </is>
      </c>
      <c r="M2605" s="11" t="n">
        <v>0.23</v>
      </c>
      <c r="N2605" s="9">
        <f>K2605*VLOOKUP(L2605,'Exchange rate'!A:B,2,0)</f>
        <v/>
      </c>
      <c r="O2605" s="8" t="inlineStr">
        <is>
          <t>Play</t>
        </is>
      </c>
      <c r="P2605" s="8" t="inlineStr">
        <is>
          <t>Play</t>
        </is>
      </c>
      <c r="Q2605" s="8" t="inlineStr">
        <is>
          <t>Poland</t>
        </is>
      </c>
      <c r="R2605" s="12" t="inlineStr">
        <is>
          <t>https://www.play.pl/dlaciebie/produkty/apple/apple-iphone-16e-512gb/?oid=4001297899</t>
        </is>
      </c>
      <c r="S2605" s="13" t="inlineStr">
        <is>
          <t>Handset</t>
        </is>
      </c>
      <c r="T2605" s="13" t="n"/>
      <c r="U2605" s="12" t="inlineStr">
        <is>
          <t>https://drive.google.com/uc?export=view&amp;id=1MedzzVx6mSa3cYYZUGvH1vWSZ91oF47d</t>
        </is>
      </c>
      <c r="V2605" t="inlineStr">
        <is>
          <t>20250424</t>
        </is>
      </c>
    </row>
    <row r="2606" ht="15" customHeight="1">
      <c r="A2606" s="7" t="inlineStr">
        <is>
          <t>BN2009903</t>
        </is>
      </c>
      <c r="B2606" s="8" t="inlineStr">
        <is>
          <t>Apple</t>
        </is>
      </c>
      <c r="C2606" s="8" t="inlineStr">
        <is>
          <t>Watch Series10 (42mm) Aluminium LTE</t>
        </is>
      </c>
      <c r="D2606" s="8" t="inlineStr">
        <is>
          <t>-</t>
        </is>
      </c>
      <c r="E2606" s="9" t="n">
        <v>2499</v>
      </c>
      <c r="F2606" s="9" t="inlineStr">
        <is>
          <t>2499.00</t>
        </is>
      </c>
      <c r="G2606" s="9" t="inlineStr">
        <is>
          <t>Instock</t>
        </is>
      </c>
      <c r="H2606" s="9">
        <f>F2606+0</f>
        <v/>
      </c>
      <c r="I2606" s="9" t="n"/>
      <c r="J2606" s="9">
        <f>IF(I2606&lt;&gt;"",I2606,H2606)</f>
        <v/>
      </c>
      <c r="K2606" s="9">
        <f>E2606/(1+M2606)</f>
        <v/>
      </c>
      <c r="L2606" s="10" t="inlineStr">
        <is>
          <t>PLN</t>
        </is>
      </c>
      <c r="M2606" s="11" t="n">
        <v>0.23</v>
      </c>
      <c r="N2606" s="9">
        <f>K2606*VLOOKUP(L2606,'Exchange rate'!A:B,2,0)</f>
        <v/>
      </c>
      <c r="O2606" s="8" t="inlineStr">
        <is>
          <t>Play</t>
        </is>
      </c>
      <c r="P2606" s="8" t="inlineStr">
        <is>
          <t>Play</t>
        </is>
      </c>
      <c r="Q2606" s="8" t="inlineStr">
        <is>
          <t>Poland</t>
        </is>
      </c>
      <c r="R2606" s="12" t="inlineStr">
        <is>
          <t>https://www.play.pl/dlaciebie/produkty/apple/apple-watch-10-42-black-sport-band-s-m-esim/?oid=4001297899&amp;ogrp=abonament&amp;installmentsAmount=24&amp;upfront=579.0</t>
        </is>
      </c>
      <c r="S2606" s="13" t="inlineStr">
        <is>
          <t>Smart Watch</t>
        </is>
      </c>
      <c r="T2606" s="13" t="n"/>
      <c r="U2606" s="12" t="inlineStr">
        <is>
          <t>https://drive.google.com/uc?export=view&amp;id=1LuORe9q43hD7fgl-28HbWgq-Vgif5UTC</t>
        </is>
      </c>
      <c r="V2606" t="inlineStr">
        <is>
          <t>20250424</t>
        </is>
      </c>
    </row>
    <row r="2607" ht="15" customHeight="1">
      <c r="A2607" s="7" t="inlineStr">
        <is>
          <t>BN2009905</t>
        </is>
      </c>
      <c r="B2607" s="8" t="inlineStr">
        <is>
          <t>Apple</t>
        </is>
      </c>
      <c r="C2607" s="8" t="inlineStr">
        <is>
          <t>Watch Series10 (46mm) Aluminium LTE</t>
        </is>
      </c>
      <c r="D2607" s="8" t="inlineStr">
        <is>
          <t>-</t>
        </is>
      </c>
      <c r="E2607" s="9" t="n">
        <v>2699</v>
      </c>
      <c r="F2607" s="9" t="inlineStr">
        <is>
          <t>2699.00</t>
        </is>
      </c>
      <c r="G2607" s="9" t="inlineStr">
        <is>
          <t>Instock</t>
        </is>
      </c>
      <c r="H2607" s="9">
        <f>F2607+0</f>
        <v/>
      </c>
      <c r="I2607" s="9" t="n"/>
      <c r="J2607" s="9">
        <f>IF(I2607&lt;&gt;"",I2607,H2607)</f>
        <v/>
      </c>
      <c r="K2607" s="9">
        <f>E2607/(1+M2607)</f>
        <v/>
      </c>
      <c r="L2607" s="10" t="inlineStr">
        <is>
          <t>PLN</t>
        </is>
      </c>
      <c r="M2607" s="11" t="n">
        <v>0.23</v>
      </c>
      <c r="N2607" s="9">
        <f>K2607*VLOOKUP(L2607,'Exchange rate'!A:B,2,0)</f>
        <v/>
      </c>
      <c r="O2607" s="8" t="inlineStr">
        <is>
          <t>Play</t>
        </is>
      </c>
      <c r="P2607" s="8" t="inlineStr">
        <is>
          <t>Play</t>
        </is>
      </c>
      <c r="Q2607" s="8" t="inlineStr">
        <is>
          <t>Poland</t>
        </is>
      </c>
      <c r="R2607" s="12" t="inlineStr">
        <is>
          <t>https://www.play.pl/dlaciebie/produkty/apple/apple-watch-10-46-black-sport-band-m-l-esim/?oid=4001297899&amp;ogrp=abonament&amp;installmentsAmount=24&amp;upfront=779.0</t>
        </is>
      </c>
      <c r="S2607" s="13" t="inlineStr">
        <is>
          <t>Smart Watch</t>
        </is>
      </c>
      <c r="T2607" s="13" t="n"/>
      <c r="U2607" s="12" t="inlineStr">
        <is>
          <t>https://drive.google.com/uc?export=view&amp;id=1LaWH34-Ao44t_M6-rrOg2mxNcgewhES3</t>
        </is>
      </c>
      <c r="V2607" t="inlineStr">
        <is>
          <t>20250424</t>
        </is>
      </c>
    </row>
    <row r="2608" ht="15" customHeight="1">
      <c r="A2608" s="7" t="inlineStr">
        <is>
          <t>BN2009137</t>
        </is>
      </c>
      <c r="B2608" s="8" t="inlineStr">
        <is>
          <t>Apple</t>
        </is>
      </c>
      <c r="C2608" s="8" t="inlineStr">
        <is>
          <t>Watch Ultra 2 GPS+Cellular</t>
        </is>
      </c>
      <c r="D2608" s="8" t="inlineStr">
        <is>
          <t>-</t>
        </is>
      </c>
      <c r="E2608" s="9" t="n">
        <v>3999</v>
      </c>
      <c r="F2608" s="9" t="inlineStr">
        <is>
          <t>3999.00</t>
        </is>
      </c>
      <c r="G2608" s="9" t="inlineStr">
        <is>
          <t>Instock</t>
        </is>
      </c>
      <c r="H2608" s="9">
        <f>F2608+0</f>
        <v/>
      </c>
      <c r="I2608" s="9" t="n"/>
      <c r="J2608" s="9">
        <f>IF(I2608&lt;&gt;"",I2608,H2608)</f>
        <v/>
      </c>
      <c r="K2608" s="9">
        <f>E2608/(1+M2608)</f>
        <v/>
      </c>
      <c r="L2608" s="10" t="inlineStr">
        <is>
          <t>PLN</t>
        </is>
      </c>
      <c r="M2608" s="11" t="n">
        <v>0.23</v>
      </c>
      <c r="N2608" s="9">
        <f>K2608*VLOOKUP(L2608,'Exchange rate'!A:B,2,0)</f>
        <v/>
      </c>
      <c r="O2608" s="8" t="inlineStr">
        <is>
          <t>Play</t>
        </is>
      </c>
      <c r="P2608" s="8" t="inlineStr">
        <is>
          <t>Play</t>
        </is>
      </c>
      <c r="Q2608" s="8" t="inlineStr">
        <is>
          <t>Poland</t>
        </is>
      </c>
      <c r="R2608" s="12" t="inlineStr">
        <is>
          <t>https://www.play.pl/dlaciebie/produkty/apple/apple-watch-ultra-2-black-titan/?oid=4001297899&amp;ogrp=abonament&amp;installmentsAmount=24&amp;upfront=2079.0</t>
        </is>
      </c>
      <c r="S2608" s="13" t="inlineStr">
        <is>
          <t>Smart Watch</t>
        </is>
      </c>
      <c r="T2608" s="13" t="n"/>
      <c r="U2608" s="12" t="inlineStr">
        <is>
          <t>https://drive.google.com/uc?export=view&amp;id=1N5CN06_b3a6SfqeCKS19YiX4nopgP1vf</t>
        </is>
      </c>
      <c r="V2608" t="inlineStr">
        <is>
          <t>20250424</t>
        </is>
      </c>
    </row>
    <row r="2609" ht="15" customHeight="1">
      <c r="A2609" s="7" t="inlineStr">
        <is>
          <t>BN2008453</t>
        </is>
      </c>
      <c r="B2609" s="8" t="inlineStr">
        <is>
          <t>Bullit</t>
        </is>
      </c>
      <c r="C2609" s="8" t="inlineStr">
        <is>
          <t>CAT S75 6-128GB 5G</t>
        </is>
      </c>
      <c r="D2609" s="8" t="inlineStr">
        <is>
          <t>-</t>
        </is>
      </c>
      <c r="E2609" s="9" t="n">
        <v>0</v>
      </c>
      <c r="F2609" s="9" t="inlineStr">
        <is>
          <t>0.00</t>
        </is>
      </c>
      <c r="G2609" s="9" t="inlineStr">
        <is>
          <t>Outstock</t>
        </is>
      </c>
      <c r="H2609" s="9">
        <f>F2609+0</f>
        <v/>
      </c>
      <c r="I2609" s="9" t="n"/>
      <c r="J2609" s="9">
        <f>IF(I2609&lt;&gt;"",I2609,H2609)</f>
        <v/>
      </c>
      <c r="K2609" s="9">
        <f>E2609/(1+M2609)</f>
        <v/>
      </c>
      <c r="L2609" s="10" t="inlineStr">
        <is>
          <t>PLN</t>
        </is>
      </c>
      <c r="M2609" s="11" t="n">
        <v>0.23</v>
      </c>
      <c r="N2609" s="9">
        <f>K2609*VLOOKUP(L2609,'Exchange rate'!A:B,2,0)</f>
        <v/>
      </c>
      <c r="O2609" s="8" t="inlineStr">
        <is>
          <t>Play</t>
        </is>
      </c>
      <c r="P2609" s="8" t="inlineStr">
        <is>
          <t>Play</t>
        </is>
      </c>
      <c r="Q2609" s="8" t="inlineStr">
        <is>
          <t>Poland</t>
        </is>
      </c>
      <c r="R2609" s="12" t="inlineStr">
        <is>
          <t>https://www.play.pl/dlaciebie/produkty/cat/cat-s75/?oid=4001297899</t>
        </is>
      </c>
      <c r="S2609" s="13" t="inlineStr">
        <is>
          <t>Handset</t>
        </is>
      </c>
      <c r="T2609" s="13" t="n"/>
      <c r="U2609" s="12" t="inlineStr">
        <is>
          <t>https://drive.google.com/uc?export=view&amp;id=1MWkHEmKUrdN2yLWcJiXjGj1Mg_ge7Y69</t>
        </is>
      </c>
      <c r="V2609" t="inlineStr">
        <is>
          <t>20250424</t>
        </is>
      </c>
    </row>
    <row r="2610" ht="15" customHeight="1">
      <c r="A2610" s="7" t="inlineStr">
        <is>
          <t>BN2009218</t>
        </is>
      </c>
      <c r="B2610" s="8" t="inlineStr">
        <is>
          <t>Google</t>
        </is>
      </c>
      <c r="C2610" s="8" t="inlineStr">
        <is>
          <t>Pixel 8 128GB 5G</t>
        </is>
      </c>
      <c r="D2610" s="8" t="inlineStr">
        <is>
          <t>-</t>
        </is>
      </c>
      <c r="E2610" s="9" t="n">
        <v>2399</v>
      </c>
      <c r="F2610" s="9" t="inlineStr">
        <is>
          <t>2399.00</t>
        </is>
      </c>
      <c r="G2610" s="9" t="inlineStr">
        <is>
          <t>Instock</t>
        </is>
      </c>
      <c r="H2610" s="9">
        <f>F2610+0</f>
        <v/>
      </c>
      <c r="I2610" s="9" t="n"/>
      <c r="J2610" s="9">
        <f>IF(I2610&lt;&gt;"",I2610,H2610)</f>
        <v/>
      </c>
      <c r="K2610" s="9">
        <f>E2610/(1+M2610)</f>
        <v/>
      </c>
      <c r="L2610" s="10" t="inlineStr">
        <is>
          <t>PLN</t>
        </is>
      </c>
      <c r="M2610" s="11" t="n">
        <v>0.23</v>
      </c>
      <c r="N2610" s="9">
        <f>K2610*VLOOKUP(L2610,'Exchange rate'!A:B,2,0)</f>
        <v/>
      </c>
      <c r="O2610" s="8" t="inlineStr">
        <is>
          <t>Play</t>
        </is>
      </c>
      <c r="P2610" s="8" t="inlineStr">
        <is>
          <t>Play</t>
        </is>
      </c>
      <c r="Q2610" s="8" t="inlineStr">
        <is>
          <t>Poland</t>
        </is>
      </c>
      <c r="R2610" s="12" t="inlineStr">
        <is>
          <t>https://www.play.pl/dlaciebie/produkty/google/google-pixel-8-5g-128gb/?oid=4001297899</t>
        </is>
      </c>
      <c r="S2610" s="13" t="inlineStr">
        <is>
          <t>Handset</t>
        </is>
      </c>
      <c r="T2610" s="13" t="n"/>
      <c r="U2610" s="12" t="inlineStr">
        <is>
          <t>https://drive.google.com/uc?export=view&amp;id=1MQCSliaq7TdLMFHr9EHwIEKxcEy9BKEH</t>
        </is>
      </c>
      <c r="V2610" t="inlineStr">
        <is>
          <t>20250424</t>
        </is>
      </c>
    </row>
    <row r="2611" ht="15" customHeight="1">
      <c r="A2611" s="7" t="inlineStr">
        <is>
          <t>BN2009219</t>
        </is>
      </c>
      <c r="B2611" s="8" t="inlineStr">
        <is>
          <t>Google</t>
        </is>
      </c>
      <c r="C2611" s="8" t="inlineStr">
        <is>
          <t>Pixel 8 pro 128GB 5G</t>
        </is>
      </c>
      <c r="D2611" s="8" t="inlineStr">
        <is>
          <t>-</t>
        </is>
      </c>
      <c r="E2611" s="9" t="n">
        <v>0</v>
      </c>
      <c r="F2611" s="9" t="inlineStr">
        <is>
          <t>0.00</t>
        </is>
      </c>
      <c r="G2611" s="9" t="inlineStr">
        <is>
          <t>Outstock</t>
        </is>
      </c>
      <c r="H2611" s="9">
        <f>F2611+0</f>
        <v/>
      </c>
      <c r="I2611" s="9" t="n"/>
      <c r="J2611" s="9">
        <f>IF(I2611&lt;&gt;"",I2611,H2611)</f>
        <v/>
      </c>
      <c r="K2611" s="9">
        <f>E2611/(1+M2611)</f>
        <v/>
      </c>
      <c r="L2611" s="10" t="inlineStr">
        <is>
          <t>PLN</t>
        </is>
      </c>
      <c r="M2611" s="11" t="n">
        <v>0.23</v>
      </c>
      <c r="N2611" s="9">
        <f>K2611*VLOOKUP(L2611,'Exchange rate'!A:B,2,0)</f>
        <v/>
      </c>
      <c r="O2611" s="8" t="inlineStr">
        <is>
          <t>Play</t>
        </is>
      </c>
      <c r="P2611" s="8" t="inlineStr">
        <is>
          <t>Play</t>
        </is>
      </c>
      <c r="Q2611" s="8" t="inlineStr">
        <is>
          <t>Poland</t>
        </is>
      </c>
      <c r="R2611" s="12" t="inlineStr">
        <is>
          <t>https://www.play.pl/dlaciebie/produkty/google/google-pixel-8-pro-5g/?oid=4001297899</t>
        </is>
      </c>
      <c r="S2611" s="13" t="inlineStr">
        <is>
          <t>Handset</t>
        </is>
      </c>
      <c r="T2611" s="13" t="n"/>
      <c r="U2611" s="12" t="inlineStr">
        <is>
          <t>https://drive.google.com/uc?export=view&amp;id=1MMxtLipL94-Rg8gpt9b1SFI5Tlim77GA</t>
        </is>
      </c>
      <c r="V2611" t="inlineStr">
        <is>
          <t>20250424</t>
        </is>
      </c>
    </row>
    <row r="2612" ht="15" customHeight="1">
      <c r="A2612" s="7" t="inlineStr">
        <is>
          <t>BN2009570</t>
        </is>
      </c>
      <c r="B2612" s="8" t="inlineStr">
        <is>
          <t>Google</t>
        </is>
      </c>
      <c r="C2612" s="8" t="inlineStr">
        <is>
          <t>Pixel 8a 8-128GB 5G</t>
        </is>
      </c>
      <c r="D2612" s="8" t="inlineStr">
        <is>
          <t>-</t>
        </is>
      </c>
      <c r="E2612" s="9" t="n">
        <v>1689</v>
      </c>
      <c r="F2612" s="9" t="inlineStr">
        <is>
          <t>1689.00</t>
        </is>
      </c>
      <c r="G2612" s="9" t="inlineStr">
        <is>
          <t>Instock</t>
        </is>
      </c>
      <c r="H2612" s="9">
        <f>F2612+0</f>
        <v/>
      </c>
      <c r="I2612" s="9" t="n"/>
      <c r="J2612" s="9">
        <f>IF(I2612&lt;&gt;"",I2612,H2612)</f>
        <v/>
      </c>
      <c r="K2612" s="9">
        <f>E2612/(1+M2612)</f>
        <v/>
      </c>
      <c r="L2612" s="10" t="inlineStr">
        <is>
          <t>PLN</t>
        </is>
      </c>
      <c r="M2612" s="11" t="n">
        <v>0.23</v>
      </c>
      <c r="N2612" s="9">
        <f>K2612*VLOOKUP(L2612,'Exchange rate'!A:B,2,0)</f>
        <v/>
      </c>
      <c r="O2612" s="8" t="inlineStr">
        <is>
          <t>Play</t>
        </is>
      </c>
      <c r="P2612" s="8" t="inlineStr">
        <is>
          <t>Play</t>
        </is>
      </c>
      <c r="Q2612" s="8" t="inlineStr">
        <is>
          <t>Poland</t>
        </is>
      </c>
      <c r="R2612" s="12" t="inlineStr">
        <is>
          <t>https://www.play.pl/dlaciebie/produkty/google/google-pixel-8a-5g-128gb/?oid=4001297899</t>
        </is>
      </c>
      <c r="S2612" s="13" t="inlineStr">
        <is>
          <t>Handset</t>
        </is>
      </c>
      <c r="T2612" s="13" t="n"/>
      <c r="U2612" s="12" t="inlineStr">
        <is>
          <t>https://drive.google.com/uc?export=view&amp;id=1LaEvhoxL6MsyNBnBc3wgRd2VW8gXMk7x</t>
        </is>
      </c>
      <c r="V2612" t="inlineStr">
        <is>
          <t>20250424</t>
        </is>
      </c>
    </row>
    <row r="2613" ht="15" customHeight="1">
      <c r="A2613" s="7" t="inlineStr">
        <is>
          <t>BN2009762</t>
        </is>
      </c>
      <c r="B2613" s="8" t="inlineStr">
        <is>
          <t>Google</t>
        </is>
      </c>
      <c r="C2613" s="8" t="inlineStr">
        <is>
          <t>Pixel 9 12-128GB 5G</t>
        </is>
      </c>
      <c r="D2613" s="8" t="inlineStr">
        <is>
          <t>-</t>
        </is>
      </c>
      <c r="E2613" s="9" t="n">
        <v>2949</v>
      </c>
      <c r="F2613" s="9" t="inlineStr">
        <is>
          <t>2949.00</t>
        </is>
      </c>
      <c r="G2613" s="9" t="inlineStr">
        <is>
          <t>Instock</t>
        </is>
      </c>
      <c r="H2613" s="9">
        <f>F2613+0</f>
        <v/>
      </c>
      <c r="I2613" s="9" t="n"/>
      <c r="J2613" s="9">
        <f>IF(I2613&lt;&gt;"",I2613,H2613)</f>
        <v/>
      </c>
      <c r="K2613" s="9">
        <f>E2613/(1+M2613)</f>
        <v/>
      </c>
      <c r="L2613" s="10" t="inlineStr">
        <is>
          <t>PLN</t>
        </is>
      </c>
      <c r="M2613" s="11" t="n">
        <v>0.23</v>
      </c>
      <c r="N2613" s="9">
        <f>K2613*VLOOKUP(L2613,'Exchange rate'!A:B,2,0)</f>
        <v/>
      </c>
      <c r="O2613" s="8" t="inlineStr">
        <is>
          <t>Play</t>
        </is>
      </c>
      <c r="P2613" s="8" t="inlineStr">
        <is>
          <t>Play</t>
        </is>
      </c>
      <c r="Q2613" s="8" t="inlineStr">
        <is>
          <t>Poland</t>
        </is>
      </c>
      <c r="R2613" s="12" t="inlineStr">
        <is>
          <t>https://www.play.pl/dlaciebie/produkty/google/google-pixel-9-5g-128gb/?oid=4001297899</t>
        </is>
      </c>
      <c r="S2613" s="13" t="inlineStr">
        <is>
          <t>Handset</t>
        </is>
      </c>
      <c r="T2613" s="13" t="n"/>
      <c r="U2613" s="12" t="inlineStr">
        <is>
          <t>https://drive.google.com/uc?export=view&amp;id=1MD9Dx-jCneQs2bdElizm5HeKK3Fz1ulp</t>
        </is>
      </c>
      <c r="V2613" t="inlineStr">
        <is>
          <t>20250424</t>
        </is>
      </c>
    </row>
    <row r="2614" ht="15" customHeight="1">
      <c r="A2614" s="7" t="inlineStr">
        <is>
          <t>BN2009766</t>
        </is>
      </c>
      <c r="B2614" s="8" t="inlineStr">
        <is>
          <t>Google</t>
        </is>
      </c>
      <c r="C2614" s="8" t="inlineStr">
        <is>
          <t>Pixel 9 12-256GB 5G</t>
        </is>
      </c>
      <c r="D2614" s="8" t="inlineStr">
        <is>
          <t>-</t>
        </is>
      </c>
      <c r="E2614" s="9" t="n">
        <v>0</v>
      </c>
      <c r="F2614" s="9" t="inlineStr">
        <is>
          <t>0.00</t>
        </is>
      </c>
      <c r="G2614" s="9" t="inlineStr">
        <is>
          <t>Outstock</t>
        </is>
      </c>
      <c r="H2614" s="9">
        <f>F2614+0</f>
        <v/>
      </c>
      <c r="I2614" s="9" t="n"/>
      <c r="J2614" s="9">
        <f>IF(I2614&lt;&gt;"",I2614,H2614)</f>
        <v/>
      </c>
      <c r="K2614" s="9">
        <f>E2614/(1+M2614)</f>
        <v/>
      </c>
      <c r="L2614" s="10" t="inlineStr">
        <is>
          <t>PLN</t>
        </is>
      </c>
      <c r="M2614" s="11" t="n">
        <v>0.23</v>
      </c>
      <c r="N2614" s="9">
        <f>K2614*VLOOKUP(L2614,'Exchange rate'!A:B,2,0)</f>
        <v/>
      </c>
      <c r="O2614" s="8" t="inlineStr">
        <is>
          <t>Play</t>
        </is>
      </c>
      <c r="P2614" s="8" t="inlineStr">
        <is>
          <t>Play</t>
        </is>
      </c>
      <c r="Q2614" s="8" t="inlineStr">
        <is>
          <t>Poland</t>
        </is>
      </c>
      <c r="R2614" s="12" t="inlineStr">
        <is>
          <t>https://www.play.pl/dlaciebie/produkty/google/google-pixel-9-5g-256gb/?oid=4001297899</t>
        </is>
      </c>
      <c r="S2614" s="13" t="inlineStr">
        <is>
          <t>Handset</t>
        </is>
      </c>
      <c r="T2614" s="13" t="n"/>
      <c r="U2614" s="12" t="inlineStr">
        <is>
          <t>https://drive.google.com/uc?export=view&amp;id=1MYrxBv81fTQqNmilhc9blTyf4vRju9NT</t>
        </is>
      </c>
      <c r="V2614" t="inlineStr">
        <is>
          <t>20250424</t>
        </is>
      </c>
    </row>
    <row r="2615" ht="15" customHeight="1">
      <c r="A2615" s="7" t="inlineStr">
        <is>
          <t>BN2009765</t>
        </is>
      </c>
      <c r="B2615" s="8" t="inlineStr">
        <is>
          <t>Google</t>
        </is>
      </c>
      <c r="C2615" s="8" t="inlineStr">
        <is>
          <t>Pixel 9 Pro 16-128GB 5G</t>
        </is>
      </c>
      <c r="D2615" s="8" t="inlineStr">
        <is>
          <t>-</t>
        </is>
      </c>
      <c r="E2615" s="9" t="n">
        <v>3799</v>
      </c>
      <c r="F2615" s="9" t="inlineStr">
        <is>
          <t>3799.00</t>
        </is>
      </c>
      <c r="G2615" s="9" t="inlineStr">
        <is>
          <t>Instock</t>
        </is>
      </c>
      <c r="H2615" s="9">
        <f>F2615+0</f>
        <v/>
      </c>
      <c r="I2615" s="9" t="n"/>
      <c r="J2615" s="9">
        <f>IF(I2615&lt;&gt;"",I2615,H2615)</f>
        <v/>
      </c>
      <c r="K2615" s="9">
        <f>E2615/(1+M2615)</f>
        <v/>
      </c>
      <c r="L2615" s="10" t="inlineStr">
        <is>
          <t>PLN</t>
        </is>
      </c>
      <c r="M2615" s="11" t="n">
        <v>0.23</v>
      </c>
      <c r="N2615" s="9">
        <f>K2615*VLOOKUP(L2615,'Exchange rate'!A:B,2,0)</f>
        <v/>
      </c>
      <c r="O2615" s="8" t="inlineStr">
        <is>
          <t>Play</t>
        </is>
      </c>
      <c r="P2615" s="8" t="inlineStr">
        <is>
          <t>Play</t>
        </is>
      </c>
      <c r="Q2615" s="8" t="inlineStr">
        <is>
          <t>Poland</t>
        </is>
      </c>
      <c r="R2615" s="12" t="inlineStr">
        <is>
          <t>https://www.play.pl/dlaciebie/produkty/google/google-pixel-9-pro-s-5g-128gb/?oid=4001297899</t>
        </is>
      </c>
      <c r="S2615" s="13" t="inlineStr">
        <is>
          <t>Handset</t>
        </is>
      </c>
      <c r="T2615" s="13" t="n"/>
      <c r="U2615" s="12" t="inlineStr">
        <is>
          <t>https://drive.google.com/uc?export=view&amp;id=1MyWMD-VtH-pxSv4Pya5IaOTnYF4aPmSJ</t>
        </is>
      </c>
      <c r="V2615" t="inlineStr">
        <is>
          <t>20250424</t>
        </is>
      </c>
    </row>
    <row r="2616" ht="15" customHeight="1">
      <c r="A2616" s="7" t="inlineStr">
        <is>
          <t>BN2009770</t>
        </is>
      </c>
      <c r="B2616" s="8" t="inlineStr">
        <is>
          <t>Google</t>
        </is>
      </c>
      <c r="C2616" s="8" t="inlineStr">
        <is>
          <t>Pixel 9 Pro 16-256GB 5G</t>
        </is>
      </c>
      <c r="D2616" s="8" t="inlineStr">
        <is>
          <t>-</t>
        </is>
      </c>
      <c r="E2616" s="9" t="n">
        <v>4199</v>
      </c>
      <c r="F2616" s="9" t="inlineStr">
        <is>
          <t>4199.00</t>
        </is>
      </c>
      <c r="G2616" s="9" t="inlineStr">
        <is>
          <t>Instock</t>
        </is>
      </c>
      <c r="H2616" s="9">
        <f>F2616+0</f>
        <v/>
      </c>
      <c r="I2616" s="9" t="n"/>
      <c r="J2616" s="9">
        <f>IF(I2616&lt;&gt;"",I2616,H2616)</f>
        <v/>
      </c>
      <c r="K2616" s="9">
        <f>E2616/(1+M2616)</f>
        <v/>
      </c>
      <c r="L2616" s="10" t="inlineStr">
        <is>
          <t>PLN</t>
        </is>
      </c>
      <c r="M2616" s="11" t="n">
        <v>0.23</v>
      </c>
      <c r="N2616" s="9">
        <f>K2616*VLOOKUP(L2616,'Exchange rate'!A:B,2,0)</f>
        <v/>
      </c>
      <c r="O2616" s="8" t="inlineStr">
        <is>
          <t>Play</t>
        </is>
      </c>
      <c r="P2616" s="8" t="inlineStr">
        <is>
          <t>Play</t>
        </is>
      </c>
      <c r="Q2616" s="8" t="inlineStr">
        <is>
          <t>Poland</t>
        </is>
      </c>
      <c r="R2616" s="12" t="inlineStr">
        <is>
          <t>https://www.play.pl/dlaciebie/produkty/google/google-pixel-9-pro-s-5g-256gb/?oid=4001297899&amp;ogrp=abonament&amp;installmentsAmount=24&amp;upfront=499.0</t>
        </is>
      </c>
      <c r="S2616" s="13" t="inlineStr">
        <is>
          <t>Handset</t>
        </is>
      </c>
      <c r="T2616" s="13" t="n"/>
      <c r="U2616" s="12" t="inlineStr">
        <is>
          <t>https://drive.google.com/uc?export=view&amp;id=1MuF00ye7V8qumKjCCwzWteeLLf6od70S</t>
        </is>
      </c>
      <c r="V2616" t="inlineStr">
        <is>
          <t>20250424</t>
        </is>
      </c>
    </row>
    <row r="2617" ht="15" customHeight="1">
      <c r="A2617" s="7" t="inlineStr">
        <is>
          <t>BN2009764</t>
        </is>
      </c>
      <c r="B2617" s="8" t="inlineStr">
        <is>
          <t>Google</t>
        </is>
      </c>
      <c r="C2617" s="8" t="inlineStr">
        <is>
          <t>Pixel 9 Pro XL 16-128GB 5G</t>
        </is>
      </c>
      <c r="D2617" s="8" t="inlineStr">
        <is>
          <t>-</t>
        </is>
      </c>
      <c r="E2617" s="9" t="n">
        <v>4299</v>
      </c>
      <c r="F2617" s="9" t="inlineStr">
        <is>
          <t>4299.00</t>
        </is>
      </c>
      <c r="G2617" s="9" t="inlineStr">
        <is>
          <t>Instock</t>
        </is>
      </c>
      <c r="H2617" s="9">
        <f>F2617+0</f>
        <v/>
      </c>
      <c r="I2617" s="9" t="n"/>
      <c r="J2617" s="9">
        <f>IF(I2617&lt;&gt;"",I2617,H2617)</f>
        <v/>
      </c>
      <c r="K2617" s="9">
        <f>E2617/(1+M2617)</f>
        <v/>
      </c>
      <c r="L2617" s="10" t="inlineStr">
        <is>
          <t>PLN</t>
        </is>
      </c>
      <c r="M2617" s="11" t="n">
        <v>0.23</v>
      </c>
      <c r="N2617" s="9">
        <f>K2617*VLOOKUP(L2617,'Exchange rate'!A:B,2,0)</f>
        <v/>
      </c>
      <c r="O2617" s="8" t="inlineStr">
        <is>
          <t>Play</t>
        </is>
      </c>
      <c r="P2617" s="8" t="inlineStr">
        <is>
          <t>Play</t>
        </is>
      </c>
      <c r="Q2617" s="8" t="inlineStr">
        <is>
          <t>Poland</t>
        </is>
      </c>
      <c r="R2617" s="12" t="inlineStr">
        <is>
          <t>https://www.play.pl/dlaciebie/produkty/google/google-pixel-9-pro-xl-5g-128gb/?oid=4001297899</t>
        </is>
      </c>
      <c r="S2617" s="13" t="inlineStr">
        <is>
          <t>Handset</t>
        </is>
      </c>
      <c r="T2617" s="13" t="n"/>
      <c r="U2617" s="12" t="inlineStr">
        <is>
          <t>https://drive.google.com/uc?export=view&amp;id=1MqrzR0OcKp3Op_jnoXBeIFSHUq6SvCin</t>
        </is>
      </c>
      <c r="V2617" t="inlineStr">
        <is>
          <t>20250424</t>
        </is>
      </c>
    </row>
    <row r="2618" ht="15" customHeight="1">
      <c r="A2618" s="7" t="inlineStr">
        <is>
          <t>BN2009768</t>
        </is>
      </c>
      <c r="B2618" s="8" t="inlineStr">
        <is>
          <t>Google</t>
        </is>
      </c>
      <c r="C2618" s="8" t="inlineStr">
        <is>
          <t>Pixel 9 Pro XL 16-256GB 5G</t>
        </is>
      </c>
      <c r="D2618" s="8" t="inlineStr">
        <is>
          <t>-</t>
        </is>
      </c>
      <c r="E2618" s="9" t="n">
        <v>0</v>
      </c>
      <c r="F2618" s="9" t="inlineStr">
        <is>
          <t>0.00</t>
        </is>
      </c>
      <c r="G2618" s="9" t="inlineStr">
        <is>
          <t>Outstock</t>
        </is>
      </c>
      <c r="H2618" s="9">
        <f>F2618+0</f>
        <v/>
      </c>
      <c r="I2618" s="9" t="n"/>
      <c r="J2618" s="9">
        <f>IF(I2618&lt;&gt;"",I2618,H2618)</f>
        <v/>
      </c>
      <c r="K2618" s="9">
        <f>E2618/(1+M2618)</f>
        <v/>
      </c>
      <c r="L2618" s="10" t="inlineStr">
        <is>
          <t>PLN</t>
        </is>
      </c>
      <c r="M2618" s="11" t="n">
        <v>0.23</v>
      </c>
      <c r="N2618" s="9">
        <f>K2618*VLOOKUP(L2618,'Exchange rate'!A:B,2,0)</f>
        <v/>
      </c>
      <c r="O2618" s="8" t="inlineStr">
        <is>
          <t>Play</t>
        </is>
      </c>
      <c r="P2618" s="8" t="inlineStr">
        <is>
          <t>Play</t>
        </is>
      </c>
      <c r="Q2618" s="8" t="inlineStr">
        <is>
          <t>Poland</t>
        </is>
      </c>
      <c r="R2618" s="12" t="inlineStr">
        <is>
          <t>https://www.play.pl/dlaciebie/produkty/google/google-pixel-9-pro-xl-5g-256gb/?oid=4001297899</t>
        </is>
      </c>
      <c r="S2618" s="13" t="inlineStr">
        <is>
          <t>Handset</t>
        </is>
      </c>
      <c r="T2618" s="13" t="n"/>
      <c r="U2618" s="12" t="inlineStr">
        <is>
          <t>https://drive.google.com/uc?export=view&amp;id=1MG6hbIhsF0JKJ9UiTuRJa9-XiBpCK2JJ</t>
        </is>
      </c>
      <c r="V2618" t="inlineStr">
        <is>
          <t>20250424</t>
        </is>
      </c>
    </row>
    <row r="2619" ht="15" customHeight="1">
      <c r="A2619" s="7" t="inlineStr">
        <is>
          <t>BN2009769</t>
        </is>
      </c>
      <c r="B2619" s="8" t="inlineStr">
        <is>
          <t>Google</t>
        </is>
      </c>
      <c r="C2619" s="8" t="inlineStr">
        <is>
          <t>Pixel 9 Pro XL 16-512GB 5G</t>
        </is>
      </c>
      <c r="D2619" s="8" t="inlineStr">
        <is>
          <t>-</t>
        </is>
      </c>
      <c r="E2619" s="9" t="n">
        <v>5299</v>
      </c>
      <c r="F2619" s="9" t="inlineStr">
        <is>
          <t>5299.00</t>
        </is>
      </c>
      <c r="G2619" s="9" t="inlineStr">
        <is>
          <t>Instock</t>
        </is>
      </c>
      <c r="H2619" s="9">
        <f>F2619+0</f>
        <v/>
      </c>
      <c r="I2619" s="9" t="n"/>
      <c r="J2619" s="9">
        <f>IF(I2619&lt;&gt;"",I2619,H2619)</f>
        <v/>
      </c>
      <c r="K2619" s="9">
        <f>E2619/(1+M2619)</f>
        <v/>
      </c>
      <c r="L2619" s="10" t="inlineStr">
        <is>
          <t>PLN</t>
        </is>
      </c>
      <c r="M2619" s="11" t="n">
        <v>0.23</v>
      </c>
      <c r="N2619" s="9">
        <f>K2619*VLOOKUP(L2619,'Exchange rate'!A:B,2,0)</f>
        <v/>
      </c>
      <c r="O2619" s="8" t="inlineStr">
        <is>
          <t>Play</t>
        </is>
      </c>
      <c r="P2619" s="8" t="inlineStr">
        <is>
          <t>Play</t>
        </is>
      </c>
      <c r="Q2619" s="8" t="inlineStr">
        <is>
          <t>Poland</t>
        </is>
      </c>
      <c r="R2619" s="12" t="inlineStr">
        <is>
          <t>https://www.play.pl/dlaciebie/produkty/google/google-pixel-9-pro-xl-5g-512gb/?oid=4001297899</t>
        </is>
      </c>
      <c r="S2619" s="13" t="inlineStr">
        <is>
          <t>Handset</t>
        </is>
      </c>
      <c r="T2619" s="13" t="n"/>
      <c r="U2619" s="12" t="inlineStr">
        <is>
          <t>https://drive.google.com/uc?export=view&amp;id=1Lr53OIfGveawOKgzKRJIM5Cf6UhSR8Ib</t>
        </is>
      </c>
      <c r="V2619" t="inlineStr">
        <is>
          <t>20250424</t>
        </is>
      </c>
    </row>
    <row r="2620" ht="15" customHeight="1">
      <c r="A2620" s="7" t="inlineStr">
        <is>
          <t>BN2008421</t>
        </is>
      </c>
      <c r="B2620" s="8" t="inlineStr">
        <is>
          <t>HMD</t>
        </is>
      </c>
      <c r="C2620" s="8" t="inlineStr">
        <is>
          <t>Nokia 8210 LTE</t>
        </is>
      </c>
      <c r="D2620" s="8" t="inlineStr">
        <is>
          <t>-</t>
        </is>
      </c>
      <c r="E2620" s="9" t="n">
        <v>349</v>
      </c>
      <c r="F2620" s="9" t="inlineStr">
        <is>
          <t>349.00</t>
        </is>
      </c>
      <c r="G2620" s="9" t="inlineStr">
        <is>
          <t>Instock</t>
        </is>
      </c>
      <c r="H2620" s="9">
        <f>F2620+0</f>
        <v/>
      </c>
      <c r="I2620" s="9" t="n"/>
      <c r="J2620" s="9">
        <f>IF(I2620&lt;&gt;"",I2620,H2620)</f>
        <v/>
      </c>
      <c r="K2620" s="9">
        <f>E2620/(1+M2620)</f>
        <v/>
      </c>
      <c r="L2620" s="10" t="inlineStr">
        <is>
          <t>PLN</t>
        </is>
      </c>
      <c r="M2620" s="11" t="n">
        <v>0.23</v>
      </c>
      <c r="N2620" s="9">
        <f>K2620*VLOOKUP(L2620,'Exchange rate'!A:B,2,0)</f>
        <v/>
      </c>
      <c r="O2620" s="8" t="inlineStr">
        <is>
          <t>Play</t>
        </is>
      </c>
      <c r="P2620" s="8" t="inlineStr">
        <is>
          <t>Play</t>
        </is>
      </c>
      <c r="Q2620" s="8" t="inlineStr">
        <is>
          <t>Poland</t>
        </is>
      </c>
      <c r="R2620" s="12" t="inlineStr">
        <is>
          <t>https://www.play.pl/dlaciebie/produkty/nokia/nokia-8210/?oid=4001297899</t>
        </is>
      </c>
      <c r="S2620" s="13" t="inlineStr">
        <is>
          <t>Handset</t>
        </is>
      </c>
      <c r="T2620" s="13" t="n"/>
      <c r="U2620" s="12" t="inlineStr">
        <is>
          <t>https://drive.google.com/uc?export=view&amp;id=1MtOZ5cl8iBQbd1gA_x28g4_Y58o3bypx</t>
        </is>
      </c>
      <c r="V2620" t="inlineStr">
        <is>
          <t>20250424</t>
        </is>
      </c>
    </row>
    <row r="2621" ht="15" customHeight="1">
      <c r="A2621" s="7" t="inlineStr">
        <is>
          <t>BN2009390</t>
        </is>
      </c>
      <c r="B2621" s="8" t="inlineStr">
        <is>
          <t>Honor</t>
        </is>
      </c>
      <c r="C2621" s="8" t="inlineStr">
        <is>
          <t>Honor 200 8-256GB 5G</t>
        </is>
      </c>
      <c r="D2621" s="8" t="inlineStr">
        <is>
          <t>-</t>
        </is>
      </c>
      <c r="E2621" s="9" t="n">
        <v>1799</v>
      </c>
      <c r="F2621" s="9" t="inlineStr">
        <is>
          <t>1799.00</t>
        </is>
      </c>
      <c r="G2621" s="9" t="inlineStr">
        <is>
          <t>Instock</t>
        </is>
      </c>
      <c r="H2621" s="9">
        <f>F2621+0</f>
        <v/>
      </c>
      <c r="I2621" s="9" t="n"/>
      <c r="J2621" s="9">
        <f>IF(I2621&lt;&gt;"",I2621,H2621)</f>
        <v/>
      </c>
      <c r="K2621" s="9">
        <f>E2621/(1+M2621)</f>
        <v/>
      </c>
      <c r="L2621" s="10" t="inlineStr">
        <is>
          <t>PLN</t>
        </is>
      </c>
      <c r="M2621" s="11" t="n">
        <v>0.23</v>
      </c>
      <c r="N2621" s="9">
        <f>K2621*VLOOKUP(L2621,'Exchange rate'!A:B,2,0)</f>
        <v/>
      </c>
      <c r="O2621" s="8" t="inlineStr">
        <is>
          <t>Play</t>
        </is>
      </c>
      <c r="P2621" s="8" t="inlineStr">
        <is>
          <t>Play</t>
        </is>
      </c>
      <c r="Q2621" s="8" t="inlineStr">
        <is>
          <t>Poland</t>
        </is>
      </c>
      <c r="R2621" s="12" t="inlineStr">
        <is>
          <t>https://www.play.pl/dlaciebie/produkty/honor/honor-200-5g/?oid=4001297899</t>
        </is>
      </c>
      <c r="S2621" s="13" t="inlineStr">
        <is>
          <t>Handset</t>
        </is>
      </c>
      <c r="T2621" s="13" t="n"/>
      <c r="U2621" s="12" t="inlineStr">
        <is>
          <t>https://drive.google.com/uc?export=view&amp;id=1MT5ECUxgAdKa0pbfnDFuyezCcRkV3Aey</t>
        </is>
      </c>
      <c r="V2621" t="inlineStr">
        <is>
          <t>20250424</t>
        </is>
      </c>
    </row>
    <row r="2622" ht="15" customHeight="1">
      <c r="A2622" s="7" t="inlineStr">
        <is>
          <t>BN2009095</t>
        </is>
      </c>
      <c r="B2622" s="8" t="inlineStr">
        <is>
          <t>Honor</t>
        </is>
      </c>
      <c r="C2622" s="8" t="inlineStr">
        <is>
          <t>Honor Magic6 Lite 8-256GB 5G</t>
        </is>
      </c>
      <c r="D2622" s="8" t="inlineStr">
        <is>
          <t>-</t>
        </is>
      </c>
      <c r="E2622" s="9" t="n">
        <v>1099</v>
      </c>
      <c r="F2622" s="9" t="inlineStr">
        <is>
          <t>1099.00</t>
        </is>
      </c>
      <c r="G2622" s="9" t="inlineStr">
        <is>
          <t>Instock</t>
        </is>
      </c>
      <c r="H2622" s="9">
        <f>F2622+0</f>
        <v/>
      </c>
      <c r="I2622" s="9" t="n"/>
      <c r="J2622" s="9">
        <f>IF(I2622&lt;&gt;"",I2622,H2622)</f>
        <v/>
      </c>
      <c r="K2622" s="9">
        <f>E2622/(1+M2622)</f>
        <v/>
      </c>
      <c r="L2622" s="10" t="inlineStr">
        <is>
          <t>PLN</t>
        </is>
      </c>
      <c r="M2622" s="11" t="n">
        <v>0.23</v>
      </c>
      <c r="N2622" s="9">
        <f>K2622*VLOOKUP(L2622,'Exchange rate'!A:B,2,0)</f>
        <v/>
      </c>
      <c r="O2622" s="8" t="inlineStr">
        <is>
          <t>Play</t>
        </is>
      </c>
      <c r="P2622" s="8" t="inlineStr">
        <is>
          <t>Play</t>
        </is>
      </c>
      <c r="Q2622" s="8" t="inlineStr">
        <is>
          <t>Poland</t>
        </is>
      </c>
      <c r="R2622" s="12" t="inlineStr">
        <is>
          <t>https://www.play.pl/dlaciebie/produkty/honor/honor-magic6-lite-5g/?oid=4001297899&amp;ogrp=abonament&amp;installmentsAmount=24&amp;upfront=1.0</t>
        </is>
      </c>
      <c r="S2622" s="13" t="inlineStr">
        <is>
          <t>Handset</t>
        </is>
      </c>
      <c r="T2622" s="13" t="inlineStr">
        <is>
          <t>new</t>
        </is>
      </c>
      <c r="U2622" s="12" t="inlineStr">
        <is>
          <t>https://drive.google.com/uc?export=view&amp;id=1MSlzJIbbw8rpfmjEwFNpxbdJF3jfPfqs</t>
        </is>
      </c>
      <c r="V2622" t="inlineStr">
        <is>
          <t>20250424</t>
        </is>
      </c>
    </row>
    <row r="2623" ht="15" customHeight="1">
      <c r="A2623" s="7" t="inlineStr">
        <is>
          <t>BN2009096</t>
        </is>
      </c>
      <c r="B2623" s="8" t="inlineStr">
        <is>
          <t>Honor</t>
        </is>
      </c>
      <c r="C2623" s="8" t="inlineStr">
        <is>
          <t>Magic V2 16-512GB 5G</t>
        </is>
      </c>
      <c r="D2623" s="8" t="inlineStr">
        <is>
          <t>-</t>
        </is>
      </c>
      <c r="E2623" s="9" t="n">
        <v>0</v>
      </c>
      <c r="F2623" s="9" t="inlineStr">
        <is>
          <t>0.00</t>
        </is>
      </c>
      <c r="G2623" s="9" t="inlineStr">
        <is>
          <t>Outstock</t>
        </is>
      </c>
      <c r="H2623" s="9">
        <f>F2623+0</f>
        <v/>
      </c>
      <c r="I2623" s="9" t="n"/>
      <c r="J2623" s="9">
        <f>IF(I2623&lt;&gt;"",I2623,H2623)</f>
        <v/>
      </c>
      <c r="K2623" s="9">
        <f>E2623/(1+M2623)</f>
        <v/>
      </c>
      <c r="L2623" s="10" t="inlineStr">
        <is>
          <t>PLN</t>
        </is>
      </c>
      <c r="M2623" s="11" t="n">
        <v>0.23</v>
      </c>
      <c r="N2623" s="9">
        <f>K2623*VLOOKUP(L2623,'Exchange rate'!A:B,2,0)</f>
        <v/>
      </c>
      <c r="O2623" s="8" t="inlineStr">
        <is>
          <t>Play</t>
        </is>
      </c>
      <c r="P2623" s="8" t="inlineStr">
        <is>
          <t>Play</t>
        </is>
      </c>
      <c r="Q2623" s="8" t="inlineStr">
        <is>
          <t>Poland</t>
        </is>
      </c>
      <c r="R2623" s="12" t="inlineStr">
        <is>
          <t>https://www.play.pl/dlaciebie/produkty/honor/honor-magic-v2-5g-pad-9/?oid=4001297899&amp;simCard=1&amp;context=B2C</t>
        </is>
      </c>
      <c r="S2623" s="13" t="inlineStr">
        <is>
          <t>Handset</t>
        </is>
      </c>
      <c r="T2623" s="13" t="n"/>
      <c r="U2623" s="12" t="inlineStr">
        <is>
          <t>https://drive.google.com/uc?export=view&amp;id=1LioeUstJlqzNdll-QAcgKfwloFe6NO9o</t>
        </is>
      </c>
      <c r="V2623" t="inlineStr">
        <is>
          <t>20250424</t>
        </is>
      </c>
    </row>
    <row r="2624" ht="15" customHeight="1">
      <c r="A2624" s="7" t="inlineStr">
        <is>
          <t>BN2008163</t>
        </is>
      </c>
      <c r="B2624" s="8" t="inlineStr">
        <is>
          <t>Huawei</t>
        </is>
      </c>
      <c r="C2624" s="8" t="inlineStr">
        <is>
          <t>B535-232a LTE</t>
        </is>
      </c>
      <c r="D2624" s="8" t="inlineStr">
        <is>
          <t>-</t>
        </is>
      </c>
      <c r="E2624" s="9" t="n">
        <v>499</v>
      </c>
      <c r="F2624" s="9" t="inlineStr">
        <is>
          <t>499.00</t>
        </is>
      </c>
      <c r="G2624" s="9" t="inlineStr">
        <is>
          <t>Instock</t>
        </is>
      </c>
      <c r="H2624" s="9">
        <f>F2624+0</f>
        <v/>
      </c>
      <c r="I2624" s="9" t="n"/>
      <c r="J2624" s="9">
        <f>IF(I2624&lt;&gt;"",I2624,H2624)</f>
        <v/>
      </c>
      <c r="K2624" s="9">
        <f>E2624/(1+M2624)</f>
        <v/>
      </c>
      <c r="L2624" s="10" t="inlineStr">
        <is>
          <t>PLN</t>
        </is>
      </c>
      <c r="M2624" s="11" t="n">
        <v>0.23</v>
      </c>
      <c r="N2624" s="9">
        <f>K2624*VLOOKUP(L2624,'Exchange rate'!A:B,2,0)</f>
        <v/>
      </c>
      <c r="O2624" s="8" t="inlineStr">
        <is>
          <t>Play</t>
        </is>
      </c>
      <c r="P2624" s="8" t="inlineStr">
        <is>
          <t>Play</t>
        </is>
      </c>
      <c r="Q2624" s="8" t="inlineStr">
        <is>
          <t>Poland</t>
        </is>
      </c>
      <c r="R2624" s="12" t="inlineStr">
        <is>
          <t>https://www.play.pl/dlaciebie/produkty/huawei/huawei-b35a/?oid=4001297899</t>
        </is>
      </c>
      <c r="S2624" s="13" t="inlineStr">
        <is>
          <t>MBB</t>
        </is>
      </c>
      <c r="T2624" s="13" t="n"/>
      <c r="U2624" s="12" t="inlineStr">
        <is>
          <t>https://drive.google.com/uc?export=view&amp;id=1NBBaYY9TqgczwG-Ilnp9XI8Mphoxn0eh</t>
        </is>
      </c>
      <c r="V2624" t="inlineStr">
        <is>
          <t>20250424</t>
        </is>
      </c>
    </row>
    <row r="2625" ht="15" customHeight="1">
      <c r="A2625" s="7" t="inlineStr">
        <is>
          <t>BN2008165</t>
        </is>
      </c>
      <c r="B2625" s="8" t="inlineStr">
        <is>
          <t>Huawei</t>
        </is>
      </c>
      <c r="C2625" s="8" t="inlineStr">
        <is>
          <t>E5783-230a LTE</t>
        </is>
      </c>
      <c r="D2625" s="8" t="inlineStr">
        <is>
          <t>-</t>
        </is>
      </c>
      <c r="E2625" s="9" t="n">
        <v>299</v>
      </c>
      <c r="F2625" s="9" t="inlineStr">
        <is>
          <t>299.00</t>
        </is>
      </c>
      <c r="G2625" s="9" t="inlineStr">
        <is>
          <t>Instock</t>
        </is>
      </c>
      <c r="H2625" s="9">
        <f>F2625+0</f>
        <v/>
      </c>
      <c r="I2625" s="9" t="n"/>
      <c r="J2625" s="9">
        <f>IF(I2625&lt;&gt;"",I2625,H2625)</f>
        <v/>
      </c>
      <c r="K2625" s="9">
        <f>E2625/(1+M2625)</f>
        <v/>
      </c>
      <c r="L2625" s="10" t="inlineStr">
        <is>
          <t>PLN</t>
        </is>
      </c>
      <c r="M2625" s="11" t="n">
        <v>0.23</v>
      </c>
      <c r="N2625" s="9">
        <f>K2625*VLOOKUP(L2625,'Exchange rate'!A:B,2,0)</f>
        <v/>
      </c>
      <c r="O2625" s="8" t="inlineStr">
        <is>
          <t>Play</t>
        </is>
      </c>
      <c r="P2625" s="8" t="inlineStr">
        <is>
          <t>Play</t>
        </is>
      </c>
      <c r="Q2625" s="8" t="inlineStr">
        <is>
          <t>Poland</t>
        </is>
      </c>
      <c r="R2625" s="12" t="inlineStr">
        <is>
          <t>https://www.play.pl/dlaciebie/produkty/huawei/huawei-e5783-230a/?oid=4001297899</t>
        </is>
      </c>
      <c r="S2625" s="13" t="inlineStr">
        <is>
          <t>MBB</t>
        </is>
      </c>
      <c r="T2625" s="13" t="n"/>
      <c r="U2625" s="12" t="inlineStr">
        <is>
          <t>https://drive.google.com/uc?export=view&amp;id=1M4dSvTYnkMceozoxbrP1SVPQRqzP7w8Z</t>
        </is>
      </c>
      <c r="V2625" t="inlineStr">
        <is>
          <t>20250424</t>
        </is>
      </c>
    </row>
    <row r="2626" ht="15" customHeight="1">
      <c r="A2626" s="7" t="inlineStr">
        <is>
          <t>AN00000223</t>
        </is>
      </c>
      <c r="B2626" s="8" t="inlineStr">
        <is>
          <t>Huawei</t>
        </is>
      </c>
      <c r="C2626" s="8" t="inlineStr">
        <is>
          <t>Huawei Watch GT5 41mm Elegant</t>
        </is>
      </c>
      <c r="D2626" s="8" t="inlineStr">
        <is>
          <t>-</t>
        </is>
      </c>
      <c r="E2626" s="9" t="n">
        <v>1299</v>
      </c>
      <c r="F2626" s="9" t="inlineStr">
        <is>
          <t>1299.00</t>
        </is>
      </c>
      <c r="G2626" s="9" t="inlineStr">
        <is>
          <t>Instock</t>
        </is>
      </c>
      <c r="H2626" s="9">
        <f>F2626+0</f>
        <v/>
      </c>
      <c r="I2626" s="9" t="n"/>
      <c r="J2626" s="9">
        <f>IF(I2626&lt;&gt;"",I2626,H2626)</f>
        <v/>
      </c>
      <c r="K2626" s="9">
        <f>E2626/(1+M2626)</f>
        <v/>
      </c>
      <c r="L2626" s="10" t="inlineStr">
        <is>
          <t>PLN</t>
        </is>
      </c>
      <c r="M2626" s="11" t="n">
        <v>0.23</v>
      </c>
      <c r="N2626" s="9">
        <f>K2626*VLOOKUP(L2626,'Exchange rate'!A:B,2,0)</f>
        <v/>
      </c>
      <c r="O2626" s="8" t="inlineStr">
        <is>
          <t>Play</t>
        </is>
      </c>
      <c r="P2626" s="8" t="inlineStr">
        <is>
          <t>Play</t>
        </is>
      </c>
      <c r="Q2626" s="8" t="inlineStr">
        <is>
          <t>Poland</t>
        </is>
      </c>
      <c r="R2626" s="12" t="inlineStr">
        <is>
          <t>https://www.play.pl/dlaciebie/produkty/huawei/huawei-watch-gt5-41mm-elegant/?oid=4001297899&amp;ogrp=abonament&amp;installmentsAmount=24&amp;upfront=99&amp;simCard=1&amp;context=B2C</t>
        </is>
      </c>
      <c r="S2626" s="13" t="inlineStr">
        <is>
          <t>Smart Watch</t>
        </is>
      </c>
      <c r="T2626" s="13" t="n"/>
      <c r="U2626" s="12" t="inlineStr">
        <is>
          <t>https://drive.google.com/uc?export=view&amp;id=1MpUOGscSRb6P34gTxYFEXqJRDMuAUcxf</t>
        </is>
      </c>
      <c r="V2626" t="inlineStr">
        <is>
          <t>20250424</t>
        </is>
      </c>
    </row>
    <row r="2627" ht="15" customHeight="1">
      <c r="A2627" s="7" t="inlineStr">
        <is>
          <t>AN00000225</t>
        </is>
      </c>
      <c r="B2627" s="8" t="inlineStr">
        <is>
          <t>Huawei</t>
        </is>
      </c>
      <c r="C2627" s="8" t="inlineStr">
        <is>
          <t>Huawei Watch GT5 46mm Active</t>
        </is>
      </c>
      <c r="D2627" s="8" t="inlineStr">
        <is>
          <t>-</t>
        </is>
      </c>
      <c r="E2627" s="9" t="n">
        <v>999</v>
      </c>
      <c r="F2627" s="9" t="inlineStr">
        <is>
          <t>1099.00</t>
        </is>
      </c>
      <c r="G2627" s="9" t="inlineStr">
        <is>
          <t>Instock</t>
        </is>
      </c>
      <c r="H2627" s="9">
        <f>F2627+0</f>
        <v/>
      </c>
      <c r="I2627" s="9" t="n"/>
      <c r="J2627" s="9">
        <f>IF(I2627&lt;&gt;"",I2627,H2627)</f>
        <v/>
      </c>
      <c r="K2627" s="9">
        <f>E2627/(1+M2627)</f>
        <v/>
      </c>
      <c r="L2627" s="10" t="inlineStr">
        <is>
          <t>PLN</t>
        </is>
      </c>
      <c r="M2627" s="11" t="n">
        <v>0.23</v>
      </c>
      <c r="N2627" s="9">
        <f>K2627*VLOOKUP(L2627,'Exchange rate'!A:B,2,0)</f>
        <v/>
      </c>
      <c r="O2627" s="8" t="inlineStr">
        <is>
          <t>Play</t>
        </is>
      </c>
      <c r="P2627" s="8" t="inlineStr">
        <is>
          <t>Play</t>
        </is>
      </c>
      <c r="Q2627" s="8" t="inlineStr">
        <is>
          <t>Poland</t>
        </is>
      </c>
      <c r="R2627" s="12" t="inlineStr">
        <is>
          <t>https://www.play.pl/dlaciebie/produkty/huawei/huawei-watch-gt5-46mm-active/?oid=4001297899&amp;ogrp=abonament&amp;installmentsAmount=24&amp;upfront=113.08</t>
        </is>
      </c>
      <c r="S2627" s="13" t="inlineStr">
        <is>
          <t>Smart Watch</t>
        </is>
      </c>
      <c r="T2627" s="13" t="n"/>
      <c r="U2627" s="12" t="inlineStr">
        <is>
          <t>https://drive.google.com/uc?export=view&amp;id=1M9hKlPeMaEeBBEyKb5BLP8Vld8LMrL6H</t>
        </is>
      </c>
      <c r="V2627" t="inlineStr">
        <is>
          <t>20250424</t>
        </is>
      </c>
    </row>
    <row r="2628" ht="15" customHeight="1">
      <c r="A2628" s="7" t="inlineStr">
        <is>
          <t>AN00000224</t>
        </is>
      </c>
      <c r="B2628" s="8" t="inlineStr">
        <is>
          <t>Huawei</t>
        </is>
      </c>
      <c r="C2628" s="8" t="inlineStr">
        <is>
          <t>Huawei Watch GT5 46mm Blue</t>
        </is>
      </c>
      <c r="D2628" s="8" t="inlineStr">
        <is>
          <t>-</t>
        </is>
      </c>
      <c r="E2628" s="9" t="n">
        <v>1099</v>
      </c>
      <c r="F2628" s="9" t="inlineStr">
        <is>
          <t>1099.00</t>
        </is>
      </c>
      <c r="G2628" s="9" t="inlineStr">
        <is>
          <t>Instock</t>
        </is>
      </c>
      <c r="H2628" s="9">
        <f>F2628+0</f>
        <v/>
      </c>
      <c r="I2628" s="9" t="n"/>
      <c r="J2628" s="9">
        <f>IF(I2628&lt;&gt;"",I2628,H2628)</f>
        <v/>
      </c>
      <c r="K2628" s="9">
        <f>E2628/(1+M2628)</f>
        <v/>
      </c>
      <c r="L2628" s="10" t="inlineStr">
        <is>
          <t>PLN</t>
        </is>
      </c>
      <c r="M2628" s="11" t="n">
        <v>0.23</v>
      </c>
      <c r="N2628" s="9">
        <f>K2628*VLOOKUP(L2628,'Exchange rate'!A:B,2,0)</f>
        <v/>
      </c>
      <c r="O2628" s="8" t="inlineStr">
        <is>
          <t>Play</t>
        </is>
      </c>
      <c r="P2628" s="8" t="inlineStr">
        <is>
          <t>Play</t>
        </is>
      </c>
      <c r="Q2628" s="8" t="inlineStr">
        <is>
          <t>Poland</t>
        </is>
      </c>
      <c r="R2628" s="12" t="inlineStr">
        <is>
          <t>https://www.play.pl/dlaciebie/produkty/huawei/huawei-watch-gt5-46mm-blue/?oid=4001297899&amp;ogrp=abonament&amp;installmentsAmount=24&amp;upfront=1.0&amp;simCard=1&amp;context=B2C</t>
        </is>
      </c>
      <c r="S2628" s="13" t="inlineStr">
        <is>
          <t>Smart Watch</t>
        </is>
      </c>
      <c r="T2628" s="13" t="n"/>
      <c r="U2628" s="12" t="inlineStr">
        <is>
          <t>https://drive.google.com/uc?export=view&amp;id=1LL8cwEITK4DNoAko_XW_IJKSMwl5vk27</t>
        </is>
      </c>
      <c r="V2628" t="inlineStr">
        <is>
          <t>20250424</t>
        </is>
      </c>
    </row>
    <row r="2629" ht="15" customHeight="1">
      <c r="A2629" s="7" t="inlineStr">
        <is>
          <t>AN00000227</t>
        </is>
      </c>
      <c r="B2629" s="8" t="inlineStr">
        <is>
          <t>Huawei</t>
        </is>
      </c>
      <c r="C2629" s="8" t="inlineStr">
        <is>
          <t>Huawei Watch GT5 Pro 46mm Elite</t>
        </is>
      </c>
      <c r="D2629" s="8" t="inlineStr">
        <is>
          <t>-</t>
        </is>
      </c>
      <c r="E2629" s="9" t="n">
        <v>1899</v>
      </c>
      <c r="F2629" s="9" t="inlineStr">
        <is>
          <t>1899.00</t>
        </is>
      </c>
      <c r="G2629" s="9" t="inlineStr">
        <is>
          <t>Instock</t>
        </is>
      </c>
      <c r="H2629" s="9">
        <f>F2629+0</f>
        <v/>
      </c>
      <c r="I2629" s="9" t="n"/>
      <c r="J2629" s="9">
        <f>IF(I2629&lt;&gt;"",I2629,H2629)</f>
        <v/>
      </c>
      <c r="K2629" s="9">
        <f>E2629/(1+M2629)</f>
        <v/>
      </c>
      <c r="L2629" s="10" t="inlineStr">
        <is>
          <t>PLN</t>
        </is>
      </c>
      <c r="M2629" s="11" t="n">
        <v>0.23</v>
      </c>
      <c r="N2629" s="9">
        <f>K2629*VLOOKUP(L2629,'Exchange rate'!A:B,2,0)</f>
        <v/>
      </c>
      <c r="O2629" s="8" t="inlineStr">
        <is>
          <t>Play</t>
        </is>
      </c>
      <c r="P2629" s="8" t="inlineStr">
        <is>
          <t>Play</t>
        </is>
      </c>
      <c r="Q2629" s="8" t="inlineStr">
        <is>
          <t>Poland</t>
        </is>
      </c>
      <c r="R2629" s="12" t="inlineStr">
        <is>
          <t>https://www.play.pl/dlaciebie/produkty/huawei/huawei-watch-gt6-pro-46mm/?oid=4001297899&amp;ogrp=abonament&amp;installmentsAmount=24&amp;upfront=799&amp;simCard=1&amp;context=B2C</t>
        </is>
      </c>
      <c r="S2629" s="13" t="inlineStr">
        <is>
          <t>Smart Watch</t>
        </is>
      </c>
      <c r="T2629" s="13" t="n"/>
      <c r="U2629" s="12" t="inlineStr">
        <is>
          <t>https://drive.google.com/uc?export=view&amp;id=1MBE4bxyrphhDJGLcG_siwEX0dY5nXPTv</t>
        </is>
      </c>
      <c r="V2629" t="inlineStr">
        <is>
          <t>20250424</t>
        </is>
      </c>
    </row>
    <row r="2630" ht="15" customHeight="1">
      <c r="A2630" s="7" t="inlineStr">
        <is>
          <t>BN2009056</t>
        </is>
      </c>
      <c r="B2630" s="8" t="inlineStr">
        <is>
          <t>Huawei</t>
        </is>
      </c>
      <c r="C2630" s="8" t="inlineStr">
        <is>
          <t>Watch 4 Pro LTE</t>
        </is>
      </c>
      <c r="D2630" s="8" t="inlineStr">
        <is>
          <t>-</t>
        </is>
      </c>
      <c r="E2630" s="9" t="n">
        <v>1999</v>
      </c>
      <c r="F2630" s="9" t="inlineStr">
        <is>
          <t>1999.00</t>
        </is>
      </c>
      <c r="G2630" s="9" t="inlineStr">
        <is>
          <t>Instock</t>
        </is>
      </c>
      <c r="H2630" s="9">
        <f>F2630+0</f>
        <v/>
      </c>
      <c r="I2630" s="9" t="n"/>
      <c r="J2630" s="9">
        <f>IF(I2630&lt;&gt;"",I2630,H2630)</f>
        <v/>
      </c>
      <c r="K2630" s="9">
        <f>E2630/(1+M2630)</f>
        <v/>
      </c>
      <c r="L2630" s="10" t="inlineStr">
        <is>
          <t>PLN</t>
        </is>
      </c>
      <c r="M2630" s="11" t="n">
        <v>0.23</v>
      </c>
      <c r="N2630" s="9">
        <f>K2630*VLOOKUP(L2630,'Exchange rate'!A:B,2,0)</f>
        <v/>
      </c>
      <c r="O2630" s="8" t="inlineStr">
        <is>
          <t>Play</t>
        </is>
      </c>
      <c r="P2630" s="8" t="inlineStr">
        <is>
          <t>Play</t>
        </is>
      </c>
      <c r="Q2630" s="8" t="inlineStr">
        <is>
          <t>Poland</t>
        </is>
      </c>
      <c r="R2630" s="12" t="inlineStr">
        <is>
          <t>https://www.play.pl/dlaciebie/produkty/huawei/huawei-watch-4-pro-lte/?oid=4001297899</t>
        </is>
      </c>
      <c r="S2630" s="13" t="inlineStr">
        <is>
          <t>Smart Watch</t>
        </is>
      </c>
      <c r="T2630" s="13" t="n"/>
      <c r="U2630" s="12" t="inlineStr">
        <is>
          <t>https://drive.google.com/uc?export=view&amp;id=1LXdCsNytetVJ01pqVukPrwMaTi4jYs1M</t>
        </is>
      </c>
      <c r="V2630" t="inlineStr">
        <is>
          <t>20250424</t>
        </is>
      </c>
    </row>
    <row r="2631" ht="15" customHeight="1">
      <c r="A2631" s="7" t="inlineStr">
        <is>
          <t>BN2009528</t>
        </is>
      </c>
      <c r="B2631" s="8" t="inlineStr">
        <is>
          <t>Huawei</t>
        </is>
      </c>
      <c r="C2631" s="8" t="inlineStr">
        <is>
          <t>Watch 4 Pro Space Edition LTE</t>
        </is>
      </c>
      <c r="D2631" s="8" t="inlineStr">
        <is>
          <t>-</t>
        </is>
      </c>
      <c r="E2631" s="9" t="n">
        <v>2199</v>
      </c>
      <c r="F2631" s="9" t="inlineStr">
        <is>
          <t>2199.00</t>
        </is>
      </c>
      <c r="G2631" s="9" t="inlineStr">
        <is>
          <t>Instock</t>
        </is>
      </c>
      <c r="H2631" s="9">
        <f>F2631+0</f>
        <v/>
      </c>
      <c r="I2631" s="9" t="n"/>
      <c r="J2631" s="9">
        <f>IF(I2631&lt;&gt;"",I2631,H2631)</f>
        <v/>
      </c>
      <c r="K2631" s="9">
        <f>E2631/(1+M2631)</f>
        <v/>
      </c>
      <c r="L2631" s="10" t="inlineStr">
        <is>
          <t>PLN</t>
        </is>
      </c>
      <c r="M2631" s="11" t="n">
        <v>0.23</v>
      </c>
      <c r="N2631" s="9">
        <f>K2631*VLOOKUP(L2631,'Exchange rate'!A:B,2,0)</f>
        <v/>
      </c>
      <c r="O2631" s="8" t="inlineStr">
        <is>
          <t>Play</t>
        </is>
      </c>
      <c r="P2631" s="8" t="inlineStr">
        <is>
          <t>Play</t>
        </is>
      </c>
      <c r="Q2631" s="8" t="inlineStr">
        <is>
          <t>Poland</t>
        </is>
      </c>
      <c r="R2631" s="12" t="inlineStr">
        <is>
          <t>https://www.play.pl/dlaciebie/produkty/huawei/huawei-watch-4-pro-space-edition-lte/?oid=4001297899</t>
        </is>
      </c>
      <c r="S2631" s="13" t="inlineStr">
        <is>
          <t>Smart Watch</t>
        </is>
      </c>
      <c r="T2631" s="13" t="n"/>
      <c r="U2631" s="12" t="inlineStr">
        <is>
          <t>https://drive.google.com/uc?export=view&amp;id=1NB-l3Wo_VtZ-8pQX7jm55aI_dcbtQSWg</t>
        </is>
      </c>
      <c r="V2631" t="inlineStr">
        <is>
          <t>20250424</t>
        </is>
      </c>
    </row>
    <row r="2632" ht="15" customHeight="1">
      <c r="A2632" s="7" t="inlineStr">
        <is>
          <t>AN00000164</t>
        </is>
      </c>
      <c r="B2632" s="8" t="inlineStr">
        <is>
          <t>Huawei</t>
        </is>
      </c>
      <c r="C2632" s="8" t="inlineStr">
        <is>
          <t>Watch GT4 41mm Classic</t>
        </is>
      </c>
      <c r="D2632" s="8" t="inlineStr">
        <is>
          <t>-</t>
        </is>
      </c>
      <c r="E2632" s="9" t="n">
        <v>799</v>
      </c>
      <c r="F2632" s="9" t="inlineStr">
        <is>
          <t>799.00</t>
        </is>
      </c>
      <c r="G2632" s="9" t="inlineStr">
        <is>
          <t>Instock</t>
        </is>
      </c>
      <c r="H2632" s="9">
        <f>F2632+0</f>
        <v/>
      </c>
      <c r="I2632" s="9" t="n"/>
      <c r="J2632" s="9">
        <f>IF(I2632&lt;&gt;"",I2632,H2632)</f>
        <v/>
      </c>
      <c r="K2632" s="9">
        <f>E2632/(1+M2632)</f>
        <v/>
      </c>
      <c r="L2632" s="10" t="inlineStr">
        <is>
          <t>PLN</t>
        </is>
      </c>
      <c r="M2632" s="11" t="n">
        <v>0.23</v>
      </c>
      <c r="N2632" s="9">
        <f>K2632*VLOOKUP(L2632,'Exchange rate'!A:B,2,0)</f>
        <v/>
      </c>
      <c r="O2632" s="8" t="inlineStr">
        <is>
          <t>Play</t>
        </is>
      </c>
      <c r="P2632" s="8" t="inlineStr">
        <is>
          <t>Play</t>
        </is>
      </c>
      <c r="Q2632" s="8" t="inlineStr">
        <is>
          <t>Poland</t>
        </is>
      </c>
      <c r="R2632" s="12" t="inlineStr">
        <is>
          <t>https://www.play.pl/dlaciebie/produkty/huawei/huawei-watch4-41mm-classic/?oid=4001297899</t>
        </is>
      </c>
      <c r="S2632" s="13" t="inlineStr">
        <is>
          <t>Smart Watch</t>
        </is>
      </c>
      <c r="T2632" s="13" t="n"/>
      <c r="U2632" s="12" t="inlineStr">
        <is>
          <t>https://drive.google.com/uc?export=view&amp;id=1LiWX_2BT-TQaAPvYSUp-tHvyq-ptlXUH</t>
        </is>
      </c>
      <c r="V2632" t="inlineStr">
        <is>
          <t>20250424</t>
        </is>
      </c>
    </row>
    <row r="2633" ht="15" customHeight="1">
      <c r="A2633" s="7" t="inlineStr">
        <is>
          <t>AN00000165</t>
        </is>
      </c>
      <c r="B2633" s="8" t="inlineStr">
        <is>
          <t>Huawei</t>
        </is>
      </c>
      <c r="C2633" s="8" t="inlineStr">
        <is>
          <t>Watch GT4 41mm Elegant</t>
        </is>
      </c>
      <c r="D2633" s="8" t="inlineStr">
        <is>
          <t>-</t>
        </is>
      </c>
      <c r="E2633" s="9" t="n">
        <v>0</v>
      </c>
      <c r="F2633" s="9" t="inlineStr">
        <is>
          <t>0.00</t>
        </is>
      </c>
      <c r="G2633" s="9" t="inlineStr">
        <is>
          <t>Outstock</t>
        </is>
      </c>
      <c r="H2633" s="9">
        <f>F2633+0</f>
        <v/>
      </c>
      <c r="I2633" s="9" t="n"/>
      <c r="J2633" s="9">
        <f>IF(I2633&lt;&gt;"",I2633,H2633)</f>
        <v/>
      </c>
      <c r="K2633" s="9">
        <f>E2633/(1+M2633)</f>
        <v/>
      </c>
      <c r="L2633" s="10" t="inlineStr">
        <is>
          <t>PLN</t>
        </is>
      </c>
      <c r="M2633" s="11" t="n">
        <v>0.23</v>
      </c>
      <c r="N2633" s="9">
        <f>K2633*VLOOKUP(L2633,'Exchange rate'!A:B,2,0)</f>
        <v/>
      </c>
      <c r="O2633" s="8" t="inlineStr">
        <is>
          <t>Play</t>
        </is>
      </c>
      <c r="P2633" s="8" t="inlineStr">
        <is>
          <t>Play</t>
        </is>
      </c>
      <c r="Q2633" s="8" t="inlineStr">
        <is>
          <t>Poland</t>
        </is>
      </c>
      <c r="R2633" s="12" t="inlineStr">
        <is>
          <t>https://www.play.pl/dlaciebie/produkty/huawei/huawei-watch4-41mm-elegant/?oid=4001297899</t>
        </is>
      </c>
      <c r="S2633" s="13" t="inlineStr">
        <is>
          <t>Smart Watch</t>
        </is>
      </c>
      <c r="T2633" s="13" t="n"/>
      <c r="U2633" s="12" t="inlineStr">
        <is>
          <t>https://drive.google.com/uc?export=view&amp;id=1MgLg0RPFrxQ98u2GuboYqhK9nWkDdoQa</t>
        </is>
      </c>
      <c r="V2633" t="inlineStr">
        <is>
          <t>20250424</t>
        </is>
      </c>
    </row>
    <row r="2634" ht="15" customHeight="1">
      <c r="A2634" s="7" t="inlineStr">
        <is>
          <t>AN00000167</t>
        </is>
      </c>
      <c r="B2634" s="8" t="inlineStr">
        <is>
          <t>Huawei</t>
        </is>
      </c>
      <c r="C2634" s="8" t="inlineStr">
        <is>
          <t>Watch GT4 46mm Active</t>
        </is>
      </c>
      <c r="D2634" s="8" t="inlineStr">
        <is>
          <t>-</t>
        </is>
      </c>
      <c r="E2634" s="9" t="n">
        <v>799</v>
      </c>
      <c r="F2634" s="9" t="inlineStr">
        <is>
          <t>799.00</t>
        </is>
      </c>
      <c r="G2634" s="9" t="inlineStr">
        <is>
          <t>Instock</t>
        </is>
      </c>
      <c r="H2634" s="9">
        <f>F2634+0</f>
        <v/>
      </c>
      <c r="I2634" s="9" t="n"/>
      <c r="J2634" s="9">
        <f>IF(I2634&lt;&gt;"",I2634,H2634)</f>
        <v/>
      </c>
      <c r="K2634" s="9">
        <f>E2634/(1+M2634)</f>
        <v/>
      </c>
      <c r="L2634" s="10" t="inlineStr">
        <is>
          <t>PLN</t>
        </is>
      </c>
      <c r="M2634" s="11" t="n">
        <v>0.23</v>
      </c>
      <c r="N2634" s="9">
        <f>K2634*VLOOKUP(L2634,'Exchange rate'!A:B,2,0)</f>
        <v/>
      </c>
      <c r="O2634" s="8" t="inlineStr">
        <is>
          <t>Play</t>
        </is>
      </c>
      <c r="P2634" s="8" t="inlineStr">
        <is>
          <t>Play</t>
        </is>
      </c>
      <c r="Q2634" s="8" t="inlineStr">
        <is>
          <t>Poland</t>
        </is>
      </c>
      <c r="R2634" s="12" t="inlineStr">
        <is>
          <t>https://www.play.pl/dlaciebie/produkty/huawei/huawei-watch4-46mm-active/?oid=4001297899</t>
        </is>
      </c>
      <c r="S2634" s="13" t="inlineStr">
        <is>
          <t>Smart Watch</t>
        </is>
      </c>
      <c r="T2634" s="13" t="n"/>
      <c r="U2634" s="12" t="inlineStr">
        <is>
          <t>https://drive.google.com/uc?export=view&amp;id=1NRJghZypjpVQ3FZlqIXvkNYaK5Wpyh7X</t>
        </is>
      </c>
      <c r="V2634" t="inlineStr">
        <is>
          <t>20250424</t>
        </is>
      </c>
    </row>
    <row r="2635" ht="15" customHeight="1">
      <c r="A2635" s="7" t="inlineStr">
        <is>
          <t>AN00000169</t>
        </is>
      </c>
      <c r="B2635" s="8" t="inlineStr">
        <is>
          <t>Huawei</t>
        </is>
      </c>
      <c r="C2635" s="8" t="inlineStr">
        <is>
          <t>Watch GT4 46mm Elite</t>
        </is>
      </c>
      <c r="D2635" s="8" t="inlineStr">
        <is>
          <t>-</t>
        </is>
      </c>
      <c r="E2635" s="9" t="n">
        <v>0</v>
      </c>
      <c r="F2635" s="9" t="inlineStr">
        <is>
          <t>0.00</t>
        </is>
      </c>
      <c r="G2635" s="9" t="inlineStr">
        <is>
          <t>Outstock</t>
        </is>
      </c>
      <c r="H2635" s="9">
        <f>F2635+0</f>
        <v/>
      </c>
      <c r="I2635" s="9" t="n"/>
      <c r="J2635" s="9">
        <f>IF(I2635&lt;&gt;"",I2635,H2635)</f>
        <v/>
      </c>
      <c r="K2635" s="9">
        <f>E2635/(1+M2635)</f>
        <v/>
      </c>
      <c r="L2635" s="10" t="inlineStr">
        <is>
          <t>PLN</t>
        </is>
      </c>
      <c r="M2635" s="11" t="n">
        <v>0.23</v>
      </c>
      <c r="N2635" s="9">
        <f>K2635*VLOOKUP(L2635,'Exchange rate'!A:B,2,0)</f>
        <v/>
      </c>
      <c r="O2635" s="8" t="inlineStr">
        <is>
          <t>Play</t>
        </is>
      </c>
      <c r="P2635" s="8" t="inlineStr">
        <is>
          <t>Play</t>
        </is>
      </c>
      <c r="Q2635" s="8" t="inlineStr">
        <is>
          <t>Poland</t>
        </is>
      </c>
      <c r="R2635" s="12" t="inlineStr">
        <is>
          <t>https://www.play.pl/dlaciebie/produkty/huawei/huawei-watch-gt4-46mm-elite/?oid=4001297899&amp;ogrp=abonament&amp;installmentsAmount=24&amp;upfront=1.0</t>
        </is>
      </c>
      <c r="S2635" s="13" t="inlineStr">
        <is>
          <t>Smart Watch</t>
        </is>
      </c>
      <c r="T2635" s="13" t="n"/>
      <c r="U2635" s="12" t="inlineStr">
        <is>
          <t>https://drive.google.com/uc?export=view&amp;id=1N3wkNSTgzkbOUCeIFLIW3jqyIhBZsM_8</t>
        </is>
      </c>
      <c r="V2635" t="inlineStr">
        <is>
          <t>20250424</t>
        </is>
      </c>
    </row>
    <row r="2636" ht="15" customHeight="1">
      <c r="A2636" s="7" t="inlineStr">
        <is>
          <t>BN2008455</t>
        </is>
      </c>
      <c r="B2636" s="8" t="inlineStr">
        <is>
          <t>Lenovo</t>
        </is>
      </c>
      <c r="C2636" s="8" t="inlineStr">
        <is>
          <t>Moto E22 4-64GB LTE</t>
        </is>
      </c>
      <c r="D2636" s="8" t="inlineStr">
        <is>
          <t>-</t>
        </is>
      </c>
      <c r="E2636" s="9" t="n">
        <v>0</v>
      </c>
      <c r="F2636" s="9" t="inlineStr">
        <is>
          <t>0.00</t>
        </is>
      </c>
      <c r="G2636" s="9" t="inlineStr">
        <is>
          <t>Outstock</t>
        </is>
      </c>
      <c r="H2636" s="9">
        <f>F2636+0</f>
        <v/>
      </c>
      <c r="I2636" s="9" t="n"/>
      <c r="J2636" s="9">
        <f>IF(I2636&lt;&gt;"",I2636,H2636)</f>
        <v/>
      </c>
      <c r="K2636" s="9">
        <f>E2636/(1+M2636)</f>
        <v/>
      </c>
      <c r="L2636" s="10" t="inlineStr">
        <is>
          <t>PLN</t>
        </is>
      </c>
      <c r="M2636" s="11" t="n">
        <v>0.23</v>
      </c>
      <c r="N2636" s="9">
        <f>K2636*VLOOKUP(L2636,'Exchange rate'!A:B,2,0)</f>
        <v/>
      </c>
      <c r="O2636" s="8" t="inlineStr">
        <is>
          <t>Play</t>
        </is>
      </c>
      <c r="P2636" s="8" t="inlineStr">
        <is>
          <t>Play</t>
        </is>
      </c>
      <c r="Q2636" s="8" t="inlineStr">
        <is>
          <t>Poland</t>
        </is>
      </c>
      <c r="R2636" s="12" t="inlineStr">
        <is>
          <t>https://www.play.pl/dlaciebie/produkty/motorola/motorola-moto-e22/?oid=4001297899</t>
        </is>
      </c>
      <c r="S2636" s="13" t="inlineStr">
        <is>
          <t>Handset</t>
        </is>
      </c>
      <c r="T2636" s="13" t="n"/>
      <c r="U2636" s="12" t="inlineStr">
        <is>
          <t>https://drive.google.com/uc?export=view&amp;id=1LndPlPeHruEBnAOmXPaxKKhZewFBFgbW</t>
        </is>
      </c>
      <c r="V2636" t="inlineStr">
        <is>
          <t>20250424</t>
        </is>
      </c>
    </row>
    <row r="2637" ht="15" customHeight="1">
      <c r="A2637" s="7" t="inlineStr">
        <is>
          <t>BN2008718</t>
        </is>
      </c>
      <c r="B2637" s="8" t="inlineStr">
        <is>
          <t>Lenovo</t>
        </is>
      </c>
      <c r="C2637" s="8" t="inlineStr">
        <is>
          <t>Moto Edge 40 8-256GB 5G</t>
        </is>
      </c>
      <c r="D2637" s="8" t="inlineStr">
        <is>
          <t>-</t>
        </is>
      </c>
      <c r="E2637" s="9" t="n">
        <v>0</v>
      </c>
      <c r="F2637" s="9" t="inlineStr">
        <is>
          <t>0.00</t>
        </is>
      </c>
      <c r="G2637" s="9" t="inlineStr">
        <is>
          <t>Outstock</t>
        </is>
      </c>
      <c r="H2637" s="9">
        <f>F2637+0</f>
        <v/>
      </c>
      <c r="I2637" s="9" t="n"/>
      <c r="J2637" s="9">
        <f>IF(I2637&lt;&gt;"",I2637,H2637)</f>
        <v/>
      </c>
      <c r="K2637" s="9">
        <f>E2637/(1+M2637)</f>
        <v/>
      </c>
      <c r="L2637" s="10" t="inlineStr">
        <is>
          <t>PLN</t>
        </is>
      </c>
      <c r="M2637" s="11" t="n">
        <v>0.23</v>
      </c>
      <c r="N2637" s="9">
        <f>K2637*VLOOKUP(L2637,'Exchange rate'!A:B,2,0)</f>
        <v/>
      </c>
      <c r="O2637" s="8" t="inlineStr">
        <is>
          <t>Play</t>
        </is>
      </c>
      <c r="P2637" s="8" t="inlineStr">
        <is>
          <t>Play</t>
        </is>
      </c>
      <c r="Q2637" s="8" t="inlineStr">
        <is>
          <t>Poland</t>
        </is>
      </c>
      <c r="R2637" s="12" t="inlineStr">
        <is>
          <t>https://www.play.pl/dlaciebie/produkty/motorola/motorola-moto-edge-40/?oid=4001297899&amp;ogrp=abonament&amp;installmentsAmount=24&amp;upfront=1.0</t>
        </is>
      </c>
      <c r="S2637" s="13" t="inlineStr">
        <is>
          <t>Handset</t>
        </is>
      </c>
      <c r="T2637" s="13" t="n"/>
      <c r="U2637" s="12" t="inlineStr">
        <is>
          <t>https://drive.google.com/uc?export=view&amp;id=1MFe7rjRkbic0Jwwf67IdqNZdVske7b9f</t>
        </is>
      </c>
      <c r="V2637" t="inlineStr">
        <is>
          <t>20250424</t>
        </is>
      </c>
    </row>
    <row r="2638" ht="15" customHeight="1">
      <c r="A2638" s="7" t="inlineStr">
        <is>
          <t>BN2008969</t>
        </is>
      </c>
      <c r="B2638" s="8" t="inlineStr">
        <is>
          <t>Lenovo</t>
        </is>
      </c>
      <c r="C2638" s="8" t="inlineStr">
        <is>
          <t>Moto Edge 40 Neo 12-256GB 5G</t>
        </is>
      </c>
      <c r="D2638" s="8" t="inlineStr">
        <is>
          <t>-</t>
        </is>
      </c>
      <c r="E2638" s="9" t="n">
        <v>1499</v>
      </c>
      <c r="F2638" s="9" t="inlineStr">
        <is>
          <t>1499.00</t>
        </is>
      </c>
      <c r="G2638" s="9" t="inlineStr">
        <is>
          <t>Instock</t>
        </is>
      </c>
      <c r="H2638" s="9">
        <f>F2638+0</f>
        <v/>
      </c>
      <c r="I2638" s="9" t="n"/>
      <c r="J2638" s="9">
        <f>IF(I2638&lt;&gt;"",I2638,H2638)</f>
        <v/>
      </c>
      <c r="K2638" s="9">
        <f>E2638/(1+M2638)</f>
        <v/>
      </c>
      <c r="L2638" s="10" t="inlineStr">
        <is>
          <t>PLN</t>
        </is>
      </c>
      <c r="M2638" s="11" t="n">
        <v>0.23</v>
      </c>
      <c r="N2638" s="9">
        <f>K2638*VLOOKUP(L2638,'Exchange rate'!A:B,2,0)</f>
        <v/>
      </c>
      <c r="O2638" s="8" t="inlineStr">
        <is>
          <t>Play</t>
        </is>
      </c>
      <c r="P2638" s="8" t="inlineStr">
        <is>
          <t>Play</t>
        </is>
      </c>
      <c r="Q2638" s="8" t="inlineStr">
        <is>
          <t>Poland</t>
        </is>
      </c>
      <c r="R2638" s="12" t="inlineStr">
        <is>
          <t>https://www.play.pl/dlaciebie/produkty/motorola/motorola-moto-edge-40-neo/?oid=4001297899</t>
        </is>
      </c>
      <c r="S2638" s="13" t="inlineStr">
        <is>
          <t>Handset</t>
        </is>
      </c>
      <c r="T2638" s="13" t="n"/>
      <c r="U2638" s="12" t="inlineStr">
        <is>
          <t>https://drive.google.com/uc?export=view&amp;id=1Lm9zSig-JtcuOSDWUMtKpmRMk-V1yc9g</t>
        </is>
      </c>
      <c r="V2638" t="inlineStr">
        <is>
          <t>20250424</t>
        </is>
      </c>
    </row>
    <row r="2639" ht="15" customHeight="1">
      <c r="A2639" s="7" t="inlineStr">
        <is>
          <t>BN2009433</t>
        </is>
      </c>
      <c r="B2639" s="8" t="inlineStr">
        <is>
          <t>Lenovo</t>
        </is>
      </c>
      <c r="C2639" s="8" t="inlineStr">
        <is>
          <t>Moto Edge 50 Neo 12-512GB 5G</t>
        </is>
      </c>
      <c r="D2639" s="8" t="inlineStr">
        <is>
          <t>-</t>
        </is>
      </c>
      <c r="E2639" s="9" t="n">
        <v>1799</v>
      </c>
      <c r="F2639" s="9" t="inlineStr">
        <is>
          <t>1799.00</t>
        </is>
      </c>
      <c r="G2639" s="9" t="inlineStr">
        <is>
          <t>Instock</t>
        </is>
      </c>
      <c r="H2639" s="9">
        <f>F2639+0</f>
        <v/>
      </c>
      <c r="I2639" s="9" t="n"/>
      <c r="J2639" s="9">
        <f>IF(I2639&lt;&gt;"",I2639,H2639)</f>
        <v/>
      </c>
      <c r="K2639" s="9">
        <f>E2639/(1+M2639)</f>
        <v/>
      </c>
      <c r="L2639" s="10" t="inlineStr">
        <is>
          <t>PLN</t>
        </is>
      </c>
      <c r="M2639" s="11" t="n">
        <v>0.23</v>
      </c>
      <c r="N2639" s="9">
        <f>K2639*VLOOKUP(L2639,'Exchange rate'!A:B,2,0)</f>
        <v/>
      </c>
      <c r="O2639" s="8" t="inlineStr">
        <is>
          <t>Play</t>
        </is>
      </c>
      <c r="P2639" s="8" t="inlineStr">
        <is>
          <t>Play</t>
        </is>
      </c>
      <c r="Q2639" s="8" t="inlineStr">
        <is>
          <t>Poland</t>
        </is>
      </c>
      <c r="R2639" s="12" t="inlineStr">
        <is>
          <t>https://www.play.pl/dlaciebie/produkty/motorola/motorola-moto-edge-50-neo-5g/?oid=4001297899</t>
        </is>
      </c>
      <c r="S2639" s="13" t="inlineStr">
        <is>
          <t>Handset</t>
        </is>
      </c>
      <c r="T2639" s="13" t="n"/>
      <c r="U2639" s="12" t="inlineStr">
        <is>
          <t>https://drive.google.com/uc?export=view&amp;id=1LW59Cz9zR2_tvBqWFbd7Ej7IF7-4Cj_e</t>
        </is>
      </c>
      <c r="V2639" t="inlineStr">
        <is>
          <t>20250424</t>
        </is>
      </c>
    </row>
    <row r="2640" ht="15" customHeight="1">
      <c r="A2640" s="7" t="inlineStr">
        <is>
          <t>BN2009287</t>
        </is>
      </c>
      <c r="B2640" s="8" t="inlineStr">
        <is>
          <t>Lenovo</t>
        </is>
      </c>
      <c r="C2640" s="8" t="inlineStr">
        <is>
          <t>Moto Edge 50 Pro 12-512GB</t>
        </is>
      </c>
      <c r="D2640" s="8" t="inlineStr">
        <is>
          <t>-</t>
        </is>
      </c>
      <c r="E2640" s="9" t="n">
        <v>1999</v>
      </c>
      <c r="F2640" s="9" t="inlineStr">
        <is>
          <t>1999.00</t>
        </is>
      </c>
      <c r="G2640" s="9" t="inlineStr">
        <is>
          <t>Instock</t>
        </is>
      </c>
      <c r="H2640" s="9">
        <f>F2640+0</f>
        <v/>
      </c>
      <c r="I2640" s="9" t="n"/>
      <c r="J2640" s="9">
        <f>IF(I2640&lt;&gt;"",I2640,H2640)</f>
        <v/>
      </c>
      <c r="K2640" s="9">
        <f>E2640/(1+M2640)</f>
        <v/>
      </c>
      <c r="L2640" s="10" t="inlineStr">
        <is>
          <t>PLN</t>
        </is>
      </c>
      <c r="M2640" s="11" t="n">
        <v>0.23</v>
      </c>
      <c r="N2640" s="9">
        <f>K2640*VLOOKUP(L2640,'Exchange rate'!A:B,2,0)</f>
        <v/>
      </c>
      <c r="O2640" s="8" t="inlineStr">
        <is>
          <t>Play</t>
        </is>
      </c>
      <c r="P2640" s="8" t="inlineStr">
        <is>
          <t>Play</t>
        </is>
      </c>
      <c r="Q2640" s="8" t="inlineStr">
        <is>
          <t>Poland</t>
        </is>
      </c>
      <c r="R2640" s="12" t="inlineStr">
        <is>
          <t>https://www.play.pl/dlaciebie/produkty/motorola/motorola-moto-edge-50-pro-5g/?oid=4001297899</t>
        </is>
      </c>
      <c r="S2640" s="13" t="inlineStr">
        <is>
          <t>Handset</t>
        </is>
      </c>
      <c r="T2640" s="13" t="n"/>
      <c r="U2640" s="12" t="inlineStr">
        <is>
          <t>https://drive.google.com/uc?export=view&amp;id=1Lqw7K_uufeBVQo3FNZaxa2Jp5Cgcnb7m</t>
        </is>
      </c>
      <c r="V2640" t="inlineStr">
        <is>
          <t>20250424</t>
        </is>
      </c>
    </row>
    <row r="2641" ht="15" customHeight="1">
      <c r="A2641" s="7" t="inlineStr">
        <is>
          <t>BN2009157</t>
        </is>
      </c>
      <c r="B2641" s="8" t="inlineStr">
        <is>
          <t>Lenovo</t>
        </is>
      </c>
      <c r="C2641" s="8" t="inlineStr">
        <is>
          <t>Moto Edge 50 Ultra 16GB-1TB 5G</t>
        </is>
      </c>
      <c r="D2641" s="8" t="inlineStr">
        <is>
          <t>-</t>
        </is>
      </c>
      <c r="E2641" s="9" t="n">
        <v>3499</v>
      </c>
      <c r="F2641" s="9" t="inlineStr">
        <is>
          <t>3499.00</t>
        </is>
      </c>
      <c r="G2641" s="9" t="inlineStr">
        <is>
          <t>Instock</t>
        </is>
      </c>
      <c r="H2641" s="9">
        <f>F2641+0</f>
        <v/>
      </c>
      <c r="I2641" s="9" t="n"/>
      <c r="J2641" s="9">
        <f>IF(I2641&lt;&gt;"",I2641,H2641)</f>
        <v/>
      </c>
      <c r="K2641" s="9">
        <f>E2641/(1+M2641)</f>
        <v/>
      </c>
      <c r="L2641" s="10" t="inlineStr">
        <is>
          <t>PLN</t>
        </is>
      </c>
      <c r="M2641" s="11" t="n">
        <v>0.23</v>
      </c>
      <c r="N2641" s="9">
        <f>K2641*VLOOKUP(L2641,'Exchange rate'!A:B,2,0)</f>
        <v/>
      </c>
      <c r="O2641" s="8" t="inlineStr">
        <is>
          <t>Play</t>
        </is>
      </c>
      <c r="P2641" s="8" t="inlineStr">
        <is>
          <t>Play</t>
        </is>
      </c>
      <c r="Q2641" s="8" t="inlineStr">
        <is>
          <t>Poland</t>
        </is>
      </c>
      <c r="R2641" s="12" t="inlineStr">
        <is>
          <t>https://www.play.pl/dlaciebie/produkty/motorola/motorola-moto-edge-50-ultra-5g/?oid=4001297899</t>
        </is>
      </c>
      <c r="S2641" s="13" t="inlineStr">
        <is>
          <t>Handset</t>
        </is>
      </c>
      <c r="T2641" s="13" t="n"/>
      <c r="U2641" s="12" t="inlineStr">
        <is>
          <t>https://drive.google.com/uc?export=view&amp;id=1LnvVtLcbRxlw_esyPluMsJApYq8MEsFH</t>
        </is>
      </c>
      <c r="V2641" t="inlineStr">
        <is>
          <t>20250424</t>
        </is>
      </c>
    </row>
    <row r="2642" ht="15" customHeight="1">
      <c r="A2642" s="7" t="inlineStr">
        <is>
          <t>BN2009152</t>
        </is>
      </c>
      <c r="B2642" s="8" t="inlineStr">
        <is>
          <t>Lenovo</t>
        </is>
      </c>
      <c r="C2642" s="8" t="inlineStr">
        <is>
          <t>Moto G04 4-64GB LTE</t>
        </is>
      </c>
      <c r="D2642" s="8" t="inlineStr">
        <is>
          <t>-</t>
        </is>
      </c>
      <c r="E2642" s="9" t="n">
        <v>449</v>
      </c>
      <c r="F2642" s="9" t="inlineStr">
        <is>
          <t>449.00</t>
        </is>
      </c>
      <c r="G2642" s="9" t="inlineStr">
        <is>
          <t>Instock</t>
        </is>
      </c>
      <c r="H2642" s="9">
        <f>F2642+0</f>
        <v/>
      </c>
      <c r="I2642" s="9" t="n"/>
      <c r="J2642" s="9">
        <f>IF(I2642&lt;&gt;"",I2642,H2642)</f>
        <v/>
      </c>
      <c r="K2642" s="9">
        <f>E2642/(1+M2642)</f>
        <v/>
      </c>
      <c r="L2642" s="10" t="inlineStr">
        <is>
          <t>PLN</t>
        </is>
      </c>
      <c r="M2642" s="11" t="n">
        <v>0.23</v>
      </c>
      <c r="N2642" s="9">
        <f>K2642*VLOOKUP(L2642,'Exchange rate'!A:B,2,0)</f>
        <v/>
      </c>
      <c r="O2642" s="8" t="inlineStr">
        <is>
          <t>Play</t>
        </is>
      </c>
      <c r="P2642" s="8" t="inlineStr">
        <is>
          <t>Play</t>
        </is>
      </c>
      <c r="Q2642" s="8" t="inlineStr">
        <is>
          <t>Poland</t>
        </is>
      </c>
      <c r="R2642" s="12" t="inlineStr">
        <is>
          <t>https://www.play.pl/dlaciebie/produkty/motorola/motorola-moto-g04/?oid=4001297899</t>
        </is>
      </c>
      <c r="S2642" s="13" t="inlineStr">
        <is>
          <t>Handset</t>
        </is>
      </c>
      <c r="T2642" s="13" t="n"/>
      <c r="U2642" s="12" t="inlineStr">
        <is>
          <t>https://drive.google.com/uc?export=view&amp;id=1LwSwW8pYNLNttdjjLV7jQm0SrY2B9enu</t>
        </is>
      </c>
      <c r="V2642" t="inlineStr">
        <is>
          <t>20250424</t>
        </is>
      </c>
    </row>
    <row r="2643" ht="15" customHeight="1">
      <c r="A2643" s="7" t="inlineStr">
        <is>
          <t>BN2008705</t>
        </is>
      </c>
      <c r="B2643" s="8" t="inlineStr">
        <is>
          <t>Lenovo</t>
        </is>
      </c>
      <c r="C2643" s="8" t="inlineStr">
        <is>
          <t>Moto G13 4-128GB LTE</t>
        </is>
      </c>
      <c r="D2643" s="8" t="inlineStr">
        <is>
          <t>-</t>
        </is>
      </c>
      <c r="E2643" s="9" t="n">
        <v>0</v>
      </c>
      <c r="F2643" s="9" t="inlineStr">
        <is>
          <t>0.00</t>
        </is>
      </c>
      <c r="G2643" s="9" t="inlineStr">
        <is>
          <t>Outstock</t>
        </is>
      </c>
      <c r="H2643" s="9">
        <f>F2643+0</f>
        <v/>
      </c>
      <c r="I2643" s="9" t="n"/>
      <c r="J2643" s="9">
        <f>IF(I2643&lt;&gt;"",I2643,H2643)</f>
        <v/>
      </c>
      <c r="K2643" s="9">
        <f>E2643/(1+M2643)</f>
        <v/>
      </c>
      <c r="L2643" s="10" t="inlineStr">
        <is>
          <t>PLN</t>
        </is>
      </c>
      <c r="M2643" s="11" t="n">
        <v>0.23</v>
      </c>
      <c r="N2643" s="9">
        <f>K2643*VLOOKUP(L2643,'Exchange rate'!A:B,2,0)</f>
        <v/>
      </c>
      <c r="O2643" s="8" t="inlineStr">
        <is>
          <t>Play</t>
        </is>
      </c>
      <c r="P2643" s="8" t="inlineStr">
        <is>
          <t>Play</t>
        </is>
      </c>
      <c r="Q2643" s="8" t="inlineStr">
        <is>
          <t>Poland</t>
        </is>
      </c>
      <c r="R2643" s="12" t="inlineStr">
        <is>
          <t>https://www.play.pl/dlaciebie/produkty/motorola/motorola-moto-g13/?oid=4001297899</t>
        </is>
      </c>
      <c r="S2643" s="13" t="inlineStr">
        <is>
          <t>Handset</t>
        </is>
      </c>
      <c r="T2643" s="13" t="n"/>
      <c r="U2643" s="12" t="inlineStr">
        <is>
          <t>https://drive.google.com/uc?export=view&amp;id=1N54ddSvRzu_LtryDz1Y551ZkYCSTXdEJ</t>
        </is>
      </c>
      <c r="V2643" t="inlineStr">
        <is>
          <t>20250424</t>
        </is>
      </c>
    </row>
    <row r="2644" ht="15" customHeight="1">
      <c r="A2644" s="7" t="inlineStr">
        <is>
          <t>BN2009154</t>
        </is>
      </c>
      <c r="B2644" s="8" t="inlineStr">
        <is>
          <t>Lenovo</t>
        </is>
      </c>
      <c r="C2644" s="8" t="inlineStr">
        <is>
          <t>Moto G24 8-128GB LTE</t>
        </is>
      </c>
      <c r="D2644" s="8" t="inlineStr">
        <is>
          <t>-</t>
        </is>
      </c>
      <c r="E2644" s="9" t="n">
        <v>0</v>
      </c>
      <c r="F2644" s="9" t="inlineStr">
        <is>
          <t>0.00</t>
        </is>
      </c>
      <c r="G2644" s="9" t="inlineStr">
        <is>
          <t>Outstock</t>
        </is>
      </c>
      <c r="H2644" s="9">
        <f>F2644+0</f>
        <v/>
      </c>
      <c r="I2644" s="9" t="n"/>
      <c r="J2644" s="9">
        <f>IF(I2644&lt;&gt;"",I2644,H2644)</f>
        <v/>
      </c>
      <c r="K2644" s="9">
        <f>E2644/(1+M2644)</f>
        <v/>
      </c>
      <c r="L2644" s="10" t="inlineStr">
        <is>
          <t>PLN</t>
        </is>
      </c>
      <c r="M2644" s="11" t="n">
        <v>0.23</v>
      </c>
      <c r="N2644" s="9">
        <f>K2644*VLOOKUP(L2644,'Exchange rate'!A:B,2,0)</f>
        <v/>
      </c>
      <c r="O2644" s="8" t="inlineStr">
        <is>
          <t>Play</t>
        </is>
      </c>
      <c r="P2644" s="8" t="inlineStr">
        <is>
          <t>Play</t>
        </is>
      </c>
      <c r="Q2644" s="8" t="inlineStr">
        <is>
          <t>Poland</t>
        </is>
      </c>
      <c r="R2644" s="12" t="inlineStr">
        <is>
          <t>https://www.play.pl/dlaciebie/produkty/motorola/motorola-moto-g24/?oid=4001297899</t>
        </is>
      </c>
      <c r="S2644" s="13" t="inlineStr">
        <is>
          <t>Handset</t>
        </is>
      </c>
      <c r="T2644" s="13" t="n"/>
      <c r="U2644" s="12" t="inlineStr">
        <is>
          <t>https://drive.google.com/uc?export=view&amp;id=1Mu3sIpGiAzx1K4JlqKX7ad9nfh3IiB-h</t>
        </is>
      </c>
      <c r="V2644" t="inlineStr">
        <is>
          <t>20250424</t>
        </is>
      </c>
    </row>
    <row r="2645" ht="15" customHeight="1">
      <c r="A2645" s="7" t="inlineStr">
        <is>
          <t>BN2009461</t>
        </is>
      </c>
      <c r="B2645" s="8" t="inlineStr">
        <is>
          <t>Lenovo</t>
        </is>
      </c>
      <c r="C2645" s="8" t="inlineStr">
        <is>
          <t>Moto G34 8-128GB 5G</t>
        </is>
      </c>
      <c r="D2645" s="8" t="inlineStr">
        <is>
          <t>-</t>
        </is>
      </c>
      <c r="E2645" s="9" t="n">
        <v>0</v>
      </c>
      <c r="F2645" s="9" t="inlineStr">
        <is>
          <t>0.00</t>
        </is>
      </c>
      <c r="G2645" s="9" t="inlineStr">
        <is>
          <t>Outstock</t>
        </is>
      </c>
      <c r="H2645" s="9">
        <f>F2645+0</f>
        <v/>
      </c>
      <c r="I2645" s="9" t="n"/>
      <c r="J2645" s="9">
        <f>IF(I2645&lt;&gt;"",I2645,H2645)</f>
        <v/>
      </c>
      <c r="K2645" s="9">
        <f>E2645/(1+M2645)</f>
        <v/>
      </c>
      <c r="L2645" s="10" t="inlineStr">
        <is>
          <t>PLN</t>
        </is>
      </c>
      <c r="M2645" s="11" t="n">
        <v>0.23</v>
      </c>
      <c r="N2645" s="9">
        <f>K2645*VLOOKUP(L2645,'Exchange rate'!A:B,2,0)</f>
        <v/>
      </c>
      <c r="O2645" s="8" t="inlineStr">
        <is>
          <t>Play</t>
        </is>
      </c>
      <c r="P2645" s="8" t="inlineStr">
        <is>
          <t>Play</t>
        </is>
      </c>
      <c r="Q2645" s="8" t="inlineStr">
        <is>
          <t>Poland</t>
        </is>
      </c>
      <c r="R2645" s="12" t="inlineStr">
        <is>
          <t>https://www.play.pl/dlaciebie/produkty/motorola/motorola-moto-g34-5g/?oid=4001297899</t>
        </is>
      </c>
      <c r="S2645" s="13" t="inlineStr">
        <is>
          <t>Handset</t>
        </is>
      </c>
      <c r="T2645" s="13" t="n"/>
      <c r="U2645" s="12" t="inlineStr">
        <is>
          <t>https://drive.google.com/uc?export=view&amp;id=1LVQSfj4s8-uV0u2a8j3Qeo90seiPL_Ii</t>
        </is>
      </c>
      <c r="V2645" t="inlineStr">
        <is>
          <t>20250424</t>
        </is>
      </c>
    </row>
    <row r="2646" ht="15" customHeight="1">
      <c r="A2646" s="7" t="inlineStr">
        <is>
          <t>BN2009941</t>
        </is>
      </c>
      <c r="B2646" s="8" t="inlineStr">
        <is>
          <t>Lenovo</t>
        </is>
      </c>
      <c r="C2646" s="8" t="inlineStr">
        <is>
          <t>Moto g35 8-128GB 5G</t>
        </is>
      </c>
      <c r="D2646" s="8" t="inlineStr">
        <is>
          <t>-</t>
        </is>
      </c>
      <c r="E2646" s="9" t="n">
        <v>799</v>
      </c>
      <c r="F2646" s="9" t="inlineStr">
        <is>
          <t>799.00</t>
        </is>
      </c>
      <c r="G2646" s="9" t="inlineStr">
        <is>
          <t>Instock</t>
        </is>
      </c>
      <c r="H2646" s="9">
        <f>F2646+0</f>
        <v/>
      </c>
      <c r="I2646" s="9" t="n"/>
      <c r="J2646" s="9">
        <f>IF(I2646&lt;&gt;"",I2646,H2646)</f>
        <v/>
      </c>
      <c r="K2646" s="9">
        <f>E2646/(1+M2646)</f>
        <v/>
      </c>
      <c r="L2646" s="10" t="inlineStr">
        <is>
          <t>PLN</t>
        </is>
      </c>
      <c r="M2646" s="11" t="n">
        <v>0.23</v>
      </c>
      <c r="N2646" s="9">
        <f>K2646*VLOOKUP(L2646,'Exchange rate'!A:B,2,0)</f>
        <v/>
      </c>
      <c r="O2646" s="8" t="inlineStr">
        <is>
          <t>Play</t>
        </is>
      </c>
      <c r="P2646" s="8" t="inlineStr">
        <is>
          <t>Play</t>
        </is>
      </c>
      <c r="Q2646" s="8" t="inlineStr">
        <is>
          <t>Poland</t>
        </is>
      </c>
      <c r="R2646" s="12" t="inlineStr">
        <is>
          <t>https://www.play.pl/dlaciebie/produkty/motorola/motorola-moto-g35-5g/?oid=4001297899</t>
        </is>
      </c>
      <c r="S2646" s="13" t="inlineStr">
        <is>
          <t>Handset</t>
        </is>
      </c>
      <c r="T2646" s="13" t="n"/>
      <c r="U2646" s="12" t="inlineStr">
        <is>
          <t>https://drive.google.com/uc?export=view&amp;id=1MvEbh0G8v8Mxa3-RZQmrcPcV7EhwyWJK</t>
        </is>
      </c>
      <c r="V2646" t="inlineStr">
        <is>
          <t>20250424</t>
        </is>
      </c>
    </row>
    <row r="2647" ht="15" customHeight="1">
      <c r="A2647" s="7" t="inlineStr">
        <is>
          <t>BN2008966</t>
        </is>
      </c>
      <c r="B2647" s="8" t="inlineStr">
        <is>
          <t>Lenovo</t>
        </is>
      </c>
      <c r="C2647" s="8" t="inlineStr">
        <is>
          <t>Moto G54 8-256GB 5G</t>
        </is>
      </c>
      <c r="D2647" s="8" t="inlineStr">
        <is>
          <t>-</t>
        </is>
      </c>
      <c r="E2647" s="9" t="n">
        <v>0</v>
      </c>
      <c r="F2647" s="9" t="inlineStr">
        <is>
          <t>0.00</t>
        </is>
      </c>
      <c r="G2647" s="9" t="inlineStr">
        <is>
          <t>Outstock</t>
        </is>
      </c>
      <c r="H2647" s="9">
        <f>F2647+0</f>
        <v/>
      </c>
      <c r="I2647" s="9" t="n"/>
      <c r="J2647" s="9">
        <f>IF(I2647&lt;&gt;"",I2647,H2647)</f>
        <v/>
      </c>
      <c r="K2647" s="9">
        <f>E2647/(1+M2647)</f>
        <v/>
      </c>
      <c r="L2647" s="10" t="inlineStr">
        <is>
          <t>PLN</t>
        </is>
      </c>
      <c r="M2647" s="11" t="n">
        <v>0.23</v>
      </c>
      <c r="N2647" s="9">
        <f>K2647*VLOOKUP(L2647,'Exchange rate'!A:B,2,0)</f>
        <v/>
      </c>
      <c r="O2647" s="8" t="inlineStr">
        <is>
          <t>Play</t>
        </is>
      </c>
      <c r="P2647" s="8" t="inlineStr">
        <is>
          <t>Play</t>
        </is>
      </c>
      <c r="Q2647" s="8" t="inlineStr">
        <is>
          <t>Poland</t>
        </is>
      </c>
      <c r="R2647" s="12" t="inlineStr">
        <is>
          <t>https://www.play.pl/dlaciebie/produkty/motorola/motorola-moto-g54/?oid=4001297899</t>
        </is>
      </c>
      <c r="S2647" s="13" t="inlineStr">
        <is>
          <t>Handset</t>
        </is>
      </c>
      <c r="T2647" s="13" t="n"/>
      <c r="U2647" s="12" t="inlineStr">
        <is>
          <t>https://drive.google.com/uc?export=view&amp;id=1M1La_1LcYfbS2tV0U9gDRhTZ10w38VwB</t>
        </is>
      </c>
      <c r="V2647" t="inlineStr">
        <is>
          <t>20250424</t>
        </is>
      </c>
    </row>
    <row r="2648" ht="15" customHeight="1">
      <c r="A2648" s="7" t="inlineStr">
        <is>
          <t>BN2008968</t>
        </is>
      </c>
      <c r="B2648" s="8" t="inlineStr">
        <is>
          <t>Lenovo</t>
        </is>
      </c>
      <c r="C2648" s="8" t="inlineStr">
        <is>
          <t>Moto G84 12-256GB 5G</t>
        </is>
      </c>
      <c r="D2648" s="8" t="inlineStr">
        <is>
          <t>-</t>
        </is>
      </c>
      <c r="E2648" s="9" t="n">
        <v>0</v>
      </c>
      <c r="F2648" s="9" t="inlineStr">
        <is>
          <t>0.00</t>
        </is>
      </c>
      <c r="G2648" s="9" t="inlineStr">
        <is>
          <t>Outstock</t>
        </is>
      </c>
      <c r="H2648" s="9">
        <f>F2648+0</f>
        <v/>
      </c>
      <c r="I2648" s="9" t="n"/>
      <c r="J2648" s="9">
        <f>IF(I2648&lt;&gt;"",I2648,H2648)</f>
        <v/>
      </c>
      <c r="K2648" s="9">
        <f>E2648/(1+M2648)</f>
        <v/>
      </c>
      <c r="L2648" s="10" t="inlineStr">
        <is>
          <t>PLN</t>
        </is>
      </c>
      <c r="M2648" s="11" t="n">
        <v>0.23</v>
      </c>
      <c r="N2648" s="9">
        <f>K2648*VLOOKUP(L2648,'Exchange rate'!A:B,2,0)</f>
        <v/>
      </c>
      <c r="O2648" s="8" t="inlineStr">
        <is>
          <t>Play</t>
        </is>
      </c>
      <c r="P2648" s="8" t="inlineStr">
        <is>
          <t>Play</t>
        </is>
      </c>
      <c r="Q2648" s="8" t="inlineStr">
        <is>
          <t>Poland</t>
        </is>
      </c>
      <c r="R2648" s="12" t="inlineStr">
        <is>
          <t>https://www.play.pl/dlaciebie/produkty/motorola/motorola-moto-g84/?oid=4001297899&amp;ogrp=abonament&amp;installmentsAmount=24&amp;upfront=1.0</t>
        </is>
      </c>
      <c r="S2648" s="13" t="inlineStr">
        <is>
          <t>Handset</t>
        </is>
      </c>
      <c r="T2648" s="13" t="n"/>
      <c r="U2648" s="12" t="inlineStr">
        <is>
          <t>https://drive.google.com/uc?export=view&amp;id=1Lii_Bx5bfrjDgNk1upXMJi8Yr-7fmzvD</t>
        </is>
      </c>
      <c r="V2648" t="inlineStr">
        <is>
          <t>20250424</t>
        </is>
      </c>
    </row>
    <row r="2649" ht="15" customHeight="1">
      <c r="A2649" s="7" t="inlineStr">
        <is>
          <t>BN2009289</t>
        </is>
      </c>
      <c r="B2649" s="8" t="inlineStr">
        <is>
          <t>Lenovo</t>
        </is>
      </c>
      <c r="C2649" s="8" t="inlineStr">
        <is>
          <t>Moto G85 12-256GB 5G</t>
        </is>
      </c>
      <c r="D2649" s="8" t="inlineStr">
        <is>
          <t>-</t>
        </is>
      </c>
      <c r="E2649" s="9" t="n">
        <v>0</v>
      </c>
      <c r="F2649" s="9" t="inlineStr">
        <is>
          <t>0.00</t>
        </is>
      </c>
      <c r="G2649" s="9" t="inlineStr">
        <is>
          <t>Outstock</t>
        </is>
      </c>
      <c r="H2649" s="9">
        <f>F2649+0</f>
        <v/>
      </c>
      <c r="I2649" s="9" t="n"/>
      <c r="J2649" s="9">
        <f>IF(I2649&lt;&gt;"",I2649,H2649)</f>
        <v/>
      </c>
      <c r="K2649" s="9">
        <f>E2649/(1+M2649)</f>
        <v/>
      </c>
      <c r="L2649" s="10" t="inlineStr">
        <is>
          <t>PLN</t>
        </is>
      </c>
      <c r="M2649" s="11" t="n">
        <v>0.23</v>
      </c>
      <c r="N2649" s="9">
        <f>K2649*VLOOKUP(L2649,'Exchange rate'!A:B,2,0)</f>
        <v/>
      </c>
      <c r="O2649" s="8" t="inlineStr">
        <is>
          <t>Play</t>
        </is>
      </c>
      <c r="P2649" s="8" t="inlineStr">
        <is>
          <t>Play</t>
        </is>
      </c>
      <c r="Q2649" s="8" t="inlineStr">
        <is>
          <t>Poland</t>
        </is>
      </c>
      <c r="R2649" s="12" t="inlineStr">
        <is>
          <t>https://www.play.pl/dlaciebie/produkty/motorola/motorola-moto-g85-5g/?oid=4001297899</t>
        </is>
      </c>
      <c r="S2649" s="13" t="inlineStr">
        <is>
          <t>Handset</t>
        </is>
      </c>
      <c r="T2649" s="13" t="n"/>
      <c r="U2649" s="12" t="inlineStr">
        <is>
          <t>https://drive.google.com/uc?export=view&amp;id=1Mr1Y-KOrHv3No4qHlLhhUWsHeGv6lwDn</t>
        </is>
      </c>
      <c r="V2649" t="inlineStr">
        <is>
          <t>20250424</t>
        </is>
      </c>
    </row>
    <row r="2650" ht="15" customHeight="1">
      <c r="A2650" s="7" t="inlineStr">
        <is>
          <t>BN2008845</t>
        </is>
      </c>
      <c r="B2650" s="8" t="inlineStr">
        <is>
          <t>Lenovo</t>
        </is>
      </c>
      <c r="C2650" s="8" t="inlineStr">
        <is>
          <t>Moto Razr 40 8-256GB 5G</t>
        </is>
      </c>
      <c r="D2650" s="8" t="inlineStr">
        <is>
          <t>-</t>
        </is>
      </c>
      <c r="E2650" s="9" t="n">
        <v>0</v>
      </c>
      <c r="F2650" s="9" t="inlineStr">
        <is>
          <t>0.00</t>
        </is>
      </c>
      <c r="G2650" s="9" t="inlineStr">
        <is>
          <t>Outstock</t>
        </is>
      </c>
      <c r="H2650" s="9">
        <f>F2650+0</f>
        <v/>
      </c>
      <c r="I2650" s="9" t="n"/>
      <c r="J2650" s="9">
        <f>IF(I2650&lt;&gt;"",I2650,H2650)</f>
        <v/>
      </c>
      <c r="K2650" s="9">
        <f>E2650/(1+M2650)</f>
        <v/>
      </c>
      <c r="L2650" s="10" t="inlineStr">
        <is>
          <t>PLN</t>
        </is>
      </c>
      <c r="M2650" s="11" t="n">
        <v>0.23</v>
      </c>
      <c r="N2650" s="9">
        <f>K2650*VLOOKUP(L2650,'Exchange rate'!A:B,2,0)</f>
        <v/>
      </c>
      <c r="O2650" s="8" t="inlineStr">
        <is>
          <t>Play</t>
        </is>
      </c>
      <c r="P2650" s="8" t="inlineStr">
        <is>
          <t>Play</t>
        </is>
      </c>
      <c r="Q2650" s="8" t="inlineStr">
        <is>
          <t>Poland</t>
        </is>
      </c>
      <c r="R2650" s="12" t="inlineStr">
        <is>
          <t>https://www.play.pl/dlaciebie/produkty/motorola/moto-razr-40-5g/?oid=4001297899</t>
        </is>
      </c>
      <c r="S2650" s="13" t="inlineStr">
        <is>
          <t>Handset</t>
        </is>
      </c>
      <c r="T2650" s="13" t="n"/>
      <c r="U2650" s="12" t="inlineStr">
        <is>
          <t>https://drive.google.com/uc?export=view&amp;id=1LT51L4xgtNOmrI501pUI6YGkGpuycRj2</t>
        </is>
      </c>
      <c r="V2650" t="inlineStr">
        <is>
          <t>20250424</t>
        </is>
      </c>
    </row>
    <row r="2651" ht="15" customHeight="1">
      <c r="A2651" s="7" t="inlineStr">
        <is>
          <t>BN2008719</t>
        </is>
      </c>
      <c r="B2651" s="8" t="inlineStr">
        <is>
          <t>Lenovo</t>
        </is>
      </c>
      <c r="C2651" s="8" t="inlineStr">
        <is>
          <t>Moto Razr 40 ultra 8-256GB 5G</t>
        </is>
      </c>
      <c r="D2651" s="8" t="inlineStr">
        <is>
          <t>-</t>
        </is>
      </c>
      <c r="E2651" s="9" t="n">
        <v>0</v>
      </c>
      <c r="F2651" s="9" t="inlineStr">
        <is>
          <t>0.00</t>
        </is>
      </c>
      <c r="G2651" s="9" t="inlineStr">
        <is>
          <t>Outstock</t>
        </is>
      </c>
      <c r="H2651" s="9">
        <f>F2651+0</f>
        <v/>
      </c>
      <c r="I2651" s="9" t="n"/>
      <c r="J2651" s="9">
        <f>IF(I2651&lt;&gt;"",I2651,H2651)</f>
        <v/>
      </c>
      <c r="K2651" s="9">
        <f>E2651/(1+M2651)</f>
        <v/>
      </c>
      <c r="L2651" s="10" t="inlineStr">
        <is>
          <t>PLN</t>
        </is>
      </c>
      <c r="M2651" s="11" t="n">
        <v>0.23</v>
      </c>
      <c r="N2651" s="9">
        <f>K2651*VLOOKUP(L2651,'Exchange rate'!A:B,2,0)</f>
        <v/>
      </c>
      <c r="O2651" s="8" t="inlineStr">
        <is>
          <t>Play</t>
        </is>
      </c>
      <c r="P2651" s="8" t="inlineStr">
        <is>
          <t>Play</t>
        </is>
      </c>
      <c r="Q2651" s="8" t="inlineStr">
        <is>
          <t>Poland</t>
        </is>
      </c>
      <c r="R2651" s="12" t="inlineStr">
        <is>
          <t>https://www.play.pl/dlaciebie/produkty/motorola/motorola-razr-40-ultra/?oid=4001297899</t>
        </is>
      </c>
      <c r="S2651" s="13" t="inlineStr">
        <is>
          <t>Handset</t>
        </is>
      </c>
      <c r="T2651" s="13" t="n"/>
      <c r="U2651" s="12" t="inlineStr">
        <is>
          <t>https://drive.google.com/uc?export=view&amp;id=1MKew47wLElh8Fs9p13KBDGg99heNPr1D</t>
        </is>
      </c>
      <c r="V2651" t="inlineStr">
        <is>
          <t>20250424</t>
        </is>
      </c>
    </row>
    <row r="2652" ht="15" customHeight="1">
      <c r="A2652" s="7" t="inlineStr">
        <is>
          <t>AN00000256</t>
        </is>
      </c>
      <c r="B2652" s="8" t="inlineStr">
        <is>
          <t>Lenovo</t>
        </is>
      </c>
      <c r="C2652" s="8" t="inlineStr">
        <is>
          <t>Motorola Edge 60 Fusion 5G 8/256GB</t>
        </is>
      </c>
      <c r="D2652" s="8" t="inlineStr">
        <is>
          <t>-</t>
        </is>
      </c>
      <c r="E2652" s="9" t="n">
        <v>1599</v>
      </c>
      <c r="F2652" s="9" t="inlineStr">
        <is>
          <t>1599.00</t>
        </is>
      </c>
      <c r="G2652" s="9" t="inlineStr">
        <is>
          <t>Instock</t>
        </is>
      </c>
      <c r="H2652" s="9">
        <f>F2652+0</f>
        <v/>
      </c>
      <c r="I2652" s="9" t="n"/>
      <c r="J2652" s="9">
        <f>IF(I2652&lt;&gt;"",I2652,H2652)</f>
        <v/>
      </c>
      <c r="K2652" s="9">
        <f>E2652/(1+M2652)</f>
        <v/>
      </c>
      <c r="L2652" s="10" t="inlineStr">
        <is>
          <t>PLN</t>
        </is>
      </c>
      <c r="M2652" s="11" t="n">
        <v>0.23</v>
      </c>
      <c r="N2652" s="9">
        <f>K2652*VLOOKUP(L2652,'Exchange rate'!A:B,2,0)</f>
        <v/>
      </c>
      <c r="O2652" s="8" t="inlineStr">
        <is>
          <t>Play</t>
        </is>
      </c>
      <c r="P2652" s="8" t="inlineStr">
        <is>
          <t>Play</t>
        </is>
      </c>
      <c r="Q2652" s="8" t="inlineStr">
        <is>
          <t>Poland</t>
        </is>
      </c>
      <c r="R2652" s="12" t="inlineStr">
        <is>
          <t>https://www.play.pl/dlaciebie/produkty/motorola/motorola-moto-edge-60-fusion/?oid=4001297899&amp;ogrp=abonament&amp;installmentsAmount=24&amp;upfront=1.0</t>
        </is>
      </c>
      <c r="S2652" s="13" t="inlineStr">
        <is>
          <t>Handset</t>
        </is>
      </c>
      <c r="T2652" s="13" t="inlineStr">
        <is>
          <t>new</t>
        </is>
      </c>
      <c r="U2652" s="12" t="inlineStr">
        <is>
          <t>https://drive.google.com/uc?export=view&amp;id=1LfnoOx67VxP2B7m1bGva_sj2OovtcpCp</t>
        </is>
      </c>
      <c r="V2652" t="inlineStr">
        <is>
          <t>20250424</t>
        </is>
      </c>
    </row>
    <row r="2653" ht="15" customHeight="1">
      <c r="A2653" s="7" t="inlineStr">
        <is>
          <t>BN2009286</t>
        </is>
      </c>
      <c r="B2653" s="8" t="inlineStr">
        <is>
          <t>Lenovo</t>
        </is>
      </c>
      <c r="C2653" s="8" t="inlineStr">
        <is>
          <t>Razr 50 8-256GB 5G</t>
        </is>
      </c>
      <c r="D2653" s="8" t="inlineStr">
        <is>
          <t>-</t>
        </is>
      </c>
      <c r="E2653" s="9" t="n">
        <v>3299</v>
      </c>
      <c r="F2653" s="9" t="inlineStr">
        <is>
          <t>3299.00</t>
        </is>
      </c>
      <c r="G2653" s="9" t="inlineStr">
        <is>
          <t>Instock</t>
        </is>
      </c>
      <c r="H2653" s="9">
        <f>F2653+0</f>
        <v/>
      </c>
      <c r="I2653" s="9" t="n"/>
      <c r="J2653" s="9">
        <f>IF(I2653&lt;&gt;"",I2653,H2653)</f>
        <v/>
      </c>
      <c r="K2653" s="9">
        <f>E2653/(1+M2653)</f>
        <v/>
      </c>
      <c r="L2653" s="10" t="inlineStr">
        <is>
          <t>PLN</t>
        </is>
      </c>
      <c r="M2653" s="11" t="n">
        <v>0.23</v>
      </c>
      <c r="N2653" s="9">
        <f>K2653*VLOOKUP(L2653,'Exchange rate'!A:B,2,0)</f>
        <v/>
      </c>
      <c r="O2653" s="8" t="inlineStr">
        <is>
          <t>Play</t>
        </is>
      </c>
      <c r="P2653" s="8" t="inlineStr">
        <is>
          <t>Play</t>
        </is>
      </c>
      <c r="Q2653" s="8" t="inlineStr">
        <is>
          <t>Poland</t>
        </is>
      </c>
      <c r="R2653" s="12" t="inlineStr">
        <is>
          <t>https://www.play.pl/dlaciebie/produkty/motorola/motorola-razr-50-5g/?oid=4001297899</t>
        </is>
      </c>
      <c r="S2653" s="13" t="inlineStr">
        <is>
          <t>Handset</t>
        </is>
      </c>
      <c r="T2653" s="13" t="n"/>
      <c r="U2653" s="12" t="inlineStr">
        <is>
          <t>https://drive.google.com/uc?export=view&amp;id=1MK5nHLQktM4WR3bdKlUMV5TJ74lqReeF</t>
        </is>
      </c>
      <c r="V2653" t="inlineStr">
        <is>
          <t>20250424</t>
        </is>
      </c>
    </row>
    <row r="2654" ht="15" customHeight="1">
      <c r="A2654" s="7" t="inlineStr">
        <is>
          <t>BN2009285</t>
        </is>
      </c>
      <c r="B2654" s="8" t="inlineStr">
        <is>
          <t>Lenovo</t>
        </is>
      </c>
      <c r="C2654" s="8" t="inlineStr">
        <is>
          <t>Razr 50 Ultra 12-512GB 5G</t>
        </is>
      </c>
      <c r="D2654" s="8" t="inlineStr">
        <is>
          <t>-</t>
        </is>
      </c>
      <c r="E2654" s="9" t="n">
        <v>3999</v>
      </c>
      <c r="F2654" s="9" t="inlineStr">
        <is>
          <t>3999.00</t>
        </is>
      </c>
      <c r="G2654" s="9" t="inlineStr">
        <is>
          <t>Instock</t>
        </is>
      </c>
      <c r="H2654" s="9">
        <f>F2654+0</f>
        <v/>
      </c>
      <c r="I2654" s="9" t="n"/>
      <c r="J2654" s="9">
        <f>IF(I2654&lt;&gt;"",I2654,H2654)</f>
        <v/>
      </c>
      <c r="K2654" s="9">
        <f>E2654/(1+M2654)</f>
        <v/>
      </c>
      <c r="L2654" s="10" t="inlineStr">
        <is>
          <t>PLN</t>
        </is>
      </c>
      <c r="M2654" s="11" t="n">
        <v>0.23</v>
      </c>
      <c r="N2654" s="9">
        <f>K2654*VLOOKUP(L2654,'Exchange rate'!A:B,2,0)</f>
        <v/>
      </c>
      <c r="O2654" s="8" t="inlineStr">
        <is>
          <t>Play</t>
        </is>
      </c>
      <c r="P2654" s="8" t="inlineStr">
        <is>
          <t>Play</t>
        </is>
      </c>
      <c r="Q2654" s="8" t="inlineStr">
        <is>
          <t>Poland</t>
        </is>
      </c>
      <c r="R2654" s="12" t="inlineStr">
        <is>
          <t>https://www.play.pl/dlaciebie/produkty/motorola/motorola-razr-50-ultra/?oid=4001297899</t>
        </is>
      </c>
      <c r="S2654" s="13" t="inlineStr">
        <is>
          <t>Handset</t>
        </is>
      </c>
      <c r="T2654" s="13" t="n"/>
      <c r="U2654" s="12" t="inlineStr">
        <is>
          <t>https://drive.google.com/uc?export=view&amp;id=1Lxh6HZx3IEbyXv-bHbj_fQU-lpN_sgLO</t>
        </is>
      </c>
      <c r="V2654" t="inlineStr">
        <is>
          <t>20250424</t>
        </is>
      </c>
    </row>
    <row r="2655" ht="15" customHeight="1">
      <c r="A2655" s="7" t="inlineStr">
        <is>
          <t>BN2009165</t>
        </is>
      </c>
      <c r="B2655" s="8" t="inlineStr">
        <is>
          <t>Lenovo</t>
        </is>
      </c>
      <c r="C2655" s="8" t="inlineStr">
        <is>
          <t>Tab M11 10.95 4-128GB LTE</t>
        </is>
      </c>
      <c r="D2655" s="8" t="inlineStr">
        <is>
          <t>-</t>
        </is>
      </c>
      <c r="E2655" s="9" t="n">
        <v>1199</v>
      </c>
      <c r="F2655" s="9" t="inlineStr">
        <is>
          <t>1199.00</t>
        </is>
      </c>
      <c r="G2655" s="9" t="inlineStr">
        <is>
          <t>Instock</t>
        </is>
      </c>
      <c r="H2655" s="9">
        <f>F2655+0</f>
        <v/>
      </c>
      <c r="I2655" s="9" t="n"/>
      <c r="J2655" s="9">
        <f>IF(I2655&lt;&gt;"",I2655,H2655)</f>
        <v/>
      </c>
      <c r="K2655" s="9">
        <f>E2655/(1+M2655)</f>
        <v/>
      </c>
      <c r="L2655" s="10" t="inlineStr">
        <is>
          <t>PLN</t>
        </is>
      </c>
      <c r="M2655" s="11" t="n">
        <v>0.23</v>
      </c>
      <c r="N2655" s="9">
        <f>K2655*VLOOKUP(L2655,'Exchange rate'!A:B,2,0)</f>
        <v/>
      </c>
      <c r="O2655" s="8" t="inlineStr">
        <is>
          <t>Play</t>
        </is>
      </c>
      <c r="P2655" s="8" t="inlineStr">
        <is>
          <t>Play</t>
        </is>
      </c>
      <c r="Q2655" s="8" t="inlineStr">
        <is>
          <t>Poland</t>
        </is>
      </c>
      <c r="R2655" s="12" t="inlineStr">
        <is>
          <t>https://www.play.pl/dlaciebie/produkty/lenovo/lenovo-m11-lte-8gb-128gb/?oid=4001297899&amp;ogrp=internet-pro&amp;installmentsAmount=24&amp;upfront=1.0</t>
        </is>
      </c>
      <c r="S2655" s="13" t="inlineStr">
        <is>
          <t>Tablet</t>
        </is>
      </c>
      <c r="T2655" s="13" t="n"/>
      <c r="U2655" s="12" t="inlineStr">
        <is>
          <t>https://drive.google.com/uc?export=view&amp;id=1NCIhky01S8I6-PfXs9lrhKg-GWvb24yk</t>
        </is>
      </c>
      <c r="V2655" t="inlineStr">
        <is>
          <t>20250424</t>
        </is>
      </c>
    </row>
    <row r="2656" ht="15" customHeight="1">
      <c r="A2656" s="7" t="inlineStr">
        <is>
          <t>AN00000186</t>
        </is>
      </c>
      <c r="B2656" s="8" t="inlineStr">
        <is>
          <t>Maxcom</t>
        </is>
      </c>
      <c r="C2656" s="8" t="inlineStr">
        <is>
          <t>Maxcom FW58 Vanad Pro</t>
        </is>
      </c>
      <c r="D2656" s="8" t="inlineStr">
        <is>
          <t>-</t>
        </is>
      </c>
      <c r="E2656" s="9" t="n">
        <v>399</v>
      </c>
      <c r="F2656" s="9" t="inlineStr">
        <is>
          <t>399.00</t>
        </is>
      </c>
      <c r="G2656" s="9" t="inlineStr">
        <is>
          <t>Instock</t>
        </is>
      </c>
      <c r="H2656" s="9">
        <f>F2656+0</f>
        <v/>
      </c>
      <c r="I2656" s="9" t="n"/>
      <c r="J2656" s="9">
        <f>IF(I2656&lt;&gt;"",I2656,H2656)</f>
        <v/>
      </c>
      <c r="K2656" s="9">
        <f>E2656/(1+M2656)</f>
        <v/>
      </c>
      <c r="L2656" s="10" t="inlineStr">
        <is>
          <t>PLN</t>
        </is>
      </c>
      <c r="M2656" s="11" t="n">
        <v>0.23</v>
      </c>
      <c r="N2656" s="9">
        <f>K2656*VLOOKUP(L2656,'Exchange rate'!A:B,2,0)</f>
        <v/>
      </c>
      <c r="O2656" s="8" t="inlineStr">
        <is>
          <t>Play</t>
        </is>
      </c>
      <c r="P2656" s="8" t="inlineStr">
        <is>
          <t>Play</t>
        </is>
      </c>
      <c r="Q2656" s="8" t="inlineStr">
        <is>
          <t>Poland</t>
        </is>
      </c>
      <c r="R2656" s="12" t="inlineStr">
        <is>
          <t>https://www.play.pl/dlaciebie/produkty/maxcom/maxcom-watch-fw58-vanad-pro/?oid=4001297899</t>
        </is>
      </c>
      <c r="S2656" s="13" t="inlineStr">
        <is>
          <t>Smart Watch</t>
        </is>
      </c>
      <c r="T2656" s="13" t="n"/>
      <c r="U2656" s="12" t="inlineStr">
        <is>
          <t>https://drive.google.com/uc?export=view&amp;id=1MM0lN-g3X5Q2RdqzHL8yiRQRs1zP_dyN</t>
        </is>
      </c>
      <c r="V2656" t="inlineStr">
        <is>
          <t>20250424</t>
        </is>
      </c>
    </row>
    <row r="2657" ht="15" customHeight="1">
      <c r="A2657" s="7" t="inlineStr">
        <is>
          <t>BN2007888</t>
        </is>
      </c>
      <c r="B2657" s="8" t="inlineStr">
        <is>
          <t>Maxcom</t>
        </is>
      </c>
      <c r="C2657" s="8" t="inlineStr">
        <is>
          <t>MM 334 LTE</t>
        </is>
      </c>
      <c r="D2657" s="8" t="inlineStr">
        <is>
          <t>-</t>
        </is>
      </c>
      <c r="E2657" s="9" t="n">
        <v>299</v>
      </c>
      <c r="F2657" s="9" t="inlineStr">
        <is>
          <t>299.00</t>
        </is>
      </c>
      <c r="G2657" s="9" t="inlineStr">
        <is>
          <t>Instock</t>
        </is>
      </c>
      <c r="H2657" s="9">
        <f>F2657+0</f>
        <v/>
      </c>
      <c r="I2657" s="9" t="n"/>
      <c r="J2657" s="9">
        <f>IF(I2657&lt;&gt;"",I2657,H2657)</f>
        <v/>
      </c>
      <c r="K2657" s="9">
        <f>E2657/(1+M2657)</f>
        <v/>
      </c>
      <c r="L2657" s="10" t="inlineStr">
        <is>
          <t>PLN</t>
        </is>
      </c>
      <c r="M2657" s="11" t="n">
        <v>0.23</v>
      </c>
      <c r="N2657" s="9">
        <f>K2657*VLOOKUP(L2657,'Exchange rate'!A:B,2,0)</f>
        <v/>
      </c>
      <c r="O2657" s="8" t="inlineStr">
        <is>
          <t>Play</t>
        </is>
      </c>
      <c r="P2657" s="8" t="inlineStr">
        <is>
          <t>Play</t>
        </is>
      </c>
      <c r="Q2657" s="8" t="inlineStr">
        <is>
          <t>Poland</t>
        </is>
      </c>
      <c r="R2657" s="12" t="inlineStr">
        <is>
          <t>https://www.play.pl/dlaciebie/produkty/maxcom/maxcom-mm334-4g/?oid=4001297899</t>
        </is>
      </c>
      <c r="S2657" s="13" t="inlineStr">
        <is>
          <t>Handset</t>
        </is>
      </c>
      <c r="T2657" s="13" t="n"/>
      <c r="U2657" s="12" t="inlineStr">
        <is>
          <t>https://drive.google.com/uc?export=view&amp;id=1M3_40couTxlCYLuorVjevTApPPCLJWDW</t>
        </is>
      </c>
      <c r="V2657" t="inlineStr">
        <is>
          <t>20250424</t>
        </is>
      </c>
    </row>
    <row r="2658" ht="15" customHeight="1">
      <c r="A2658" s="7" t="inlineStr">
        <is>
          <t>BN2007637</t>
        </is>
      </c>
      <c r="B2658" s="8" t="inlineStr">
        <is>
          <t>Maxcom</t>
        </is>
      </c>
      <c r="C2658" s="8" t="inlineStr">
        <is>
          <t>MM 724 BB</t>
        </is>
      </c>
      <c r="D2658" s="8" t="inlineStr">
        <is>
          <t>-</t>
        </is>
      </c>
      <c r="E2658" s="9" t="n">
        <v>299</v>
      </c>
      <c r="F2658" s="9" t="inlineStr">
        <is>
          <t>299.00</t>
        </is>
      </c>
      <c r="G2658" s="9" t="inlineStr">
        <is>
          <t>Instock</t>
        </is>
      </c>
      <c r="H2658" s="9">
        <f>F2658+0</f>
        <v/>
      </c>
      <c r="I2658" s="9" t="n"/>
      <c r="J2658" s="9">
        <f>IF(I2658&lt;&gt;"",I2658,H2658)</f>
        <v/>
      </c>
      <c r="K2658" s="9">
        <f>E2658/(1+M2658)</f>
        <v/>
      </c>
      <c r="L2658" s="10" t="inlineStr">
        <is>
          <t>PLN</t>
        </is>
      </c>
      <c r="M2658" s="11" t="n">
        <v>0.23</v>
      </c>
      <c r="N2658" s="9">
        <f>K2658*VLOOKUP(L2658,'Exchange rate'!A:B,2,0)</f>
        <v/>
      </c>
      <c r="O2658" s="8" t="inlineStr">
        <is>
          <t>Play</t>
        </is>
      </c>
      <c r="P2658" s="8" t="inlineStr">
        <is>
          <t>Play</t>
        </is>
      </c>
      <c r="Q2658" s="8" t="inlineStr">
        <is>
          <t>Poland</t>
        </is>
      </c>
      <c r="R2658" s="12" t="inlineStr">
        <is>
          <t>https://www.play.pl/dlaciebie/produkty/maxcom/maxcom-mm724-4g/?oid=4001297899</t>
        </is>
      </c>
      <c r="S2658" s="13" t="inlineStr">
        <is>
          <t>Handset</t>
        </is>
      </c>
      <c r="T2658" s="13" t="n"/>
      <c r="U2658" s="12" t="inlineStr">
        <is>
          <t>https://drive.google.com/uc?export=view&amp;id=1MqoinAnnFEqt5uZfFOAWCYXBJ0NZtOJ9</t>
        </is>
      </c>
      <c r="V2658" t="inlineStr">
        <is>
          <t>20250424</t>
        </is>
      </c>
    </row>
    <row r="2659" ht="15" customHeight="1">
      <c r="A2659" s="7" t="inlineStr">
        <is>
          <t>BN2008794</t>
        </is>
      </c>
      <c r="B2659" s="8" t="inlineStr">
        <is>
          <t>Myphone</t>
        </is>
      </c>
      <c r="C2659" s="8" t="inlineStr">
        <is>
          <t>Hammer Boost LTE</t>
        </is>
      </c>
      <c r="D2659" s="8" t="inlineStr">
        <is>
          <t>-</t>
        </is>
      </c>
      <c r="E2659" s="9" t="n">
        <v>0</v>
      </c>
      <c r="F2659" s="9" t="inlineStr">
        <is>
          <t>0.00</t>
        </is>
      </c>
      <c r="G2659" s="9" t="inlineStr">
        <is>
          <t>Outstock</t>
        </is>
      </c>
      <c r="H2659" s="9">
        <f>F2659+0</f>
        <v/>
      </c>
      <c r="I2659" s="9" t="n"/>
      <c r="J2659" s="9">
        <f>IF(I2659&lt;&gt;"",I2659,H2659)</f>
        <v/>
      </c>
      <c r="K2659" s="9">
        <f>E2659/(1+M2659)</f>
        <v/>
      </c>
      <c r="L2659" s="10" t="inlineStr">
        <is>
          <t>PLN</t>
        </is>
      </c>
      <c r="M2659" s="11" t="n">
        <v>0.23</v>
      </c>
      <c r="N2659" s="9">
        <f>K2659*VLOOKUP(L2659,'Exchange rate'!A:B,2,0)</f>
        <v/>
      </c>
      <c r="O2659" s="8" t="inlineStr">
        <is>
          <t>Play</t>
        </is>
      </c>
      <c r="P2659" s="8" t="inlineStr">
        <is>
          <t>Play</t>
        </is>
      </c>
      <c r="Q2659" s="8" t="inlineStr">
        <is>
          <t>Poland</t>
        </is>
      </c>
      <c r="R2659" s="12" t="inlineStr">
        <is>
          <t>https://www.play.pl/dlaciebie/produkty/hammer/hammer-boost/?oid=4001297899</t>
        </is>
      </c>
      <c r="S2659" s="13" t="inlineStr">
        <is>
          <t>Handset</t>
        </is>
      </c>
      <c r="T2659" s="13" t="n"/>
      <c r="U2659" s="12" t="inlineStr">
        <is>
          <t>https://drive.google.com/uc?export=view&amp;id=1NIY7_5OTT4b3GASKpO8VrrtrmUTSBBCH</t>
        </is>
      </c>
      <c r="V2659" t="inlineStr">
        <is>
          <t>20250424</t>
        </is>
      </c>
    </row>
    <row r="2660" ht="15" customHeight="1">
      <c r="A2660" s="7" t="inlineStr">
        <is>
          <t>BN2008952</t>
        </is>
      </c>
      <c r="B2660" s="8" t="inlineStr">
        <is>
          <t>Myphone</t>
        </is>
      </c>
      <c r="C2660" s="8" t="inlineStr">
        <is>
          <t>Hammer Construction 6-128GB</t>
        </is>
      </c>
      <c r="D2660" s="8" t="inlineStr">
        <is>
          <t>-</t>
        </is>
      </c>
      <c r="E2660" s="9" t="n">
        <v>1199</v>
      </c>
      <c r="F2660" s="9" t="inlineStr">
        <is>
          <t>1199.00</t>
        </is>
      </c>
      <c r="G2660" s="9" t="inlineStr">
        <is>
          <t>Instock</t>
        </is>
      </c>
      <c r="H2660" s="9">
        <f>F2660+0</f>
        <v/>
      </c>
      <c r="I2660" s="9" t="n"/>
      <c r="J2660" s="9">
        <f>IF(I2660&lt;&gt;"",I2660,H2660)</f>
        <v/>
      </c>
      <c r="K2660" s="9">
        <f>E2660/(1+M2660)</f>
        <v/>
      </c>
      <c r="L2660" s="10" t="inlineStr">
        <is>
          <t>PLN</t>
        </is>
      </c>
      <c r="M2660" s="11" t="n">
        <v>0.23</v>
      </c>
      <c r="N2660" s="9">
        <f>K2660*VLOOKUP(L2660,'Exchange rate'!A:B,2,0)</f>
        <v/>
      </c>
      <c r="O2660" s="8" t="inlineStr">
        <is>
          <t>Play</t>
        </is>
      </c>
      <c r="P2660" s="8" t="inlineStr">
        <is>
          <t>Play</t>
        </is>
      </c>
      <c r="Q2660" s="8" t="inlineStr">
        <is>
          <t>Poland</t>
        </is>
      </c>
      <c r="R2660" s="12" t="inlineStr">
        <is>
          <t>https://www.play.pl/dlaciebie/produkty/hammer/hammer-construction/?oid=4001297899</t>
        </is>
      </c>
      <c r="S2660" s="13" t="inlineStr">
        <is>
          <t>Handset</t>
        </is>
      </c>
      <c r="T2660" s="13" t="n"/>
      <c r="U2660" s="12" t="inlineStr">
        <is>
          <t>https://drive.google.com/uc?export=view&amp;id=1N-3kNEVA7EabLklrjMKGGw6-dkFU1w2F</t>
        </is>
      </c>
      <c r="V2660" t="inlineStr">
        <is>
          <t>20250424</t>
        </is>
      </c>
    </row>
    <row r="2661" ht="15" customHeight="1">
      <c r="A2661" s="7" t="inlineStr">
        <is>
          <t>AN00000240</t>
        </is>
      </c>
      <c r="B2661" s="8" t="inlineStr">
        <is>
          <t>Myphone</t>
        </is>
      </c>
      <c r="C2661" s="8" t="inlineStr">
        <is>
          <t>Hammer Constuction 2 6/128GB</t>
        </is>
      </c>
      <c r="D2661" s="8" t="inlineStr">
        <is>
          <t>-</t>
        </is>
      </c>
      <c r="E2661" s="9" t="n">
        <v>1599</v>
      </c>
      <c r="F2661" s="9" t="inlineStr">
        <is>
          <t>1599.00</t>
        </is>
      </c>
      <c r="G2661" s="9" t="inlineStr">
        <is>
          <t>Instock</t>
        </is>
      </c>
      <c r="H2661" s="9">
        <f>F2661+0</f>
        <v/>
      </c>
      <c r="I2661" s="9" t="n"/>
      <c r="J2661" s="9">
        <f>IF(I2661&lt;&gt;"",I2661,H2661)</f>
        <v/>
      </c>
      <c r="K2661" s="9">
        <f>E2661/(1+M2661)</f>
        <v/>
      </c>
      <c r="L2661" s="10" t="inlineStr">
        <is>
          <t>PLN</t>
        </is>
      </c>
      <c r="M2661" s="11" t="n">
        <v>0.23</v>
      </c>
      <c r="N2661" s="9">
        <f>K2661*VLOOKUP(L2661,'Exchange rate'!A:B,2,0)</f>
        <v/>
      </c>
      <c r="O2661" s="8" t="inlineStr">
        <is>
          <t>Play</t>
        </is>
      </c>
      <c r="P2661" s="8" t="inlineStr">
        <is>
          <t>Play</t>
        </is>
      </c>
      <c r="Q2661" s="8" t="inlineStr">
        <is>
          <t>Poland</t>
        </is>
      </c>
      <c r="R2661" s="12" t="inlineStr">
        <is>
          <t>https://www.play.pl/dlaciebie/produkty/hammer/hammer-construction-2-5g/?oid=4001297899&amp;ogrp=abonament&amp;installmentsAmount=24&amp;upfront=413.08</t>
        </is>
      </c>
      <c r="S2661" s="13" t="inlineStr">
        <is>
          <t>Handset</t>
        </is>
      </c>
      <c r="T2661" s="13" t="n"/>
      <c r="U2661" s="12" t="inlineStr">
        <is>
          <t>https://drive.google.com/uc?export=view&amp;id=1Lc31Syjmr4SWf2bbgAfKqT3Lsrfl1Al-</t>
        </is>
      </c>
      <c r="V2661" t="inlineStr">
        <is>
          <t>20250424</t>
        </is>
      </c>
    </row>
    <row r="2662" ht="15" customHeight="1">
      <c r="A2662" s="7" t="inlineStr">
        <is>
          <t>AN00000241</t>
        </is>
      </c>
      <c r="B2662" s="8" t="inlineStr">
        <is>
          <t>Myphone</t>
        </is>
      </c>
      <c r="C2662" s="8" t="inlineStr">
        <is>
          <t>Hammer Constuction 2 Therm 8/256GB</t>
        </is>
      </c>
      <c r="D2662" s="8" t="inlineStr">
        <is>
          <t>-</t>
        </is>
      </c>
      <c r="E2662" s="9" t="n">
        <v>2499</v>
      </c>
      <c r="F2662" s="9" t="inlineStr">
        <is>
          <t>2499.00</t>
        </is>
      </c>
      <c r="G2662" s="9" t="inlineStr">
        <is>
          <t>Instock</t>
        </is>
      </c>
      <c r="H2662" s="9">
        <f>F2662+0</f>
        <v/>
      </c>
      <c r="I2662" s="9" t="n"/>
      <c r="J2662" s="9">
        <f>IF(I2662&lt;&gt;"",I2662,H2662)</f>
        <v/>
      </c>
      <c r="K2662" s="9">
        <f>E2662/(1+M2662)</f>
        <v/>
      </c>
      <c r="L2662" s="10" t="inlineStr">
        <is>
          <t>PLN</t>
        </is>
      </c>
      <c r="M2662" s="11" t="n">
        <v>0.23</v>
      </c>
      <c r="N2662" s="9">
        <f>K2662*VLOOKUP(L2662,'Exchange rate'!A:B,2,0)</f>
        <v/>
      </c>
      <c r="O2662" s="8" t="inlineStr">
        <is>
          <t>Play</t>
        </is>
      </c>
      <c r="P2662" s="8" t="inlineStr">
        <is>
          <t>Play</t>
        </is>
      </c>
      <c r="Q2662" s="8" t="inlineStr">
        <is>
          <t>Poland</t>
        </is>
      </c>
      <c r="R2662" s="12" t="inlineStr">
        <is>
          <t>https://www.play.pl/dlaciebie/produkty/hammer/hammer-construction-2-thermo/?oid=4001297899&amp;ogrp=abonament&amp;installmentsAmount=24&amp;upfront=499.00</t>
        </is>
      </c>
      <c r="S2662" s="13" t="inlineStr">
        <is>
          <t>Handset</t>
        </is>
      </c>
      <c r="T2662" s="13" t="n"/>
      <c r="U2662" s="12" t="inlineStr">
        <is>
          <t>https://drive.google.com/uc?export=view&amp;id=1N5aHdSCmcO32_KytaEZN5R3WBpTOXngH</t>
        </is>
      </c>
      <c r="V2662" t="inlineStr">
        <is>
          <t>20250424</t>
        </is>
      </c>
    </row>
    <row r="2663" ht="15" customHeight="1">
      <c r="A2663" s="7" t="inlineStr">
        <is>
          <t>BN2009370</t>
        </is>
      </c>
      <c r="B2663" s="8" t="inlineStr">
        <is>
          <t>Myphone</t>
        </is>
      </c>
      <c r="C2663" s="8" t="inlineStr">
        <is>
          <t>Hammer Energy X</t>
        </is>
      </c>
      <c r="D2663" s="8" t="inlineStr">
        <is>
          <t>-</t>
        </is>
      </c>
      <c r="E2663" s="9" t="n">
        <v>699</v>
      </c>
      <c r="F2663" s="9" t="inlineStr">
        <is>
          <t>699.00</t>
        </is>
      </c>
      <c r="G2663" s="9" t="inlineStr">
        <is>
          <t>Instock</t>
        </is>
      </c>
      <c r="H2663" s="9">
        <f>F2663+0</f>
        <v/>
      </c>
      <c r="I2663" s="9" t="n"/>
      <c r="J2663" s="9">
        <f>IF(I2663&lt;&gt;"",I2663,H2663)</f>
        <v/>
      </c>
      <c r="K2663" s="9">
        <f>E2663/(1+M2663)</f>
        <v/>
      </c>
      <c r="L2663" s="10" t="inlineStr">
        <is>
          <t>PLN</t>
        </is>
      </c>
      <c r="M2663" s="11" t="n">
        <v>0.23</v>
      </c>
      <c r="N2663" s="9">
        <f>K2663*VLOOKUP(L2663,'Exchange rate'!A:B,2,0)</f>
        <v/>
      </c>
      <c r="O2663" s="8" t="inlineStr">
        <is>
          <t>Play</t>
        </is>
      </c>
      <c r="P2663" s="8" t="inlineStr">
        <is>
          <t>Play</t>
        </is>
      </c>
      <c r="Q2663" s="8" t="inlineStr">
        <is>
          <t>Poland</t>
        </is>
      </c>
      <c r="R2663" s="12" t="inlineStr">
        <is>
          <t>https://www.play.pl/dlaciebie/produkty/hammer/hammer-energy-x/?oid=4001297899</t>
        </is>
      </c>
      <c r="S2663" s="13" t="inlineStr">
        <is>
          <t>Handset</t>
        </is>
      </c>
      <c r="T2663" s="13" t="n"/>
      <c r="U2663" s="12" t="inlineStr">
        <is>
          <t>https://drive.google.com/uc?export=view&amp;id=1MJk2cvY44tMBsvIYKPz7SI04pdWfJr-h</t>
        </is>
      </c>
      <c r="V2663" t="inlineStr">
        <is>
          <t>20250424</t>
        </is>
      </c>
    </row>
    <row r="2664" ht="15" customHeight="1">
      <c r="A2664" s="7" t="inlineStr">
        <is>
          <t>BN2009368</t>
        </is>
      </c>
      <c r="B2664" s="8" t="inlineStr">
        <is>
          <t>OnePlus</t>
        </is>
      </c>
      <c r="C2664" s="8" t="inlineStr">
        <is>
          <t>OnePlus 12 16-512GB 5G</t>
        </is>
      </c>
      <c r="D2664" s="8" t="inlineStr">
        <is>
          <t>-</t>
        </is>
      </c>
      <c r="E2664" s="9" t="n">
        <v>4299</v>
      </c>
      <c r="F2664" s="9" t="inlineStr">
        <is>
          <t>4299.00</t>
        </is>
      </c>
      <c r="G2664" s="9" t="inlineStr">
        <is>
          <t>Instock</t>
        </is>
      </c>
      <c r="H2664" s="9">
        <f>F2664+0</f>
        <v/>
      </c>
      <c r="I2664" s="9" t="n"/>
      <c r="J2664" s="9">
        <f>IF(I2664&lt;&gt;"",I2664,H2664)</f>
        <v/>
      </c>
      <c r="K2664" s="9">
        <f>E2664/(1+M2664)</f>
        <v/>
      </c>
      <c r="L2664" s="10" t="inlineStr">
        <is>
          <t>PLN</t>
        </is>
      </c>
      <c r="M2664" s="11" t="n">
        <v>0.23</v>
      </c>
      <c r="N2664" s="9">
        <f>K2664*VLOOKUP(L2664,'Exchange rate'!A:B,2,0)</f>
        <v/>
      </c>
      <c r="O2664" s="8" t="inlineStr">
        <is>
          <t>Play</t>
        </is>
      </c>
      <c r="P2664" s="8" t="inlineStr">
        <is>
          <t>Play</t>
        </is>
      </c>
      <c r="Q2664" s="8" t="inlineStr">
        <is>
          <t>Poland</t>
        </is>
      </c>
      <c r="R2664" s="12" t="inlineStr">
        <is>
          <t>https://www.play.pl/dlaciebie/produkty/oneplus/oneplus-12-5g-512gb/?oid=4001297899</t>
        </is>
      </c>
      <c r="S2664" s="13" t="inlineStr">
        <is>
          <t>Handset</t>
        </is>
      </c>
      <c r="T2664" s="13" t="n"/>
      <c r="U2664" s="12" t="inlineStr">
        <is>
          <t>https://drive.google.com/uc?export=view&amp;id=1M1gCGydbCOmAy57ZL4BX23Co9o9Mnl4i</t>
        </is>
      </c>
      <c r="V2664" t="inlineStr">
        <is>
          <t>20250424</t>
        </is>
      </c>
    </row>
    <row r="2665" ht="15" customHeight="1">
      <c r="A2665" s="7" t="inlineStr">
        <is>
          <t>BN2009369</t>
        </is>
      </c>
      <c r="B2665" s="8" t="inlineStr">
        <is>
          <t>OnePlus</t>
        </is>
      </c>
      <c r="C2665" s="8" t="inlineStr">
        <is>
          <t>OnePlus 12R 16-256GB 5G</t>
        </is>
      </c>
      <c r="D2665" s="8" t="inlineStr">
        <is>
          <t>-</t>
        </is>
      </c>
      <c r="E2665" s="9" t="n">
        <v>2799</v>
      </c>
      <c r="F2665" s="9" t="inlineStr">
        <is>
          <t>2799.00</t>
        </is>
      </c>
      <c r="G2665" s="9" t="inlineStr">
        <is>
          <t>Instock</t>
        </is>
      </c>
      <c r="H2665" s="9">
        <f>F2665+0</f>
        <v/>
      </c>
      <c r="I2665" s="9" t="n"/>
      <c r="J2665" s="9">
        <f>IF(I2665&lt;&gt;"",I2665,H2665)</f>
        <v/>
      </c>
      <c r="K2665" s="9">
        <f>E2665/(1+M2665)</f>
        <v/>
      </c>
      <c r="L2665" s="10" t="inlineStr">
        <is>
          <t>PLN</t>
        </is>
      </c>
      <c r="M2665" s="11" t="n">
        <v>0.23</v>
      </c>
      <c r="N2665" s="9">
        <f>K2665*VLOOKUP(L2665,'Exchange rate'!A:B,2,0)</f>
        <v/>
      </c>
      <c r="O2665" s="8" t="inlineStr">
        <is>
          <t>Play</t>
        </is>
      </c>
      <c r="P2665" s="8" t="inlineStr">
        <is>
          <t>Play</t>
        </is>
      </c>
      <c r="Q2665" s="8" t="inlineStr">
        <is>
          <t>Poland</t>
        </is>
      </c>
      <c r="R2665" s="12" t="inlineStr">
        <is>
          <t>https://www.play.pl/dlaciebie/produkty/oneplus/oneplus-12r-5g/?oid=4001297899</t>
        </is>
      </c>
      <c r="S2665" s="13" t="inlineStr">
        <is>
          <t>Handset</t>
        </is>
      </c>
      <c r="T2665" s="13" t="n"/>
      <c r="U2665" s="12" t="inlineStr">
        <is>
          <t>https://drive.google.com/uc?export=view&amp;id=1M9lV6IS7kbSSVUD_gDbYz7xp65JDnwwB</t>
        </is>
      </c>
      <c r="V2665" t="inlineStr">
        <is>
          <t>20250424</t>
        </is>
      </c>
    </row>
    <row r="2666" ht="15" customHeight="1">
      <c r="A2666" s="7" t="inlineStr">
        <is>
          <t>AN00000245</t>
        </is>
      </c>
      <c r="B2666" s="8" t="inlineStr">
        <is>
          <t>OnePlus</t>
        </is>
      </c>
      <c r="C2666" s="8" t="inlineStr">
        <is>
          <t>OnePlus 13 5G 16/512GB</t>
        </is>
      </c>
      <c r="D2666" s="8" t="inlineStr">
        <is>
          <t>-</t>
        </is>
      </c>
      <c r="E2666" s="9" t="n">
        <v>4899</v>
      </c>
      <c r="F2666" s="9" t="inlineStr">
        <is>
          <t>4899.00</t>
        </is>
      </c>
      <c r="G2666" s="9" t="inlineStr">
        <is>
          <t>Instock</t>
        </is>
      </c>
      <c r="H2666" s="9">
        <f>F2666+0</f>
        <v/>
      </c>
      <c r="I2666" s="9" t="n"/>
      <c r="J2666" s="9">
        <f>IF(I2666&lt;&gt;"",I2666,H2666)</f>
        <v/>
      </c>
      <c r="K2666" s="9">
        <f>E2666/(1+M2666)</f>
        <v/>
      </c>
      <c r="L2666" s="10" t="inlineStr">
        <is>
          <t>PLN</t>
        </is>
      </c>
      <c r="M2666" s="11" t="n">
        <v>0.23</v>
      </c>
      <c r="N2666" s="9">
        <f>K2666*VLOOKUP(L2666,'Exchange rate'!A:B,2,0)</f>
        <v/>
      </c>
      <c r="O2666" s="8" t="inlineStr">
        <is>
          <t>Play</t>
        </is>
      </c>
      <c r="P2666" s="8" t="inlineStr">
        <is>
          <t>Play</t>
        </is>
      </c>
      <c r="Q2666" s="8" t="inlineStr">
        <is>
          <t>Poland</t>
        </is>
      </c>
      <c r="R2666" s="12" t="inlineStr">
        <is>
          <t>https://www.play.pl/dlaciebie/produkty/oneplus/oneplus-13-5g-512gb/?oid=4001297899</t>
        </is>
      </c>
      <c r="S2666" s="13" t="inlineStr">
        <is>
          <t>Handset</t>
        </is>
      </c>
      <c r="T2666" s="13" t="n"/>
      <c r="U2666" s="12" t="inlineStr">
        <is>
          <t>https://drive.google.com/uc?export=view&amp;id=1LohHB5-sZnMAUTXsx5ZVDUWAXgECsbxI</t>
        </is>
      </c>
      <c r="V2666" t="inlineStr">
        <is>
          <t>20250424</t>
        </is>
      </c>
    </row>
    <row r="2667" ht="15" customHeight="1">
      <c r="A2667" s="7" t="inlineStr">
        <is>
          <t>AN00000244</t>
        </is>
      </c>
      <c r="B2667" s="8" t="inlineStr">
        <is>
          <t>OnePlus</t>
        </is>
      </c>
      <c r="C2667" s="8" t="inlineStr">
        <is>
          <t>OnePlus 13R 5G 12/256GB</t>
        </is>
      </c>
      <c r="D2667" s="8" t="inlineStr">
        <is>
          <t>-</t>
        </is>
      </c>
      <c r="E2667" s="9" t="n">
        <v>3399</v>
      </c>
      <c r="F2667" s="9" t="inlineStr">
        <is>
          <t>3399.00</t>
        </is>
      </c>
      <c r="G2667" s="9" t="inlineStr">
        <is>
          <t>Instock</t>
        </is>
      </c>
      <c r="H2667" s="9">
        <f>F2667+0</f>
        <v/>
      </c>
      <c r="I2667" s="9" t="n"/>
      <c r="J2667" s="9">
        <f>IF(I2667&lt;&gt;"",I2667,H2667)</f>
        <v/>
      </c>
      <c r="K2667" s="9">
        <f>E2667/(1+M2667)</f>
        <v/>
      </c>
      <c r="L2667" s="10" t="inlineStr">
        <is>
          <t>PLN</t>
        </is>
      </c>
      <c r="M2667" s="11" t="n">
        <v>0.23</v>
      </c>
      <c r="N2667" s="9">
        <f>K2667*VLOOKUP(L2667,'Exchange rate'!A:B,2,0)</f>
        <v/>
      </c>
      <c r="O2667" s="8" t="inlineStr">
        <is>
          <t>Play</t>
        </is>
      </c>
      <c r="P2667" s="8" t="inlineStr">
        <is>
          <t>Play</t>
        </is>
      </c>
      <c r="Q2667" s="8" t="inlineStr">
        <is>
          <t>Poland</t>
        </is>
      </c>
      <c r="R2667" s="12" t="inlineStr">
        <is>
          <t>https://www.play.pl/dlaciebie/produkty/oneplus/oneplus-13r-5g/?oid=4001297899</t>
        </is>
      </c>
      <c r="S2667" s="13" t="inlineStr">
        <is>
          <t>Handset</t>
        </is>
      </c>
      <c r="T2667" s="13" t="n"/>
      <c r="U2667" s="12" t="inlineStr">
        <is>
          <t>https://drive.google.com/uc?export=view&amp;id=1LLsld80Kx5O1oRGcwj61HiZOzD45y9D2</t>
        </is>
      </c>
      <c r="V2667" t="inlineStr">
        <is>
          <t>20250424</t>
        </is>
      </c>
    </row>
    <row r="2668" ht="15" customHeight="1">
      <c r="A2668" s="7" t="inlineStr">
        <is>
          <t>BN2008963</t>
        </is>
      </c>
      <c r="B2668" s="8" t="inlineStr">
        <is>
          <t>Oppo</t>
        </is>
      </c>
      <c r="C2668" s="8" t="inlineStr">
        <is>
          <t>A38 4-128GB LTE</t>
        </is>
      </c>
      <c r="D2668" s="8" t="inlineStr">
        <is>
          <t>-</t>
        </is>
      </c>
      <c r="E2668" s="9" t="n">
        <v>499</v>
      </c>
      <c r="F2668" s="9" t="inlineStr">
        <is>
          <t>499.00</t>
        </is>
      </c>
      <c r="G2668" s="9" t="inlineStr">
        <is>
          <t>Instock</t>
        </is>
      </c>
      <c r="H2668" s="9">
        <f>F2668+0</f>
        <v/>
      </c>
      <c r="I2668" s="9" t="n"/>
      <c r="J2668" s="9">
        <f>IF(I2668&lt;&gt;"",I2668,H2668)</f>
        <v/>
      </c>
      <c r="K2668" s="9">
        <f>E2668/(1+M2668)</f>
        <v/>
      </c>
      <c r="L2668" s="10" t="inlineStr">
        <is>
          <t>PLN</t>
        </is>
      </c>
      <c r="M2668" s="11" t="n">
        <v>0.23</v>
      </c>
      <c r="N2668" s="9">
        <f>K2668*VLOOKUP(L2668,'Exchange rate'!A:B,2,0)</f>
        <v/>
      </c>
      <c r="O2668" s="8" t="inlineStr">
        <is>
          <t>Play</t>
        </is>
      </c>
      <c r="P2668" s="8" t="inlineStr">
        <is>
          <t>Play</t>
        </is>
      </c>
      <c r="Q2668" s="8" t="inlineStr">
        <is>
          <t>Poland</t>
        </is>
      </c>
      <c r="R2668" s="12" t="inlineStr">
        <is>
          <t>https://www.play.pl/dlaciebie/produkty/oppo/oppo-a38/?oid=4001297899</t>
        </is>
      </c>
      <c r="S2668" s="13" t="inlineStr">
        <is>
          <t>Handset</t>
        </is>
      </c>
      <c r="T2668" s="13" t="n"/>
      <c r="U2668" s="12" t="inlineStr">
        <is>
          <t>https://drive.google.com/uc?export=view&amp;id=1Lx5GSp4qltg8YrpU2_EId_SOPgLccQEx</t>
        </is>
      </c>
      <c r="V2668" t="inlineStr">
        <is>
          <t>20250424</t>
        </is>
      </c>
    </row>
    <row r="2669" ht="15" customHeight="1">
      <c r="A2669" s="7" t="inlineStr">
        <is>
          <t>BN2009360</t>
        </is>
      </c>
      <c r="B2669" s="8" t="inlineStr">
        <is>
          <t>Oppo</t>
        </is>
      </c>
      <c r="C2669" s="8" t="inlineStr">
        <is>
          <t>A60 4-128GB 5G</t>
        </is>
      </c>
      <c r="D2669" s="8" t="inlineStr">
        <is>
          <t>-</t>
        </is>
      </c>
      <c r="E2669" s="9" t="n">
        <v>649</v>
      </c>
      <c r="F2669" s="9" t="inlineStr">
        <is>
          <t>649.00</t>
        </is>
      </c>
      <c r="G2669" s="9" t="inlineStr">
        <is>
          <t>Instock</t>
        </is>
      </c>
      <c r="H2669" s="9">
        <f>F2669+0</f>
        <v/>
      </c>
      <c r="I2669" s="9" t="n"/>
      <c r="J2669" s="9">
        <f>IF(I2669&lt;&gt;"",I2669,H2669)</f>
        <v/>
      </c>
      <c r="K2669" s="9">
        <f>E2669/(1+M2669)</f>
        <v/>
      </c>
      <c r="L2669" s="10" t="inlineStr">
        <is>
          <t>PLN</t>
        </is>
      </c>
      <c r="M2669" s="11" t="n">
        <v>0.23</v>
      </c>
      <c r="N2669" s="9">
        <f>K2669*VLOOKUP(L2669,'Exchange rate'!A:B,2,0)</f>
        <v/>
      </c>
      <c r="O2669" s="8" t="inlineStr">
        <is>
          <t>Play</t>
        </is>
      </c>
      <c r="P2669" s="8" t="inlineStr">
        <is>
          <t>Play</t>
        </is>
      </c>
      <c r="Q2669" s="8" t="inlineStr">
        <is>
          <t>Poland</t>
        </is>
      </c>
      <c r="R2669" s="12" t="inlineStr">
        <is>
          <t>https://www.play.pl/dlaciebie/produkty/oppo/oppo-a60-5g/?oid=4001297899</t>
        </is>
      </c>
      <c r="S2669" s="13" t="inlineStr">
        <is>
          <t>Handset</t>
        </is>
      </c>
      <c r="T2669" s="13" t="n"/>
      <c r="U2669" s="12" t="inlineStr">
        <is>
          <t>https://drive.google.com/uc?export=view&amp;id=1LZg20Cit_pW2HvqxKJi_Lh86ulRyxFk3</t>
        </is>
      </c>
      <c r="V2669" t="inlineStr">
        <is>
          <t>20250424</t>
        </is>
      </c>
    </row>
    <row r="2670" ht="15" customHeight="1">
      <c r="A2670" s="7" t="inlineStr">
        <is>
          <t>BN2008534</t>
        </is>
      </c>
      <c r="B2670" s="8" t="inlineStr">
        <is>
          <t>Oppo</t>
        </is>
      </c>
      <c r="C2670" s="8" t="inlineStr">
        <is>
          <t>A78 8-128GB 5G</t>
        </is>
      </c>
      <c r="D2670" s="8" t="inlineStr">
        <is>
          <t>-</t>
        </is>
      </c>
      <c r="E2670" s="9" t="n">
        <v>0</v>
      </c>
      <c r="F2670" s="9" t="inlineStr">
        <is>
          <t>0.00</t>
        </is>
      </c>
      <c r="G2670" s="9" t="inlineStr">
        <is>
          <t>Outstock</t>
        </is>
      </c>
      <c r="H2670" s="9">
        <f>F2670+0</f>
        <v/>
      </c>
      <c r="I2670" s="9" t="n"/>
      <c r="J2670" s="9">
        <f>IF(I2670&lt;&gt;"",I2670,H2670)</f>
        <v/>
      </c>
      <c r="K2670" s="9">
        <f>E2670/(1+M2670)</f>
        <v/>
      </c>
      <c r="L2670" s="10" t="inlineStr">
        <is>
          <t>PLN</t>
        </is>
      </c>
      <c r="M2670" s="11" t="n">
        <v>0.23</v>
      </c>
      <c r="N2670" s="9">
        <f>K2670*VLOOKUP(L2670,'Exchange rate'!A:B,2,0)</f>
        <v/>
      </c>
      <c r="O2670" s="8" t="inlineStr">
        <is>
          <t>Play</t>
        </is>
      </c>
      <c r="P2670" s="8" t="inlineStr">
        <is>
          <t>Play</t>
        </is>
      </c>
      <c r="Q2670" s="8" t="inlineStr">
        <is>
          <t>Poland</t>
        </is>
      </c>
      <c r="R2670" s="12" t="inlineStr">
        <is>
          <t>https://www.play.pl/dlaciebie/produkty/oppo/oppo-a78-4g/?oid=4001297899&amp;ogrp=abonament&amp;installmentsAmount=24&amp;upfront=1.0</t>
        </is>
      </c>
      <c r="S2670" s="13" t="inlineStr">
        <is>
          <t>Handset</t>
        </is>
      </c>
      <c r="T2670" s="13" t="n"/>
      <c r="U2670" s="12" t="inlineStr">
        <is>
          <t>https://drive.google.com/uc?export=view&amp;id=1N5FA-Y1EFDGdh8fJ3mSfCT5vHq9p6Ylq</t>
        </is>
      </c>
      <c r="V2670" t="inlineStr">
        <is>
          <t>20250424</t>
        </is>
      </c>
    </row>
    <row r="2671" ht="15" customHeight="1">
      <c r="A2671" s="7" t="inlineStr">
        <is>
          <t>BN2009053</t>
        </is>
      </c>
      <c r="B2671" s="8" t="inlineStr">
        <is>
          <t>Oppo</t>
        </is>
      </c>
      <c r="C2671" s="8" t="inlineStr">
        <is>
          <t>A79 8-256GB 5G</t>
        </is>
      </c>
      <c r="D2671" s="8" t="inlineStr">
        <is>
          <t>-</t>
        </is>
      </c>
      <c r="E2671" s="9" t="n">
        <v>699</v>
      </c>
      <c r="F2671" s="9" t="inlineStr">
        <is>
          <t>699.00</t>
        </is>
      </c>
      <c r="G2671" s="9" t="inlineStr">
        <is>
          <t>Instock</t>
        </is>
      </c>
      <c r="H2671" s="9">
        <f>F2671+0</f>
        <v/>
      </c>
      <c r="I2671" s="9" t="n"/>
      <c r="J2671" s="9">
        <f>IF(I2671&lt;&gt;"",I2671,H2671)</f>
        <v/>
      </c>
      <c r="K2671" s="9">
        <f>E2671/(1+M2671)</f>
        <v/>
      </c>
      <c r="L2671" s="10" t="inlineStr">
        <is>
          <t>PLN</t>
        </is>
      </c>
      <c r="M2671" s="11" t="n">
        <v>0.23</v>
      </c>
      <c r="N2671" s="9">
        <f>K2671*VLOOKUP(L2671,'Exchange rate'!A:B,2,0)</f>
        <v/>
      </c>
      <c r="O2671" s="8" t="inlineStr">
        <is>
          <t>Play</t>
        </is>
      </c>
      <c r="P2671" s="8" t="inlineStr">
        <is>
          <t>Play</t>
        </is>
      </c>
      <c r="Q2671" s="8" t="inlineStr">
        <is>
          <t>Poland</t>
        </is>
      </c>
      <c r="R2671" s="12" t="inlineStr">
        <is>
          <t>https://www.play.pl/dlaciebie/produkty/oppo/oppo-a79-5g/?oid=4001297899</t>
        </is>
      </c>
      <c r="S2671" s="13" t="inlineStr">
        <is>
          <t>Handset</t>
        </is>
      </c>
      <c r="T2671" s="13" t="n"/>
      <c r="U2671" s="12" t="inlineStr">
        <is>
          <t>https://drive.google.com/uc?export=view&amp;id=1MsSUeh_iWkxtKeKxEIUbk5-kcjBUL2tp</t>
        </is>
      </c>
      <c r="V2671" t="inlineStr">
        <is>
          <t>20250424</t>
        </is>
      </c>
    </row>
    <row r="2672" ht="15" customHeight="1">
      <c r="A2672" s="7" t="inlineStr">
        <is>
          <t>BN2009426</t>
        </is>
      </c>
      <c r="B2672" s="8" t="inlineStr">
        <is>
          <t>Oppo</t>
        </is>
      </c>
      <c r="C2672" s="8" t="inlineStr">
        <is>
          <t>A80 8-256GB 5G</t>
        </is>
      </c>
      <c r="D2672" s="8" t="inlineStr">
        <is>
          <t>-</t>
        </is>
      </c>
      <c r="E2672" s="9" t="n">
        <v>899</v>
      </c>
      <c r="F2672" s="9" t="inlineStr">
        <is>
          <t>899.00</t>
        </is>
      </c>
      <c r="G2672" s="9" t="inlineStr">
        <is>
          <t>Instock</t>
        </is>
      </c>
      <c r="H2672" s="9">
        <f>F2672+0</f>
        <v/>
      </c>
      <c r="I2672" s="9" t="n"/>
      <c r="J2672" s="9">
        <f>IF(I2672&lt;&gt;"",I2672,H2672)</f>
        <v/>
      </c>
      <c r="K2672" s="9">
        <f>E2672/(1+M2672)</f>
        <v/>
      </c>
      <c r="L2672" s="10" t="inlineStr">
        <is>
          <t>PLN</t>
        </is>
      </c>
      <c r="M2672" s="11" t="n">
        <v>0.23</v>
      </c>
      <c r="N2672" s="9">
        <f>K2672*VLOOKUP(L2672,'Exchange rate'!A:B,2,0)</f>
        <v/>
      </c>
      <c r="O2672" s="8" t="inlineStr">
        <is>
          <t>Play</t>
        </is>
      </c>
      <c r="P2672" s="8" t="inlineStr">
        <is>
          <t>Play</t>
        </is>
      </c>
      <c r="Q2672" s="8" t="inlineStr">
        <is>
          <t>Poland</t>
        </is>
      </c>
      <c r="R2672" s="12" t="inlineStr">
        <is>
          <t>https://www.play.pl/dlaciebie/produkty/oppo/oppo-a80-5g/?oid=4001297899&amp;ogrp=abonament&amp;installmentsAmount=24&amp;upfront=1.0</t>
        </is>
      </c>
      <c r="S2672" s="13" t="inlineStr">
        <is>
          <t>Handset</t>
        </is>
      </c>
      <c r="T2672" s="13" t="n"/>
      <c r="U2672" s="12" t="inlineStr">
        <is>
          <t>https://drive.google.com/uc?export=view&amp;id=1NBrjL-SeRJhzMvpXCSwAeKQ0loXwUBwU</t>
        </is>
      </c>
      <c r="V2672" t="inlineStr">
        <is>
          <t>20250424</t>
        </is>
      </c>
    </row>
    <row r="2673" ht="15" customHeight="1">
      <c r="A2673" s="7" t="inlineStr">
        <is>
          <t>BN2008531</t>
        </is>
      </c>
      <c r="B2673" s="8" t="inlineStr">
        <is>
          <t>Oppo</t>
        </is>
      </c>
      <c r="C2673" s="8" t="inlineStr">
        <is>
          <t>Find N2 Flip 8-256GB 5G</t>
        </is>
      </c>
      <c r="D2673" s="8" t="inlineStr">
        <is>
          <t>-</t>
        </is>
      </c>
      <c r="E2673" s="9" t="n">
        <v>3999</v>
      </c>
      <c r="F2673" s="9" t="inlineStr">
        <is>
          <t>3999.00</t>
        </is>
      </c>
      <c r="G2673" s="9" t="inlineStr">
        <is>
          <t>Instock</t>
        </is>
      </c>
      <c r="H2673" s="9">
        <f>F2673+0</f>
        <v/>
      </c>
      <c r="I2673" s="9" t="n"/>
      <c r="J2673" s="9">
        <f>IF(I2673&lt;&gt;"",I2673,H2673)</f>
        <v/>
      </c>
      <c r="K2673" s="9">
        <f>E2673/(1+M2673)</f>
        <v/>
      </c>
      <c r="L2673" s="10" t="inlineStr">
        <is>
          <t>PLN</t>
        </is>
      </c>
      <c r="M2673" s="11" t="n">
        <v>0.23</v>
      </c>
      <c r="N2673" s="9">
        <f>K2673*VLOOKUP(L2673,'Exchange rate'!A:B,2,0)</f>
        <v/>
      </c>
      <c r="O2673" s="8" t="inlineStr">
        <is>
          <t>Play</t>
        </is>
      </c>
      <c r="P2673" s="8" t="inlineStr">
        <is>
          <t>Play</t>
        </is>
      </c>
      <c r="Q2673" s="8" t="inlineStr">
        <is>
          <t>Poland</t>
        </is>
      </c>
      <c r="R2673" s="12" t="inlineStr">
        <is>
          <t>https://www.play.pl/dlaciebie/produkty/oppo/oppo-find-n2-5g/?oid=4001297899</t>
        </is>
      </c>
      <c r="S2673" s="13" t="inlineStr">
        <is>
          <t>Handset</t>
        </is>
      </c>
      <c r="T2673" s="13" t="n"/>
      <c r="U2673" s="12" t="inlineStr">
        <is>
          <t>https://drive.google.com/uc?export=view&amp;id=1N8asGUGK13XhUsHmGcO_25C4EizlKOnX</t>
        </is>
      </c>
      <c r="V2673" t="inlineStr">
        <is>
          <t>20250424</t>
        </is>
      </c>
    </row>
    <row r="2674" ht="15" customHeight="1">
      <c r="A2674" s="7" t="inlineStr">
        <is>
          <t>AN00000243</t>
        </is>
      </c>
      <c r="B2674" s="8" t="inlineStr">
        <is>
          <t>Oppo</t>
        </is>
      </c>
      <c r="C2674" s="8" t="inlineStr">
        <is>
          <t>OPPO Find X8 Pro 5G 16/512GB</t>
        </is>
      </c>
      <c r="D2674" s="8" t="inlineStr">
        <is>
          <t>-</t>
        </is>
      </c>
      <c r="E2674" s="9" t="n">
        <v>5399</v>
      </c>
      <c r="F2674" s="9" t="inlineStr">
        <is>
          <t>5399.00</t>
        </is>
      </c>
      <c r="G2674" s="9" t="inlineStr">
        <is>
          <t>Instock</t>
        </is>
      </c>
      <c r="H2674" s="9">
        <f>F2674+0</f>
        <v/>
      </c>
      <c r="I2674" s="9" t="n"/>
      <c r="J2674" s="9">
        <f>IF(I2674&lt;&gt;"",I2674,H2674)</f>
        <v/>
      </c>
      <c r="K2674" s="9">
        <f>E2674/(1+M2674)</f>
        <v/>
      </c>
      <c r="L2674" s="10" t="inlineStr">
        <is>
          <t>PLN</t>
        </is>
      </c>
      <c r="M2674" s="11" t="n">
        <v>0.23</v>
      </c>
      <c r="N2674" s="9">
        <f>K2674*VLOOKUP(L2674,'Exchange rate'!A:B,2,0)</f>
        <v/>
      </c>
      <c r="O2674" s="8" t="inlineStr">
        <is>
          <t>Play</t>
        </is>
      </c>
      <c r="P2674" s="8" t="inlineStr">
        <is>
          <t>Play</t>
        </is>
      </c>
      <c r="Q2674" s="8" t="inlineStr">
        <is>
          <t>Poland</t>
        </is>
      </c>
      <c r="R2674" s="12" t="inlineStr">
        <is>
          <t>https://www.play.pl/dlaciebie/produkty/oppo/oppo-find-x8-pro/?oid=4001297899</t>
        </is>
      </c>
      <c r="S2674" s="13" t="inlineStr">
        <is>
          <t>Handset</t>
        </is>
      </c>
      <c r="T2674" s="13" t="n"/>
      <c r="U2674" s="12" t="inlineStr">
        <is>
          <t>https://drive.google.com/uc?export=view&amp;id=1LSp2K-ORXuYGAZ5w8nyVxizf_GeGfeBx</t>
        </is>
      </c>
      <c r="V2674" t="inlineStr">
        <is>
          <t>20250424</t>
        </is>
      </c>
    </row>
    <row r="2675" ht="15" customHeight="1">
      <c r="A2675" s="7" t="inlineStr">
        <is>
          <t>AN00000254</t>
        </is>
      </c>
      <c r="B2675" s="8" t="inlineStr">
        <is>
          <t>Oppo</t>
        </is>
      </c>
      <c r="C2675" s="8" t="inlineStr">
        <is>
          <t>OPPO Reno13 FS 5G 12/512GB</t>
        </is>
      </c>
      <c r="D2675" s="8" t="inlineStr">
        <is>
          <t>-</t>
        </is>
      </c>
      <c r="E2675" s="9" t="n">
        <v>1499</v>
      </c>
      <c r="F2675" s="9" t="inlineStr">
        <is>
          <t>1499.00</t>
        </is>
      </c>
      <c r="G2675" s="9" t="inlineStr">
        <is>
          <t>Instock</t>
        </is>
      </c>
      <c r="H2675" s="9">
        <f>F2675+0</f>
        <v/>
      </c>
      <c r="I2675" s="9" t="n"/>
      <c r="J2675" s="9">
        <f>IF(I2675&lt;&gt;"",I2675,H2675)</f>
        <v/>
      </c>
      <c r="K2675" s="9">
        <f>E2675/(1+M2675)</f>
        <v/>
      </c>
      <c r="L2675" s="10" t="inlineStr">
        <is>
          <t>PLN</t>
        </is>
      </c>
      <c r="M2675" s="11" t="n">
        <v>0.23</v>
      </c>
      <c r="N2675" s="9">
        <f>K2675*VLOOKUP(L2675,'Exchange rate'!A:B,2,0)</f>
        <v/>
      </c>
      <c r="O2675" s="8" t="inlineStr">
        <is>
          <t>Play</t>
        </is>
      </c>
      <c r="P2675" s="8" t="inlineStr">
        <is>
          <t>Play</t>
        </is>
      </c>
      <c r="Q2675" s="8" t="inlineStr">
        <is>
          <t>Poland</t>
        </is>
      </c>
      <c r="R2675" s="12" t="inlineStr">
        <is>
          <t>https://www.play.pl/dlaciebie/produkty/oppo/oppo-reno-13fs-5g/?oid=4001297899&amp;ogrp=abonament&amp;installmentsAmount=24&amp;upfront=1.0</t>
        </is>
      </c>
      <c r="S2675" s="13" t="inlineStr">
        <is>
          <t>Handset</t>
        </is>
      </c>
      <c r="T2675" s="13" t="n"/>
      <c r="U2675" s="12" t="inlineStr">
        <is>
          <t>https://drive.google.com/uc?export=view&amp;id=1MWv-OmrjI1Zi9VbFvaua_UaXhZ7Q7mE0</t>
        </is>
      </c>
      <c r="V2675" t="inlineStr">
        <is>
          <t>20250424</t>
        </is>
      </c>
    </row>
    <row r="2676" ht="15" customHeight="1">
      <c r="A2676" s="7" t="inlineStr">
        <is>
          <t>BN2008708</t>
        </is>
      </c>
      <c r="B2676" s="8" t="inlineStr">
        <is>
          <t>Oppo</t>
        </is>
      </c>
      <c r="C2676" s="8" t="inlineStr">
        <is>
          <t>Reno10 8-256GB 5G</t>
        </is>
      </c>
      <c r="D2676" s="8" t="inlineStr">
        <is>
          <t>-</t>
        </is>
      </c>
      <c r="E2676" s="9" t="n">
        <v>0</v>
      </c>
      <c r="F2676" s="9" t="inlineStr">
        <is>
          <t>0.00</t>
        </is>
      </c>
      <c r="G2676" s="9" t="inlineStr">
        <is>
          <t>Outstock</t>
        </is>
      </c>
      <c r="H2676" s="9">
        <f>F2676+0</f>
        <v/>
      </c>
      <c r="I2676" s="9" t="n"/>
      <c r="J2676" s="9">
        <f>IF(I2676&lt;&gt;"",I2676,H2676)</f>
        <v/>
      </c>
      <c r="K2676" s="9">
        <f>E2676/(1+M2676)</f>
        <v/>
      </c>
      <c r="L2676" s="10" t="inlineStr">
        <is>
          <t>PLN</t>
        </is>
      </c>
      <c r="M2676" s="11" t="n">
        <v>0.23</v>
      </c>
      <c r="N2676" s="9">
        <f>K2676*VLOOKUP(L2676,'Exchange rate'!A:B,2,0)</f>
        <v/>
      </c>
      <c r="O2676" s="8" t="inlineStr">
        <is>
          <t>Play</t>
        </is>
      </c>
      <c r="P2676" s="8" t="inlineStr">
        <is>
          <t>Play</t>
        </is>
      </c>
      <c r="Q2676" s="8" t="inlineStr">
        <is>
          <t>Poland</t>
        </is>
      </c>
      <c r="R2676" s="12" t="inlineStr">
        <is>
          <t>https://www.play.pl/dlaciebie/produkty/oppo/oppo-reno10-5g/?oid=4001297899</t>
        </is>
      </c>
      <c r="S2676" s="13" t="inlineStr">
        <is>
          <t>Handset</t>
        </is>
      </c>
      <c r="T2676" s="13" t="n"/>
      <c r="U2676" s="12" t="inlineStr">
        <is>
          <t>https://drive.google.com/uc?export=view&amp;id=1M42AqYGlVTWLAtzxchE1CbS7btHYfDPm</t>
        </is>
      </c>
      <c r="V2676" t="inlineStr">
        <is>
          <t>20250424</t>
        </is>
      </c>
    </row>
    <row r="2677" ht="15" customHeight="1">
      <c r="A2677" s="7" t="inlineStr">
        <is>
          <t>BN2008916</t>
        </is>
      </c>
      <c r="B2677" s="8" t="inlineStr">
        <is>
          <t>Oppo</t>
        </is>
      </c>
      <c r="C2677" s="8" t="inlineStr">
        <is>
          <t>Reno10 Pro 5G 12/256GB</t>
        </is>
      </c>
      <c r="D2677" s="8" t="inlineStr">
        <is>
          <t>-</t>
        </is>
      </c>
      <c r="E2677" s="9" t="n">
        <v>0</v>
      </c>
      <c r="F2677" s="9" t="inlineStr">
        <is>
          <t>0.00</t>
        </is>
      </c>
      <c r="G2677" s="9" t="inlineStr">
        <is>
          <t>Outstock</t>
        </is>
      </c>
      <c r="H2677" s="9">
        <f>F2677+0</f>
        <v/>
      </c>
      <c r="I2677" s="9" t="n"/>
      <c r="J2677" s="9">
        <f>IF(I2677&lt;&gt;"",I2677,H2677)</f>
        <v/>
      </c>
      <c r="K2677" s="9">
        <f>E2677/(1+M2677)</f>
        <v/>
      </c>
      <c r="L2677" s="10" t="inlineStr">
        <is>
          <t>PLN</t>
        </is>
      </c>
      <c r="M2677" s="11" t="n">
        <v>0.23</v>
      </c>
      <c r="N2677" s="9">
        <f>K2677*VLOOKUP(L2677,'Exchange rate'!A:B,2,0)</f>
        <v/>
      </c>
      <c r="O2677" s="8" t="inlineStr">
        <is>
          <t>Play</t>
        </is>
      </c>
      <c r="P2677" s="8" t="inlineStr">
        <is>
          <t>Play</t>
        </is>
      </c>
      <c r="Q2677" s="8" t="inlineStr">
        <is>
          <t>Poland</t>
        </is>
      </c>
      <c r="R2677" s="12" t="inlineStr">
        <is>
          <t>https://www.play.pl/dlaciebie/produkty/oppo/oppo-reno10-pro-5g/?oid=4001297899</t>
        </is>
      </c>
      <c r="S2677" s="13" t="inlineStr">
        <is>
          <t>Handset</t>
        </is>
      </c>
      <c r="T2677" s="13" t="n"/>
      <c r="U2677" s="12" t="inlineStr">
        <is>
          <t>https://drive.google.com/uc?export=view&amp;id=1MWNHGOM1GLljbAtAntCbiivRPfHmh6e4</t>
        </is>
      </c>
      <c r="V2677" t="inlineStr">
        <is>
          <t>20250424</t>
        </is>
      </c>
    </row>
    <row r="2678" ht="15" customHeight="1">
      <c r="A2678" s="7" t="inlineStr">
        <is>
          <t>BN2009104</t>
        </is>
      </c>
      <c r="B2678" s="8" t="inlineStr">
        <is>
          <t>Oppo</t>
        </is>
      </c>
      <c r="C2678" s="8" t="inlineStr">
        <is>
          <t>Reno11 F 8-256GB 5G</t>
        </is>
      </c>
      <c r="D2678" s="8" t="inlineStr">
        <is>
          <t>-</t>
        </is>
      </c>
      <c r="E2678" s="9" t="n">
        <v>999</v>
      </c>
      <c r="F2678" s="9" t="inlineStr">
        <is>
          <t>999.00</t>
        </is>
      </c>
      <c r="G2678" s="9" t="inlineStr">
        <is>
          <t>Instock</t>
        </is>
      </c>
      <c r="H2678" s="9">
        <f>F2678+0</f>
        <v/>
      </c>
      <c r="I2678" s="9" t="n"/>
      <c r="J2678" s="9">
        <f>IF(I2678&lt;&gt;"",I2678,H2678)</f>
        <v/>
      </c>
      <c r="K2678" s="9">
        <f>E2678/(1+M2678)</f>
        <v/>
      </c>
      <c r="L2678" s="10" t="inlineStr">
        <is>
          <t>PLN</t>
        </is>
      </c>
      <c r="M2678" s="11" t="n">
        <v>0.23</v>
      </c>
      <c r="N2678" s="9">
        <f>K2678*VLOOKUP(L2678,'Exchange rate'!A:B,2,0)</f>
        <v/>
      </c>
      <c r="O2678" s="8" t="inlineStr">
        <is>
          <t>Play</t>
        </is>
      </c>
      <c r="P2678" s="8" t="inlineStr">
        <is>
          <t>Play</t>
        </is>
      </c>
      <c r="Q2678" s="8" t="inlineStr">
        <is>
          <t>Poland</t>
        </is>
      </c>
      <c r="R2678" s="12" t="inlineStr">
        <is>
          <t>https://www.play.pl/dlaciebie/produkty/oppo/oppo-reno11f-5g/?oid=4001297899</t>
        </is>
      </c>
      <c r="S2678" s="13" t="inlineStr">
        <is>
          <t>Handset</t>
        </is>
      </c>
      <c r="T2678" s="13" t="n"/>
      <c r="U2678" s="12" t="inlineStr">
        <is>
          <t>https://drive.google.com/uc?export=view&amp;id=1MjOaTosY0BamU5zwaBIXxMjAJoZDX4GZ</t>
        </is>
      </c>
      <c r="V2678" t="inlineStr">
        <is>
          <t>20250424</t>
        </is>
      </c>
    </row>
    <row r="2679" ht="15" customHeight="1">
      <c r="A2679" s="7" t="inlineStr">
        <is>
          <t>BN2009427</t>
        </is>
      </c>
      <c r="B2679" s="8" t="inlineStr">
        <is>
          <t>Oppo</t>
        </is>
      </c>
      <c r="C2679" s="8" t="inlineStr">
        <is>
          <t>Reno12 12-256GB 5G</t>
        </is>
      </c>
      <c r="D2679" s="8" t="inlineStr">
        <is>
          <t>-</t>
        </is>
      </c>
      <c r="E2679" s="9" t="n">
        <v>0</v>
      </c>
      <c r="F2679" s="9" t="inlineStr">
        <is>
          <t>0.00</t>
        </is>
      </c>
      <c r="G2679" s="9" t="inlineStr">
        <is>
          <t>Outstock</t>
        </is>
      </c>
      <c r="H2679" s="9">
        <f>F2679+0</f>
        <v/>
      </c>
      <c r="I2679" s="9" t="n"/>
      <c r="J2679" s="9">
        <f>IF(I2679&lt;&gt;"",I2679,H2679)</f>
        <v/>
      </c>
      <c r="K2679" s="9">
        <f>E2679/(1+M2679)</f>
        <v/>
      </c>
      <c r="L2679" s="10" t="inlineStr">
        <is>
          <t>PLN</t>
        </is>
      </c>
      <c r="M2679" s="11" t="n">
        <v>0.23</v>
      </c>
      <c r="N2679" s="9">
        <f>K2679*VLOOKUP(L2679,'Exchange rate'!A:B,2,0)</f>
        <v/>
      </c>
      <c r="O2679" s="8" t="inlineStr">
        <is>
          <t>Play</t>
        </is>
      </c>
      <c r="P2679" s="8" t="inlineStr">
        <is>
          <t>Play</t>
        </is>
      </c>
      <c r="Q2679" s="8" t="inlineStr">
        <is>
          <t>Poland</t>
        </is>
      </c>
      <c r="R2679" s="12" t="inlineStr">
        <is>
          <t>https://www.play.pl/dlaciebie/produkty/oppo/oppo-reno12-5g/?oid=4001297899&amp;ogrp=abonament&amp;installmentsAmount=24&amp;upfront=599&amp;simCard=1&amp;context=B2C</t>
        </is>
      </c>
      <c r="S2679" s="13" t="inlineStr">
        <is>
          <t>Handset</t>
        </is>
      </c>
      <c r="T2679" s="13" t="n"/>
      <c r="U2679" s="12" t="inlineStr">
        <is>
          <t>https://drive.google.com/uc?export=view&amp;id=1N5dYvk0Cto1TBYXj5igClzNnQvuTs7Mk</t>
        </is>
      </c>
      <c r="V2679" t="inlineStr">
        <is>
          <t>20250424</t>
        </is>
      </c>
    </row>
    <row r="2680" ht="15" customHeight="1">
      <c r="A2680" s="7" t="inlineStr">
        <is>
          <t>BN2009428</t>
        </is>
      </c>
      <c r="B2680" s="8" t="inlineStr">
        <is>
          <t>Oppo</t>
        </is>
      </c>
      <c r="C2680" s="8" t="inlineStr">
        <is>
          <t>Reno12 FS 12-512GB 5G</t>
        </is>
      </c>
      <c r="D2680" s="8" t="inlineStr">
        <is>
          <t>-</t>
        </is>
      </c>
      <c r="E2680" s="9" t="n">
        <v>999</v>
      </c>
      <c r="F2680" s="9" t="inlineStr">
        <is>
          <t>999.00</t>
        </is>
      </c>
      <c r="G2680" s="9" t="inlineStr">
        <is>
          <t>Instock</t>
        </is>
      </c>
      <c r="H2680" s="9">
        <f>F2680+0</f>
        <v/>
      </c>
      <c r="I2680" s="9" t="n"/>
      <c r="J2680" s="9">
        <f>IF(I2680&lt;&gt;"",I2680,H2680)</f>
        <v/>
      </c>
      <c r="K2680" s="9">
        <f>E2680/(1+M2680)</f>
        <v/>
      </c>
      <c r="L2680" s="10" t="inlineStr">
        <is>
          <t>PLN</t>
        </is>
      </c>
      <c r="M2680" s="11" t="n">
        <v>0.23</v>
      </c>
      <c r="N2680" s="9">
        <f>K2680*VLOOKUP(L2680,'Exchange rate'!A:B,2,0)</f>
        <v/>
      </c>
      <c r="O2680" s="8" t="inlineStr">
        <is>
          <t>Play</t>
        </is>
      </c>
      <c r="P2680" s="8" t="inlineStr">
        <is>
          <t>Play</t>
        </is>
      </c>
      <c r="Q2680" s="8" t="inlineStr">
        <is>
          <t>Poland</t>
        </is>
      </c>
      <c r="R2680" s="12" t="inlineStr">
        <is>
          <t>https://www.play.pl/dlaciebie/produkty/oppo/oppo-reno-12fs-5g/?oid=4001297899</t>
        </is>
      </c>
      <c r="S2680" s="13" t="inlineStr">
        <is>
          <t>Handset</t>
        </is>
      </c>
      <c r="T2680" s="13" t="n"/>
      <c r="U2680" s="12" t="inlineStr">
        <is>
          <t>https://drive.google.com/uc?export=view&amp;id=1MQNyrh_DCcvQtsWhgHpPT0Om6LS1KsMx</t>
        </is>
      </c>
      <c r="V2680" t="inlineStr">
        <is>
          <t>20250424</t>
        </is>
      </c>
    </row>
    <row r="2681" ht="15" customHeight="1">
      <c r="A2681" s="7" t="inlineStr">
        <is>
          <t>BN2009282</t>
        </is>
      </c>
      <c r="B2681" s="8" t="inlineStr">
        <is>
          <t>Oppo</t>
        </is>
      </c>
      <c r="C2681" s="8" t="inlineStr">
        <is>
          <t>Reno12 Pro 12-512GB 5G</t>
        </is>
      </c>
      <c r="D2681" s="8" t="inlineStr">
        <is>
          <t>-</t>
        </is>
      </c>
      <c r="E2681" s="9" t="n">
        <v>0</v>
      </c>
      <c r="F2681" s="9" t="inlineStr">
        <is>
          <t>0.00</t>
        </is>
      </c>
      <c r="G2681" s="9" t="inlineStr">
        <is>
          <t>Outstock</t>
        </is>
      </c>
      <c r="H2681" s="9">
        <f>F2681+0</f>
        <v/>
      </c>
      <c r="I2681" s="9" t="n"/>
      <c r="J2681" s="9">
        <f>IF(I2681&lt;&gt;"",I2681,H2681)</f>
        <v/>
      </c>
      <c r="K2681" s="9">
        <f>E2681/(1+M2681)</f>
        <v/>
      </c>
      <c r="L2681" s="10" t="inlineStr">
        <is>
          <t>PLN</t>
        </is>
      </c>
      <c r="M2681" s="11" t="n">
        <v>0.23</v>
      </c>
      <c r="N2681" s="9">
        <f>K2681*VLOOKUP(L2681,'Exchange rate'!A:B,2,0)</f>
        <v/>
      </c>
      <c r="O2681" s="8" t="inlineStr">
        <is>
          <t>Play</t>
        </is>
      </c>
      <c r="P2681" s="8" t="inlineStr">
        <is>
          <t>Play</t>
        </is>
      </c>
      <c r="Q2681" s="8" t="inlineStr">
        <is>
          <t>Poland</t>
        </is>
      </c>
      <c r="R2681" s="12" t="inlineStr">
        <is>
          <t>https://www.play.pl/dlaciebie/produkty/oppo/oppo-reno-12-pro-5g/?oid=4001297899</t>
        </is>
      </c>
      <c r="S2681" s="13" t="inlineStr">
        <is>
          <t>Handset</t>
        </is>
      </c>
      <c r="T2681" s="13" t="n"/>
      <c r="U2681" s="12" t="inlineStr">
        <is>
          <t>https://drive.google.com/uc?export=view&amp;id=1MZJRV-2xcjPwrhEQXEIvIbwMAEWgcvbD</t>
        </is>
      </c>
      <c r="V2681" t="inlineStr">
        <is>
          <t>20250424</t>
        </is>
      </c>
    </row>
    <row r="2682" ht="15" customHeight="1">
      <c r="A2682" s="7" t="inlineStr">
        <is>
          <t>BN2008672</t>
        </is>
      </c>
      <c r="B2682" s="8" t="inlineStr">
        <is>
          <t>Oppo</t>
        </is>
      </c>
      <c r="C2682" s="8" t="inlineStr">
        <is>
          <t>Reno8 T 8-128GB</t>
        </is>
      </c>
      <c r="D2682" s="8" t="inlineStr">
        <is>
          <t>-</t>
        </is>
      </c>
      <c r="E2682" s="9" t="n">
        <v>0</v>
      </c>
      <c r="F2682" s="9" t="inlineStr">
        <is>
          <t>0.00</t>
        </is>
      </c>
      <c r="G2682" s="9" t="inlineStr">
        <is>
          <t>Outstock</t>
        </is>
      </c>
      <c r="H2682" s="9">
        <f>F2682+0</f>
        <v/>
      </c>
      <c r="I2682" s="9" t="n"/>
      <c r="J2682" s="9">
        <f>IF(I2682&lt;&gt;"",I2682,H2682)</f>
        <v/>
      </c>
      <c r="K2682" s="9">
        <f>E2682/(1+M2682)</f>
        <v/>
      </c>
      <c r="L2682" s="10" t="inlineStr">
        <is>
          <t>PLN</t>
        </is>
      </c>
      <c r="M2682" s="11" t="n">
        <v>0.23</v>
      </c>
      <c r="N2682" s="9">
        <f>K2682*VLOOKUP(L2682,'Exchange rate'!A:B,2,0)</f>
        <v/>
      </c>
      <c r="O2682" s="8" t="inlineStr">
        <is>
          <t>Play</t>
        </is>
      </c>
      <c r="P2682" s="8" t="inlineStr">
        <is>
          <t>Play</t>
        </is>
      </c>
      <c r="Q2682" s="8" t="inlineStr">
        <is>
          <t>Poland</t>
        </is>
      </c>
      <c r="R2682" s="12" t="inlineStr">
        <is>
          <t>https://www.play.pl/dlaciebie/produkty/oppo/oppo-reno-8t/?oid=4001297899</t>
        </is>
      </c>
      <c r="S2682" s="13" t="inlineStr">
        <is>
          <t>Handset</t>
        </is>
      </c>
      <c r="T2682" s="13" t="n"/>
      <c r="U2682" s="12" t="inlineStr">
        <is>
          <t>https://drive.google.com/uc?export=view&amp;id=1MtQnScHxTmfcHR-JZXRU2G0fiQcox6bZ</t>
        </is>
      </c>
      <c r="V2682" t="inlineStr">
        <is>
          <t>20250424</t>
        </is>
      </c>
    </row>
    <row r="2683" ht="15" customHeight="1">
      <c r="A2683" s="7" t="inlineStr">
        <is>
          <t>BN2008676</t>
        </is>
      </c>
      <c r="B2683" s="8" t="inlineStr">
        <is>
          <t>Realme</t>
        </is>
      </c>
      <c r="C2683" s="8" t="inlineStr">
        <is>
          <t>Realme 10 8-128GB</t>
        </is>
      </c>
      <c r="D2683" s="8" t="inlineStr">
        <is>
          <t>-</t>
        </is>
      </c>
      <c r="E2683" s="9" t="n">
        <v>899</v>
      </c>
      <c r="F2683" s="9" t="inlineStr">
        <is>
          <t>899.00</t>
        </is>
      </c>
      <c r="G2683" s="9" t="inlineStr">
        <is>
          <t>Instock</t>
        </is>
      </c>
      <c r="H2683" s="9">
        <f>F2683+0</f>
        <v/>
      </c>
      <c r="I2683" s="9" t="n"/>
      <c r="J2683" s="9">
        <f>IF(I2683&lt;&gt;"",I2683,H2683)</f>
        <v/>
      </c>
      <c r="K2683" s="9">
        <f>E2683/(1+M2683)</f>
        <v/>
      </c>
      <c r="L2683" s="10" t="inlineStr">
        <is>
          <t>PLN</t>
        </is>
      </c>
      <c r="M2683" s="11" t="n">
        <v>0.23</v>
      </c>
      <c r="N2683" s="9">
        <f>K2683*VLOOKUP(L2683,'Exchange rate'!A:B,2,0)</f>
        <v/>
      </c>
      <c r="O2683" s="8" t="inlineStr">
        <is>
          <t>Play</t>
        </is>
      </c>
      <c r="P2683" s="8" t="inlineStr">
        <is>
          <t>Play</t>
        </is>
      </c>
      <c r="Q2683" s="8" t="inlineStr">
        <is>
          <t>Poland</t>
        </is>
      </c>
      <c r="R2683" s="12" t="inlineStr">
        <is>
          <t>https://www.play.pl/dlaciebie/produkty/realme/realme-10/?oid=4001297899</t>
        </is>
      </c>
      <c r="S2683" s="13" t="inlineStr">
        <is>
          <t>Handset</t>
        </is>
      </c>
      <c r="T2683" s="13" t="n"/>
      <c r="U2683" s="12" t="inlineStr">
        <is>
          <t>https://drive.google.com/uc?export=view&amp;id=1NAWm8bKgy-3VfX4VTjYYhHijGWRAhW5e</t>
        </is>
      </c>
      <c r="V2683" t="inlineStr">
        <is>
          <t>20250424</t>
        </is>
      </c>
    </row>
    <row r="2684" ht="15" customHeight="1">
      <c r="A2684" s="7" t="inlineStr">
        <is>
          <t>AN00000174</t>
        </is>
      </c>
      <c r="B2684" s="8" t="inlineStr">
        <is>
          <t>Realme</t>
        </is>
      </c>
      <c r="C2684" s="8" t="inlineStr">
        <is>
          <t>Realme 11 5G 8/256GB</t>
        </is>
      </c>
      <c r="D2684" s="8" t="inlineStr">
        <is>
          <t>-</t>
        </is>
      </c>
      <c r="E2684" s="9" t="n">
        <v>0</v>
      </c>
      <c r="F2684" s="9" t="inlineStr">
        <is>
          <t>0.00</t>
        </is>
      </c>
      <c r="G2684" s="9" t="inlineStr">
        <is>
          <t>Outstock</t>
        </is>
      </c>
      <c r="H2684" s="9">
        <f>F2684+0</f>
        <v/>
      </c>
      <c r="I2684" s="9" t="n"/>
      <c r="J2684" s="9">
        <f>IF(I2684&lt;&gt;"",I2684,H2684)</f>
        <v/>
      </c>
      <c r="K2684" s="9">
        <f>E2684/(1+M2684)</f>
        <v/>
      </c>
      <c r="L2684" s="10" t="inlineStr">
        <is>
          <t>PLN</t>
        </is>
      </c>
      <c r="M2684" s="11" t="n">
        <v>0.23</v>
      </c>
      <c r="N2684" s="9">
        <f>K2684*VLOOKUP(L2684,'Exchange rate'!A:B,2,0)</f>
        <v/>
      </c>
      <c r="O2684" s="8" t="inlineStr">
        <is>
          <t>Play</t>
        </is>
      </c>
      <c r="P2684" s="8" t="inlineStr">
        <is>
          <t>Play</t>
        </is>
      </c>
      <c r="Q2684" s="8" t="inlineStr">
        <is>
          <t>Poland</t>
        </is>
      </c>
      <c r="R2684" s="12" t="inlineStr">
        <is>
          <t>https://www.play.pl/dlaciebie/produkty/realme/realme-11-5g/?oid=4001297899</t>
        </is>
      </c>
      <c r="S2684" s="13" t="inlineStr">
        <is>
          <t>Handset</t>
        </is>
      </c>
      <c r="T2684" s="13" t="n"/>
      <c r="U2684" s="12" t="inlineStr">
        <is>
          <t>https://drive.google.com/uc?export=view&amp;id=1Lsc-_BCzqwD8emr_gu2q7QelxlgT2HH-</t>
        </is>
      </c>
      <c r="V2684" t="inlineStr">
        <is>
          <t>20250424</t>
        </is>
      </c>
    </row>
    <row r="2685" ht="15" customHeight="1">
      <c r="A2685" s="7" t="inlineStr">
        <is>
          <t>BN2009059</t>
        </is>
      </c>
      <c r="B2685" s="8" t="inlineStr">
        <is>
          <t>Realme</t>
        </is>
      </c>
      <c r="C2685" s="8" t="inlineStr">
        <is>
          <t>realme 11 Pro+ 12-512GB 5G</t>
        </is>
      </c>
      <c r="D2685" s="8" t="inlineStr">
        <is>
          <t>-</t>
        </is>
      </c>
      <c r="E2685" s="9" t="n">
        <v>0</v>
      </c>
      <c r="F2685" s="9" t="inlineStr">
        <is>
          <t>0.00</t>
        </is>
      </c>
      <c r="G2685" s="9" t="inlineStr">
        <is>
          <t>Outstock</t>
        </is>
      </c>
      <c r="H2685" s="9">
        <f>F2685+0</f>
        <v/>
      </c>
      <c r="I2685" s="9" t="n"/>
      <c r="J2685" s="9">
        <f>IF(I2685&lt;&gt;"",I2685,H2685)</f>
        <v/>
      </c>
      <c r="K2685" s="9">
        <f>E2685/(1+M2685)</f>
        <v/>
      </c>
      <c r="L2685" s="10" t="inlineStr">
        <is>
          <t>PLN</t>
        </is>
      </c>
      <c r="M2685" s="11" t="n">
        <v>0.23</v>
      </c>
      <c r="N2685" s="9">
        <f>K2685*VLOOKUP(L2685,'Exchange rate'!A:B,2,0)</f>
        <v/>
      </c>
      <c r="O2685" s="8" t="inlineStr">
        <is>
          <t>Play</t>
        </is>
      </c>
      <c r="P2685" s="8" t="inlineStr">
        <is>
          <t>Play</t>
        </is>
      </c>
      <c r="Q2685" s="8" t="inlineStr">
        <is>
          <t>Poland</t>
        </is>
      </c>
      <c r="R2685" s="12" t="inlineStr">
        <is>
          <t>https://www.play.pl/dlaciebie/produkty/realme/realme-11-pro-plus/?oid=4001297899</t>
        </is>
      </c>
      <c r="S2685" s="13" t="inlineStr">
        <is>
          <t>Handset</t>
        </is>
      </c>
      <c r="T2685" s="13" t="n"/>
      <c r="U2685" s="12" t="inlineStr">
        <is>
          <t>https://drive.google.com/uc?export=view&amp;id=1Mn31xEKuco4EWeI4iiIhenQ-Mtf7L7LG</t>
        </is>
      </c>
      <c r="V2685" t="inlineStr">
        <is>
          <t>20250424</t>
        </is>
      </c>
    </row>
    <row r="2686" ht="15" customHeight="1">
      <c r="A2686" s="7" t="inlineStr">
        <is>
          <t>AN00000251</t>
        </is>
      </c>
      <c r="B2686" s="8" t="inlineStr">
        <is>
          <t>Realme</t>
        </is>
      </c>
      <c r="C2686" s="8" t="inlineStr">
        <is>
          <t>Realme 12 5G 8/256GB</t>
        </is>
      </c>
      <c r="D2686" s="8" t="inlineStr">
        <is>
          <t>-</t>
        </is>
      </c>
      <c r="E2686" s="9" t="n">
        <v>999</v>
      </c>
      <c r="F2686" s="9" t="inlineStr">
        <is>
          <t>999.00</t>
        </is>
      </c>
      <c r="G2686" s="9" t="inlineStr">
        <is>
          <t>Instock</t>
        </is>
      </c>
      <c r="H2686" s="9">
        <f>F2686+0</f>
        <v/>
      </c>
      <c r="I2686" s="9" t="n"/>
      <c r="J2686" s="9">
        <f>IF(I2686&lt;&gt;"",I2686,H2686)</f>
        <v/>
      </c>
      <c r="K2686" s="9">
        <f>E2686/(1+M2686)</f>
        <v/>
      </c>
      <c r="L2686" s="10" t="inlineStr">
        <is>
          <t>PLN</t>
        </is>
      </c>
      <c r="M2686" s="11" t="n">
        <v>0.23</v>
      </c>
      <c r="N2686" s="9">
        <f>K2686*VLOOKUP(L2686,'Exchange rate'!A:B,2,0)</f>
        <v/>
      </c>
      <c r="O2686" s="8" t="inlineStr">
        <is>
          <t>Play</t>
        </is>
      </c>
      <c r="P2686" s="8" t="inlineStr">
        <is>
          <t>Play</t>
        </is>
      </c>
      <c r="Q2686" s="8" t="inlineStr">
        <is>
          <t>Poland</t>
        </is>
      </c>
      <c r="R2686" s="12" t="inlineStr">
        <is>
          <t>https://www.play.pl/dlaciebie/produkty/realme/realme-12-5g-256gb/?oid=4001297899</t>
        </is>
      </c>
      <c r="S2686" s="13" t="inlineStr">
        <is>
          <t>Handset</t>
        </is>
      </c>
      <c r="T2686" s="13" t="n"/>
      <c r="U2686" s="12" t="inlineStr">
        <is>
          <t>https://drive.google.com/uc?export=view&amp;id=1LRg3GZtMa_ZjTS4ZaRnJVLXt-ZWHQD8q</t>
        </is>
      </c>
      <c r="V2686" t="inlineStr">
        <is>
          <t>20250424</t>
        </is>
      </c>
    </row>
    <row r="2687" ht="15" customHeight="1">
      <c r="A2687" s="7" t="inlineStr">
        <is>
          <t>BN2009276</t>
        </is>
      </c>
      <c r="B2687" s="8" t="inlineStr">
        <is>
          <t>Realme</t>
        </is>
      </c>
      <c r="C2687" s="8" t="inlineStr">
        <is>
          <t>Realme 12 Plus 8-256GB 5G</t>
        </is>
      </c>
      <c r="D2687" s="8" t="inlineStr">
        <is>
          <t>-</t>
        </is>
      </c>
      <c r="E2687" s="9" t="n">
        <v>999</v>
      </c>
      <c r="F2687" s="9" t="inlineStr">
        <is>
          <t>999.00</t>
        </is>
      </c>
      <c r="G2687" s="9" t="inlineStr">
        <is>
          <t>Instock</t>
        </is>
      </c>
      <c r="H2687" s="9">
        <f>F2687+0</f>
        <v/>
      </c>
      <c r="I2687" s="9" t="n"/>
      <c r="J2687" s="9">
        <f>IF(I2687&lt;&gt;"",I2687,H2687)</f>
        <v/>
      </c>
      <c r="K2687" s="9">
        <f>E2687/(1+M2687)</f>
        <v/>
      </c>
      <c r="L2687" s="10" t="inlineStr">
        <is>
          <t>PLN</t>
        </is>
      </c>
      <c r="M2687" s="11" t="n">
        <v>0.23</v>
      </c>
      <c r="N2687" s="9">
        <f>K2687*VLOOKUP(L2687,'Exchange rate'!A:B,2,0)</f>
        <v/>
      </c>
      <c r="O2687" s="8" t="inlineStr">
        <is>
          <t>Play</t>
        </is>
      </c>
      <c r="P2687" s="8" t="inlineStr">
        <is>
          <t>Play</t>
        </is>
      </c>
      <c r="Q2687" s="8" t="inlineStr">
        <is>
          <t>Poland</t>
        </is>
      </c>
      <c r="R2687" s="12" t="inlineStr">
        <is>
          <t>https://www.play.pl/dlaciebie/produkty/realme/realme-12-plus-5g/?oid=4001297899&amp;ogrp=abonament&amp;installmentsAmount=24&amp;upfront=1.0</t>
        </is>
      </c>
      <c r="S2687" s="13" t="inlineStr">
        <is>
          <t>Handset</t>
        </is>
      </c>
      <c r="T2687" s="13" t="n"/>
      <c r="U2687" s="12" t="inlineStr">
        <is>
          <t>https://drive.google.com/uc?export=view&amp;id=1N5UWbwpR_GNG7mIQZwBS92nHpSvMaVdJ</t>
        </is>
      </c>
      <c r="V2687" t="inlineStr">
        <is>
          <t>20250424</t>
        </is>
      </c>
    </row>
    <row r="2688" ht="15" customHeight="1">
      <c r="A2688" s="7" t="inlineStr">
        <is>
          <t>BN2009564</t>
        </is>
      </c>
      <c r="B2688" s="8" t="inlineStr">
        <is>
          <t>Realme</t>
        </is>
      </c>
      <c r="C2688" s="8" t="inlineStr">
        <is>
          <t>Realme 12 Pro 12-256GB 5G</t>
        </is>
      </c>
      <c r="D2688" s="8" t="inlineStr">
        <is>
          <t>-</t>
        </is>
      </c>
      <c r="E2688" s="9" t="n">
        <v>1599</v>
      </c>
      <c r="F2688" s="9" t="inlineStr">
        <is>
          <t>1599.00</t>
        </is>
      </c>
      <c r="G2688" s="9" t="inlineStr">
        <is>
          <t>Instock</t>
        </is>
      </c>
      <c r="H2688" s="9">
        <f>F2688+0</f>
        <v/>
      </c>
      <c r="I2688" s="9" t="n"/>
      <c r="J2688" s="9">
        <f>IF(I2688&lt;&gt;"",I2688,H2688)</f>
        <v/>
      </c>
      <c r="K2688" s="9">
        <f>E2688/(1+M2688)</f>
        <v/>
      </c>
      <c r="L2688" s="10" t="inlineStr">
        <is>
          <t>PLN</t>
        </is>
      </c>
      <c r="M2688" s="11" t="n">
        <v>0.23</v>
      </c>
      <c r="N2688" s="9">
        <f>K2688*VLOOKUP(L2688,'Exchange rate'!A:B,2,0)</f>
        <v/>
      </c>
      <c r="O2688" s="8" t="inlineStr">
        <is>
          <t>Play</t>
        </is>
      </c>
      <c r="P2688" s="8" t="inlineStr">
        <is>
          <t>Play</t>
        </is>
      </c>
      <c r="Q2688" s="8" t="inlineStr">
        <is>
          <t>Poland</t>
        </is>
      </c>
      <c r="R2688" s="12" t="inlineStr">
        <is>
          <t>https://www.play.pl/dlaciebie/produkty/realme/realme-12-pro/?oid=4001297899</t>
        </is>
      </c>
      <c r="S2688" s="13" t="inlineStr">
        <is>
          <t>Handset</t>
        </is>
      </c>
      <c r="T2688" s="13" t="n"/>
      <c r="U2688" s="12" t="inlineStr">
        <is>
          <t>https://drive.google.com/uc?export=view&amp;id=1Lr9UPcbKEfl0KzAoNM3WyAUZJLl1jMtB</t>
        </is>
      </c>
      <c r="V2688" t="inlineStr">
        <is>
          <t>20250424</t>
        </is>
      </c>
    </row>
    <row r="2689" ht="15" customHeight="1">
      <c r="A2689" s="7" t="inlineStr">
        <is>
          <t>BN2009180</t>
        </is>
      </c>
      <c r="B2689" s="8" t="inlineStr">
        <is>
          <t>Realme</t>
        </is>
      </c>
      <c r="C2689" s="8" t="inlineStr">
        <is>
          <t>Realme 12 Pro+ 12-512GB 5G</t>
        </is>
      </c>
      <c r="D2689" s="8" t="inlineStr">
        <is>
          <t>-</t>
        </is>
      </c>
      <c r="E2689" s="9" t="n">
        <v>1849</v>
      </c>
      <c r="F2689" s="9" t="inlineStr">
        <is>
          <t>1849.00</t>
        </is>
      </c>
      <c r="G2689" s="9" t="inlineStr">
        <is>
          <t>Instock</t>
        </is>
      </c>
      <c r="H2689" s="9">
        <f>F2689+0</f>
        <v/>
      </c>
      <c r="I2689" s="9" t="n"/>
      <c r="J2689" s="9">
        <f>IF(I2689&lt;&gt;"",I2689,H2689)</f>
        <v/>
      </c>
      <c r="K2689" s="9">
        <f>E2689/(1+M2689)</f>
        <v/>
      </c>
      <c r="L2689" s="10" t="inlineStr">
        <is>
          <t>PLN</t>
        </is>
      </c>
      <c r="M2689" s="11" t="n">
        <v>0.23</v>
      </c>
      <c r="N2689" s="9">
        <f>K2689*VLOOKUP(L2689,'Exchange rate'!A:B,2,0)</f>
        <v/>
      </c>
      <c r="O2689" s="8" t="inlineStr">
        <is>
          <t>Play</t>
        </is>
      </c>
      <c r="P2689" s="8" t="inlineStr">
        <is>
          <t>Play</t>
        </is>
      </c>
      <c r="Q2689" s="8" t="inlineStr">
        <is>
          <t>Poland</t>
        </is>
      </c>
      <c r="R2689" s="12" t="inlineStr">
        <is>
          <t>https://www.play.pl/dlaciebie/produkty/realme/realme-12-pro-plus/?oid=4001297899</t>
        </is>
      </c>
      <c r="S2689" s="13" t="inlineStr">
        <is>
          <t>Handset</t>
        </is>
      </c>
      <c r="T2689" s="13" t="n"/>
      <c r="U2689" s="12" t="inlineStr">
        <is>
          <t>https://drive.google.com/uc?export=view&amp;id=1M1Jil0syIs3LPcP98VESxDAk1RfLKoaS</t>
        </is>
      </c>
      <c r="V2689" t="inlineStr">
        <is>
          <t>20250424</t>
        </is>
      </c>
    </row>
    <row r="2690" ht="15" customHeight="1">
      <c r="A2690" s="7" t="inlineStr">
        <is>
          <t>AN00000260</t>
        </is>
      </c>
      <c r="B2690" s="8" t="inlineStr">
        <is>
          <t>Realme</t>
        </is>
      </c>
      <c r="C2690" s="8" t="inlineStr">
        <is>
          <t>realme 14 Pro+ 5G 12/512GB</t>
        </is>
      </c>
      <c r="D2690" s="8" t="inlineStr">
        <is>
          <t>-</t>
        </is>
      </c>
      <c r="E2690" s="9" t="n">
        <v>2499</v>
      </c>
      <c r="F2690" s="9" t="inlineStr">
        <is>
          <t>2499.00</t>
        </is>
      </c>
      <c r="G2690" s="9" t="inlineStr">
        <is>
          <t>Instock</t>
        </is>
      </c>
      <c r="H2690" s="9">
        <f>F2690+0</f>
        <v/>
      </c>
      <c r="I2690" s="9" t="n"/>
      <c r="J2690" s="9">
        <f>IF(I2690&lt;&gt;"",I2690,H2690)</f>
        <v/>
      </c>
      <c r="K2690" s="9">
        <f>E2690/(1+M2690)</f>
        <v/>
      </c>
      <c r="L2690" s="10" t="inlineStr">
        <is>
          <t>PLN</t>
        </is>
      </c>
      <c r="M2690" s="11" t="n">
        <v>0.23</v>
      </c>
      <c r="N2690" s="9">
        <f>K2690*VLOOKUP(L2690,'Exchange rate'!A:B,2,0)</f>
        <v/>
      </c>
      <c r="O2690" s="8" t="inlineStr">
        <is>
          <t>Play</t>
        </is>
      </c>
      <c r="P2690" s="8" t="inlineStr">
        <is>
          <t>Play</t>
        </is>
      </c>
      <c r="Q2690" s="8" t="inlineStr">
        <is>
          <t>Poland</t>
        </is>
      </c>
      <c r="R2690" s="12" t="inlineStr">
        <is>
          <t>https://www.play.pl/dlaciebie/produkty/realme/realme-14-pro-plus-5g/?oid=4001297899&amp;ogrp=abonament&amp;installmentsAmount=24&amp;upfront=499.00</t>
        </is>
      </c>
      <c r="S2690" s="13" t="inlineStr">
        <is>
          <t>Handset</t>
        </is>
      </c>
      <c r="T2690" s="13" t="inlineStr">
        <is>
          <t>new</t>
        </is>
      </c>
      <c r="U2690" s="12" t="inlineStr">
        <is>
          <t>https://drive.google.com/uc?export=view&amp;id=1NPEz-JdLPaeG1Xbg616x3k4Q5kZTw5ov</t>
        </is>
      </c>
      <c r="V2690" t="inlineStr">
        <is>
          <t>20250424</t>
        </is>
      </c>
    </row>
    <row r="2691" ht="15" customHeight="1">
      <c r="A2691" s="7" t="inlineStr">
        <is>
          <t>AN00000259</t>
        </is>
      </c>
      <c r="B2691" s="8" t="inlineStr">
        <is>
          <t>Realme</t>
        </is>
      </c>
      <c r="C2691" s="8" t="inlineStr">
        <is>
          <t>realme 14X 5G 6/128GB</t>
        </is>
      </c>
      <c r="D2691" s="8" t="inlineStr">
        <is>
          <t>-</t>
        </is>
      </c>
      <c r="E2691" s="9" t="n">
        <v>849</v>
      </c>
      <c r="F2691" s="9" t="inlineStr">
        <is>
          <t>849.00</t>
        </is>
      </c>
      <c r="G2691" s="9" t="inlineStr">
        <is>
          <t>Instock</t>
        </is>
      </c>
      <c r="H2691" s="9">
        <f>F2691+0</f>
        <v/>
      </c>
      <c r="I2691" s="9" t="n"/>
      <c r="J2691" s="9">
        <f>IF(I2691&lt;&gt;"",I2691,H2691)</f>
        <v/>
      </c>
      <c r="K2691" s="9">
        <f>E2691/(1+M2691)</f>
        <v/>
      </c>
      <c r="L2691" s="10" t="inlineStr">
        <is>
          <t>PLN</t>
        </is>
      </c>
      <c r="M2691" s="11" t="n">
        <v>0.23</v>
      </c>
      <c r="N2691" s="9">
        <f>K2691*VLOOKUP(L2691,'Exchange rate'!A:B,2,0)</f>
        <v/>
      </c>
      <c r="O2691" s="8" t="inlineStr">
        <is>
          <t>Play</t>
        </is>
      </c>
      <c r="P2691" s="8" t="inlineStr">
        <is>
          <t>Play</t>
        </is>
      </c>
      <c r="Q2691" s="8" t="inlineStr">
        <is>
          <t>Poland</t>
        </is>
      </c>
      <c r="R2691" s="12" t="inlineStr">
        <is>
          <t>https://www.play.pl/dlaciebie/produkty/realme/realme-14x-5g/?oid=4001297899&amp;ogrp=abonament&amp;installmentsAmount=24&amp;upfront=1.0</t>
        </is>
      </c>
      <c r="S2691" s="13" t="inlineStr">
        <is>
          <t>Handset</t>
        </is>
      </c>
      <c r="T2691" s="13" t="inlineStr">
        <is>
          <t>new</t>
        </is>
      </c>
      <c r="U2691" s="12" t="inlineStr">
        <is>
          <t>https://drive.google.com/uc?export=view&amp;id=1MWObzCG3M1pk2zNZ68kt6xnvWzRBn4rV</t>
        </is>
      </c>
      <c r="V2691" t="inlineStr">
        <is>
          <t>20250424</t>
        </is>
      </c>
    </row>
    <row r="2692" ht="15" customHeight="1">
      <c r="A2692" s="7" t="inlineStr">
        <is>
          <t>AN00000034</t>
        </is>
      </c>
      <c r="B2692" s="8" t="inlineStr">
        <is>
          <t>Realme</t>
        </is>
      </c>
      <c r="C2692" s="8" t="inlineStr">
        <is>
          <t>Realme C35 4/64GB</t>
        </is>
      </c>
      <c r="D2692" s="8" t="inlineStr">
        <is>
          <t>-</t>
        </is>
      </c>
      <c r="E2692" s="9" t="n">
        <v>799</v>
      </c>
      <c r="F2692" s="9" t="inlineStr">
        <is>
          <t>799.00</t>
        </is>
      </c>
      <c r="G2692" s="9" t="inlineStr">
        <is>
          <t>Instock</t>
        </is>
      </c>
      <c r="H2692" s="9">
        <f>F2692+0</f>
        <v/>
      </c>
      <c r="I2692" s="9" t="n"/>
      <c r="J2692" s="9">
        <f>IF(I2692&lt;&gt;"",I2692,H2692)</f>
        <v/>
      </c>
      <c r="K2692" s="9">
        <f>E2692/(1+M2692)</f>
        <v/>
      </c>
      <c r="L2692" s="10" t="inlineStr">
        <is>
          <t>PLN</t>
        </is>
      </c>
      <c r="M2692" s="11" t="n">
        <v>0.23</v>
      </c>
      <c r="N2692" s="9">
        <f>K2692*VLOOKUP(L2692,'Exchange rate'!A:B,2,0)</f>
        <v/>
      </c>
      <c r="O2692" s="8" t="inlineStr">
        <is>
          <t>Play</t>
        </is>
      </c>
      <c r="P2692" s="8" t="inlineStr">
        <is>
          <t>Play</t>
        </is>
      </c>
      <c r="Q2692" s="8" t="inlineStr">
        <is>
          <t>Poland</t>
        </is>
      </c>
      <c r="R2692" s="12" t="inlineStr">
        <is>
          <t>https://www.play.pl/dlaciebie/produkty/realme/realme-c35/?oid=4001297899</t>
        </is>
      </c>
      <c r="S2692" s="13" t="inlineStr">
        <is>
          <t>Handset</t>
        </is>
      </c>
      <c r="T2692" s="13" t="n"/>
      <c r="U2692" s="12" t="inlineStr">
        <is>
          <t>https://drive.google.com/uc?export=view&amp;id=1LklE6ceuDb6Fy8Ba_yttEsNGFo5nvaBa</t>
        </is>
      </c>
      <c r="V2692" t="inlineStr">
        <is>
          <t>20250424</t>
        </is>
      </c>
    </row>
    <row r="2693" ht="15" customHeight="1">
      <c r="A2693" s="7" t="inlineStr">
        <is>
          <t>BN2008847</t>
        </is>
      </c>
      <c r="B2693" s="8" t="inlineStr">
        <is>
          <t>Realme</t>
        </is>
      </c>
      <c r="C2693" s="8" t="inlineStr">
        <is>
          <t>Realme C51 4-128GB LTE</t>
        </is>
      </c>
      <c r="D2693" s="8" t="inlineStr">
        <is>
          <t>-</t>
        </is>
      </c>
      <c r="E2693" s="9" t="n">
        <v>499</v>
      </c>
      <c r="F2693" s="9" t="inlineStr">
        <is>
          <t>499.00</t>
        </is>
      </c>
      <c r="G2693" s="9" t="inlineStr">
        <is>
          <t>Instock</t>
        </is>
      </c>
      <c r="H2693" s="9">
        <f>F2693+0</f>
        <v/>
      </c>
      <c r="I2693" s="9" t="n"/>
      <c r="J2693" s="9">
        <f>IF(I2693&lt;&gt;"",I2693,H2693)</f>
        <v/>
      </c>
      <c r="K2693" s="9">
        <f>E2693/(1+M2693)</f>
        <v/>
      </c>
      <c r="L2693" s="10" t="inlineStr">
        <is>
          <t>PLN</t>
        </is>
      </c>
      <c r="M2693" s="11" t="n">
        <v>0.23</v>
      </c>
      <c r="N2693" s="9">
        <f>K2693*VLOOKUP(L2693,'Exchange rate'!A:B,2,0)</f>
        <v/>
      </c>
      <c r="O2693" s="8" t="inlineStr">
        <is>
          <t>Play</t>
        </is>
      </c>
      <c r="P2693" s="8" t="inlineStr">
        <is>
          <t>Play</t>
        </is>
      </c>
      <c r="Q2693" s="8" t="inlineStr">
        <is>
          <t>Poland</t>
        </is>
      </c>
      <c r="R2693" s="12" t="inlineStr">
        <is>
          <t>https://www.play.pl/dlaciebie/produkty/realme/realme-c51/?oid=4001297899</t>
        </is>
      </c>
      <c r="S2693" s="13" t="inlineStr">
        <is>
          <t>Handset</t>
        </is>
      </c>
      <c r="T2693" s="13" t="n"/>
      <c r="U2693" s="12" t="inlineStr">
        <is>
          <t>https://drive.google.com/uc?export=view&amp;id=1N59pGAmSI3yLeZDKvAA9-QvvouGyrjg_</t>
        </is>
      </c>
      <c r="V2693" t="inlineStr">
        <is>
          <t>20250424</t>
        </is>
      </c>
    </row>
    <row r="2694" ht="15" customHeight="1">
      <c r="A2694" s="7" t="inlineStr">
        <is>
          <t>BN2009060</t>
        </is>
      </c>
      <c r="B2694" s="8" t="inlineStr">
        <is>
          <t>Realme</t>
        </is>
      </c>
      <c r="C2694" s="8" t="inlineStr">
        <is>
          <t>Realme C53 6-128GB 5G</t>
        </is>
      </c>
      <c r="D2694" s="8" t="inlineStr">
        <is>
          <t>-</t>
        </is>
      </c>
      <c r="E2694" s="9" t="n">
        <v>0</v>
      </c>
      <c r="F2694" s="9" t="inlineStr">
        <is>
          <t>599.00</t>
        </is>
      </c>
      <c r="G2694" s="9" t="inlineStr">
        <is>
          <t>Instock</t>
        </is>
      </c>
      <c r="H2694" s="9">
        <f>F2694+0</f>
        <v/>
      </c>
      <c r="I2694" s="9" t="n"/>
      <c r="J2694" s="9">
        <f>IF(I2694&lt;&gt;"",I2694,H2694)</f>
        <v/>
      </c>
      <c r="K2694" s="9">
        <f>E2694/(1+M2694)</f>
        <v/>
      </c>
      <c r="L2694" s="10" t="inlineStr">
        <is>
          <t>PLN</t>
        </is>
      </c>
      <c r="M2694" s="11" t="n">
        <v>0.23</v>
      </c>
      <c r="N2694" s="9">
        <f>K2694*VLOOKUP(L2694,'Exchange rate'!A:B,2,0)</f>
        <v/>
      </c>
      <c r="O2694" s="8" t="inlineStr">
        <is>
          <t>Play</t>
        </is>
      </c>
      <c r="P2694" s="8" t="inlineStr">
        <is>
          <t>Play</t>
        </is>
      </c>
      <c r="Q2694" s="8" t="inlineStr">
        <is>
          <t>Poland</t>
        </is>
      </c>
      <c r="R2694" s="12" t="inlineStr">
        <is>
          <t>https://www.play.pl/dlaciebie/produkty/realme/realme-c53/?oid=4001297899&amp;ogrp=abonament&amp;installmentsAmount=24&amp;upfront=1.0</t>
        </is>
      </c>
      <c r="S2694" s="13" t="inlineStr">
        <is>
          <t>Handset</t>
        </is>
      </c>
      <c r="T2694" s="13" t="n"/>
      <c r="U2694" s="12" t="inlineStr">
        <is>
          <t>https://drive.google.com/uc?export=view&amp;id=1MgxmJRKVvZzY0Mm-fRmI0PIGHQqqqzDz</t>
        </is>
      </c>
      <c r="V2694" t="inlineStr">
        <is>
          <t>20250424</t>
        </is>
      </c>
    </row>
    <row r="2695" ht="15" customHeight="1">
      <c r="A2695" s="7" t="inlineStr">
        <is>
          <t>BN2008848</t>
        </is>
      </c>
      <c r="B2695" s="8" t="inlineStr">
        <is>
          <t>Realme</t>
        </is>
      </c>
      <c r="C2695" s="8" t="inlineStr">
        <is>
          <t>realme C53 6-128GB LTE</t>
        </is>
      </c>
      <c r="D2695" s="8" t="inlineStr">
        <is>
          <t>-</t>
        </is>
      </c>
      <c r="E2695" s="9" t="n">
        <v>0</v>
      </c>
      <c r="F2695" s="9" t="inlineStr">
        <is>
          <t>599.00</t>
        </is>
      </c>
      <c r="G2695" s="9" t="inlineStr">
        <is>
          <t>Instock</t>
        </is>
      </c>
      <c r="H2695" s="9">
        <f>F2695+0</f>
        <v/>
      </c>
      <c r="I2695" s="9" t="n"/>
      <c r="J2695" s="9">
        <f>IF(I2695&lt;&gt;"",I2695,H2695)</f>
        <v/>
      </c>
      <c r="K2695" s="9">
        <f>E2695/(1+M2695)</f>
        <v/>
      </c>
      <c r="L2695" s="10" t="inlineStr">
        <is>
          <t>PLN</t>
        </is>
      </c>
      <c r="M2695" s="11" t="n">
        <v>0.23</v>
      </c>
      <c r="N2695" s="9">
        <f>K2695*VLOOKUP(L2695,'Exchange rate'!A:B,2,0)</f>
        <v/>
      </c>
      <c r="O2695" s="8" t="inlineStr">
        <is>
          <t>Play</t>
        </is>
      </c>
      <c r="P2695" s="8" t="inlineStr">
        <is>
          <t>Play</t>
        </is>
      </c>
      <c r="Q2695" s="8" t="inlineStr">
        <is>
          <t>Poland</t>
        </is>
      </c>
      <c r="R2695" s="12" t="inlineStr">
        <is>
          <t>https://www.play.pl/dlaciebie/produkty/realme/realme-c53/?oid=4001297899</t>
        </is>
      </c>
      <c r="S2695" s="13" t="inlineStr">
        <is>
          <t>Handset</t>
        </is>
      </c>
      <c r="T2695" s="13" t="n"/>
      <c r="U2695" s="12" t="inlineStr">
        <is>
          <t>https://drive.google.com/uc?export=view&amp;id=1Mb-h8EnLoManIF6daC3uG3X2KbJkudSx</t>
        </is>
      </c>
      <c r="V2695" t="inlineStr">
        <is>
          <t>20250424</t>
        </is>
      </c>
    </row>
    <row r="2696" ht="15" customHeight="1">
      <c r="A2696" s="7" t="inlineStr">
        <is>
          <t>BN2009048</t>
        </is>
      </c>
      <c r="B2696" s="8" t="inlineStr">
        <is>
          <t>Realme</t>
        </is>
      </c>
      <c r="C2696" s="8" t="inlineStr">
        <is>
          <t>Realme C55 6-128GB LTE</t>
        </is>
      </c>
      <c r="D2696" s="8" t="inlineStr">
        <is>
          <t>-</t>
        </is>
      </c>
      <c r="E2696" s="9" t="n">
        <v>0</v>
      </c>
      <c r="F2696" s="9" t="inlineStr">
        <is>
          <t>0.00</t>
        </is>
      </c>
      <c r="G2696" s="9" t="inlineStr">
        <is>
          <t>Outstock</t>
        </is>
      </c>
      <c r="H2696" s="9">
        <f>F2696+0</f>
        <v/>
      </c>
      <c r="I2696" s="9" t="n"/>
      <c r="J2696" s="9">
        <f>IF(I2696&lt;&gt;"",I2696,H2696)</f>
        <v/>
      </c>
      <c r="K2696" s="9">
        <f>E2696/(1+M2696)</f>
        <v/>
      </c>
      <c r="L2696" s="10" t="inlineStr">
        <is>
          <t>PLN</t>
        </is>
      </c>
      <c r="M2696" s="11" t="n">
        <v>0.23</v>
      </c>
      <c r="N2696" s="9">
        <f>K2696*VLOOKUP(L2696,'Exchange rate'!A:B,2,0)</f>
        <v/>
      </c>
      <c r="O2696" s="8" t="inlineStr">
        <is>
          <t>Play</t>
        </is>
      </c>
      <c r="P2696" s="8" t="inlineStr">
        <is>
          <t>Play</t>
        </is>
      </c>
      <c r="Q2696" s="8" t="inlineStr">
        <is>
          <t>Poland</t>
        </is>
      </c>
      <c r="R2696" s="12" t="inlineStr">
        <is>
          <t>https://www.play.pl/dlaciebie/produkty/realme/realme-c55/?oid=4001297899</t>
        </is>
      </c>
      <c r="S2696" s="13" t="inlineStr">
        <is>
          <t>Handset</t>
        </is>
      </c>
      <c r="T2696" s="13" t="n"/>
      <c r="U2696" s="12" t="inlineStr">
        <is>
          <t>https://drive.google.com/uc?export=view&amp;id=1M9Yi4rZG-xPiaewqCZXB3VECyB-2rI7Y</t>
        </is>
      </c>
      <c r="V2696" t="inlineStr">
        <is>
          <t>20250424</t>
        </is>
      </c>
    </row>
    <row r="2697" ht="15" customHeight="1">
      <c r="A2697" s="7" t="inlineStr">
        <is>
          <t>BN2009183</t>
        </is>
      </c>
      <c r="B2697" s="8" t="inlineStr">
        <is>
          <t>Realme</t>
        </is>
      </c>
      <c r="C2697" s="8" t="inlineStr">
        <is>
          <t>Realme C67 8-256GB LTE</t>
        </is>
      </c>
      <c r="D2697" s="8" t="inlineStr">
        <is>
          <t>-</t>
        </is>
      </c>
      <c r="E2697" s="9" t="n">
        <v>799</v>
      </c>
      <c r="F2697" s="9" t="inlineStr">
        <is>
          <t>799.00</t>
        </is>
      </c>
      <c r="G2697" s="9" t="inlineStr">
        <is>
          <t>Instock</t>
        </is>
      </c>
      <c r="H2697" s="9">
        <f>F2697+0</f>
        <v/>
      </c>
      <c r="I2697" s="9" t="n"/>
      <c r="J2697" s="9">
        <f>IF(I2697&lt;&gt;"",I2697,H2697)</f>
        <v/>
      </c>
      <c r="K2697" s="9">
        <f>E2697/(1+M2697)</f>
        <v/>
      </c>
      <c r="L2697" s="10" t="inlineStr">
        <is>
          <t>PLN</t>
        </is>
      </c>
      <c r="M2697" s="11" t="n">
        <v>0.23</v>
      </c>
      <c r="N2697" s="9">
        <f>K2697*VLOOKUP(L2697,'Exchange rate'!A:B,2,0)</f>
        <v/>
      </c>
      <c r="O2697" s="8" t="inlineStr">
        <is>
          <t>Play</t>
        </is>
      </c>
      <c r="P2697" s="8" t="inlineStr">
        <is>
          <t>Play</t>
        </is>
      </c>
      <c r="Q2697" s="8" t="inlineStr">
        <is>
          <t>Poland</t>
        </is>
      </c>
      <c r="R2697" s="12" t="inlineStr">
        <is>
          <t>https://www.play.pl/dlaciebie/produkty/realme/realme-c67/?oid=4001297899</t>
        </is>
      </c>
      <c r="S2697" s="13" t="inlineStr">
        <is>
          <t>Handset</t>
        </is>
      </c>
      <c r="T2697" s="13" t="n"/>
      <c r="U2697" s="12" t="inlineStr">
        <is>
          <t>https://drive.google.com/uc?export=view&amp;id=1N-S41G9CFciOLEiPwzT0zz5Uw4e2B3Q0</t>
        </is>
      </c>
      <c r="V2697" t="inlineStr">
        <is>
          <t>20250424</t>
        </is>
      </c>
    </row>
    <row r="2698" ht="15" customHeight="1">
      <c r="A2698" s="7" t="inlineStr">
        <is>
          <t>BN2009650</t>
        </is>
      </c>
      <c r="B2698" s="8" t="inlineStr">
        <is>
          <t>Realme</t>
        </is>
      </c>
      <c r="C2698" s="8" t="inlineStr">
        <is>
          <t>realme GT6 16-512GB 5G</t>
        </is>
      </c>
      <c r="D2698" s="8" t="inlineStr">
        <is>
          <t>-</t>
        </is>
      </c>
      <c r="E2698" s="9" t="n">
        <v>2799</v>
      </c>
      <c r="F2698" s="9" t="inlineStr">
        <is>
          <t>2799.00</t>
        </is>
      </c>
      <c r="G2698" s="9" t="inlineStr">
        <is>
          <t>Instock</t>
        </is>
      </c>
      <c r="H2698" s="9">
        <f>F2698+0</f>
        <v/>
      </c>
      <c r="I2698" s="9" t="n"/>
      <c r="J2698" s="9">
        <f>IF(I2698&lt;&gt;"",I2698,H2698)</f>
        <v/>
      </c>
      <c r="K2698" s="9">
        <f>E2698/(1+M2698)</f>
        <v/>
      </c>
      <c r="L2698" s="10" t="inlineStr">
        <is>
          <t>PLN</t>
        </is>
      </c>
      <c r="M2698" s="11" t="n">
        <v>0.23</v>
      </c>
      <c r="N2698" s="9">
        <f>K2698*VLOOKUP(L2698,'Exchange rate'!A:B,2,0)</f>
        <v/>
      </c>
      <c r="O2698" s="8" t="inlineStr">
        <is>
          <t>Play</t>
        </is>
      </c>
      <c r="P2698" s="8" t="inlineStr">
        <is>
          <t>Play</t>
        </is>
      </c>
      <c r="Q2698" s="8" t="inlineStr">
        <is>
          <t>Poland</t>
        </is>
      </c>
      <c r="R2698" s="12" t="inlineStr">
        <is>
          <t>https://www.play.pl/dlaciebie/produkty/realme/realme-gt-6-5g/?oid=4001297899</t>
        </is>
      </c>
      <c r="S2698" s="13" t="inlineStr">
        <is>
          <t>Handset</t>
        </is>
      </c>
      <c r="T2698" s="13" t="n"/>
      <c r="U2698" s="12" t="inlineStr">
        <is>
          <t>https://drive.google.com/uc?export=view&amp;id=1MfAYYIh6Uof2r-ab3F-iSnuJQX_f1IhL</t>
        </is>
      </c>
      <c r="V2698" t="inlineStr">
        <is>
          <t>20250424</t>
        </is>
      </c>
    </row>
    <row r="2699" ht="15" customHeight="1">
      <c r="A2699" s="7" t="inlineStr">
        <is>
          <t>AN00000239</t>
        </is>
      </c>
      <c r="B2699" s="8" t="inlineStr">
        <is>
          <t>Realme</t>
        </is>
      </c>
      <c r="C2699" s="8" t="inlineStr">
        <is>
          <t>Realme GT7 Pro 5G 12/512GB</t>
        </is>
      </c>
      <c r="D2699" s="8" t="inlineStr">
        <is>
          <t>-</t>
        </is>
      </c>
      <c r="E2699" s="9" t="n">
        <v>3999</v>
      </c>
      <c r="F2699" s="9" t="inlineStr"/>
      <c r="G2699" s="9" t="inlineStr">
        <is>
          <t>Instock</t>
        </is>
      </c>
      <c r="H2699" s="9">
        <f>F2699+0</f>
        <v/>
      </c>
      <c r="I2699" s="9" t="n"/>
      <c r="J2699" s="9">
        <f>IF(I2699&lt;&gt;"",I2699,H2699)</f>
        <v/>
      </c>
      <c r="K2699" s="9">
        <f>E2699/(1+M2699)</f>
        <v/>
      </c>
      <c r="L2699" s="10" t="inlineStr">
        <is>
          <t>PLN</t>
        </is>
      </c>
      <c r="M2699" s="11" t="n">
        <v>0.23</v>
      </c>
      <c r="N2699" s="9">
        <f>K2699*VLOOKUP(L2699,'Exchange rate'!A:B,2,0)</f>
        <v/>
      </c>
      <c r="O2699" s="8" t="inlineStr">
        <is>
          <t>Play</t>
        </is>
      </c>
      <c r="P2699" s="8" t="inlineStr">
        <is>
          <t>Play</t>
        </is>
      </c>
      <c r="Q2699" s="8" t="inlineStr">
        <is>
          <t>Poland</t>
        </is>
      </c>
      <c r="R2699" s="12" t="inlineStr">
        <is>
          <t>https://www.play.pl/dlaciebie/produkty/realme/realme-gt7-pro-5g-ladowarka/?oid=4001297899&amp;ogrp=abonament&amp;installmentsAmount=24&amp;upfront=499.00</t>
        </is>
      </c>
      <c r="S2699" s="13" t="inlineStr">
        <is>
          <t>Handset</t>
        </is>
      </c>
      <c r="T2699" s="13" t="n"/>
      <c r="U2699" s="12" t="inlineStr">
        <is>
          <t>https://drive.google.com/uc?export=view&amp;id=1Ms1KWTnOwJaUHM8EmTlrh0KrqRP_HIUp</t>
        </is>
      </c>
      <c r="V2699" t="inlineStr">
        <is>
          <t>20250424</t>
        </is>
      </c>
    </row>
    <row r="2700" ht="15" customHeight="1">
      <c r="A2700" s="7" t="inlineStr">
        <is>
          <t>BN2008551</t>
        </is>
      </c>
      <c r="B2700" s="8" t="inlineStr">
        <is>
          <t>Samsung</t>
        </is>
      </c>
      <c r="C2700" s="8" t="inlineStr">
        <is>
          <t>Galaxy A14 4-64GB 5G</t>
        </is>
      </c>
      <c r="D2700" s="8" t="inlineStr">
        <is>
          <t>-</t>
        </is>
      </c>
      <c r="E2700" s="9" t="n">
        <v>0</v>
      </c>
      <c r="F2700" s="9" t="inlineStr">
        <is>
          <t>0.00</t>
        </is>
      </c>
      <c r="G2700" s="9" t="inlineStr">
        <is>
          <t>Outstock</t>
        </is>
      </c>
      <c r="H2700" s="9">
        <f>F2700+0</f>
        <v/>
      </c>
      <c r="I2700" s="9" t="n"/>
      <c r="J2700" s="9">
        <f>IF(I2700&lt;&gt;"",I2700,H2700)</f>
        <v/>
      </c>
      <c r="K2700" s="9">
        <f>E2700/(1+M2700)</f>
        <v/>
      </c>
      <c r="L2700" s="10" t="inlineStr">
        <is>
          <t>PLN</t>
        </is>
      </c>
      <c r="M2700" s="11" t="n">
        <v>0.23</v>
      </c>
      <c r="N2700" s="9">
        <f>K2700*VLOOKUP(L2700,'Exchange rate'!A:B,2,0)</f>
        <v/>
      </c>
      <c r="O2700" s="8" t="inlineStr">
        <is>
          <t>Play</t>
        </is>
      </c>
      <c r="P2700" s="8" t="inlineStr">
        <is>
          <t>Play</t>
        </is>
      </c>
      <c r="Q2700" s="8" t="inlineStr">
        <is>
          <t>Poland</t>
        </is>
      </c>
      <c r="R2700" s="12" t="inlineStr">
        <is>
          <t>https://www.play.pl/dlaciebie/produkty/samsung/samsung-galaxy-a14-5g/?oid=4001297899</t>
        </is>
      </c>
      <c r="S2700" s="13" t="inlineStr">
        <is>
          <t>Handset</t>
        </is>
      </c>
      <c r="T2700" s="13" t="n"/>
      <c r="U2700" s="12" t="inlineStr">
        <is>
          <t>https://drive.google.com/uc?export=view&amp;id=1N1Dq6409fDwF3OeEj6hzq0Q4FXS1R7Th</t>
        </is>
      </c>
      <c r="V2700" t="inlineStr">
        <is>
          <t>20250424</t>
        </is>
      </c>
    </row>
    <row r="2701" ht="15" customHeight="1">
      <c r="A2701" s="7" t="inlineStr">
        <is>
          <t>BN2009106</t>
        </is>
      </c>
      <c r="B2701" s="8" t="inlineStr">
        <is>
          <t>Samsung</t>
        </is>
      </c>
      <c r="C2701" s="8" t="inlineStr">
        <is>
          <t>Galaxy A15 4-128GB 5G</t>
        </is>
      </c>
      <c r="D2701" s="8" t="inlineStr">
        <is>
          <t>-</t>
        </is>
      </c>
      <c r="E2701" s="9" t="n">
        <v>899</v>
      </c>
      <c r="F2701" s="9" t="inlineStr">
        <is>
          <t>0.00</t>
        </is>
      </c>
      <c r="G2701" s="9" t="inlineStr">
        <is>
          <t>Outstock</t>
        </is>
      </c>
      <c r="H2701" s="9">
        <f>F2701+0</f>
        <v/>
      </c>
      <c r="I2701" s="9" t="n"/>
      <c r="J2701" s="9">
        <f>IF(I2701&lt;&gt;"",I2701,H2701)</f>
        <v/>
      </c>
      <c r="K2701" s="9">
        <f>E2701/(1+M2701)</f>
        <v/>
      </c>
      <c r="L2701" s="10" t="inlineStr">
        <is>
          <t>PLN</t>
        </is>
      </c>
      <c r="M2701" s="11" t="n">
        <v>0.23</v>
      </c>
      <c r="N2701" s="9">
        <f>K2701*VLOOKUP(L2701,'Exchange rate'!A:B,2,0)</f>
        <v/>
      </c>
      <c r="O2701" s="8" t="inlineStr">
        <is>
          <t>Play</t>
        </is>
      </c>
      <c r="P2701" s="8" t="inlineStr">
        <is>
          <t>Play</t>
        </is>
      </c>
      <c r="Q2701" s="8" t="inlineStr">
        <is>
          <t>Poland</t>
        </is>
      </c>
      <c r="R2701" s="12" t="inlineStr">
        <is>
          <t>https://www.play.pl/dlaciebie/produkty/samsung/samsung-galaxy-a15-5g/?oid=4001297899</t>
        </is>
      </c>
      <c r="S2701" s="13" t="inlineStr">
        <is>
          <t>Handset</t>
        </is>
      </c>
      <c r="T2701" s="13" t="n"/>
      <c r="U2701" s="12" t="inlineStr">
        <is>
          <t>https://drive.google.com/uc?export=view&amp;id=1LnlEXt8Es6aVRr2Uu5e7K9iXJvexuAKm</t>
        </is>
      </c>
      <c r="V2701" t="inlineStr">
        <is>
          <t>20250424</t>
        </is>
      </c>
    </row>
    <row r="2702" ht="15" customHeight="1">
      <c r="A2702" s="7" t="inlineStr">
        <is>
          <t>BN2009107</t>
        </is>
      </c>
      <c r="B2702" s="8" t="inlineStr">
        <is>
          <t>Samsung</t>
        </is>
      </c>
      <c r="C2702" s="8" t="inlineStr">
        <is>
          <t>Galaxy A15 4-128GB LTE</t>
        </is>
      </c>
      <c r="D2702" s="8" t="inlineStr">
        <is>
          <t>-</t>
        </is>
      </c>
      <c r="E2702" s="9" t="n">
        <v>0</v>
      </c>
      <c r="F2702" s="9" t="inlineStr">
        <is>
          <t>0.00</t>
        </is>
      </c>
      <c r="G2702" s="9" t="inlineStr">
        <is>
          <t>Outstock</t>
        </is>
      </c>
      <c r="H2702" s="9">
        <f>F2702+0</f>
        <v/>
      </c>
      <c r="I2702" s="9" t="n"/>
      <c r="J2702" s="9">
        <f>IF(I2702&lt;&gt;"",I2702,H2702)</f>
        <v/>
      </c>
      <c r="K2702" s="9">
        <f>E2702/(1+M2702)</f>
        <v/>
      </c>
      <c r="L2702" s="10" t="inlineStr">
        <is>
          <t>PLN</t>
        </is>
      </c>
      <c r="M2702" s="11" t="n">
        <v>0.23</v>
      </c>
      <c r="N2702" s="9">
        <f>K2702*VLOOKUP(L2702,'Exchange rate'!A:B,2,0)</f>
        <v/>
      </c>
      <c r="O2702" s="8" t="inlineStr">
        <is>
          <t>Play</t>
        </is>
      </c>
      <c r="P2702" s="8" t="inlineStr">
        <is>
          <t>Play</t>
        </is>
      </c>
      <c r="Q2702" s="8" t="inlineStr">
        <is>
          <t>Poland</t>
        </is>
      </c>
      <c r="R2702" s="12" t="inlineStr">
        <is>
          <t>https://www.play.pl/dlaciebie/produkty/samsung/samsung-galaxy-a15/?oid=4001297899&amp;ogrp=abonament&amp;installmentsAmount=24&amp;upfront=1.0</t>
        </is>
      </c>
      <c r="S2702" s="13" t="inlineStr">
        <is>
          <t>Handset</t>
        </is>
      </c>
      <c r="T2702" s="13" t="n"/>
      <c r="U2702" s="12" t="inlineStr">
        <is>
          <t>https://drive.google.com/uc?export=view&amp;id=1M6Gl9kb3e6o7XqlngYF0tVm2KEf3ai2m</t>
        </is>
      </c>
      <c r="V2702" t="inlineStr">
        <is>
          <t>20250424</t>
        </is>
      </c>
    </row>
    <row r="2703" ht="15" customHeight="1">
      <c r="A2703" s="7" t="inlineStr">
        <is>
          <t>BN2009662</t>
        </is>
      </c>
      <c r="B2703" s="8" t="inlineStr">
        <is>
          <t>Samsung</t>
        </is>
      </c>
      <c r="C2703" s="8" t="inlineStr">
        <is>
          <t>Galaxy A16 4-128GB 5G</t>
        </is>
      </c>
      <c r="D2703" s="8" t="inlineStr">
        <is>
          <t>-</t>
        </is>
      </c>
      <c r="E2703" s="9" t="n">
        <v>899</v>
      </c>
      <c r="F2703" s="9" t="inlineStr">
        <is>
          <t>899.00</t>
        </is>
      </c>
      <c r="G2703" s="9" t="inlineStr">
        <is>
          <t>Instock</t>
        </is>
      </c>
      <c r="H2703" s="9">
        <f>F2703+0</f>
        <v/>
      </c>
      <c r="I2703" s="9" t="n"/>
      <c r="J2703" s="9">
        <f>IF(I2703&lt;&gt;"",I2703,H2703)</f>
        <v/>
      </c>
      <c r="K2703" s="9">
        <f>E2703/(1+M2703)</f>
        <v/>
      </c>
      <c r="L2703" s="10" t="inlineStr">
        <is>
          <t>PLN</t>
        </is>
      </c>
      <c r="M2703" s="11" t="n">
        <v>0.23</v>
      </c>
      <c r="N2703" s="9">
        <f>K2703*VLOOKUP(L2703,'Exchange rate'!A:B,2,0)</f>
        <v/>
      </c>
      <c r="O2703" s="8" t="inlineStr">
        <is>
          <t>Play</t>
        </is>
      </c>
      <c r="P2703" s="8" t="inlineStr">
        <is>
          <t>Play</t>
        </is>
      </c>
      <c r="Q2703" s="8" t="inlineStr">
        <is>
          <t>Poland</t>
        </is>
      </c>
      <c r="R2703" s="12" t="inlineStr">
        <is>
          <t>https://www.play.pl/dlaciebie/produkty/samsung/samsung-galaxy-a16-5g/?oid=4001297899</t>
        </is>
      </c>
      <c r="S2703" s="13" t="inlineStr">
        <is>
          <t>Handset</t>
        </is>
      </c>
      <c r="T2703" s="13" t="n"/>
      <c r="U2703" s="12" t="inlineStr">
        <is>
          <t>https://drive.google.com/uc?export=view&amp;id=1MjtEb_1_OYNbxIXfZ-N0OnbkaM1twcxA</t>
        </is>
      </c>
      <c r="V2703" t="inlineStr">
        <is>
          <t>20250424</t>
        </is>
      </c>
    </row>
    <row r="2704" ht="15" customHeight="1">
      <c r="A2704" s="7" t="inlineStr">
        <is>
          <t>BN2008918</t>
        </is>
      </c>
      <c r="B2704" s="8" t="inlineStr">
        <is>
          <t>Samsung</t>
        </is>
      </c>
      <c r="C2704" s="8" t="inlineStr">
        <is>
          <t>Galaxy A25 8-256GB 5G</t>
        </is>
      </c>
      <c r="D2704" s="8" t="inlineStr">
        <is>
          <t>-</t>
        </is>
      </c>
      <c r="E2704" s="9" t="n">
        <v>0</v>
      </c>
      <c r="F2704" s="9" t="inlineStr">
        <is>
          <t>0.00</t>
        </is>
      </c>
      <c r="G2704" s="9" t="inlineStr">
        <is>
          <t>Outstock</t>
        </is>
      </c>
      <c r="H2704" s="9">
        <f>F2704+0</f>
        <v/>
      </c>
      <c r="I2704" s="9" t="n"/>
      <c r="J2704" s="9">
        <f>IF(I2704&lt;&gt;"",I2704,H2704)</f>
        <v/>
      </c>
      <c r="K2704" s="9">
        <f>E2704/(1+M2704)</f>
        <v/>
      </c>
      <c r="L2704" s="10" t="inlineStr">
        <is>
          <t>PLN</t>
        </is>
      </c>
      <c r="M2704" s="11" t="n">
        <v>0.23</v>
      </c>
      <c r="N2704" s="9">
        <f>K2704*VLOOKUP(L2704,'Exchange rate'!A:B,2,0)</f>
        <v/>
      </c>
      <c r="O2704" s="8" t="inlineStr">
        <is>
          <t>Play</t>
        </is>
      </c>
      <c r="P2704" s="8" t="inlineStr">
        <is>
          <t>Play</t>
        </is>
      </c>
      <c r="Q2704" s="8" t="inlineStr">
        <is>
          <t>Poland</t>
        </is>
      </c>
      <c r="R2704" s="12" t="inlineStr">
        <is>
          <t>https://www.play.pl/dlaciebie/produkty/samsung/samsung-a25-5g/?oid=4001297899</t>
        </is>
      </c>
      <c r="S2704" s="13" t="inlineStr">
        <is>
          <t>Handset</t>
        </is>
      </c>
      <c r="T2704" s="13" t="n"/>
      <c r="U2704" s="12" t="inlineStr">
        <is>
          <t>https://drive.google.com/uc?export=view&amp;id=1Mov-_FGrVFKxLPr24WVua-qOcp9fY8w1</t>
        </is>
      </c>
      <c r="V2704" t="inlineStr">
        <is>
          <t>20250424</t>
        </is>
      </c>
    </row>
    <row r="2705" ht="15" customHeight="1">
      <c r="A2705" s="7" t="inlineStr">
        <is>
          <t>BN2008665</t>
        </is>
      </c>
      <c r="B2705" s="8" t="inlineStr">
        <is>
          <t>Samsung</t>
        </is>
      </c>
      <c r="C2705" s="8" t="inlineStr">
        <is>
          <t>Galaxy A34 6-128GB 5G</t>
        </is>
      </c>
      <c r="D2705" s="8" t="inlineStr">
        <is>
          <t>-</t>
        </is>
      </c>
      <c r="E2705" s="9" t="n">
        <v>0</v>
      </c>
      <c r="F2705" s="9" t="inlineStr">
        <is>
          <t>0.00</t>
        </is>
      </c>
      <c r="G2705" s="9" t="inlineStr">
        <is>
          <t>Outstock</t>
        </is>
      </c>
      <c r="H2705" s="9">
        <f>F2705+0</f>
        <v/>
      </c>
      <c r="I2705" s="9" t="n"/>
      <c r="J2705" s="9">
        <f>IF(I2705&lt;&gt;"",I2705,H2705)</f>
        <v/>
      </c>
      <c r="K2705" s="9">
        <f>E2705/(1+M2705)</f>
        <v/>
      </c>
      <c r="L2705" s="10" t="inlineStr">
        <is>
          <t>PLN</t>
        </is>
      </c>
      <c r="M2705" s="11" t="n">
        <v>0.23</v>
      </c>
      <c r="N2705" s="9">
        <f>K2705*VLOOKUP(L2705,'Exchange rate'!A:B,2,0)</f>
        <v/>
      </c>
      <c r="O2705" s="8" t="inlineStr">
        <is>
          <t>Play</t>
        </is>
      </c>
      <c r="P2705" s="8" t="inlineStr">
        <is>
          <t>Play</t>
        </is>
      </c>
      <c r="Q2705" s="8" t="inlineStr">
        <is>
          <t>Poland</t>
        </is>
      </c>
      <c r="R2705" s="12" t="inlineStr">
        <is>
          <t>https://www.play.pl/dlaciebie/produkty/samsung/samsung-galaxy-a34-5g/?oid=4001297899</t>
        </is>
      </c>
      <c r="S2705" s="13" t="inlineStr">
        <is>
          <t>Handset</t>
        </is>
      </c>
      <c r="T2705" s="13" t="n"/>
      <c r="U2705" s="12" t="inlineStr">
        <is>
          <t>https://drive.google.com/uc?export=view&amp;id=1LwHVSbhaNVBMiKqqpMS2L0VeUOI_olxf</t>
        </is>
      </c>
      <c r="V2705" t="inlineStr">
        <is>
          <t>20250424</t>
        </is>
      </c>
    </row>
    <row r="2706" ht="15" customHeight="1">
      <c r="A2706" s="7" t="inlineStr">
        <is>
          <t>BN2009234</t>
        </is>
      </c>
      <c r="B2706" s="8" t="inlineStr">
        <is>
          <t>Samsung</t>
        </is>
      </c>
      <c r="C2706" s="8" t="inlineStr">
        <is>
          <t>Galaxy A35 8-256GB 5G</t>
        </is>
      </c>
      <c r="D2706" s="8" t="inlineStr">
        <is>
          <t>-</t>
        </is>
      </c>
      <c r="E2706" s="9" t="n">
        <v>0</v>
      </c>
      <c r="F2706" s="9" t="inlineStr">
        <is>
          <t>0.00</t>
        </is>
      </c>
      <c r="G2706" s="9" t="inlineStr">
        <is>
          <t>Outstock</t>
        </is>
      </c>
      <c r="H2706" s="9">
        <f>F2706+0</f>
        <v/>
      </c>
      <c r="I2706" s="9" t="n"/>
      <c r="J2706" s="9">
        <f>IF(I2706&lt;&gt;"",I2706,H2706)</f>
        <v/>
      </c>
      <c r="K2706" s="9">
        <f>E2706/(1+M2706)</f>
        <v/>
      </c>
      <c r="L2706" s="10" t="inlineStr">
        <is>
          <t>PLN</t>
        </is>
      </c>
      <c r="M2706" s="11" t="n">
        <v>0.23</v>
      </c>
      <c r="N2706" s="9">
        <f>K2706*VLOOKUP(L2706,'Exchange rate'!A:B,2,0)</f>
        <v/>
      </c>
      <c r="O2706" s="8" t="inlineStr">
        <is>
          <t>Play</t>
        </is>
      </c>
      <c r="P2706" s="8" t="inlineStr">
        <is>
          <t>Play</t>
        </is>
      </c>
      <c r="Q2706" s="8" t="inlineStr">
        <is>
          <t>Poland</t>
        </is>
      </c>
      <c r="R2706" s="12" t="inlineStr">
        <is>
          <t>https://www.play.pl/dlaciebie/produkty/samsung/samsung-a35-5g/?oid=4001297899</t>
        </is>
      </c>
      <c r="S2706" s="13" t="inlineStr">
        <is>
          <t>Handset</t>
        </is>
      </c>
      <c r="T2706" s="13" t="n"/>
      <c r="U2706" s="12" t="inlineStr">
        <is>
          <t>https://drive.google.com/uc?export=view&amp;id=1M9Lylyopt9HT0mW_jKpCKsW0khm0LA9g</t>
        </is>
      </c>
      <c r="V2706" t="inlineStr">
        <is>
          <t>20250424</t>
        </is>
      </c>
    </row>
    <row r="2707" ht="15" customHeight="1">
      <c r="A2707" s="7" t="inlineStr">
        <is>
          <t>BN2009896</t>
        </is>
      </c>
      <c r="B2707" s="8" t="inlineStr">
        <is>
          <t>Samsung</t>
        </is>
      </c>
      <c r="C2707" s="8" t="inlineStr">
        <is>
          <t>Galaxy A36 8-256GB 5G</t>
        </is>
      </c>
      <c r="D2707" s="8" t="inlineStr">
        <is>
          <t>-</t>
        </is>
      </c>
      <c r="E2707" s="9" t="n">
        <v>1749</v>
      </c>
      <c r="F2707" s="9" t="inlineStr">
        <is>
          <t>1749.00</t>
        </is>
      </c>
      <c r="G2707" s="9" t="inlineStr">
        <is>
          <t>Instock</t>
        </is>
      </c>
      <c r="H2707" s="9">
        <f>F2707+0</f>
        <v/>
      </c>
      <c r="I2707" s="9" t="n"/>
      <c r="J2707" s="9">
        <f>IF(I2707&lt;&gt;"",I2707,H2707)</f>
        <v/>
      </c>
      <c r="K2707" s="9">
        <f>E2707/(1+M2707)</f>
        <v/>
      </c>
      <c r="L2707" s="10" t="inlineStr">
        <is>
          <t>PLN</t>
        </is>
      </c>
      <c r="M2707" s="11" t="n">
        <v>0.23</v>
      </c>
      <c r="N2707" s="9">
        <f>K2707*VLOOKUP(L2707,'Exchange rate'!A:B,2,0)</f>
        <v/>
      </c>
      <c r="O2707" s="8" t="inlineStr">
        <is>
          <t>Play</t>
        </is>
      </c>
      <c r="P2707" s="8" t="inlineStr">
        <is>
          <t>Play</t>
        </is>
      </c>
      <c r="Q2707" s="8" t="inlineStr">
        <is>
          <t>Poland</t>
        </is>
      </c>
      <c r="R2707" s="12" t="inlineStr">
        <is>
          <t>https://www.play.pl/dlaciebie/produkty/samsung/samsung-galaxy-a36-5g/?oid=4001297899</t>
        </is>
      </c>
      <c r="S2707" s="13" t="inlineStr">
        <is>
          <t>Handset</t>
        </is>
      </c>
      <c r="T2707" s="13" t="n"/>
      <c r="U2707" s="12" t="inlineStr">
        <is>
          <t>https://drive.google.com/uc?export=view&amp;id=1LQlSS1myxjyJKzVfE8s5LBlf71g1H-eM</t>
        </is>
      </c>
      <c r="V2707" t="inlineStr">
        <is>
          <t>20250424</t>
        </is>
      </c>
    </row>
    <row r="2708" ht="15" customHeight="1">
      <c r="A2708" s="7" t="inlineStr">
        <is>
          <t>BN2008677</t>
        </is>
      </c>
      <c r="B2708" s="8" t="inlineStr">
        <is>
          <t>Samsung</t>
        </is>
      </c>
      <c r="C2708" s="8" t="inlineStr">
        <is>
          <t>Galaxy A54 8-128GB 5G</t>
        </is>
      </c>
      <c r="D2708" s="8" t="inlineStr">
        <is>
          <t>-</t>
        </is>
      </c>
      <c r="E2708" s="9" t="n">
        <v>1499</v>
      </c>
      <c r="F2708" s="9" t="inlineStr">
        <is>
          <t>1499.00</t>
        </is>
      </c>
      <c r="G2708" s="9" t="inlineStr">
        <is>
          <t>Instock</t>
        </is>
      </c>
      <c r="H2708" s="9">
        <f>F2708+0</f>
        <v/>
      </c>
      <c r="I2708" s="9" t="n"/>
      <c r="J2708" s="9">
        <f>IF(I2708&lt;&gt;"",I2708,H2708)</f>
        <v/>
      </c>
      <c r="K2708" s="9">
        <f>E2708/(1+M2708)</f>
        <v/>
      </c>
      <c r="L2708" s="10" t="inlineStr">
        <is>
          <t>PLN</t>
        </is>
      </c>
      <c r="M2708" s="11" t="n">
        <v>0.23</v>
      </c>
      <c r="N2708" s="9">
        <f>K2708*VLOOKUP(L2708,'Exchange rate'!A:B,2,0)</f>
        <v/>
      </c>
      <c r="O2708" s="8" t="inlineStr">
        <is>
          <t>Play</t>
        </is>
      </c>
      <c r="P2708" s="8" t="inlineStr">
        <is>
          <t>Play</t>
        </is>
      </c>
      <c r="Q2708" s="8" t="inlineStr">
        <is>
          <t>Poland</t>
        </is>
      </c>
      <c r="R2708" s="12" t="inlineStr">
        <is>
          <t>https://www.play.pl/dlaciebie/produkty/samsung/samsung-galaxy-a54-5g/?oid=4001297899</t>
        </is>
      </c>
      <c r="S2708" s="13" t="inlineStr">
        <is>
          <t>Handset</t>
        </is>
      </c>
      <c r="T2708" s="13" t="n"/>
      <c r="U2708" s="12" t="inlineStr">
        <is>
          <t>https://drive.google.com/uc?export=view&amp;id=1Mk4ydiU-XJiou9ysLULYigXyWM1g5UXO</t>
        </is>
      </c>
      <c r="V2708" t="inlineStr">
        <is>
          <t>20250424</t>
        </is>
      </c>
    </row>
    <row r="2709" ht="15" customHeight="1">
      <c r="A2709" s="7" t="inlineStr">
        <is>
          <t>BN2009232</t>
        </is>
      </c>
      <c r="B2709" s="8" t="inlineStr">
        <is>
          <t>Samsung</t>
        </is>
      </c>
      <c r="C2709" s="8" t="inlineStr">
        <is>
          <t>Galaxy A55 8-256GB 5G</t>
        </is>
      </c>
      <c r="D2709" s="8" t="inlineStr">
        <is>
          <t>-</t>
        </is>
      </c>
      <c r="E2709" s="9" t="n">
        <v>0</v>
      </c>
      <c r="F2709" s="9" t="inlineStr">
        <is>
          <t>0.00</t>
        </is>
      </c>
      <c r="G2709" s="9" t="inlineStr">
        <is>
          <t>Outstock</t>
        </is>
      </c>
      <c r="H2709" s="9">
        <f>F2709+0</f>
        <v/>
      </c>
      <c r="I2709" s="9" t="n"/>
      <c r="J2709" s="9">
        <f>IF(I2709&lt;&gt;"",I2709,H2709)</f>
        <v/>
      </c>
      <c r="K2709" s="9">
        <f>E2709/(1+M2709)</f>
        <v/>
      </c>
      <c r="L2709" s="10" t="inlineStr">
        <is>
          <t>PLN</t>
        </is>
      </c>
      <c r="M2709" s="11" t="n">
        <v>0.23</v>
      </c>
      <c r="N2709" s="9">
        <f>K2709*VLOOKUP(L2709,'Exchange rate'!A:B,2,0)</f>
        <v/>
      </c>
      <c r="O2709" s="8" t="inlineStr">
        <is>
          <t>Play</t>
        </is>
      </c>
      <c r="P2709" s="8" t="inlineStr">
        <is>
          <t>Play</t>
        </is>
      </c>
      <c r="Q2709" s="8" t="inlineStr">
        <is>
          <t>Poland</t>
        </is>
      </c>
      <c r="R2709" s="12" t="inlineStr">
        <is>
          <t>https://www.play.pl/dlaciebie/produkty/samsung/samsung-a55-5g/?oid=4001297899</t>
        </is>
      </c>
      <c r="S2709" s="13" t="inlineStr">
        <is>
          <t>Handset</t>
        </is>
      </c>
      <c r="T2709" s="13" t="n"/>
      <c r="U2709" s="12" t="inlineStr">
        <is>
          <t>https://drive.google.com/uc?export=view&amp;id=1MuxCrpdNqR68-tuBdnniZsLFMJxCFFBZ</t>
        </is>
      </c>
      <c r="V2709" t="inlineStr">
        <is>
          <t>20250424</t>
        </is>
      </c>
    </row>
    <row r="2710" ht="15" customHeight="1">
      <c r="A2710" s="7" t="inlineStr">
        <is>
          <t>BN2009848</t>
        </is>
      </c>
      <c r="B2710" s="8" t="inlineStr">
        <is>
          <t>Samsung</t>
        </is>
      </c>
      <c r="C2710" s="8" t="inlineStr">
        <is>
          <t>Galaxy A56 8-256GB 5G</t>
        </is>
      </c>
      <c r="D2710" s="8" t="inlineStr">
        <is>
          <t>-</t>
        </is>
      </c>
      <c r="E2710" s="9" t="n">
        <v>2149</v>
      </c>
      <c r="F2710" s="9" t="inlineStr">
        <is>
          <t>2149.00</t>
        </is>
      </c>
      <c r="G2710" s="9" t="inlineStr">
        <is>
          <t>Instock</t>
        </is>
      </c>
      <c r="H2710" s="9">
        <f>F2710+0</f>
        <v/>
      </c>
      <c r="I2710" s="9" t="n"/>
      <c r="J2710" s="9">
        <f>IF(I2710&lt;&gt;"",I2710,H2710)</f>
        <v/>
      </c>
      <c r="K2710" s="9">
        <f>E2710/(1+M2710)</f>
        <v/>
      </c>
      <c r="L2710" s="10" t="inlineStr">
        <is>
          <t>PLN</t>
        </is>
      </c>
      <c r="M2710" s="11" t="n">
        <v>0.23</v>
      </c>
      <c r="N2710" s="9">
        <f>K2710*VLOOKUP(L2710,'Exchange rate'!A:B,2,0)</f>
        <v/>
      </c>
      <c r="O2710" s="8" t="inlineStr">
        <is>
          <t>Play</t>
        </is>
      </c>
      <c r="P2710" s="8" t="inlineStr">
        <is>
          <t>Play</t>
        </is>
      </c>
      <c r="Q2710" s="8" t="inlineStr">
        <is>
          <t>Poland</t>
        </is>
      </c>
      <c r="R2710" s="12" t="inlineStr">
        <is>
          <t>https://www.play.pl/dlaciebie/produkty/samsung/samsung-galaxy-a56-5g/?oid=4001297899</t>
        </is>
      </c>
      <c r="S2710" s="13" t="inlineStr">
        <is>
          <t>Handset</t>
        </is>
      </c>
      <c r="T2710" s="13" t="n"/>
      <c r="U2710" s="12" t="inlineStr">
        <is>
          <t>https://drive.google.com/uc?export=view&amp;id=1MgbTP6O9-Wbjep2gsBEto1aNOc3sntrw</t>
        </is>
      </c>
      <c r="V2710" t="inlineStr">
        <is>
          <t>20250424</t>
        </is>
      </c>
    </row>
    <row r="2711" ht="15" customHeight="1">
      <c r="A2711" s="7" t="inlineStr">
        <is>
          <t>BN2009334</t>
        </is>
      </c>
      <c r="B2711" s="8" t="inlineStr">
        <is>
          <t>Samsung</t>
        </is>
      </c>
      <c r="C2711" s="8" t="inlineStr">
        <is>
          <t>Galaxy Fit 3</t>
        </is>
      </c>
      <c r="D2711" s="8" t="inlineStr">
        <is>
          <t>-</t>
        </is>
      </c>
      <c r="E2711" s="9" t="n">
        <v>0</v>
      </c>
      <c r="F2711" s="9" t="inlineStr">
        <is>
          <t>0.00</t>
        </is>
      </c>
      <c r="G2711" s="9" t="inlineStr">
        <is>
          <t>Outstock</t>
        </is>
      </c>
      <c r="H2711" s="9">
        <f>F2711+0</f>
        <v/>
      </c>
      <c r="I2711" s="9" t="n"/>
      <c r="J2711" s="9">
        <f>IF(I2711&lt;&gt;"",I2711,H2711)</f>
        <v/>
      </c>
      <c r="K2711" s="9">
        <f>E2711/(1+M2711)</f>
        <v/>
      </c>
      <c r="L2711" s="10" t="inlineStr">
        <is>
          <t>PLN</t>
        </is>
      </c>
      <c r="M2711" s="11" t="n">
        <v>0.23</v>
      </c>
      <c r="N2711" s="9">
        <f>K2711*VLOOKUP(L2711,'Exchange rate'!A:B,2,0)</f>
        <v/>
      </c>
      <c r="O2711" s="8" t="inlineStr">
        <is>
          <t>Play</t>
        </is>
      </c>
      <c r="P2711" s="8" t="inlineStr">
        <is>
          <t>Play</t>
        </is>
      </c>
      <c r="Q2711" s="8" t="inlineStr">
        <is>
          <t>Poland</t>
        </is>
      </c>
      <c r="R2711" s="12" t="inlineStr">
        <is>
          <t>https://www.play.pl/dlaciebie/produkty/samsung/samsung-galaxy-fit-3/?oid=4001297899</t>
        </is>
      </c>
      <c r="S2711" s="13" t="inlineStr">
        <is>
          <t>Smart Watch</t>
        </is>
      </c>
      <c r="T2711" s="13" t="n"/>
      <c r="U2711" s="12" t="inlineStr">
        <is>
          <t>https://drive.google.com/uc?export=view&amp;id=1NC0esUObnykJx63DPNtE6X9K8LZ5GgBc</t>
        </is>
      </c>
      <c r="V2711" t="inlineStr">
        <is>
          <t>20250424</t>
        </is>
      </c>
    </row>
    <row r="2712" ht="15" customHeight="1">
      <c r="A2712" s="7" t="inlineStr">
        <is>
          <t>BN2008582</t>
        </is>
      </c>
      <c r="B2712" s="8" t="inlineStr">
        <is>
          <t>Samsung</t>
        </is>
      </c>
      <c r="C2712" s="8" t="inlineStr">
        <is>
          <t>Galaxy S23 8-256GB 5G</t>
        </is>
      </c>
      <c r="D2712" s="8" t="inlineStr">
        <is>
          <t>-</t>
        </is>
      </c>
      <c r="E2712" s="9" t="n">
        <v>0</v>
      </c>
      <c r="F2712" s="9" t="inlineStr">
        <is>
          <t>0.00</t>
        </is>
      </c>
      <c r="G2712" s="9" t="inlineStr">
        <is>
          <t>Outstock</t>
        </is>
      </c>
      <c r="H2712" s="9">
        <f>F2712+0</f>
        <v/>
      </c>
      <c r="I2712" s="9" t="n"/>
      <c r="J2712" s="9">
        <f>IF(I2712&lt;&gt;"",I2712,H2712)</f>
        <v/>
      </c>
      <c r="K2712" s="9">
        <f>E2712/(1+M2712)</f>
        <v/>
      </c>
      <c r="L2712" s="10" t="inlineStr">
        <is>
          <t>PLN</t>
        </is>
      </c>
      <c r="M2712" s="11" t="n">
        <v>0.23</v>
      </c>
      <c r="N2712" s="9">
        <f>K2712*VLOOKUP(L2712,'Exchange rate'!A:B,2,0)</f>
        <v/>
      </c>
      <c r="O2712" s="8" t="inlineStr">
        <is>
          <t>Play</t>
        </is>
      </c>
      <c r="P2712" s="8" t="inlineStr">
        <is>
          <t>Play</t>
        </is>
      </c>
      <c r="Q2712" s="8" t="inlineStr">
        <is>
          <t>Poland</t>
        </is>
      </c>
      <c r="R2712" s="12" t="inlineStr">
        <is>
          <t>https://www.play.pl/dlaciebie/produkty/samsung/samsung-galaxy-s23-256gb/?oid=4001297899</t>
        </is>
      </c>
      <c r="S2712" s="13" t="inlineStr">
        <is>
          <t>Handset</t>
        </is>
      </c>
      <c r="T2712" s="13" t="n"/>
      <c r="U2712" s="12" t="inlineStr">
        <is>
          <t>https://drive.google.com/uc?export=view&amp;id=1Lnkybc5E6qUtEhlDx8Bzz55UtAxGmtty</t>
        </is>
      </c>
      <c r="V2712" t="inlineStr">
        <is>
          <t>20250424</t>
        </is>
      </c>
    </row>
    <row r="2713" ht="15" customHeight="1">
      <c r="A2713" s="7" t="inlineStr">
        <is>
          <t>BN2009085</t>
        </is>
      </c>
      <c r="B2713" s="8" t="inlineStr">
        <is>
          <t>Samsung</t>
        </is>
      </c>
      <c r="C2713" s="8" t="inlineStr">
        <is>
          <t>Galaxy S23 FE 8-128GB 5G</t>
        </is>
      </c>
      <c r="D2713" s="8" t="inlineStr">
        <is>
          <t>-</t>
        </is>
      </c>
      <c r="E2713" s="9" t="n">
        <v>2699</v>
      </c>
      <c r="F2713" s="9" t="inlineStr">
        <is>
          <t>2699.00</t>
        </is>
      </c>
      <c r="G2713" s="9" t="inlineStr">
        <is>
          <t>Instock</t>
        </is>
      </c>
      <c r="H2713" s="9">
        <f>F2713+0</f>
        <v/>
      </c>
      <c r="I2713" s="9" t="n"/>
      <c r="J2713" s="9">
        <f>IF(I2713&lt;&gt;"",I2713,H2713)</f>
        <v/>
      </c>
      <c r="K2713" s="9">
        <f>E2713/(1+M2713)</f>
        <v/>
      </c>
      <c r="L2713" s="10" t="inlineStr">
        <is>
          <t>PLN</t>
        </is>
      </c>
      <c r="M2713" s="11" t="n">
        <v>0.23</v>
      </c>
      <c r="N2713" s="9">
        <f>K2713*VLOOKUP(L2713,'Exchange rate'!A:B,2,0)</f>
        <v/>
      </c>
      <c r="O2713" s="8" t="inlineStr">
        <is>
          <t>Play</t>
        </is>
      </c>
      <c r="P2713" s="8" t="inlineStr">
        <is>
          <t>Play</t>
        </is>
      </c>
      <c r="Q2713" s="8" t="inlineStr">
        <is>
          <t>Poland</t>
        </is>
      </c>
      <c r="R2713" s="12" t="inlineStr">
        <is>
          <t>https://www.play.pl/dlaciebie/produkty/samsung/samsung-galaxy-s23-fe/?oid=4001297899</t>
        </is>
      </c>
      <c r="S2713" s="13" t="inlineStr">
        <is>
          <t>Handset</t>
        </is>
      </c>
      <c r="T2713" s="13" t="n"/>
      <c r="U2713" s="12" t="inlineStr">
        <is>
          <t>https://drive.google.com/uc?export=view&amp;id=1NAuOaJTe63loObvSAlI_j4f-Klv-uZwB</t>
        </is>
      </c>
      <c r="V2713" t="inlineStr">
        <is>
          <t>20250424</t>
        </is>
      </c>
    </row>
    <row r="2714" ht="15" customHeight="1">
      <c r="A2714" s="7" t="inlineStr">
        <is>
          <t>BN2008588</t>
        </is>
      </c>
      <c r="B2714" s="8" t="inlineStr">
        <is>
          <t>Samsung</t>
        </is>
      </c>
      <c r="C2714" s="8" t="inlineStr">
        <is>
          <t>Galaxy S23 Ultra 12-512GB 5G</t>
        </is>
      </c>
      <c r="D2714" s="8" t="inlineStr">
        <is>
          <t>-</t>
        </is>
      </c>
      <c r="E2714" s="9" t="n">
        <v>5499</v>
      </c>
      <c r="F2714" s="9" t="inlineStr">
        <is>
          <t>5499.00</t>
        </is>
      </c>
      <c r="G2714" s="9" t="inlineStr">
        <is>
          <t>Instock</t>
        </is>
      </c>
      <c r="H2714" s="9">
        <f>F2714+0</f>
        <v/>
      </c>
      <c r="I2714" s="9" t="n"/>
      <c r="J2714" s="9">
        <f>IF(I2714&lt;&gt;"",I2714,H2714)</f>
        <v/>
      </c>
      <c r="K2714" s="9">
        <f>E2714/(1+M2714)</f>
        <v/>
      </c>
      <c r="L2714" s="10" t="inlineStr">
        <is>
          <t>PLN</t>
        </is>
      </c>
      <c r="M2714" s="11" t="n">
        <v>0.23</v>
      </c>
      <c r="N2714" s="9">
        <f>K2714*VLOOKUP(L2714,'Exchange rate'!A:B,2,0)</f>
        <v/>
      </c>
      <c r="O2714" s="8" t="inlineStr">
        <is>
          <t>Play</t>
        </is>
      </c>
      <c r="P2714" s="8" t="inlineStr">
        <is>
          <t>Play</t>
        </is>
      </c>
      <c r="Q2714" s="8" t="inlineStr">
        <is>
          <t>Poland</t>
        </is>
      </c>
      <c r="R2714" s="12" t="inlineStr">
        <is>
          <t>https://www.play.pl/dlaciebie/produkty/samsung/samsung-galaxy-s23-ultra-512gb/?oid=4001297899</t>
        </is>
      </c>
      <c r="S2714" s="13" t="inlineStr">
        <is>
          <t>Handset</t>
        </is>
      </c>
      <c r="T2714" s="13" t="n"/>
      <c r="U2714" s="12" t="inlineStr">
        <is>
          <t>https://drive.google.com/uc?export=view&amp;id=1N8MyRzR1j7gz1Udg5xSdDPnKmcHTKno-</t>
        </is>
      </c>
      <c r="V2714" t="inlineStr">
        <is>
          <t>20250424</t>
        </is>
      </c>
    </row>
    <row r="2715" ht="15" customHeight="1">
      <c r="A2715" s="7" t="inlineStr">
        <is>
          <t>BN2008586</t>
        </is>
      </c>
      <c r="B2715" s="8" t="inlineStr">
        <is>
          <t>Samsung</t>
        </is>
      </c>
      <c r="C2715" s="8" t="inlineStr">
        <is>
          <t>Galaxy S23 Ultra 8-256GB 5G</t>
        </is>
      </c>
      <c r="D2715" s="8" t="inlineStr">
        <is>
          <t>-</t>
        </is>
      </c>
      <c r="E2715" s="9" t="n">
        <v>0</v>
      </c>
      <c r="F2715" s="9" t="inlineStr">
        <is>
          <t>0.00</t>
        </is>
      </c>
      <c r="G2715" s="9" t="inlineStr">
        <is>
          <t>Outstock</t>
        </is>
      </c>
      <c r="H2715" s="9">
        <f>F2715+0</f>
        <v/>
      </c>
      <c r="I2715" s="9" t="n"/>
      <c r="J2715" s="9">
        <f>IF(I2715&lt;&gt;"",I2715,H2715)</f>
        <v/>
      </c>
      <c r="K2715" s="9">
        <f>E2715/(1+M2715)</f>
        <v/>
      </c>
      <c r="L2715" s="10" t="inlineStr">
        <is>
          <t>PLN</t>
        </is>
      </c>
      <c r="M2715" s="11" t="n">
        <v>0.23</v>
      </c>
      <c r="N2715" s="9">
        <f>K2715*VLOOKUP(L2715,'Exchange rate'!A:B,2,0)</f>
        <v/>
      </c>
      <c r="O2715" s="8" t="inlineStr">
        <is>
          <t>Play</t>
        </is>
      </c>
      <c r="P2715" s="8" t="inlineStr">
        <is>
          <t>Play</t>
        </is>
      </c>
      <c r="Q2715" s="8" t="inlineStr">
        <is>
          <t>Poland</t>
        </is>
      </c>
      <c r="R2715" s="12" t="inlineStr">
        <is>
          <t>https://www.play.pl/dlaciebie/produkty/samsung/samsung-galaxy-s23-ultra-256gb/?oid=4001297899</t>
        </is>
      </c>
      <c r="S2715" s="13" t="inlineStr">
        <is>
          <t>Handset</t>
        </is>
      </c>
      <c r="T2715" s="13" t="n"/>
      <c r="U2715" s="12" t="inlineStr">
        <is>
          <t>https://drive.google.com/uc?export=view&amp;id=1LSPNd_sW4x63HxXeKu8qVPPBUYMFatd6</t>
        </is>
      </c>
      <c r="V2715" t="inlineStr">
        <is>
          <t>20250424</t>
        </is>
      </c>
    </row>
    <row r="2716" ht="15" customHeight="1">
      <c r="A2716" s="7" t="inlineStr">
        <is>
          <t>BN2008584</t>
        </is>
      </c>
      <c r="B2716" s="8" t="inlineStr">
        <is>
          <t>Samsung</t>
        </is>
      </c>
      <c r="C2716" s="8" t="inlineStr">
        <is>
          <t>Galaxy S23+ 8-256GB 5G</t>
        </is>
      </c>
      <c r="D2716" s="8" t="inlineStr">
        <is>
          <t>-</t>
        </is>
      </c>
      <c r="E2716" s="9" t="n">
        <v>0</v>
      </c>
      <c r="F2716" s="9" t="inlineStr">
        <is>
          <t>0.00</t>
        </is>
      </c>
      <c r="G2716" s="9" t="inlineStr">
        <is>
          <t>Outstock</t>
        </is>
      </c>
      <c r="H2716" s="9">
        <f>F2716+0</f>
        <v/>
      </c>
      <c r="I2716" s="9" t="n"/>
      <c r="J2716" s="9">
        <f>IF(I2716&lt;&gt;"",I2716,H2716)</f>
        <v/>
      </c>
      <c r="K2716" s="9">
        <f>E2716/(1+M2716)</f>
        <v/>
      </c>
      <c r="L2716" s="10" t="inlineStr">
        <is>
          <t>PLN</t>
        </is>
      </c>
      <c r="M2716" s="11" t="n">
        <v>0.23</v>
      </c>
      <c r="N2716" s="9">
        <f>K2716*VLOOKUP(L2716,'Exchange rate'!A:B,2,0)</f>
        <v/>
      </c>
      <c r="O2716" s="8" t="inlineStr">
        <is>
          <t>Play</t>
        </is>
      </c>
      <c r="P2716" s="8" t="inlineStr">
        <is>
          <t>Play</t>
        </is>
      </c>
      <c r="Q2716" s="8" t="inlineStr">
        <is>
          <t>Poland</t>
        </is>
      </c>
      <c r="R2716" s="12" t="inlineStr">
        <is>
          <t>https://www.play.pl/dlaciebie/produkty/samsung/samsung-galaxy-s23-plus-256gb/?oid=4001297899</t>
        </is>
      </c>
      <c r="S2716" s="13" t="inlineStr">
        <is>
          <t>Handset</t>
        </is>
      </c>
      <c r="T2716" s="13" t="n"/>
      <c r="U2716" s="12" t="inlineStr">
        <is>
          <t>https://drive.google.com/uc?export=view&amp;id=1Lt8ogkKOqQ4VwRC9OpvsTU4IAUnXHYMo</t>
        </is>
      </c>
      <c r="V2716" t="inlineStr">
        <is>
          <t>20250424</t>
        </is>
      </c>
    </row>
    <row r="2717" ht="15" customHeight="1">
      <c r="A2717" s="7" t="inlineStr">
        <is>
          <t>BN2008585</t>
        </is>
      </c>
      <c r="B2717" s="8" t="inlineStr">
        <is>
          <t>Samsung</t>
        </is>
      </c>
      <c r="C2717" s="8" t="inlineStr">
        <is>
          <t>Galaxy S23+ 8-512GB 5G</t>
        </is>
      </c>
      <c r="D2717" s="8" t="inlineStr">
        <is>
          <t>-</t>
        </is>
      </c>
      <c r="E2717" s="9" t="n">
        <v>0</v>
      </c>
      <c r="F2717" s="9" t="inlineStr">
        <is>
          <t>0.00</t>
        </is>
      </c>
      <c r="G2717" s="9" t="inlineStr">
        <is>
          <t>Outstock</t>
        </is>
      </c>
      <c r="H2717" s="9">
        <f>F2717+0</f>
        <v/>
      </c>
      <c r="I2717" s="9" t="n"/>
      <c r="J2717" s="9">
        <f>IF(I2717&lt;&gt;"",I2717,H2717)</f>
        <v/>
      </c>
      <c r="K2717" s="9">
        <f>E2717/(1+M2717)</f>
        <v/>
      </c>
      <c r="L2717" s="10" t="inlineStr">
        <is>
          <t>PLN</t>
        </is>
      </c>
      <c r="M2717" s="11" t="n">
        <v>0.23</v>
      </c>
      <c r="N2717" s="9">
        <f>K2717*VLOOKUP(L2717,'Exchange rate'!A:B,2,0)</f>
        <v/>
      </c>
      <c r="O2717" s="8" t="inlineStr">
        <is>
          <t>Play</t>
        </is>
      </c>
      <c r="P2717" s="8" t="inlineStr">
        <is>
          <t>Play</t>
        </is>
      </c>
      <c r="Q2717" s="8" t="inlineStr">
        <is>
          <t>Poland</t>
        </is>
      </c>
      <c r="R2717" s="12" t="inlineStr">
        <is>
          <t>https://www.play.pl/dlaciebie/produkty/samsung/samsung-galaxy-s23-plus-512gb/?oid=4001297899</t>
        </is>
      </c>
      <c r="S2717" s="13" t="inlineStr">
        <is>
          <t>Handset</t>
        </is>
      </c>
      <c r="T2717" s="13" t="n"/>
      <c r="U2717" s="12" t="inlineStr">
        <is>
          <t>https://drive.google.com/uc?export=view&amp;id=1NAdFeEYTZGgkGwvYUkMISb5Wf6snNF4I</t>
        </is>
      </c>
      <c r="V2717" t="inlineStr">
        <is>
          <t>20250424</t>
        </is>
      </c>
    </row>
    <row r="2718" ht="15" customHeight="1">
      <c r="A2718" s="7" t="inlineStr">
        <is>
          <t>BN2009166</t>
        </is>
      </c>
      <c r="B2718" s="8" t="inlineStr">
        <is>
          <t>Samsung</t>
        </is>
      </c>
      <c r="C2718" s="8" t="inlineStr">
        <is>
          <t>Galaxy S24 8-128GB 5G</t>
        </is>
      </c>
      <c r="D2718" s="8" t="inlineStr">
        <is>
          <t>-</t>
        </is>
      </c>
      <c r="E2718" s="9" t="n">
        <v>2899</v>
      </c>
      <c r="F2718" s="9" t="inlineStr">
        <is>
          <t>2899.00</t>
        </is>
      </c>
      <c r="G2718" s="9" t="inlineStr">
        <is>
          <t>Instock</t>
        </is>
      </c>
      <c r="H2718" s="9">
        <f>F2718+0</f>
        <v/>
      </c>
      <c r="I2718" s="9" t="n"/>
      <c r="J2718" s="9">
        <f>IF(I2718&lt;&gt;"",I2718,H2718)</f>
        <v/>
      </c>
      <c r="K2718" s="9">
        <f>E2718/(1+M2718)</f>
        <v/>
      </c>
      <c r="L2718" s="10" t="inlineStr">
        <is>
          <t>PLN</t>
        </is>
      </c>
      <c r="M2718" s="11" t="n">
        <v>0.23</v>
      </c>
      <c r="N2718" s="9">
        <f>K2718*VLOOKUP(L2718,'Exchange rate'!A:B,2,0)</f>
        <v/>
      </c>
      <c r="O2718" s="8" t="inlineStr">
        <is>
          <t>Play</t>
        </is>
      </c>
      <c r="P2718" s="8" t="inlineStr">
        <is>
          <t>Play</t>
        </is>
      </c>
      <c r="Q2718" s="8" t="inlineStr">
        <is>
          <t>Poland</t>
        </is>
      </c>
      <c r="R2718" s="12" t="inlineStr">
        <is>
          <t>https://www.play.pl/dlaciebie/produkty/samsung/samsung-galaxy-s24-5g-128gb/?oid=4001297899&amp;ogrp=abonament&amp;installmentsAmount=24&amp;upfront=2623</t>
        </is>
      </c>
      <c r="S2718" s="13" t="inlineStr">
        <is>
          <t>Handset</t>
        </is>
      </c>
      <c r="T2718" s="13" t="n"/>
      <c r="U2718" s="12" t="inlineStr">
        <is>
          <t>https://drive.google.com/uc?export=view&amp;id=1McoOzfdnlMU-SqcpG86HexsCR8npdVRK</t>
        </is>
      </c>
      <c r="V2718" t="inlineStr">
        <is>
          <t>20250424</t>
        </is>
      </c>
    </row>
    <row r="2719" ht="15" customHeight="1">
      <c r="A2719" s="7" t="inlineStr">
        <is>
          <t>BN2009167</t>
        </is>
      </c>
      <c r="B2719" s="8" t="inlineStr">
        <is>
          <t>Samsung</t>
        </is>
      </c>
      <c r="C2719" s="8" t="inlineStr">
        <is>
          <t>Galaxy S24 8-256GB 5G</t>
        </is>
      </c>
      <c r="D2719" s="8" t="inlineStr">
        <is>
          <t>-</t>
        </is>
      </c>
      <c r="E2719" s="9" t="n">
        <v>3499</v>
      </c>
      <c r="F2719" s="9" t="inlineStr">
        <is>
          <t>3499.00</t>
        </is>
      </c>
      <c r="G2719" s="9" t="inlineStr">
        <is>
          <t>Instock</t>
        </is>
      </c>
      <c r="H2719" s="9">
        <f>F2719+0</f>
        <v/>
      </c>
      <c r="I2719" s="9" t="n"/>
      <c r="J2719" s="9">
        <f>IF(I2719&lt;&gt;"",I2719,H2719)</f>
        <v/>
      </c>
      <c r="K2719" s="9">
        <f>E2719/(1+M2719)</f>
        <v/>
      </c>
      <c r="L2719" s="10" t="inlineStr">
        <is>
          <t>PLN</t>
        </is>
      </c>
      <c r="M2719" s="11" t="n">
        <v>0.23</v>
      </c>
      <c r="N2719" s="9">
        <f>K2719*VLOOKUP(L2719,'Exchange rate'!A:B,2,0)</f>
        <v/>
      </c>
      <c r="O2719" s="8" t="inlineStr">
        <is>
          <t>Play</t>
        </is>
      </c>
      <c r="P2719" s="8" t="inlineStr">
        <is>
          <t>Play</t>
        </is>
      </c>
      <c r="Q2719" s="8" t="inlineStr">
        <is>
          <t>Poland</t>
        </is>
      </c>
      <c r="R2719" s="12" t="inlineStr">
        <is>
          <t>https://www.play.pl/dlaciebie/produkty/samsung/samsung-galaxy-s24-5g-256gb/?oid=4001297899&amp;ogrp=abonament&amp;installmentsAmount=24&amp;upfront=2623</t>
        </is>
      </c>
      <c r="S2719" s="13" t="inlineStr">
        <is>
          <t>Handset</t>
        </is>
      </c>
      <c r="T2719" s="13" t="n"/>
      <c r="U2719" s="12" t="inlineStr">
        <is>
          <t>https://drive.google.com/uc?export=view&amp;id=1MXb-c11NVgSUpgbMttd-yl_jWmN379Uc</t>
        </is>
      </c>
      <c r="V2719" t="inlineStr">
        <is>
          <t>20250424</t>
        </is>
      </c>
    </row>
    <row r="2720" ht="15" customHeight="1">
      <c r="A2720" s="7" t="inlineStr">
        <is>
          <t>BN2009488</t>
        </is>
      </c>
      <c r="B2720" s="8" t="inlineStr">
        <is>
          <t>Samsung</t>
        </is>
      </c>
      <c r="C2720" s="8" t="inlineStr">
        <is>
          <t>Galaxy S24 FE 8-128GB 5G</t>
        </is>
      </c>
      <c r="D2720" s="8" t="inlineStr">
        <is>
          <t>-</t>
        </is>
      </c>
      <c r="E2720" s="9" t="n">
        <v>2799</v>
      </c>
      <c r="F2720" s="9" t="inlineStr">
        <is>
          <t>2799.00</t>
        </is>
      </c>
      <c r="G2720" s="9" t="inlineStr">
        <is>
          <t>Instock</t>
        </is>
      </c>
      <c r="H2720" s="9">
        <f>F2720+0</f>
        <v/>
      </c>
      <c r="I2720" s="9" t="n"/>
      <c r="J2720" s="9">
        <f>IF(I2720&lt;&gt;"",I2720,H2720)</f>
        <v/>
      </c>
      <c r="K2720" s="9">
        <f>E2720/(1+M2720)</f>
        <v/>
      </c>
      <c r="L2720" s="10" t="inlineStr">
        <is>
          <t>PLN</t>
        </is>
      </c>
      <c r="M2720" s="11" t="n">
        <v>0.23</v>
      </c>
      <c r="N2720" s="9">
        <f>K2720*VLOOKUP(L2720,'Exchange rate'!A:B,2,0)</f>
        <v/>
      </c>
      <c r="O2720" s="8" t="inlineStr">
        <is>
          <t>Play</t>
        </is>
      </c>
      <c r="P2720" s="8" t="inlineStr">
        <is>
          <t>Play</t>
        </is>
      </c>
      <c r="Q2720" s="8" t="inlineStr">
        <is>
          <t>Poland</t>
        </is>
      </c>
      <c r="R2720" s="12" t="inlineStr">
        <is>
          <t>https://www.play.pl/dlaciebie/produkty/samsung/samsung-galaxy-s24-fe/?oid=4001297899</t>
        </is>
      </c>
      <c r="S2720" s="13" t="inlineStr">
        <is>
          <t>Handset</t>
        </is>
      </c>
      <c r="T2720" s="13" t="n"/>
      <c r="U2720" s="12" t="inlineStr">
        <is>
          <t>https://drive.google.com/uc?export=view&amp;id=1Mjo1P4Gz9hD9a9dX8yCVB-YK2NfW4iQh</t>
        </is>
      </c>
      <c r="V2720" t="inlineStr">
        <is>
          <t>20250424</t>
        </is>
      </c>
    </row>
    <row r="2721" ht="15" customHeight="1">
      <c r="A2721" s="7" t="inlineStr">
        <is>
          <t>BN2009173</t>
        </is>
      </c>
      <c r="B2721" s="8" t="inlineStr">
        <is>
          <t>Samsung</t>
        </is>
      </c>
      <c r="C2721" s="8" t="inlineStr">
        <is>
          <t>Galaxy S24 Ultra 12-1TB 5G</t>
        </is>
      </c>
      <c r="D2721" s="8" t="inlineStr">
        <is>
          <t>-</t>
        </is>
      </c>
      <c r="E2721" s="9" t="n">
        <v>6799</v>
      </c>
      <c r="F2721" s="9" t="inlineStr">
        <is>
          <t>6799.00</t>
        </is>
      </c>
      <c r="G2721" s="9" t="inlineStr">
        <is>
          <t>Instock</t>
        </is>
      </c>
      <c r="H2721" s="9">
        <f>F2721+0</f>
        <v/>
      </c>
      <c r="I2721" s="9" t="n"/>
      <c r="J2721" s="9">
        <f>IF(I2721&lt;&gt;"",I2721,H2721)</f>
        <v/>
      </c>
      <c r="K2721" s="9">
        <f>E2721/(1+M2721)</f>
        <v/>
      </c>
      <c r="L2721" s="10" t="inlineStr">
        <is>
          <t>PLN</t>
        </is>
      </c>
      <c r="M2721" s="11" t="n">
        <v>0.23</v>
      </c>
      <c r="N2721" s="9">
        <f>K2721*VLOOKUP(L2721,'Exchange rate'!A:B,2,0)</f>
        <v/>
      </c>
      <c r="O2721" s="8" t="inlineStr">
        <is>
          <t>Play</t>
        </is>
      </c>
      <c r="P2721" s="8" t="inlineStr">
        <is>
          <t>Play</t>
        </is>
      </c>
      <c r="Q2721" s="8" t="inlineStr">
        <is>
          <t>Poland</t>
        </is>
      </c>
      <c r="R2721" s="12" t="inlineStr">
        <is>
          <t>https://www.play.pl/dlaciebie/produkty/samsung/samsung-galaxy-s24-ultra-1tb/?oid=4001297899</t>
        </is>
      </c>
      <c r="S2721" s="13" t="inlineStr">
        <is>
          <t>Handset</t>
        </is>
      </c>
      <c r="T2721" s="13" t="n"/>
      <c r="U2721" s="12" t="inlineStr">
        <is>
          <t>https://drive.google.com/uc?export=view&amp;id=1MxRu3rH9hP0q5vgh-26ry4YZpk9yIrkN</t>
        </is>
      </c>
      <c r="V2721" t="inlineStr">
        <is>
          <t>20250424</t>
        </is>
      </c>
    </row>
    <row r="2722" ht="15" customHeight="1">
      <c r="A2722" s="7" t="inlineStr">
        <is>
          <t>BN2009171</t>
        </is>
      </c>
      <c r="B2722" s="8" t="inlineStr">
        <is>
          <t>Samsung</t>
        </is>
      </c>
      <c r="C2722" s="8" t="inlineStr">
        <is>
          <t>Galaxy S24 Ultra 12-256GB 5G</t>
        </is>
      </c>
      <c r="D2722" s="8" t="inlineStr">
        <is>
          <t>-</t>
        </is>
      </c>
      <c r="E2722" s="9" t="n">
        <v>5499</v>
      </c>
      <c r="F2722" s="9" t="inlineStr">
        <is>
          <t>5499.00</t>
        </is>
      </c>
      <c r="G2722" s="9" t="inlineStr">
        <is>
          <t>Instock</t>
        </is>
      </c>
      <c r="H2722" s="9">
        <f>F2722+0</f>
        <v/>
      </c>
      <c r="I2722" s="9" t="n"/>
      <c r="J2722" s="9">
        <f>IF(I2722&lt;&gt;"",I2722,H2722)</f>
        <v/>
      </c>
      <c r="K2722" s="9">
        <f>E2722/(1+M2722)</f>
        <v/>
      </c>
      <c r="L2722" s="10" t="inlineStr">
        <is>
          <t>PLN</t>
        </is>
      </c>
      <c r="M2722" s="11" t="n">
        <v>0.23</v>
      </c>
      <c r="N2722" s="9">
        <f>K2722*VLOOKUP(L2722,'Exchange rate'!A:B,2,0)</f>
        <v/>
      </c>
      <c r="O2722" s="8" t="inlineStr">
        <is>
          <t>Play</t>
        </is>
      </c>
      <c r="P2722" s="8" t="inlineStr">
        <is>
          <t>Play</t>
        </is>
      </c>
      <c r="Q2722" s="8" t="inlineStr">
        <is>
          <t>Poland</t>
        </is>
      </c>
      <c r="R2722" s="12" t="inlineStr">
        <is>
          <t>https://www.play.pl/dlaciebie/produkty/samsung/samsung-galaxy-s24-ultra-256gb/?oid=4001297899</t>
        </is>
      </c>
      <c r="S2722" s="13" t="inlineStr">
        <is>
          <t>Handset</t>
        </is>
      </c>
      <c r="T2722" s="13" t="n"/>
      <c r="U2722" s="12" t="inlineStr">
        <is>
          <t>https://drive.google.com/uc?export=view&amp;id=1MvHgwZL9gKKA2GMIqZPpzg0I9E-yBf9J</t>
        </is>
      </c>
      <c r="V2722" t="inlineStr">
        <is>
          <t>20250424</t>
        </is>
      </c>
    </row>
    <row r="2723" ht="15" customHeight="1">
      <c r="A2723" s="7" t="inlineStr">
        <is>
          <t>BN2009172</t>
        </is>
      </c>
      <c r="B2723" s="8" t="inlineStr">
        <is>
          <t>Samsung</t>
        </is>
      </c>
      <c r="C2723" s="8" t="inlineStr">
        <is>
          <t>Galaxy S24 Ultra 12-512GB 5G</t>
        </is>
      </c>
      <c r="D2723" s="8" t="inlineStr">
        <is>
          <t>-</t>
        </is>
      </c>
      <c r="E2723" s="9" t="n">
        <v>5999</v>
      </c>
      <c r="F2723" s="9" t="inlineStr">
        <is>
          <t>5999.00</t>
        </is>
      </c>
      <c r="G2723" s="9" t="inlineStr">
        <is>
          <t>Instock</t>
        </is>
      </c>
      <c r="H2723" s="9">
        <f>F2723+0</f>
        <v/>
      </c>
      <c r="I2723" s="9" t="n"/>
      <c r="J2723" s="9">
        <f>IF(I2723&lt;&gt;"",I2723,H2723)</f>
        <v/>
      </c>
      <c r="K2723" s="9">
        <f>E2723/(1+M2723)</f>
        <v/>
      </c>
      <c r="L2723" s="10" t="inlineStr">
        <is>
          <t>PLN</t>
        </is>
      </c>
      <c r="M2723" s="11" t="n">
        <v>0.23</v>
      </c>
      <c r="N2723" s="9">
        <f>K2723*VLOOKUP(L2723,'Exchange rate'!A:B,2,0)</f>
        <v/>
      </c>
      <c r="O2723" s="8" t="inlineStr">
        <is>
          <t>Play</t>
        </is>
      </c>
      <c r="P2723" s="8" t="inlineStr">
        <is>
          <t>Play</t>
        </is>
      </c>
      <c r="Q2723" s="8" t="inlineStr">
        <is>
          <t>Poland</t>
        </is>
      </c>
      <c r="R2723" s="12" t="inlineStr">
        <is>
          <t>https://www.play.pl/dlaciebie/produkty/samsung/samsung-galaxy-s24-ultra-512gb/?oid=4001297899</t>
        </is>
      </c>
      <c r="S2723" s="13" t="inlineStr">
        <is>
          <t>Handset</t>
        </is>
      </c>
      <c r="T2723" s="13" t="n"/>
      <c r="U2723" s="12" t="inlineStr">
        <is>
          <t>https://drive.google.com/uc?export=view&amp;id=1MDk_CORqVTFfIJQwWm1BegK_O6FFaUfy</t>
        </is>
      </c>
      <c r="V2723" t="inlineStr">
        <is>
          <t>20250424</t>
        </is>
      </c>
    </row>
    <row r="2724" ht="15" customHeight="1">
      <c r="A2724" s="7" t="inlineStr">
        <is>
          <t>BN2009169</t>
        </is>
      </c>
      <c r="B2724" s="8" t="inlineStr">
        <is>
          <t>Samsung</t>
        </is>
      </c>
      <c r="C2724" s="8" t="inlineStr">
        <is>
          <t>Galaxy S24+ 12-256GB 5G</t>
        </is>
      </c>
      <c r="D2724" s="8" t="inlineStr">
        <is>
          <t>-</t>
        </is>
      </c>
      <c r="E2724" s="9" t="n">
        <v>4199</v>
      </c>
      <c r="F2724" s="9" t="inlineStr">
        <is>
          <t>4199.00</t>
        </is>
      </c>
      <c r="G2724" s="9" t="inlineStr">
        <is>
          <t>Instock</t>
        </is>
      </c>
      <c r="H2724" s="9">
        <f>F2724+0</f>
        <v/>
      </c>
      <c r="I2724" s="9" t="n"/>
      <c r="J2724" s="9">
        <f>IF(I2724&lt;&gt;"",I2724,H2724)</f>
        <v/>
      </c>
      <c r="K2724" s="9">
        <f>E2724/(1+M2724)</f>
        <v/>
      </c>
      <c r="L2724" s="10" t="inlineStr">
        <is>
          <t>PLN</t>
        </is>
      </c>
      <c r="M2724" s="11" t="n">
        <v>0.23</v>
      </c>
      <c r="N2724" s="9">
        <f>K2724*VLOOKUP(L2724,'Exchange rate'!A:B,2,0)</f>
        <v/>
      </c>
      <c r="O2724" s="8" t="inlineStr">
        <is>
          <t>Play</t>
        </is>
      </c>
      <c r="P2724" s="8" t="inlineStr">
        <is>
          <t>Play</t>
        </is>
      </c>
      <c r="Q2724" s="8" t="inlineStr">
        <is>
          <t>Poland</t>
        </is>
      </c>
      <c r="R2724" s="12" t="inlineStr">
        <is>
          <t>https://www.play.pl/dlaciebie/produkty/samsung/samsung-s24-plus-5g-256gb/?oid=4001297899</t>
        </is>
      </c>
      <c r="S2724" s="13" t="inlineStr">
        <is>
          <t>Handset</t>
        </is>
      </c>
      <c r="T2724" s="13" t="n"/>
      <c r="U2724" s="12" t="inlineStr">
        <is>
          <t>https://drive.google.com/uc?export=view&amp;id=1N31xFltuhx-2Kg3ECYjRUMACzEgpauQt</t>
        </is>
      </c>
      <c r="V2724" t="inlineStr">
        <is>
          <t>20250424</t>
        </is>
      </c>
    </row>
    <row r="2725" ht="15" customHeight="1">
      <c r="A2725" s="7" t="inlineStr">
        <is>
          <t>BN2009170</t>
        </is>
      </c>
      <c r="B2725" s="8" t="inlineStr">
        <is>
          <t>Samsung</t>
        </is>
      </c>
      <c r="C2725" s="8" t="inlineStr">
        <is>
          <t>Galaxy S24+ 12-512GB 5G</t>
        </is>
      </c>
      <c r="D2725" s="8" t="inlineStr">
        <is>
          <t>-</t>
        </is>
      </c>
      <c r="E2725" s="9" t="n">
        <v>4599</v>
      </c>
      <c r="F2725" s="9" t="inlineStr">
        <is>
          <t>4599.00</t>
        </is>
      </c>
      <c r="G2725" s="9" t="inlineStr">
        <is>
          <t>Instock</t>
        </is>
      </c>
      <c r="H2725" s="9">
        <f>F2725+0</f>
        <v/>
      </c>
      <c r="I2725" s="9" t="n"/>
      <c r="J2725" s="9">
        <f>IF(I2725&lt;&gt;"",I2725,H2725)</f>
        <v/>
      </c>
      <c r="K2725" s="9">
        <f>E2725/(1+M2725)</f>
        <v/>
      </c>
      <c r="L2725" s="10" t="inlineStr">
        <is>
          <t>PLN</t>
        </is>
      </c>
      <c r="M2725" s="11" t="n">
        <v>0.23</v>
      </c>
      <c r="N2725" s="9">
        <f>K2725*VLOOKUP(L2725,'Exchange rate'!A:B,2,0)</f>
        <v/>
      </c>
      <c r="O2725" s="8" t="inlineStr">
        <is>
          <t>Play</t>
        </is>
      </c>
      <c r="P2725" s="8" t="inlineStr">
        <is>
          <t>Play</t>
        </is>
      </c>
      <c r="Q2725" s="8" t="inlineStr">
        <is>
          <t>Poland</t>
        </is>
      </c>
      <c r="R2725" s="12" t="inlineStr">
        <is>
          <t>https://www.play.pl/dlaciebie/produkty/samsung/samsung-s24-plus-5g-512gb/?oid=4001297899</t>
        </is>
      </c>
      <c r="S2725" s="13" t="inlineStr">
        <is>
          <t>Handset</t>
        </is>
      </c>
      <c r="T2725" s="13" t="n"/>
      <c r="U2725" s="12" t="inlineStr">
        <is>
          <t>https://drive.google.com/uc?export=view&amp;id=1LU5uU-wMPi826Ddu7I2SyA_RBfjuRav9</t>
        </is>
      </c>
      <c r="V2725" t="inlineStr">
        <is>
          <t>20250424</t>
        </is>
      </c>
    </row>
    <row r="2726" ht="15" customHeight="1">
      <c r="A2726" s="7" t="inlineStr">
        <is>
          <t>BN2009796</t>
        </is>
      </c>
      <c r="B2726" s="8" t="inlineStr">
        <is>
          <t>Samsung</t>
        </is>
      </c>
      <c r="C2726" s="8" t="inlineStr">
        <is>
          <t>Galaxy S25 12-128GB 5G</t>
        </is>
      </c>
      <c r="D2726" s="8" t="inlineStr">
        <is>
          <t>-</t>
        </is>
      </c>
      <c r="E2726" s="9" t="n">
        <v>3999</v>
      </c>
      <c r="F2726" s="9" t="inlineStr">
        <is>
          <t>3999.00</t>
        </is>
      </c>
      <c r="G2726" s="9" t="inlineStr">
        <is>
          <t>Instock</t>
        </is>
      </c>
      <c r="H2726" s="9">
        <f>F2726+0</f>
        <v/>
      </c>
      <c r="I2726" s="9" t="n"/>
      <c r="J2726" s="9">
        <f>IF(I2726&lt;&gt;"",I2726,H2726)</f>
        <v/>
      </c>
      <c r="K2726" s="9">
        <f>E2726/(1+M2726)</f>
        <v/>
      </c>
      <c r="L2726" s="10" t="inlineStr">
        <is>
          <t>PLN</t>
        </is>
      </c>
      <c r="M2726" s="11" t="n">
        <v>0.23</v>
      </c>
      <c r="N2726" s="9">
        <f>K2726*VLOOKUP(L2726,'Exchange rate'!A:B,2,0)</f>
        <v/>
      </c>
      <c r="O2726" s="8" t="inlineStr">
        <is>
          <t>Play</t>
        </is>
      </c>
      <c r="P2726" s="8" t="inlineStr">
        <is>
          <t>Play</t>
        </is>
      </c>
      <c r="Q2726" s="8" t="inlineStr">
        <is>
          <t>Poland</t>
        </is>
      </c>
      <c r="R2726" s="12" t="inlineStr">
        <is>
          <t>https://www.play.pl/dlaciebie/produkty/samsung/samsung-galaxy-s25-5g-128gb/?oid=4001297899</t>
        </is>
      </c>
      <c r="S2726" s="13" t="inlineStr">
        <is>
          <t>Handset</t>
        </is>
      </c>
      <c r="T2726" s="13" t="n"/>
      <c r="U2726" s="12" t="inlineStr">
        <is>
          <t>https://drive.google.com/uc?export=view&amp;id=1MS0EBm6Yqvh0IB52j4TW52EbLYwmJDCI</t>
        </is>
      </c>
      <c r="V2726" t="inlineStr">
        <is>
          <t>20250424</t>
        </is>
      </c>
    </row>
    <row r="2727" ht="15" customHeight="1">
      <c r="A2727" s="7" t="inlineStr">
        <is>
          <t>BN2009900</t>
        </is>
      </c>
      <c r="B2727" s="8" t="inlineStr">
        <is>
          <t>Samsung</t>
        </is>
      </c>
      <c r="C2727" s="8" t="inlineStr">
        <is>
          <t>Galaxy S25 12-256GB 5G</t>
        </is>
      </c>
      <c r="D2727" s="8" t="inlineStr">
        <is>
          <t>-</t>
        </is>
      </c>
      <c r="E2727" s="9" t="n">
        <v>4199</v>
      </c>
      <c r="F2727" s="9" t="inlineStr">
        <is>
          <t>4199.00</t>
        </is>
      </c>
      <c r="G2727" s="9" t="inlineStr">
        <is>
          <t>Instock</t>
        </is>
      </c>
      <c r="H2727" s="9">
        <f>F2727+0</f>
        <v/>
      </c>
      <c r="I2727" s="9" t="n"/>
      <c r="J2727" s="9">
        <f>IF(I2727&lt;&gt;"",I2727,H2727)</f>
        <v/>
      </c>
      <c r="K2727" s="9">
        <f>E2727/(1+M2727)</f>
        <v/>
      </c>
      <c r="L2727" s="10" t="inlineStr">
        <is>
          <t>PLN</t>
        </is>
      </c>
      <c r="M2727" s="11" t="n">
        <v>0.23</v>
      </c>
      <c r="N2727" s="9">
        <f>K2727*VLOOKUP(L2727,'Exchange rate'!A:B,2,0)</f>
        <v/>
      </c>
      <c r="O2727" s="8" t="inlineStr">
        <is>
          <t>Play</t>
        </is>
      </c>
      <c r="P2727" s="8" t="inlineStr">
        <is>
          <t>Play</t>
        </is>
      </c>
      <c r="Q2727" s="8" t="inlineStr">
        <is>
          <t>Poland</t>
        </is>
      </c>
      <c r="R2727" s="12" t="inlineStr">
        <is>
          <t>https://www.play.pl/dlaciebie/produkty/samsung/samsung-galaxy-s25-5g-256gb/?oid=4001297899</t>
        </is>
      </c>
      <c r="S2727" s="13" t="inlineStr">
        <is>
          <t>Handset</t>
        </is>
      </c>
      <c r="T2727" s="13" t="n"/>
      <c r="U2727" s="12" t="inlineStr">
        <is>
          <t>https://drive.google.com/uc?export=view&amp;id=1MdjHWbPVqdHUVVsSUSFpFEC4xYTRr5mk</t>
        </is>
      </c>
      <c r="V2727" t="inlineStr">
        <is>
          <t>20250424</t>
        </is>
      </c>
    </row>
    <row r="2728" ht="15" customHeight="1">
      <c r="A2728" s="7" t="inlineStr">
        <is>
          <t>BN2009849</t>
        </is>
      </c>
      <c r="B2728" s="8" t="inlineStr">
        <is>
          <t>Samsung</t>
        </is>
      </c>
      <c r="C2728" s="8" t="inlineStr">
        <is>
          <t>Galaxy S25 12-512GB 5G</t>
        </is>
      </c>
      <c r="D2728" s="8" t="inlineStr">
        <is>
          <t>-</t>
        </is>
      </c>
      <c r="E2728" s="9" t="n">
        <v>4699</v>
      </c>
      <c r="F2728" s="9" t="inlineStr">
        <is>
          <t>4699.00</t>
        </is>
      </c>
      <c r="G2728" s="9" t="inlineStr">
        <is>
          <t>Instock</t>
        </is>
      </c>
      <c r="H2728" s="9">
        <f>F2728+0</f>
        <v/>
      </c>
      <c r="I2728" s="9" t="n"/>
      <c r="J2728" s="9">
        <f>IF(I2728&lt;&gt;"",I2728,H2728)</f>
        <v/>
      </c>
      <c r="K2728" s="9">
        <f>E2728/(1+M2728)</f>
        <v/>
      </c>
      <c r="L2728" s="10" t="inlineStr">
        <is>
          <t>PLN</t>
        </is>
      </c>
      <c r="M2728" s="11" t="n">
        <v>0.23</v>
      </c>
      <c r="N2728" s="9">
        <f>K2728*VLOOKUP(L2728,'Exchange rate'!A:B,2,0)</f>
        <v/>
      </c>
      <c r="O2728" s="8" t="inlineStr">
        <is>
          <t>Play</t>
        </is>
      </c>
      <c r="P2728" s="8" t="inlineStr">
        <is>
          <t>Play</t>
        </is>
      </c>
      <c r="Q2728" s="8" t="inlineStr">
        <is>
          <t>Poland</t>
        </is>
      </c>
      <c r="R2728" s="12" t="inlineStr">
        <is>
          <t>https://www.play.pl/dlaciebie/produkty/samsung/samsung-galaxy-s25-5g-512gb/?oid=4001297899</t>
        </is>
      </c>
      <c r="S2728" s="13" t="inlineStr">
        <is>
          <t>Handset</t>
        </is>
      </c>
      <c r="T2728" s="13" t="n"/>
      <c r="U2728" s="12" t="inlineStr">
        <is>
          <t>https://drive.google.com/uc?export=view&amp;id=1LSVTvH1nQa-Oj-vA_LZ16dsjXWYVO9A2</t>
        </is>
      </c>
      <c r="V2728" t="inlineStr">
        <is>
          <t>20250424</t>
        </is>
      </c>
    </row>
    <row r="2729" ht="15" customHeight="1">
      <c r="A2729" s="7" t="inlineStr">
        <is>
          <t>BN2009851</t>
        </is>
      </c>
      <c r="B2729" s="8" t="inlineStr">
        <is>
          <t>Samsung</t>
        </is>
      </c>
      <c r="C2729" s="8" t="inlineStr">
        <is>
          <t>Galaxy S25 Ultra 12-1TB 5G</t>
        </is>
      </c>
      <c r="D2729" s="8" t="inlineStr">
        <is>
          <t>-</t>
        </is>
      </c>
      <c r="E2729" s="9" t="n">
        <v>7999</v>
      </c>
      <c r="F2729" s="9" t="inlineStr">
        <is>
          <t>7999.00</t>
        </is>
      </c>
      <c r="G2729" s="9" t="inlineStr">
        <is>
          <t>Instock</t>
        </is>
      </c>
      <c r="H2729" s="9">
        <f>F2729+0</f>
        <v/>
      </c>
      <c r="I2729" s="9" t="n"/>
      <c r="J2729" s="9">
        <f>IF(I2729&lt;&gt;"",I2729,H2729)</f>
        <v/>
      </c>
      <c r="K2729" s="9">
        <f>E2729/(1+M2729)</f>
        <v/>
      </c>
      <c r="L2729" s="10" t="inlineStr">
        <is>
          <t>PLN</t>
        </is>
      </c>
      <c r="M2729" s="11" t="n">
        <v>0.23</v>
      </c>
      <c r="N2729" s="9">
        <f>K2729*VLOOKUP(L2729,'Exchange rate'!A:B,2,0)</f>
        <v/>
      </c>
      <c r="O2729" s="8" t="inlineStr">
        <is>
          <t>Play</t>
        </is>
      </c>
      <c r="P2729" s="8" t="inlineStr">
        <is>
          <t>Play</t>
        </is>
      </c>
      <c r="Q2729" s="8" t="inlineStr">
        <is>
          <t>Poland</t>
        </is>
      </c>
      <c r="R2729" s="12" t="inlineStr">
        <is>
          <t>https://www.play.pl/dlaciebie/produkty/samsung/samsung-s25-ultra-5g-1tb/?oid=4001297899&amp;ogrp=abonament&amp;installmentsAmount=24&amp;upfront=5399.0</t>
        </is>
      </c>
      <c r="S2729" s="13" t="inlineStr">
        <is>
          <t>Handset</t>
        </is>
      </c>
      <c r="T2729" s="13" t="inlineStr">
        <is>
          <t>new</t>
        </is>
      </c>
      <c r="U2729" s="12" t="inlineStr">
        <is>
          <t>https://drive.google.com/uc?export=view&amp;id=1MnN2kKZ0UaZ57kUioI11mjovaQ1GPuwh</t>
        </is>
      </c>
      <c r="V2729" t="inlineStr">
        <is>
          <t>20250424</t>
        </is>
      </c>
    </row>
    <row r="2730" ht="15" customHeight="1">
      <c r="A2730" s="7" t="inlineStr">
        <is>
          <t>BN2009798</t>
        </is>
      </c>
      <c r="B2730" s="8" t="inlineStr">
        <is>
          <t>Samsung</t>
        </is>
      </c>
      <c r="C2730" s="8" t="inlineStr">
        <is>
          <t>Galaxy S25 Ultra 12-256GB 5G</t>
        </is>
      </c>
      <c r="D2730" s="8" t="inlineStr">
        <is>
          <t>-</t>
        </is>
      </c>
      <c r="E2730" s="9" t="n">
        <v>6399</v>
      </c>
      <c r="F2730" s="9" t="inlineStr">
        <is>
          <t>6399.00</t>
        </is>
      </c>
      <c r="G2730" s="9" t="inlineStr">
        <is>
          <t>Instock</t>
        </is>
      </c>
      <c r="H2730" s="9">
        <f>F2730+0</f>
        <v/>
      </c>
      <c r="I2730" s="9" t="n"/>
      <c r="J2730" s="9">
        <f>IF(I2730&lt;&gt;"",I2730,H2730)</f>
        <v/>
      </c>
      <c r="K2730" s="9">
        <f>E2730/(1+M2730)</f>
        <v/>
      </c>
      <c r="L2730" s="10" t="inlineStr">
        <is>
          <t>PLN</t>
        </is>
      </c>
      <c r="M2730" s="11" t="n">
        <v>0.23</v>
      </c>
      <c r="N2730" s="9">
        <f>K2730*VLOOKUP(L2730,'Exchange rate'!A:B,2,0)</f>
        <v/>
      </c>
      <c r="O2730" s="8" t="inlineStr">
        <is>
          <t>Play</t>
        </is>
      </c>
      <c r="P2730" s="8" t="inlineStr">
        <is>
          <t>Play</t>
        </is>
      </c>
      <c r="Q2730" s="8" t="inlineStr">
        <is>
          <t>Poland</t>
        </is>
      </c>
      <c r="R2730" s="12" t="inlineStr">
        <is>
          <t>https://www.play.pl/dlaciebie/produkty/samsung/samsung-s25-ultra-5g-256gb/?oid=4001297899</t>
        </is>
      </c>
      <c r="S2730" s="13" t="inlineStr">
        <is>
          <t>Handset</t>
        </is>
      </c>
      <c r="T2730" s="13" t="n"/>
      <c r="U2730" s="12" t="inlineStr">
        <is>
          <t>https://drive.google.com/uc?export=view&amp;id=1LqY4bTsOjRQWwqZfcimc7wL-TpgvX4kf</t>
        </is>
      </c>
      <c r="V2730" t="inlineStr">
        <is>
          <t>20250424</t>
        </is>
      </c>
    </row>
    <row r="2731" ht="15" customHeight="1">
      <c r="A2731" s="7" t="inlineStr">
        <is>
          <t>BN2009852</t>
        </is>
      </c>
      <c r="B2731" s="8" t="inlineStr">
        <is>
          <t>Samsung</t>
        </is>
      </c>
      <c r="C2731" s="8" t="inlineStr">
        <is>
          <t>Galaxy S25 Ultra 12-512GB 5G</t>
        </is>
      </c>
      <c r="D2731" s="8" t="inlineStr">
        <is>
          <t>-</t>
        </is>
      </c>
      <c r="E2731" s="9" t="n">
        <v>6899</v>
      </c>
      <c r="F2731" s="9" t="inlineStr">
        <is>
          <t>6899.00</t>
        </is>
      </c>
      <c r="G2731" s="9" t="inlineStr">
        <is>
          <t>Instock</t>
        </is>
      </c>
      <c r="H2731" s="9">
        <f>F2731+0</f>
        <v/>
      </c>
      <c r="I2731" s="9" t="n"/>
      <c r="J2731" s="9">
        <f>IF(I2731&lt;&gt;"",I2731,H2731)</f>
        <v/>
      </c>
      <c r="K2731" s="9">
        <f>E2731/(1+M2731)</f>
        <v/>
      </c>
      <c r="L2731" s="10" t="inlineStr">
        <is>
          <t>PLN</t>
        </is>
      </c>
      <c r="M2731" s="11" t="n">
        <v>0.23</v>
      </c>
      <c r="N2731" s="9">
        <f>K2731*VLOOKUP(L2731,'Exchange rate'!A:B,2,0)</f>
        <v/>
      </c>
      <c r="O2731" s="8" t="inlineStr">
        <is>
          <t>Play</t>
        </is>
      </c>
      <c r="P2731" s="8" t="inlineStr">
        <is>
          <t>Play</t>
        </is>
      </c>
      <c r="Q2731" s="8" t="inlineStr">
        <is>
          <t>Poland</t>
        </is>
      </c>
      <c r="R2731" s="12" t="inlineStr">
        <is>
          <t>https://www.play.pl/dlaciebie/produkty/samsung/samsung-s25-ultra-5g-512gb/?oid=4001297899</t>
        </is>
      </c>
      <c r="S2731" s="13" t="inlineStr">
        <is>
          <t>Handset</t>
        </is>
      </c>
      <c r="T2731" s="13" t="n"/>
      <c r="U2731" s="12" t="inlineStr">
        <is>
          <t>https://drive.google.com/uc?export=view&amp;id=1MUvhA0Fju3LbLQgSdL9s7wPAOprlU8fu</t>
        </is>
      </c>
      <c r="V2731" t="inlineStr">
        <is>
          <t>20250424</t>
        </is>
      </c>
    </row>
    <row r="2732" ht="15" customHeight="1">
      <c r="A2732" s="7" t="inlineStr">
        <is>
          <t>BN2009797</t>
        </is>
      </c>
      <c r="B2732" s="8" t="inlineStr">
        <is>
          <t>Samsung</t>
        </is>
      </c>
      <c r="C2732" s="8" t="inlineStr">
        <is>
          <t>Galaxy S25+ 12-256GB 5G</t>
        </is>
      </c>
      <c r="D2732" s="8" t="inlineStr">
        <is>
          <t>-</t>
        </is>
      </c>
      <c r="E2732" s="9" t="n">
        <v>4999</v>
      </c>
      <c r="F2732" s="9" t="inlineStr">
        <is>
          <t>4999.00</t>
        </is>
      </c>
      <c r="G2732" s="9" t="inlineStr">
        <is>
          <t>Instock</t>
        </is>
      </c>
      <c r="H2732" s="9">
        <f>F2732+0</f>
        <v/>
      </c>
      <c r="I2732" s="9" t="n"/>
      <c r="J2732" s="9">
        <f>IF(I2732&lt;&gt;"",I2732,H2732)</f>
        <v/>
      </c>
      <c r="K2732" s="9">
        <f>E2732/(1+M2732)</f>
        <v/>
      </c>
      <c r="L2732" s="10" t="inlineStr">
        <is>
          <t>PLN</t>
        </is>
      </c>
      <c r="M2732" s="11" t="n">
        <v>0.23</v>
      </c>
      <c r="N2732" s="9">
        <f>K2732*VLOOKUP(L2732,'Exchange rate'!A:B,2,0)</f>
        <v/>
      </c>
      <c r="O2732" s="8" t="inlineStr">
        <is>
          <t>Play</t>
        </is>
      </c>
      <c r="P2732" s="8" t="inlineStr">
        <is>
          <t>Play</t>
        </is>
      </c>
      <c r="Q2732" s="8" t="inlineStr">
        <is>
          <t>Poland</t>
        </is>
      </c>
      <c r="R2732" s="12" t="inlineStr">
        <is>
          <t>https://www.play.pl/dlaciebie/produkty/samsung/samsung-s25-plus-5g-256gb/?oid=4001297899</t>
        </is>
      </c>
      <c r="S2732" s="13" t="inlineStr">
        <is>
          <t>Handset</t>
        </is>
      </c>
      <c r="T2732" s="13" t="n"/>
      <c r="U2732" s="12" t="inlineStr">
        <is>
          <t>https://drive.google.com/uc?export=view&amp;id=1NBpEc_kSw7f7nRgWfQOSr6PvG0ZTyxvb</t>
        </is>
      </c>
      <c r="V2732" t="inlineStr">
        <is>
          <t>20250424</t>
        </is>
      </c>
    </row>
    <row r="2733" ht="15" customHeight="1">
      <c r="A2733" s="7" t="inlineStr">
        <is>
          <t>BN2009850</t>
        </is>
      </c>
      <c r="B2733" s="8" t="inlineStr">
        <is>
          <t>Samsung</t>
        </is>
      </c>
      <c r="C2733" s="8" t="inlineStr">
        <is>
          <t>Galaxy S25+ 12-512GB 5G</t>
        </is>
      </c>
      <c r="D2733" s="8" t="inlineStr">
        <is>
          <t>-</t>
        </is>
      </c>
      <c r="E2733" s="9" t="n">
        <v>5499</v>
      </c>
      <c r="F2733" s="9" t="inlineStr">
        <is>
          <t>5499.00</t>
        </is>
      </c>
      <c r="G2733" s="9" t="inlineStr">
        <is>
          <t>Instock</t>
        </is>
      </c>
      <c r="H2733" s="9">
        <f>F2733+0</f>
        <v/>
      </c>
      <c r="I2733" s="9" t="n"/>
      <c r="J2733" s="9">
        <f>IF(I2733&lt;&gt;"",I2733,H2733)</f>
        <v/>
      </c>
      <c r="K2733" s="9">
        <f>E2733/(1+M2733)</f>
        <v/>
      </c>
      <c r="L2733" s="10" t="inlineStr">
        <is>
          <t>PLN</t>
        </is>
      </c>
      <c r="M2733" s="11" t="n">
        <v>0.23</v>
      </c>
      <c r="N2733" s="9">
        <f>K2733*VLOOKUP(L2733,'Exchange rate'!A:B,2,0)</f>
        <v/>
      </c>
      <c r="O2733" s="8" t="inlineStr">
        <is>
          <t>Play</t>
        </is>
      </c>
      <c r="P2733" s="8" t="inlineStr">
        <is>
          <t>Play</t>
        </is>
      </c>
      <c r="Q2733" s="8" t="inlineStr">
        <is>
          <t>Poland</t>
        </is>
      </c>
      <c r="R2733" s="12" t="inlineStr">
        <is>
          <t>https://www.play.pl/dlaciebie/produkty/samsung/samsung-s25-plus-5g-512gb/?oid=4001297899</t>
        </is>
      </c>
      <c r="S2733" s="13" t="inlineStr">
        <is>
          <t>Handset</t>
        </is>
      </c>
      <c r="T2733" s="13" t="n"/>
      <c r="U2733" s="12" t="inlineStr">
        <is>
          <t>https://drive.google.com/uc?export=view&amp;id=1LVj9TGMBm6FDkItfCVvtZ0sE5plexbKn</t>
        </is>
      </c>
      <c r="V2733" t="inlineStr">
        <is>
          <t>20250424</t>
        </is>
      </c>
    </row>
    <row r="2734" ht="15" customHeight="1">
      <c r="A2734" s="7" t="inlineStr">
        <is>
          <t>BN2008981</t>
        </is>
      </c>
      <c r="B2734" s="8" t="inlineStr">
        <is>
          <t>Samsung</t>
        </is>
      </c>
      <c r="C2734" s="8" t="inlineStr">
        <is>
          <t>Galaxy Tab A9+ 4-64GB 5G</t>
        </is>
      </c>
      <c r="D2734" s="8" t="inlineStr">
        <is>
          <t>-</t>
        </is>
      </c>
      <c r="E2734" s="9" t="n">
        <v>1299</v>
      </c>
      <c r="F2734" s="9" t="inlineStr">
        <is>
          <t>1299.00</t>
        </is>
      </c>
      <c r="G2734" s="9" t="inlineStr">
        <is>
          <t>Instock</t>
        </is>
      </c>
      <c r="H2734" s="9">
        <f>F2734+0</f>
        <v/>
      </c>
      <c r="I2734" s="9" t="n"/>
      <c r="J2734" s="9">
        <f>IF(I2734&lt;&gt;"",I2734,H2734)</f>
        <v/>
      </c>
      <c r="K2734" s="9">
        <f>E2734/(1+M2734)</f>
        <v/>
      </c>
      <c r="L2734" s="10" t="inlineStr">
        <is>
          <t>PLN</t>
        </is>
      </c>
      <c r="M2734" s="11" t="n">
        <v>0.23</v>
      </c>
      <c r="N2734" s="9">
        <f>K2734*VLOOKUP(L2734,'Exchange rate'!A:B,2,0)</f>
        <v/>
      </c>
      <c r="O2734" s="8" t="inlineStr">
        <is>
          <t>Play</t>
        </is>
      </c>
      <c r="P2734" s="8" t="inlineStr">
        <is>
          <t>Play</t>
        </is>
      </c>
      <c r="Q2734" s="8" t="inlineStr">
        <is>
          <t>Poland</t>
        </is>
      </c>
      <c r="R2734" s="12" t="inlineStr">
        <is>
          <t>https://www.play.pl/dlaciebie/produkty/samsung/samsung-galaxy-tab-9-plus-5g/?oid=4001297899</t>
        </is>
      </c>
      <c r="S2734" s="13" t="inlineStr">
        <is>
          <t>Tablet</t>
        </is>
      </c>
      <c r="T2734" s="13" t="n"/>
      <c r="U2734" s="12" t="inlineStr">
        <is>
          <t>https://drive.google.com/uc?export=view&amp;id=1LefZhaMR3zyN-znif8m4ER6kF2VeFfCC</t>
        </is>
      </c>
      <c r="V2734" t="inlineStr">
        <is>
          <t>20250424</t>
        </is>
      </c>
    </row>
    <row r="2735" ht="15" customHeight="1">
      <c r="A2735" s="7" t="inlineStr">
        <is>
          <t>BN2008977</t>
        </is>
      </c>
      <c r="B2735" s="8" t="inlineStr">
        <is>
          <t>Samsung</t>
        </is>
      </c>
      <c r="C2735" s="8" t="inlineStr">
        <is>
          <t>Galaxy Tab S9 FE 6-128GB 5G</t>
        </is>
      </c>
      <c r="D2735" s="8" t="inlineStr">
        <is>
          <t>-</t>
        </is>
      </c>
      <c r="E2735" s="9" t="n">
        <v>0</v>
      </c>
      <c r="F2735" s="9" t="inlineStr">
        <is>
          <t>0.00</t>
        </is>
      </c>
      <c r="G2735" s="9" t="inlineStr">
        <is>
          <t>Outstock</t>
        </is>
      </c>
      <c r="H2735" s="9">
        <f>F2735+0</f>
        <v/>
      </c>
      <c r="I2735" s="9" t="n"/>
      <c r="J2735" s="9">
        <f>IF(I2735&lt;&gt;"",I2735,H2735)</f>
        <v/>
      </c>
      <c r="K2735" s="9">
        <f>E2735/(1+M2735)</f>
        <v/>
      </c>
      <c r="L2735" s="10" t="inlineStr">
        <is>
          <t>PLN</t>
        </is>
      </c>
      <c r="M2735" s="11" t="n">
        <v>0.23</v>
      </c>
      <c r="N2735" s="9">
        <f>K2735*VLOOKUP(L2735,'Exchange rate'!A:B,2,0)</f>
        <v/>
      </c>
      <c r="O2735" s="8" t="inlineStr">
        <is>
          <t>Play</t>
        </is>
      </c>
      <c r="P2735" s="8" t="inlineStr">
        <is>
          <t>Play</t>
        </is>
      </c>
      <c r="Q2735" s="8" t="inlineStr">
        <is>
          <t>Poland</t>
        </is>
      </c>
      <c r="R2735" s="12" t="inlineStr">
        <is>
          <t>https://www.play.pl/dlaciebie/produkty/samsung/samsung-galaxy-tab-s9-fe-5g/?oid=4001297899</t>
        </is>
      </c>
      <c r="S2735" s="13" t="inlineStr">
        <is>
          <t>Tablet</t>
        </is>
      </c>
      <c r="T2735" s="13" t="n"/>
      <c r="U2735" s="12" t="inlineStr">
        <is>
          <t>https://drive.google.com/uc?export=view&amp;id=1MKelD-TMKslndUm0ntoOpYrICJSJFxJt</t>
        </is>
      </c>
      <c r="V2735" t="inlineStr">
        <is>
          <t>20250424</t>
        </is>
      </c>
    </row>
    <row r="2736" ht="15" customHeight="1">
      <c r="A2736" s="7" t="inlineStr">
        <is>
          <t>BN4000698</t>
        </is>
      </c>
      <c r="B2736" s="8" t="inlineStr">
        <is>
          <t>Samsung</t>
        </is>
      </c>
      <c r="C2736" s="8" t="inlineStr">
        <is>
          <t>Galaxy Watch6 Classic 47mm LTE</t>
        </is>
      </c>
      <c r="D2736" s="8" t="inlineStr">
        <is>
          <t>-</t>
        </is>
      </c>
      <c r="E2736" s="9" t="n">
        <v>0</v>
      </c>
      <c r="F2736" s="9" t="inlineStr">
        <is>
          <t>0.00</t>
        </is>
      </c>
      <c r="G2736" s="9" t="inlineStr">
        <is>
          <t>Outstock</t>
        </is>
      </c>
      <c r="H2736" s="9">
        <f>F2736+0</f>
        <v/>
      </c>
      <c r="I2736" s="9" t="n"/>
      <c r="J2736" s="9">
        <f>IF(I2736&lt;&gt;"",I2736,H2736)</f>
        <v/>
      </c>
      <c r="K2736" s="9">
        <f>E2736/(1+M2736)</f>
        <v/>
      </c>
      <c r="L2736" s="10" t="inlineStr">
        <is>
          <t>PLN</t>
        </is>
      </c>
      <c r="M2736" s="11" t="n">
        <v>0.23</v>
      </c>
      <c r="N2736" s="9">
        <f>K2736*VLOOKUP(L2736,'Exchange rate'!A:B,2,0)</f>
        <v/>
      </c>
      <c r="O2736" s="8" t="inlineStr">
        <is>
          <t>Play</t>
        </is>
      </c>
      <c r="P2736" s="8" t="inlineStr">
        <is>
          <t>Play</t>
        </is>
      </c>
      <c r="Q2736" s="8" t="inlineStr">
        <is>
          <t>Poland</t>
        </is>
      </c>
      <c r="R2736" s="12" t="inlineStr">
        <is>
          <t>https://www.play.pl/dlaciebie/produkty/samsung/samsung-galaxy-watch6-classic-47mm-lte/?oid=4001297899</t>
        </is>
      </c>
      <c r="S2736" s="13" t="inlineStr">
        <is>
          <t>Smartwatch</t>
        </is>
      </c>
      <c r="T2736" s="13" t="n"/>
      <c r="U2736" s="12" t="inlineStr">
        <is>
          <t>https://drive.google.com/uc?export=view&amp;id=1M1mHJ-mOxNoGztu3p9Y4jJepNossPtsY</t>
        </is>
      </c>
      <c r="V2736" t="inlineStr">
        <is>
          <t>20250424</t>
        </is>
      </c>
    </row>
    <row r="2737" ht="15" customHeight="1">
      <c r="A2737" s="7" t="inlineStr">
        <is>
          <t>BN2009406</t>
        </is>
      </c>
      <c r="B2737" s="8" t="inlineStr">
        <is>
          <t>Samsung</t>
        </is>
      </c>
      <c r="C2737" s="8" t="inlineStr">
        <is>
          <t>Galaxy Watch7 40mm LTE</t>
        </is>
      </c>
      <c r="D2737" s="8" t="inlineStr">
        <is>
          <t>-</t>
        </is>
      </c>
      <c r="E2737" s="9" t="n">
        <v>0</v>
      </c>
      <c r="F2737" s="9" t="inlineStr">
        <is>
          <t>0.00</t>
        </is>
      </c>
      <c r="G2737" s="9" t="inlineStr">
        <is>
          <t>Outstock</t>
        </is>
      </c>
      <c r="H2737" s="9">
        <f>F2737+0</f>
        <v/>
      </c>
      <c r="I2737" s="9" t="n"/>
      <c r="J2737" s="9">
        <f>IF(I2737&lt;&gt;"",I2737,H2737)</f>
        <v/>
      </c>
      <c r="K2737" s="9">
        <f>E2737/(1+M2737)</f>
        <v/>
      </c>
      <c r="L2737" s="10" t="inlineStr">
        <is>
          <t>PLN</t>
        </is>
      </c>
      <c r="M2737" s="11" t="n">
        <v>0.23</v>
      </c>
      <c r="N2737" s="9">
        <f>K2737*VLOOKUP(L2737,'Exchange rate'!A:B,2,0)</f>
        <v/>
      </c>
      <c r="O2737" s="8" t="inlineStr">
        <is>
          <t>Play</t>
        </is>
      </c>
      <c r="P2737" s="8" t="inlineStr">
        <is>
          <t>Play</t>
        </is>
      </c>
      <c r="Q2737" s="8" t="inlineStr">
        <is>
          <t>Poland</t>
        </is>
      </c>
      <c r="R2737" s="12" t="inlineStr">
        <is>
          <t>https://www.play.pl/dlaciebie/produkty/samsung/samsung-galaxy-watch7-40mm-lte/?oid=4001297899</t>
        </is>
      </c>
      <c r="S2737" s="13" t="inlineStr">
        <is>
          <t>Smart Watch</t>
        </is>
      </c>
      <c r="T2737" s="13" t="n"/>
      <c r="U2737" s="12" t="inlineStr">
        <is>
          <t>https://drive.google.com/uc?export=view&amp;id=1NGqkqoK4RoPgxsvtmYvf2Jeh-0Djiu5i</t>
        </is>
      </c>
      <c r="V2737" t="inlineStr">
        <is>
          <t>20250424</t>
        </is>
      </c>
    </row>
    <row r="2738" ht="15" customHeight="1">
      <c r="A2738" s="7" t="inlineStr">
        <is>
          <t>BN2009404</t>
        </is>
      </c>
      <c r="B2738" s="8" t="inlineStr">
        <is>
          <t>Samsung</t>
        </is>
      </c>
      <c r="C2738" s="8" t="inlineStr">
        <is>
          <t>Galaxy Watch7 44mm LTE</t>
        </is>
      </c>
      <c r="D2738" s="8" t="inlineStr">
        <is>
          <t>-</t>
        </is>
      </c>
      <c r="E2738" s="9" t="n">
        <v>0</v>
      </c>
      <c r="F2738" s="9" t="inlineStr">
        <is>
          <t>0.00</t>
        </is>
      </c>
      <c r="G2738" s="9" t="inlineStr">
        <is>
          <t>Outstock</t>
        </is>
      </c>
      <c r="H2738" s="9">
        <f>F2738+0</f>
        <v/>
      </c>
      <c r="I2738" s="9" t="n"/>
      <c r="J2738" s="9">
        <f>IF(I2738&lt;&gt;"",I2738,H2738)</f>
        <v/>
      </c>
      <c r="K2738" s="9">
        <f>E2738/(1+M2738)</f>
        <v/>
      </c>
      <c r="L2738" s="10" t="inlineStr">
        <is>
          <t>PLN</t>
        </is>
      </c>
      <c r="M2738" s="11" t="n">
        <v>0.23</v>
      </c>
      <c r="N2738" s="9">
        <f>K2738*VLOOKUP(L2738,'Exchange rate'!A:B,2,0)</f>
        <v/>
      </c>
      <c r="O2738" s="8" t="inlineStr">
        <is>
          <t>Play</t>
        </is>
      </c>
      <c r="P2738" s="8" t="inlineStr">
        <is>
          <t>Play</t>
        </is>
      </c>
      <c r="Q2738" s="8" t="inlineStr">
        <is>
          <t>Poland</t>
        </is>
      </c>
      <c r="R2738" s="12" t="inlineStr">
        <is>
          <t>https://www.play.pl/dlaciebie/produkty/samsung/samsung-galaxy-watch7-44mm-lte/?oid=4001297899</t>
        </is>
      </c>
      <c r="S2738" s="13" t="inlineStr">
        <is>
          <t>Smart Watch</t>
        </is>
      </c>
      <c r="T2738" s="13" t="n"/>
      <c r="U2738" s="12" t="inlineStr">
        <is>
          <t>https://drive.google.com/uc?export=view&amp;id=1LVfYV3pNrND2TFbZMeU3U8D4NerfWrOs</t>
        </is>
      </c>
      <c r="V2738" t="inlineStr">
        <is>
          <t>20250424</t>
        </is>
      </c>
    </row>
    <row r="2739" ht="15" customHeight="1">
      <c r="A2739" s="7" t="inlineStr">
        <is>
          <t>BN2008354</t>
        </is>
      </c>
      <c r="B2739" s="8" t="inlineStr">
        <is>
          <t>Samsung</t>
        </is>
      </c>
      <c r="C2739" s="8" t="inlineStr">
        <is>
          <t>Galaxy Xcover 6 Pro 128GB 5G</t>
        </is>
      </c>
      <c r="D2739" s="8" t="inlineStr">
        <is>
          <t>-</t>
        </is>
      </c>
      <c r="E2739" s="9" t="n">
        <v>2499</v>
      </c>
      <c r="F2739" s="9" t="inlineStr">
        <is>
          <t>2499.00</t>
        </is>
      </c>
      <c r="G2739" s="9" t="inlineStr">
        <is>
          <t>Instock</t>
        </is>
      </c>
      <c r="H2739" s="9">
        <f>F2739+0</f>
        <v/>
      </c>
      <c r="I2739" s="9" t="n"/>
      <c r="J2739" s="9">
        <f>IF(I2739&lt;&gt;"",I2739,H2739)</f>
        <v/>
      </c>
      <c r="K2739" s="9">
        <f>E2739/(1+M2739)</f>
        <v/>
      </c>
      <c r="L2739" s="10" t="inlineStr">
        <is>
          <t>PLN</t>
        </is>
      </c>
      <c r="M2739" s="11" t="n">
        <v>0.23</v>
      </c>
      <c r="N2739" s="9">
        <f>K2739*VLOOKUP(L2739,'Exchange rate'!A:B,2,0)</f>
        <v/>
      </c>
      <c r="O2739" s="8" t="inlineStr">
        <is>
          <t>Play</t>
        </is>
      </c>
      <c r="P2739" s="8" t="inlineStr">
        <is>
          <t>Play</t>
        </is>
      </c>
      <c r="Q2739" s="8" t="inlineStr">
        <is>
          <t>Poland</t>
        </is>
      </c>
      <c r="R2739" s="12" t="inlineStr">
        <is>
          <t>https://www.play.pl/dlaciebie/produkty/samsung/samsung-xcover-6-pro-5g/?oid=4001297899</t>
        </is>
      </c>
      <c r="S2739" s="13" t="inlineStr">
        <is>
          <t>Handset</t>
        </is>
      </c>
      <c r="T2739" s="13" t="n"/>
      <c r="U2739" s="12" t="inlineStr">
        <is>
          <t>https://drive.google.com/uc?export=view&amp;id=1LNX3YO_rh3ntCOURcVhbMbFxhUNSU9sT</t>
        </is>
      </c>
      <c r="V2739" t="inlineStr">
        <is>
          <t>20250424</t>
        </is>
      </c>
    </row>
    <row r="2740" ht="15" customHeight="1">
      <c r="A2740" s="7" t="inlineStr">
        <is>
          <t>BN2009163</t>
        </is>
      </c>
      <c r="B2740" s="8" t="inlineStr">
        <is>
          <t>Samsung</t>
        </is>
      </c>
      <c r="C2740" s="8" t="inlineStr">
        <is>
          <t>Galaxy Xcover 7 6-128GB 5G</t>
        </is>
      </c>
      <c r="D2740" s="8" t="inlineStr">
        <is>
          <t>-</t>
        </is>
      </c>
      <c r="E2740" s="9" t="n">
        <v>1399</v>
      </c>
      <c r="F2740" s="9" t="inlineStr">
        <is>
          <t>1399.00</t>
        </is>
      </c>
      <c r="G2740" s="9" t="inlineStr">
        <is>
          <t>Instock</t>
        </is>
      </c>
      <c r="H2740" s="9">
        <f>F2740+0</f>
        <v/>
      </c>
      <c r="I2740" s="9" t="n"/>
      <c r="J2740" s="9">
        <f>IF(I2740&lt;&gt;"",I2740,H2740)</f>
        <v/>
      </c>
      <c r="K2740" s="9">
        <f>E2740/(1+M2740)</f>
        <v/>
      </c>
      <c r="L2740" s="10" t="inlineStr">
        <is>
          <t>PLN</t>
        </is>
      </c>
      <c r="M2740" s="11" t="n">
        <v>0.23</v>
      </c>
      <c r="N2740" s="9">
        <f>K2740*VLOOKUP(L2740,'Exchange rate'!A:B,2,0)</f>
        <v/>
      </c>
      <c r="O2740" s="8" t="inlineStr">
        <is>
          <t>Play</t>
        </is>
      </c>
      <c r="P2740" s="8" t="inlineStr">
        <is>
          <t>Play</t>
        </is>
      </c>
      <c r="Q2740" s="8" t="inlineStr">
        <is>
          <t>Poland</t>
        </is>
      </c>
      <c r="R2740" s="12" t="inlineStr">
        <is>
          <t>https://www.play.pl/dlaciebie/produkty/samsung/samsung-xcover-7-5g/?oid=4001297899</t>
        </is>
      </c>
      <c r="S2740" s="13" t="inlineStr">
        <is>
          <t>Handset</t>
        </is>
      </c>
      <c r="T2740" s="13" t="n"/>
      <c r="U2740" s="12" t="inlineStr">
        <is>
          <t>https://drive.google.com/uc?export=view&amp;id=1MdG8KMSo1B08UbDG3a04cFvhh5sCrBjg</t>
        </is>
      </c>
      <c r="V2740" t="inlineStr">
        <is>
          <t>20250424</t>
        </is>
      </c>
    </row>
    <row r="2741" ht="15" customHeight="1">
      <c r="A2741" s="7" t="inlineStr">
        <is>
          <t>BN2008922</t>
        </is>
      </c>
      <c r="B2741" s="8" t="inlineStr">
        <is>
          <t>Samsung</t>
        </is>
      </c>
      <c r="C2741" s="8" t="inlineStr">
        <is>
          <t>Galaxy Z Flip 5 8-256GB 5G</t>
        </is>
      </c>
      <c r="D2741" s="8" t="inlineStr">
        <is>
          <t>-</t>
        </is>
      </c>
      <c r="E2741" s="9" t="n">
        <v>0</v>
      </c>
      <c r="F2741" s="9" t="inlineStr">
        <is>
          <t>0.00</t>
        </is>
      </c>
      <c r="G2741" s="9" t="inlineStr">
        <is>
          <t>Outstock</t>
        </is>
      </c>
      <c r="H2741" s="9">
        <f>F2741+0</f>
        <v/>
      </c>
      <c r="I2741" s="9" t="n"/>
      <c r="J2741" s="9">
        <f>IF(I2741&lt;&gt;"",I2741,H2741)</f>
        <v/>
      </c>
      <c r="K2741" s="9">
        <f>E2741/(1+M2741)</f>
        <v/>
      </c>
      <c r="L2741" s="10" t="inlineStr">
        <is>
          <t>PLN</t>
        </is>
      </c>
      <c r="M2741" s="11" t="n">
        <v>0.23</v>
      </c>
      <c r="N2741" s="9">
        <f>K2741*VLOOKUP(L2741,'Exchange rate'!A:B,2,0)</f>
        <v/>
      </c>
      <c r="O2741" s="8" t="inlineStr">
        <is>
          <t>Play</t>
        </is>
      </c>
      <c r="P2741" s="8" t="inlineStr">
        <is>
          <t>Play</t>
        </is>
      </c>
      <c r="Q2741" s="8" t="inlineStr">
        <is>
          <t>Poland</t>
        </is>
      </c>
      <c r="R2741" s="12" t="inlineStr">
        <is>
          <t>https://www.play.pl/dlaciebie/produkty/samsung/samsung-galaxy-flip-5-256gb/?oid=4001297899</t>
        </is>
      </c>
      <c r="S2741" s="13" t="inlineStr">
        <is>
          <t>Handset</t>
        </is>
      </c>
      <c r="T2741" s="13" t="n"/>
      <c r="U2741" s="12" t="inlineStr">
        <is>
          <t>https://drive.google.com/uc?export=view&amp;id=1LgKxL6B2FLMMQsrcS74s5qei0jioQtWo</t>
        </is>
      </c>
      <c r="V2741" t="inlineStr">
        <is>
          <t>20250424</t>
        </is>
      </c>
    </row>
    <row r="2742" ht="15" customHeight="1">
      <c r="A2742" s="7" t="inlineStr">
        <is>
          <t>BN2009474</t>
        </is>
      </c>
      <c r="B2742" s="8" t="inlineStr">
        <is>
          <t>Samsung</t>
        </is>
      </c>
      <c r="C2742" s="8" t="inlineStr">
        <is>
          <t>Galaxy Z Flip6 12-256GB 5G</t>
        </is>
      </c>
      <c r="D2742" s="8" t="inlineStr">
        <is>
          <t>-</t>
        </is>
      </c>
      <c r="E2742" s="9" t="n">
        <v>4599</v>
      </c>
      <c r="F2742" s="9" t="inlineStr">
        <is>
          <t>4599.00</t>
        </is>
      </c>
      <c r="G2742" s="9" t="inlineStr">
        <is>
          <t>Instock</t>
        </is>
      </c>
      <c r="H2742" s="9">
        <f>F2742+0</f>
        <v/>
      </c>
      <c r="I2742" s="9" t="n"/>
      <c r="J2742" s="9">
        <f>IF(I2742&lt;&gt;"",I2742,H2742)</f>
        <v/>
      </c>
      <c r="K2742" s="9">
        <f>E2742/(1+M2742)</f>
        <v/>
      </c>
      <c r="L2742" s="10" t="inlineStr">
        <is>
          <t>PLN</t>
        </is>
      </c>
      <c r="M2742" s="11" t="n">
        <v>0.23</v>
      </c>
      <c r="N2742" s="9">
        <f>K2742*VLOOKUP(L2742,'Exchange rate'!A:B,2,0)</f>
        <v/>
      </c>
      <c r="O2742" s="8" t="inlineStr">
        <is>
          <t>Play</t>
        </is>
      </c>
      <c r="P2742" s="8" t="inlineStr">
        <is>
          <t>Play</t>
        </is>
      </c>
      <c r="Q2742" s="8" t="inlineStr">
        <is>
          <t>Poland</t>
        </is>
      </c>
      <c r="R2742" s="12" t="inlineStr">
        <is>
          <t>https://www.play.pl/dlaciebie/produkty/samsung/samsung-galaxy-flip-6-256gb/?oid=4001297899</t>
        </is>
      </c>
      <c r="S2742" s="13" t="inlineStr">
        <is>
          <t>Handset</t>
        </is>
      </c>
      <c r="T2742" s="13" t="n"/>
      <c r="U2742" s="12" t="inlineStr">
        <is>
          <t>https://drive.google.com/uc?export=view&amp;id=1MRjiUjTDvKvuvEqbfvCnwaOukpbAdwSn</t>
        </is>
      </c>
      <c r="V2742" t="inlineStr">
        <is>
          <t>20250424</t>
        </is>
      </c>
    </row>
    <row r="2743" ht="15" customHeight="1">
      <c r="A2743" s="7" t="inlineStr">
        <is>
          <t>BN2009475</t>
        </is>
      </c>
      <c r="B2743" s="8" t="inlineStr">
        <is>
          <t>Samsung</t>
        </is>
      </c>
      <c r="C2743" s="8" t="inlineStr">
        <is>
          <t>Galaxy Z Flip6 12-512GB 5G</t>
        </is>
      </c>
      <c r="D2743" s="8" t="inlineStr">
        <is>
          <t>-</t>
        </is>
      </c>
      <c r="E2743" s="9" t="n">
        <v>5099</v>
      </c>
      <c r="F2743" s="9" t="inlineStr">
        <is>
          <t>5099.00</t>
        </is>
      </c>
      <c r="G2743" s="9" t="inlineStr">
        <is>
          <t>Instock</t>
        </is>
      </c>
      <c r="H2743" s="9">
        <f>F2743+0</f>
        <v/>
      </c>
      <c r="I2743" s="9" t="n"/>
      <c r="J2743" s="9">
        <f>IF(I2743&lt;&gt;"",I2743,H2743)</f>
        <v/>
      </c>
      <c r="K2743" s="9">
        <f>E2743/(1+M2743)</f>
        <v/>
      </c>
      <c r="L2743" s="10" t="inlineStr">
        <is>
          <t>PLN</t>
        </is>
      </c>
      <c r="M2743" s="11" t="n">
        <v>0.23</v>
      </c>
      <c r="N2743" s="9">
        <f>K2743*VLOOKUP(L2743,'Exchange rate'!A:B,2,0)</f>
        <v/>
      </c>
      <c r="O2743" s="8" t="inlineStr">
        <is>
          <t>Play</t>
        </is>
      </c>
      <c r="P2743" s="8" t="inlineStr">
        <is>
          <t>Play</t>
        </is>
      </c>
      <c r="Q2743" s="8" t="inlineStr">
        <is>
          <t>Poland</t>
        </is>
      </c>
      <c r="R2743" s="12" t="inlineStr">
        <is>
          <t>https://www.play.pl/dlaciebie/produkty/samsung/samsung-galaxy-flip-6-512gb/?oid=4001297899</t>
        </is>
      </c>
      <c r="S2743" s="13" t="inlineStr">
        <is>
          <t>Handset</t>
        </is>
      </c>
      <c r="T2743" s="13" t="n"/>
      <c r="U2743" s="12" t="inlineStr">
        <is>
          <t>https://drive.google.com/uc?export=view&amp;id=1LwBc2tYdpO4mJl-KIPk9UxzeiPXL-KkY</t>
        </is>
      </c>
      <c r="V2743" t="inlineStr">
        <is>
          <t>20250424</t>
        </is>
      </c>
    </row>
    <row r="2744" ht="15" customHeight="1">
      <c r="A2744" s="7" t="inlineStr">
        <is>
          <t>BN2008919</t>
        </is>
      </c>
      <c r="B2744" s="8" t="inlineStr">
        <is>
          <t>Samsung</t>
        </is>
      </c>
      <c r="C2744" s="8" t="inlineStr">
        <is>
          <t>Galaxy Z Fold 5 12-1TB 5G</t>
        </is>
      </c>
      <c r="D2744" s="8" t="inlineStr">
        <is>
          <t>-</t>
        </is>
      </c>
      <c r="E2744" s="9" t="n">
        <v>7999</v>
      </c>
      <c r="F2744" s="9" t="inlineStr">
        <is>
          <t>7999.00</t>
        </is>
      </c>
      <c r="G2744" s="9" t="inlineStr">
        <is>
          <t>Instock</t>
        </is>
      </c>
      <c r="H2744" s="9">
        <f>F2744+0</f>
        <v/>
      </c>
      <c r="I2744" s="9" t="n"/>
      <c r="J2744" s="9">
        <f>IF(I2744&lt;&gt;"",I2744,H2744)</f>
        <v/>
      </c>
      <c r="K2744" s="9">
        <f>E2744/(1+M2744)</f>
        <v/>
      </c>
      <c r="L2744" s="10" t="inlineStr">
        <is>
          <t>PLN</t>
        </is>
      </c>
      <c r="M2744" s="11" t="n">
        <v>0.23</v>
      </c>
      <c r="N2744" s="9">
        <f>K2744*VLOOKUP(L2744,'Exchange rate'!A:B,2,0)</f>
        <v/>
      </c>
      <c r="O2744" s="8" t="inlineStr">
        <is>
          <t>Play</t>
        </is>
      </c>
      <c r="P2744" s="8" t="inlineStr">
        <is>
          <t>Play</t>
        </is>
      </c>
      <c r="Q2744" s="8" t="inlineStr">
        <is>
          <t>Poland</t>
        </is>
      </c>
      <c r="R2744" s="12" t="inlineStr">
        <is>
          <t>https://www.play.pl/dlaciebie/produkty/samsung/samsung-galaxy-fold-5-1tb/?oid=4001297899</t>
        </is>
      </c>
      <c r="S2744" s="13" t="inlineStr">
        <is>
          <t>Handset</t>
        </is>
      </c>
      <c r="T2744" s="13" t="n"/>
      <c r="U2744" s="12" t="inlineStr">
        <is>
          <t>https://drive.google.com/uc?export=view&amp;id=1LqIoO11GkSEmRrpOUPeFn3CQWduwt6nI</t>
        </is>
      </c>
      <c r="V2744" t="inlineStr">
        <is>
          <t>20250424</t>
        </is>
      </c>
    </row>
    <row r="2745" ht="15" customHeight="1">
      <c r="A2745" s="7" t="inlineStr">
        <is>
          <t>BN2008920</t>
        </is>
      </c>
      <c r="B2745" s="8" t="inlineStr">
        <is>
          <t>Samsung</t>
        </is>
      </c>
      <c r="C2745" s="8" t="inlineStr">
        <is>
          <t>Galaxy Z Fold 5 12-256GB 5G</t>
        </is>
      </c>
      <c r="D2745" s="8" t="inlineStr">
        <is>
          <t>-</t>
        </is>
      </c>
      <c r="E2745" s="9" t="n">
        <v>0</v>
      </c>
      <c r="F2745" s="9" t="inlineStr">
        <is>
          <t>0.00</t>
        </is>
      </c>
      <c r="G2745" s="9" t="inlineStr">
        <is>
          <t>Outstock</t>
        </is>
      </c>
      <c r="H2745" s="9">
        <f>F2745+0</f>
        <v/>
      </c>
      <c r="I2745" s="9" t="n"/>
      <c r="J2745" s="9">
        <f>IF(I2745&lt;&gt;"",I2745,H2745)</f>
        <v/>
      </c>
      <c r="K2745" s="9">
        <f>E2745/(1+M2745)</f>
        <v/>
      </c>
      <c r="L2745" s="10" t="inlineStr">
        <is>
          <t>PLN</t>
        </is>
      </c>
      <c r="M2745" s="11" t="n">
        <v>0.23</v>
      </c>
      <c r="N2745" s="9">
        <f>K2745*VLOOKUP(L2745,'Exchange rate'!A:B,2,0)</f>
        <v/>
      </c>
      <c r="O2745" s="8" t="inlineStr">
        <is>
          <t>Play</t>
        </is>
      </c>
      <c r="P2745" s="8" t="inlineStr">
        <is>
          <t>Play</t>
        </is>
      </c>
      <c r="Q2745" s="8" t="inlineStr">
        <is>
          <t>Poland</t>
        </is>
      </c>
      <c r="R2745" s="12" t="inlineStr">
        <is>
          <t>https://www.play.pl/dlaciebie/produkty/samsung/samsung-galaxy-fold-5-256gb/?oid=4001297899</t>
        </is>
      </c>
      <c r="S2745" s="13" t="inlineStr">
        <is>
          <t>Handset</t>
        </is>
      </c>
      <c r="T2745" s="13" t="n"/>
      <c r="U2745" s="12" t="inlineStr">
        <is>
          <t>https://drive.google.com/uc?export=view&amp;id=1MO9lYGaPEQ-nuaxzHUU1ABJoTMNnWuLo</t>
        </is>
      </c>
      <c r="V2745" t="inlineStr">
        <is>
          <t>20250424</t>
        </is>
      </c>
    </row>
    <row r="2746" ht="15" customHeight="1">
      <c r="A2746" s="7" t="inlineStr">
        <is>
          <t>BN2009476</t>
        </is>
      </c>
      <c r="B2746" s="8" t="inlineStr">
        <is>
          <t>Samsung</t>
        </is>
      </c>
      <c r="C2746" s="8" t="inlineStr">
        <is>
          <t>Galaxy Z Fold6 12-1TB 5G</t>
        </is>
      </c>
      <c r="D2746" s="8" t="inlineStr">
        <is>
          <t>-</t>
        </is>
      </c>
      <c r="E2746" s="9" t="n">
        <v>8999</v>
      </c>
      <c r="F2746" s="9" t="inlineStr">
        <is>
          <t>8999.00</t>
        </is>
      </c>
      <c r="G2746" s="9" t="inlineStr">
        <is>
          <t>Instock</t>
        </is>
      </c>
      <c r="H2746" s="9">
        <f>F2746+0</f>
        <v/>
      </c>
      <c r="I2746" s="9" t="n"/>
      <c r="J2746" s="9">
        <f>IF(I2746&lt;&gt;"",I2746,H2746)</f>
        <v/>
      </c>
      <c r="K2746" s="9">
        <f>E2746/(1+M2746)</f>
        <v/>
      </c>
      <c r="L2746" s="10" t="inlineStr">
        <is>
          <t>PLN</t>
        </is>
      </c>
      <c r="M2746" s="11" t="n">
        <v>0.23</v>
      </c>
      <c r="N2746" s="9">
        <f>K2746*VLOOKUP(L2746,'Exchange rate'!A:B,2,0)</f>
        <v/>
      </c>
      <c r="O2746" s="8" t="inlineStr">
        <is>
          <t>Play</t>
        </is>
      </c>
      <c r="P2746" s="8" t="inlineStr">
        <is>
          <t>Play</t>
        </is>
      </c>
      <c r="Q2746" s="8" t="inlineStr">
        <is>
          <t>Poland</t>
        </is>
      </c>
      <c r="R2746" s="12" t="inlineStr">
        <is>
          <t>https://www.play.pl/dlaciebie/produkty/samsung/samsung-galaxy-fold-6-1tb/?oid=4001297899</t>
        </is>
      </c>
      <c r="S2746" s="13" t="inlineStr">
        <is>
          <t>Handset</t>
        </is>
      </c>
      <c r="T2746" s="13" t="n"/>
      <c r="U2746" s="12" t="inlineStr">
        <is>
          <t>https://drive.google.com/uc?export=view&amp;id=1NAVFNGvQPde1vlM6bEk_3nmfIzfwWDpb</t>
        </is>
      </c>
      <c r="V2746" t="inlineStr">
        <is>
          <t>20250424</t>
        </is>
      </c>
    </row>
    <row r="2747" ht="15" customHeight="1">
      <c r="A2747" s="7" t="inlineStr">
        <is>
          <t>BN2009477</t>
        </is>
      </c>
      <c r="B2747" s="8" t="inlineStr">
        <is>
          <t>Samsung</t>
        </is>
      </c>
      <c r="C2747" s="8" t="inlineStr">
        <is>
          <t>Galaxy Z Fold6 12-256GB 5G</t>
        </is>
      </c>
      <c r="D2747" s="8" t="inlineStr">
        <is>
          <t>-</t>
        </is>
      </c>
      <c r="E2747" s="9" t="n">
        <v>7499</v>
      </c>
      <c r="F2747" s="9" t="inlineStr">
        <is>
          <t>7499.00</t>
        </is>
      </c>
      <c r="G2747" s="9" t="inlineStr">
        <is>
          <t>Instock</t>
        </is>
      </c>
      <c r="H2747" s="9">
        <f>F2747+0</f>
        <v/>
      </c>
      <c r="I2747" s="9" t="n"/>
      <c r="J2747" s="9">
        <f>IF(I2747&lt;&gt;"",I2747,H2747)</f>
        <v/>
      </c>
      <c r="K2747" s="9">
        <f>E2747/(1+M2747)</f>
        <v/>
      </c>
      <c r="L2747" s="10" t="inlineStr">
        <is>
          <t>PLN</t>
        </is>
      </c>
      <c r="M2747" s="11" t="n">
        <v>0.23</v>
      </c>
      <c r="N2747" s="9">
        <f>K2747*VLOOKUP(L2747,'Exchange rate'!A:B,2,0)</f>
        <v/>
      </c>
      <c r="O2747" s="8" t="inlineStr">
        <is>
          <t>Play</t>
        </is>
      </c>
      <c r="P2747" s="8" t="inlineStr">
        <is>
          <t>Play</t>
        </is>
      </c>
      <c r="Q2747" s="8" t="inlineStr">
        <is>
          <t>Poland</t>
        </is>
      </c>
      <c r="R2747" s="12" t="inlineStr">
        <is>
          <t>https://www.play.pl/dlaciebie/produkty/samsung/samsung-galaxy-fold-6-256gb/?oid=4001297899</t>
        </is>
      </c>
      <c r="S2747" s="13" t="inlineStr">
        <is>
          <t>Handset</t>
        </is>
      </c>
      <c r="T2747" s="13" t="n"/>
      <c r="U2747" s="12" t="inlineStr">
        <is>
          <t>https://drive.google.com/uc?export=view&amp;id=1ML8gkMqodlyU2vbBbXJdV2R6dL7LszBd</t>
        </is>
      </c>
      <c r="V2747" t="inlineStr">
        <is>
          <t>20250424</t>
        </is>
      </c>
    </row>
    <row r="2748" ht="15" customHeight="1">
      <c r="A2748" s="7" t="inlineStr">
        <is>
          <t>BN2009478</t>
        </is>
      </c>
      <c r="B2748" s="8" t="inlineStr">
        <is>
          <t>Samsung</t>
        </is>
      </c>
      <c r="C2748" s="8" t="inlineStr">
        <is>
          <t>Galaxy Z Fold6 12-512GB 5G</t>
        </is>
      </c>
      <c r="D2748" s="8" t="inlineStr">
        <is>
          <t>-</t>
        </is>
      </c>
      <c r="E2748" s="9" t="n">
        <v>7999</v>
      </c>
      <c r="F2748" s="9" t="inlineStr">
        <is>
          <t>7999.00</t>
        </is>
      </c>
      <c r="G2748" s="9" t="inlineStr">
        <is>
          <t>Instock</t>
        </is>
      </c>
      <c r="H2748" s="9">
        <f>F2748+0</f>
        <v/>
      </c>
      <c r="I2748" s="9" t="n"/>
      <c r="J2748" s="9">
        <f>IF(I2748&lt;&gt;"",I2748,H2748)</f>
        <v/>
      </c>
      <c r="K2748" s="9">
        <f>E2748/(1+M2748)</f>
        <v/>
      </c>
      <c r="L2748" s="10" t="inlineStr">
        <is>
          <t>PLN</t>
        </is>
      </c>
      <c r="M2748" s="11" t="n">
        <v>0.23</v>
      </c>
      <c r="N2748" s="9">
        <f>K2748*VLOOKUP(L2748,'Exchange rate'!A:B,2,0)</f>
        <v/>
      </c>
      <c r="O2748" s="8" t="inlineStr">
        <is>
          <t>Play</t>
        </is>
      </c>
      <c r="P2748" s="8" t="inlineStr">
        <is>
          <t>Play</t>
        </is>
      </c>
      <c r="Q2748" s="8" t="inlineStr">
        <is>
          <t>Poland</t>
        </is>
      </c>
      <c r="R2748" s="12" t="inlineStr">
        <is>
          <t>https://www.play.pl/dlaciebie/produkty/samsung/samsung-galaxy-fold-6-512gb/?oid=4001297899</t>
        </is>
      </c>
      <c r="S2748" s="13" t="inlineStr">
        <is>
          <t>Handset</t>
        </is>
      </c>
      <c r="T2748" s="13" t="n"/>
      <c r="U2748" s="12" t="inlineStr">
        <is>
          <t>https://drive.google.com/uc?export=view&amp;id=1MfP8P9hzScx4jMt2lI-74Ssm01U9OCYC</t>
        </is>
      </c>
      <c r="V2748" t="inlineStr">
        <is>
          <t>20250424</t>
        </is>
      </c>
    </row>
    <row r="2749" ht="15" customHeight="1">
      <c r="A2749" s="7" t="inlineStr">
        <is>
          <t>AN00000202</t>
        </is>
      </c>
      <c r="B2749" s="8" t="inlineStr">
        <is>
          <t>Samsung</t>
        </is>
      </c>
      <c r="C2749" s="8" t="inlineStr">
        <is>
          <t>Samsung Galaxy Buds 3</t>
        </is>
      </c>
      <c r="D2749" s="8" t="inlineStr">
        <is>
          <t>-</t>
        </is>
      </c>
      <c r="E2749" s="9" t="n">
        <v>599</v>
      </c>
      <c r="F2749" s="9" t="inlineStr">
        <is>
          <t>599.00</t>
        </is>
      </c>
      <c r="G2749" s="9" t="inlineStr">
        <is>
          <t>Instock</t>
        </is>
      </c>
      <c r="H2749" s="9">
        <f>F2749+0</f>
        <v/>
      </c>
      <c r="I2749" s="9" t="n"/>
      <c r="J2749" s="9">
        <f>IF(I2749&lt;&gt;"",I2749,H2749)</f>
        <v/>
      </c>
      <c r="K2749" s="9">
        <f>E2749/(1+M2749)</f>
        <v/>
      </c>
      <c r="L2749" s="10" t="inlineStr">
        <is>
          <t>PLN</t>
        </is>
      </c>
      <c r="M2749" s="11" t="n">
        <v>0.23</v>
      </c>
      <c r="N2749" s="9">
        <f>K2749*VLOOKUP(L2749,'Exchange rate'!A:B,2,0)</f>
        <v/>
      </c>
      <c r="O2749" s="8" t="inlineStr">
        <is>
          <t>Play</t>
        </is>
      </c>
      <c r="P2749" s="8" t="inlineStr">
        <is>
          <t>Play</t>
        </is>
      </c>
      <c r="Q2749" s="8" t="inlineStr">
        <is>
          <t>Poland</t>
        </is>
      </c>
      <c r="R2749" s="12" t="inlineStr">
        <is>
          <t>https://www.play.pl/dlaciebie/produkty/samsung/samsung-galaxy-buds3/?oid=4001297899</t>
        </is>
      </c>
      <c r="S2749" s="13" t="inlineStr">
        <is>
          <t>Other</t>
        </is>
      </c>
      <c r="T2749" s="13" t="n"/>
      <c r="U2749" s="12" t="inlineStr">
        <is>
          <t>https://drive.google.com/uc?export=view&amp;id=1MBNPz79PahpeKNSqZm4U-FQneTybCsev</t>
        </is>
      </c>
      <c r="V2749" t="inlineStr">
        <is>
          <t>20250424</t>
        </is>
      </c>
    </row>
    <row r="2750" ht="15" customHeight="1">
      <c r="A2750" s="7" t="inlineStr">
        <is>
          <t>AN00000203</t>
        </is>
      </c>
      <c r="B2750" s="8" t="inlineStr">
        <is>
          <t>Samsung</t>
        </is>
      </c>
      <c r="C2750" s="8" t="inlineStr">
        <is>
          <t>Samsung Galaxy Buds 3 Pro</t>
        </is>
      </c>
      <c r="D2750" s="8" t="inlineStr">
        <is>
          <t>-</t>
        </is>
      </c>
      <c r="E2750" s="9" t="n">
        <v>699</v>
      </c>
      <c r="F2750" s="9" t="inlineStr">
        <is>
          <t>0.00</t>
        </is>
      </c>
      <c r="G2750" s="9" t="inlineStr">
        <is>
          <t>Outstock</t>
        </is>
      </c>
      <c r="H2750" s="9">
        <f>F2750+0</f>
        <v/>
      </c>
      <c r="I2750" s="9" t="n"/>
      <c r="J2750" s="9">
        <f>IF(I2750&lt;&gt;"",I2750,H2750)</f>
        <v/>
      </c>
      <c r="K2750" s="9">
        <f>E2750/(1+M2750)</f>
        <v/>
      </c>
      <c r="L2750" s="10" t="inlineStr">
        <is>
          <t>PLN</t>
        </is>
      </c>
      <c r="M2750" s="11" t="n">
        <v>0.23</v>
      </c>
      <c r="N2750" s="9">
        <f>K2750*VLOOKUP(L2750,'Exchange rate'!A:B,2,0)</f>
        <v/>
      </c>
      <c r="O2750" s="8" t="inlineStr">
        <is>
          <t>Play</t>
        </is>
      </c>
      <c r="P2750" s="8" t="inlineStr">
        <is>
          <t>Play</t>
        </is>
      </c>
      <c r="Q2750" s="8" t="inlineStr">
        <is>
          <t>Poland</t>
        </is>
      </c>
      <c r="R2750" s="12" t="inlineStr">
        <is>
          <t>https://www.play.pl/dlaciebie/produkty/samsung/samsung-galaxy-buds3-pro/?oid=4001297899</t>
        </is>
      </c>
      <c r="S2750" s="13" t="inlineStr">
        <is>
          <t>Other</t>
        </is>
      </c>
      <c r="T2750" s="13" t="n"/>
      <c r="U2750" s="12" t="inlineStr">
        <is>
          <t>https://drive.google.com/uc?export=view&amp;id=1M3dpaJKRm1Y-sSk0pRmIln4wTwou2LSa</t>
        </is>
      </c>
      <c r="V2750" t="inlineStr">
        <is>
          <t>20250424</t>
        </is>
      </c>
    </row>
    <row r="2751" ht="15" customHeight="1">
      <c r="A2751" s="7" t="inlineStr">
        <is>
          <t>BN2009402</t>
        </is>
      </c>
      <c r="B2751" s="8" t="inlineStr">
        <is>
          <t>Samsung</t>
        </is>
      </c>
      <c r="C2751" s="8" t="inlineStr">
        <is>
          <t>Samsung Galaxy Watch Ultra LTE</t>
        </is>
      </c>
      <c r="D2751" s="8" t="inlineStr">
        <is>
          <t>-</t>
        </is>
      </c>
      <c r="E2751" s="9" t="n">
        <v>1999</v>
      </c>
      <c r="F2751" s="9" t="inlineStr">
        <is>
          <t>1999.00</t>
        </is>
      </c>
      <c r="G2751" s="9" t="inlineStr">
        <is>
          <t>Instock</t>
        </is>
      </c>
      <c r="H2751" s="9">
        <f>F2751+0</f>
        <v/>
      </c>
      <c r="I2751" s="9" t="n"/>
      <c r="J2751" s="9">
        <f>IF(I2751&lt;&gt;"",I2751,H2751)</f>
        <v/>
      </c>
      <c r="K2751" s="9">
        <f>E2751/(1+M2751)</f>
        <v/>
      </c>
      <c r="L2751" s="10" t="inlineStr">
        <is>
          <t>PLN</t>
        </is>
      </c>
      <c r="M2751" s="11" t="n">
        <v>0.23</v>
      </c>
      <c r="N2751" s="9">
        <f>K2751*VLOOKUP(L2751,'Exchange rate'!A:B,2,0)</f>
        <v/>
      </c>
      <c r="O2751" s="8" t="inlineStr">
        <is>
          <t>Play</t>
        </is>
      </c>
      <c r="P2751" s="8" t="inlineStr">
        <is>
          <t>Play</t>
        </is>
      </c>
      <c r="Q2751" s="8" t="inlineStr">
        <is>
          <t>Poland</t>
        </is>
      </c>
      <c r="R2751" s="12" t="inlineStr">
        <is>
          <t>https://www.play.pl/dlaciebie/produkty/samsung/samsung-galaxy-watch-ultra/?oid=4001297899</t>
        </is>
      </c>
      <c r="S2751" s="13" t="inlineStr">
        <is>
          <t>Smart Watch</t>
        </is>
      </c>
      <c r="T2751" s="13" t="n"/>
      <c r="U2751" s="12" t="inlineStr">
        <is>
          <t>https://drive.google.com/uc?export=view&amp;id=1M4gVt3fhAOvj8E_2ADCysfXhuU4jvhyM</t>
        </is>
      </c>
      <c r="V2751" t="inlineStr">
        <is>
          <t>20250424</t>
        </is>
      </c>
    </row>
    <row r="2752" ht="15" customHeight="1">
      <c r="A2752" s="7" t="inlineStr">
        <is>
          <t>BN2008850</t>
        </is>
      </c>
      <c r="B2752" s="8" t="inlineStr">
        <is>
          <t>Xiaomi</t>
        </is>
      </c>
      <c r="C2752" s="8" t="inlineStr">
        <is>
          <t>Redmi 12 4-128GB 5G</t>
        </is>
      </c>
      <c r="D2752" s="8" t="inlineStr">
        <is>
          <t>-</t>
        </is>
      </c>
      <c r="E2752" s="9" t="n">
        <v>699</v>
      </c>
      <c r="F2752" s="9" t="inlineStr">
        <is>
          <t>699.00</t>
        </is>
      </c>
      <c r="G2752" s="9" t="inlineStr">
        <is>
          <t>Instock</t>
        </is>
      </c>
      <c r="H2752" s="9">
        <f>F2752+0</f>
        <v/>
      </c>
      <c r="I2752" s="9" t="n"/>
      <c r="J2752" s="9">
        <f>IF(I2752&lt;&gt;"",I2752,H2752)</f>
        <v/>
      </c>
      <c r="K2752" s="9">
        <f>E2752/(1+M2752)</f>
        <v/>
      </c>
      <c r="L2752" s="10" t="inlineStr">
        <is>
          <t>PLN</t>
        </is>
      </c>
      <c r="M2752" s="11" t="n">
        <v>0.23</v>
      </c>
      <c r="N2752" s="9">
        <f>K2752*VLOOKUP(L2752,'Exchange rate'!A:B,2,0)</f>
        <v/>
      </c>
      <c r="O2752" s="8" t="inlineStr">
        <is>
          <t>Play</t>
        </is>
      </c>
      <c r="P2752" s="8" t="inlineStr">
        <is>
          <t>Play</t>
        </is>
      </c>
      <c r="Q2752" s="8" t="inlineStr">
        <is>
          <t>Poland</t>
        </is>
      </c>
      <c r="R2752" s="12" t="inlineStr">
        <is>
          <t>https://www.play.pl/dlaciebie/produkty/xiaomi/xiaomi-redmi-12-5g/?oid=4001297899&amp;ogrp=abonament&amp;installmentsAmount=24&amp;upfront=1.0</t>
        </is>
      </c>
      <c r="S2752" s="13" t="inlineStr">
        <is>
          <t>Handset</t>
        </is>
      </c>
      <c r="T2752" s="13" t="n"/>
      <c r="U2752" s="12" t="inlineStr">
        <is>
          <t>https://drive.google.com/uc?export=view&amp;id=1N2Hd8JWqwboi2n9k-36VvxVX1XuuRuoB</t>
        </is>
      </c>
      <c r="V2752" t="inlineStr">
        <is>
          <t>20250424</t>
        </is>
      </c>
    </row>
    <row r="2753" ht="15" customHeight="1">
      <c r="A2753" s="7" t="inlineStr">
        <is>
          <t>BN2008897</t>
        </is>
      </c>
      <c r="B2753" s="8" t="inlineStr">
        <is>
          <t>Xiaomi</t>
        </is>
      </c>
      <c r="C2753" s="8" t="inlineStr">
        <is>
          <t>Redmi 12 8-256GB</t>
        </is>
      </c>
      <c r="D2753" s="8" t="inlineStr">
        <is>
          <t>-</t>
        </is>
      </c>
      <c r="E2753" s="9" t="n">
        <v>0</v>
      </c>
      <c r="F2753" s="9" t="inlineStr">
        <is>
          <t>0.00</t>
        </is>
      </c>
      <c r="G2753" s="9" t="inlineStr">
        <is>
          <t>Outstock</t>
        </is>
      </c>
      <c r="H2753" s="9">
        <f>F2753+0</f>
        <v/>
      </c>
      <c r="I2753" s="9" t="n"/>
      <c r="J2753" s="9">
        <f>IF(I2753&lt;&gt;"",I2753,H2753)</f>
        <v/>
      </c>
      <c r="K2753" s="9">
        <f>E2753/(1+M2753)</f>
        <v/>
      </c>
      <c r="L2753" s="10" t="inlineStr">
        <is>
          <t>PLN</t>
        </is>
      </c>
      <c r="M2753" s="11" t="n">
        <v>0.23</v>
      </c>
      <c r="N2753" s="9">
        <f>K2753*VLOOKUP(L2753,'Exchange rate'!A:B,2,0)</f>
        <v/>
      </c>
      <c r="O2753" s="8" t="inlineStr">
        <is>
          <t>Play</t>
        </is>
      </c>
      <c r="P2753" s="8" t="inlineStr">
        <is>
          <t>Play</t>
        </is>
      </c>
      <c r="Q2753" s="8" t="inlineStr">
        <is>
          <t>Poland</t>
        </is>
      </c>
      <c r="R2753" s="12" t="inlineStr">
        <is>
          <t>https://www.play.pl/dlaciebie/produkty/xiaomi/xiaomi-redmi-12-4g-256/?oid=4001297899&amp;ogrp=abonament&amp;installmentsAmount=24&amp;upfront=1.0</t>
        </is>
      </c>
      <c r="S2753" s="13" t="inlineStr">
        <is>
          <t>Handset</t>
        </is>
      </c>
      <c r="T2753" s="13" t="n"/>
      <c r="U2753" s="12" t="inlineStr">
        <is>
          <t>https://drive.google.com/uc?export=view&amp;id=1NQuVCuDz9iBHIAW24LKI30QS88UhVJKA</t>
        </is>
      </c>
      <c r="V2753" t="inlineStr">
        <is>
          <t>20250424</t>
        </is>
      </c>
    </row>
    <row r="2754" ht="15" customHeight="1">
      <c r="A2754" s="7" t="inlineStr">
        <is>
          <t>BN2008616</t>
        </is>
      </c>
      <c r="B2754" s="8" t="inlineStr">
        <is>
          <t>Xiaomi</t>
        </is>
      </c>
      <c r="C2754" s="8" t="inlineStr">
        <is>
          <t>Redmi 12C 4-128GB LTE</t>
        </is>
      </c>
      <c r="D2754" s="8" t="inlineStr">
        <is>
          <t>-</t>
        </is>
      </c>
      <c r="E2754" s="9" t="n">
        <v>0</v>
      </c>
      <c r="F2754" s="9" t="inlineStr">
        <is>
          <t>0.00</t>
        </is>
      </c>
      <c r="G2754" s="9" t="inlineStr">
        <is>
          <t>Outstock</t>
        </is>
      </c>
      <c r="H2754" s="9">
        <f>F2754+0</f>
        <v/>
      </c>
      <c r="I2754" s="9" t="n"/>
      <c r="J2754" s="9">
        <f>IF(I2754&lt;&gt;"",I2754,H2754)</f>
        <v/>
      </c>
      <c r="K2754" s="9">
        <f>E2754/(1+M2754)</f>
        <v/>
      </c>
      <c r="L2754" s="10" t="inlineStr">
        <is>
          <t>PLN</t>
        </is>
      </c>
      <c r="M2754" s="11" t="n">
        <v>0.23</v>
      </c>
      <c r="N2754" s="9">
        <f>K2754*VLOOKUP(L2754,'Exchange rate'!A:B,2,0)</f>
        <v/>
      </c>
      <c r="O2754" s="8" t="inlineStr">
        <is>
          <t>Play</t>
        </is>
      </c>
      <c r="P2754" s="8" t="inlineStr">
        <is>
          <t>Play</t>
        </is>
      </c>
      <c r="Q2754" s="8" t="inlineStr">
        <is>
          <t>Poland</t>
        </is>
      </c>
      <c r="R2754" s="12" t="inlineStr">
        <is>
          <t>https://www.play.pl/dlaciebie/produkty/xiaomi/xiaomi-redmi-12c-128/?oid=4001297899&amp;ogrp=abonament&amp;installmentsAmount=24&amp;upfront=1.0</t>
        </is>
      </c>
      <c r="S2754" s="13" t="inlineStr">
        <is>
          <t>Handset</t>
        </is>
      </c>
      <c r="T2754" s="13" t="n"/>
      <c r="U2754" s="12" t="inlineStr">
        <is>
          <t>https://drive.google.com/uc?export=view&amp;id=1LWbOdw-9_Jivvf6jmarAjnSDpLiJkM8z</t>
        </is>
      </c>
      <c r="V2754" t="inlineStr">
        <is>
          <t>20250424</t>
        </is>
      </c>
    </row>
    <row r="2755" ht="15" customHeight="1">
      <c r="A2755" s="7" t="inlineStr">
        <is>
          <t>BN2009331</t>
        </is>
      </c>
      <c r="B2755" s="8" t="inlineStr">
        <is>
          <t>Xiaomi</t>
        </is>
      </c>
      <c r="C2755" s="8" t="inlineStr">
        <is>
          <t>Redmi 13 8-256GB LTE</t>
        </is>
      </c>
      <c r="D2755" s="8" t="inlineStr">
        <is>
          <t>-</t>
        </is>
      </c>
      <c r="E2755" s="9" t="n">
        <v>799</v>
      </c>
      <c r="F2755" s="9" t="inlineStr">
        <is>
          <t>799.00</t>
        </is>
      </c>
      <c r="G2755" s="9" t="inlineStr">
        <is>
          <t>Instock</t>
        </is>
      </c>
      <c r="H2755" s="9">
        <f>F2755+0</f>
        <v/>
      </c>
      <c r="I2755" s="9" t="n"/>
      <c r="J2755" s="9">
        <f>IF(I2755&lt;&gt;"",I2755,H2755)</f>
        <v/>
      </c>
      <c r="K2755" s="9">
        <f>E2755/(1+M2755)</f>
        <v/>
      </c>
      <c r="L2755" s="10" t="inlineStr">
        <is>
          <t>PLN</t>
        </is>
      </c>
      <c r="M2755" s="11" t="n">
        <v>0.23</v>
      </c>
      <c r="N2755" s="9">
        <f>K2755*VLOOKUP(L2755,'Exchange rate'!A:B,2,0)</f>
        <v/>
      </c>
      <c r="O2755" s="8" t="inlineStr">
        <is>
          <t>Play</t>
        </is>
      </c>
      <c r="P2755" s="8" t="inlineStr">
        <is>
          <t>Play</t>
        </is>
      </c>
      <c r="Q2755" s="8" t="inlineStr">
        <is>
          <t>Poland</t>
        </is>
      </c>
      <c r="R2755" s="12" t="inlineStr">
        <is>
          <t>https://www.play.pl/dlaciebie/produkty/xiaomi/xiaomi-redmi-13/?oid=4001297899&amp;ogrp=abonament&amp;installmentsAmount=24&amp;upfront=1.0</t>
        </is>
      </c>
      <c r="S2755" s="13" t="inlineStr">
        <is>
          <t>Handset</t>
        </is>
      </c>
      <c r="T2755" s="13" t="n"/>
      <c r="U2755" s="12" t="inlineStr">
        <is>
          <t>https://drive.google.com/uc?export=view&amp;id=1MXu82htxlGGg-gtKgUfDSRTbI9l48aiz</t>
        </is>
      </c>
      <c r="V2755" t="inlineStr">
        <is>
          <t>20250424</t>
        </is>
      </c>
    </row>
    <row r="2756" ht="15" customHeight="1">
      <c r="A2756" s="7" t="inlineStr">
        <is>
          <t>BN2009279</t>
        </is>
      </c>
      <c r="B2756" s="8" t="inlineStr">
        <is>
          <t>Xiaomi</t>
        </is>
      </c>
      <c r="C2756" s="8" t="inlineStr">
        <is>
          <t>Redmi 13C 4-128GB 5G</t>
        </is>
      </c>
      <c r="D2756" s="8" t="inlineStr">
        <is>
          <t>-</t>
        </is>
      </c>
      <c r="E2756" s="9" t="n">
        <v>649</v>
      </c>
      <c r="F2756" s="9" t="inlineStr">
        <is>
          <t>649.00</t>
        </is>
      </c>
      <c r="G2756" s="9" t="inlineStr">
        <is>
          <t>Instock</t>
        </is>
      </c>
      <c r="H2756" s="9">
        <f>F2756+0</f>
        <v/>
      </c>
      <c r="I2756" s="9" t="n"/>
      <c r="J2756" s="9">
        <f>IF(I2756&lt;&gt;"",I2756,H2756)</f>
        <v/>
      </c>
      <c r="K2756" s="9">
        <f>E2756/(1+M2756)</f>
        <v/>
      </c>
      <c r="L2756" s="10" t="inlineStr">
        <is>
          <t>PLN</t>
        </is>
      </c>
      <c r="M2756" s="11" t="n">
        <v>0.23</v>
      </c>
      <c r="N2756" s="9">
        <f>K2756*VLOOKUP(L2756,'Exchange rate'!A:B,2,0)</f>
        <v/>
      </c>
      <c r="O2756" s="8" t="inlineStr">
        <is>
          <t>Play</t>
        </is>
      </c>
      <c r="P2756" s="8" t="inlineStr">
        <is>
          <t>Play</t>
        </is>
      </c>
      <c r="Q2756" s="8" t="inlineStr">
        <is>
          <t>Poland</t>
        </is>
      </c>
      <c r="R2756" s="12" t="inlineStr">
        <is>
          <t>https://www.play.pl/dlaciebie/produkty/xiaomi/xiaomi-redmi-13c-5g/?oid=4001297899</t>
        </is>
      </c>
      <c r="S2756" s="13" t="inlineStr">
        <is>
          <t>Handset</t>
        </is>
      </c>
      <c r="T2756" s="13" t="n"/>
      <c r="U2756" s="12" t="inlineStr">
        <is>
          <t>https://drive.google.com/uc?export=view&amp;id=1LQFwf1WbfEwTG-UVYhfsS_7yJb65fLO4</t>
        </is>
      </c>
      <c r="V2756" t="inlineStr">
        <is>
          <t>20250424</t>
        </is>
      </c>
    </row>
    <row r="2757" ht="15" customHeight="1">
      <c r="A2757" s="7" t="inlineStr">
        <is>
          <t>BN2009087</t>
        </is>
      </c>
      <c r="B2757" s="8" t="inlineStr">
        <is>
          <t>Xiaomi</t>
        </is>
      </c>
      <c r="C2757" s="8" t="inlineStr">
        <is>
          <t>Redmi 13C 4-128GB LTE</t>
        </is>
      </c>
      <c r="D2757" s="8" t="inlineStr">
        <is>
          <t>-</t>
        </is>
      </c>
      <c r="E2757" s="9" t="n">
        <v>499</v>
      </c>
      <c r="F2757" s="9" t="inlineStr">
        <is>
          <t>499.00</t>
        </is>
      </c>
      <c r="G2757" s="9" t="inlineStr">
        <is>
          <t>Instock</t>
        </is>
      </c>
      <c r="H2757" s="9">
        <f>F2757+0</f>
        <v/>
      </c>
      <c r="I2757" s="9" t="n"/>
      <c r="J2757" s="9">
        <f>IF(I2757&lt;&gt;"",I2757,H2757)</f>
        <v/>
      </c>
      <c r="K2757" s="9">
        <f>E2757/(1+M2757)</f>
        <v/>
      </c>
      <c r="L2757" s="10" t="inlineStr">
        <is>
          <t>PLN</t>
        </is>
      </c>
      <c r="M2757" s="11" t="n">
        <v>0.23</v>
      </c>
      <c r="N2757" s="9">
        <f>K2757*VLOOKUP(L2757,'Exchange rate'!A:B,2,0)</f>
        <v/>
      </c>
      <c r="O2757" s="8" t="inlineStr">
        <is>
          <t>Play</t>
        </is>
      </c>
      <c r="P2757" s="8" t="inlineStr">
        <is>
          <t>Play</t>
        </is>
      </c>
      <c r="Q2757" s="8" t="inlineStr">
        <is>
          <t>Poland</t>
        </is>
      </c>
      <c r="R2757" s="12" t="inlineStr">
        <is>
          <t>https://www.play.pl/dlaciebie/produkty/xiaomi/xiaomi-redmi-13c/?oid=4001297899</t>
        </is>
      </c>
      <c r="S2757" s="13" t="inlineStr">
        <is>
          <t>Handset</t>
        </is>
      </c>
      <c r="T2757" s="13" t="n"/>
      <c r="U2757" s="12" t="inlineStr">
        <is>
          <t>https://drive.google.com/uc?export=view&amp;id=1MKIsBzmyjpoGL0qoqXNeD6cq3apbXP4I</t>
        </is>
      </c>
      <c r="V2757" t="inlineStr">
        <is>
          <t>20250424</t>
        </is>
      </c>
    </row>
    <row r="2758" ht="15" customHeight="1">
      <c r="A2758" s="7" t="inlineStr">
        <is>
          <t>BN2009638</t>
        </is>
      </c>
      <c r="B2758" s="8" t="inlineStr">
        <is>
          <t>Xiaomi</t>
        </is>
      </c>
      <c r="C2758" s="8" t="inlineStr">
        <is>
          <t>Redmi 14C 4-128GB LTE</t>
        </is>
      </c>
      <c r="D2758" s="8" t="inlineStr">
        <is>
          <t>-</t>
        </is>
      </c>
      <c r="E2758" s="9" t="n">
        <v>459</v>
      </c>
      <c r="F2758" s="9" t="inlineStr">
        <is>
          <t>459.00</t>
        </is>
      </c>
      <c r="G2758" s="9" t="inlineStr">
        <is>
          <t>Instock</t>
        </is>
      </c>
      <c r="H2758" s="9">
        <f>F2758+0</f>
        <v/>
      </c>
      <c r="I2758" s="9" t="n"/>
      <c r="J2758" s="9">
        <f>IF(I2758&lt;&gt;"",I2758,H2758)</f>
        <v/>
      </c>
      <c r="K2758" s="9">
        <f>E2758/(1+M2758)</f>
        <v/>
      </c>
      <c r="L2758" s="10" t="inlineStr">
        <is>
          <t>PLN</t>
        </is>
      </c>
      <c r="M2758" s="11" t="n">
        <v>0.23</v>
      </c>
      <c r="N2758" s="9">
        <f>K2758*VLOOKUP(L2758,'Exchange rate'!A:B,2,0)</f>
        <v/>
      </c>
      <c r="O2758" s="8" t="inlineStr">
        <is>
          <t>Play</t>
        </is>
      </c>
      <c r="P2758" s="8" t="inlineStr">
        <is>
          <t>Play</t>
        </is>
      </c>
      <c r="Q2758" s="8" t="inlineStr">
        <is>
          <t>Poland</t>
        </is>
      </c>
      <c r="R2758" s="12" t="inlineStr">
        <is>
          <t>https://www.play.pl/dlaciebie/produkty/xiaomi/xiaomi-redmi-14c/?oid=4001297899&amp;ogrp=abonament&amp;installmentsAmount=24&amp;upfront=1.0</t>
        </is>
      </c>
      <c r="S2758" s="13" t="inlineStr">
        <is>
          <t>Handset</t>
        </is>
      </c>
      <c r="T2758" s="13" t="n"/>
      <c r="U2758" s="12" t="inlineStr">
        <is>
          <t>https://drive.google.com/uc?export=view&amp;id=1LjWF84Pn_O8qPXEDFQ6DRBMk7s6GgrRY</t>
        </is>
      </c>
      <c r="V2758" t="inlineStr">
        <is>
          <t>20250424</t>
        </is>
      </c>
    </row>
    <row r="2759" ht="15" customHeight="1">
      <c r="A2759" s="7" t="inlineStr">
        <is>
          <t>BN2009278</t>
        </is>
      </c>
      <c r="B2759" s="8" t="inlineStr">
        <is>
          <t>Xiaomi</t>
        </is>
      </c>
      <c r="C2759" s="8" t="inlineStr">
        <is>
          <t>Redmi A3 3-64GB LTE</t>
        </is>
      </c>
      <c r="D2759" s="8" t="inlineStr">
        <is>
          <t>-</t>
        </is>
      </c>
      <c r="E2759" s="9" t="n">
        <v>349</v>
      </c>
      <c r="F2759" s="9" t="inlineStr">
        <is>
          <t>349.00</t>
        </is>
      </c>
      <c r="G2759" s="9" t="inlineStr">
        <is>
          <t>Instock</t>
        </is>
      </c>
      <c r="H2759" s="9">
        <f>F2759+0</f>
        <v/>
      </c>
      <c r="I2759" s="9" t="n"/>
      <c r="J2759" s="9">
        <f>IF(I2759&lt;&gt;"",I2759,H2759)</f>
        <v/>
      </c>
      <c r="K2759" s="9">
        <f>E2759/(1+M2759)</f>
        <v/>
      </c>
      <c r="L2759" s="10" t="inlineStr">
        <is>
          <t>PLN</t>
        </is>
      </c>
      <c r="M2759" s="11" t="n">
        <v>0.23</v>
      </c>
      <c r="N2759" s="9">
        <f>K2759*VLOOKUP(L2759,'Exchange rate'!A:B,2,0)</f>
        <v/>
      </c>
      <c r="O2759" s="8" t="inlineStr">
        <is>
          <t>Play</t>
        </is>
      </c>
      <c r="P2759" s="8" t="inlineStr">
        <is>
          <t>Play</t>
        </is>
      </c>
      <c r="Q2759" s="8" t="inlineStr">
        <is>
          <t>Poland</t>
        </is>
      </c>
      <c r="R2759" s="12" t="inlineStr">
        <is>
          <t>https://www.play.pl/dlaciebie/produkty/xiaomi/xiaomi-redmi-a3/?oid=4001297899</t>
        </is>
      </c>
      <c r="S2759" s="13" t="inlineStr">
        <is>
          <t>Handset</t>
        </is>
      </c>
      <c r="T2759" s="13" t="n"/>
      <c r="U2759" s="12" t="inlineStr">
        <is>
          <t>https://drive.google.com/uc?export=view&amp;id=1Mfnctpg2ah1yK-TmaDul0kJLGHgr8ibb</t>
        </is>
      </c>
      <c r="V2759" t="inlineStr">
        <is>
          <t>20250424</t>
        </is>
      </c>
    </row>
    <row r="2760" ht="15" customHeight="1">
      <c r="A2760" s="7" t="inlineStr">
        <is>
          <t>BN2009176</t>
        </is>
      </c>
      <c r="B2760" s="8" t="inlineStr">
        <is>
          <t>Xiaomi</t>
        </is>
      </c>
      <c r="C2760" s="8" t="inlineStr">
        <is>
          <t>Redmi Note 12 8-256GB</t>
        </is>
      </c>
      <c r="D2760" s="8" t="inlineStr">
        <is>
          <t>-</t>
        </is>
      </c>
      <c r="E2760" s="9" t="n">
        <v>0</v>
      </c>
      <c r="F2760" s="9" t="inlineStr">
        <is>
          <t>0.00</t>
        </is>
      </c>
      <c r="G2760" s="9" t="inlineStr">
        <is>
          <t>Outstock</t>
        </is>
      </c>
      <c r="H2760" s="9">
        <f>F2760+0</f>
        <v/>
      </c>
      <c r="I2760" s="9" t="n"/>
      <c r="J2760" s="9">
        <f>IF(I2760&lt;&gt;"",I2760,H2760)</f>
        <v/>
      </c>
      <c r="K2760" s="9">
        <f>E2760/(1+M2760)</f>
        <v/>
      </c>
      <c r="L2760" s="10" t="inlineStr">
        <is>
          <t>PLN</t>
        </is>
      </c>
      <c r="M2760" s="11" t="n">
        <v>0.23</v>
      </c>
      <c r="N2760" s="9">
        <f>K2760*VLOOKUP(L2760,'Exchange rate'!A:B,2,0)</f>
        <v/>
      </c>
      <c r="O2760" s="8" t="inlineStr">
        <is>
          <t>Play</t>
        </is>
      </c>
      <c r="P2760" s="8" t="inlineStr">
        <is>
          <t>Play</t>
        </is>
      </c>
      <c r="Q2760" s="8" t="inlineStr">
        <is>
          <t>Poland</t>
        </is>
      </c>
      <c r="R2760" s="12" t="inlineStr">
        <is>
          <t>https://www.play.pl/dlaciebie/produkty/xiaomi/xiaomi-redmi-note-12-256/?oid=4001297899&amp;ogrp=abonament&amp;installmentsAmount=24&amp;upfront=1.0</t>
        </is>
      </c>
      <c r="S2760" s="13" t="inlineStr">
        <is>
          <t>Handset</t>
        </is>
      </c>
      <c r="T2760" s="13" t="n"/>
      <c r="U2760" s="12" t="inlineStr">
        <is>
          <t>https://drive.google.com/uc?export=view&amp;id=1MsvtleaXBILIPjCnvHUJDddfkVfzSVda</t>
        </is>
      </c>
      <c r="V2760" t="inlineStr">
        <is>
          <t>20250424</t>
        </is>
      </c>
    </row>
    <row r="2761" ht="15" customHeight="1">
      <c r="A2761" s="7" t="inlineStr">
        <is>
          <t>BN2008741</t>
        </is>
      </c>
      <c r="B2761" s="8" t="inlineStr">
        <is>
          <t>Xiaomi</t>
        </is>
      </c>
      <c r="C2761" s="8" t="inlineStr">
        <is>
          <t>Redmi Note 12 Pro 8-256GB 5G</t>
        </is>
      </c>
      <c r="D2761" s="8" t="inlineStr">
        <is>
          <t>-</t>
        </is>
      </c>
      <c r="E2761" s="9" t="n">
        <v>0</v>
      </c>
      <c r="F2761" s="9" t="inlineStr">
        <is>
          <t>1199.00</t>
        </is>
      </c>
      <c r="G2761" s="9" t="inlineStr">
        <is>
          <t>Instock</t>
        </is>
      </c>
      <c r="H2761" s="9">
        <f>F2761+0</f>
        <v/>
      </c>
      <c r="I2761" s="9" t="n"/>
      <c r="J2761" s="9">
        <f>IF(I2761&lt;&gt;"",I2761,H2761)</f>
        <v/>
      </c>
      <c r="K2761" s="9">
        <f>E2761/(1+M2761)</f>
        <v/>
      </c>
      <c r="L2761" s="10" t="inlineStr">
        <is>
          <t>PLN</t>
        </is>
      </c>
      <c r="M2761" s="11" t="n">
        <v>0.23</v>
      </c>
      <c r="N2761" s="9">
        <f>K2761*VLOOKUP(L2761,'Exchange rate'!A:B,2,0)</f>
        <v/>
      </c>
      <c r="O2761" s="8" t="inlineStr">
        <is>
          <t>Play</t>
        </is>
      </c>
      <c r="P2761" s="8" t="inlineStr">
        <is>
          <t>Play</t>
        </is>
      </c>
      <c r="Q2761" s="8" t="inlineStr">
        <is>
          <t>Poland</t>
        </is>
      </c>
      <c r="R2761" s="12" t="inlineStr">
        <is>
          <t>https://www.play.pl/dlaciebie/produkty/xiaomi/xiaomi-redmi-note-12-pro-5g-256/?oid=4001297899&amp;ogrp=abonament&amp;installmentsAmount=24&amp;upfront=1.0</t>
        </is>
      </c>
      <c r="S2761" s="13" t="inlineStr">
        <is>
          <t>Handset</t>
        </is>
      </c>
      <c r="T2761" s="13" t="n"/>
      <c r="U2761" s="12" t="inlineStr">
        <is>
          <t>https://drive.google.com/uc?export=view&amp;id=1LkzQo_CJQLIWV9a4Ci5DUR81O44rQ7ZH</t>
        </is>
      </c>
      <c r="V2761" t="inlineStr">
        <is>
          <t>20250424</t>
        </is>
      </c>
    </row>
    <row r="2762" ht="15" customHeight="1">
      <c r="A2762" s="7" t="inlineStr">
        <is>
          <t>BN2008767</t>
        </is>
      </c>
      <c r="B2762" s="8" t="inlineStr">
        <is>
          <t>Xiaomi</t>
        </is>
      </c>
      <c r="C2762" s="8" t="inlineStr">
        <is>
          <t>Redmi Note 12 Pro 8-256GB LTE</t>
        </is>
      </c>
      <c r="D2762" s="8" t="inlineStr">
        <is>
          <t>-</t>
        </is>
      </c>
      <c r="E2762" s="9" t="n">
        <v>1199</v>
      </c>
      <c r="F2762" s="9" t="inlineStr">
        <is>
          <t>1199.00</t>
        </is>
      </c>
      <c r="G2762" s="9" t="inlineStr">
        <is>
          <t>Instock</t>
        </is>
      </c>
      <c r="H2762" s="9">
        <f>F2762+0</f>
        <v/>
      </c>
      <c r="I2762" s="9" t="n"/>
      <c r="J2762" s="9">
        <f>IF(I2762&lt;&gt;"",I2762,H2762)</f>
        <v/>
      </c>
      <c r="K2762" s="9">
        <f>E2762/(1+M2762)</f>
        <v/>
      </c>
      <c r="L2762" s="10" t="inlineStr">
        <is>
          <t>PLN</t>
        </is>
      </c>
      <c r="M2762" s="11" t="n">
        <v>0.23</v>
      </c>
      <c r="N2762" s="9">
        <f>K2762*VLOOKUP(L2762,'Exchange rate'!A:B,2,0)</f>
        <v/>
      </c>
      <c r="O2762" s="8" t="inlineStr">
        <is>
          <t>Play</t>
        </is>
      </c>
      <c r="P2762" s="8" t="inlineStr">
        <is>
          <t>Play</t>
        </is>
      </c>
      <c r="Q2762" s="8" t="inlineStr">
        <is>
          <t>Poland</t>
        </is>
      </c>
      <c r="R2762" s="12" t="inlineStr">
        <is>
          <t>https://www.play.pl/dlaciebie/produkty/xiaomi/xiaomi-redmi-note-12-pro-4g/?oid=4001297899</t>
        </is>
      </c>
      <c r="S2762" s="13" t="inlineStr">
        <is>
          <t>Handset</t>
        </is>
      </c>
      <c r="T2762" s="13" t="n"/>
      <c r="U2762" s="12" t="inlineStr">
        <is>
          <t>https://drive.google.com/uc?export=view&amp;id=1NGVMv_PGS3hNP1Znu8CaT4uyc99-tjkP</t>
        </is>
      </c>
      <c r="V2762" t="inlineStr">
        <is>
          <t>20250424</t>
        </is>
      </c>
    </row>
    <row r="2763" ht="15" customHeight="1">
      <c r="A2763" s="7" t="inlineStr">
        <is>
          <t>BN2008771</t>
        </is>
      </c>
      <c r="B2763" s="8" t="inlineStr">
        <is>
          <t>Xiaomi</t>
        </is>
      </c>
      <c r="C2763" s="8" t="inlineStr">
        <is>
          <t>Redmi Note 12S 8-256GB LTE</t>
        </is>
      </c>
      <c r="D2763" s="8" t="inlineStr">
        <is>
          <t>-</t>
        </is>
      </c>
      <c r="E2763" s="9" t="n">
        <v>1199</v>
      </c>
      <c r="F2763" s="9" t="inlineStr">
        <is>
          <t>1199.00</t>
        </is>
      </c>
      <c r="G2763" s="9" t="inlineStr">
        <is>
          <t>Instock</t>
        </is>
      </c>
      <c r="H2763" s="9">
        <f>F2763+0</f>
        <v/>
      </c>
      <c r="I2763" s="9" t="n"/>
      <c r="J2763" s="9">
        <f>IF(I2763&lt;&gt;"",I2763,H2763)</f>
        <v/>
      </c>
      <c r="K2763" s="9">
        <f>E2763/(1+M2763)</f>
        <v/>
      </c>
      <c r="L2763" s="10" t="inlineStr">
        <is>
          <t>PLN</t>
        </is>
      </c>
      <c r="M2763" s="11" t="n">
        <v>0.23</v>
      </c>
      <c r="N2763" s="9">
        <f>K2763*VLOOKUP(L2763,'Exchange rate'!A:B,2,0)</f>
        <v/>
      </c>
      <c r="O2763" s="8" t="inlineStr">
        <is>
          <t>Play</t>
        </is>
      </c>
      <c r="P2763" s="8" t="inlineStr">
        <is>
          <t>Play</t>
        </is>
      </c>
      <c r="Q2763" s="8" t="inlineStr">
        <is>
          <t>Poland</t>
        </is>
      </c>
      <c r="R2763" s="12" t="inlineStr">
        <is>
          <t>https://www.play.pl/dlaciebie/produkty/xiaomi/xiaomi-redmi-note-12s/?oid=4001297899</t>
        </is>
      </c>
      <c r="S2763" s="13" t="inlineStr">
        <is>
          <t>Handset</t>
        </is>
      </c>
      <c r="T2763" s="13" t="n"/>
      <c r="U2763" s="12" t="inlineStr">
        <is>
          <t>https://drive.google.com/uc?export=view&amp;id=1NAnGQ2x-i9tBHv4a8jWLcSIfxJDQ9Ff-</t>
        </is>
      </c>
      <c r="V2763" t="inlineStr">
        <is>
          <t>20250424</t>
        </is>
      </c>
    </row>
    <row r="2764" ht="15" customHeight="1">
      <c r="A2764" s="7" t="inlineStr">
        <is>
          <t>BN2009110</t>
        </is>
      </c>
      <c r="B2764" s="8" t="inlineStr">
        <is>
          <t>Xiaomi</t>
        </is>
      </c>
      <c r="C2764" s="8" t="inlineStr">
        <is>
          <t>Redmi Note 13 8-256GB 5G</t>
        </is>
      </c>
      <c r="D2764" s="8" t="inlineStr">
        <is>
          <t>-</t>
        </is>
      </c>
      <c r="E2764" s="9" t="n">
        <v>0</v>
      </c>
      <c r="F2764" s="9" t="inlineStr">
        <is>
          <t>0.00</t>
        </is>
      </c>
      <c r="G2764" s="9" t="inlineStr">
        <is>
          <t>Outstock</t>
        </is>
      </c>
      <c r="H2764" s="9">
        <f>F2764+0</f>
        <v/>
      </c>
      <c r="I2764" s="9" t="n"/>
      <c r="J2764" s="9">
        <f>IF(I2764&lt;&gt;"",I2764,H2764)</f>
        <v/>
      </c>
      <c r="K2764" s="9">
        <f>E2764/(1+M2764)</f>
        <v/>
      </c>
      <c r="L2764" s="10" t="inlineStr">
        <is>
          <t>PLN</t>
        </is>
      </c>
      <c r="M2764" s="11" t="n">
        <v>0.23</v>
      </c>
      <c r="N2764" s="9">
        <f>K2764*VLOOKUP(L2764,'Exchange rate'!A:B,2,0)</f>
        <v/>
      </c>
      <c r="O2764" s="8" t="inlineStr">
        <is>
          <t>Play</t>
        </is>
      </c>
      <c r="P2764" s="8" t="inlineStr">
        <is>
          <t>Play</t>
        </is>
      </c>
      <c r="Q2764" s="8" t="inlineStr">
        <is>
          <t>Poland</t>
        </is>
      </c>
      <c r="R2764" s="12" t="inlineStr">
        <is>
          <t>https://www.play.pl/dlaciebie/produkty/xiaomi/xiaomi-redmi-note-13-5g/?oid=4001297899</t>
        </is>
      </c>
      <c r="S2764" s="13" t="inlineStr">
        <is>
          <t>Handset</t>
        </is>
      </c>
      <c r="T2764" s="13" t="n"/>
      <c r="U2764" s="12" t="inlineStr">
        <is>
          <t>https://drive.google.com/uc?export=view&amp;id=1NJ1oOZGo9iWDuCsPa20FiabKl2JvrYua</t>
        </is>
      </c>
      <c r="V2764" t="inlineStr">
        <is>
          <t>20250424</t>
        </is>
      </c>
    </row>
    <row r="2765" ht="15" customHeight="1">
      <c r="A2765" s="7" t="inlineStr">
        <is>
          <t>BN2009090</t>
        </is>
      </c>
      <c r="B2765" s="8" t="inlineStr">
        <is>
          <t>Xiaomi</t>
        </is>
      </c>
      <c r="C2765" s="8" t="inlineStr">
        <is>
          <t>Redmi Note 13 8-256GB LTE</t>
        </is>
      </c>
      <c r="D2765" s="8" t="inlineStr">
        <is>
          <t>-</t>
        </is>
      </c>
      <c r="E2765" s="9" t="n">
        <v>0</v>
      </c>
      <c r="F2765" s="9" t="inlineStr">
        <is>
          <t>0.00</t>
        </is>
      </c>
      <c r="G2765" s="9" t="inlineStr">
        <is>
          <t>Outstock</t>
        </is>
      </c>
      <c r="H2765" s="9">
        <f>F2765+0</f>
        <v/>
      </c>
      <c r="I2765" s="9" t="n"/>
      <c r="J2765" s="9">
        <f>IF(I2765&lt;&gt;"",I2765,H2765)</f>
        <v/>
      </c>
      <c r="K2765" s="9">
        <f>E2765/(1+M2765)</f>
        <v/>
      </c>
      <c r="L2765" s="10" t="inlineStr">
        <is>
          <t>PLN</t>
        </is>
      </c>
      <c r="M2765" s="11" t="n">
        <v>0.23</v>
      </c>
      <c r="N2765" s="9">
        <f>K2765*VLOOKUP(L2765,'Exchange rate'!A:B,2,0)</f>
        <v/>
      </c>
      <c r="O2765" s="8" t="inlineStr">
        <is>
          <t>Play</t>
        </is>
      </c>
      <c r="P2765" s="8" t="inlineStr">
        <is>
          <t>Play</t>
        </is>
      </c>
      <c r="Q2765" s="8" t="inlineStr">
        <is>
          <t>Poland</t>
        </is>
      </c>
      <c r="R2765" s="12" t="inlineStr">
        <is>
          <t>https://www.play.pl/dlaciebie/produkty/xiaomi/xiaomi-redmi-note-13/?oid=4001297899</t>
        </is>
      </c>
      <c r="S2765" s="13" t="inlineStr">
        <is>
          <t>Handset</t>
        </is>
      </c>
      <c r="T2765" s="13" t="n"/>
      <c r="U2765" s="12" t="inlineStr">
        <is>
          <t>https://drive.google.com/uc?export=view&amp;id=1N4FBVs65L81TyRTAL1z1oMCQgF60fydX</t>
        </is>
      </c>
      <c r="V2765" t="inlineStr">
        <is>
          <t>20250424</t>
        </is>
      </c>
    </row>
    <row r="2766" ht="15" customHeight="1">
      <c r="A2766" s="7" t="inlineStr">
        <is>
          <t>BN2009091</t>
        </is>
      </c>
      <c r="B2766" s="8" t="inlineStr">
        <is>
          <t>Xiaomi</t>
        </is>
      </c>
      <c r="C2766" s="8" t="inlineStr">
        <is>
          <t>Redmi Note 13 Pro 8-256GB 5G</t>
        </is>
      </c>
      <c r="D2766" s="8" t="inlineStr">
        <is>
          <t>-</t>
        </is>
      </c>
      <c r="E2766" s="9" t="n">
        <v>1499</v>
      </c>
      <c r="F2766" s="9" t="inlineStr">
        <is>
          <t>1499.00</t>
        </is>
      </c>
      <c r="G2766" s="9" t="inlineStr">
        <is>
          <t>Instock</t>
        </is>
      </c>
      <c r="H2766" s="9">
        <f>F2766+0</f>
        <v/>
      </c>
      <c r="I2766" s="9" t="n"/>
      <c r="J2766" s="9">
        <f>IF(I2766&lt;&gt;"",I2766,H2766)</f>
        <v/>
      </c>
      <c r="K2766" s="9">
        <f>E2766/(1+M2766)</f>
        <v/>
      </c>
      <c r="L2766" s="10" t="inlineStr">
        <is>
          <t>PLN</t>
        </is>
      </c>
      <c r="M2766" s="11" t="n">
        <v>0.23</v>
      </c>
      <c r="N2766" s="9">
        <f>K2766*VLOOKUP(L2766,'Exchange rate'!A:B,2,0)</f>
        <v/>
      </c>
      <c r="O2766" s="8" t="inlineStr">
        <is>
          <t>Play</t>
        </is>
      </c>
      <c r="P2766" s="8" t="inlineStr">
        <is>
          <t>Play</t>
        </is>
      </c>
      <c r="Q2766" s="8" t="inlineStr">
        <is>
          <t>Poland</t>
        </is>
      </c>
      <c r="R2766" s="12" t="inlineStr">
        <is>
          <t>https://www.play.pl/dlaciebie/produkty/xiaomi/xiaomi-redmi-note-13-pro-5g/?oid=4001297899</t>
        </is>
      </c>
      <c r="S2766" s="13" t="inlineStr">
        <is>
          <t>Handset</t>
        </is>
      </c>
      <c r="T2766" s="13" t="n"/>
      <c r="U2766" s="12" t="inlineStr">
        <is>
          <t>https://drive.google.com/uc?export=view&amp;id=1NFYn-9kTESXziu69HBaibgv57s7_DK3k</t>
        </is>
      </c>
      <c r="V2766" t="inlineStr">
        <is>
          <t>20250424</t>
        </is>
      </c>
    </row>
    <row r="2767" ht="15" customHeight="1">
      <c r="A2767" s="7" t="inlineStr">
        <is>
          <t>BN2009111</t>
        </is>
      </c>
      <c r="B2767" s="8" t="inlineStr">
        <is>
          <t>Xiaomi</t>
        </is>
      </c>
      <c r="C2767" s="8" t="inlineStr">
        <is>
          <t>Redmi Note 13 Pro+ 12-512GB 5G</t>
        </is>
      </c>
      <c r="D2767" s="8" t="inlineStr">
        <is>
          <t>-</t>
        </is>
      </c>
      <c r="E2767" s="9" t="n">
        <v>1649</v>
      </c>
      <c r="F2767" s="9" t="inlineStr">
        <is>
          <t>0.00</t>
        </is>
      </c>
      <c r="G2767" s="9" t="inlineStr">
        <is>
          <t>Outstock</t>
        </is>
      </c>
      <c r="H2767" s="9">
        <f>F2767+0</f>
        <v/>
      </c>
      <c r="I2767" s="9" t="n"/>
      <c r="J2767" s="9">
        <f>IF(I2767&lt;&gt;"",I2767,H2767)</f>
        <v/>
      </c>
      <c r="K2767" s="9">
        <f>E2767/(1+M2767)</f>
        <v/>
      </c>
      <c r="L2767" s="10" t="inlineStr">
        <is>
          <t>PLN</t>
        </is>
      </c>
      <c r="M2767" s="11" t="n">
        <v>0.23</v>
      </c>
      <c r="N2767" s="9">
        <f>K2767*VLOOKUP(L2767,'Exchange rate'!A:B,2,0)</f>
        <v/>
      </c>
      <c r="O2767" s="8" t="inlineStr">
        <is>
          <t>Play</t>
        </is>
      </c>
      <c r="P2767" s="8" t="inlineStr">
        <is>
          <t>Play</t>
        </is>
      </c>
      <c r="Q2767" s="8" t="inlineStr">
        <is>
          <t>Poland</t>
        </is>
      </c>
      <c r="R2767" s="12" t="inlineStr">
        <is>
          <t>https://www.play.pl/dlaciebie/produkty/xiaomi/xiaomi-redmi-note-13-pro-plus-5g/?oid=4001297899</t>
        </is>
      </c>
      <c r="S2767" s="13" t="inlineStr">
        <is>
          <t>Handset</t>
        </is>
      </c>
      <c r="T2767" s="13" t="n"/>
      <c r="U2767" s="12" t="inlineStr">
        <is>
          <t>https://drive.google.com/uc?export=view&amp;id=1MKm7_oUpk-KS5RN1FEGtU5LPCRQrEzbA</t>
        </is>
      </c>
      <c r="V2767" t="inlineStr">
        <is>
          <t>20250424</t>
        </is>
      </c>
    </row>
    <row r="2768" ht="15" customHeight="1">
      <c r="A2768" s="7" t="inlineStr">
        <is>
          <t>BN2009810</t>
        </is>
      </c>
      <c r="B2768" s="8" t="inlineStr">
        <is>
          <t>Xiaomi</t>
        </is>
      </c>
      <c r="C2768" s="8" t="inlineStr">
        <is>
          <t>Redmi Note 14 8-256GB 5G</t>
        </is>
      </c>
      <c r="D2768" s="8" t="inlineStr">
        <is>
          <t>-</t>
        </is>
      </c>
      <c r="E2768" s="9" t="n">
        <v>1299</v>
      </c>
      <c r="F2768" s="9" t="inlineStr">
        <is>
          <t>1299.00</t>
        </is>
      </c>
      <c r="G2768" s="9" t="inlineStr">
        <is>
          <t>Instock</t>
        </is>
      </c>
      <c r="H2768" s="9">
        <f>F2768+0</f>
        <v/>
      </c>
      <c r="I2768" s="9" t="n"/>
      <c r="J2768" s="9">
        <f>IF(I2768&lt;&gt;"",I2768,H2768)</f>
        <v/>
      </c>
      <c r="K2768" s="9">
        <f>E2768/(1+M2768)</f>
        <v/>
      </c>
      <c r="L2768" s="10" t="inlineStr">
        <is>
          <t>PLN</t>
        </is>
      </c>
      <c r="M2768" s="11" t="n">
        <v>0.23</v>
      </c>
      <c r="N2768" s="9">
        <f>K2768*VLOOKUP(L2768,'Exchange rate'!A:B,2,0)</f>
        <v/>
      </c>
      <c r="O2768" s="8" t="inlineStr">
        <is>
          <t>Play</t>
        </is>
      </c>
      <c r="P2768" s="8" t="inlineStr">
        <is>
          <t>Play</t>
        </is>
      </c>
      <c r="Q2768" s="8" t="inlineStr">
        <is>
          <t>Poland</t>
        </is>
      </c>
      <c r="R2768" s="12" t="inlineStr">
        <is>
          <t>https://www.play.pl/dlaciebie/produkty/xiaomi/xiaomi-redmi-note-14-5g-256gb/?oid=4001297899&amp;ogrp=abonament&amp;installmentsAmount=24&amp;upfront=1.0&amp;simCard=1&amp;context=B2C</t>
        </is>
      </c>
      <c r="S2768" s="13" t="inlineStr">
        <is>
          <t>Handset</t>
        </is>
      </c>
      <c r="T2768" s="13" t="n"/>
      <c r="U2768" s="12" t="inlineStr">
        <is>
          <t>https://drive.google.com/uc?export=view&amp;id=1MkBKfybieGXaTqz9b99c6XIDo_jgsY_h</t>
        </is>
      </c>
      <c r="V2768" t="inlineStr">
        <is>
          <t>20250424</t>
        </is>
      </c>
    </row>
    <row r="2769" ht="15" customHeight="1">
      <c r="A2769" s="7" t="inlineStr">
        <is>
          <t>BN2009812</t>
        </is>
      </c>
      <c r="B2769" s="8" t="inlineStr">
        <is>
          <t>Xiaomi</t>
        </is>
      </c>
      <c r="C2769" s="8" t="inlineStr">
        <is>
          <t>Redmi Note 14 Pro 8-256GB 5G</t>
        </is>
      </c>
      <c r="D2769" s="8" t="inlineStr">
        <is>
          <t>-</t>
        </is>
      </c>
      <c r="E2769" s="9" t="n">
        <v>1599</v>
      </c>
      <c r="F2769" s="9" t="inlineStr">
        <is>
          <t>1599.00</t>
        </is>
      </c>
      <c r="G2769" s="9" t="inlineStr">
        <is>
          <t>Instock</t>
        </is>
      </c>
      <c r="H2769" s="9">
        <f>F2769+0</f>
        <v/>
      </c>
      <c r="I2769" s="9" t="n"/>
      <c r="J2769" s="9">
        <f>IF(I2769&lt;&gt;"",I2769,H2769)</f>
        <v/>
      </c>
      <c r="K2769" s="9">
        <f>E2769/(1+M2769)</f>
        <v/>
      </c>
      <c r="L2769" s="10" t="inlineStr">
        <is>
          <t>PLN</t>
        </is>
      </c>
      <c r="M2769" s="11" t="n">
        <v>0.23</v>
      </c>
      <c r="N2769" s="9">
        <f>K2769*VLOOKUP(L2769,'Exchange rate'!A:B,2,0)</f>
        <v/>
      </c>
      <c r="O2769" s="8" t="inlineStr">
        <is>
          <t>Play</t>
        </is>
      </c>
      <c r="P2769" s="8" t="inlineStr">
        <is>
          <t>Play</t>
        </is>
      </c>
      <c r="Q2769" s="8" t="inlineStr">
        <is>
          <t>Poland</t>
        </is>
      </c>
      <c r="R2769" s="12" t="inlineStr">
        <is>
          <t>https://www.play.pl/dlaciebie/produkty/xiaomi/xiaomi-redmi-note-14-pro-5g-256gb/?oid=4001297899&amp;ogrp=abonament&amp;installmentsAmount=24&amp;upfront=499.00</t>
        </is>
      </c>
      <c r="S2769" s="13" t="inlineStr">
        <is>
          <t>Handset</t>
        </is>
      </c>
      <c r="T2769" s="13" t="n"/>
      <c r="U2769" s="12" t="inlineStr">
        <is>
          <t>https://drive.google.com/uc?export=view&amp;id=1LiqvjiN5ykcd8MhR9d_jM5HZYoXmLEkb</t>
        </is>
      </c>
      <c r="V2769" t="inlineStr">
        <is>
          <t>20250424</t>
        </is>
      </c>
    </row>
    <row r="2770" ht="15" customHeight="1">
      <c r="A2770" s="7" t="inlineStr">
        <is>
          <t>AN00000173</t>
        </is>
      </c>
      <c r="B2770" s="8" t="inlineStr">
        <is>
          <t>Xiaomi</t>
        </is>
      </c>
      <c r="C2770" s="8" t="inlineStr">
        <is>
          <t>Redmi Watch 3 Active</t>
        </is>
      </c>
      <c r="D2770" s="8" t="inlineStr">
        <is>
          <t>-</t>
        </is>
      </c>
      <c r="E2770" s="9" t="n">
        <v>0</v>
      </c>
      <c r="F2770" s="9" t="inlineStr">
        <is>
          <t>0.00</t>
        </is>
      </c>
      <c r="G2770" s="9" t="inlineStr">
        <is>
          <t>Outstock</t>
        </is>
      </c>
      <c r="H2770" s="9">
        <f>F2770+0</f>
        <v/>
      </c>
      <c r="I2770" s="9" t="n"/>
      <c r="J2770" s="9">
        <f>IF(I2770&lt;&gt;"",I2770,H2770)</f>
        <v/>
      </c>
      <c r="K2770" s="9">
        <f>E2770/(1+M2770)</f>
        <v/>
      </c>
      <c r="L2770" s="10" t="inlineStr">
        <is>
          <t>PLN</t>
        </is>
      </c>
      <c r="M2770" s="11" t="n">
        <v>0.23</v>
      </c>
      <c r="N2770" s="9">
        <f>K2770*VLOOKUP(L2770,'Exchange rate'!A:B,2,0)</f>
        <v/>
      </c>
      <c r="O2770" s="8" t="inlineStr">
        <is>
          <t>Play</t>
        </is>
      </c>
      <c r="P2770" s="8" t="inlineStr">
        <is>
          <t>Play</t>
        </is>
      </c>
      <c r="Q2770" s="8" t="inlineStr">
        <is>
          <t>Poland</t>
        </is>
      </c>
      <c r="R2770" s="12" t="inlineStr">
        <is>
          <t>https://www.play.pl/dlaciebie/produkty/xiaomi/xiaomi-redmi-watch-3-active/?oid=4001297899</t>
        </is>
      </c>
      <c r="S2770" s="13" t="inlineStr">
        <is>
          <t>Smart Watch</t>
        </is>
      </c>
      <c r="T2770" s="13" t="n"/>
      <c r="U2770" s="12" t="inlineStr">
        <is>
          <t>https://drive.google.com/uc?export=view&amp;id=1MsXoakNTtZRkONXogOv49GrtXBBuG-84</t>
        </is>
      </c>
      <c r="V2770" t="inlineStr">
        <is>
          <t>20250424</t>
        </is>
      </c>
    </row>
    <row r="2771" ht="15" customHeight="1">
      <c r="A2771" s="7" t="inlineStr">
        <is>
          <t>BN2008852</t>
        </is>
      </c>
      <c r="B2771" s="8" t="inlineStr">
        <is>
          <t>Xiaomi</t>
        </is>
      </c>
      <c r="C2771" s="8" t="inlineStr">
        <is>
          <t>Xiaomi 13T 8-256GB 5G</t>
        </is>
      </c>
      <c r="D2771" s="8" t="inlineStr">
        <is>
          <t>-</t>
        </is>
      </c>
      <c r="E2771" s="9" t="n">
        <v>1999</v>
      </c>
      <c r="F2771" s="9" t="inlineStr">
        <is>
          <t>1999.00</t>
        </is>
      </c>
      <c r="G2771" s="9" t="inlineStr">
        <is>
          <t>Instock</t>
        </is>
      </c>
      <c r="H2771" s="9">
        <f>F2771+0</f>
        <v/>
      </c>
      <c r="I2771" s="9" t="n"/>
      <c r="J2771" s="9">
        <f>IF(I2771&lt;&gt;"",I2771,H2771)</f>
        <v/>
      </c>
      <c r="K2771" s="9">
        <f>E2771/(1+M2771)</f>
        <v/>
      </c>
      <c r="L2771" s="10" t="inlineStr">
        <is>
          <t>PLN</t>
        </is>
      </c>
      <c r="M2771" s="11" t="n">
        <v>0.23</v>
      </c>
      <c r="N2771" s="9">
        <f>K2771*VLOOKUP(L2771,'Exchange rate'!A:B,2,0)</f>
        <v/>
      </c>
      <c r="O2771" s="8" t="inlineStr">
        <is>
          <t>Play</t>
        </is>
      </c>
      <c r="P2771" s="8" t="inlineStr">
        <is>
          <t>Play</t>
        </is>
      </c>
      <c r="Q2771" s="8" t="inlineStr">
        <is>
          <t>Poland</t>
        </is>
      </c>
      <c r="R2771" s="12" t="inlineStr">
        <is>
          <t>https://www.play.pl/dlaciebie/produkty/xiaomi/xiaomi-13t/?oid=4001297899&amp;ogrp=abonament&amp;installmentsAmount=24&amp;upfront=1.0</t>
        </is>
      </c>
      <c r="S2771" s="13" t="inlineStr">
        <is>
          <t>Handset</t>
        </is>
      </c>
      <c r="T2771" s="13" t="n"/>
      <c r="U2771" s="12" t="inlineStr">
        <is>
          <t>https://drive.google.com/uc?export=view&amp;id=1MrInRbkVCoWkZMxC116Rmz4awzZXqDkr</t>
        </is>
      </c>
      <c r="V2771" t="inlineStr">
        <is>
          <t>20250424</t>
        </is>
      </c>
    </row>
    <row r="2772" ht="15" customHeight="1">
      <c r="A2772" s="7" t="inlineStr">
        <is>
          <t>BN2008861</t>
        </is>
      </c>
      <c r="B2772" s="8" t="inlineStr">
        <is>
          <t>Xiaomi</t>
        </is>
      </c>
      <c r="C2772" s="8" t="inlineStr">
        <is>
          <t>Xiaomi 13T Pro 12-512GB 5G</t>
        </is>
      </c>
      <c r="D2772" s="8" t="inlineStr">
        <is>
          <t>-</t>
        </is>
      </c>
      <c r="E2772" s="9" t="n">
        <v>2999</v>
      </c>
      <c r="F2772" s="9" t="inlineStr">
        <is>
          <t>2999.00</t>
        </is>
      </c>
      <c r="G2772" s="9" t="inlineStr">
        <is>
          <t>Instock</t>
        </is>
      </c>
      <c r="H2772" s="9">
        <f>F2772+0</f>
        <v/>
      </c>
      <c r="I2772" s="9" t="n"/>
      <c r="J2772" s="9">
        <f>IF(I2772&lt;&gt;"",I2772,H2772)</f>
        <v/>
      </c>
      <c r="K2772" s="9">
        <f>E2772/(1+M2772)</f>
        <v/>
      </c>
      <c r="L2772" s="10" t="inlineStr">
        <is>
          <t>PLN</t>
        </is>
      </c>
      <c r="M2772" s="11" t="n">
        <v>0.23</v>
      </c>
      <c r="N2772" s="9">
        <f>K2772*VLOOKUP(L2772,'Exchange rate'!A:B,2,0)</f>
        <v/>
      </c>
      <c r="O2772" s="8" t="inlineStr">
        <is>
          <t>Play</t>
        </is>
      </c>
      <c r="P2772" s="8" t="inlineStr">
        <is>
          <t>Play</t>
        </is>
      </c>
      <c r="Q2772" s="8" t="inlineStr">
        <is>
          <t>Poland</t>
        </is>
      </c>
      <c r="R2772" s="12" t="inlineStr">
        <is>
          <t>https://www.play.pl/dlaciebie/produkty/xiaomi/xiaomi-13t-pro/?oid=4001297899&amp;ogrp=abonament&amp;installmentsAmount=24&amp;upfront=499.0</t>
        </is>
      </c>
      <c r="S2772" s="13" t="inlineStr">
        <is>
          <t>Handset</t>
        </is>
      </c>
      <c r="T2772" s="13" t="n"/>
      <c r="U2772" s="12" t="inlineStr">
        <is>
          <t>https://drive.google.com/uc?export=view&amp;id=1LVtgmZgLF9kxajH3uwHk_2RI6_I8Zh_H</t>
        </is>
      </c>
      <c r="V2772" t="inlineStr">
        <is>
          <t>20250424</t>
        </is>
      </c>
    </row>
    <row r="2773" ht="15" customHeight="1">
      <c r="A2773" s="7" t="inlineStr">
        <is>
          <t>BN2009094</t>
        </is>
      </c>
      <c r="B2773" s="8" t="inlineStr">
        <is>
          <t>Xiaomi</t>
        </is>
      </c>
      <c r="C2773" s="8" t="inlineStr">
        <is>
          <t>Xiaomi 14 12-512GB 5G</t>
        </is>
      </c>
      <c r="D2773" s="8" t="inlineStr">
        <is>
          <t>-</t>
        </is>
      </c>
      <c r="E2773" s="9" t="n">
        <v>3899</v>
      </c>
      <c r="F2773" s="9" t="inlineStr">
        <is>
          <t>3899.00</t>
        </is>
      </c>
      <c r="G2773" s="9" t="inlineStr">
        <is>
          <t>Instock</t>
        </is>
      </c>
      <c r="H2773" s="9">
        <f>F2773+0</f>
        <v/>
      </c>
      <c r="I2773" s="9" t="n"/>
      <c r="J2773" s="9">
        <f>IF(I2773&lt;&gt;"",I2773,H2773)</f>
        <v/>
      </c>
      <c r="K2773" s="9">
        <f>E2773/(1+M2773)</f>
        <v/>
      </c>
      <c r="L2773" s="10" t="inlineStr">
        <is>
          <t>PLN</t>
        </is>
      </c>
      <c r="M2773" s="11" t="n">
        <v>0.23</v>
      </c>
      <c r="N2773" s="9">
        <f>K2773*VLOOKUP(L2773,'Exchange rate'!A:B,2,0)</f>
        <v/>
      </c>
      <c r="O2773" s="8" t="inlineStr">
        <is>
          <t>Play</t>
        </is>
      </c>
      <c r="P2773" s="8" t="inlineStr">
        <is>
          <t>Play</t>
        </is>
      </c>
      <c r="Q2773" s="8" t="inlineStr">
        <is>
          <t>Poland</t>
        </is>
      </c>
      <c r="R2773" s="12" t="inlineStr">
        <is>
          <t>https://www.play.pl/dlaciebie/produkty/xiaomi/xiaomi-14-5g/?oid=4001297899</t>
        </is>
      </c>
      <c r="S2773" s="13" t="inlineStr">
        <is>
          <t>Handset</t>
        </is>
      </c>
      <c r="T2773" s="13" t="n"/>
      <c r="U2773" s="12" t="inlineStr">
        <is>
          <t>https://drive.google.com/uc?export=view&amp;id=1LRd2pLhEyXk5HO685z15SiIDkqrzz7YV</t>
        </is>
      </c>
      <c r="V2773" t="inlineStr">
        <is>
          <t>20250424</t>
        </is>
      </c>
    </row>
    <row r="2774" ht="15" customHeight="1">
      <c r="A2774" s="7" t="inlineStr">
        <is>
          <t>BN2009303</t>
        </is>
      </c>
      <c r="B2774" s="8" t="inlineStr">
        <is>
          <t>Xiaomi</t>
        </is>
      </c>
      <c r="C2774" s="8" t="inlineStr">
        <is>
          <t>Xiaomi 14 Ultra 16-512GB 5G</t>
        </is>
      </c>
      <c r="D2774" s="8" t="inlineStr">
        <is>
          <t>-</t>
        </is>
      </c>
      <c r="E2774" s="9" t="n">
        <v>0</v>
      </c>
      <c r="F2774" s="9" t="inlineStr">
        <is>
          <t>0.00</t>
        </is>
      </c>
      <c r="G2774" s="9" t="inlineStr">
        <is>
          <t>Outstock</t>
        </is>
      </c>
      <c r="H2774" s="9">
        <f>F2774+0</f>
        <v/>
      </c>
      <c r="I2774" s="9" t="n"/>
      <c r="J2774" s="9">
        <f>IF(I2774&lt;&gt;"",I2774,H2774)</f>
        <v/>
      </c>
      <c r="K2774" s="9">
        <f>E2774/(1+M2774)</f>
        <v/>
      </c>
      <c r="L2774" s="10" t="inlineStr">
        <is>
          <t>PLN</t>
        </is>
      </c>
      <c r="M2774" s="11" t="n">
        <v>0.23</v>
      </c>
      <c r="N2774" s="9">
        <f>K2774*VLOOKUP(L2774,'Exchange rate'!A:B,2,0)</f>
        <v/>
      </c>
      <c r="O2774" s="8" t="inlineStr">
        <is>
          <t>Play</t>
        </is>
      </c>
      <c r="P2774" s="8" t="inlineStr">
        <is>
          <t>Play</t>
        </is>
      </c>
      <c r="Q2774" s="8" t="inlineStr">
        <is>
          <t>Poland</t>
        </is>
      </c>
      <c r="R2774" s="12" t="inlineStr">
        <is>
          <t>https://www.play.pl/dlaciebie/produkty/xiaomi/xiaomi-14-ultra/?oid=4001297899</t>
        </is>
      </c>
      <c r="S2774" s="13" t="inlineStr">
        <is>
          <t>Handset</t>
        </is>
      </c>
      <c r="T2774" s="13" t="n"/>
      <c r="U2774" s="12" t="inlineStr">
        <is>
          <t>https://drive.google.com/uc?export=view&amp;id=1NElzeSEPLovhoErjZtrDGFvhfyBnlcm6</t>
        </is>
      </c>
      <c r="V2774" t="inlineStr">
        <is>
          <t>20250424</t>
        </is>
      </c>
    </row>
    <row r="2775" ht="15" customHeight="1">
      <c r="A2775" s="7" t="inlineStr">
        <is>
          <t>BN2009425</t>
        </is>
      </c>
      <c r="B2775" s="8" t="inlineStr">
        <is>
          <t>Xiaomi</t>
        </is>
      </c>
      <c r="C2775" s="8" t="inlineStr">
        <is>
          <t>Xiaomi 14T 12-256GB 5G</t>
        </is>
      </c>
      <c r="D2775" s="8" t="inlineStr">
        <is>
          <t>-</t>
        </is>
      </c>
      <c r="E2775" s="9" t="n">
        <v>1899</v>
      </c>
      <c r="F2775" s="9" t="inlineStr">
        <is>
          <t>1899.00</t>
        </is>
      </c>
      <c r="G2775" s="9" t="inlineStr">
        <is>
          <t>Instock</t>
        </is>
      </c>
      <c r="H2775" s="9">
        <f>F2775+0</f>
        <v/>
      </c>
      <c r="I2775" s="9" t="n"/>
      <c r="J2775" s="9">
        <f>IF(I2775&lt;&gt;"",I2775,H2775)</f>
        <v/>
      </c>
      <c r="K2775" s="9">
        <f>E2775/(1+M2775)</f>
        <v/>
      </c>
      <c r="L2775" s="10" t="inlineStr">
        <is>
          <t>PLN</t>
        </is>
      </c>
      <c r="M2775" s="11" t="n">
        <v>0.23</v>
      </c>
      <c r="N2775" s="9">
        <f>K2775*VLOOKUP(L2775,'Exchange rate'!A:B,2,0)</f>
        <v/>
      </c>
      <c r="O2775" s="8" t="inlineStr">
        <is>
          <t>Play</t>
        </is>
      </c>
      <c r="P2775" s="8" t="inlineStr">
        <is>
          <t>Play</t>
        </is>
      </c>
      <c r="Q2775" s="8" t="inlineStr">
        <is>
          <t>Poland</t>
        </is>
      </c>
      <c r="R2775" s="12" t="inlineStr">
        <is>
          <t>https://www.play.pl/dlaciebie/produkty/xiaomi/xiaomi-14t-5g/?oid=4001297899&amp;ogrp=abonament&amp;installmentsAmount=24&amp;upfront=1.0</t>
        </is>
      </c>
      <c r="S2775" s="13" t="inlineStr">
        <is>
          <t>Handset</t>
        </is>
      </c>
      <c r="T2775" s="13" t="n"/>
      <c r="U2775" s="12" t="inlineStr">
        <is>
          <t>https://drive.google.com/uc?export=view&amp;id=1LTcwFQjDTwUTN2qgi7Ev5vvuJfYAg7AV</t>
        </is>
      </c>
      <c r="V2775" t="inlineStr">
        <is>
          <t>20250424</t>
        </is>
      </c>
    </row>
    <row r="2776" ht="15" customHeight="1">
      <c r="A2776" s="7" t="inlineStr">
        <is>
          <t>BN2009446</t>
        </is>
      </c>
      <c r="B2776" s="8" t="inlineStr">
        <is>
          <t>Xiaomi</t>
        </is>
      </c>
      <c r="C2776" s="8" t="inlineStr">
        <is>
          <t>Xiaomi 14T Pro 12-512GB 5G</t>
        </is>
      </c>
      <c r="D2776" s="8" t="inlineStr">
        <is>
          <t>-</t>
        </is>
      </c>
      <c r="E2776" s="9" t="n">
        <v>2699</v>
      </c>
      <c r="F2776" s="9" t="inlineStr">
        <is>
          <t>2699.00</t>
        </is>
      </c>
      <c r="G2776" s="9" t="inlineStr">
        <is>
          <t>Instock</t>
        </is>
      </c>
      <c r="H2776" s="9">
        <f>F2776+0</f>
        <v/>
      </c>
      <c r="I2776" s="9" t="n"/>
      <c r="J2776" s="9">
        <f>IF(I2776&lt;&gt;"",I2776,H2776)</f>
        <v/>
      </c>
      <c r="K2776" s="9">
        <f>E2776/(1+M2776)</f>
        <v/>
      </c>
      <c r="L2776" s="10" t="inlineStr">
        <is>
          <t>PLN</t>
        </is>
      </c>
      <c r="M2776" s="11" t="n">
        <v>0.23</v>
      </c>
      <c r="N2776" s="9">
        <f>K2776*VLOOKUP(L2776,'Exchange rate'!A:B,2,0)</f>
        <v/>
      </c>
      <c r="O2776" s="8" t="inlineStr">
        <is>
          <t>Play</t>
        </is>
      </c>
      <c r="P2776" s="8" t="inlineStr">
        <is>
          <t>Play</t>
        </is>
      </c>
      <c r="Q2776" s="8" t="inlineStr">
        <is>
          <t>Poland</t>
        </is>
      </c>
      <c r="R2776" s="12" t="inlineStr">
        <is>
          <t>https://www.play.pl/dlaciebie/produkty/xiaomi/xiaomi-14t-pro-5g/?oid=4001297899&amp;ogrp=abonament&amp;installmentsAmount=24&amp;upfront=499.0</t>
        </is>
      </c>
      <c r="S2776" s="13" t="inlineStr">
        <is>
          <t>Handset</t>
        </is>
      </c>
      <c r="T2776" s="13" t="n"/>
      <c r="U2776" s="12" t="inlineStr">
        <is>
          <t>https://drive.google.com/uc?export=view&amp;id=1M8exobTHofv_8IKcFriyOuAqUkEU-5W7</t>
        </is>
      </c>
      <c r="V2776" t="inlineStr">
        <is>
          <t>20250424</t>
        </is>
      </c>
    </row>
    <row r="2777" ht="15" customHeight="1">
      <c r="A2777" s="7" t="inlineStr">
        <is>
          <t>BN2009814</t>
        </is>
      </c>
      <c r="B2777" s="8" t="inlineStr">
        <is>
          <t>Xiaomi</t>
        </is>
      </c>
      <c r="C2777" s="8" t="inlineStr">
        <is>
          <t>Xiaomi 15 12-256GB 5G</t>
        </is>
      </c>
      <c r="D2777" s="8" t="inlineStr">
        <is>
          <t>-</t>
        </is>
      </c>
      <c r="E2777" s="9" t="n">
        <v>4199</v>
      </c>
      <c r="F2777" s="9" t="inlineStr">
        <is>
          <t>4199.00</t>
        </is>
      </c>
      <c r="G2777" s="9" t="inlineStr">
        <is>
          <t>Instock</t>
        </is>
      </c>
      <c r="H2777" s="9">
        <f>F2777+0</f>
        <v/>
      </c>
      <c r="I2777" s="9" t="n"/>
      <c r="J2777" s="9">
        <f>IF(I2777&lt;&gt;"",I2777,H2777)</f>
        <v/>
      </c>
      <c r="K2777" s="9">
        <f>E2777/(1+M2777)</f>
        <v/>
      </c>
      <c r="L2777" s="10" t="inlineStr">
        <is>
          <t>PLN</t>
        </is>
      </c>
      <c r="M2777" s="11" t="n">
        <v>0.23</v>
      </c>
      <c r="N2777" s="9">
        <f>K2777*VLOOKUP(L2777,'Exchange rate'!A:B,2,0)</f>
        <v/>
      </c>
      <c r="O2777" s="8" t="inlineStr">
        <is>
          <t>Play</t>
        </is>
      </c>
      <c r="P2777" s="8" t="inlineStr">
        <is>
          <t>Play</t>
        </is>
      </c>
      <c r="Q2777" s="8" t="inlineStr">
        <is>
          <t>Poland</t>
        </is>
      </c>
      <c r="R2777" s="12" t="inlineStr">
        <is>
          <t>https://www.play.pl/dlaciebie/produkty/xiaomi/xiaomi-15-5g/?oid=4001297899</t>
        </is>
      </c>
      <c r="S2777" s="13" t="inlineStr">
        <is>
          <t>Handset</t>
        </is>
      </c>
      <c r="T2777" s="13" t="n"/>
      <c r="U2777" s="12" t="inlineStr">
        <is>
          <t>https://drive.google.com/uc?export=view&amp;id=1L_hrTctYWbJY60IfzmaitRuUd_4S4HEV</t>
        </is>
      </c>
      <c r="V2777" t="inlineStr">
        <is>
          <t>20250424</t>
        </is>
      </c>
    </row>
    <row r="2778" ht="15" customHeight="1">
      <c r="A2778" s="7" t="inlineStr">
        <is>
          <t>BN2009815</t>
        </is>
      </c>
      <c r="B2778" s="8" t="inlineStr">
        <is>
          <t>Xiaomi</t>
        </is>
      </c>
      <c r="C2778" s="8" t="inlineStr">
        <is>
          <t>Xiaomi 15 Ultra 16-512GB 5G</t>
        </is>
      </c>
      <c r="D2778" s="8" t="inlineStr">
        <is>
          <t>-</t>
        </is>
      </c>
      <c r="E2778" s="9" t="n">
        <v>6299</v>
      </c>
      <c r="F2778" s="9" t="inlineStr">
        <is>
          <t>6299.00</t>
        </is>
      </c>
      <c r="G2778" s="9" t="inlineStr">
        <is>
          <t>Instock</t>
        </is>
      </c>
      <c r="H2778" s="9">
        <f>F2778+0</f>
        <v/>
      </c>
      <c r="I2778" s="9" t="n"/>
      <c r="J2778" s="9">
        <f>IF(I2778&lt;&gt;"",I2778,H2778)</f>
        <v/>
      </c>
      <c r="K2778" s="9">
        <f>E2778/(1+M2778)</f>
        <v/>
      </c>
      <c r="L2778" s="10" t="inlineStr">
        <is>
          <t>PLN</t>
        </is>
      </c>
      <c r="M2778" s="11" t="n">
        <v>0.23</v>
      </c>
      <c r="N2778" s="9">
        <f>K2778*VLOOKUP(L2778,'Exchange rate'!A:B,2,0)</f>
        <v/>
      </c>
      <c r="O2778" s="8" t="inlineStr">
        <is>
          <t>Play</t>
        </is>
      </c>
      <c r="P2778" s="8" t="inlineStr">
        <is>
          <t>Play</t>
        </is>
      </c>
      <c r="Q2778" s="8" t="inlineStr">
        <is>
          <t>Poland</t>
        </is>
      </c>
      <c r="R2778" s="12" t="inlineStr">
        <is>
          <t>https://www.play.pl/dlaciebie/produkty/xiaomi/xiaomi-15-ultra-5g/?oid=4001297899</t>
        </is>
      </c>
      <c r="S2778" s="13" t="inlineStr">
        <is>
          <t>Handset</t>
        </is>
      </c>
      <c r="T2778" s="13" t="n"/>
      <c r="U2778" s="12" t="inlineStr">
        <is>
          <t>https://drive.google.com/uc?export=view&amp;id=1MOpo02xyqjAkN2PVsvnYIA586YTzT4JI</t>
        </is>
      </c>
      <c r="V2778" t="inlineStr">
        <is>
          <t>20250424</t>
        </is>
      </c>
    </row>
    <row r="2779" ht="15" customHeight="1">
      <c r="A2779" s="7" t="inlineStr">
        <is>
          <t>AN00000248</t>
        </is>
      </c>
      <c r="B2779" s="8" t="inlineStr">
        <is>
          <t>Xiaomi</t>
        </is>
      </c>
      <c r="C2779" s="8" t="inlineStr">
        <is>
          <t>Xiaomi Redmi Note 14 8/256GB</t>
        </is>
      </c>
      <c r="D2779" s="8" t="inlineStr">
        <is>
          <t>-</t>
        </is>
      </c>
      <c r="E2779" s="9" t="n">
        <v>999</v>
      </c>
      <c r="F2779" s="9" t="inlineStr">
        <is>
          <t>999.00</t>
        </is>
      </c>
      <c r="G2779" s="9" t="inlineStr">
        <is>
          <t>Instock</t>
        </is>
      </c>
      <c r="H2779" s="9">
        <f>F2779+0</f>
        <v/>
      </c>
      <c r="I2779" s="9" t="n"/>
      <c r="J2779" s="9">
        <f>IF(I2779&lt;&gt;"",I2779,H2779)</f>
        <v/>
      </c>
      <c r="K2779" s="9">
        <f>E2779/(1+M2779)</f>
        <v/>
      </c>
      <c r="L2779" s="10" t="inlineStr">
        <is>
          <t>PLN</t>
        </is>
      </c>
      <c r="M2779" s="11" t="n">
        <v>0.23</v>
      </c>
      <c r="N2779" s="9">
        <f>K2779*VLOOKUP(L2779,'Exchange rate'!A:B,2,0)</f>
        <v/>
      </c>
      <c r="O2779" s="8" t="inlineStr">
        <is>
          <t>Play</t>
        </is>
      </c>
      <c r="P2779" s="8" t="inlineStr">
        <is>
          <t>Play</t>
        </is>
      </c>
      <c r="Q2779" s="8" t="inlineStr">
        <is>
          <t>Poland</t>
        </is>
      </c>
      <c r="R2779" s="12" t="inlineStr">
        <is>
          <t>https://www.play.pl/dlaciebie/produkty/xiaomi/xiaomi-redmi-note-14-256gb/?oid=4001297899&amp;ogrp=abonament&amp;installmentsAmount=24&amp;upfront=1.0</t>
        </is>
      </c>
      <c r="S2779" s="13" t="inlineStr">
        <is>
          <t>Handset</t>
        </is>
      </c>
      <c r="T2779" s="13" t="n"/>
      <c r="U2779" s="12" t="inlineStr">
        <is>
          <t>https://drive.google.com/uc?export=view&amp;id=1LkvXgsrnAzOfYLV2YmyHplKvO-zqbYkU</t>
        </is>
      </c>
      <c r="V2779" t="inlineStr">
        <is>
          <t>20250424</t>
        </is>
      </c>
    </row>
    <row r="2780" ht="15" customHeight="1">
      <c r="A2780" s="7" t="inlineStr">
        <is>
          <t>AN00000249</t>
        </is>
      </c>
      <c r="B2780" s="8" t="inlineStr">
        <is>
          <t>Xiaomi</t>
        </is>
      </c>
      <c r="C2780" s="8" t="inlineStr">
        <is>
          <t>Xiaomi Redmi Note 14 Pro+ 5G 12/512GB</t>
        </is>
      </c>
      <c r="D2780" s="8" t="inlineStr">
        <is>
          <t>-</t>
        </is>
      </c>
      <c r="E2780" s="9" t="n">
        <v>1999</v>
      </c>
      <c r="F2780" s="9" t="inlineStr">
        <is>
          <t>2199.00</t>
        </is>
      </c>
      <c r="G2780" s="9" t="inlineStr">
        <is>
          <t>Instock</t>
        </is>
      </c>
      <c r="H2780" s="9">
        <f>F2780+0</f>
        <v/>
      </c>
      <c r="I2780" s="9" t="n"/>
      <c r="J2780" s="9">
        <f>IF(I2780&lt;&gt;"",I2780,H2780)</f>
        <v/>
      </c>
      <c r="K2780" s="9">
        <f>E2780/(1+M2780)</f>
        <v/>
      </c>
      <c r="L2780" s="10" t="inlineStr">
        <is>
          <t>PLN</t>
        </is>
      </c>
      <c r="M2780" s="11" t="n">
        <v>0.23</v>
      </c>
      <c r="N2780" s="9">
        <f>K2780*VLOOKUP(L2780,'Exchange rate'!A:B,2,0)</f>
        <v/>
      </c>
      <c r="O2780" s="8" t="inlineStr">
        <is>
          <t>Play</t>
        </is>
      </c>
      <c r="P2780" s="8" t="inlineStr">
        <is>
          <t>Play</t>
        </is>
      </c>
      <c r="Q2780" s="8" t="inlineStr">
        <is>
          <t>Poland</t>
        </is>
      </c>
      <c r="R2780" s="12" t="inlineStr">
        <is>
          <t>https://www.play.pl/dlaciebie/produkty/xiaomi/xiaomi-redmi-note-14-pro-plus-5g-512gb/?oid=4001297899&amp;ogrp=abonament&amp;installmentsAmount=24&amp;upfront=499.00</t>
        </is>
      </c>
      <c r="S2780" s="13" t="inlineStr">
        <is>
          <t>Handset</t>
        </is>
      </c>
      <c r="T2780" s="13" t="n"/>
      <c r="U2780" s="12" t="inlineStr">
        <is>
          <t>https://drive.google.com/uc?export=view&amp;id=1MGURKibiHFp8GNXP7R_5nbEMPkmcZBQD</t>
        </is>
      </c>
      <c r="V2780" t="inlineStr">
        <is>
          <t>20250424</t>
        </is>
      </c>
    </row>
    <row r="2781" ht="15" customHeight="1">
      <c r="A2781" s="7" t="inlineStr">
        <is>
          <t>BN2007979</t>
        </is>
      </c>
      <c r="B2781" s="8" t="inlineStr">
        <is>
          <t>Apple</t>
        </is>
      </c>
      <c r="C2781" s="8" t="inlineStr">
        <is>
          <t>iPhone 13 128GB 5G</t>
        </is>
      </c>
      <c r="D2781" s="8" t="inlineStr">
        <is>
          <t>-</t>
        </is>
      </c>
      <c r="E2781" s="9" t="n">
        <v>0</v>
      </c>
      <c r="F2781" s="9" t="n">
        <v>0</v>
      </c>
      <c r="G2781" s="9" t="inlineStr">
        <is>
          <t>Out stock</t>
        </is>
      </c>
      <c r="H2781" s="9">
        <f>SUBSTITUTE(SUBSTITUTE(SUBSTITUTE(SUBSTITUTE(SUBSTITUTE(F2781,"od",""),"Cena internetowa","")," ",""),"€",""),",",".")+0</f>
        <v/>
      </c>
      <c r="I2781" s="9" t="n"/>
      <c r="J2781" s="9">
        <f>IF(I2781&lt;&gt;"",I2781,H2781)</f>
        <v/>
      </c>
      <c r="K2781" s="9">
        <f>E2781/(1+M2781)</f>
        <v/>
      </c>
      <c r="L2781" s="10" t="inlineStr">
        <is>
          <t>PLN</t>
        </is>
      </c>
      <c r="M2781" s="11" t="n">
        <v>0.23</v>
      </c>
      <c r="N2781" s="9">
        <f>K2781*VLOOKUP(L2781,'Exchange rate'!A:B,2,0)</f>
        <v/>
      </c>
      <c r="O2781" s="8" t="inlineStr">
        <is>
          <t>Plus</t>
        </is>
      </c>
      <c r="P2781" s="8" t="inlineStr">
        <is>
          <t>Plus</t>
        </is>
      </c>
      <c r="Q2781" s="8" t="inlineStr">
        <is>
          <t>Poland</t>
        </is>
      </c>
      <c r="R2781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-13-128gb-midnight&amp;deviceTypeCode=PHONE</t>
        </is>
      </c>
      <c r="S2781" s="13" t="inlineStr">
        <is>
          <t>Handset</t>
        </is>
      </c>
      <c r="T2781" s="13" t="n">
        <v>2</v>
      </c>
      <c r="U2781" s="12" t="inlineStr">
        <is>
          <t>https://drive.google.com/uc?export=view&amp;id=1MX7fZ3WqQHKf3FjavXvAqTk-15rQhrzE</t>
        </is>
      </c>
    </row>
    <row r="2782" ht="15" customHeight="1">
      <c r="A2782" s="7" t="inlineStr">
        <is>
          <t>BN2008517</t>
        </is>
      </c>
      <c r="B2782" s="8" t="inlineStr">
        <is>
          <t>Apple</t>
        </is>
      </c>
      <c r="C2782" s="8" t="inlineStr">
        <is>
          <t>iPhone 14 128GB 5G</t>
        </is>
      </c>
      <c r="D2782" s="8" t="inlineStr">
        <is>
          <t>-</t>
        </is>
      </c>
      <c r="E2782" s="9" t="n">
        <v>0</v>
      </c>
      <c r="F2782" s="9" t="n">
        <v>0</v>
      </c>
      <c r="G2782" s="9" t="inlineStr">
        <is>
          <t>Out stock</t>
        </is>
      </c>
      <c r="H2782" s="9">
        <f>SUBSTITUTE(SUBSTITUTE(SUBSTITUTE(SUBSTITUTE(SUBSTITUTE(F2782,"od",""),"Cena internetowa","")," ",""),"€",""),",",".")+0</f>
        <v/>
      </c>
      <c r="I2782" s="9" t="n"/>
      <c r="J2782" s="9">
        <f>IF(I2782&lt;&gt;"",I2782,H2782)</f>
        <v/>
      </c>
      <c r="K2782" s="9">
        <f>E2782/(1+M2782)</f>
        <v/>
      </c>
      <c r="L2782" s="10" t="inlineStr">
        <is>
          <t>PLN</t>
        </is>
      </c>
      <c r="M2782" s="11" t="n">
        <v>0.23</v>
      </c>
      <c r="N2782" s="9">
        <f>K2782*VLOOKUP(L2782,'Exchange rate'!A:B,2,0)</f>
        <v/>
      </c>
      <c r="O2782" s="8" t="inlineStr">
        <is>
          <t>Plus</t>
        </is>
      </c>
      <c r="P2782" s="8" t="inlineStr">
        <is>
          <t>Plus</t>
        </is>
      </c>
      <c r="Q2782" s="8" t="inlineStr">
        <is>
          <t>Poland</t>
        </is>
      </c>
      <c r="R2782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productType=PHONE&amp;offerRevision=55&amp;deviceStockCode=apple-iphone-14-128gb-purple&amp;deviceTypeCode=PHONE</t>
        </is>
      </c>
      <c r="S2782" s="13" t="inlineStr">
        <is>
          <t>Handset</t>
        </is>
      </c>
      <c r="T2782" s="13" t="n">
        <v>3</v>
      </c>
      <c r="U2782" s="12" t="inlineStr">
        <is>
          <t>https://drive.google.com/uc?export=view&amp;id=1MO2dSWo3KsoMRhEBO-VkRn-PhfXz2H1X</t>
        </is>
      </c>
    </row>
    <row r="2783" ht="15" customHeight="1">
      <c r="A2783" s="7" t="inlineStr">
        <is>
          <t>BN2009133</t>
        </is>
      </c>
      <c r="B2783" s="8" t="inlineStr">
        <is>
          <t>Apple</t>
        </is>
      </c>
      <c r="C2783" s="8" t="inlineStr">
        <is>
          <t>iPhone 15 128GB 5G</t>
        </is>
      </c>
      <c r="D2783" s="8" t="inlineStr">
        <is>
          <t>-</t>
        </is>
      </c>
      <c r="E2783" s="9" t="n">
        <v>3249</v>
      </c>
      <c r="F2783" s="9" t="inlineStr">
        <is>
          <t>3249</t>
        </is>
      </c>
      <c r="G2783" s="9" t="inlineStr">
        <is>
          <t>In stock</t>
        </is>
      </c>
      <c r="H2783" s="9">
        <f>SUBSTITUTE(SUBSTITUTE(SUBSTITUTE(SUBSTITUTE(SUBSTITUTE(F2783,"od",""),"Cena internetowa","")," ",""),"€",""),",",".")+0</f>
        <v/>
      </c>
      <c r="I2783" s="9" t="n"/>
      <c r="J2783" s="9">
        <f>IF(I2783&lt;&gt;"",I2783,H2783)</f>
        <v/>
      </c>
      <c r="K2783" s="9">
        <f>E2783/(1+M2783)</f>
        <v/>
      </c>
      <c r="L2783" s="10" t="inlineStr">
        <is>
          <t>PLN</t>
        </is>
      </c>
      <c r="M2783" s="11" t="n">
        <v>0.23</v>
      </c>
      <c r="N2783" s="9">
        <f>K2783*VLOOKUP(L2783,'Exchange rate'!A:B,2,0)</f>
        <v/>
      </c>
      <c r="O2783" s="8" t="inlineStr">
        <is>
          <t>Plus</t>
        </is>
      </c>
      <c r="P2783" s="8" t="inlineStr">
        <is>
          <t>Plus</t>
        </is>
      </c>
      <c r="Q2783" s="8" t="inlineStr">
        <is>
          <t>Poland</t>
        </is>
      </c>
      <c r="R2783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-15-128gb-green&amp;deviceTypeCode=PHONE</t>
        </is>
      </c>
      <c r="S2783" s="13" t="inlineStr">
        <is>
          <t>Handset</t>
        </is>
      </c>
      <c r="T2783" s="13" t="n"/>
      <c r="U2783" s="12" t="inlineStr">
        <is>
          <t>https://drive.google.com/uc?export=view&amp;id=1MGA0AHzoejzaogtyYrVrWj3ni8VXhKJ7</t>
        </is>
      </c>
    </row>
    <row r="2784" ht="15" customHeight="1">
      <c r="A2784" s="7" t="inlineStr">
        <is>
          <t>BN2009874</t>
        </is>
      </c>
      <c r="B2784" s="8" t="inlineStr">
        <is>
          <t>Apple</t>
        </is>
      </c>
      <c r="C2784" s="8" t="inlineStr">
        <is>
          <t>iPhone 16 128GB 5G</t>
        </is>
      </c>
      <c r="D2784" s="8" t="inlineStr">
        <is>
          <t>-</t>
        </is>
      </c>
      <c r="E2784" s="9" t="n">
        <v>3749</v>
      </c>
      <c r="F2784" s="9" t="inlineStr">
        <is>
          <t>3749</t>
        </is>
      </c>
      <c r="G2784" s="9" t="inlineStr">
        <is>
          <t>In stock</t>
        </is>
      </c>
      <c r="H2784" s="9">
        <f>SUBSTITUTE(SUBSTITUTE(SUBSTITUTE(SUBSTITUTE(SUBSTITUTE(F2784,"od",""),"Cena internetowa","")," ",""),"€",""),",",".")+0</f>
        <v/>
      </c>
      <c r="I2784" s="9" t="n"/>
      <c r="J2784" s="9">
        <f>IF(I2784&lt;&gt;"",I2784,H2784)</f>
        <v/>
      </c>
      <c r="K2784" s="9">
        <f>E2784/(1+M2784)</f>
        <v/>
      </c>
      <c r="L2784" s="10" t="inlineStr">
        <is>
          <t>PLN</t>
        </is>
      </c>
      <c r="M2784" s="11" t="n">
        <v>0.23</v>
      </c>
      <c r="N2784" s="9">
        <f>K2784*VLOOKUP(L2784,'Exchange rate'!A:B,2,0)</f>
        <v/>
      </c>
      <c r="O2784" s="8" t="inlineStr">
        <is>
          <t>Plus</t>
        </is>
      </c>
      <c r="P2784" s="8" t="inlineStr">
        <is>
          <t>Plus</t>
        </is>
      </c>
      <c r="Q2784" s="8" t="inlineStr">
        <is>
          <t>Poland</t>
        </is>
      </c>
      <c r="R2784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-16-128gb-white&amp;deviceTypeCode=PHONE</t>
        </is>
      </c>
      <c r="S2784" s="13" t="inlineStr">
        <is>
          <t>Handset</t>
        </is>
      </c>
      <c r="T2784" s="13" t="n"/>
      <c r="U2784" s="12" t="inlineStr">
        <is>
          <t>https://drive.google.com/uc?export=view&amp;id=1MWC0M1A9utK9VjPhnSnKj5zUEcg6zpvr</t>
        </is>
      </c>
    </row>
    <row r="2785" ht="15" customHeight="1">
      <c r="A2785" s="7" t="inlineStr">
        <is>
          <t>BN2009878</t>
        </is>
      </c>
      <c r="B2785" s="8" t="inlineStr">
        <is>
          <t>Apple</t>
        </is>
      </c>
      <c r="C2785" s="8" t="inlineStr">
        <is>
          <t>iPhone 16 256GB 5G</t>
        </is>
      </c>
      <c r="D2785" s="8" t="inlineStr">
        <is>
          <t>-</t>
        </is>
      </c>
      <c r="E2785" s="9" t="n">
        <v>4249</v>
      </c>
      <c r="F2785" s="9" t="inlineStr">
        <is>
          <t>4249</t>
        </is>
      </c>
      <c r="G2785" s="9" t="inlineStr">
        <is>
          <t>In stock</t>
        </is>
      </c>
      <c r="H2785" s="9">
        <f>SUBSTITUTE(SUBSTITUTE(SUBSTITUTE(SUBSTITUTE(SUBSTITUTE(F2785,"od",""),"Cena internetowa","")," ",""),"€",""),",",".")+0</f>
        <v/>
      </c>
      <c r="I2785" s="9" t="n"/>
      <c r="J2785" s="9">
        <f>IF(I2785&lt;&gt;"",I2785,H2785)</f>
        <v/>
      </c>
      <c r="K2785" s="9">
        <f>E2785/(1+M2785)</f>
        <v/>
      </c>
      <c r="L2785" s="10" t="inlineStr">
        <is>
          <t>PLN</t>
        </is>
      </c>
      <c r="M2785" s="11" t="n">
        <v>0.23</v>
      </c>
      <c r="N2785" s="9">
        <f>K2785*VLOOKUP(L2785,'Exchange rate'!A:B,2,0)</f>
        <v/>
      </c>
      <c r="O2785" s="8" t="inlineStr">
        <is>
          <t>Plus</t>
        </is>
      </c>
      <c r="P2785" s="8" t="inlineStr">
        <is>
          <t>Plus</t>
        </is>
      </c>
      <c r="Q2785" s="8" t="inlineStr">
        <is>
          <t>Poland</t>
        </is>
      </c>
      <c r="R2785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-16-256gb-white&amp;deviceTypeCode=PHONE</t>
        </is>
      </c>
      <c r="S2785" s="13" t="inlineStr">
        <is>
          <t>Handset</t>
        </is>
      </c>
      <c r="T2785" s="13" t="n"/>
      <c r="U2785" s="12" t="inlineStr">
        <is>
          <t>https://drive.google.com/uc?export=view&amp;id=1MY6PKJ44HhNEG3U5h61cypzvOGYDzqpC</t>
        </is>
      </c>
    </row>
    <row r="2786" ht="15" customHeight="1">
      <c r="A2786" s="7" t="inlineStr">
        <is>
          <t>BN2009875</t>
        </is>
      </c>
      <c r="B2786" s="8" t="inlineStr">
        <is>
          <t>Apple</t>
        </is>
      </c>
      <c r="C2786" s="8" t="inlineStr">
        <is>
          <t>iPhone 16 Plus 128GB 5G</t>
        </is>
      </c>
      <c r="D2786" s="8" t="inlineStr">
        <is>
          <t>-</t>
        </is>
      </c>
      <c r="E2786" s="9" t="n">
        <v>4249</v>
      </c>
      <c r="F2786" s="9" t="inlineStr">
        <is>
          <t>4249</t>
        </is>
      </c>
      <c r="G2786" s="9" t="inlineStr">
        <is>
          <t>In stock</t>
        </is>
      </c>
      <c r="H2786" s="9">
        <f>SUBSTITUTE(SUBSTITUTE(SUBSTITUTE(SUBSTITUTE(SUBSTITUTE(F2786,"od",""),"Cena internetowa","")," ",""),"€",""),",",".")+0</f>
        <v/>
      </c>
      <c r="I2786" s="9" t="n"/>
      <c r="J2786" s="9">
        <f>IF(I2786&lt;&gt;"",I2786,H2786)</f>
        <v/>
      </c>
      <c r="K2786" s="9">
        <f>E2786/(1+M2786)</f>
        <v/>
      </c>
      <c r="L2786" s="10" t="inlineStr">
        <is>
          <t>PLN</t>
        </is>
      </c>
      <c r="M2786" s="11" t="n">
        <v>0.23</v>
      </c>
      <c r="N2786" s="9">
        <f>K2786*VLOOKUP(L2786,'Exchange rate'!A:B,2,0)</f>
        <v/>
      </c>
      <c r="O2786" s="8" t="inlineStr">
        <is>
          <t>Plus</t>
        </is>
      </c>
      <c r="P2786" s="8" t="inlineStr">
        <is>
          <t>Plus</t>
        </is>
      </c>
      <c r="Q2786" s="8" t="inlineStr">
        <is>
          <t>Poland</t>
        </is>
      </c>
      <c r="R2786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-16-plus-128gb-black&amp;deviceTypeCode=PHONE</t>
        </is>
      </c>
      <c r="S2786" s="13" t="inlineStr">
        <is>
          <t>Handset</t>
        </is>
      </c>
      <c r="T2786" s="13" t="n"/>
      <c r="U2786" s="12" t="inlineStr">
        <is>
          <t>https://drive.google.com/uc?export=view&amp;id=1MUs6q1dDXUELitmFAB5FlE4Q--ySRYy-</t>
        </is>
      </c>
    </row>
    <row r="2787" ht="15" customHeight="1">
      <c r="A2787" s="7" t="inlineStr">
        <is>
          <t>BN2009880</t>
        </is>
      </c>
      <c r="B2787" s="8" t="inlineStr">
        <is>
          <t>Apple</t>
        </is>
      </c>
      <c r="C2787" s="8" t="inlineStr">
        <is>
          <t>iPhone 16 Plus 256GB 5G</t>
        </is>
      </c>
      <c r="D2787" s="8" t="inlineStr">
        <is>
          <t>-</t>
        </is>
      </c>
      <c r="E2787" s="9" t="n">
        <v>0</v>
      </c>
      <c r="F2787" s="9" t="n">
        <v>0</v>
      </c>
      <c r="G2787" s="9" t="inlineStr">
        <is>
          <t>Out stock</t>
        </is>
      </c>
      <c r="H2787" s="9">
        <f>SUBSTITUTE(SUBSTITUTE(SUBSTITUTE(SUBSTITUTE(SUBSTITUTE(F2787,"od",""),"Cena internetowa","")," ",""),"€",""),",",".")+0</f>
        <v/>
      </c>
      <c r="I2787" s="9" t="n"/>
      <c r="J2787" s="9">
        <f>IF(I2787&lt;&gt;"",I2787,H2787)</f>
        <v/>
      </c>
      <c r="K2787" s="9">
        <f>E2787/(1+M2787)</f>
        <v/>
      </c>
      <c r="L2787" s="10" t="inlineStr">
        <is>
          <t>PLN</t>
        </is>
      </c>
      <c r="M2787" s="11" t="n">
        <v>0.23</v>
      </c>
      <c r="N2787" s="9">
        <f>K2787*VLOOKUP(L2787,'Exchange rate'!A:B,2,0)</f>
        <v/>
      </c>
      <c r="O2787" s="8" t="inlineStr">
        <is>
          <t>Plus</t>
        </is>
      </c>
      <c r="P2787" s="8" t="inlineStr">
        <is>
          <t>Plus</t>
        </is>
      </c>
      <c r="Q2787" s="8" t="inlineStr">
        <is>
          <t>Poland</t>
        </is>
      </c>
      <c r="R2787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-16-plus-256gb-black&amp;deviceTypeCode=PHONE</t>
        </is>
      </c>
      <c r="S2787" s="13" t="inlineStr">
        <is>
          <t>Handset</t>
        </is>
      </c>
      <c r="T2787" s="13" t="n">
        <v>2</v>
      </c>
      <c r="U2787" s="12" t="inlineStr">
        <is>
          <t>https://drive.google.com/uc?export=view&amp;id=1MWeANwkWG26Z1lz1ORGu_eMXW_WAv9j_</t>
        </is>
      </c>
    </row>
    <row r="2788" ht="15" customHeight="1">
      <c r="A2788" s="7" t="inlineStr">
        <is>
          <t>BN2009876</t>
        </is>
      </c>
      <c r="B2788" s="8" t="inlineStr">
        <is>
          <t>Apple</t>
        </is>
      </c>
      <c r="C2788" s="8" t="inlineStr">
        <is>
          <t>iPhone 16 Pro 128GB 5G</t>
        </is>
      </c>
      <c r="D2788" s="8" t="inlineStr">
        <is>
          <t>-</t>
        </is>
      </c>
      <c r="E2788" s="9" t="n">
        <v>4799</v>
      </c>
      <c r="F2788" s="9" t="inlineStr">
        <is>
          <t>4799</t>
        </is>
      </c>
      <c r="G2788" s="9" t="inlineStr">
        <is>
          <t>In stock</t>
        </is>
      </c>
      <c r="H2788" s="9">
        <f>SUBSTITUTE(SUBSTITUTE(SUBSTITUTE(SUBSTITUTE(SUBSTITUTE(F2788,"od",""),"Cena internetowa","")," ",""),"€",""),",",".")+0</f>
        <v/>
      </c>
      <c r="I2788" s="9" t="n"/>
      <c r="J2788" s="9">
        <f>IF(I2788&lt;&gt;"",I2788,H2788)</f>
        <v/>
      </c>
      <c r="K2788" s="9">
        <f>E2788/(1+M2788)</f>
        <v/>
      </c>
      <c r="L2788" s="10" t="inlineStr">
        <is>
          <t>PLN</t>
        </is>
      </c>
      <c r="M2788" s="11" t="n">
        <v>0.23</v>
      </c>
      <c r="N2788" s="9">
        <f>K2788*VLOOKUP(L2788,'Exchange rate'!A:B,2,0)</f>
        <v/>
      </c>
      <c r="O2788" s="8" t="inlineStr">
        <is>
          <t>Plus</t>
        </is>
      </c>
      <c r="P2788" s="8" t="inlineStr">
        <is>
          <t>Plus</t>
        </is>
      </c>
      <c r="Q2788" s="8" t="inlineStr">
        <is>
          <t>Poland</t>
        </is>
      </c>
      <c r="R2788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-16-pro-128gb-white-titanium&amp;deviceTypeCode=PHONE</t>
        </is>
      </c>
      <c r="S2788" s="13" t="inlineStr">
        <is>
          <t>Handset</t>
        </is>
      </c>
      <c r="T2788" s="13" t="n"/>
      <c r="U2788" s="12" t="inlineStr">
        <is>
          <t>https://drive.google.com/uc?export=view&amp;id=1MX5PQbV6oQpV6ot4Blfo743Bsdg3JB9e</t>
        </is>
      </c>
    </row>
    <row r="2789" ht="15" customHeight="1">
      <c r="A2789" s="7" t="inlineStr">
        <is>
          <t>BN2009882</t>
        </is>
      </c>
      <c r="B2789" s="8" t="inlineStr">
        <is>
          <t>Apple</t>
        </is>
      </c>
      <c r="C2789" s="8" t="inlineStr">
        <is>
          <t>iPhone 16 Pro 256GB 5G</t>
        </is>
      </c>
      <c r="D2789" s="8" t="inlineStr">
        <is>
          <t>-</t>
        </is>
      </c>
      <c r="E2789" s="9" t="n">
        <v>5299</v>
      </c>
      <c r="F2789" s="9" t="inlineStr">
        <is>
          <t>5299</t>
        </is>
      </c>
      <c r="G2789" s="9" t="inlineStr">
        <is>
          <t>In stock</t>
        </is>
      </c>
      <c r="H2789" s="9">
        <f>SUBSTITUTE(SUBSTITUTE(SUBSTITUTE(SUBSTITUTE(SUBSTITUTE(F2789,"od",""),"Cena internetowa","")," ",""),"€",""),",",".")+0</f>
        <v/>
      </c>
      <c r="I2789" s="9" t="n"/>
      <c r="J2789" s="9">
        <f>IF(I2789&lt;&gt;"",I2789,H2789)</f>
        <v/>
      </c>
      <c r="K2789" s="9">
        <f>E2789/(1+M2789)</f>
        <v/>
      </c>
      <c r="L2789" s="10" t="inlineStr">
        <is>
          <t>PLN</t>
        </is>
      </c>
      <c r="M2789" s="11" t="n">
        <v>0.23</v>
      </c>
      <c r="N2789" s="9">
        <f>K2789*VLOOKUP(L2789,'Exchange rate'!A:B,2,0)</f>
        <v/>
      </c>
      <c r="O2789" s="8" t="inlineStr">
        <is>
          <t>Plus</t>
        </is>
      </c>
      <c r="P2789" s="8" t="inlineStr">
        <is>
          <t>Plus</t>
        </is>
      </c>
      <c r="Q2789" s="8" t="inlineStr">
        <is>
          <t>Poland</t>
        </is>
      </c>
      <c r="R2789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-16-pro-256gb-black-titanium&amp;deviceTypeCode=PHONE</t>
        </is>
      </c>
      <c r="S2789" s="13" t="inlineStr">
        <is>
          <t>Handset</t>
        </is>
      </c>
      <c r="T2789" s="13" t="n"/>
      <c r="U2789" s="12" t="inlineStr">
        <is>
          <t>https://drive.google.com/uc?export=view&amp;id=1MP1PfeyJSQVrGgcrOtodjMtIVMQNbi2K</t>
        </is>
      </c>
    </row>
    <row r="2790" ht="15" customHeight="1">
      <c r="A2790" s="7" t="inlineStr">
        <is>
          <t>BN2009877</t>
        </is>
      </c>
      <c r="B2790" s="8" t="inlineStr">
        <is>
          <t>Apple</t>
        </is>
      </c>
      <c r="C2790" s="8" t="inlineStr">
        <is>
          <t>iPhone 16 Pro Max 256GB 5G</t>
        </is>
      </c>
      <c r="D2790" s="8" t="inlineStr">
        <is>
          <t>-</t>
        </is>
      </c>
      <c r="E2790" s="9" t="n">
        <v>5949</v>
      </c>
      <c r="F2790" s="9" t="inlineStr">
        <is>
          <t>5949</t>
        </is>
      </c>
      <c r="G2790" s="9" t="inlineStr">
        <is>
          <t>In stock</t>
        </is>
      </c>
      <c r="H2790" s="9">
        <f>SUBSTITUTE(SUBSTITUTE(SUBSTITUTE(SUBSTITUTE(SUBSTITUTE(F2790,"od",""),"Cena internetowa","")," ",""),"€",""),",",".")+0</f>
        <v/>
      </c>
      <c r="I2790" s="9" t="n"/>
      <c r="J2790" s="9">
        <f>IF(I2790&lt;&gt;"",I2790,H2790)</f>
        <v/>
      </c>
      <c r="K2790" s="9">
        <f>E2790/(1+M2790)</f>
        <v/>
      </c>
      <c r="L2790" s="10" t="inlineStr">
        <is>
          <t>PLN</t>
        </is>
      </c>
      <c r="M2790" s="11" t="n">
        <v>0.23</v>
      </c>
      <c r="N2790" s="9">
        <f>K2790*VLOOKUP(L2790,'Exchange rate'!A:B,2,0)</f>
        <v/>
      </c>
      <c r="O2790" s="8" t="inlineStr">
        <is>
          <t>Plus</t>
        </is>
      </c>
      <c r="P2790" s="8" t="inlineStr">
        <is>
          <t>Plus</t>
        </is>
      </c>
      <c r="Q2790" s="8" t="inlineStr">
        <is>
          <t>Poland</t>
        </is>
      </c>
      <c r="R2790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-16-pro-max-256gb-desert-titanium&amp;deviceTypeCode=PHONE</t>
        </is>
      </c>
      <c r="S2790" s="13" t="inlineStr">
        <is>
          <t>Handset</t>
        </is>
      </c>
      <c r="T2790" s="13" t="n"/>
      <c r="U2790" s="12" t="inlineStr">
        <is>
          <t>https://drive.google.com/uc?export=view&amp;id=1MYAuxlrrtfDUI2Ztw5oNyIcL2ug2OjQT</t>
        </is>
      </c>
    </row>
    <row r="2791" ht="15" customHeight="1">
      <c r="A2791" s="7" t="inlineStr">
        <is>
          <t>BN2009885</t>
        </is>
      </c>
      <c r="B2791" s="8" t="inlineStr">
        <is>
          <t>Apple</t>
        </is>
      </c>
      <c r="C2791" s="8" t="inlineStr">
        <is>
          <t>iPhone 16 Pro Max 512GB 5G</t>
        </is>
      </c>
      <c r="D2791" s="8" t="inlineStr">
        <is>
          <t>-</t>
        </is>
      </c>
      <c r="E2791" s="9" t="n">
        <v>6949</v>
      </c>
      <c r="F2791" s="9" t="inlineStr">
        <is>
          <t>6949</t>
        </is>
      </c>
      <c r="G2791" s="9" t="inlineStr">
        <is>
          <t>In stock</t>
        </is>
      </c>
      <c r="H2791" s="9">
        <f>SUBSTITUTE(SUBSTITUTE(SUBSTITUTE(SUBSTITUTE(SUBSTITUTE(F2791,"od",""),"Cena internetowa","")," ",""),"€",""),",",".")+0</f>
        <v/>
      </c>
      <c r="I2791" s="9" t="n"/>
      <c r="J2791" s="9">
        <f>IF(I2791&lt;&gt;"",I2791,H2791)</f>
        <v/>
      </c>
      <c r="K2791" s="9">
        <f>E2791/(1+M2791)</f>
        <v/>
      </c>
      <c r="L2791" s="10" t="inlineStr">
        <is>
          <t>PLN</t>
        </is>
      </c>
      <c r="M2791" s="11" t="n">
        <v>0.23</v>
      </c>
      <c r="N2791" s="9">
        <f>K2791*VLOOKUP(L2791,'Exchange rate'!A:B,2,0)</f>
        <v/>
      </c>
      <c r="O2791" s="8" t="inlineStr">
        <is>
          <t>Plus</t>
        </is>
      </c>
      <c r="P2791" s="8" t="inlineStr">
        <is>
          <t>Plus</t>
        </is>
      </c>
      <c r="Q2791" s="8" t="inlineStr">
        <is>
          <t>Poland</t>
        </is>
      </c>
      <c r="R2791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-16-pro-max-512gb-black-titanium&amp;deviceTypeCode=PHONE</t>
        </is>
      </c>
      <c r="S2791" s="13" t="inlineStr">
        <is>
          <t>Handset</t>
        </is>
      </c>
      <c r="T2791" s="13" t="n"/>
      <c r="U2791" s="12" t="inlineStr">
        <is>
          <t>https://drive.google.com/uc?export=view&amp;id=1MLG39TEYz3gFrdtPZNT5NmzZzDifsXB9</t>
        </is>
      </c>
    </row>
    <row r="2792" ht="15" customHeight="1">
      <c r="A2792" s="7" t="inlineStr">
        <is>
          <t>BN2010109</t>
        </is>
      </c>
      <c r="B2792" s="8" t="inlineStr">
        <is>
          <t>Apple</t>
        </is>
      </c>
      <c r="C2792" s="8" t="inlineStr">
        <is>
          <t>iPhone 16e 128GB 5G</t>
        </is>
      </c>
      <c r="D2792" s="8" t="inlineStr">
        <is>
          <t>-</t>
        </is>
      </c>
      <c r="E2792" s="9" t="n">
        <v>3069</v>
      </c>
      <c r="F2792" s="9" t="inlineStr">
        <is>
          <t>3069</t>
        </is>
      </c>
      <c r="G2792" s="9" t="inlineStr">
        <is>
          <t>In stock</t>
        </is>
      </c>
      <c r="H2792" s="9">
        <f>SUBSTITUTE(SUBSTITUTE(SUBSTITUTE(SUBSTITUTE(SUBSTITUTE(F2792,"od",""),"Cena internetowa","")," ",""),"€",""),",",".")+0</f>
        <v/>
      </c>
      <c r="I2792" s="9" t="n"/>
      <c r="J2792" s="9">
        <f>IF(I2792&lt;&gt;"",I2792,H2792)</f>
        <v/>
      </c>
      <c r="K2792" s="9">
        <f>E2792/(1+M2792)</f>
        <v/>
      </c>
      <c r="L2792" s="10" t="inlineStr">
        <is>
          <t>PLN</t>
        </is>
      </c>
      <c r="M2792" s="11" t="n">
        <v>0.23</v>
      </c>
      <c r="N2792" s="9">
        <f>K2792*VLOOKUP(L2792,'Exchange rate'!A:B,2,0)</f>
        <v/>
      </c>
      <c r="O2792" s="8" t="inlineStr">
        <is>
          <t>Plus</t>
        </is>
      </c>
      <c r="P2792" s="8" t="inlineStr">
        <is>
          <t>Plus</t>
        </is>
      </c>
      <c r="Q2792" s="8" t="inlineStr">
        <is>
          <t>Poland</t>
        </is>
      </c>
      <c r="R2792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-16e-128gb-black&amp;deviceTypeCode=PHONE</t>
        </is>
      </c>
      <c r="S2792" s="13" t="inlineStr">
        <is>
          <t>Handset</t>
        </is>
      </c>
      <c r="T2792" s="13" t="n"/>
      <c r="U2792" s="12" t="inlineStr">
        <is>
          <t>https://drive.google.com/uc?export=view&amp;id=1MG2e29ZishFHCgyHV2U4-0s5qZ1gLUQi</t>
        </is>
      </c>
    </row>
    <row r="2793" ht="15" customHeight="1">
      <c r="A2793" s="7" t="inlineStr">
        <is>
          <t>BN2009571</t>
        </is>
      </c>
      <c r="B2793" s="8" t="inlineStr">
        <is>
          <t>HMD</t>
        </is>
      </c>
      <c r="C2793" s="8" t="inlineStr">
        <is>
          <t>Nokia 235 LTE (2024)</t>
        </is>
      </c>
      <c r="D2793" s="8" t="inlineStr">
        <is>
          <t>-</t>
        </is>
      </c>
      <c r="E2793" s="9" t="n">
        <v>329</v>
      </c>
      <c r="F2793" s="9" t="inlineStr">
        <is>
          <t>329</t>
        </is>
      </c>
      <c r="G2793" s="9" t="inlineStr">
        <is>
          <t>In stock</t>
        </is>
      </c>
      <c r="H2793" s="9">
        <f>SUBSTITUTE(SUBSTITUTE(SUBSTITUTE(SUBSTITUTE(SUBSTITUTE(F2793,"od",""),"Cena internetowa","")," ",""),"€",""),",",".")+0</f>
        <v/>
      </c>
      <c r="I2793" s="9" t="n"/>
      <c r="J2793" s="9">
        <f>IF(I2793&lt;&gt;"",I2793,H2793)</f>
        <v/>
      </c>
      <c r="K2793" s="9">
        <f>E2793/(1+M2793)</f>
        <v/>
      </c>
      <c r="L2793" s="10" t="inlineStr">
        <is>
          <t>PLN</t>
        </is>
      </c>
      <c r="M2793" s="11" t="n">
        <v>0.23</v>
      </c>
      <c r="N2793" s="9">
        <f>K2793*VLOOKUP(L2793,'Exchange rate'!A:B,2,0)</f>
        <v/>
      </c>
      <c r="O2793" s="8" t="inlineStr">
        <is>
          <t>Plus</t>
        </is>
      </c>
      <c r="P2793" s="8" t="inlineStr">
        <is>
          <t>Plus</t>
        </is>
      </c>
      <c r="Q2793" s="8" t="inlineStr">
        <is>
          <t>Poland</t>
        </is>
      </c>
      <c r="R2793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&amp;offerRevision=61&amp;strona=1&amp;deviceStockCode=nokia-235-4g-ta-1614-black&amp;deviceTypeCode=PHONE</t>
        </is>
      </c>
      <c r="S2793" s="13" t="inlineStr">
        <is>
          <t>Handset</t>
        </is>
      </c>
      <c r="T2793" s="13" t="n"/>
      <c r="U2793" s="12" t="inlineStr">
        <is>
          <t>https://drive.google.com/uc?export=view&amp;id=1MLr5aM3ZdvVZRxNFeyobYf6wSK0I03Js</t>
        </is>
      </c>
    </row>
    <row r="2794" ht="15" customHeight="1">
      <c r="A2794" s="7" t="inlineStr">
        <is>
          <t>BN2009390</t>
        </is>
      </c>
      <c r="B2794" s="8" t="inlineStr">
        <is>
          <t>Honor</t>
        </is>
      </c>
      <c r="C2794" s="8" t="inlineStr">
        <is>
          <t>Honor 200 8-256GB 5G</t>
        </is>
      </c>
      <c r="D2794" s="8" t="inlineStr">
        <is>
          <t>-</t>
        </is>
      </c>
      <c r="E2794" s="9" t="n">
        <v>1949</v>
      </c>
      <c r="F2794" s="9" t="inlineStr">
        <is>
          <t>1949</t>
        </is>
      </c>
      <c r="G2794" s="9" t="inlineStr">
        <is>
          <t>In stock</t>
        </is>
      </c>
      <c r="H2794" s="9">
        <f>SUBSTITUTE(SUBSTITUTE(SUBSTITUTE(SUBSTITUTE(SUBSTITUTE(F2794,"od",""),"Cena internetowa","")," ",""),"€",""),",",".")+0</f>
        <v/>
      </c>
      <c r="I2794" s="9" t="n"/>
      <c r="J2794" s="9">
        <f>IF(I2794&lt;&gt;"",I2794,H2794)</f>
        <v/>
      </c>
      <c r="K2794" s="9">
        <f>E2794/(1+M2794)</f>
        <v/>
      </c>
      <c r="L2794" s="10" t="inlineStr">
        <is>
          <t>PLN</t>
        </is>
      </c>
      <c r="M2794" s="11" t="n">
        <v>0.23</v>
      </c>
      <c r="N2794" s="9">
        <f>K2794*VLOOKUP(L2794,'Exchange rate'!A:B,2,0)</f>
        <v/>
      </c>
      <c r="O2794" s="8" t="inlineStr">
        <is>
          <t>Plus</t>
        </is>
      </c>
      <c r="P2794" s="8" t="inlineStr">
        <is>
          <t>Plus</t>
        </is>
      </c>
      <c r="Q2794" s="8" t="inlineStr">
        <is>
          <t>Poland</t>
        </is>
      </c>
      <c r="R2794" s="12" t="inlineStr">
        <is>
          <t>https://www.plus.pl/telefon?contractConditionCode=24A&amp;deviceStockCode=honor-200-5g-8256gb-midnight-black&amp;deviceTypeCode=PHONE&amp;instCode=RR12&amp;marketTypeCode=IND&amp;offerNSICode=ROP2412A&amp;offerRevision=55&amp;offerSegmentationCode=ROP.IND.NEW.POSTPAID.ACQ.1&amp;proc=acq&amp;processSegmentationCode=ROP.IND.NEW.POSTPAID.ACQ&amp;tariffPlanCode=ABO59</t>
        </is>
      </c>
      <c r="S2794" s="13" t="inlineStr">
        <is>
          <t>Handset</t>
        </is>
      </c>
      <c r="T2794" s="13" t="n"/>
      <c r="U2794" s="12" t="inlineStr">
        <is>
          <t>https://drive.google.com/uc?export=view&amp;id=1MVweHETexxhDCuY-TOeI1BguBPmFqYUG</t>
        </is>
      </c>
    </row>
    <row r="2795" ht="15" customHeight="1">
      <c r="A2795" s="7" t="inlineStr">
        <is>
          <t>BN2009284</t>
        </is>
      </c>
      <c r="B2795" s="8" t="inlineStr">
        <is>
          <t>Honor</t>
        </is>
      </c>
      <c r="C2795" s="8" t="inlineStr">
        <is>
          <t>Honor 200 Lite 8-256GB 5G</t>
        </is>
      </c>
      <c r="D2795" s="8" t="inlineStr">
        <is>
          <t>-</t>
        </is>
      </c>
      <c r="E2795" s="9" t="n">
        <v>0</v>
      </c>
      <c r="F2795" s="9" t="n">
        <v>0</v>
      </c>
      <c r="G2795" s="9" t="inlineStr">
        <is>
          <t>Out stock</t>
        </is>
      </c>
      <c r="H2795" s="9">
        <f>SUBSTITUTE(SUBSTITUTE(SUBSTITUTE(SUBSTITUTE(SUBSTITUTE(F2795,"od",""),"Cena internetowa","")," ",""),"€",""),",",".")+0</f>
        <v/>
      </c>
      <c r="I2795" s="9" t="n"/>
      <c r="J2795" s="9">
        <f>IF(I2795&lt;&gt;"",I2795,H2795)</f>
        <v/>
      </c>
      <c r="K2795" s="9">
        <f>E2795/(1+M2795)</f>
        <v/>
      </c>
      <c r="L2795" s="10" t="inlineStr">
        <is>
          <t>PLN</t>
        </is>
      </c>
      <c r="M2795" s="11" t="n">
        <v>0.23</v>
      </c>
      <c r="N2795" s="9">
        <f>K2795*VLOOKUP(L2795,'Exchange rate'!A:B,2,0)</f>
        <v/>
      </c>
      <c r="O2795" s="8" t="inlineStr">
        <is>
          <t>Plus</t>
        </is>
      </c>
      <c r="P2795" s="8" t="inlineStr">
        <is>
          <t>Plus</t>
        </is>
      </c>
      <c r="Q2795" s="8" t="inlineStr">
        <is>
          <t>Poland</t>
        </is>
      </c>
      <c r="R2795" s="12" t="inlineStr">
        <is>
          <t>https://www.plus.pl/telefon?contractConditionCode=24A&amp;deviceStockCode=honor-200-lite-5g-8256gb-midnight-black&amp;deviceTypeCode=PHONE&amp;instCode=RR12&amp;marketTypeCode=IND&amp;offerNSICode=ROP2412A&amp;offerRevision=55&amp;offerSegmentationCode=ROP.IND.NEW.POSTPAID.ACQ.1&amp;proc=acq&amp;processSegmentationCode=ROP.IND.NEW.POSTPAID.ACQ&amp;tariffPlanCode=ABO59</t>
        </is>
      </c>
      <c r="S2795" s="13" t="inlineStr">
        <is>
          <t>Handset</t>
        </is>
      </c>
      <c r="T2795" s="13" t="n">
        <v>3</v>
      </c>
      <c r="U2795" s="12" t="inlineStr">
        <is>
          <t>https://drive.google.com/uc?export=view&amp;id=1MLOoE6rh98_9lOcQ6eK3y59WyNb04Qb9</t>
        </is>
      </c>
    </row>
    <row r="2796" ht="15" customHeight="1">
      <c r="A2796" s="7" t="inlineStr">
        <is>
          <t>BN2008841</t>
        </is>
      </c>
      <c r="B2796" s="8" t="inlineStr">
        <is>
          <t>Honor</t>
        </is>
      </c>
      <c r="C2796" s="8" t="inlineStr">
        <is>
          <t>Honor 90 8-256GB 5G</t>
        </is>
      </c>
      <c r="D2796" s="8" t="inlineStr">
        <is>
          <t>-</t>
        </is>
      </c>
      <c r="E2796" s="9" t="n">
        <v>0</v>
      </c>
      <c r="F2796" s="9" t="n">
        <v>0</v>
      </c>
      <c r="G2796" s="9" t="inlineStr">
        <is>
          <t>Out stock</t>
        </is>
      </c>
      <c r="H2796" s="9">
        <f>SUBSTITUTE(SUBSTITUTE(SUBSTITUTE(SUBSTITUTE(SUBSTITUTE(F2796,"od",""),"Cena internetowa","")," ",""),"€",""),",",".")+0</f>
        <v/>
      </c>
      <c r="I2796" s="9" t="n"/>
      <c r="J2796" s="9">
        <f>IF(I2796&lt;&gt;"",I2796,H2796)</f>
        <v/>
      </c>
      <c r="K2796" s="9">
        <f>E2796/(1+M2796)</f>
        <v/>
      </c>
      <c r="L2796" s="10" t="inlineStr">
        <is>
          <t>PLN</t>
        </is>
      </c>
      <c r="M2796" s="11" t="n">
        <v>0.23</v>
      </c>
      <c r="N2796" s="9">
        <f>K2796*VLOOKUP(L2796,'Exchange rate'!A:B,2,0)</f>
        <v/>
      </c>
      <c r="O2796" s="8" t="inlineStr">
        <is>
          <t>Plus</t>
        </is>
      </c>
      <c r="P2796" s="8" t="inlineStr">
        <is>
          <t>Plus</t>
        </is>
      </c>
      <c r="Q2796" s="8" t="inlineStr">
        <is>
          <t>Poland</t>
        </is>
      </c>
      <c r="R2796" s="12" t="inlineStr">
        <is>
          <t>https://www.plus.pl/telefon?contractConditionCode=24A&amp;deviceStockCode=honor-90-5g-8256gb-green&amp;deviceTypeCode=PHONE&amp;instCode=RR12&amp;marketTypeCode=IND&amp;offerNSICode=ROP2412A&amp;offerRevision=55&amp;offerSegmentationCode=ROP.IND.NEW.POSTPAID.ACQ.1&amp;proc=acq&amp;processSegmentationCode=ROP.IND.NEW.POSTPAID.ACQ&amp;tariffPlanCode=ABO59</t>
        </is>
      </c>
      <c r="S2796" s="13" t="inlineStr">
        <is>
          <t>Handset</t>
        </is>
      </c>
      <c r="T2796" s="13" t="n">
        <v>3</v>
      </c>
      <c r="U2796" s="12" t="inlineStr">
        <is>
          <t>https://drive.google.com/uc?export=view&amp;id=1MFBrttow2LJmbLGp-L2fVNniKvXLD2Qt</t>
        </is>
      </c>
    </row>
    <row r="2797" ht="15" customHeight="1">
      <c r="A2797" s="7" t="inlineStr">
        <is>
          <t>BN2009429</t>
        </is>
      </c>
      <c r="B2797" s="8" t="inlineStr">
        <is>
          <t>Honor</t>
        </is>
      </c>
      <c r="C2797" s="8" t="inlineStr">
        <is>
          <t>Honor Magic V3 12-512GB 5G</t>
        </is>
      </c>
      <c r="D2797" s="8" t="inlineStr">
        <is>
          <t>-</t>
        </is>
      </c>
      <c r="E2797" s="9" t="n">
        <v>7799</v>
      </c>
      <c r="F2797" s="9" t="inlineStr">
        <is>
          <t>7799</t>
        </is>
      </c>
      <c r="G2797" s="9" t="inlineStr">
        <is>
          <t>In stock</t>
        </is>
      </c>
      <c r="H2797" s="9">
        <f>SUBSTITUTE(SUBSTITUTE(SUBSTITUTE(SUBSTITUTE(SUBSTITUTE(F2797,"od",""),"Cena internetowa","")," ",""),"€",""),",",".")+0</f>
        <v/>
      </c>
      <c r="I2797" s="9" t="n"/>
      <c r="J2797" s="9">
        <f>IF(I2797&lt;&gt;"",I2797,H2797)</f>
        <v/>
      </c>
      <c r="K2797" s="9">
        <f>E2797/(1+M2797)</f>
        <v/>
      </c>
      <c r="L2797" s="10" t="inlineStr">
        <is>
          <t>PLN</t>
        </is>
      </c>
      <c r="M2797" s="11" t="n">
        <v>0.23</v>
      </c>
      <c r="N2797" s="9">
        <f>K2797*VLOOKUP(L2797,'Exchange rate'!A:B,2,0)</f>
        <v/>
      </c>
      <c r="O2797" s="8" t="inlineStr">
        <is>
          <t>Plus</t>
        </is>
      </c>
      <c r="P2797" s="8" t="inlineStr">
        <is>
          <t>Plus</t>
        </is>
      </c>
      <c r="Q2797" s="8" t="inlineStr">
        <is>
          <t>Poland</t>
        </is>
      </c>
      <c r="R2797" s="12" t="inlineStr">
        <is>
          <t>https://www.plus.pl/telefon?contractConditionCode=24A&amp;deviceStockCode=honor-magic-v3-5g-12512gb-black&amp;deviceTypeCode=PHONE&amp;instCode=RR12&amp;marketTypeCode=IND&amp;offerNSICode=ROP2412A&amp;offerRevision=55&amp;offerSegmentationCode=ROP.IND.NEW.POSTPAID.ACQ.1&amp;proc=acq&amp;processSegmentationCode=ROP.IND.NEW.POSTPAID.ACQ&amp;strona=2&amp;tariffPlanCode=ABO59</t>
        </is>
      </c>
      <c r="S2797" s="13" t="inlineStr">
        <is>
          <t>Handset</t>
        </is>
      </c>
      <c r="T2797" s="13" t="n"/>
      <c r="U2797" s="12" t="inlineStr">
        <is>
          <t>https://drive.google.com/uc?export=view&amp;id=1MOCuCEDxpje1Ca4SGQNy6Z82QSCq_ewu</t>
        </is>
      </c>
    </row>
    <row r="2798" ht="15" customHeight="1">
      <c r="A2798" s="7" t="inlineStr">
        <is>
          <t>BN2009096</t>
        </is>
      </c>
      <c r="B2798" s="8" t="inlineStr">
        <is>
          <t>Honor</t>
        </is>
      </c>
      <c r="C2798" s="8" t="inlineStr">
        <is>
          <t>Magic V2 16-512GB 5G</t>
        </is>
      </c>
      <c r="D2798" s="8" t="inlineStr">
        <is>
          <t>-</t>
        </is>
      </c>
      <c r="E2798" s="9" t="n">
        <v>0</v>
      </c>
      <c r="F2798" s="9" t="n">
        <v>0</v>
      </c>
      <c r="G2798" s="9" t="inlineStr">
        <is>
          <t>Out stock</t>
        </is>
      </c>
      <c r="H2798" s="9">
        <f>SUBSTITUTE(SUBSTITUTE(SUBSTITUTE(SUBSTITUTE(SUBSTITUTE(F2798,"od",""),"Cena internetowa","")," ",""),"€",""),",",".")+0</f>
        <v/>
      </c>
      <c r="I2798" s="9" t="n"/>
      <c r="J2798" s="9">
        <f>IF(I2798&lt;&gt;"",I2798,H2798)</f>
        <v/>
      </c>
      <c r="K2798" s="9">
        <f>E2798/(1+M2798)</f>
        <v/>
      </c>
      <c r="L2798" s="10" t="inlineStr">
        <is>
          <t>PLN</t>
        </is>
      </c>
      <c r="M2798" s="11" t="n">
        <v>0.23</v>
      </c>
      <c r="N2798" s="9">
        <f>K2798*VLOOKUP(L2798,'Exchange rate'!A:B,2,0)</f>
        <v/>
      </c>
      <c r="O2798" s="8" t="inlineStr">
        <is>
          <t>Plus</t>
        </is>
      </c>
      <c r="P2798" s="8" t="inlineStr">
        <is>
          <t>Plus</t>
        </is>
      </c>
      <c r="Q2798" s="8" t="inlineStr">
        <is>
          <t>Poland</t>
        </is>
      </c>
      <c r="R2798" s="12" t="inlineStr">
        <is>
          <t>https://www.plus.pl/telefon?contractConditionCode=24A&amp;deviceStockCode=honor-magic-v2-5g-16512gb-black&amp;deviceTypeCode=PHONE&amp;instCode=RR12&amp;marketTypeCode=IND&amp;offerNSICode=ROP2412A&amp;offerRevision=55&amp;offerSegmentationCode=ROP.IND.NEW.POSTPAID.ACQ.1&amp;proc=acq&amp;processSegmentationCode=ROP.IND.NEW.POSTPAID.ACQ&amp;tariffPlanCode=ABO59</t>
        </is>
      </c>
      <c r="S2798" s="13" t="inlineStr">
        <is>
          <t>Handset</t>
        </is>
      </c>
      <c r="T2798" s="13" t="n">
        <v>3</v>
      </c>
      <c r="U2798" s="12" t="inlineStr">
        <is>
          <t>https://drive.google.com/uc?export=view&amp;id=1MNgCitFINBdSOjFD797tw2MesPNRliKv</t>
        </is>
      </c>
    </row>
    <row r="2799" ht="15" customHeight="1">
      <c r="A2799" s="7" t="inlineStr">
        <is>
          <t>BN2009097</t>
        </is>
      </c>
      <c r="B2799" s="8" t="inlineStr">
        <is>
          <t>Honor</t>
        </is>
      </c>
      <c r="C2799" s="8" t="inlineStr">
        <is>
          <t>Magic6 Pro 12-512GB 5G</t>
        </is>
      </c>
      <c r="D2799" s="8" t="inlineStr">
        <is>
          <t>-</t>
        </is>
      </c>
      <c r="E2799" s="9" t="n">
        <v>0</v>
      </c>
      <c r="F2799" s="9" t="n">
        <v>0</v>
      </c>
      <c r="G2799" s="9" t="inlineStr">
        <is>
          <t>Out stock</t>
        </is>
      </c>
      <c r="H2799" s="9">
        <f>SUBSTITUTE(SUBSTITUTE(SUBSTITUTE(SUBSTITUTE(SUBSTITUTE(F2799,"od",""),"Cena internetowa","")," ",""),"€",""),",",".")+0</f>
        <v/>
      </c>
      <c r="I2799" s="9" t="n"/>
      <c r="J2799" s="9">
        <f>IF(I2799&lt;&gt;"",I2799,H2799)</f>
        <v/>
      </c>
      <c r="K2799" s="9">
        <f>E2799/(1+M2799)</f>
        <v/>
      </c>
      <c r="L2799" s="10" t="inlineStr">
        <is>
          <t>PLN</t>
        </is>
      </c>
      <c r="M2799" s="11" t="n">
        <v>0.23</v>
      </c>
      <c r="N2799" s="9">
        <f>K2799*VLOOKUP(L2799,'Exchange rate'!A:B,2,0)</f>
        <v/>
      </c>
      <c r="O2799" s="8" t="inlineStr">
        <is>
          <t>Plus</t>
        </is>
      </c>
      <c r="P2799" s="8" t="inlineStr">
        <is>
          <t>Plus</t>
        </is>
      </c>
      <c r="Q2799" s="8" t="inlineStr">
        <is>
          <t>Poland</t>
        </is>
      </c>
      <c r="R2799" s="12" t="inlineStr">
        <is>
          <t>https://www.plus.pl/telefon?contractConditionCode=24A&amp;deviceStockCode=honor-magic6-pro-5g-12512gb-black&amp;deviceTypeCode=PHONE&amp;instCode=RR12&amp;marketTypeCode=IND&amp;offerNSICode=ROP2412A&amp;offerRevision=55&amp;offerSegmentationCode=ROP.IND.NEW.POSTPAID.ACQ.1&amp;proc=acq&amp;processSegmentationCode=ROP.IND.NEW.POSTPAID.ACQ&amp;tariffPlanCode=ABO59</t>
        </is>
      </c>
      <c r="S2799" s="13" t="inlineStr">
        <is>
          <t>Handset</t>
        </is>
      </c>
      <c r="T2799" s="13" t="n">
        <v>3</v>
      </c>
      <c r="U2799" s="12" t="inlineStr">
        <is>
          <t>https://drive.google.com/uc?export=view&amp;id=1MJ2ypHN8BQ9uf96t4SdLNVix11rG32Hj</t>
        </is>
      </c>
    </row>
    <row r="2800" ht="15" customHeight="1">
      <c r="A2800" s="7" t="inlineStr">
        <is>
          <t>BN2009576</t>
        </is>
      </c>
      <c r="B2800" s="8" t="inlineStr">
        <is>
          <t>Huawei</t>
        </is>
      </c>
      <c r="C2800" s="8" t="inlineStr">
        <is>
          <t>P70 Pro</t>
        </is>
      </c>
      <c r="D2800" s="8" t="inlineStr">
        <is>
          <t>-</t>
        </is>
      </c>
      <c r="E2800" s="9" t="n">
        <v>3399</v>
      </c>
      <c r="F2800" s="9" t="inlineStr">
        <is>
          <t>3399</t>
        </is>
      </c>
      <c r="G2800" s="9" t="inlineStr">
        <is>
          <t>In stock</t>
        </is>
      </c>
      <c r="H2800" s="9">
        <f>SUBSTITUTE(SUBSTITUTE(SUBSTITUTE(SUBSTITUTE(SUBSTITUTE(F2800,"od",""),"Cena internetowa","")," ",""),"€",""),",",".")+0</f>
        <v/>
      </c>
      <c r="I2800" s="9" t="n"/>
      <c r="J2800" s="9">
        <f>IF(I2800&lt;&gt;"",I2800,H2800)</f>
        <v/>
      </c>
      <c r="K2800" s="9">
        <f>E2800/(1+M2800)</f>
        <v/>
      </c>
      <c r="L2800" s="10" t="inlineStr">
        <is>
          <t>PLN</t>
        </is>
      </c>
      <c r="M2800" s="11" t="n">
        <v>0.23</v>
      </c>
      <c r="N2800" s="9">
        <f>K2800*VLOOKUP(L2800,'Exchange rate'!A:B,2,0)</f>
        <v/>
      </c>
      <c r="O2800" s="8" t="inlineStr">
        <is>
          <t>Plus</t>
        </is>
      </c>
      <c r="P2800" s="8" t="inlineStr">
        <is>
          <t>Plus</t>
        </is>
      </c>
      <c r="Q2800" s="8" t="inlineStr">
        <is>
          <t>Poland</t>
        </is>
      </c>
      <c r="R2800" s="12" t="inlineStr">
        <is>
          <t>https://www.plus.pl/telefon?contractConditionCode=24A&amp;deviceStockCode=huawei-pura-70-pro-12512gb-black&amp;deviceTypeCode=PHONE&amp;instCode=RR12&amp;marketTypeCode=IND&amp;offerNSICode=ROP2412A&amp;offerRevision=55&amp;offerSegmentationCode=ROP.IND.NEW.POSTPAID.ACQ.1&amp;proc=acq&amp;processSegmentationCode=ROP.IND.NEW.POSTPAID.ACQ&amp;strona=4&amp;tariffPlanCode=ABO59</t>
        </is>
      </c>
      <c r="S2800" s="13" t="inlineStr">
        <is>
          <t>Handset</t>
        </is>
      </c>
      <c r="T2800" s="13" t="n"/>
      <c r="U2800" s="12" t="inlineStr">
        <is>
          <t>https://drive.google.com/uc?export=view&amp;id=1MUAM6FBZMEuZOYBz9ZVllRknUUFFLZWs</t>
        </is>
      </c>
    </row>
    <row r="2801" ht="15" customHeight="1">
      <c r="A2801" s="7" t="inlineStr">
        <is>
          <t>BN2009288</t>
        </is>
      </c>
      <c r="B2801" s="8" t="inlineStr">
        <is>
          <t>Lenovo</t>
        </is>
      </c>
      <c r="C2801" s="8" t="inlineStr">
        <is>
          <t>Moto Edge 50 Fusion 12-512GB 5G</t>
        </is>
      </c>
      <c r="D2801" s="8" t="inlineStr">
        <is>
          <t>-</t>
        </is>
      </c>
      <c r="E2801" s="9" t="n">
        <v>1899</v>
      </c>
      <c r="F2801" s="9" t="inlineStr">
        <is>
          <t>1899</t>
        </is>
      </c>
      <c r="G2801" s="9" t="inlineStr">
        <is>
          <t>In stock</t>
        </is>
      </c>
      <c r="H2801" s="9">
        <f>SUBSTITUTE(SUBSTITUTE(SUBSTITUTE(SUBSTITUTE(SUBSTITUTE(F2801,"od",""),"Cena internetowa","")," ",""),"€",""),",",".")+0</f>
        <v/>
      </c>
      <c r="I2801" s="9" t="n"/>
      <c r="J2801" s="9">
        <f>IF(I2801&lt;&gt;"",I2801,H2801)</f>
        <v/>
      </c>
      <c r="K2801" s="9">
        <f>E2801/(1+M2801)</f>
        <v/>
      </c>
      <c r="L2801" s="10" t="inlineStr">
        <is>
          <t>PLN</t>
        </is>
      </c>
      <c r="M2801" s="11" t="n">
        <v>0.23</v>
      </c>
      <c r="N2801" s="9">
        <f>K2801*VLOOKUP(L2801,'Exchange rate'!A:B,2,0)</f>
        <v/>
      </c>
      <c r="O2801" s="8" t="inlineStr">
        <is>
          <t>Plus</t>
        </is>
      </c>
      <c r="P2801" s="8" t="inlineStr">
        <is>
          <t>Plus</t>
        </is>
      </c>
      <c r="Q2801" s="8" t="inlineStr">
        <is>
          <t>Poland</t>
        </is>
      </c>
      <c r="R2801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motorola-edge-50-fusion-12512gb-marshmallow-blue&amp;deviceTypeCode=PHONE</t>
        </is>
      </c>
      <c r="S2801" s="13" t="inlineStr">
        <is>
          <t>Handset</t>
        </is>
      </c>
      <c r="T2801" s="13" t="n"/>
      <c r="U2801" s="12" t="inlineStr">
        <is>
          <t>https://drive.google.com/uc?export=view&amp;id=1MbeMPGJLMb2PMADQ5gkMtvcEZcTm4mbN</t>
        </is>
      </c>
    </row>
    <row r="2802" ht="15" customHeight="1">
      <c r="A2802" s="7" t="inlineStr">
        <is>
          <t>BN2009433</t>
        </is>
      </c>
      <c r="B2802" s="8" t="inlineStr">
        <is>
          <t>Lenovo</t>
        </is>
      </c>
      <c r="C2802" s="8" t="inlineStr">
        <is>
          <t>Moto Edge 50 Neo 12-512GB 5G</t>
        </is>
      </c>
      <c r="D2802" s="8" t="inlineStr">
        <is>
          <t>-</t>
        </is>
      </c>
      <c r="E2802" s="9" t="n">
        <v>1999</v>
      </c>
      <c r="F2802" s="9" t="inlineStr">
        <is>
          <t>1999</t>
        </is>
      </c>
      <c r="G2802" s="9" t="inlineStr">
        <is>
          <t>In stock</t>
        </is>
      </c>
      <c r="H2802" s="9">
        <f>SUBSTITUTE(SUBSTITUTE(SUBSTITUTE(SUBSTITUTE(SUBSTITUTE(F2802,"od",""),"Cena internetowa","")," ",""),"€",""),",",".")+0</f>
        <v/>
      </c>
      <c r="I2802" s="9" t="n"/>
      <c r="J2802" s="9">
        <f>IF(I2802&lt;&gt;"",I2802,H2802)</f>
        <v/>
      </c>
      <c r="K2802" s="9">
        <f>E2802/(1+M2802)</f>
        <v/>
      </c>
      <c r="L2802" s="10" t="inlineStr">
        <is>
          <t>PLN</t>
        </is>
      </c>
      <c r="M2802" s="11" t="n">
        <v>0.23</v>
      </c>
      <c r="N2802" s="9">
        <f>K2802*VLOOKUP(L2802,'Exchange rate'!A:B,2,0)</f>
        <v/>
      </c>
      <c r="O2802" s="8" t="inlineStr">
        <is>
          <t>Plus</t>
        </is>
      </c>
      <c r="P2802" s="8" t="inlineStr">
        <is>
          <t>Plus</t>
        </is>
      </c>
      <c r="Q2802" s="8" t="inlineStr">
        <is>
          <t>Poland</t>
        </is>
      </c>
      <c r="R2802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motorola-edge-50-neo-12512gb-poinciana&amp;deviceTypeCode=PHONE</t>
        </is>
      </c>
      <c r="S2802" s="13" t="inlineStr">
        <is>
          <t>Handset</t>
        </is>
      </c>
      <c r="T2802" s="13" t="n"/>
      <c r="U2802" s="12" t="inlineStr">
        <is>
          <t>https://drive.google.com/uc?export=view&amp;id=1MNY_zCufxxvRvVR91mlSl1g6qR5R05pB</t>
        </is>
      </c>
    </row>
    <row r="2803" ht="15" customHeight="1">
      <c r="A2803" s="7" t="inlineStr">
        <is>
          <t>BN2009287</t>
        </is>
      </c>
      <c r="B2803" s="8" t="inlineStr">
        <is>
          <t>Lenovo</t>
        </is>
      </c>
      <c r="C2803" s="8" t="inlineStr">
        <is>
          <t>Moto Edge 50 Pro 12-512GB</t>
        </is>
      </c>
      <c r="D2803" s="8" t="inlineStr">
        <is>
          <t>-</t>
        </is>
      </c>
      <c r="E2803" s="9" t="n">
        <v>2999</v>
      </c>
      <c r="F2803" s="9" t="inlineStr">
        <is>
          <t>2999</t>
        </is>
      </c>
      <c r="G2803" s="9" t="inlineStr">
        <is>
          <t>In stock</t>
        </is>
      </c>
      <c r="H2803" s="9">
        <f>SUBSTITUTE(SUBSTITUTE(SUBSTITUTE(SUBSTITUTE(SUBSTITUTE(F2803,"od",""),"Cena internetowa","")," ",""),"€",""),",",".")+0</f>
        <v/>
      </c>
      <c r="I2803" s="9" t="n"/>
      <c r="J2803" s="9">
        <f>IF(I2803&lt;&gt;"",I2803,H2803)</f>
        <v/>
      </c>
      <c r="K2803" s="9">
        <f>E2803/(1+M2803)</f>
        <v/>
      </c>
      <c r="L2803" s="10" t="inlineStr">
        <is>
          <t>PLN</t>
        </is>
      </c>
      <c r="M2803" s="11" t="n">
        <v>0.23</v>
      </c>
      <c r="N2803" s="9">
        <f>K2803*VLOOKUP(L2803,'Exchange rate'!A:B,2,0)</f>
        <v/>
      </c>
      <c r="O2803" s="8" t="inlineStr">
        <is>
          <t>Plus</t>
        </is>
      </c>
      <c r="P2803" s="8" t="inlineStr">
        <is>
          <t>Plus</t>
        </is>
      </c>
      <c r="Q2803" s="8" t="inlineStr">
        <is>
          <t>Poland</t>
        </is>
      </c>
      <c r="R2803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motorola-edge-50-pro-5g-12512gb-black-beauty&amp;deviceTypeCode=PHONE</t>
        </is>
      </c>
      <c r="S2803" s="13" t="inlineStr">
        <is>
          <t>Handset</t>
        </is>
      </c>
      <c r="T2803" s="13" t="n"/>
      <c r="U2803" s="12" t="inlineStr">
        <is>
          <t>https://drive.google.com/uc?export=view&amp;id=1ML-gtQ61mg23dEzhFx5C0IxnHtLAMZjw</t>
        </is>
      </c>
    </row>
    <row r="2804" ht="15" customHeight="1">
      <c r="A2804" s="7" t="inlineStr">
        <is>
          <t>BN2009157</t>
        </is>
      </c>
      <c r="B2804" s="8" t="inlineStr">
        <is>
          <t>Lenovo</t>
        </is>
      </c>
      <c r="C2804" s="8" t="inlineStr">
        <is>
          <t>Moto Edge 50 Ultra 16GB-1TB 5G</t>
        </is>
      </c>
      <c r="D2804" s="8" t="inlineStr">
        <is>
          <t>-</t>
        </is>
      </c>
      <c r="E2804" s="9" t="n">
        <v>4499</v>
      </c>
      <c r="F2804" s="9" t="inlineStr">
        <is>
          <t>4499</t>
        </is>
      </c>
      <c r="G2804" s="9" t="inlineStr">
        <is>
          <t>In stock</t>
        </is>
      </c>
      <c r="H2804" s="9">
        <f>SUBSTITUTE(SUBSTITUTE(SUBSTITUTE(SUBSTITUTE(SUBSTITUTE(F2804,"od",""),"Cena internetowa","")," ",""),"€",""),",",".")+0</f>
        <v/>
      </c>
      <c r="I2804" s="9" t="n"/>
      <c r="J2804" s="9">
        <f>IF(I2804&lt;&gt;"",I2804,H2804)</f>
        <v/>
      </c>
      <c r="K2804" s="9">
        <f>E2804/(1+M2804)</f>
        <v/>
      </c>
      <c r="L2804" s="10" t="inlineStr">
        <is>
          <t>PLN</t>
        </is>
      </c>
      <c r="M2804" s="11" t="n">
        <v>0.23</v>
      </c>
      <c r="N2804" s="9">
        <f>K2804*VLOOKUP(L2804,'Exchange rate'!A:B,2,0)</f>
        <v/>
      </c>
      <c r="O2804" s="8" t="inlineStr">
        <is>
          <t>Plus</t>
        </is>
      </c>
      <c r="P2804" s="8" t="inlineStr">
        <is>
          <t>Plus</t>
        </is>
      </c>
      <c r="Q2804" s="8" t="inlineStr">
        <is>
          <t>Poland</t>
        </is>
      </c>
      <c r="R2804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motorola-edge-50-ultra-5g-161tb-peach-fuzz&amp;deviceTypeCode=PHONE</t>
        </is>
      </c>
      <c r="S2804" s="13" t="inlineStr">
        <is>
          <t>Handset</t>
        </is>
      </c>
      <c r="T2804" s="13" t="n"/>
      <c r="U2804" s="12" t="inlineStr">
        <is>
          <t>https://drive.google.com/uc?export=view&amp;id=1MUxsioTgNJqhZFRfV0B5iXurA6Rk1v1H</t>
        </is>
      </c>
    </row>
    <row r="2805" ht="15" customHeight="1">
      <c r="A2805" s="7" t="inlineStr">
        <is>
          <t>BN2009289</t>
        </is>
      </c>
      <c r="B2805" s="8" t="inlineStr">
        <is>
          <t>Lenovo</t>
        </is>
      </c>
      <c r="C2805" s="8" t="inlineStr">
        <is>
          <t>Moto G85 12-256GB 5G</t>
        </is>
      </c>
      <c r="D2805" s="8" t="inlineStr">
        <is>
          <t>-</t>
        </is>
      </c>
      <c r="E2805" s="9" t="n">
        <v>1499</v>
      </c>
      <c r="F2805" s="9" t="inlineStr">
        <is>
          <t>1499</t>
        </is>
      </c>
      <c r="G2805" s="9" t="inlineStr">
        <is>
          <t>In stock</t>
        </is>
      </c>
      <c r="H2805" s="9">
        <f>SUBSTITUTE(SUBSTITUTE(SUBSTITUTE(SUBSTITUTE(SUBSTITUTE(F2805,"od",""),"Cena internetowa","")," ",""),"€",""),",",".")+0</f>
        <v/>
      </c>
      <c r="I2805" s="9" t="n"/>
      <c r="J2805" s="9">
        <f>IF(I2805&lt;&gt;"",I2805,H2805)</f>
        <v/>
      </c>
      <c r="K2805" s="9">
        <f>E2805/(1+M2805)</f>
        <v/>
      </c>
      <c r="L2805" s="10" t="inlineStr">
        <is>
          <t>PLN</t>
        </is>
      </c>
      <c r="M2805" s="11" t="n">
        <v>0.23</v>
      </c>
      <c r="N2805" s="9">
        <f>K2805*VLOOKUP(L2805,'Exchange rate'!A:B,2,0)</f>
        <v/>
      </c>
      <c r="O2805" s="8" t="inlineStr">
        <is>
          <t>Plus</t>
        </is>
      </c>
      <c r="P2805" s="8" t="inlineStr">
        <is>
          <t>Plus</t>
        </is>
      </c>
      <c r="Q2805" s="8" t="inlineStr">
        <is>
          <t>Poland</t>
        </is>
      </c>
      <c r="R2805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motorola-moto-g85-5g-12256gb-urban-grey&amp;deviceTypeCode=PHONE</t>
        </is>
      </c>
      <c r="S2805" s="13" t="inlineStr">
        <is>
          <t>Handset</t>
        </is>
      </c>
      <c r="T2805" s="13" t="n"/>
      <c r="U2805" s="12" t="inlineStr">
        <is>
          <t>https://drive.google.com/uc?export=view&amp;id=1MSkmO_TJ2Cbcq3_amTSKekurvI-zDkkD</t>
        </is>
      </c>
    </row>
    <row r="2806" ht="15" customHeight="1">
      <c r="A2806" s="7" t="inlineStr">
        <is>
          <t>BN2009286</t>
        </is>
      </c>
      <c r="B2806" s="8" t="inlineStr">
        <is>
          <t>Lenovo</t>
        </is>
      </c>
      <c r="C2806" s="8" t="inlineStr">
        <is>
          <t>Razr 50 8-256GB 5G</t>
        </is>
      </c>
      <c r="D2806" s="8" t="inlineStr">
        <is>
          <t>-</t>
        </is>
      </c>
      <c r="E2806" s="9" t="n">
        <v>0</v>
      </c>
      <c r="F2806" s="9" t="n">
        <v>0</v>
      </c>
      <c r="G2806" s="9" t="inlineStr">
        <is>
          <t>Out stock</t>
        </is>
      </c>
      <c r="H2806" s="9">
        <f>SUBSTITUTE(SUBSTITUTE(SUBSTITUTE(SUBSTITUTE(SUBSTITUTE(F2806,"od",""),"Cena internetowa","")," ",""),"€",""),",",".")+0</f>
        <v/>
      </c>
      <c r="I2806" s="9" t="n"/>
      <c r="J2806" s="9">
        <f>IF(I2806&lt;&gt;"",I2806,H2806)</f>
        <v/>
      </c>
      <c r="K2806" s="9">
        <f>E2806/(1+M2806)</f>
        <v/>
      </c>
      <c r="L2806" s="10" t="inlineStr">
        <is>
          <t>PLN</t>
        </is>
      </c>
      <c r="M2806" s="11" t="n">
        <v>0.23</v>
      </c>
      <c r="N2806" s="9">
        <f>K2806*VLOOKUP(L2806,'Exchange rate'!A:B,2,0)</f>
        <v/>
      </c>
      <c r="O2806" s="8" t="inlineStr">
        <is>
          <t>Plus</t>
        </is>
      </c>
      <c r="P2806" s="8" t="inlineStr">
        <is>
          <t>Plus</t>
        </is>
      </c>
      <c r="Q2806" s="8" t="inlineStr">
        <is>
          <t>Poland</t>
        </is>
      </c>
      <c r="R2806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motorola-razr-50-5g-8256gb-koala-grey&amp;deviceTypeCode=PHONE</t>
        </is>
      </c>
      <c r="S2806" s="13" t="inlineStr">
        <is>
          <t>Handset</t>
        </is>
      </c>
      <c r="T2806" s="13" t="n">
        <v>3</v>
      </c>
      <c r="U2806" s="12" t="inlineStr">
        <is>
          <t>https://drive.google.com/uc?export=view&amp;id=1MPQ-7NbkFnefW9N1hR5CeAAgAQxCgdy1</t>
        </is>
      </c>
    </row>
    <row r="2807" ht="15" customHeight="1">
      <c r="A2807" s="7" t="inlineStr">
        <is>
          <t>BN2009285</t>
        </is>
      </c>
      <c r="B2807" s="8" t="inlineStr">
        <is>
          <t>Lenovo</t>
        </is>
      </c>
      <c r="C2807" s="8" t="inlineStr">
        <is>
          <t>Razr 50 Ultra 12-512GB 5G</t>
        </is>
      </c>
      <c r="D2807" s="8" t="inlineStr">
        <is>
          <t>-</t>
        </is>
      </c>
      <c r="E2807" s="9" t="n">
        <v>0</v>
      </c>
      <c r="F2807" s="9" t="n">
        <v>0</v>
      </c>
      <c r="G2807" s="9" t="inlineStr">
        <is>
          <t>Out stock</t>
        </is>
      </c>
      <c r="H2807" s="9">
        <f>SUBSTITUTE(SUBSTITUTE(SUBSTITUTE(SUBSTITUTE(SUBSTITUTE(F2807,"od",""),"Cena internetowa","")," ",""),"€",""),",",".")+0</f>
        <v/>
      </c>
      <c r="I2807" s="9" t="n"/>
      <c r="J2807" s="9">
        <f>IF(I2807&lt;&gt;"",I2807,H2807)</f>
        <v/>
      </c>
      <c r="K2807" s="9">
        <f>E2807/(1+M2807)</f>
        <v/>
      </c>
      <c r="L2807" s="10" t="inlineStr">
        <is>
          <t>PLN</t>
        </is>
      </c>
      <c r="M2807" s="11" t="n">
        <v>0.23</v>
      </c>
      <c r="N2807" s="9">
        <f>K2807*VLOOKUP(L2807,'Exchange rate'!A:B,2,0)</f>
        <v/>
      </c>
      <c r="O2807" s="8" t="inlineStr">
        <is>
          <t>Plus</t>
        </is>
      </c>
      <c r="P2807" s="8" t="inlineStr">
        <is>
          <t>Plus</t>
        </is>
      </c>
      <c r="Q2807" s="8" t="inlineStr">
        <is>
          <t>Poland</t>
        </is>
      </c>
      <c r="R2807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motorola-razr-50-ultra-5g-12512gb-midnight-blue&amp;deviceTypeCode=PHONE</t>
        </is>
      </c>
      <c r="S2807" s="13" t="inlineStr">
        <is>
          <t>Handset</t>
        </is>
      </c>
      <c r="T2807" s="13" t="n">
        <v>3</v>
      </c>
      <c r="U2807" s="12" t="inlineStr">
        <is>
          <t>https://drive.google.com/uc?export=view&amp;id=1MbUJ0ZB40eqrHc1nkD244cY6XikdpJwj</t>
        </is>
      </c>
    </row>
    <row r="2808" ht="15" customHeight="1">
      <c r="A2808" s="7" t="inlineStr">
        <is>
          <t>BN2007888</t>
        </is>
      </c>
      <c r="B2808" s="8" t="inlineStr">
        <is>
          <t>Maxcom</t>
        </is>
      </c>
      <c r="C2808" s="8" t="inlineStr">
        <is>
          <t>MM 334 LTE</t>
        </is>
      </c>
      <c r="D2808" s="8" t="inlineStr">
        <is>
          <t>-</t>
        </is>
      </c>
      <c r="E2808" s="9" t="n">
        <v>319</v>
      </c>
      <c r="F2808" s="9" t="inlineStr">
        <is>
          <t>319</t>
        </is>
      </c>
      <c r="G2808" s="9" t="inlineStr">
        <is>
          <t>In stock</t>
        </is>
      </c>
      <c r="H2808" s="9">
        <f>SUBSTITUTE(SUBSTITUTE(SUBSTITUTE(SUBSTITUTE(SUBSTITUTE(F2808,"od",""),"Cena internetowa","")," ",""),"€",""),",",".")+0</f>
        <v/>
      </c>
      <c r="I2808" s="9" t="n"/>
      <c r="J2808" s="9">
        <f>IF(I2808&lt;&gt;"",I2808,H2808)</f>
        <v/>
      </c>
      <c r="K2808" s="9">
        <f>E2808/(1+M2808)</f>
        <v/>
      </c>
      <c r="L2808" s="10" t="inlineStr">
        <is>
          <t>PLN</t>
        </is>
      </c>
      <c r="M2808" s="11" t="n">
        <v>0.23</v>
      </c>
      <c r="N2808" s="9">
        <f>K2808*VLOOKUP(L2808,'Exchange rate'!A:B,2,0)</f>
        <v/>
      </c>
      <c r="O2808" s="8" t="inlineStr">
        <is>
          <t>Plus</t>
        </is>
      </c>
      <c r="P2808" s="8" t="inlineStr">
        <is>
          <t>Plus</t>
        </is>
      </c>
      <c r="Q2808" s="8" t="inlineStr">
        <is>
          <t>Poland</t>
        </is>
      </c>
      <c r="R2808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&amp;offerRevision=61&amp;strona=1&amp;deviceStockCode=maxcom-classic-mm334-4g-czarny&amp;deviceTypeCode=PHONE</t>
        </is>
      </c>
      <c r="S2808" s="13" t="inlineStr">
        <is>
          <t>Handset</t>
        </is>
      </c>
      <c r="T2808" s="13" t="n"/>
      <c r="U2808" s="12" t="inlineStr">
        <is>
          <t>https://drive.google.com/uc?export=view&amp;id=1MFOrg2rkLGwjIAZ9_H8lwV-XOkVuxxqm</t>
        </is>
      </c>
    </row>
    <row r="2809" ht="15" customHeight="1">
      <c r="A2809" s="7" t="inlineStr">
        <is>
          <t>BN2009360</t>
        </is>
      </c>
      <c r="B2809" s="8" t="inlineStr">
        <is>
          <t>Oppo</t>
        </is>
      </c>
      <c r="C2809" s="8" t="inlineStr">
        <is>
          <t>A60 4-128GB 5G</t>
        </is>
      </c>
      <c r="D2809" s="8" t="inlineStr">
        <is>
          <t>-</t>
        </is>
      </c>
      <c r="E2809" s="9" t="n">
        <v>0</v>
      </c>
      <c r="F2809" s="9" t="n">
        <v>0</v>
      </c>
      <c r="G2809" s="9" t="inlineStr">
        <is>
          <t>Out stock</t>
        </is>
      </c>
      <c r="H2809" s="9">
        <f>SUBSTITUTE(SUBSTITUTE(SUBSTITUTE(SUBSTITUTE(SUBSTITUTE(F2809,"od",""),"Cena internetowa","")," ",""),"€",""),",",".")+0</f>
        <v/>
      </c>
      <c r="I2809" s="9" t="n"/>
      <c r="J2809" s="9">
        <f>IF(I2809&lt;&gt;"",I2809,H2809)</f>
        <v/>
      </c>
      <c r="K2809" s="9">
        <f>E2809/(1+M2809)</f>
        <v/>
      </c>
      <c r="L2809" s="10" t="inlineStr">
        <is>
          <t>PLN</t>
        </is>
      </c>
      <c r="M2809" s="11" t="n">
        <v>0.23</v>
      </c>
      <c r="N2809" s="9">
        <f>K2809*VLOOKUP(L2809,'Exchange rate'!A:B,2,0)</f>
        <v/>
      </c>
      <c r="O2809" s="8" t="inlineStr">
        <is>
          <t>Plus</t>
        </is>
      </c>
      <c r="P2809" s="8" t="inlineStr">
        <is>
          <t>Plus</t>
        </is>
      </c>
      <c r="Q2809" s="8" t="inlineStr">
        <is>
          <t>Poland</t>
        </is>
      </c>
      <c r="R2809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&amp;offerRevision=61&amp;strona=1&amp;deviceStockCode=oppo-a60-5g-4128gb-black-red&amp;deviceTypeCode=PHONE</t>
        </is>
      </c>
      <c r="S2809" s="13" t="inlineStr">
        <is>
          <t>Handset</t>
        </is>
      </c>
      <c r="T2809" s="13" t="n">
        <v>1</v>
      </c>
      <c r="U2809" s="12" t="inlineStr">
        <is>
          <t>https://drive.google.com/uc?export=view&amp;id=1MPdkP3vm6pa1dHli7mz4E8mqpDlkyvdz</t>
        </is>
      </c>
    </row>
    <row r="2810" ht="15" customHeight="1">
      <c r="A2810" s="7" t="inlineStr">
        <is>
          <t>BN2009426</t>
        </is>
      </c>
      <c r="B2810" s="8" t="inlineStr">
        <is>
          <t>Oppo</t>
        </is>
      </c>
      <c r="C2810" s="8" t="inlineStr">
        <is>
          <t>A80 8-256GB 5G</t>
        </is>
      </c>
      <c r="D2810" s="8" t="inlineStr">
        <is>
          <t>-</t>
        </is>
      </c>
      <c r="E2810" s="9" t="n">
        <v>0</v>
      </c>
      <c r="F2810" s="9" t="n">
        <v>0</v>
      </c>
      <c r="G2810" s="9" t="inlineStr">
        <is>
          <t>Out stock</t>
        </is>
      </c>
      <c r="H2810" s="9">
        <f>SUBSTITUTE(SUBSTITUTE(SUBSTITUTE(SUBSTITUTE(SUBSTITUTE(F2810,"od",""),"Cena internetowa","")," ",""),"€",""),",",".")+0</f>
        <v/>
      </c>
      <c r="I2810" s="9" t="n"/>
      <c r="J2810" s="9">
        <f>IF(I2810&lt;&gt;"",I2810,H2810)</f>
        <v/>
      </c>
      <c r="K2810" s="9">
        <f>E2810/(1+M2810)</f>
        <v/>
      </c>
      <c r="L2810" s="10" t="inlineStr">
        <is>
          <t>PLN</t>
        </is>
      </c>
      <c r="M2810" s="11" t="n">
        <v>0.23</v>
      </c>
      <c r="N2810" s="9">
        <f>K2810*VLOOKUP(L2810,'Exchange rate'!A:B,2,0)</f>
        <v/>
      </c>
      <c r="O2810" s="8" t="inlineStr">
        <is>
          <t>Plus</t>
        </is>
      </c>
      <c r="P2810" s="8" t="inlineStr">
        <is>
          <t>Plus</t>
        </is>
      </c>
      <c r="Q2810" s="8" t="inlineStr">
        <is>
          <t>Poland</t>
        </is>
      </c>
      <c r="R2810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&amp;offerRevision=61&amp;strona=1&amp;deviceStockCode=oppo-a80-5g-8256gb-starry-black&amp;deviceTypeCode=PHONE</t>
        </is>
      </c>
      <c r="S2810" s="13" t="inlineStr">
        <is>
          <t>Handset</t>
        </is>
      </c>
      <c r="T2810" s="13" t="n">
        <v>1</v>
      </c>
      <c r="U2810" s="12" t="inlineStr">
        <is>
          <t>https://drive.google.com/uc?export=view&amp;id=1MMnE93Ga9yGLQaaxhxRrmMsqeBS9Ddu2</t>
        </is>
      </c>
    </row>
    <row r="2811" ht="15" customHeight="1">
      <c r="A2811" s="7" t="inlineStr">
        <is>
          <t>BN2009276</t>
        </is>
      </c>
      <c r="B2811" s="8" t="inlineStr">
        <is>
          <t>Realme</t>
        </is>
      </c>
      <c r="C2811" s="8" t="inlineStr">
        <is>
          <t>Realme 12 Plus 8-256GB 5G</t>
        </is>
      </c>
      <c r="D2811" s="8" t="inlineStr">
        <is>
          <t>-</t>
        </is>
      </c>
      <c r="E2811" s="9" t="n">
        <v>0</v>
      </c>
      <c r="F2811" s="9" t="n">
        <v>0</v>
      </c>
      <c r="G2811" s="9" t="inlineStr">
        <is>
          <t>Out stock</t>
        </is>
      </c>
      <c r="H2811" s="9">
        <f>SUBSTITUTE(SUBSTITUTE(SUBSTITUTE(SUBSTITUTE(SUBSTITUTE(F2811,"od",""),"Cena internetowa","")," ",""),"€",""),",",".")+0</f>
        <v/>
      </c>
      <c r="I2811" s="9" t="n"/>
      <c r="J2811" s="9">
        <f>IF(I2811&lt;&gt;"",I2811,H2811)</f>
        <v/>
      </c>
      <c r="K2811" s="9">
        <f>E2811/(1+M2811)</f>
        <v/>
      </c>
      <c r="L2811" s="10" t="inlineStr">
        <is>
          <t>PLN</t>
        </is>
      </c>
      <c r="M2811" s="11" t="n">
        <v>0.23</v>
      </c>
      <c r="N2811" s="9">
        <f>K2811*VLOOKUP(L2811,'Exchange rate'!A:B,2,0)</f>
        <v/>
      </c>
      <c r="O2811" s="8" t="inlineStr">
        <is>
          <t>Plus</t>
        </is>
      </c>
      <c r="P2811" s="8" t="inlineStr">
        <is>
          <t>Plus</t>
        </is>
      </c>
      <c r="Q2811" s="8" t="inlineStr">
        <is>
          <t>Poland</t>
        </is>
      </c>
      <c r="R2811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&amp;offerRevision=61&amp;strona=1&amp;deviceStockCode=realme-12-5g-8256gb-pioneer-green&amp;deviceTypeCode=PHONE</t>
        </is>
      </c>
      <c r="S2811" s="13" t="inlineStr">
        <is>
          <t>Handset</t>
        </is>
      </c>
      <c r="T2811" s="13" t="n">
        <v>2</v>
      </c>
      <c r="U2811" s="12" t="inlineStr">
        <is>
          <t>https://drive.google.com/uc?export=view&amp;id=1MEsyNrQ_HIqcgKxf_n7plO-UStRTnS6r</t>
        </is>
      </c>
    </row>
    <row r="2812" ht="15" customHeight="1">
      <c r="A2812" s="7" t="inlineStr">
        <is>
          <t>BN2009564</t>
        </is>
      </c>
      <c r="B2812" s="8" t="inlineStr">
        <is>
          <t>Realme</t>
        </is>
      </c>
      <c r="C2812" s="8" t="inlineStr">
        <is>
          <t>Realme 12 Pro 12-256GB 5G</t>
        </is>
      </c>
      <c r="D2812" s="8" t="inlineStr">
        <is>
          <t>-</t>
        </is>
      </c>
      <c r="E2812" s="9" t="n">
        <v>0</v>
      </c>
      <c r="F2812" s="9" t="n">
        <v>0</v>
      </c>
      <c r="G2812" s="9" t="inlineStr">
        <is>
          <t>Out stock</t>
        </is>
      </c>
      <c r="H2812" s="9">
        <f>SUBSTITUTE(SUBSTITUTE(SUBSTITUTE(SUBSTITUTE(SUBSTITUTE(F2812,"od",""),"Cena internetowa","")," ",""),"€",""),",",".")+0</f>
        <v/>
      </c>
      <c r="I2812" s="9" t="n"/>
      <c r="J2812" s="9">
        <f>IF(I2812&lt;&gt;"",I2812,H2812)</f>
        <v/>
      </c>
      <c r="K2812" s="9">
        <f>E2812/(1+M2812)</f>
        <v/>
      </c>
      <c r="L2812" s="10" t="inlineStr">
        <is>
          <t>PLN</t>
        </is>
      </c>
      <c r="M2812" s="11" t="n">
        <v>0.23</v>
      </c>
      <c r="N2812" s="9">
        <f>K2812*VLOOKUP(L2812,'Exchange rate'!A:B,2,0)</f>
        <v/>
      </c>
      <c r="O2812" s="8" t="inlineStr">
        <is>
          <t>Plus</t>
        </is>
      </c>
      <c r="P2812" s="8" t="inlineStr">
        <is>
          <t>Plus</t>
        </is>
      </c>
      <c r="Q2812" s="8" t="inlineStr">
        <is>
          <t>Poland</t>
        </is>
      </c>
      <c r="R2812" s="12" t="inlineStr">
        <is>
          <t>https://www.plus.pl/telefon?contractConditionCode=24A&amp;deviceStockCode=realme-12-pro-12256gb-5g-submarine-blue&amp;deviceTypeCode=PHONE&amp;instCode=RR12&amp;marketTypeCode=IND&amp;offerNSICode=ROP2412A&amp;offerRevision=55&amp;offerSegmentationCode=ROP.IND.NEW.POSTPAID.ACQ.1&amp;proc=acq&amp;processSegmentationCode=ROP.IND.NEW.POSTPAID.ACQ&amp;strona=3&amp;tariffPlanCode=ABO59</t>
        </is>
      </c>
      <c r="S2812" s="13" t="inlineStr">
        <is>
          <t>Handset</t>
        </is>
      </c>
      <c r="T2812" s="13" t="n">
        <v>3</v>
      </c>
      <c r="U2812" s="12" t="inlineStr">
        <is>
          <t>https://drive.google.com/uc?export=view&amp;id=1MSRs3i7n6QDNUoNtK2fIouDv2gzSdm85</t>
        </is>
      </c>
    </row>
    <row r="2813" ht="15" customHeight="1">
      <c r="A2813" s="7" t="inlineStr">
        <is>
          <t>BN2009180</t>
        </is>
      </c>
      <c r="B2813" s="8" t="inlineStr">
        <is>
          <t>Realme</t>
        </is>
      </c>
      <c r="C2813" s="8" t="inlineStr">
        <is>
          <t>Realme 12 Pro+ 12-512GB 5G</t>
        </is>
      </c>
      <c r="D2813" s="8" t="inlineStr">
        <is>
          <t>-</t>
        </is>
      </c>
      <c r="E2813" s="9" t="n">
        <v>0</v>
      </c>
      <c r="F2813" s="9" t="n">
        <v>0</v>
      </c>
      <c r="G2813" s="9" t="inlineStr">
        <is>
          <t>Out stock</t>
        </is>
      </c>
      <c r="H2813" s="9">
        <f>SUBSTITUTE(SUBSTITUTE(SUBSTITUTE(SUBSTITUTE(SUBSTITUTE(F2813,"od",""),"Cena internetowa","")," ",""),"€",""),",",".")+0</f>
        <v/>
      </c>
      <c r="I2813" s="9" t="n"/>
      <c r="J2813" s="9">
        <f>IF(I2813&lt;&gt;"",I2813,H2813)</f>
        <v/>
      </c>
      <c r="K2813" s="9">
        <f>E2813/(1+M2813)</f>
        <v/>
      </c>
      <c r="L2813" s="10" t="inlineStr">
        <is>
          <t>PLN</t>
        </is>
      </c>
      <c r="M2813" s="11" t="n">
        <v>0.23</v>
      </c>
      <c r="N2813" s="9">
        <f>K2813*VLOOKUP(L2813,'Exchange rate'!A:B,2,0)</f>
        <v/>
      </c>
      <c r="O2813" s="8" t="inlineStr">
        <is>
          <t>Plus</t>
        </is>
      </c>
      <c r="P2813" s="8" t="inlineStr">
        <is>
          <t>Plus</t>
        </is>
      </c>
      <c r="Q2813" s="8" t="inlineStr">
        <is>
          <t>Poland</t>
        </is>
      </c>
      <c r="R2813" s="12" t="inlineStr">
        <is>
          <t>https://www.plus.pl/telefon?contractConditionCode=24A&amp;deviceStockCode=realme-12-pro-5g-12512gb-submarine-blue&amp;deviceTypeCode=PHONE&amp;instCode=RR12&amp;marketTypeCode=IND&amp;offerNSICode=ROP2412A&amp;offerRevision=55&amp;offerSegmentationCode=ROP.IND.NEW.POSTPAID.ACQ.1&amp;proc=acq&amp;processSegmentationCode=ROP.IND.NEW.POSTPAID.ACQ&amp;strona=3&amp;tariffPlanCode=ABO59</t>
        </is>
      </c>
      <c r="S2813" s="13" t="inlineStr">
        <is>
          <t>Handset</t>
        </is>
      </c>
      <c r="T2813" s="13" t="n">
        <v>2</v>
      </c>
      <c r="U2813" s="12" t="inlineStr">
        <is>
          <t>https://drive.google.com/uc?export=view&amp;id=1MOWg0EHjxfZ7TQ3jx7ZdFM9zJ0onN636</t>
        </is>
      </c>
    </row>
    <row r="2814" ht="15" customHeight="1">
      <c r="A2814" s="7" t="inlineStr">
        <is>
          <t>AN00000260</t>
        </is>
      </c>
      <c r="B2814" s="8" t="inlineStr">
        <is>
          <t>Realme</t>
        </is>
      </c>
      <c r="C2814" s="8" t="inlineStr">
        <is>
          <t>realme 14 Pro+ 5G 12/512GB</t>
        </is>
      </c>
      <c r="D2814" s="8" t="inlineStr">
        <is>
          <t>-</t>
        </is>
      </c>
      <c r="E2814" s="9" t="n">
        <v>2849</v>
      </c>
      <c r="F2814" s="9" t="inlineStr">
        <is>
          <t>2849</t>
        </is>
      </c>
      <c r="G2814" s="9" t="inlineStr">
        <is>
          <t>In stock</t>
        </is>
      </c>
      <c r="H2814" s="9">
        <f>SUBSTITUTE(SUBSTITUTE(SUBSTITUTE(SUBSTITUTE(SUBSTITUTE(F2814,"od",""),"Cena internetowa","")," ",""),"€",""),",",".")+0</f>
        <v/>
      </c>
      <c r="I2814" s="9" t="n"/>
      <c r="J2814" s="9">
        <f>IF(I2814&lt;&gt;"",I2814,H2814)</f>
        <v/>
      </c>
      <c r="K2814" s="9">
        <f>E2814/(1+M2814)</f>
        <v/>
      </c>
      <c r="L2814" s="10" t="inlineStr">
        <is>
          <t>PLN</t>
        </is>
      </c>
      <c r="M2814" s="11" t="n">
        <v>0.23</v>
      </c>
      <c r="N2814" s="9">
        <f>K2814*VLOOKUP(L2814,'Exchange rate'!A:B,2,0)</f>
        <v/>
      </c>
      <c r="O2814" s="8" t="inlineStr">
        <is>
          <t>Plus</t>
        </is>
      </c>
      <c r="P2814" s="8" t="inlineStr">
        <is>
          <t>Plus</t>
        </is>
      </c>
      <c r="Q2814" s="8" t="inlineStr">
        <is>
          <t>Poland</t>
        </is>
      </c>
      <c r="R2814" s="12" t="inlineStr">
        <is>
          <t>https://www.plus.pl/telefon?marketTypeCode=IND&amp;processSegmentationCode=ROP.IND.NEW.POSTPAID.MNP&amp;offerNSICode=ROP2436M&amp;contractConditionCode=24A&amp;tariffPlanCode=ABO59&amp;offerSegmentationCode=ROP.IND.NEW.POSTPAID.MNP.1&amp;revisionVersion=61&amp;deviceStockCode=realme-14-pro-5g-12512gb-suede-grey-8&amp;instCode=RR36</t>
        </is>
      </c>
      <c r="S2814" s="13" t="inlineStr">
        <is>
          <t>Handset</t>
        </is>
      </c>
      <c r="T2814" s="13" t="n"/>
      <c r="U2814" s="12" t="inlineStr">
        <is>
          <t>https://drive.google.com/uc?export=view&amp;id=1MQSsa9nKeHcu6bkl02Agdl2LVGldxIEg</t>
        </is>
      </c>
    </row>
    <row r="2815" ht="15" customHeight="1">
      <c r="A2815" s="7" t="inlineStr">
        <is>
          <t>AN00000259</t>
        </is>
      </c>
      <c r="B2815" s="8" t="inlineStr">
        <is>
          <t>Realme</t>
        </is>
      </c>
      <c r="C2815" s="8" t="inlineStr">
        <is>
          <t>realme 14X 5G 6/128GB</t>
        </is>
      </c>
      <c r="D2815" s="8" t="inlineStr">
        <is>
          <t>-</t>
        </is>
      </c>
      <c r="E2815" s="9" t="n">
        <v>959</v>
      </c>
      <c r="F2815" s="9" t="inlineStr">
        <is>
          <t>959</t>
        </is>
      </c>
      <c r="G2815" s="9" t="inlineStr">
        <is>
          <t>In stock</t>
        </is>
      </c>
      <c r="H2815" s="9">
        <f>SUBSTITUTE(SUBSTITUTE(SUBSTITUTE(SUBSTITUTE(SUBSTITUTE(F2815,"od",""),"Cena internetowa","")," ",""),"€",""),",",".")+0</f>
        <v/>
      </c>
      <c r="I2815" s="9" t="n"/>
      <c r="J2815" s="9">
        <f>IF(I2815&lt;&gt;"",I2815,H2815)</f>
        <v/>
      </c>
      <c r="K2815" s="9">
        <f>E2815/(1+M2815)</f>
        <v/>
      </c>
      <c r="L2815" s="10" t="inlineStr">
        <is>
          <t>PLN</t>
        </is>
      </c>
      <c r="M2815" s="11" t="n">
        <v>0.23</v>
      </c>
      <c r="N2815" s="9">
        <f>K2815*VLOOKUP(L2815,'Exchange rate'!A:B,2,0)</f>
        <v/>
      </c>
      <c r="O2815" s="8" t="inlineStr">
        <is>
          <t>Plus</t>
        </is>
      </c>
      <c r="P2815" s="8" t="inlineStr">
        <is>
          <t>Plus</t>
        </is>
      </c>
      <c r="Q2815" s="8" t="inlineStr">
        <is>
          <t>Poland</t>
        </is>
      </c>
      <c r="R2815" s="12" t="inlineStr">
        <is>
          <t>https://www.plus.pl/telefon?marketTypeCode=IND&amp;processSegmentationCode=ROP.IND.NEW.POSTPAID.MNP&amp;offerNSICode=ROP2436M&amp;contractConditionCode=24A&amp;tariffPlanCode=ABO59&amp;offerSegmentationCode=ROP.IND.NEW.POSTPAID.MNP.1&amp;revisionVersion=61&amp;deviceStockCode=realme-14x-5g-6128gb-carbon-black&amp;instCode=RR36</t>
        </is>
      </c>
      <c r="S2815" s="13" t="inlineStr">
        <is>
          <t>Handset</t>
        </is>
      </c>
      <c r="T2815" s="13" t="n"/>
      <c r="U2815" s="12" t="inlineStr">
        <is>
          <t>https://drive.google.com/uc?export=view&amp;id=1MWq-ICfRItP3fYrUTl7WKQyG4vzREf7f</t>
        </is>
      </c>
    </row>
    <row r="2816" ht="15" customHeight="1">
      <c r="A2816" s="7" t="inlineStr">
        <is>
          <t>BN2009650</t>
        </is>
      </c>
      <c r="B2816" s="8" t="inlineStr">
        <is>
          <t>Realme</t>
        </is>
      </c>
      <c r="C2816" s="8" t="inlineStr">
        <is>
          <t>realme GT6 16-512GB 5G</t>
        </is>
      </c>
      <c r="D2816" s="8" t="inlineStr">
        <is>
          <t>-</t>
        </is>
      </c>
      <c r="E2816" s="9" t="n">
        <v>2499</v>
      </c>
      <c r="F2816" s="9" t="inlineStr">
        <is>
          <t>2499</t>
        </is>
      </c>
      <c r="G2816" s="9" t="inlineStr">
        <is>
          <t>In stock</t>
        </is>
      </c>
      <c r="H2816" s="9">
        <f>SUBSTITUTE(SUBSTITUTE(SUBSTITUTE(SUBSTITUTE(SUBSTITUTE(F2816,"od",""),"Cena internetowa","")," ",""),"€",""),",",".")+0</f>
        <v/>
      </c>
      <c r="I2816" s="9" t="n"/>
      <c r="J2816" s="9">
        <f>IF(I2816&lt;&gt;"",I2816,H2816)</f>
        <v/>
      </c>
      <c r="K2816" s="9">
        <f>E2816/(1+M2816)</f>
        <v/>
      </c>
      <c r="L2816" s="10" t="inlineStr">
        <is>
          <t>PLN</t>
        </is>
      </c>
      <c r="M2816" s="11" t="n">
        <v>0.23</v>
      </c>
      <c r="N2816" s="9">
        <f>K2816*VLOOKUP(L2816,'Exchange rate'!A:B,2,0)</f>
        <v/>
      </c>
      <c r="O2816" s="8" t="inlineStr">
        <is>
          <t>Plus</t>
        </is>
      </c>
      <c r="P2816" s="8" t="inlineStr">
        <is>
          <t>Plus</t>
        </is>
      </c>
      <c r="Q2816" s="8" t="inlineStr">
        <is>
          <t>Poland</t>
        </is>
      </c>
      <c r="R2816" s="12" t="inlineStr">
        <is>
          <t>https://www.plus.pl/telefon?contractConditionCode=24A&amp;deviceStockCode=realme-gt6-5g-16512gb-razor-green&amp;deviceTypeCode=PHONE&amp;instCode=RR12&amp;marketTypeCode=IND&amp;offerNSICode=ROP2412A&amp;offerRevision=55&amp;offerSegmentationCode=ROP.IND.NEW.POSTPAID.ACQ.1&amp;proc=acq&amp;processSegmentationCode=ROP.IND.NEW.POSTPAID.ACQ&amp;strona=1&amp;tariffPlanCode=ABO59</t>
        </is>
      </c>
      <c r="S2816" s="13" t="inlineStr">
        <is>
          <t>Handset</t>
        </is>
      </c>
      <c r="T2816" s="13" t="n"/>
      <c r="U2816" s="12" t="inlineStr">
        <is>
          <t>https://drive.google.com/uc?export=view&amp;id=1MWtcUWSyKK3Mq5_1fC1IZhLAbiOdZa2v</t>
        </is>
      </c>
    </row>
    <row r="2817" ht="15" customHeight="1">
      <c r="A2817" s="7" t="inlineStr">
        <is>
          <t>AN00000239</t>
        </is>
      </c>
      <c r="B2817" s="8" t="inlineStr">
        <is>
          <t>Realme</t>
        </is>
      </c>
      <c r="C2817" s="8" t="inlineStr">
        <is>
          <t>Realme GT7 Pro 5G 12/512GB</t>
        </is>
      </c>
      <c r="D2817" s="8" t="inlineStr">
        <is>
          <t>-</t>
        </is>
      </c>
      <c r="E2817" s="9" t="n">
        <v>4799</v>
      </c>
      <c r="F2817" s="9" t="inlineStr">
        <is>
          <t>4799</t>
        </is>
      </c>
      <c r="G2817" s="9" t="inlineStr">
        <is>
          <t>In stock</t>
        </is>
      </c>
      <c r="H2817" s="9">
        <f>SUBSTITUTE(SUBSTITUTE(SUBSTITUTE(SUBSTITUTE(SUBSTITUTE(F2817,"od",""),"Cena internetowa","")," ",""),"€",""),",",".")+0</f>
        <v/>
      </c>
      <c r="I2817" s="9" t="n"/>
      <c r="J2817" s="9">
        <f>IF(I2817&lt;&gt;"",I2817,H2817)</f>
        <v/>
      </c>
      <c r="K2817" s="9">
        <f>E2817/(1+M2817)</f>
        <v/>
      </c>
      <c r="L2817" s="10" t="inlineStr">
        <is>
          <t>PLN</t>
        </is>
      </c>
      <c r="M2817" s="11" t="n">
        <v>0.23</v>
      </c>
      <c r="N2817" s="9">
        <f>K2817*VLOOKUP(L2817,'Exchange rate'!A:B,2,0)</f>
        <v/>
      </c>
      <c r="O2817" s="8" t="inlineStr">
        <is>
          <t>Plus</t>
        </is>
      </c>
      <c r="P2817" s="8" t="inlineStr">
        <is>
          <t>Plus</t>
        </is>
      </c>
      <c r="Q2817" s="8" t="inlineStr">
        <is>
          <t>Poland</t>
        </is>
      </c>
      <c r="R2817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&amp;offerRevision=61&amp;strona=1&amp;deviceStockCode=realme-gt7-pro-5g-12512gb-mars-orange&amp;deviceTypeCode=PHONE</t>
        </is>
      </c>
      <c r="S2817" s="13" t="inlineStr">
        <is>
          <t>Handset</t>
        </is>
      </c>
      <c r="T2817" s="13" t="n"/>
      <c r="U2817" s="12" t="inlineStr">
        <is>
          <t>https://drive.google.com/uc?export=view&amp;id=1MLxJwpQjrdAqNdVRUeLMs9Z_524FKYvU</t>
        </is>
      </c>
    </row>
    <row r="2818" ht="15" customHeight="1">
      <c r="A2818" s="7" t="inlineStr">
        <is>
          <t>BN2009563</t>
        </is>
      </c>
      <c r="B2818" s="8" t="inlineStr">
        <is>
          <t>Realme</t>
        </is>
      </c>
      <c r="C2818" s="8" t="inlineStr">
        <is>
          <t>Realme Note 50 3-64GB LTE</t>
        </is>
      </c>
      <c r="D2818" s="8" t="inlineStr">
        <is>
          <t>-</t>
        </is>
      </c>
      <c r="E2818" s="9" t="n">
        <v>0</v>
      </c>
      <c r="F2818" s="9" t="n">
        <v>0</v>
      </c>
      <c r="G2818" s="9" t="inlineStr">
        <is>
          <t>Out stock</t>
        </is>
      </c>
      <c r="H2818" s="9">
        <f>SUBSTITUTE(SUBSTITUTE(SUBSTITUTE(SUBSTITUTE(SUBSTITUTE(F2818,"od",""),"Cena internetowa","")," ",""),"€",""),",",".")+0</f>
        <v/>
      </c>
      <c r="I2818" s="9" t="n"/>
      <c r="J2818" s="9">
        <f>IF(I2818&lt;&gt;"",I2818,H2818)</f>
        <v/>
      </c>
      <c r="K2818" s="9">
        <f>E2818/(1+M2818)</f>
        <v/>
      </c>
      <c r="L2818" s="10" t="inlineStr">
        <is>
          <t>PLN</t>
        </is>
      </c>
      <c r="M2818" s="11" t="n">
        <v>0.23</v>
      </c>
      <c r="N2818" s="9">
        <f>K2818*VLOOKUP(L2818,'Exchange rate'!A:B,2,0)</f>
        <v/>
      </c>
      <c r="O2818" s="8" t="inlineStr">
        <is>
          <t>Plus</t>
        </is>
      </c>
      <c r="P2818" s="8" t="inlineStr">
        <is>
          <t>Plus</t>
        </is>
      </c>
      <c r="Q2818" s="8" t="inlineStr">
        <is>
          <t>Poland</t>
        </is>
      </c>
      <c r="R2818" s="12" t="inlineStr">
        <is>
          <t>https://www.plus.pl/telefon?contractConditionCode=24A&amp;deviceStockCode=realme-note-50-364gb-midnight-black&amp;deviceTypeCode=PHONE&amp;instCode=RR12&amp;marketTypeCode=IND&amp;offerNSICode=ROP2412A&amp;offerRevision=55&amp;offerSegmentationCode=ROP.IND.NEW.POSTPAID.ACQ.1&amp;proc=acq&amp;processSegmentationCode=ROP.IND.NEW.POSTPAID.ACQ&amp;strona=5&amp;tariffPlanCode=ABO59</t>
        </is>
      </c>
      <c r="S2818" s="13" t="inlineStr">
        <is>
          <t>Handset</t>
        </is>
      </c>
      <c r="T2818" s="13" t="n">
        <v>3</v>
      </c>
      <c r="U2818" s="12" t="inlineStr">
        <is>
          <t>https://drive.google.com/uc?export=view&amp;id=1MOwBQp8zhWLQQ9IRiBuqWySGumKnC90k</t>
        </is>
      </c>
    </row>
    <row r="2819" ht="15" customHeight="1">
      <c r="A2819" s="7" t="inlineStr">
        <is>
          <t>BN2009662</t>
        </is>
      </c>
      <c r="B2819" s="8" t="inlineStr">
        <is>
          <t>Samsung</t>
        </is>
      </c>
      <c r="C2819" s="8" t="inlineStr">
        <is>
          <t>Galaxy A16 4-128GB 5G</t>
        </is>
      </c>
      <c r="D2819" s="8" t="inlineStr">
        <is>
          <t>-</t>
        </is>
      </c>
      <c r="E2819" s="9" t="n">
        <v>799</v>
      </c>
      <c r="F2819" s="9" t="inlineStr">
        <is>
          <t>799</t>
        </is>
      </c>
      <c r="G2819" s="9" t="inlineStr">
        <is>
          <t>In stock</t>
        </is>
      </c>
      <c r="H2819" s="9">
        <f>SUBSTITUTE(SUBSTITUTE(SUBSTITUTE(SUBSTITUTE(SUBSTITUTE(F2819,"od",""),"Cena internetowa","")," ",""),"€",""),",",".")+0</f>
        <v/>
      </c>
      <c r="I2819" s="9" t="n"/>
      <c r="J2819" s="9">
        <f>IF(I2819&lt;&gt;"",I2819,H2819)</f>
        <v/>
      </c>
      <c r="K2819" s="9">
        <f>E2819/(1+M2819)</f>
        <v/>
      </c>
      <c r="L2819" s="10" t="inlineStr">
        <is>
          <t>PLN</t>
        </is>
      </c>
      <c r="M2819" s="11" t="n">
        <v>0.23</v>
      </c>
      <c r="N2819" s="9">
        <f>K2819*VLOOKUP(L2819,'Exchange rate'!A:B,2,0)</f>
        <v/>
      </c>
      <c r="O2819" s="8" t="inlineStr">
        <is>
          <t>Plus</t>
        </is>
      </c>
      <c r="P2819" s="8" t="inlineStr">
        <is>
          <t>Plus</t>
        </is>
      </c>
      <c r="Q2819" s="8" t="inlineStr">
        <is>
          <t>Poland</t>
        </is>
      </c>
      <c r="R2819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a16-5g-4128gb-light-green&amp;deviceTypeCode=PHONE</t>
        </is>
      </c>
      <c r="S2819" s="13" t="inlineStr">
        <is>
          <t>Handset</t>
        </is>
      </c>
      <c r="T2819" s="13" t="n"/>
      <c r="U2819" s="12" t="inlineStr">
        <is>
          <t>https://drive.google.com/uc?export=view&amp;id=1MKF-ctEx7z5ssb3aVCMzPTna5KDDktPx</t>
        </is>
      </c>
    </row>
    <row r="2820" ht="15" customHeight="1">
      <c r="A2820" s="7" t="inlineStr">
        <is>
          <t>BN2009660</t>
        </is>
      </c>
      <c r="B2820" s="8" t="inlineStr">
        <is>
          <t>Samsung</t>
        </is>
      </c>
      <c r="C2820" s="8" t="inlineStr">
        <is>
          <t>Galaxy A16 4-128GB LTE</t>
        </is>
      </c>
      <c r="D2820" s="8" t="inlineStr">
        <is>
          <t>-</t>
        </is>
      </c>
      <c r="E2820" s="9" t="n">
        <v>649</v>
      </c>
      <c r="F2820" s="9" t="inlineStr">
        <is>
          <t>649</t>
        </is>
      </c>
      <c r="G2820" s="9" t="inlineStr">
        <is>
          <t>In stock</t>
        </is>
      </c>
      <c r="H2820" s="9">
        <f>SUBSTITUTE(SUBSTITUTE(SUBSTITUTE(SUBSTITUTE(SUBSTITUTE(F2820,"od",""),"Cena internetowa","")," ",""),"€",""),",",".")+0</f>
        <v/>
      </c>
      <c r="I2820" s="9" t="n"/>
      <c r="J2820" s="9">
        <f>IF(I2820&lt;&gt;"",I2820,H2820)</f>
        <v/>
      </c>
      <c r="K2820" s="9">
        <f>E2820/(1+M2820)</f>
        <v/>
      </c>
      <c r="L2820" s="10" t="inlineStr">
        <is>
          <t>PLN</t>
        </is>
      </c>
      <c r="M2820" s="11" t="n">
        <v>0.23</v>
      </c>
      <c r="N2820" s="9">
        <f>K2820*VLOOKUP(L2820,'Exchange rate'!A:B,2,0)</f>
        <v/>
      </c>
      <c r="O2820" s="8" t="inlineStr">
        <is>
          <t>Plus</t>
        </is>
      </c>
      <c r="P2820" s="8" t="inlineStr">
        <is>
          <t>Plus</t>
        </is>
      </c>
      <c r="Q2820" s="8" t="inlineStr">
        <is>
          <t>Poland</t>
        </is>
      </c>
      <c r="R2820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&amp;offerRevision=61&amp;strona=2&amp;deviceStockCode=samsung-galaxy-a16-4128gb-light-green&amp;deviceTypeCode=PHONE</t>
        </is>
      </c>
      <c r="S2820" s="13" t="inlineStr">
        <is>
          <t>Handset</t>
        </is>
      </c>
      <c r="T2820" s="13" t="n"/>
      <c r="U2820" s="12" t="inlineStr">
        <is>
          <t>https://drive.google.com/uc?export=view&amp;id=1MUKYkK3h8ZN-jANmH8PYdbknlJX_s_nf</t>
        </is>
      </c>
    </row>
    <row r="2821" ht="15" customHeight="1">
      <c r="A2821" s="7" t="inlineStr">
        <is>
          <t>BN2008917</t>
        </is>
      </c>
      <c r="B2821" s="8" t="inlineStr">
        <is>
          <t>Samsung</t>
        </is>
      </c>
      <c r="C2821" s="8" t="inlineStr">
        <is>
          <t>Galaxy A25 6-128GB 5G</t>
        </is>
      </c>
      <c r="D2821" s="8" t="inlineStr">
        <is>
          <t>-</t>
        </is>
      </c>
      <c r="E2821" s="9" t="n">
        <v>0</v>
      </c>
      <c r="F2821" s="9" t="n">
        <v>0</v>
      </c>
      <c r="G2821" s="9" t="inlineStr">
        <is>
          <t>Out stock</t>
        </is>
      </c>
      <c r="H2821" s="9">
        <f>SUBSTITUTE(SUBSTITUTE(SUBSTITUTE(SUBSTITUTE(SUBSTITUTE(F2821,"od",""),"Cena internetowa","")," ",""),"€",""),",",".")+0</f>
        <v/>
      </c>
      <c r="I2821" s="9" t="n"/>
      <c r="J2821" s="9">
        <f>IF(I2821&lt;&gt;"",I2821,H2821)</f>
        <v/>
      </c>
      <c r="K2821" s="9">
        <f>E2821/(1+M2821)</f>
        <v/>
      </c>
      <c r="L2821" s="10" t="inlineStr">
        <is>
          <t>PLN</t>
        </is>
      </c>
      <c r="M2821" s="11" t="n">
        <v>0.23</v>
      </c>
      <c r="N2821" s="9">
        <f>K2821*VLOOKUP(L2821,'Exchange rate'!A:B,2,0)</f>
        <v/>
      </c>
      <c r="O2821" s="8" t="inlineStr">
        <is>
          <t>Plus</t>
        </is>
      </c>
      <c r="P2821" s="8" t="inlineStr">
        <is>
          <t>Plus</t>
        </is>
      </c>
      <c r="Q2821" s="8" t="inlineStr">
        <is>
          <t>Poland</t>
        </is>
      </c>
      <c r="R2821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a25-5g-6128gb-yellow&amp;deviceTypeCode=PHONE</t>
        </is>
      </c>
      <c r="S2821" s="13" t="inlineStr">
        <is>
          <t>Handset</t>
        </is>
      </c>
      <c r="T2821" s="13" t="n">
        <v>3</v>
      </c>
      <c r="U2821" s="12" t="inlineStr">
        <is>
          <t>https://drive.google.com/uc?export=view&amp;id=1MWmgRwMbmXwBvZ8Ghb1QMTJtjGob33ch</t>
        </is>
      </c>
    </row>
    <row r="2822" ht="15" customHeight="1">
      <c r="A2822" s="7" t="inlineStr">
        <is>
          <t>BN2009233</t>
        </is>
      </c>
      <c r="B2822" s="8" t="inlineStr">
        <is>
          <t>Samsung</t>
        </is>
      </c>
      <c r="C2822" s="8" t="inlineStr">
        <is>
          <t>Galaxy A35 6-128GB 5G</t>
        </is>
      </c>
      <c r="D2822" s="8" t="inlineStr">
        <is>
          <t>-</t>
        </is>
      </c>
      <c r="E2822" s="9" t="n">
        <v>0</v>
      </c>
      <c r="F2822" s="9" t="n">
        <v>0</v>
      </c>
      <c r="G2822" s="9" t="inlineStr">
        <is>
          <t>Out stock</t>
        </is>
      </c>
      <c r="H2822" s="9">
        <f>SUBSTITUTE(SUBSTITUTE(SUBSTITUTE(SUBSTITUTE(SUBSTITUTE(F2822,"od",""),"Cena internetowa","")," ",""),"€",""),",",".")+0</f>
        <v/>
      </c>
      <c r="I2822" s="9" t="n"/>
      <c r="J2822" s="9">
        <f>IF(I2822&lt;&gt;"",I2822,H2822)</f>
        <v/>
      </c>
      <c r="K2822" s="9">
        <f>E2822/(1+M2822)</f>
        <v/>
      </c>
      <c r="L2822" s="10" t="inlineStr">
        <is>
          <t>PLN</t>
        </is>
      </c>
      <c r="M2822" s="11" t="n">
        <v>0.23</v>
      </c>
      <c r="N2822" s="9">
        <f>K2822*VLOOKUP(L2822,'Exchange rate'!A:B,2,0)</f>
        <v/>
      </c>
      <c r="O2822" s="8" t="inlineStr">
        <is>
          <t>Plus</t>
        </is>
      </c>
      <c r="P2822" s="8" t="inlineStr">
        <is>
          <t>Plus</t>
        </is>
      </c>
      <c r="Q2822" s="8" t="inlineStr">
        <is>
          <t>Poland</t>
        </is>
      </c>
      <c r="R2822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a35-5g-6128gb-yellow&amp;deviceTypeCode=PHONE</t>
        </is>
      </c>
      <c r="S2822" s="13" t="inlineStr">
        <is>
          <t>Handset</t>
        </is>
      </c>
      <c r="T2822" s="13" t="n">
        <v>2</v>
      </c>
      <c r="U2822" s="12" t="inlineStr">
        <is>
          <t>https://drive.google.com/uc?export=view&amp;id=1MEy2AfEH2JVuWeAIN5xXckIn33gYzofe</t>
        </is>
      </c>
    </row>
    <row r="2823" ht="15" customHeight="1">
      <c r="A2823" s="7" t="inlineStr">
        <is>
          <t>BN2009895</t>
        </is>
      </c>
      <c r="B2823" s="8" t="inlineStr">
        <is>
          <t>Samsung</t>
        </is>
      </c>
      <c r="C2823" s="8" t="inlineStr">
        <is>
          <t>Galaxy A36 6-128GB 5G</t>
        </is>
      </c>
      <c r="D2823" s="8" t="inlineStr">
        <is>
          <t>-</t>
        </is>
      </c>
      <c r="E2823" s="9" t="n">
        <v>1649</v>
      </c>
      <c r="F2823" s="9" t="inlineStr">
        <is>
          <t>1649</t>
        </is>
      </c>
      <c r="G2823" s="9" t="inlineStr">
        <is>
          <t>In stock</t>
        </is>
      </c>
      <c r="H2823" s="9">
        <f>SUBSTITUTE(SUBSTITUTE(SUBSTITUTE(SUBSTITUTE(SUBSTITUTE(F2823,"od",""),"Cena internetowa","")," ",""),"€",""),",",".")+0</f>
        <v/>
      </c>
      <c r="I2823" s="9" t="n"/>
      <c r="J2823" s="9">
        <f>IF(I2823&lt;&gt;"",I2823,H2823)</f>
        <v/>
      </c>
      <c r="K2823" s="9">
        <f>E2823/(1+M2823)</f>
        <v/>
      </c>
      <c r="L2823" s="10" t="inlineStr">
        <is>
          <t>PLN</t>
        </is>
      </c>
      <c r="M2823" s="11" t="n">
        <v>0.23</v>
      </c>
      <c r="N2823" s="9">
        <f>K2823*VLOOKUP(L2823,'Exchange rate'!A:B,2,0)</f>
        <v/>
      </c>
      <c r="O2823" s="8" t="inlineStr">
        <is>
          <t>Plus</t>
        </is>
      </c>
      <c r="P2823" s="8" t="inlineStr">
        <is>
          <t>Plus</t>
        </is>
      </c>
      <c r="Q2823" s="8" t="inlineStr">
        <is>
          <t>Poland</t>
        </is>
      </c>
      <c r="R2823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&amp;offerRevision=61&amp;strona=1&amp;deviceStockCode=samsung-galaxy-a36-5g-6128gb-light-green&amp;deviceTypeCode=PHONE</t>
        </is>
      </c>
      <c r="S2823" s="13" t="inlineStr">
        <is>
          <t>Handset</t>
        </is>
      </c>
      <c r="T2823" s="13" t="n"/>
      <c r="U2823" s="12" t="inlineStr">
        <is>
          <t>https://drive.google.com/uc?export=view&amp;id=1MQJrLeiyaA4gqb0rsHBkVKQlTQDNwXzR</t>
        </is>
      </c>
    </row>
    <row r="2824" ht="15" customHeight="1">
      <c r="A2824" s="7" t="inlineStr">
        <is>
          <t>BN2009231</t>
        </is>
      </c>
      <c r="B2824" s="8" t="inlineStr">
        <is>
          <t>Samsung</t>
        </is>
      </c>
      <c r="C2824" s="8" t="inlineStr">
        <is>
          <t>Galaxy A55 8-128GB 5G</t>
        </is>
      </c>
      <c r="D2824" s="8" t="inlineStr">
        <is>
          <t>-</t>
        </is>
      </c>
      <c r="E2824" s="9" t="n">
        <v>0</v>
      </c>
      <c r="F2824" s="9" t="n">
        <v>0</v>
      </c>
      <c r="G2824" s="9" t="inlineStr">
        <is>
          <t>Out stock</t>
        </is>
      </c>
      <c r="H2824" s="9">
        <f>SUBSTITUTE(SUBSTITUTE(SUBSTITUTE(SUBSTITUTE(SUBSTITUTE(F2824,"od",""),"Cena internetowa","")," ",""),"€",""),",",".")+0</f>
        <v/>
      </c>
      <c r="I2824" s="9" t="n"/>
      <c r="J2824" s="9">
        <f>IF(I2824&lt;&gt;"",I2824,H2824)</f>
        <v/>
      </c>
      <c r="K2824" s="9">
        <f>E2824/(1+M2824)</f>
        <v/>
      </c>
      <c r="L2824" s="10" t="inlineStr">
        <is>
          <t>PLN</t>
        </is>
      </c>
      <c r="M2824" s="11" t="n">
        <v>0.23</v>
      </c>
      <c r="N2824" s="9">
        <f>K2824*VLOOKUP(L2824,'Exchange rate'!A:B,2,0)</f>
        <v/>
      </c>
      <c r="O2824" s="8" t="inlineStr">
        <is>
          <t>Plus</t>
        </is>
      </c>
      <c r="P2824" s="8" t="inlineStr">
        <is>
          <t>Plus</t>
        </is>
      </c>
      <c r="Q2824" s="8" t="inlineStr">
        <is>
          <t>Poland</t>
        </is>
      </c>
      <c r="R2824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a55-5g-8128gb-yellow&amp;deviceTypeCode=PHONE</t>
        </is>
      </c>
      <c r="S2824" s="13" t="inlineStr">
        <is>
          <t>Handset</t>
        </is>
      </c>
      <c r="T2824" s="13" t="n">
        <v>3</v>
      </c>
      <c r="U2824" s="12" t="inlineStr">
        <is>
          <t>https://drive.google.com/uc?export=view&amp;id=1MKXiaQVxQwdN1bRPAp1tOT1BovsQ3WXI</t>
        </is>
      </c>
    </row>
    <row r="2825" ht="15" customHeight="1">
      <c r="A2825" s="7" t="inlineStr">
        <is>
          <t>BN2009795</t>
        </is>
      </c>
      <c r="B2825" s="8" t="inlineStr">
        <is>
          <t>Samsung</t>
        </is>
      </c>
      <c r="C2825" s="8" t="inlineStr">
        <is>
          <t>Galaxy A56 8-128GB 5G</t>
        </is>
      </c>
      <c r="D2825" s="8" t="inlineStr">
        <is>
          <t>-</t>
        </is>
      </c>
      <c r="E2825" s="9" t="n">
        <v>2299</v>
      </c>
      <c r="F2825" s="9" t="inlineStr">
        <is>
          <t>2299</t>
        </is>
      </c>
      <c r="G2825" s="9" t="inlineStr">
        <is>
          <t>In stock</t>
        </is>
      </c>
      <c r="H2825" s="9">
        <f>SUBSTITUTE(SUBSTITUTE(SUBSTITUTE(SUBSTITUTE(SUBSTITUTE(F2825,"od",""),"Cena internetowa","")," ",""),"€",""),",",".")+0</f>
        <v/>
      </c>
      <c r="I2825" s="9" t="n"/>
      <c r="J2825" s="9">
        <f>IF(I2825&lt;&gt;"",I2825,H2825)</f>
        <v/>
      </c>
      <c r="K2825" s="9">
        <f>E2825/(1+M2825)</f>
        <v/>
      </c>
      <c r="L2825" s="10" t="inlineStr">
        <is>
          <t>PLN</t>
        </is>
      </c>
      <c r="M2825" s="11" t="n">
        <v>0.23</v>
      </c>
      <c r="N2825" s="9">
        <f>K2825*VLOOKUP(L2825,'Exchange rate'!A:B,2,0)</f>
        <v/>
      </c>
      <c r="O2825" s="8" t="inlineStr">
        <is>
          <t>Plus</t>
        </is>
      </c>
      <c r="P2825" s="8" t="inlineStr">
        <is>
          <t>Plus</t>
        </is>
      </c>
      <c r="Q2825" s="8" t="inlineStr">
        <is>
          <t>Poland</t>
        </is>
      </c>
      <c r="R2825" s="12" t="inlineStr">
        <is>
          <t>https://www.plus.pl/telefon?marketTypeCode=IND&amp;processSegmentationCode=ROP.IND.NEW.POSTPAID.MNP&amp;offerNSICode=ROP2436M&amp;contractConditionCode=24A&amp;tariffPlanCode=ABO59&amp;offerSegmentationCode=ROP.IND.NEW.POSTPAID.MNP.1&amp;revisionVersion=55&amp;deviceStockCode=samsung-galaxy-a56-5g-8128gb-dark-gray&amp;instCode=RR36</t>
        </is>
      </c>
      <c r="S2825" s="13" t="inlineStr">
        <is>
          <t>Handset</t>
        </is>
      </c>
      <c r="T2825" s="13" t="n"/>
      <c r="U2825" s="12" t="inlineStr">
        <is>
          <t>https://drive.google.com/uc?export=view&amp;id=1MUUa3CLeS-6zrD2xqpwyP4rHKSmwh2qG</t>
        </is>
      </c>
    </row>
    <row r="2826" ht="15" customHeight="1">
      <c r="A2826" s="7" t="inlineStr">
        <is>
          <t>BN2009166</t>
        </is>
      </c>
      <c r="B2826" s="8" t="inlineStr">
        <is>
          <t>Samsung</t>
        </is>
      </c>
      <c r="C2826" s="8" t="inlineStr">
        <is>
          <t>Galaxy S24 8-128GB 5G</t>
        </is>
      </c>
      <c r="D2826" s="8" t="inlineStr">
        <is>
          <t>-</t>
        </is>
      </c>
      <c r="E2826" s="9" t="n">
        <v>0</v>
      </c>
      <c r="F2826" s="9" t="n">
        <v>0</v>
      </c>
      <c r="G2826" s="9" t="inlineStr">
        <is>
          <t>Out stock</t>
        </is>
      </c>
      <c r="H2826" s="9">
        <f>SUBSTITUTE(SUBSTITUTE(SUBSTITUTE(SUBSTITUTE(SUBSTITUTE(F2826,"od",""),"Cena internetowa","")," ",""),"€",""),",",".")+0</f>
        <v/>
      </c>
      <c r="I2826" s="9" t="n"/>
      <c r="J2826" s="9">
        <f>IF(I2826&lt;&gt;"",I2826,H2826)</f>
        <v/>
      </c>
      <c r="K2826" s="9">
        <f>E2826/(1+M2826)</f>
        <v/>
      </c>
      <c r="L2826" s="10" t="inlineStr">
        <is>
          <t>PLN</t>
        </is>
      </c>
      <c r="M2826" s="11" t="n">
        <v>0.23</v>
      </c>
      <c r="N2826" s="9">
        <f>K2826*VLOOKUP(L2826,'Exchange rate'!A:B,2,0)</f>
        <v/>
      </c>
      <c r="O2826" s="8" t="inlineStr">
        <is>
          <t>Plus</t>
        </is>
      </c>
      <c r="P2826" s="8" t="inlineStr">
        <is>
          <t>Plus</t>
        </is>
      </c>
      <c r="Q2826" s="8" t="inlineStr">
        <is>
          <t>Poland</t>
        </is>
      </c>
      <c r="R2826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s24-5g-8128gb-onyx-black&amp;deviceTypeCode=PHONE</t>
        </is>
      </c>
      <c r="S2826" s="13" t="inlineStr">
        <is>
          <t>Handset</t>
        </is>
      </c>
      <c r="T2826" s="13" t="n">
        <v>3</v>
      </c>
      <c r="U2826" s="12" t="inlineStr">
        <is>
          <t>https://drive.google.com/uc?export=view&amp;id=1MLEu1O62KBbWKpWClHSZsanyOWVNEUjz</t>
        </is>
      </c>
    </row>
    <row r="2827" ht="15" customHeight="1">
      <c r="A2827" s="7" t="inlineStr">
        <is>
          <t>BN2009167</t>
        </is>
      </c>
      <c r="B2827" s="8" t="inlineStr">
        <is>
          <t>Samsung</t>
        </is>
      </c>
      <c r="C2827" s="8" t="inlineStr">
        <is>
          <t>Galaxy S24 8-256GB 5G</t>
        </is>
      </c>
      <c r="D2827" s="8" t="inlineStr">
        <is>
          <t>-</t>
        </is>
      </c>
      <c r="E2827" s="9" t="n">
        <v>0</v>
      </c>
      <c r="F2827" s="9" t="n">
        <v>0</v>
      </c>
      <c r="G2827" s="9" t="inlineStr">
        <is>
          <t>Out stock</t>
        </is>
      </c>
      <c r="H2827" s="9">
        <f>SUBSTITUTE(SUBSTITUTE(SUBSTITUTE(SUBSTITUTE(SUBSTITUTE(F2827,"od",""),"Cena internetowa","")," ",""),"€",""),",",".")+0</f>
        <v/>
      </c>
      <c r="I2827" s="9" t="n"/>
      <c r="J2827" s="9">
        <f>IF(I2827&lt;&gt;"",I2827,H2827)</f>
        <v/>
      </c>
      <c r="K2827" s="9">
        <f>E2827/(1+M2827)</f>
        <v/>
      </c>
      <c r="L2827" s="10" t="inlineStr">
        <is>
          <t>PLN</t>
        </is>
      </c>
      <c r="M2827" s="11" t="n">
        <v>0.23</v>
      </c>
      <c r="N2827" s="9">
        <f>K2827*VLOOKUP(L2827,'Exchange rate'!A:B,2,0)</f>
        <v/>
      </c>
      <c r="O2827" s="8" t="inlineStr">
        <is>
          <t>Plus</t>
        </is>
      </c>
      <c r="P2827" s="8" t="inlineStr">
        <is>
          <t>Plus</t>
        </is>
      </c>
      <c r="Q2827" s="8" t="inlineStr">
        <is>
          <t>Poland</t>
        </is>
      </c>
      <c r="R2827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s24-5g-8256gb-onyx-black&amp;deviceTypeCode=PHONE</t>
        </is>
      </c>
      <c r="S2827" s="13" t="inlineStr">
        <is>
          <t>Handset</t>
        </is>
      </c>
      <c r="T2827" s="13" t="n">
        <v>3</v>
      </c>
      <c r="U2827" s="12" t="inlineStr">
        <is>
          <t>https://drive.google.com/uc?export=view&amp;id=1MKx0ZNbUjcTf6dugyN3hJEu5QQ1KgjLz</t>
        </is>
      </c>
    </row>
    <row r="2828" ht="15" customHeight="1">
      <c r="A2828" s="7" t="inlineStr">
        <is>
          <t>BN2009488</t>
        </is>
      </c>
      <c r="B2828" s="8" t="inlineStr">
        <is>
          <t>Samsung</t>
        </is>
      </c>
      <c r="C2828" s="8" t="inlineStr">
        <is>
          <t>Galaxy S24 FE 8-128GB 5G</t>
        </is>
      </c>
      <c r="D2828" s="8" t="inlineStr">
        <is>
          <t>-</t>
        </is>
      </c>
      <c r="E2828" s="9" t="n">
        <v>3199</v>
      </c>
      <c r="F2828" s="9" t="inlineStr">
        <is>
          <t>3199</t>
        </is>
      </c>
      <c r="G2828" s="9" t="inlineStr">
        <is>
          <t>In stock</t>
        </is>
      </c>
      <c r="H2828" s="9">
        <f>SUBSTITUTE(SUBSTITUTE(SUBSTITUTE(SUBSTITUTE(SUBSTITUTE(F2828,"od",""),"Cena internetowa","")," ",""),"€",""),",",".")+0</f>
        <v/>
      </c>
      <c r="I2828" s="9" t="n"/>
      <c r="J2828" s="9">
        <f>IF(I2828&lt;&gt;"",I2828,H2828)</f>
        <v/>
      </c>
      <c r="K2828" s="9">
        <f>E2828/(1+M2828)</f>
        <v/>
      </c>
      <c r="L2828" s="10" t="inlineStr">
        <is>
          <t>PLN</t>
        </is>
      </c>
      <c r="M2828" s="11" t="n">
        <v>0.23</v>
      </c>
      <c r="N2828" s="9">
        <f>K2828*VLOOKUP(L2828,'Exchange rate'!A:B,2,0)</f>
        <v/>
      </c>
      <c r="O2828" s="8" t="inlineStr">
        <is>
          <t>Plus</t>
        </is>
      </c>
      <c r="P2828" s="8" t="inlineStr">
        <is>
          <t>Plus</t>
        </is>
      </c>
      <c r="Q2828" s="8" t="inlineStr">
        <is>
          <t>Poland</t>
        </is>
      </c>
      <c r="R2828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s24-fe-5g-128gb-yellow&amp;deviceTypeCode=PHONE</t>
        </is>
      </c>
      <c r="S2828" s="13" t="inlineStr">
        <is>
          <t>Handset</t>
        </is>
      </c>
      <c r="T2828" s="13" t="n"/>
      <c r="U2828" s="12" t="inlineStr">
        <is>
          <t>https://drive.google.com/uc?export=view&amp;id=1MKpEcAsBxonzCLyTXlAfxhzdM1zZ7jUP</t>
        </is>
      </c>
    </row>
    <row r="2829" ht="15" customHeight="1">
      <c r="A2829" s="7" t="inlineStr">
        <is>
          <t>BN2009171</t>
        </is>
      </c>
      <c r="B2829" s="8" t="inlineStr">
        <is>
          <t>Samsung</t>
        </is>
      </c>
      <c r="C2829" s="8" t="inlineStr">
        <is>
          <t>Galaxy S24 Ultra 12-256GB 5G</t>
        </is>
      </c>
      <c r="D2829" s="8" t="inlineStr">
        <is>
          <t>-</t>
        </is>
      </c>
      <c r="E2829" s="9" t="n">
        <v>0</v>
      </c>
      <c r="F2829" s="9" t="n">
        <v>0</v>
      </c>
      <c r="G2829" s="9" t="inlineStr">
        <is>
          <t>Out stock</t>
        </is>
      </c>
      <c r="H2829" s="9">
        <f>SUBSTITUTE(SUBSTITUTE(SUBSTITUTE(SUBSTITUTE(SUBSTITUTE(F2829,"od",""),"Cena internetowa","")," ",""),"€",""),",",".")+0</f>
        <v/>
      </c>
      <c r="I2829" s="9" t="n"/>
      <c r="J2829" s="9">
        <f>IF(I2829&lt;&gt;"",I2829,H2829)</f>
        <v/>
      </c>
      <c r="K2829" s="9">
        <f>E2829/(1+M2829)</f>
        <v/>
      </c>
      <c r="L2829" s="10" t="inlineStr">
        <is>
          <t>PLN</t>
        </is>
      </c>
      <c r="M2829" s="11" t="n">
        <v>0.23</v>
      </c>
      <c r="N2829" s="9">
        <f>K2829*VLOOKUP(L2829,'Exchange rate'!A:B,2,0)</f>
        <v/>
      </c>
      <c r="O2829" s="8" t="inlineStr">
        <is>
          <t>Plus</t>
        </is>
      </c>
      <c r="P2829" s="8" t="inlineStr">
        <is>
          <t>Plus</t>
        </is>
      </c>
      <c r="Q2829" s="8" t="inlineStr">
        <is>
          <t>Poland</t>
        </is>
      </c>
      <c r="R2829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s24-ultra-5g-12256gb-titanium-violet&amp;deviceTypeCode=PHONE</t>
        </is>
      </c>
      <c r="S2829" s="13" t="inlineStr">
        <is>
          <t>Handset</t>
        </is>
      </c>
      <c r="T2829" s="13" t="n">
        <v>3</v>
      </c>
      <c r="U2829" s="12" t="inlineStr">
        <is>
          <t>https://drive.google.com/uc?export=view&amp;id=1MYQ5lsYeGJVcdRQAQKOrXRqun0RbLhue</t>
        </is>
      </c>
    </row>
    <row r="2830" ht="15" customHeight="1">
      <c r="A2830" s="7" t="inlineStr">
        <is>
          <t>BN2009172</t>
        </is>
      </c>
      <c r="B2830" s="8" t="inlineStr">
        <is>
          <t>Samsung</t>
        </is>
      </c>
      <c r="C2830" s="8" t="inlineStr">
        <is>
          <t>Galaxy S24 Ultra 12-512GB 5G</t>
        </is>
      </c>
      <c r="D2830" s="8" t="inlineStr">
        <is>
          <t>-</t>
        </is>
      </c>
      <c r="E2830" s="9" t="n">
        <v>0</v>
      </c>
      <c r="F2830" s="9" t="n">
        <v>0</v>
      </c>
      <c r="G2830" s="9" t="inlineStr">
        <is>
          <t>Out stock</t>
        </is>
      </c>
      <c r="H2830" s="9">
        <f>SUBSTITUTE(SUBSTITUTE(SUBSTITUTE(SUBSTITUTE(SUBSTITUTE(F2830,"od",""),"Cena internetowa","")," ",""),"€",""),",",".")+0</f>
        <v/>
      </c>
      <c r="I2830" s="9" t="n"/>
      <c r="J2830" s="9">
        <f>IF(I2830&lt;&gt;"",I2830,H2830)</f>
        <v/>
      </c>
      <c r="K2830" s="9">
        <f>E2830/(1+M2830)</f>
        <v/>
      </c>
      <c r="L2830" s="10" t="inlineStr">
        <is>
          <t>PLN</t>
        </is>
      </c>
      <c r="M2830" s="11" t="n">
        <v>0.23</v>
      </c>
      <c r="N2830" s="9">
        <f>K2830*VLOOKUP(L2830,'Exchange rate'!A:B,2,0)</f>
        <v/>
      </c>
      <c r="O2830" s="8" t="inlineStr">
        <is>
          <t>Plus</t>
        </is>
      </c>
      <c r="P2830" s="8" t="inlineStr">
        <is>
          <t>Plus</t>
        </is>
      </c>
      <c r="Q2830" s="8" t="inlineStr">
        <is>
          <t>Poland</t>
        </is>
      </c>
      <c r="R2830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s24-ultra-5g-12512gb-titanium-violet&amp;deviceTypeCode=PHONE</t>
        </is>
      </c>
      <c r="S2830" s="13" t="inlineStr">
        <is>
          <t>Handset</t>
        </is>
      </c>
      <c r="T2830" s="13" t="n">
        <v>3</v>
      </c>
      <c r="U2830" s="12" t="inlineStr">
        <is>
          <t>https://drive.google.com/uc?export=view&amp;id=1MXGnQEiIBpuXA1Salai94whfN5Ra-UDx</t>
        </is>
      </c>
    </row>
    <row r="2831" ht="15" customHeight="1">
      <c r="A2831" s="7" t="inlineStr">
        <is>
          <t>BN2009169</t>
        </is>
      </c>
      <c r="B2831" s="8" t="inlineStr">
        <is>
          <t>Samsung</t>
        </is>
      </c>
      <c r="C2831" s="8" t="inlineStr">
        <is>
          <t>Galaxy S24+ 12-256GB 5G</t>
        </is>
      </c>
      <c r="D2831" s="8" t="inlineStr">
        <is>
          <t>-</t>
        </is>
      </c>
      <c r="E2831" s="9" t="n">
        <v>0</v>
      </c>
      <c r="F2831" s="9" t="n">
        <v>0</v>
      </c>
      <c r="G2831" s="9" t="inlineStr">
        <is>
          <t>Out stock</t>
        </is>
      </c>
      <c r="H2831" s="9">
        <f>SUBSTITUTE(SUBSTITUTE(SUBSTITUTE(SUBSTITUTE(SUBSTITUTE(F2831,"od",""),"Cena internetowa","")," ",""),"€",""),",",".")+0</f>
        <v/>
      </c>
      <c r="I2831" s="9" t="n"/>
      <c r="J2831" s="9">
        <f>IF(I2831&lt;&gt;"",I2831,H2831)</f>
        <v/>
      </c>
      <c r="K2831" s="9">
        <f>E2831/(1+M2831)</f>
        <v/>
      </c>
      <c r="L2831" s="10" t="inlineStr">
        <is>
          <t>PLN</t>
        </is>
      </c>
      <c r="M2831" s="11" t="n">
        <v>0.23</v>
      </c>
      <c r="N2831" s="9">
        <f>K2831*VLOOKUP(L2831,'Exchange rate'!A:B,2,0)</f>
        <v/>
      </c>
      <c r="O2831" s="8" t="inlineStr">
        <is>
          <t>Plus</t>
        </is>
      </c>
      <c r="P2831" s="8" t="inlineStr">
        <is>
          <t>Plus</t>
        </is>
      </c>
      <c r="Q2831" s="8" t="inlineStr">
        <is>
          <t>Poland</t>
        </is>
      </c>
      <c r="R2831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s24-5g-12256gb-marble-gray&amp;deviceTypeCode=PHONE</t>
        </is>
      </c>
      <c r="S2831" s="13" t="inlineStr">
        <is>
          <t>Handset</t>
        </is>
      </c>
      <c r="T2831" s="13" t="n">
        <v>3</v>
      </c>
      <c r="U2831" s="12" t="inlineStr">
        <is>
          <t>https://drive.google.com/uc?export=view&amp;id=1MVbZXCT-ORMfy5Matgc7NYWoBCpwFXMd</t>
        </is>
      </c>
    </row>
    <row r="2832" ht="15" customHeight="1">
      <c r="A2832" s="7" t="inlineStr">
        <is>
          <t>BN2009170</t>
        </is>
      </c>
      <c r="B2832" s="8" t="inlineStr">
        <is>
          <t>Samsung</t>
        </is>
      </c>
      <c r="C2832" s="8" t="inlineStr">
        <is>
          <t>Galaxy S24+ 12-512GB 5G</t>
        </is>
      </c>
      <c r="D2832" s="8" t="inlineStr">
        <is>
          <t>-</t>
        </is>
      </c>
      <c r="E2832" s="9" t="n">
        <v>0</v>
      </c>
      <c r="F2832" s="9" t="n">
        <v>0</v>
      </c>
      <c r="G2832" s="9" t="inlineStr">
        <is>
          <t>Out stock</t>
        </is>
      </c>
      <c r="H2832" s="9">
        <f>SUBSTITUTE(SUBSTITUTE(SUBSTITUTE(SUBSTITUTE(SUBSTITUTE(F2832,"od",""),"Cena internetowa","")," ",""),"€",""),",",".")+0</f>
        <v/>
      </c>
      <c r="I2832" s="9" t="n"/>
      <c r="J2832" s="9">
        <f>IF(I2832&lt;&gt;"",I2832,H2832)</f>
        <v/>
      </c>
      <c r="K2832" s="9">
        <f>E2832/(1+M2832)</f>
        <v/>
      </c>
      <c r="L2832" s="10" t="inlineStr">
        <is>
          <t>PLN</t>
        </is>
      </c>
      <c r="M2832" s="11" t="n">
        <v>0.23</v>
      </c>
      <c r="N2832" s="9">
        <f>K2832*VLOOKUP(L2832,'Exchange rate'!A:B,2,0)</f>
        <v/>
      </c>
      <c r="O2832" s="8" t="inlineStr">
        <is>
          <t>Plus</t>
        </is>
      </c>
      <c r="P2832" s="8" t="inlineStr">
        <is>
          <t>Plus</t>
        </is>
      </c>
      <c r="Q2832" s="8" t="inlineStr">
        <is>
          <t>Poland</t>
        </is>
      </c>
      <c r="R2832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s24-5g-12512gb-onyx-black&amp;deviceTypeCode=PHONE</t>
        </is>
      </c>
      <c r="S2832" s="13" t="inlineStr">
        <is>
          <t>Handset</t>
        </is>
      </c>
      <c r="T2832" s="13" t="n">
        <v>3</v>
      </c>
      <c r="U2832" s="12" t="inlineStr">
        <is>
          <t>https://drive.google.com/uc?export=view&amp;id=1MRW3pDFYQM9fOJ4noODc1IHBTzqFNotj</t>
        </is>
      </c>
    </row>
    <row r="2833" ht="15" customHeight="1">
      <c r="A2833" s="7" t="inlineStr">
        <is>
          <t>BN2009796</t>
        </is>
      </c>
      <c r="B2833" s="8" t="inlineStr">
        <is>
          <t>Samsung</t>
        </is>
      </c>
      <c r="C2833" s="8" t="inlineStr">
        <is>
          <t>Galaxy S25 12-128GB 5G</t>
        </is>
      </c>
      <c r="D2833" s="8" t="inlineStr">
        <is>
          <t>-</t>
        </is>
      </c>
      <c r="E2833" s="9" t="n">
        <v>3999</v>
      </c>
      <c r="F2833" s="9" t="inlineStr">
        <is>
          <t>3999</t>
        </is>
      </c>
      <c r="G2833" s="9" t="inlineStr">
        <is>
          <t>In stock</t>
        </is>
      </c>
      <c r="H2833" s="9">
        <f>SUBSTITUTE(SUBSTITUTE(SUBSTITUTE(SUBSTITUTE(SUBSTITUTE(F2833,"od",""),"Cena internetowa","")," ",""),"€",""),",",".")+0</f>
        <v/>
      </c>
      <c r="I2833" s="9" t="n"/>
      <c r="J2833" s="9">
        <f>IF(I2833&lt;&gt;"",I2833,H2833)</f>
        <v/>
      </c>
      <c r="K2833" s="9">
        <f>E2833/(1+M2833)</f>
        <v/>
      </c>
      <c r="L2833" s="10" t="inlineStr">
        <is>
          <t>PLN</t>
        </is>
      </c>
      <c r="M2833" s="11" t="n">
        <v>0.23</v>
      </c>
      <c r="N2833" s="9">
        <f>K2833*VLOOKUP(L2833,'Exchange rate'!A:B,2,0)</f>
        <v/>
      </c>
      <c r="O2833" s="8" t="inlineStr">
        <is>
          <t>Plus</t>
        </is>
      </c>
      <c r="P2833" s="8" t="inlineStr">
        <is>
          <t>Plus</t>
        </is>
      </c>
      <c r="Q2833" s="8" t="inlineStr">
        <is>
          <t>Poland</t>
        </is>
      </c>
      <c r="R2833" s="12" t="inlineStr">
        <is>
          <t>https://www.plus.pl/telefon?contractConditionCode=24A&amp;deviceStockCode=samsung-galaxy-s25-5g-12128gb-navy&amp;deviceTypeCode=PHONE&amp;instCode=RR12&amp;marketTypeCode=IND&amp;offerNSICode=ROP2412A&amp;offerRevision=55&amp;offerSegmentationCode=ROP.IND.NEW.POSTPAID.ACQ.1&amp;proc=acq&amp;processSegmentationCode=ROP.IND.NEW.POSTPAID.ACQ&amp;productType=PHONE&amp;tariffPlanCode=ABO59</t>
        </is>
      </c>
      <c r="S2833" s="13" t="inlineStr">
        <is>
          <t>Handset</t>
        </is>
      </c>
      <c r="T2833" s="13" t="n"/>
      <c r="U2833" s="12" t="inlineStr">
        <is>
          <t>https://drive.google.com/uc?export=view&amp;id=1MKlJc3czdVMpNeb4O17CzqxKYw9U1Q13</t>
        </is>
      </c>
    </row>
    <row r="2834" ht="15" customHeight="1">
      <c r="A2834" s="7" t="inlineStr">
        <is>
          <t>BN2009900</t>
        </is>
      </c>
      <c r="B2834" s="8" t="inlineStr">
        <is>
          <t>Samsung</t>
        </is>
      </c>
      <c r="C2834" s="8" t="inlineStr">
        <is>
          <t>Galaxy S25 12-256GB 5G</t>
        </is>
      </c>
      <c r="D2834" s="8" t="inlineStr">
        <is>
          <t>-</t>
        </is>
      </c>
      <c r="E2834" s="9" t="n">
        <v>4200</v>
      </c>
      <c r="F2834" s="9" t="inlineStr">
        <is>
          <t>4200</t>
        </is>
      </c>
      <c r="G2834" s="9" t="inlineStr">
        <is>
          <t>In stock</t>
        </is>
      </c>
      <c r="H2834" s="9">
        <f>SUBSTITUTE(SUBSTITUTE(SUBSTITUTE(SUBSTITUTE(SUBSTITUTE(F2834,"od",""),"Cena internetowa","")," ",""),"€",""),",",".")+0</f>
        <v/>
      </c>
      <c r="I2834" s="9" t="n"/>
      <c r="J2834" s="9">
        <f>IF(I2834&lt;&gt;"",I2834,H2834)</f>
        <v/>
      </c>
      <c r="K2834" s="9">
        <f>E2834/(1+M2834)</f>
        <v/>
      </c>
      <c r="L2834" s="10" t="inlineStr">
        <is>
          <t>PLN</t>
        </is>
      </c>
      <c r="M2834" s="11" t="n">
        <v>0.23</v>
      </c>
      <c r="N2834" s="9">
        <f>K2834*VLOOKUP(L2834,'Exchange rate'!A:B,2,0)</f>
        <v/>
      </c>
      <c r="O2834" s="8" t="inlineStr">
        <is>
          <t>Plus</t>
        </is>
      </c>
      <c r="P2834" s="8" t="inlineStr">
        <is>
          <t>Plus</t>
        </is>
      </c>
      <c r="Q2834" s="8" t="inlineStr">
        <is>
          <t>Poland</t>
        </is>
      </c>
      <c r="R2834" s="12" t="inlineStr">
        <is>
          <t>https://www.plus.pl/telefon?contractConditionCode=24A&amp;deviceStockCode=samsung-galaxy-s25-5g-12256gb-icyblue&amp;deviceTypeCode=PHONE&amp;instCode=RR12&amp;marketTypeCode=IND&amp;offerNSICode=ROP2412A&amp;offerRevision=55&amp;offerSegmentationCode=ROP.IND.NEW.POSTPAID.ACQ.1&amp;proc=acq&amp;processSegmentationCode=ROP.IND.NEW.POSTPAID.ACQ&amp;tariffPlanCode=ABO59&amp;productType=PHONE</t>
        </is>
      </c>
      <c r="S2834" s="13" t="inlineStr">
        <is>
          <t>Handset</t>
        </is>
      </c>
      <c r="T2834" s="13" t="n"/>
      <c r="U2834" s="12" t="inlineStr">
        <is>
          <t>https://drive.google.com/uc?export=view&amp;id=1MQZoQmC-pnFGY7fB9aPyCyWryR_MhWJN</t>
        </is>
      </c>
    </row>
    <row r="2835" ht="15" customHeight="1">
      <c r="A2835" s="7" t="inlineStr">
        <is>
          <t>BN2009798</t>
        </is>
      </c>
      <c r="B2835" s="8" t="inlineStr">
        <is>
          <t>Samsung</t>
        </is>
      </c>
      <c r="C2835" s="8" t="inlineStr">
        <is>
          <t>Galaxy S25 Ultra 12-256GB 5G</t>
        </is>
      </c>
      <c r="D2835" s="8" t="inlineStr">
        <is>
          <t>-</t>
        </is>
      </c>
      <c r="E2835" s="9" t="n">
        <v>6400</v>
      </c>
      <c r="F2835" s="9" t="inlineStr">
        <is>
          <t>6400</t>
        </is>
      </c>
      <c r="G2835" s="9" t="inlineStr">
        <is>
          <t>In stock</t>
        </is>
      </c>
      <c r="H2835" s="9">
        <f>SUBSTITUTE(SUBSTITUTE(SUBSTITUTE(SUBSTITUTE(SUBSTITUTE(F2835,"od",""),"Cena internetowa","")," ",""),"€",""),",",".")+0</f>
        <v/>
      </c>
      <c r="I2835" s="9" t="n"/>
      <c r="J2835" s="9">
        <f>IF(I2835&lt;&gt;"",I2835,H2835)</f>
        <v/>
      </c>
      <c r="K2835" s="9">
        <f>E2835/(1+M2835)</f>
        <v/>
      </c>
      <c r="L2835" s="10" t="inlineStr">
        <is>
          <t>PLN</t>
        </is>
      </c>
      <c r="M2835" s="11" t="n">
        <v>0.23</v>
      </c>
      <c r="N2835" s="9">
        <f>K2835*VLOOKUP(L2835,'Exchange rate'!A:B,2,0)</f>
        <v/>
      </c>
      <c r="O2835" s="8" t="inlineStr">
        <is>
          <t>Plus</t>
        </is>
      </c>
      <c r="P2835" s="8" t="inlineStr">
        <is>
          <t>Plus</t>
        </is>
      </c>
      <c r="Q2835" s="8" t="inlineStr">
        <is>
          <t>Poland</t>
        </is>
      </c>
      <c r="R2835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samsung-galaxy-s25-ultra-5g-12256gb-titanium-white-silver&amp;deviceTypeCode=PHONE</t>
        </is>
      </c>
      <c r="S2835" s="13" t="inlineStr">
        <is>
          <t>Handset</t>
        </is>
      </c>
      <c r="T2835" s="13" t="n"/>
      <c r="U2835" s="12" t="inlineStr">
        <is>
          <t>https://drive.google.com/uc?export=view&amp;id=1MSXisA13hPvyBRDWOtWIZaiUsOh84NCt</t>
        </is>
      </c>
    </row>
    <row r="2836" ht="15" customHeight="1">
      <c r="A2836" s="7" t="inlineStr">
        <is>
          <t>BN2009852</t>
        </is>
      </c>
      <c r="B2836" s="8" t="inlineStr">
        <is>
          <t>Samsung</t>
        </is>
      </c>
      <c r="C2836" s="8" t="inlineStr">
        <is>
          <t>Galaxy S25 Ultra 12-512GB 5G</t>
        </is>
      </c>
      <c r="D2836" s="8" t="inlineStr">
        <is>
          <t>-</t>
        </is>
      </c>
      <c r="E2836" s="9" t="n">
        <v>6899</v>
      </c>
      <c r="F2836" s="9" t="inlineStr">
        <is>
          <t>6899</t>
        </is>
      </c>
      <c r="G2836" s="9" t="inlineStr">
        <is>
          <t>In stock</t>
        </is>
      </c>
      <c r="H2836" s="9">
        <f>SUBSTITUTE(SUBSTITUTE(SUBSTITUTE(SUBSTITUTE(SUBSTITUTE(F2836,"od",""),"Cena internetowa","")," ",""),"€",""),",",".")+0</f>
        <v/>
      </c>
      <c r="I2836" s="9" t="n"/>
      <c r="J2836" s="9">
        <f>IF(I2836&lt;&gt;"",I2836,H2836)</f>
        <v/>
      </c>
      <c r="K2836" s="9">
        <f>E2836/(1+M2836)</f>
        <v/>
      </c>
      <c r="L2836" s="10" t="inlineStr">
        <is>
          <t>PLN</t>
        </is>
      </c>
      <c r="M2836" s="11" t="n">
        <v>0.23</v>
      </c>
      <c r="N2836" s="9">
        <f>K2836*VLOOKUP(L2836,'Exchange rate'!A:B,2,0)</f>
        <v/>
      </c>
      <c r="O2836" s="8" t="inlineStr">
        <is>
          <t>Plus</t>
        </is>
      </c>
      <c r="P2836" s="8" t="inlineStr">
        <is>
          <t>Plus</t>
        </is>
      </c>
      <c r="Q2836" s="8" t="inlineStr">
        <is>
          <t>Poland</t>
        </is>
      </c>
      <c r="R2836" s="12" t="inlineStr">
        <is>
          <t>https://www.plus.pl/telefon?contractConditionCode=24A&amp;deviceStockCode=samsung-galaxy-s25-ultra-5g-12512gb-titanium-grey&amp;deviceTypeCode=PHONE&amp;instCode=RR12&amp;marketTypeCode=IND&amp;offerNSICode=ROP2412A&amp;offerRevision=55&amp;offerSegmentationCode=ROP.IND.NEW.POSTPAID.ACQ.1&amp;proc=acq&amp;processSegmentationCode=ROP.IND.NEW.POSTPAID.ACQ&amp;productType=PHONE&amp;tariffPlanCode=ABO59</t>
        </is>
      </c>
      <c r="S2836" s="13" t="inlineStr">
        <is>
          <t>Handset</t>
        </is>
      </c>
      <c r="T2836" s="13" t="n"/>
      <c r="U2836" s="12" t="inlineStr">
        <is>
          <t>https://drive.google.com/uc?export=view&amp;id=1MTI5yuDwIQ7jKJ_G2NeLn0HjyIhTHyno</t>
        </is>
      </c>
    </row>
    <row r="2837" ht="15" customHeight="1">
      <c r="A2837" s="7" t="inlineStr">
        <is>
          <t>BN2009797</t>
        </is>
      </c>
      <c r="B2837" s="8" t="inlineStr">
        <is>
          <t>Samsung</t>
        </is>
      </c>
      <c r="C2837" s="8" t="inlineStr">
        <is>
          <t>Galaxy S25+ 12-256GB 5G</t>
        </is>
      </c>
      <c r="D2837" s="8" t="inlineStr">
        <is>
          <t>-</t>
        </is>
      </c>
      <c r="E2837" s="9" t="n">
        <v>4999</v>
      </c>
      <c r="F2837" s="9" t="inlineStr">
        <is>
          <t>4999</t>
        </is>
      </c>
      <c r="G2837" s="9" t="inlineStr">
        <is>
          <t>In stock</t>
        </is>
      </c>
      <c r="H2837" s="9">
        <f>SUBSTITUTE(SUBSTITUTE(SUBSTITUTE(SUBSTITUTE(SUBSTITUTE(F2837,"od",""),"Cena internetowa","")," ",""),"€",""),",",".")+0</f>
        <v/>
      </c>
      <c r="I2837" s="9" t="n"/>
      <c r="J2837" s="9">
        <f>IF(I2837&lt;&gt;"",I2837,H2837)</f>
        <v/>
      </c>
      <c r="K2837" s="9">
        <f>E2837/(1+M2837)</f>
        <v/>
      </c>
      <c r="L2837" s="10" t="inlineStr">
        <is>
          <t>PLN</t>
        </is>
      </c>
      <c r="M2837" s="11" t="n">
        <v>0.23</v>
      </c>
      <c r="N2837" s="9">
        <f>K2837*VLOOKUP(L2837,'Exchange rate'!A:B,2,0)</f>
        <v/>
      </c>
      <c r="O2837" s="8" t="inlineStr">
        <is>
          <t>Plus</t>
        </is>
      </c>
      <c r="P2837" s="8" t="inlineStr">
        <is>
          <t>Plus</t>
        </is>
      </c>
      <c r="Q2837" s="8" t="inlineStr">
        <is>
          <t>Poland</t>
        </is>
      </c>
      <c r="R2837" s="12" t="inlineStr">
        <is>
          <t>https://www.plus.pl/telefon?contractConditionCode=24A&amp;deviceStockCode=samsung-galaxy-s25-5g-12256gb-silver-shadow-l&amp;deviceTypeCode=PHONE&amp;instCode=RR12&amp;marketTypeCode=IND&amp;offerNSICode=ROP2412A&amp;offerRevision=55&amp;offerSegmentationCode=ROP.IND.NEW.POSTPAID.ACQ.1&amp;proc=acq&amp;processSegmentationCode=ROP.IND.NEW.POSTPAID.ACQ&amp;tariffPlanCode=ABO59&amp;productType=PHONE</t>
        </is>
      </c>
      <c r="S2837" s="13" t="inlineStr">
        <is>
          <t>Handset</t>
        </is>
      </c>
      <c r="T2837" s="13" t="n"/>
      <c r="U2837" s="12" t="inlineStr">
        <is>
          <t>https://drive.google.com/uc?export=view&amp;id=1MVBdwqT_bkvm9vXbGPd2wuR27vOg7CdA</t>
        </is>
      </c>
    </row>
    <row r="2838" ht="15" customHeight="1">
      <c r="A2838" s="7" t="inlineStr">
        <is>
          <t>BN2009850</t>
        </is>
      </c>
      <c r="B2838" s="8" t="inlineStr">
        <is>
          <t>Samsung</t>
        </is>
      </c>
      <c r="C2838" s="8" t="inlineStr">
        <is>
          <t>Galaxy S25+ 12-512GB 5G</t>
        </is>
      </c>
      <c r="D2838" s="8" t="inlineStr">
        <is>
          <t>-</t>
        </is>
      </c>
      <c r="E2838" s="9" t="n">
        <v>5499</v>
      </c>
      <c r="F2838" s="9" t="inlineStr">
        <is>
          <t>5499</t>
        </is>
      </c>
      <c r="G2838" s="9" t="inlineStr">
        <is>
          <t>In stock</t>
        </is>
      </c>
      <c r="H2838" s="9">
        <f>SUBSTITUTE(SUBSTITUTE(SUBSTITUTE(SUBSTITUTE(SUBSTITUTE(F2838,"od",""),"Cena internetowa","")," ",""),"€",""),",",".")+0</f>
        <v/>
      </c>
      <c r="I2838" s="9" t="n"/>
      <c r="J2838" s="9">
        <f>IF(I2838&lt;&gt;"",I2838,H2838)</f>
        <v/>
      </c>
      <c r="K2838" s="9">
        <f>E2838/(1+M2838)</f>
        <v/>
      </c>
      <c r="L2838" s="10" t="inlineStr">
        <is>
          <t>PLN</t>
        </is>
      </c>
      <c r="M2838" s="11" t="n">
        <v>0.23</v>
      </c>
      <c r="N2838" s="9">
        <f>K2838*VLOOKUP(L2838,'Exchange rate'!A:B,2,0)</f>
        <v/>
      </c>
      <c r="O2838" s="8" t="inlineStr">
        <is>
          <t>Plus</t>
        </is>
      </c>
      <c r="P2838" s="8" t="inlineStr">
        <is>
          <t>Plus</t>
        </is>
      </c>
      <c r="Q2838" s="8" t="inlineStr">
        <is>
          <t>Poland</t>
        </is>
      </c>
      <c r="R2838" s="12" t="inlineStr">
        <is>
          <t>https://www.plus.pl/telefon?contractConditionCode=24A&amp;deviceStockCode=samsung-galaxy-s25-5g-12512gb-icyblue&amp;deviceTypeCode=PHONE&amp;instCode=RR12&amp;marketTypeCode=IND&amp;offerNSICode=ROP2412A&amp;offerRevision=55&amp;offerSegmentationCode=ROP.IND.NEW.POSTPAID.ACQ.1&amp;proc=acq&amp;processSegmentationCode=ROP.IND.NEW.POSTPAID.ACQ&amp;tariffPlanCode=ABO59&amp;productType=PHONE</t>
        </is>
      </c>
      <c r="S2838" s="13" t="inlineStr">
        <is>
          <t>Handset</t>
        </is>
      </c>
      <c r="T2838" s="13" t="n"/>
      <c r="U2838" s="12" t="inlineStr">
        <is>
          <t>https://drive.google.com/uc?export=view&amp;id=1MSRHNWOLQIpCxM7CTaci7e-MmVCFfr0F</t>
        </is>
      </c>
    </row>
    <row r="2839" ht="15" customHeight="1">
      <c r="A2839" s="7" t="inlineStr">
        <is>
          <t>BN2009163</t>
        </is>
      </c>
      <c r="B2839" s="8" t="inlineStr">
        <is>
          <t>Samsung</t>
        </is>
      </c>
      <c r="C2839" s="8" t="inlineStr">
        <is>
          <t>Galaxy Xcover 7 6-128GB 5G</t>
        </is>
      </c>
      <c r="D2839" s="8" t="inlineStr">
        <is>
          <t>-</t>
        </is>
      </c>
      <c r="E2839" s="9" t="n">
        <v>1399</v>
      </c>
      <c r="F2839" s="9" t="inlineStr">
        <is>
          <t>1399</t>
        </is>
      </c>
      <c r="G2839" s="9" t="inlineStr">
        <is>
          <t>In stock</t>
        </is>
      </c>
      <c r="H2839" s="9">
        <f>SUBSTITUTE(SUBSTITUTE(SUBSTITUTE(SUBSTITUTE(SUBSTITUTE(F2839,"od",""),"Cena internetowa","")," ",""),"€",""),",",".")+0</f>
        <v/>
      </c>
      <c r="I2839" s="9" t="n"/>
      <c r="J2839" s="9">
        <f>IF(I2839&lt;&gt;"",I2839,H2839)</f>
        <v/>
      </c>
      <c r="K2839" s="9">
        <f>E2839/(1+M2839)</f>
        <v/>
      </c>
      <c r="L2839" s="10" t="inlineStr">
        <is>
          <t>PLN</t>
        </is>
      </c>
      <c r="M2839" s="11" t="n">
        <v>0.23</v>
      </c>
      <c r="N2839" s="9">
        <f>K2839*VLOOKUP(L2839,'Exchange rate'!A:B,2,0)</f>
        <v/>
      </c>
      <c r="O2839" s="8" t="inlineStr">
        <is>
          <t>Plus</t>
        </is>
      </c>
      <c r="P2839" s="8" t="inlineStr">
        <is>
          <t>Plus</t>
        </is>
      </c>
      <c r="Q2839" s="8" t="inlineStr">
        <is>
          <t>Poland</t>
        </is>
      </c>
      <c r="R2839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xcover-7-ee-128gb-black&amp;deviceTypeCode=PHONE</t>
        </is>
      </c>
      <c r="S2839" s="13" t="inlineStr">
        <is>
          <t>Handset</t>
        </is>
      </c>
      <c r="T2839" s="13" t="n"/>
      <c r="U2839" s="12" t="inlineStr">
        <is>
          <t>https://drive.google.com/uc?export=view&amp;id=1ML5RyW4eNTuAkP5c3iXsiwaIcyvbqbR6</t>
        </is>
      </c>
    </row>
    <row r="2840" ht="15" customHeight="1">
      <c r="A2840" s="7" t="inlineStr">
        <is>
          <t>BN2009474</t>
        </is>
      </c>
      <c r="B2840" s="8" t="inlineStr">
        <is>
          <t>Samsung</t>
        </is>
      </c>
      <c r="C2840" s="8" t="inlineStr">
        <is>
          <t>Galaxy Z Flip6 12-256GB 5G</t>
        </is>
      </c>
      <c r="D2840" s="8" t="inlineStr">
        <is>
          <t>-</t>
        </is>
      </c>
      <c r="E2840" s="9" t="n">
        <v>5200</v>
      </c>
      <c r="F2840" s="9" t="inlineStr">
        <is>
          <t>5200</t>
        </is>
      </c>
      <c r="G2840" s="9" t="inlineStr">
        <is>
          <t>In stock</t>
        </is>
      </c>
      <c r="H2840" s="9">
        <f>SUBSTITUTE(SUBSTITUTE(SUBSTITUTE(SUBSTITUTE(SUBSTITUTE(F2840,"od",""),"Cena internetowa","")," ",""),"€",""),",",".")+0</f>
        <v/>
      </c>
      <c r="I2840" s="9" t="n"/>
      <c r="J2840" s="9">
        <f>IF(I2840&lt;&gt;"",I2840,H2840)</f>
        <v/>
      </c>
      <c r="K2840" s="9">
        <f>E2840/(1+M2840)</f>
        <v/>
      </c>
      <c r="L2840" s="10" t="inlineStr">
        <is>
          <t>PLN</t>
        </is>
      </c>
      <c r="M2840" s="11" t="n">
        <v>0.23</v>
      </c>
      <c r="N2840" s="9">
        <f>K2840*VLOOKUP(L2840,'Exchange rate'!A:B,2,0)</f>
        <v/>
      </c>
      <c r="O2840" s="8" t="inlineStr">
        <is>
          <t>Plus</t>
        </is>
      </c>
      <c r="P2840" s="8" t="inlineStr">
        <is>
          <t>Plus</t>
        </is>
      </c>
      <c r="Q2840" s="8" t="inlineStr">
        <is>
          <t>Poland</t>
        </is>
      </c>
      <c r="R2840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z-flip-6-5g-12256gb-light-blue&amp;deviceTypeCode=PHONE</t>
        </is>
      </c>
      <c r="S2840" s="13" t="inlineStr">
        <is>
          <t>Handset</t>
        </is>
      </c>
      <c r="T2840" s="13" t="n"/>
      <c r="U2840" s="12" t="inlineStr">
        <is>
          <t>https://drive.google.com/uc?export=view&amp;id=1MNx5PxwbPMjRL7XyMfKq2z8JRg5BBd4k</t>
        </is>
      </c>
    </row>
    <row r="2841" ht="15" customHeight="1">
      <c r="A2841" s="7" t="inlineStr">
        <is>
          <t>BN2009475</t>
        </is>
      </c>
      <c r="B2841" s="8" t="inlineStr">
        <is>
          <t>Samsung</t>
        </is>
      </c>
      <c r="C2841" s="8" t="inlineStr">
        <is>
          <t>Galaxy Z Flip6 12-512GB 5G</t>
        </is>
      </c>
      <c r="D2841" s="8" t="inlineStr">
        <is>
          <t>-</t>
        </is>
      </c>
      <c r="E2841" s="9" t="n">
        <v>5749</v>
      </c>
      <c r="F2841" s="9" t="inlineStr">
        <is>
          <t>5749</t>
        </is>
      </c>
      <c r="G2841" s="9" t="inlineStr">
        <is>
          <t>In stock</t>
        </is>
      </c>
      <c r="H2841" s="9">
        <f>SUBSTITUTE(SUBSTITUTE(SUBSTITUTE(SUBSTITUTE(SUBSTITUTE(F2841,"od",""),"Cena internetowa","")," ",""),"€",""),",",".")+0</f>
        <v/>
      </c>
      <c r="I2841" s="9" t="n"/>
      <c r="J2841" s="9">
        <f>IF(I2841&lt;&gt;"",I2841,H2841)</f>
        <v/>
      </c>
      <c r="K2841" s="9">
        <f>E2841/(1+M2841)</f>
        <v/>
      </c>
      <c r="L2841" s="10" t="inlineStr">
        <is>
          <t>PLN</t>
        </is>
      </c>
      <c r="M2841" s="11" t="n">
        <v>0.23</v>
      </c>
      <c r="N2841" s="9">
        <f>K2841*VLOOKUP(L2841,'Exchange rate'!A:B,2,0)</f>
        <v/>
      </c>
      <c r="O2841" s="8" t="inlineStr">
        <is>
          <t>Plus</t>
        </is>
      </c>
      <c r="P2841" s="8" t="inlineStr">
        <is>
          <t>Plus</t>
        </is>
      </c>
      <c r="Q2841" s="8" t="inlineStr">
        <is>
          <t>Poland</t>
        </is>
      </c>
      <c r="R2841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z-flip-6-5g-12512gb-light-blue&amp;deviceTypeCode=PHONE</t>
        </is>
      </c>
      <c r="S2841" s="13" t="inlineStr">
        <is>
          <t>Handset</t>
        </is>
      </c>
      <c r="T2841" s="13" t="n"/>
      <c r="U2841" s="12" t="inlineStr">
        <is>
          <t>https://drive.google.com/uc?export=view&amp;id=1MSrYinaRobd_ea-dN6pTnrnPVKfUEVE_</t>
        </is>
      </c>
    </row>
    <row r="2842" ht="15" customHeight="1">
      <c r="A2842" s="7" t="inlineStr">
        <is>
          <t>BN2009478</t>
        </is>
      </c>
      <c r="B2842" s="8" t="inlineStr">
        <is>
          <t>Samsung</t>
        </is>
      </c>
      <c r="C2842" s="8" t="inlineStr">
        <is>
          <t>Galaxy Z Fold6 12-512GB 5G</t>
        </is>
      </c>
      <c r="D2842" s="8" t="inlineStr">
        <is>
          <t>-</t>
        </is>
      </c>
      <c r="E2842" s="9" t="n">
        <v>9199</v>
      </c>
      <c r="F2842" s="9" t="inlineStr">
        <is>
          <t>9199</t>
        </is>
      </c>
      <c r="G2842" s="9" t="inlineStr">
        <is>
          <t>In stock</t>
        </is>
      </c>
      <c r="H2842" s="9">
        <f>SUBSTITUTE(SUBSTITUTE(SUBSTITUTE(SUBSTITUTE(SUBSTITUTE(F2842,"od",""),"Cena internetowa","")," ",""),"€",""),",",".")+0</f>
        <v/>
      </c>
      <c r="I2842" s="9" t="n"/>
      <c r="J2842" s="9">
        <f>IF(I2842&lt;&gt;"",I2842,H2842)</f>
        <v/>
      </c>
      <c r="K2842" s="9">
        <f>E2842/(1+M2842)</f>
        <v/>
      </c>
      <c r="L2842" s="10" t="inlineStr">
        <is>
          <t>PLN</t>
        </is>
      </c>
      <c r="M2842" s="11" t="n">
        <v>0.23</v>
      </c>
      <c r="N2842" s="9">
        <f>K2842*VLOOKUP(L2842,'Exchange rate'!A:B,2,0)</f>
        <v/>
      </c>
      <c r="O2842" s="8" t="inlineStr">
        <is>
          <t>Plus</t>
        </is>
      </c>
      <c r="P2842" s="8" t="inlineStr">
        <is>
          <t>Plus</t>
        </is>
      </c>
      <c r="Q2842" s="8" t="inlineStr">
        <is>
          <t>Poland</t>
        </is>
      </c>
      <c r="R2842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2&amp;deviceStockCode=samsung-galaxy-z-fold-6-5g-12512gb-silver&amp;deviceTypeCode=PHONE</t>
        </is>
      </c>
      <c r="S2842" s="13" t="inlineStr">
        <is>
          <t>Handset</t>
        </is>
      </c>
      <c r="T2842" s="13" t="n"/>
      <c r="U2842" s="12" t="inlineStr">
        <is>
          <t>https://drive.google.com/uc?export=view&amp;id=1MThNkiAqgAC7FI4SO6ZLM9PwS9i9PO8a</t>
        </is>
      </c>
    </row>
    <row r="2843" ht="15" customHeight="1">
      <c r="A2843" s="7" t="inlineStr">
        <is>
          <t>BN2009328</t>
        </is>
      </c>
      <c r="B2843" s="8" t="inlineStr">
        <is>
          <t>Xiaomi</t>
        </is>
      </c>
      <c r="C2843" s="8" t="inlineStr">
        <is>
          <t>Redmi 13 6-128GB LTE</t>
        </is>
      </c>
      <c r="D2843" s="8" t="inlineStr">
        <is>
          <t>-</t>
        </is>
      </c>
      <c r="E2843" s="9" t="n">
        <v>0</v>
      </c>
      <c r="F2843" s="9" t="n">
        <v>0</v>
      </c>
      <c r="G2843" s="9" t="inlineStr">
        <is>
          <t>Out stock</t>
        </is>
      </c>
      <c r="H2843" s="9">
        <f>SUBSTITUTE(SUBSTITUTE(SUBSTITUTE(SUBSTITUTE(SUBSTITUTE(F2843,"od",""),"Cena internetowa","")," ",""),"€",""),",",".")+0</f>
        <v/>
      </c>
      <c r="I2843" s="9" t="n"/>
      <c r="J2843" s="9">
        <f>IF(I2843&lt;&gt;"",I2843,H2843)</f>
        <v/>
      </c>
      <c r="K2843" s="9">
        <f>E2843/(1+M2843)</f>
        <v/>
      </c>
      <c r="L2843" s="10" t="inlineStr">
        <is>
          <t>PLN</t>
        </is>
      </c>
      <c r="M2843" s="11" t="n">
        <v>0.23</v>
      </c>
      <c r="N2843" s="9">
        <f>K2843*VLOOKUP(L2843,'Exchange rate'!A:B,2,0)</f>
        <v/>
      </c>
      <c r="O2843" s="8" t="inlineStr">
        <is>
          <t>Plus</t>
        </is>
      </c>
      <c r="P2843" s="8" t="inlineStr">
        <is>
          <t>Plus</t>
        </is>
      </c>
      <c r="Q2843" s="8" t="inlineStr">
        <is>
          <t>Poland</t>
        </is>
      </c>
      <c r="R2843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xiaomi-redmi-13-6128gb-light-blue&amp;deviceTypeCode=PHONE</t>
        </is>
      </c>
      <c r="S2843" s="13" t="inlineStr">
        <is>
          <t>Handset</t>
        </is>
      </c>
      <c r="T2843" s="13" t="n">
        <v>3</v>
      </c>
      <c r="U2843" s="12" t="inlineStr">
        <is>
          <t>https://drive.google.com/uc?export=view&amp;id=1MIkoUV-Sblq3tFuRNRlCx20yaeS7fcmz</t>
        </is>
      </c>
    </row>
    <row r="2844" ht="15" customHeight="1">
      <c r="A2844" s="7" t="inlineStr">
        <is>
          <t>BN2009387</t>
        </is>
      </c>
      <c r="B2844" s="8" t="inlineStr">
        <is>
          <t>Xiaomi</t>
        </is>
      </c>
      <c r="C2844" s="8" t="inlineStr">
        <is>
          <t>Redmi Note 13 6-128GB 5G</t>
        </is>
      </c>
      <c r="D2844" s="8" t="inlineStr">
        <is>
          <t>-</t>
        </is>
      </c>
      <c r="E2844" s="9" t="n">
        <v>0</v>
      </c>
      <c r="F2844" s="9" t="n">
        <v>0</v>
      </c>
      <c r="G2844" s="9" t="inlineStr">
        <is>
          <t>Out stock</t>
        </is>
      </c>
      <c r="H2844" s="9">
        <f>SUBSTITUTE(SUBSTITUTE(SUBSTITUTE(SUBSTITUTE(SUBSTITUTE(F2844,"od",""),"Cena internetowa","")," ",""),"€",""),",",".")+0</f>
        <v/>
      </c>
      <c r="I2844" s="9" t="n"/>
      <c r="J2844" s="9">
        <f>IF(I2844&lt;&gt;"",I2844,H2844)</f>
        <v/>
      </c>
      <c r="K2844" s="9">
        <f>E2844/(1+M2844)</f>
        <v/>
      </c>
      <c r="L2844" s="10" t="inlineStr">
        <is>
          <t>PLN</t>
        </is>
      </c>
      <c r="M2844" s="11" t="n">
        <v>0.23</v>
      </c>
      <c r="N2844" s="9">
        <f>K2844*VLOOKUP(L2844,'Exchange rate'!A:B,2,0)</f>
        <v/>
      </c>
      <c r="O2844" s="8" t="inlineStr">
        <is>
          <t>Plus</t>
        </is>
      </c>
      <c r="P2844" s="8" t="inlineStr">
        <is>
          <t>Plus</t>
        </is>
      </c>
      <c r="Q2844" s="8" t="inlineStr">
        <is>
          <t>Poland</t>
        </is>
      </c>
      <c r="R2844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xiaomi-redmi-note-13-5g-6128gb-ocean-teal&amp;deviceTypeCode=PHONE</t>
        </is>
      </c>
      <c r="S2844" s="13" t="inlineStr">
        <is>
          <t>Handset</t>
        </is>
      </c>
      <c r="T2844" s="13" t="n">
        <v>3</v>
      </c>
      <c r="U2844" s="12" t="inlineStr">
        <is>
          <t>https://drive.google.com/uc?export=view&amp;id=1MMEnsHaCwmm205T0cDnw3pFaZpTmcHqb</t>
        </is>
      </c>
    </row>
    <row r="2845" ht="15" customHeight="1">
      <c r="A2845" s="7" t="inlineStr">
        <is>
          <t>BN2009089</t>
        </is>
      </c>
      <c r="B2845" s="8" t="inlineStr">
        <is>
          <t>Xiaomi</t>
        </is>
      </c>
      <c r="C2845" s="8" t="inlineStr">
        <is>
          <t>Redmi Note 13 6-128GB LTE</t>
        </is>
      </c>
      <c r="D2845" s="8" t="inlineStr">
        <is>
          <t>-</t>
        </is>
      </c>
      <c r="E2845" s="9" t="n">
        <v>0</v>
      </c>
      <c r="F2845" s="9" t="n">
        <v>0</v>
      </c>
      <c r="G2845" s="9" t="inlineStr">
        <is>
          <t>Out stock</t>
        </is>
      </c>
      <c r="H2845" s="9">
        <f>SUBSTITUTE(SUBSTITUTE(SUBSTITUTE(SUBSTITUTE(SUBSTITUTE(F2845,"od",""),"Cena internetowa","")," ",""),"€",""),",",".")+0</f>
        <v/>
      </c>
      <c r="I2845" s="9" t="n"/>
      <c r="J2845" s="9">
        <f>IF(I2845&lt;&gt;"",I2845,H2845)</f>
        <v/>
      </c>
      <c r="K2845" s="9">
        <f>E2845/(1+M2845)</f>
        <v/>
      </c>
      <c r="L2845" s="10" t="inlineStr">
        <is>
          <t>PLN</t>
        </is>
      </c>
      <c r="M2845" s="11" t="n">
        <v>0.23</v>
      </c>
      <c r="N2845" s="9">
        <f>K2845*VLOOKUP(L2845,'Exchange rate'!A:B,2,0)</f>
        <v/>
      </c>
      <c r="O2845" s="8" t="inlineStr">
        <is>
          <t>Plus</t>
        </is>
      </c>
      <c r="P2845" s="8" t="inlineStr">
        <is>
          <t>Plus</t>
        </is>
      </c>
      <c r="Q2845" s="8" t="inlineStr">
        <is>
          <t>Poland</t>
        </is>
      </c>
      <c r="R2845" s="12" t="inlineStr">
        <is>
          <t>https://www.plus.pl/telefon?contractConditionCode=24A&amp;deviceStockCode=xiaomi-redmi-note-13-6128gb-midnight-black&amp;deviceTypeCode=PHONE&amp;instCode=RR12&amp;marketTypeCode=IND&amp;offerNSICode=ROP2412A&amp;offerRevision=55&amp;offerSegmentationCode=ROP.IND.NEW.POSTPAID.ACQ.1&amp;proc=acq&amp;processSegmentationCode=ROP.IND.NEW.POSTPAID.ACQ&amp;strona=5&amp;tariffPlanCode=ABO59</t>
        </is>
      </c>
      <c r="S2845" s="13" t="inlineStr">
        <is>
          <t>Handset</t>
        </is>
      </c>
      <c r="T2845" s="13" t="n">
        <v>3</v>
      </c>
      <c r="U2845" s="12" t="inlineStr">
        <is>
          <t>https://drive.google.com/uc?export=view&amp;id=1MUsDzPgCoDMBbN_pFLFBAIzzss3VSPwh</t>
        </is>
      </c>
    </row>
    <row r="2846" ht="15" customHeight="1">
      <c r="A2846" s="7" t="inlineStr">
        <is>
          <t>BN2009094</t>
        </is>
      </c>
      <c r="B2846" s="8" t="inlineStr">
        <is>
          <t>Xiaomi</t>
        </is>
      </c>
      <c r="C2846" s="8" t="inlineStr">
        <is>
          <t>Xiaomi 14 12-512GB 5G</t>
        </is>
      </c>
      <c r="D2846" s="8" t="inlineStr">
        <is>
          <t>-</t>
        </is>
      </c>
      <c r="E2846" s="9" t="n">
        <v>0</v>
      </c>
      <c r="F2846" s="9" t="n">
        <v>0</v>
      </c>
      <c r="G2846" s="9" t="inlineStr">
        <is>
          <t>Out stock</t>
        </is>
      </c>
      <c r="H2846" s="9">
        <f>SUBSTITUTE(SUBSTITUTE(SUBSTITUTE(SUBSTITUTE(SUBSTITUTE(F2846,"od",""),"Cena internetowa","")," ",""),"€",""),",",".")+0</f>
        <v/>
      </c>
      <c r="I2846" s="9" t="n"/>
      <c r="J2846" s="9">
        <f>IF(I2846&lt;&gt;"",I2846,H2846)</f>
        <v/>
      </c>
      <c r="K2846" s="9">
        <f>E2846/(1+M2846)</f>
        <v/>
      </c>
      <c r="L2846" s="10" t="inlineStr">
        <is>
          <t>PLN</t>
        </is>
      </c>
      <c r="M2846" s="11" t="n">
        <v>0.23</v>
      </c>
      <c r="N2846" s="9">
        <f>K2846*VLOOKUP(L2846,'Exchange rate'!A:B,2,0)</f>
        <v/>
      </c>
      <c r="O2846" s="8" t="inlineStr">
        <is>
          <t>Plus</t>
        </is>
      </c>
      <c r="P2846" s="8" t="inlineStr">
        <is>
          <t>Plus</t>
        </is>
      </c>
      <c r="Q2846" s="8" t="inlineStr">
        <is>
          <t>Poland</t>
        </is>
      </c>
      <c r="R2846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xiaomi-14-5g-12512gb-black&amp;deviceTypeCode=PHONE</t>
        </is>
      </c>
      <c r="S2846" s="13" t="inlineStr">
        <is>
          <t>Handset</t>
        </is>
      </c>
      <c r="T2846" s="13" t="n">
        <v>3</v>
      </c>
      <c r="U2846" s="12" t="inlineStr">
        <is>
          <t>https://drive.google.com/uc?export=view&amp;id=1MQab_SJPIts4Zl-HycO0vxsCJHmT9iHl</t>
        </is>
      </c>
    </row>
    <row r="2847" ht="15" customHeight="1">
      <c r="A2847" s="7" t="inlineStr">
        <is>
          <t>BN2009303</t>
        </is>
      </c>
      <c r="B2847" s="8" t="inlineStr">
        <is>
          <t>Xiaomi</t>
        </is>
      </c>
      <c r="C2847" s="8" t="inlineStr">
        <is>
          <t>Xiaomi 14 Ultra 16-512GB 5G</t>
        </is>
      </c>
      <c r="D2847" s="8" t="inlineStr">
        <is>
          <t>-</t>
        </is>
      </c>
      <c r="E2847" s="9" t="n">
        <v>0</v>
      </c>
      <c r="F2847" s="9" t="n">
        <v>0</v>
      </c>
      <c r="G2847" s="9" t="inlineStr">
        <is>
          <t>Out stock</t>
        </is>
      </c>
      <c r="H2847" s="9">
        <f>SUBSTITUTE(SUBSTITUTE(SUBSTITUTE(SUBSTITUTE(SUBSTITUTE(F2847,"od",""),"Cena internetowa","")," ",""),"€",""),",",".")+0</f>
        <v/>
      </c>
      <c r="I2847" s="9" t="n"/>
      <c r="J2847" s="9">
        <f>IF(I2847&lt;&gt;"",I2847,H2847)</f>
        <v/>
      </c>
      <c r="K2847" s="9">
        <f>E2847/(1+M2847)</f>
        <v/>
      </c>
      <c r="L2847" s="10" t="inlineStr">
        <is>
          <t>PLN</t>
        </is>
      </c>
      <c r="M2847" s="11" t="n">
        <v>0.23</v>
      </c>
      <c r="N2847" s="9">
        <f>K2847*VLOOKUP(L2847,'Exchange rate'!A:B,2,0)</f>
        <v/>
      </c>
      <c r="O2847" s="8" t="inlineStr">
        <is>
          <t>Plus</t>
        </is>
      </c>
      <c r="P2847" s="8" t="inlineStr">
        <is>
          <t>Plus</t>
        </is>
      </c>
      <c r="Q2847" s="8" t="inlineStr">
        <is>
          <t>Poland</t>
        </is>
      </c>
      <c r="R2847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xiaomi-14-ultra-5g-16512gb-black&amp;deviceTypeCode=PHONE</t>
        </is>
      </c>
      <c r="S2847" s="13" t="inlineStr">
        <is>
          <t>Handset</t>
        </is>
      </c>
      <c r="T2847" s="13" t="n">
        <v>3</v>
      </c>
      <c r="U2847" s="12" t="inlineStr">
        <is>
          <t>https://drive.google.com/uc?export=view&amp;id=1MR0R1O0tTC3X5OPz4cCJicVTv2dn1uXu</t>
        </is>
      </c>
    </row>
    <row r="2848" ht="15" customHeight="1">
      <c r="A2848" s="7" t="inlineStr">
        <is>
          <t>BN2009814</t>
        </is>
      </c>
      <c r="B2848" s="8" t="inlineStr">
        <is>
          <t>Xiaomi</t>
        </is>
      </c>
      <c r="C2848" s="8" t="inlineStr">
        <is>
          <t>Xiaomi 15 12-256GB 5G</t>
        </is>
      </c>
      <c r="D2848" s="8" t="inlineStr">
        <is>
          <t>-</t>
        </is>
      </c>
      <c r="E2848" s="9" t="n">
        <v>0</v>
      </c>
      <c r="F2848" s="9" t="n">
        <v>0</v>
      </c>
      <c r="G2848" s="9" t="inlineStr">
        <is>
          <t>Out stock</t>
        </is>
      </c>
      <c r="H2848" s="9">
        <f>SUBSTITUTE(SUBSTITUTE(SUBSTITUTE(SUBSTITUTE(SUBSTITUTE(F2848,"od",""),"Cena internetowa","")," ",""),"€",""),",",".")+0</f>
        <v/>
      </c>
      <c r="I2848" s="9" t="n"/>
      <c r="J2848" s="9">
        <f>IF(I2848&lt;&gt;"",I2848,H2848)</f>
        <v/>
      </c>
      <c r="K2848" s="9">
        <f>E2848/(1+M2848)</f>
        <v/>
      </c>
      <c r="L2848" s="10" t="inlineStr">
        <is>
          <t>PLN</t>
        </is>
      </c>
      <c r="M2848" s="11" t="n">
        <v>0.23</v>
      </c>
      <c r="N2848" s="9">
        <f>K2848*VLOOKUP(L2848,'Exchange rate'!A:B,2,0)</f>
        <v/>
      </c>
      <c r="O2848" s="8" t="inlineStr">
        <is>
          <t>Plus</t>
        </is>
      </c>
      <c r="P2848" s="8" t="inlineStr">
        <is>
          <t>Plus</t>
        </is>
      </c>
      <c r="Q2848" s="8" t="inlineStr">
        <is>
          <t>Poland</t>
        </is>
      </c>
      <c r="R2848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&amp;offerRevision=61&amp;strona=1&amp;deviceStockCode=xiaomi-15-5g-12256gb-black&amp;deviceTypeCode=PHONE</t>
        </is>
      </c>
      <c r="S2848" s="13" t="inlineStr">
        <is>
          <t>Handset</t>
        </is>
      </c>
      <c r="T2848" s="13" t="n">
        <v>1</v>
      </c>
      <c r="U2848" s="12" t="inlineStr">
        <is>
          <t>https://drive.google.com/uc?export=view&amp;id=1MbFbOviFLNrAHp5OAFdJzlMeiqFHRFV3</t>
        </is>
      </c>
    </row>
    <row r="2849" ht="15" customHeight="1">
      <c r="A2849" s="7" t="inlineStr">
        <is>
          <t>AN00000248</t>
        </is>
      </c>
      <c r="B2849" s="8" t="inlineStr">
        <is>
          <t>Xiaomi</t>
        </is>
      </c>
      <c r="C2849" s="8" t="inlineStr">
        <is>
          <t>Xiaomi Redmi Note 14 8/256GB</t>
        </is>
      </c>
      <c r="D2849" s="8" t="inlineStr">
        <is>
          <t>-</t>
        </is>
      </c>
      <c r="E2849" s="9" t="n">
        <v>1299</v>
      </c>
      <c r="F2849" s="9" t="inlineStr">
        <is>
          <t>1299</t>
        </is>
      </c>
      <c r="G2849" s="9" t="inlineStr">
        <is>
          <t>In stock</t>
        </is>
      </c>
      <c r="H2849" s="9">
        <f>SUBSTITUTE(SUBSTITUTE(SUBSTITUTE(SUBSTITUTE(SUBSTITUTE(F2849,"od",""),"Cena internetowa","")," ",""),"€",""),",",".")+0</f>
        <v/>
      </c>
      <c r="I2849" s="9" t="n"/>
      <c r="J2849" s="9">
        <f>IF(I2849&lt;&gt;"",I2849,H2849)</f>
        <v/>
      </c>
      <c r="K2849" s="9">
        <f>E2849/(1+M2849)</f>
        <v/>
      </c>
      <c r="L2849" s="10" t="inlineStr">
        <is>
          <t>PLN</t>
        </is>
      </c>
      <c r="M2849" s="11" t="n">
        <v>0.23</v>
      </c>
      <c r="N2849" s="9">
        <f>K2849*VLOOKUP(L2849,'Exchange rate'!A:B,2,0)</f>
        <v/>
      </c>
      <c r="O2849" s="8" t="inlineStr">
        <is>
          <t>Plus</t>
        </is>
      </c>
      <c r="P2849" s="8" t="inlineStr">
        <is>
          <t>Plus</t>
        </is>
      </c>
      <c r="Q2849" s="8" t="inlineStr">
        <is>
          <t>Poland</t>
        </is>
      </c>
      <c r="R2849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&amp;offerRevision=61&amp;strona=1&amp;deviceStockCode=xiaomi-redmi-note-14-5g-8256gb-midnight-black&amp;deviceTypeCode=PHONE</t>
        </is>
      </c>
      <c r="S2849" s="13" t="inlineStr">
        <is>
          <t>Handset</t>
        </is>
      </c>
      <c r="T2849" s="13" t="n"/>
      <c r="U2849" s="12" t="inlineStr">
        <is>
          <t>https://drive.google.com/uc?export=view&amp;id=1MMKgYlyrH4v31BWpaPbXohztPncPX4I0</t>
        </is>
      </c>
    </row>
    <row r="2850" ht="15" customHeight="1">
      <c r="A2850" s="7" t="inlineStr">
        <is>
          <t>AN00000249</t>
        </is>
      </c>
      <c r="B2850" s="8" t="inlineStr">
        <is>
          <t>Xiaomi</t>
        </is>
      </c>
      <c r="C2850" s="8" t="inlineStr">
        <is>
          <t>Xiaomi Redmi Note 14 Pro+ 5G 12/512GB</t>
        </is>
      </c>
      <c r="D2850" s="8" t="inlineStr">
        <is>
          <t>-</t>
        </is>
      </c>
      <c r="E2850" s="9" t="n">
        <v>2099</v>
      </c>
      <c r="F2850" s="9" t="inlineStr">
        <is>
          <t>2099</t>
        </is>
      </c>
      <c r="G2850" s="9" t="inlineStr">
        <is>
          <t>In stock</t>
        </is>
      </c>
      <c r="H2850" s="9">
        <f>SUBSTITUTE(SUBSTITUTE(SUBSTITUTE(SUBSTITUTE(SUBSTITUTE(F2850,"od",""),"Cena internetowa","")," ",""),"€",""),",",".")+0</f>
        <v/>
      </c>
      <c r="I2850" s="9" t="n"/>
      <c r="J2850" s="9">
        <f>IF(I2850&lt;&gt;"",I2850,H2850)</f>
        <v/>
      </c>
      <c r="K2850" s="9">
        <f>E2850/(1+M2850)</f>
        <v/>
      </c>
      <c r="L2850" s="10" t="inlineStr">
        <is>
          <t>PLN</t>
        </is>
      </c>
      <c r="M2850" s="11" t="n">
        <v>0.23</v>
      </c>
      <c r="N2850" s="9">
        <f>K2850*VLOOKUP(L2850,'Exchange rate'!A:B,2,0)</f>
        <v/>
      </c>
      <c r="O2850" s="8" t="inlineStr">
        <is>
          <t>Plus</t>
        </is>
      </c>
      <c r="P2850" s="8" t="inlineStr">
        <is>
          <t>Plus</t>
        </is>
      </c>
      <c r="Q2850" s="8" t="inlineStr">
        <is>
          <t>Poland</t>
        </is>
      </c>
      <c r="R2850" s="12" t="inlineStr">
        <is>
          <t>https://www.plus.pl/telefon?contractConditionCode=24A&amp;deviceStockCode=xiaomi-redmi-note-14-pro-5g-12512gb-midnight-black&amp;deviceTypeCode=PHONE&amp;instCode=RR12&amp;marketTypeCode=IND&amp;offerNSICode=ROP2412A&amp;offerRevision=61&amp;offerSegmentationCode=ROP.IND.NEW.POSTPAID.ACQ.1&amp;proc=acq&amp;processSegmentationCode=ROP.IND.NEW.POSTPAID.ACQ&amp;samsung=null&amp;strona=1&amp;tariffPlanCode=ABO59</t>
        </is>
      </c>
      <c r="S2850" s="13" t="inlineStr">
        <is>
          <t>Handset</t>
        </is>
      </c>
      <c r="T2850" s="13" t="n"/>
      <c r="U2850" s="12" t="inlineStr">
        <is>
          <t>https://drive.google.com/uc?export=view&amp;id=1MF19CxxHgnfF-J67Em03lQYBfWVcOXXo</t>
        </is>
      </c>
    </row>
    <row r="2851" ht="15" customHeight="1">
      <c r="A2851" s="7" t="inlineStr">
        <is>
          <t>BN2008499</t>
        </is>
      </c>
      <c r="B2851" s="8" t="inlineStr">
        <is>
          <t>Alcatel</t>
        </is>
      </c>
      <c r="C2851" s="8" t="n">
        <v>2057</v>
      </c>
      <c r="D2851" s="8" t="inlineStr">
        <is>
          <t>-</t>
        </is>
      </c>
      <c r="E2851" s="9" t="n">
        <v>0</v>
      </c>
      <c r="F2851" s="9" t="inlineStr">
        <is>
          <t>0.00</t>
        </is>
      </c>
      <c r="G2851" s="9" t="inlineStr">
        <is>
          <t>Outstock</t>
        </is>
      </c>
      <c r="H2851" s="9">
        <f>F2851+0</f>
        <v/>
      </c>
      <c r="I2851" s="9" t="n"/>
      <c r="J2851" s="9">
        <f>IF(I2851&lt;&gt;"",I2851,H2851)</f>
        <v/>
      </c>
      <c r="K2851" s="9">
        <f>E2851/(1+M2851)</f>
        <v/>
      </c>
      <c r="L2851" s="10" t="inlineStr">
        <is>
          <t>PLN</t>
        </is>
      </c>
      <c r="M2851" s="11" t="n">
        <v>0.23</v>
      </c>
      <c r="N2851" s="9">
        <f>K2851*VLOOKUP(L2851,'Exchange rate'!A:B,2,0)</f>
        <v/>
      </c>
      <c r="O2851" s="8" t="inlineStr">
        <is>
          <t>RTV Euro AGD</t>
        </is>
      </c>
      <c r="P2851" s="8" t="inlineStr">
        <is>
          <t>RTV Euro AGD</t>
        </is>
      </c>
      <c r="Q2851" s="8" t="inlineStr">
        <is>
          <t>Poland</t>
        </is>
      </c>
      <c r="R2851" s="12" t="inlineStr">
        <is>
          <t>https://www.euro.com.pl/telefony-komorkowe/alcatel-telefon-kom-rkowy-alcatel-2057-czarny.bhtml</t>
        </is>
      </c>
      <c r="S2851" s="13" t="inlineStr">
        <is>
          <t>Handset</t>
        </is>
      </c>
      <c r="T2851" s="13" t="inlineStr">
        <is>
          <t>v</t>
        </is>
      </c>
      <c r="U2851" s="12" t="inlineStr">
        <is>
          <t>https://drive.google.com/uc?export=view&amp;id=1q3iX28vhTIKwRnaBc1PZ9oOfxdz_S5cU</t>
        </is>
      </c>
      <c r="V2851" t="inlineStr">
        <is>
          <t>20250424</t>
        </is>
      </c>
    </row>
    <row r="2852" ht="15" customHeight="1">
      <c r="A2852" s="7" t="inlineStr">
        <is>
          <t>BN2007274</t>
        </is>
      </c>
      <c r="B2852" s="8" t="inlineStr">
        <is>
          <t>Alcatel</t>
        </is>
      </c>
      <c r="C2852" s="8" t="inlineStr">
        <is>
          <t>30.82 128MB LTE</t>
        </is>
      </c>
      <c r="D2852" s="8" t="inlineStr">
        <is>
          <t>-</t>
        </is>
      </c>
      <c r="E2852" s="9" t="n">
        <v>72</v>
      </c>
      <c r="F2852" s="9" t="inlineStr">
        <is>
          <t>72.00</t>
        </is>
      </c>
      <c r="G2852" s="9" t="inlineStr">
        <is>
          <t>Instock</t>
        </is>
      </c>
      <c r="H2852" s="9">
        <f>F2852+0</f>
        <v/>
      </c>
      <c r="I2852" s="9" t="n"/>
      <c r="J2852" s="9">
        <f>IF(I2852&lt;&gt;"",I2852,H2852)</f>
        <v/>
      </c>
      <c r="K2852" s="9">
        <f>E2852/(1+M2852)</f>
        <v/>
      </c>
      <c r="L2852" s="10" t="inlineStr">
        <is>
          <t>PLN</t>
        </is>
      </c>
      <c r="M2852" s="11" t="n">
        <v>0.23</v>
      </c>
      <c r="N2852" s="9">
        <f>K2852*VLOOKUP(L2852,'Exchange rate'!A:B,2,0)</f>
        <v/>
      </c>
      <c r="O2852" s="8" t="inlineStr">
        <is>
          <t>RTV Euro AGD</t>
        </is>
      </c>
      <c r="P2852" s="8" t="inlineStr">
        <is>
          <t>RTV Euro AGD</t>
        </is>
      </c>
      <c r="Q2852" s="8" t="inlineStr">
        <is>
          <t>Poland</t>
        </is>
      </c>
      <c r="R2852" s="12" t="inlineStr">
        <is>
          <t>https://www.euro.com.pl/telefony-komorkowe/alcatel-3082-4g-szary.bhtml</t>
        </is>
      </c>
      <c r="S2852" s="13" t="inlineStr">
        <is>
          <t>Handset</t>
        </is>
      </c>
      <c r="T2852" s="13" t="n"/>
      <c r="U2852" s="12" t="inlineStr">
        <is>
          <t>https://drive.google.com/uc?export=view&amp;id=1tR9ls-GUo0oEmNUDmjQaBXNWvozOKwl7</t>
        </is>
      </c>
      <c r="V2852" t="inlineStr">
        <is>
          <t>20250424</t>
        </is>
      </c>
    </row>
    <row r="2853" ht="15" customHeight="1">
      <c r="A2853" s="7" t="inlineStr">
        <is>
          <t>BN4000395</t>
        </is>
      </c>
      <c r="B2853" s="8" t="inlineStr">
        <is>
          <t>Alcatel</t>
        </is>
      </c>
      <c r="C2853" s="8" t="inlineStr">
        <is>
          <t>MT40 Kids Watch</t>
        </is>
      </c>
      <c r="D2853" s="8" t="inlineStr">
        <is>
          <t>-</t>
        </is>
      </c>
      <c r="E2853" s="9" t="n">
        <v>59</v>
      </c>
      <c r="F2853" s="9" t="inlineStr">
        <is>
          <t>59.00</t>
        </is>
      </c>
      <c r="G2853" s="9" t="inlineStr">
        <is>
          <t>Instock</t>
        </is>
      </c>
      <c r="H2853" s="9">
        <f>F2853+0</f>
        <v/>
      </c>
      <c r="I2853" s="9" t="n"/>
      <c r="J2853" s="9">
        <f>IF(I2853&lt;&gt;"",I2853,H2853)</f>
        <v/>
      </c>
      <c r="K2853" s="9">
        <f>E2853/(1+M2853)</f>
        <v/>
      </c>
      <c r="L2853" s="10" t="inlineStr">
        <is>
          <t>PLN</t>
        </is>
      </c>
      <c r="M2853" s="11" t="n">
        <v>0.23</v>
      </c>
      <c r="N2853" s="9">
        <f>K2853*VLOOKUP(L2853,'Exchange rate'!A:B,2,0)</f>
        <v/>
      </c>
      <c r="O2853" s="8" t="inlineStr">
        <is>
          <t>RTV Euro AGD</t>
        </is>
      </c>
      <c r="P2853" s="8" t="inlineStr">
        <is>
          <t>RTV Euro AGD</t>
        </is>
      </c>
      <c r="Q2853" s="8" t="inlineStr">
        <is>
          <t>Poland</t>
        </is>
      </c>
      <c r="R2853" s="12" t="inlineStr">
        <is>
          <t>https://www.euro.com.pl/smartwatch/tcl-smartwatch-family-watch-mt40x-blue-tcl.bhtml</t>
        </is>
      </c>
      <c r="S2853" s="13" t="inlineStr">
        <is>
          <t>Smart Watch</t>
        </is>
      </c>
      <c r="T2853" s="13" t="n"/>
      <c r="U2853" s="12" t="inlineStr">
        <is>
          <t>https://drive.google.com/uc?export=view&amp;id=1qrsxMilOxP1Kfdw1sRYc2iuNLfBYHPU5</t>
        </is>
      </c>
      <c r="V2853" t="inlineStr">
        <is>
          <t>20250424</t>
        </is>
      </c>
    </row>
    <row r="2854" ht="15" customHeight="1">
      <c r="A2854" s="7" t="inlineStr">
        <is>
          <t>BN2008152</t>
        </is>
      </c>
      <c r="B2854" s="8" t="inlineStr">
        <is>
          <t>Alcatel</t>
        </is>
      </c>
      <c r="C2854" s="8" t="inlineStr">
        <is>
          <t>MW63VK LTE</t>
        </is>
      </c>
      <c r="D2854" s="8" t="inlineStr">
        <is>
          <t>-</t>
        </is>
      </c>
      <c r="E2854" s="9" t="n">
        <v>279</v>
      </c>
      <c r="F2854" s="9" t="inlineStr">
        <is>
          <t>279.00</t>
        </is>
      </c>
      <c r="G2854" s="9" t="inlineStr">
        <is>
          <t>Instock</t>
        </is>
      </c>
      <c r="H2854" s="9">
        <f>F2854+0</f>
        <v/>
      </c>
      <c r="I2854" s="9" t="n"/>
      <c r="J2854" s="9">
        <f>IF(I2854&lt;&gt;"",I2854,H2854)</f>
        <v/>
      </c>
      <c r="K2854" s="9">
        <f>E2854/(1+M2854)</f>
        <v/>
      </c>
      <c r="L2854" s="10" t="inlineStr">
        <is>
          <t>PLN</t>
        </is>
      </c>
      <c r="M2854" s="11" t="n">
        <v>0.23</v>
      </c>
      <c r="N2854" s="9">
        <f>K2854*VLOOKUP(L2854,'Exchange rate'!A:B,2,0)</f>
        <v/>
      </c>
      <c r="O2854" s="8" t="inlineStr">
        <is>
          <t>RTV Euro AGD</t>
        </is>
      </c>
      <c r="P2854" s="8" t="inlineStr">
        <is>
          <t>RTV Euro AGD</t>
        </is>
      </c>
      <c r="Q2854" s="8" t="inlineStr">
        <is>
          <t>Poland</t>
        </is>
      </c>
      <c r="R2854" s="12" t="inlineStr">
        <is>
          <t>https://www.euro.com.pl/routery-gsm-3g/tcl-link-zone-lte-cat6-mobile-wifi-mw63vk.bhtml</t>
        </is>
      </c>
      <c r="S2854" s="13" t="inlineStr">
        <is>
          <t>MBB</t>
        </is>
      </c>
      <c r="T2854" s="13" t="n"/>
      <c r="U2854" s="12" t="inlineStr">
        <is>
          <t>https://drive.google.com/uc?export=view&amp;id=1tFE-KiFD2j0_pG8_gJvPxBNT05romp14</t>
        </is>
      </c>
      <c r="V2854" t="inlineStr">
        <is>
          <t>20250424</t>
        </is>
      </c>
    </row>
    <row r="2855" ht="15" customHeight="1">
      <c r="A2855" s="7" t="inlineStr">
        <is>
          <t>BN2008420</t>
        </is>
      </c>
      <c r="B2855" s="8" t="inlineStr">
        <is>
          <t>Alcatel</t>
        </is>
      </c>
      <c r="C2855" s="8" t="inlineStr">
        <is>
          <t>TCL 31.89</t>
        </is>
      </c>
      <c r="D2855" s="8" t="inlineStr">
        <is>
          <t>-</t>
        </is>
      </c>
      <c r="E2855" s="9" t="n">
        <v>37</v>
      </c>
      <c r="F2855" s="9" t="inlineStr">
        <is>
          <t>37.00</t>
        </is>
      </c>
      <c r="G2855" s="9" t="inlineStr">
        <is>
          <t>Instock</t>
        </is>
      </c>
      <c r="H2855" s="9">
        <f>F2855+0</f>
        <v/>
      </c>
      <c r="I2855" s="9" t="n"/>
      <c r="J2855" s="9">
        <f>IF(I2855&lt;&gt;"",I2855,H2855)</f>
        <v/>
      </c>
      <c r="K2855" s="9">
        <f>E2855/(1+M2855)</f>
        <v/>
      </c>
      <c r="L2855" s="10" t="inlineStr">
        <is>
          <t>PLN</t>
        </is>
      </c>
      <c r="M2855" s="11" t="n">
        <v>0.23</v>
      </c>
      <c r="N2855" s="9">
        <f>K2855*VLOOKUP(L2855,'Exchange rate'!A:B,2,0)</f>
        <v/>
      </c>
      <c r="O2855" s="8" t="inlineStr">
        <is>
          <t>RTV Euro AGD</t>
        </is>
      </c>
      <c r="P2855" s="8" t="inlineStr">
        <is>
          <t>RTV Euro AGD</t>
        </is>
      </c>
      <c r="Q2855" s="8" t="inlineStr">
        <is>
          <t>Poland</t>
        </is>
      </c>
      <c r="R2855" s="12" t="inlineStr">
        <is>
          <t>https://www.euro.com.pl/telefony-komorkowe/tcl-telefon-gsm-tcl-3189-szary.bhtml</t>
        </is>
      </c>
      <c r="S2855" s="13" t="inlineStr">
        <is>
          <t>Handset</t>
        </is>
      </c>
      <c r="T2855" s="13" t="n"/>
      <c r="U2855" s="12" t="inlineStr">
        <is>
          <t>https://drive.google.com/uc?export=view&amp;id=1uF4ifG-qQYLHV55xHwWbjaJ_W74C380d</t>
        </is>
      </c>
      <c r="V2855" t="inlineStr">
        <is>
          <t>20250424</t>
        </is>
      </c>
    </row>
    <row r="2856" ht="15" customHeight="1">
      <c r="A2856" s="7" t="inlineStr">
        <is>
          <t>BN2009344</t>
        </is>
      </c>
      <c r="B2856" s="8" t="inlineStr">
        <is>
          <t>Alcatel</t>
        </is>
      </c>
      <c r="C2856" s="8" t="inlineStr">
        <is>
          <t>TCL 40 NXTPaper 8-256GB LTE</t>
        </is>
      </c>
      <c r="D2856" s="8" t="inlineStr">
        <is>
          <t>-</t>
        </is>
      </c>
      <c r="E2856" s="9" t="n">
        <v>0</v>
      </c>
      <c r="F2856" s="9" t="inlineStr">
        <is>
          <t>0.00</t>
        </is>
      </c>
      <c r="G2856" s="9" t="inlineStr">
        <is>
          <t>Outstock</t>
        </is>
      </c>
      <c r="H2856" s="9">
        <f>F2856+0</f>
        <v/>
      </c>
      <c r="I2856" s="9" t="n"/>
      <c r="J2856" s="9">
        <f>IF(I2856&lt;&gt;"",I2856,H2856)</f>
        <v/>
      </c>
      <c r="K2856" s="9">
        <f>E2856/(1+M2856)</f>
        <v/>
      </c>
      <c r="L2856" s="10" t="inlineStr">
        <is>
          <t>PLN</t>
        </is>
      </c>
      <c r="M2856" s="11" t="n">
        <v>0.23</v>
      </c>
      <c r="N2856" s="9">
        <f>K2856*VLOOKUP(L2856,'Exchange rate'!A:B,2,0)</f>
        <v/>
      </c>
      <c r="O2856" s="8" t="inlineStr">
        <is>
          <t>RTV Euro AGD</t>
        </is>
      </c>
      <c r="P2856" s="8" t="inlineStr">
        <is>
          <t>RTV Euro AGD</t>
        </is>
      </c>
      <c r="Q2856" s="8" t="inlineStr">
        <is>
          <t>Poland</t>
        </is>
      </c>
      <c r="R2856" s="12" t="inlineStr">
        <is>
          <t>https://www.euro.com.pl/telefony-komorkowe/tcl-smartfon-tcl-40-nxtpaper-niebieski.bhtml</t>
        </is>
      </c>
      <c r="S2856" s="13" t="inlineStr">
        <is>
          <t>Handset</t>
        </is>
      </c>
      <c r="T2856" s="13" t="inlineStr">
        <is>
          <t>v</t>
        </is>
      </c>
      <c r="U2856" s="12" t="inlineStr">
        <is>
          <t>https://drive.google.com/uc?export=view&amp;id=1q8_ofopv-4zE9f4TALc0YIwqSaA33J4n</t>
        </is>
      </c>
      <c r="V2856" t="inlineStr">
        <is>
          <t>20250424</t>
        </is>
      </c>
    </row>
    <row r="2857" ht="15" customHeight="1">
      <c r="A2857" s="7" t="inlineStr">
        <is>
          <t>BN2009366</t>
        </is>
      </c>
      <c r="B2857" s="8" t="inlineStr">
        <is>
          <t>Alcatel</t>
        </is>
      </c>
      <c r="C2857" s="8" t="inlineStr">
        <is>
          <t>TCL 4021</t>
        </is>
      </c>
      <c r="D2857" s="8" t="inlineStr">
        <is>
          <t>-</t>
        </is>
      </c>
      <c r="E2857" s="9" t="n">
        <v>69</v>
      </c>
      <c r="F2857" s="9" t="inlineStr">
        <is>
          <t>69.00</t>
        </is>
      </c>
      <c r="G2857" s="9" t="inlineStr">
        <is>
          <t>Instock</t>
        </is>
      </c>
      <c r="H2857" s="9">
        <f>F2857+0</f>
        <v/>
      </c>
      <c r="I2857" s="9" t="n"/>
      <c r="J2857" s="9">
        <f>IF(I2857&lt;&gt;"",I2857,H2857)</f>
        <v/>
      </c>
      <c r="K2857" s="9">
        <f>E2857/(1+M2857)</f>
        <v/>
      </c>
      <c r="L2857" s="10" t="inlineStr">
        <is>
          <t>PLN</t>
        </is>
      </c>
      <c r="M2857" s="11" t="n">
        <v>0.23</v>
      </c>
      <c r="N2857" s="9">
        <f>K2857*VLOOKUP(L2857,'Exchange rate'!A:B,2,0)</f>
        <v/>
      </c>
      <c r="O2857" s="8" t="inlineStr">
        <is>
          <t>RTV Euro AGD</t>
        </is>
      </c>
      <c r="P2857" s="8" t="inlineStr">
        <is>
          <t>RTV Euro AGD</t>
        </is>
      </c>
      <c r="Q2857" s="8" t="inlineStr">
        <is>
          <t>Poland</t>
        </is>
      </c>
      <c r="R2857" s="12" t="inlineStr">
        <is>
          <t>https://www.euro.com.pl/telefony-komorkowe/tcl-telefon-gsm-tcl-one-touch-4021-szary.bhtml</t>
        </is>
      </c>
      <c r="S2857" s="13" t="inlineStr">
        <is>
          <t>Handset</t>
        </is>
      </c>
      <c r="T2857" s="13" t="n"/>
      <c r="U2857" s="12" t="inlineStr">
        <is>
          <t>https://drive.google.com/uc?export=view&amp;id=1syYLJWHNA8LN7xAEdJPedyabHYBMsuZe</t>
        </is>
      </c>
      <c r="V2857" t="inlineStr">
        <is>
          <t>20250424</t>
        </is>
      </c>
    </row>
    <row r="2858" ht="15" customHeight="1">
      <c r="A2858" s="7" t="inlineStr">
        <is>
          <t>BN2009367</t>
        </is>
      </c>
      <c r="B2858" s="8" t="inlineStr">
        <is>
          <t>Alcatel</t>
        </is>
      </c>
      <c r="C2858" s="8" t="inlineStr">
        <is>
          <t>TCL 4022S - 2G</t>
        </is>
      </c>
      <c r="D2858" s="8" t="inlineStr">
        <is>
          <t>-</t>
        </is>
      </c>
      <c r="E2858" s="9" t="n">
        <v>139</v>
      </c>
      <c r="F2858" s="9" t="inlineStr">
        <is>
          <t>139.00</t>
        </is>
      </c>
      <c r="G2858" s="9" t="inlineStr">
        <is>
          <t>Instock</t>
        </is>
      </c>
      <c r="H2858" s="9">
        <f>F2858+0</f>
        <v/>
      </c>
      <c r="I2858" s="9" t="n"/>
      <c r="J2858" s="9">
        <f>IF(I2858&lt;&gt;"",I2858,H2858)</f>
        <v/>
      </c>
      <c r="K2858" s="9">
        <f>E2858/(1+M2858)</f>
        <v/>
      </c>
      <c r="L2858" s="10" t="inlineStr">
        <is>
          <t>PLN</t>
        </is>
      </c>
      <c r="M2858" s="11" t="n">
        <v>0.23</v>
      </c>
      <c r="N2858" s="9">
        <f>K2858*VLOOKUP(L2858,'Exchange rate'!A:B,2,0)</f>
        <v/>
      </c>
      <c r="O2858" s="8" t="inlineStr">
        <is>
          <t>RTV Euro AGD</t>
        </is>
      </c>
      <c r="P2858" s="8" t="inlineStr">
        <is>
          <t>RTV Euro AGD</t>
        </is>
      </c>
      <c r="Q2858" s="8" t="inlineStr">
        <is>
          <t>Poland</t>
        </is>
      </c>
      <c r="R2858" s="12" t="inlineStr">
        <is>
          <t>https://www.euro.com.pl/telefony-komorkowe/tcl-onetouch-4022s-2-8-szary.bhtml</t>
        </is>
      </c>
      <c r="S2858" s="13" t="inlineStr">
        <is>
          <t>Handset</t>
        </is>
      </c>
      <c r="T2858" s="13" t="n"/>
      <c r="U2858" s="12" t="inlineStr">
        <is>
          <t>https://drive.google.com/uc?export=view&amp;id=1tmKWhLNchlU8JJsaniwJGNHEgQVFLX_a</t>
        </is>
      </c>
      <c r="V2858" t="inlineStr">
        <is>
          <t>20250424</t>
        </is>
      </c>
    </row>
    <row r="2859" ht="15" customHeight="1">
      <c r="A2859" s="7" t="inlineStr">
        <is>
          <t>BN2008834</t>
        </is>
      </c>
      <c r="B2859" s="8" t="inlineStr">
        <is>
          <t>Alcatel</t>
        </is>
      </c>
      <c r="C2859" s="8" t="inlineStr">
        <is>
          <t>TCL 4042S 48-128MB LTE</t>
        </is>
      </c>
      <c r="D2859" s="8" t="inlineStr">
        <is>
          <t>-</t>
        </is>
      </c>
      <c r="E2859" s="9" t="n">
        <v>199.99</v>
      </c>
      <c r="F2859" s="9" t="inlineStr">
        <is>
          <t>199.99</t>
        </is>
      </c>
      <c r="G2859" s="9" t="inlineStr">
        <is>
          <t>Instock</t>
        </is>
      </c>
      <c r="H2859" s="9">
        <f>F2859+0</f>
        <v/>
      </c>
      <c r="I2859" s="9" t="n"/>
      <c r="J2859" s="9">
        <f>IF(I2859&lt;&gt;"",I2859,H2859)</f>
        <v/>
      </c>
      <c r="K2859" s="9">
        <f>E2859/(1+M2859)</f>
        <v/>
      </c>
      <c r="L2859" s="10" t="inlineStr">
        <is>
          <t>PLN</t>
        </is>
      </c>
      <c r="M2859" s="11" t="n">
        <v>0.23</v>
      </c>
      <c r="N2859" s="9">
        <f>K2859*VLOOKUP(L2859,'Exchange rate'!A:B,2,0)</f>
        <v/>
      </c>
      <c r="O2859" s="8" t="inlineStr">
        <is>
          <t>RTV Euro AGD</t>
        </is>
      </c>
      <c r="P2859" s="8" t="inlineStr">
        <is>
          <t>RTV Euro AGD</t>
        </is>
      </c>
      <c r="Q2859" s="8" t="inlineStr">
        <is>
          <t>Poland</t>
        </is>
      </c>
      <c r="R2859" s="12" t="inlineStr">
        <is>
          <t>https://www.euro.com.pl/telefony-komorkowe/tcl-onetouch-4042s-2-8-2-mpix-szary.bhtml</t>
        </is>
      </c>
      <c r="S2859" s="13" t="inlineStr">
        <is>
          <t>Handset</t>
        </is>
      </c>
      <c r="T2859" s="13" t="n"/>
      <c r="U2859" s="12" t="inlineStr">
        <is>
          <t>https://drive.google.com/uc?export=view&amp;id=1sZKOPSoqG7XeOupQ2CMSYYbPDE9tkj2e</t>
        </is>
      </c>
      <c r="V2859" t="inlineStr">
        <is>
          <t>20250424</t>
        </is>
      </c>
    </row>
    <row r="2860" ht="15" customHeight="1">
      <c r="A2860" s="7" t="inlineStr">
        <is>
          <t>BN2009333</t>
        </is>
      </c>
      <c r="B2860" s="8" t="inlineStr">
        <is>
          <t>Alcatel</t>
        </is>
      </c>
      <c r="C2860" s="8" t="inlineStr">
        <is>
          <t>TCL 4043</t>
        </is>
      </c>
      <c r="D2860" s="8" t="inlineStr">
        <is>
          <t>-</t>
        </is>
      </c>
      <c r="E2860" s="9" t="n">
        <v>279</v>
      </c>
      <c r="F2860" s="9" t="inlineStr">
        <is>
          <t>279.00</t>
        </is>
      </c>
      <c r="G2860" s="9" t="inlineStr">
        <is>
          <t>Instock</t>
        </is>
      </c>
      <c r="H2860" s="9">
        <f>F2860+0</f>
        <v/>
      </c>
      <c r="I2860" s="9" t="n"/>
      <c r="J2860" s="9">
        <f>IF(I2860&lt;&gt;"",I2860,H2860)</f>
        <v/>
      </c>
      <c r="K2860" s="9">
        <f>E2860/(1+M2860)</f>
        <v/>
      </c>
      <c r="L2860" s="10" t="inlineStr">
        <is>
          <t>PLN</t>
        </is>
      </c>
      <c r="M2860" s="11" t="n">
        <v>0.23</v>
      </c>
      <c r="N2860" s="9">
        <f>K2860*VLOOKUP(L2860,'Exchange rate'!A:B,2,0)</f>
        <v/>
      </c>
      <c r="O2860" s="8" t="inlineStr">
        <is>
          <t>RTV Euro AGD</t>
        </is>
      </c>
      <c r="P2860" s="8" t="inlineStr">
        <is>
          <t>RTV Euro AGD</t>
        </is>
      </c>
      <c r="Q2860" s="8" t="inlineStr">
        <is>
          <t>Poland</t>
        </is>
      </c>
      <c r="R2860" s="12" t="inlineStr">
        <is>
          <t>https://www.euro.com.pl/telefony-komorkowe/tcl-onetouch-4043-3-2-szary.bhtml</t>
        </is>
      </c>
      <c r="S2860" s="13" t="inlineStr">
        <is>
          <t>Handset</t>
        </is>
      </c>
      <c r="T2860" s="13" t="n"/>
      <c r="U2860" s="12" t="inlineStr">
        <is>
          <t>https://drive.google.com/uc?export=view&amp;id=1sKny-CdSRH3kzI6nKF4zW1gX-ohXB-xu</t>
        </is>
      </c>
      <c r="V2860" t="inlineStr">
        <is>
          <t>20250424</t>
        </is>
      </c>
    </row>
    <row r="2861" ht="15" customHeight="1">
      <c r="A2861" s="7" t="inlineStr">
        <is>
          <t>BN2009076</t>
        </is>
      </c>
      <c r="B2861" s="8" t="inlineStr">
        <is>
          <t>Alcatel</t>
        </is>
      </c>
      <c r="C2861" s="8" t="inlineStr">
        <is>
          <t>TCL 50 SE 6-256GB LTE</t>
        </is>
      </c>
      <c r="D2861" s="8" t="inlineStr">
        <is>
          <t>-</t>
        </is>
      </c>
      <c r="E2861" s="9" t="n">
        <v>529</v>
      </c>
      <c r="F2861" s="9" t="inlineStr">
        <is>
          <t>529.00</t>
        </is>
      </c>
      <c r="G2861" s="9" t="inlineStr">
        <is>
          <t>Instock</t>
        </is>
      </c>
      <c r="H2861" s="9">
        <f>F2861+0</f>
        <v/>
      </c>
      <c r="I2861" s="9" t="n"/>
      <c r="J2861" s="9">
        <f>IF(I2861&lt;&gt;"",I2861,H2861)</f>
        <v/>
      </c>
      <c r="K2861" s="9">
        <f>E2861/(1+M2861)</f>
        <v/>
      </c>
      <c r="L2861" s="10" t="inlineStr">
        <is>
          <t>PLN</t>
        </is>
      </c>
      <c r="M2861" s="11" t="n">
        <v>0.23</v>
      </c>
      <c r="N2861" s="9">
        <f>K2861*VLOOKUP(L2861,'Exchange rate'!A:B,2,0)</f>
        <v/>
      </c>
      <c r="O2861" s="8" t="inlineStr">
        <is>
          <t>RTV Euro AGD</t>
        </is>
      </c>
      <c r="P2861" s="8" t="inlineStr">
        <is>
          <t>RTV Euro AGD</t>
        </is>
      </c>
      <c r="Q2861" s="8" t="inlineStr">
        <is>
          <t>Poland</t>
        </is>
      </c>
      <c r="R2861" s="12" t="inlineStr">
        <is>
          <t>https://www.euro.com.pl/telefony-komorkowe/tcl-50se-6-256gb-6-78-90hz-50mpix-szary.bhtml</t>
        </is>
      </c>
      <c r="S2861" s="13" t="inlineStr">
        <is>
          <t>Handset</t>
        </is>
      </c>
      <c r="T2861" s="13" t="n"/>
      <c r="U2861" s="12" t="inlineStr">
        <is>
          <t>https://drive.google.com/uc?export=view&amp;id=1vCSjf5v-9Tu-iyv-I76_wwQ3sxFO9Is9</t>
        </is>
      </c>
      <c r="V2861" t="inlineStr">
        <is>
          <t>20250424</t>
        </is>
      </c>
    </row>
    <row r="2862" ht="15" customHeight="1">
      <c r="A2862" s="7" t="inlineStr">
        <is>
          <t>BN2009296</t>
        </is>
      </c>
      <c r="B2862" s="8" t="inlineStr">
        <is>
          <t>Alcatel</t>
        </is>
      </c>
      <c r="C2862" s="8" t="inlineStr">
        <is>
          <t>TCL 501 2-32GB LTE</t>
        </is>
      </c>
      <c r="D2862" s="8" t="inlineStr">
        <is>
          <t>-</t>
        </is>
      </c>
      <c r="E2862" s="9" t="n">
        <v>199</v>
      </c>
      <c r="F2862" s="9" t="inlineStr">
        <is>
          <t>0.00</t>
        </is>
      </c>
      <c r="G2862" s="9" t="inlineStr">
        <is>
          <t>Outstock</t>
        </is>
      </c>
      <c r="H2862" s="9">
        <f>F2862+0</f>
        <v/>
      </c>
      <c r="I2862" s="9" t="n"/>
      <c r="J2862" s="9">
        <f>IF(I2862&lt;&gt;"",I2862,H2862)</f>
        <v/>
      </c>
      <c r="K2862" s="9">
        <f>E2862/(1+M2862)</f>
        <v/>
      </c>
      <c r="L2862" s="10" t="inlineStr">
        <is>
          <t>PLN</t>
        </is>
      </c>
      <c r="M2862" s="11" t="n">
        <v>0.23</v>
      </c>
      <c r="N2862" s="9">
        <f>K2862*VLOOKUP(L2862,'Exchange rate'!A:B,2,0)</f>
        <v/>
      </c>
      <c r="O2862" s="8" t="inlineStr">
        <is>
          <t>RTV Euro AGD</t>
        </is>
      </c>
      <c r="P2862" s="8" t="inlineStr">
        <is>
          <t>RTV Euro AGD</t>
        </is>
      </c>
      <c r="Q2862" s="8" t="inlineStr">
        <is>
          <t>Poland</t>
        </is>
      </c>
      <c r="R2862" s="12" t="inlineStr">
        <is>
          <t>https://www.euro.com.pl/telefony-komorkowe/tcl-telefon-tcl-501-czarny.bhtml</t>
        </is>
      </c>
      <c r="S2862" s="13" t="inlineStr">
        <is>
          <t>Handset</t>
        </is>
      </c>
      <c r="T2862" s="13" t="n"/>
      <c r="U2862" s="12" t="inlineStr">
        <is>
          <t>https://drive.google.com/uc?export=view&amp;id=1vQEF9Ty7-ZjXVpLnz3One-Nmusd28J88</t>
        </is>
      </c>
      <c r="V2862" t="inlineStr">
        <is>
          <t>20250424</t>
        </is>
      </c>
    </row>
    <row r="2863" ht="15" customHeight="1">
      <c r="A2863" s="7" t="inlineStr">
        <is>
          <t>BN2009357</t>
        </is>
      </c>
      <c r="B2863" s="8" t="inlineStr">
        <is>
          <t>Alcatel</t>
        </is>
      </c>
      <c r="C2863" s="8" t="inlineStr">
        <is>
          <t>TCL 505 4-128GB LTE</t>
        </is>
      </c>
      <c r="D2863" s="8" t="inlineStr">
        <is>
          <t>-</t>
        </is>
      </c>
      <c r="E2863" s="9" t="n">
        <v>0</v>
      </c>
      <c r="F2863" s="9" t="inlineStr">
        <is>
          <t>0.00</t>
        </is>
      </c>
      <c r="G2863" s="9" t="inlineStr">
        <is>
          <t>Outstock</t>
        </is>
      </c>
      <c r="H2863" s="9">
        <f>F2863+0</f>
        <v/>
      </c>
      <c r="I2863" s="9" t="n"/>
      <c r="J2863" s="9">
        <f>IF(I2863&lt;&gt;"",I2863,H2863)</f>
        <v/>
      </c>
      <c r="K2863" s="9">
        <f>E2863/(1+M2863)</f>
        <v/>
      </c>
      <c r="L2863" s="10" t="inlineStr">
        <is>
          <t>PLN</t>
        </is>
      </c>
      <c r="M2863" s="11" t="n">
        <v>0.23</v>
      </c>
      <c r="N2863" s="9">
        <f>K2863*VLOOKUP(L2863,'Exchange rate'!A:B,2,0)</f>
        <v/>
      </c>
      <c r="O2863" s="8" t="inlineStr">
        <is>
          <t>RTV Euro AGD</t>
        </is>
      </c>
      <c r="P2863" s="8" t="inlineStr">
        <is>
          <t>RTV Euro AGD</t>
        </is>
      </c>
      <c r="Q2863" s="8" t="inlineStr">
        <is>
          <t>Poland</t>
        </is>
      </c>
      <c r="R2863" s="12" t="inlineStr">
        <is>
          <t>https://www.euro.com.pl/telefony-komorkowe/tcl-505-4-128gb-6-75-50mpix-szary.bhtml</t>
        </is>
      </c>
      <c r="S2863" s="13" t="inlineStr">
        <is>
          <t>Handset</t>
        </is>
      </c>
      <c r="T2863" s="13" t="inlineStr">
        <is>
          <t>v</t>
        </is>
      </c>
      <c r="U2863" s="12" t="inlineStr">
        <is>
          <t>https://drive.google.com/uc?export=view&amp;id=1q6GI_nIOhv9wd0B2Uu2r-U8nzJOHtc5r</t>
        </is>
      </c>
      <c r="V2863" t="inlineStr">
        <is>
          <t>20250424</t>
        </is>
      </c>
    </row>
    <row r="2864" ht="15" customHeight="1">
      <c r="A2864" s="7" t="inlineStr">
        <is>
          <t>BN2008728</t>
        </is>
      </c>
      <c r="B2864" s="8" t="inlineStr">
        <is>
          <t>Alcatel</t>
        </is>
      </c>
      <c r="C2864" s="8" t="inlineStr">
        <is>
          <t>TCL NXTPAPER 11 4-128GB WiFi</t>
        </is>
      </c>
      <c r="D2864" s="8" t="inlineStr">
        <is>
          <t>-</t>
        </is>
      </c>
      <c r="E2864" s="9" t="n">
        <v>1049</v>
      </c>
      <c r="F2864" s="9" t="inlineStr">
        <is>
          <t>1049.00</t>
        </is>
      </c>
      <c r="G2864" s="9" t="inlineStr">
        <is>
          <t>Instock</t>
        </is>
      </c>
      <c r="H2864" s="9">
        <f>F2864+0</f>
        <v/>
      </c>
      <c r="I2864" s="9" t="n"/>
      <c r="J2864" s="9">
        <f>IF(I2864&lt;&gt;"",I2864,H2864)</f>
        <v/>
      </c>
      <c r="K2864" s="9">
        <f>E2864/(1+M2864)</f>
        <v/>
      </c>
      <c r="L2864" s="10" t="inlineStr">
        <is>
          <t>PLN</t>
        </is>
      </c>
      <c r="M2864" s="11" t="n">
        <v>0.23</v>
      </c>
      <c r="N2864" s="9">
        <f>K2864*VLOOKUP(L2864,'Exchange rate'!A:B,2,0)</f>
        <v/>
      </c>
      <c r="O2864" s="8" t="inlineStr">
        <is>
          <t>RTV Euro AGD</t>
        </is>
      </c>
      <c r="P2864" s="8" t="inlineStr">
        <is>
          <t>RTV Euro AGD</t>
        </is>
      </c>
      <c r="Q2864" s="8" t="inlineStr">
        <is>
          <t>Poland</t>
        </is>
      </c>
      <c r="R2864" s="12" t="inlineStr">
        <is>
          <t>https://www.euro.com.pl/ipad-i-tablety-multimedialne/tcl-nxtpaper-11-11-4-64gb-wi-fi-szary.bhtml</t>
        </is>
      </c>
      <c r="S2864" s="13" t="inlineStr">
        <is>
          <t>Tablet</t>
        </is>
      </c>
      <c r="T2864" s="13" t="n"/>
      <c r="U2864" s="12" t="inlineStr">
        <is>
          <t>https://drive.google.com/uc?export=view&amp;id=1qUIeebExLS2QRZExBnluPiIY91Y7Rf0B</t>
        </is>
      </c>
      <c r="V2864" t="inlineStr">
        <is>
          <t>20250424</t>
        </is>
      </c>
    </row>
    <row r="2865" ht="15" customHeight="1">
      <c r="A2865" s="7" t="inlineStr">
        <is>
          <t>AN00000007</t>
        </is>
      </c>
      <c r="B2865" s="8" t="inlineStr">
        <is>
          <t>Apple</t>
        </is>
      </c>
      <c r="C2865" s="8" t="inlineStr">
        <is>
          <t>AirPods Max</t>
        </is>
      </c>
      <c r="D2865" s="8" t="inlineStr">
        <is>
          <t>-</t>
        </is>
      </c>
      <c r="E2865" s="9" t="n">
        <v>2215.07</v>
      </c>
      <c r="F2865" s="9" t="inlineStr">
        <is>
          <t>2215.07</t>
        </is>
      </c>
      <c r="G2865" s="9" t="inlineStr">
        <is>
          <t>Instock</t>
        </is>
      </c>
      <c r="H2865" s="9">
        <f>F2865+0</f>
        <v/>
      </c>
      <c r="I2865" s="9" t="n"/>
      <c r="J2865" s="9">
        <f>IF(I2865&lt;&gt;"",I2865,H2865)</f>
        <v/>
      </c>
      <c r="K2865" s="9">
        <f>E2865/(1+M2865)</f>
        <v/>
      </c>
      <c r="L2865" s="10" t="inlineStr">
        <is>
          <t>PLN</t>
        </is>
      </c>
      <c r="M2865" s="11" t="n">
        <v>0.23</v>
      </c>
      <c r="N2865" s="9">
        <f>K2865*VLOOKUP(L2865,'Exchange rate'!A:B,2,0)</f>
        <v/>
      </c>
      <c r="O2865" s="8" t="inlineStr">
        <is>
          <t>RTV Euro AGD</t>
        </is>
      </c>
      <c r="P2865" s="8" t="inlineStr">
        <is>
          <t>RTV Euro AGD</t>
        </is>
      </c>
      <c r="Q2865" s="8" t="inlineStr">
        <is>
          <t>Poland</t>
        </is>
      </c>
      <c r="R2865" s="12" t="inlineStr">
        <is>
          <t>https://www.euro.com.pl/sluchawki/apple-airpods-max-usb-c-nauszne-bluetooth-5-0-pomaranczowy.bhtml</t>
        </is>
      </c>
      <c r="S2865" s="13" t="inlineStr">
        <is>
          <t>Other</t>
        </is>
      </c>
      <c r="T2865" s="13" t="n"/>
      <c r="U2865" s="12" t="inlineStr">
        <is>
          <t>https://drive.google.com/uc?export=view&amp;id=1rK1Rrxns_aug2qGWUqmzs1lnzBtiEYbX</t>
        </is>
      </c>
      <c r="V2865" t="inlineStr">
        <is>
          <t>20250424</t>
        </is>
      </c>
    </row>
    <row r="2866" ht="15" customHeight="1">
      <c r="A2866" s="7" t="inlineStr">
        <is>
          <t>AN00000006</t>
        </is>
      </c>
      <c r="B2866" s="8" t="inlineStr">
        <is>
          <t>Apple</t>
        </is>
      </c>
      <c r="C2866" s="8" t="inlineStr">
        <is>
          <t>AirPods with Charging Case</t>
        </is>
      </c>
      <c r="D2866" s="8" t="inlineStr">
        <is>
          <t>-</t>
        </is>
      </c>
      <c r="E2866" s="9" t="n">
        <v>399</v>
      </c>
      <c r="F2866" s="9" t="inlineStr">
        <is>
          <t>399.00</t>
        </is>
      </c>
      <c r="G2866" s="9" t="inlineStr">
        <is>
          <t>Instock</t>
        </is>
      </c>
      <c r="H2866" s="9">
        <f>F2866+0</f>
        <v/>
      </c>
      <c r="I2866" s="9" t="n"/>
      <c r="J2866" s="9">
        <f>IF(I2866&lt;&gt;"",I2866,H2866)</f>
        <v/>
      </c>
      <c r="K2866" s="9">
        <f>E2866/(1+M2866)</f>
        <v/>
      </c>
      <c r="L2866" s="10" t="inlineStr">
        <is>
          <t>PLN</t>
        </is>
      </c>
      <c r="M2866" s="11" t="n">
        <v>0.23</v>
      </c>
      <c r="N2866" s="9">
        <f>K2866*VLOOKUP(L2866,'Exchange rate'!A:B,2,0)</f>
        <v/>
      </c>
      <c r="O2866" s="8" t="inlineStr">
        <is>
          <t>RTV Euro AGD</t>
        </is>
      </c>
      <c r="P2866" s="8" t="inlineStr">
        <is>
          <t>RTV Euro AGD</t>
        </is>
      </c>
      <c r="Q2866" s="8" t="inlineStr">
        <is>
          <t>Poland</t>
        </is>
      </c>
      <c r="R2866" s="12" t="inlineStr">
        <is>
          <t>https://www.euro.com.pl/sluchawki/apple-airpods-z-etui-ladujacym.bhtml</t>
        </is>
      </c>
      <c r="S2866" s="13" t="inlineStr">
        <is>
          <t>Other</t>
        </is>
      </c>
      <c r="T2866" s="13" t="n"/>
      <c r="U2866" s="12" t="inlineStr">
        <is>
          <t>https://drive.google.com/uc?export=view&amp;id=1q0WYlXhBWan7-2rQYj8EzJfwttkZpHHU</t>
        </is>
      </c>
      <c r="V2866" t="inlineStr">
        <is>
          <t>20250424</t>
        </is>
      </c>
    </row>
    <row r="2867" ht="15" customHeight="1">
      <c r="A2867" s="7" t="inlineStr">
        <is>
          <t>AN00000008</t>
        </is>
      </c>
      <c r="B2867" s="8" t="inlineStr">
        <is>
          <t>Apple</t>
        </is>
      </c>
      <c r="C2867" s="8" t="inlineStr">
        <is>
          <t>Apple Pencil (2nd Generation)</t>
        </is>
      </c>
      <c r="D2867" s="8" t="inlineStr">
        <is>
          <t>-</t>
        </is>
      </c>
      <c r="E2867" s="9" t="n">
        <v>599</v>
      </c>
      <c r="F2867" s="9" t="inlineStr">
        <is>
          <t>599.00</t>
        </is>
      </c>
      <c r="G2867" s="9" t="inlineStr">
        <is>
          <t>Instock</t>
        </is>
      </c>
      <c r="H2867" s="9">
        <f>F2867+0</f>
        <v/>
      </c>
      <c r="I2867" s="9" t="n"/>
      <c r="J2867" s="9">
        <f>IF(I2867&lt;&gt;"",I2867,H2867)</f>
        <v/>
      </c>
      <c r="K2867" s="9">
        <f>E2867/(1+M2867)</f>
        <v/>
      </c>
      <c r="L2867" s="10" t="inlineStr">
        <is>
          <t>PLN</t>
        </is>
      </c>
      <c r="M2867" s="11" t="n">
        <v>0.23</v>
      </c>
      <c r="N2867" s="9">
        <f>K2867*VLOOKUP(L2867,'Exchange rate'!A:B,2,0)</f>
        <v/>
      </c>
      <c r="O2867" s="8" t="inlineStr">
        <is>
          <t>RTV Euro AGD</t>
        </is>
      </c>
      <c r="P2867" s="8" t="inlineStr">
        <is>
          <t>RTV Euro AGD</t>
        </is>
      </c>
      <c r="Q2867" s="8" t="inlineStr">
        <is>
          <t>Poland</t>
        </is>
      </c>
      <c r="R2867" s="12" t="inlineStr">
        <is>
          <t>https://www.euro.com.pl/akcesoria-do-ipada-i-tabletow-multimedialnych/apple-pencil-2-gen-mu8f2zm-a.bhtml</t>
        </is>
      </c>
      <c r="S2867" s="13" t="inlineStr">
        <is>
          <t>Other</t>
        </is>
      </c>
      <c r="T2867" s="13" t="n"/>
      <c r="U2867" s="12" t="inlineStr">
        <is>
          <t>https://drive.google.com/uc?export=view&amp;id=1rE1D80ANel3gnM8pI97UGqjdN4KR7G4E</t>
        </is>
      </c>
      <c r="V2867" t="inlineStr">
        <is>
          <t>20250424</t>
        </is>
      </c>
    </row>
    <row r="2868" ht="15" customHeight="1">
      <c r="A2868" s="7" t="inlineStr">
        <is>
          <t>AN00000219</t>
        </is>
      </c>
      <c r="B2868" s="8" t="inlineStr">
        <is>
          <t>Apple</t>
        </is>
      </c>
      <c r="C2868" s="8" t="inlineStr">
        <is>
          <t>Apple Watch Series 10 LTE 42mm</t>
        </is>
      </c>
      <c r="D2868" s="8" t="inlineStr">
        <is>
          <t>-</t>
        </is>
      </c>
      <c r="E2868" s="9" t="n">
        <v>2249</v>
      </c>
      <c r="F2868" s="9" t="inlineStr">
        <is>
          <t>2249.00</t>
        </is>
      </c>
      <c r="G2868" s="9" t="inlineStr">
        <is>
          <t>Instock</t>
        </is>
      </c>
      <c r="H2868" s="9">
        <f>F2868+0</f>
        <v/>
      </c>
      <c r="I2868" s="9" t="n"/>
      <c r="J2868" s="9">
        <f>IF(I2868&lt;&gt;"",I2868,H2868)</f>
        <v/>
      </c>
      <c r="K2868" s="9">
        <f>E2868/(1+M2868)</f>
        <v/>
      </c>
      <c r="L2868" s="10" t="inlineStr">
        <is>
          <t>PLN</t>
        </is>
      </c>
      <c r="M2868" s="11" t="n">
        <v>0.23</v>
      </c>
      <c r="N2868" s="9">
        <f>K2868*VLOOKUP(L2868,'Exchange rate'!A:B,2,0)</f>
        <v/>
      </c>
      <c r="O2868" s="8" t="inlineStr">
        <is>
          <t>RTV Euro AGD</t>
        </is>
      </c>
      <c r="P2868" s="8" t="inlineStr">
        <is>
          <t>RTV Euro AGD</t>
        </is>
      </c>
      <c r="Q2868" s="8" t="inlineStr">
        <is>
          <t>Poland</t>
        </is>
      </c>
      <c r="R2868" s="12" t="inlineStr">
        <is>
          <t>https://www.euro.com.pl/smartwatch/apple-watch-series-10-gps-cellular-42mm-z-aluminium-srebrny-pasek-sportowy-denim-s-m.bhtml</t>
        </is>
      </c>
      <c r="S2868" s="13" t="inlineStr">
        <is>
          <t>Smart Watch</t>
        </is>
      </c>
      <c r="T2868" s="13" t="n"/>
      <c r="U2868" s="12" t="inlineStr">
        <is>
          <t>https://drive.google.com/uc?export=view&amp;id=1tPTw_fyc7BeiQCU-Vk015xZ7Lm1EvqTj</t>
        </is>
      </c>
      <c r="V2868" t="inlineStr">
        <is>
          <t>20250424</t>
        </is>
      </c>
    </row>
    <row r="2869" ht="15" customHeight="1">
      <c r="A2869" s="7" t="inlineStr">
        <is>
          <t>AN00000220</t>
        </is>
      </c>
      <c r="B2869" s="8" t="inlineStr">
        <is>
          <t>Apple</t>
        </is>
      </c>
      <c r="C2869" s="8" t="inlineStr">
        <is>
          <t>Apple Watch Series 10 LTE 46mm</t>
        </is>
      </c>
      <c r="D2869" s="8" t="inlineStr">
        <is>
          <t>-</t>
        </is>
      </c>
      <c r="E2869" s="9" t="n">
        <v>2299</v>
      </c>
      <c r="F2869" s="9" t="inlineStr">
        <is>
          <t>2299.00</t>
        </is>
      </c>
      <c r="G2869" s="9" t="inlineStr">
        <is>
          <t>Instock</t>
        </is>
      </c>
      <c r="H2869" s="9">
        <f>F2869+0</f>
        <v/>
      </c>
      <c r="I2869" s="9" t="n"/>
      <c r="J2869" s="9">
        <f>IF(I2869&lt;&gt;"",I2869,H2869)</f>
        <v/>
      </c>
      <c r="K2869" s="9">
        <f>E2869/(1+M2869)</f>
        <v/>
      </c>
      <c r="L2869" s="10" t="inlineStr">
        <is>
          <t>PLN</t>
        </is>
      </c>
      <c r="M2869" s="11" t="n">
        <v>0.23</v>
      </c>
      <c r="N2869" s="9">
        <f>K2869*VLOOKUP(L2869,'Exchange rate'!A:B,2,0)</f>
        <v/>
      </c>
      <c r="O2869" s="8" t="inlineStr">
        <is>
          <t>RTV Euro AGD</t>
        </is>
      </c>
      <c r="P2869" s="8" t="inlineStr">
        <is>
          <t>RTV Euro AGD</t>
        </is>
      </c>
      <c r="Q2869" s="8" t="inlineStr">
        <is>
          <t>Poland</t>
        </is>
      </c>
      <c r="R2869" s="12" t="inlineStr">
        <is>
          <t>https://www.euro.com.pl/smartwatch/apple-watch-series-10-gps-cellular-koperta-46mm-aluminium-srebrne-pasek-sportowy-denim-s-m-.bhtml</t>
        </is>
      </c>
      <c r="S2869" s="13" t="inlineStr">
        <is>
          <t>Smart Watch</t>
        </is>
      </c>
      <c r="T2869" s="13" t="n"/>
      <c r="U2869" s="12" t="inlineStr">
        <is>
          <t>https://drive.google.com/uc?export=view&amp;id=1qpUyW_WCDiqN1Fb5MLH5goByzwux0Chh</t>
        </is>
      </c>
      <c r="V2869" t="inlineStr">
        <is>
          <t>20250424</t>
        </is>
      </c>
    </row>
    <row r="2870" ht="15" customHeight="1">
      <c r="A2870" s="7" t="inlineStr">
        <is>
          <t>BN2007993</t>
        </is>
      </c>
      <c r="B2870" s="8" t="inlineStr">
        <is>
          <t>Apple</t>
        </is>
      </c>
      <c r="C2870" s="8" t="inlineStr">
        <is>
          <t>iPad (2021) 256GB WiFi</t>
        </is>
      </c>
      <c r="D2870" s="8" t="inlineStr">
        <is>
          <t>-</t>
        </is>
      </c>
      <c r="E2870" s="9" t="n">
        <v>0</v>
      </c>
      <c r="F2870" s="9" t="inlineStr">
        <is>
          <t>0.00</t>
        </is>
      </c>
      <c r="G2870" s="9" t="inlineStr">
        <is>
          <t>Outstock</t>
        </is>
      </c>
      <c r="H2870" s="9">
        <f>F2870+0</f>
        <v/>
      </c>
      <c r="I2870" s="9" t="n"/>
      <c r="J2870" s="9">
        <f>IF(I2870&lt;&gt;"",I2870,H2870)</f>
        <v/>
      </c>
      <c r="K2870" s="9">
        <f>E2870/(1+M2870)</f>
        <v/>
      </c>
      <c r="L2870" s="10" t="inlineStr">
        <is>
          <t>PLN</t>
        </is>
      </c>
      <c r="M2870" s="11" t="n">
        <v>0.23</v>
      </c>
      <c r="N2870" s="9">
        <f>K2870*VLOOKUP(L2870,'Exchange rate'!A:B,2,0)</f>
        <v/>
      </c>
      <c r="O2870" s="8" t="inlineStr">
        <is>
          <t>RTV Euro AGD</t>
        </is>
      </c>
      <c r="P2870" s="8" t="inlineStr">
        <is>
          <t>RTV Euro AGD</t>
        </is>
      </c>
      <c r="Q2870" s="8" t="inlineStr">
        <is>
          <t>Poland</t>
        </is>
      </c>
      <c r="R2870" s="12" t="inlineStr">
        <is>
          <t>https://www.euro.com.pl/ipad-i-tablety-multimedialne/apple-ipad-2021-10-2-wi-fi-64gb-gwiezdna-szarosc.bhtml</t>
        </is>
      </c>
      <c r="S2870" s="13" t="inlineStr">
        <is>
          <t>Tablet</t>
        </is>
      </c>
      <c r="T2870" s="13" t="inlineStr">
        <is>
          <t>a</t>
        </is>
      </c>
      <c r="U2870" s="12" t="inlineStr">
        <is>
          <t>https://drive.google.com/uc?export=view&amp;id=1uSX7anmwaFUEPTEY5y9B8Y7a2E8exWxB</t>
        </is>
      </c>
      <c r="V2870" t="inlineStr">
        <is>
          <t>20250424</t>
        </is>
      </c>
    </row>
    <row r="2871" ht="15" customHeight="1">
      <c r="A2871" s="7" t="inlineStr">
        <is>
          <t>BN2007991</t>
        </is>
      </c>
      <c r="B2871" s="8" t="inlineStr">
        <is>
          <t>Apple</t>
        </is>
      </c>
      <c r="C2871" s="8" t="inlineStr">
        <is>
          <t>iPad (2021) 256GB WiFi + Cellular</t>
        </is>
      </c>
      <c r="D2871" s="8" t="inlineStr">
        <is>
          <t>-</t>
        </is>
      </c>
      <c r="E2871" s="9" t="n">
        <v>0</v>
      </c>
      <c r="F2871" s="9" t="inlineStr">
        <is>
          <t>0.00</t>
        </is>
      </c>
      <c r="G2871" s="9" t="inlineStr">
        <is>
          <t>Outstock</t>
        </is>
      </c>
      <c r="H2871" s="9">
        <f>F2871+0</f>
        <v/>
      </c>
      <c r="I2871" s="9" t="n"/>
      <c r="J2871" s="9">
        <f>IF(I2871&lt;&gt;"",I2871,H2871)</f>
        <v/>
      </c>
      <c r="K2871" s="9">
        <f>E2871/(1+M2871)</f>
        <v/>
      </c>
      <c r="L2871" s="10" t="inlineStr">
        <is>
          <t>PLN</t>
        </is>
      </c>
      <c r="M2871" s="11" t="n">
        <v>0.23</v>
      </c>
      <c r="N2871" s="9">
        <f>K2871*VLOOKUP(L2871,'Exchange rate'!A:B,2,0)</f>
        <v/>
      </c>
      <c r="O2871" s="8" t="inlineStr">
        <is>
          <t>RTV Euro AGD</t>
        </is>
      </c>
      <c r="P2871" s="8" t="inlineStr">
        <is>
          <t>RTV Euro AGD</t>
        </is>
      </c>
      <c r="Q2871" s="8" t="inlineStr">
        <is>
          <t>Poland</t>
        </is>
      </c>
      <c r="R2871" s="12" t="inlineStr">
        <is>
          <t>https://www.euro.com.pl/ipad-i-tablety-multimedialne/apple-ipad-mini-2021-wi-fi-cellular-256gb-srebrny.bhtml</t>
        </is>
      </c>
      <c r="S2871" s="13" t="inlineStr">
        <is>
          <t>Tablet</t>
        </is>
      </c>
      <c r="T2871" s="13" t="inlineStr">
        <is>
          <t>v</t>
        </is>
      </c>
      <c r="U2871" s="12" t="inlineStr">
        <is>
          <t>https://drive.google.com/uc?export=view&amp;id=1ubVPjL7kTxiaDlXlvHGyY1N4H6L5-CKX</t>
        </is>
      </c>
      <c r="V2871" t="inlineStr">
        <is>
          <t>20250424</t>
        </is>
      </c>
    </row>
    <row r="2872" ht="15" customHeight="1">
      <c r="A2872" s="7" t="inlineStr">
        <is>
          <t>BN2007992</t>
        </is>
      </c>
      <c r="B2872" s="8" t="inlineStr">
        <is>
          <t>Apple</t>
        </is>
      </c>
      <c r="C2872" s="8" t="inlineStr">
        <is>
          <t>iPad (2021) 64GB WiFi</t>
        </is>
      </c>
      <c r="D2872" s="8" t="inlineStr">
        <is>
          <t>-</t>
        </is>
      </c>
      <c r="E2872" s="9" t="n">
        <v>1649</v>
      </c>
      <c r="F2872" s="9" t="inlineStr">
        <is>
          <t>1649.00</t>
        </is>
      </c>
      <c r="G2872" s="9" t="inlineStr">
        <is>
          <t>Instock</t>
        </is>
      </c>
      <c r="H2872" s="9">
        <f>F2872+0</f>
        <v/>
      </c>
      <c r="I2872" s="9" t="n"/>
      <c r="J2872" s="9">
        <f>IF(I2872&lt;&gt;"",I2872,H2872)</f>
        <v/>
      </c>
      <c r="K2872" s="9">
        <f>E2872/(1+M2872)</f>
        <v/>
      </c>
      <c r="L2872" s="10" t="inlineStr">
        <is>
          <t>PLN</t>
        </is>
      </c>
      <c r="M2872" s="11" t="n">
        <v>0.23</v>
      </c>
      <c r="N2872" s="9">
        <f>K2872*VLOOKUP(L2872,'Exchange rate'!A:B,2,0)</f>
        <v/>
      </c>
      <c r="O2872" s="8" t="inlineStr">
        <is>
          <t>RTV Euro AGD</t>
        </is>
      </c>
      <c r="P2872" s="8" t="inlineStr">
        <is>
          <t>RTV Euro AGD</t>
        </is>
      </c>
      <c r="Q2872" s="8" t="inlineStr">
        <is>
          <t>Poland</t>
        </is>
      </c>
      <c r="R2872" s="12" t="inlineStr">
        <is>
          <t>https://www.euro.com.pl/ipad-i-tablety-multimedialne/apple-ipad-mini-2021-wi-fi-64gb-gwiezdna-szarosc.bhtml</t>
        </is>
      </c>
      <c r="S2872" s="13" t="inlineStr">
        <is>
          <t>Tablet</t>
        </is>
      </c>
      <c r="T2872" s="13" t="n"/>
      <c r="U2872" s="12" t="inlineStr">
        <is>
          <t>https://drive.google.com/uc?export=view&amp;id=1szJT3qHSlXWhLBCYVt4hp5X4tkJG2EGA</t>
        </is>
      </c>
      <c r="V2872" t="inlineStr">
        <is>
          <t>20250424</t>
        </is>
      </c>
    </row>
    <row r="2873" ht="15" customHeight="1">
      <c r="A2873" s="7" t="inlineStr">
        <is>
          <t>BN2007990</t>
        </is>
      </c>
      <c r="B2873" s="8" t="inlineStr">
        <is>
          <t>Apple</t>
        </is>
      </c>
      <c r="C2873" s="8" t="inlineStr">
        <is>
          <t>iPad (2021) 64GB WiFi + Cellular</t>
        </is>
      </c>
      <c r="D2873" s="8" t="inlineStr">
        <is>
          <t>-</t>
        </is>
      </c>
      <c r="E2873" s="9" t="n">
        <v>1849</v>
      </c>
      <c r="F2873" s="9" t="inlineStr">
        <is>
          <t>1849.00</t>
        </is>
      </c>
      <c r="G2873" s="9" t="inlineStr">
        <is>
          <t>Instock</t>
        </is>
      </c>
      <c r="H2873" s="9">
        <f>F2873+0</f>
        <v/>
      </c>
      <c r="I2873" s="9" t="n"/>
      <c r="J2873" s="9">
        <f>IF(I2873&lt;&gt;"",I2873,H2873)</f>
        <v/>
      </c>
      <c r="K2873" s="9">
        <f>E2873/(1+M2873)</f>
        <v/>
      </c>
      <c r="L2873" s="10" t="inlineStr">
        <is>
          <t>PLN</t>
        </is>
      </c>
      <c r="M2873" s="11" t="n">
        <v>0.23</v>
      </c>
      <c r="N2873" s="9">
        <f>K2873*VLOOKUP(L2873,'Exchange rate'!A:B,2,0)</f>
        <v/>
      </c>
      <c r="O2873" s="8" t="inlineStr">
        <is>
          <t>RTV Euro AGD</t>
        </is>
      </c>
      <c r="P2873" s="8" t="inlineStr">
        <is>
          <t>RTV Euro AGD</t>
        </is>
      </c>
      <c r="Q2873" s="8" t="inlineStr">
        <is>
          <t>Poland</t>
        </is>
      </c>
      <c r="R2873" s="12" t="inlineStr">
        <is>
          <t>https://www.euro.com.pl/ipad-i-tablety-multimedialne/apple-ipad-mini-2021-wi-fi-cellular-64gb-gwiezdna-szarosc.bhtml</t>
        </is>
      </c>
      <c r="S2873" s="13" t="inlineStr">
        <is>
          <t>Tablet</t>
        </is>
      </c>
      <c r="T2873" s="13" t="n"/>
      <c r="U2873" s="12" t="inlineStr">
        <is>
          <t>https://drive.google.com/uc?export=view&amp;id=1rj77cJXZiF--tq1ZmnYJsoBn_LJN5nEi</t>
        </is>
      </c>
      <c r="V2873" t="inlineStr">
        <is>
          <t>20250424</t>
        </is>
      </c>
    </row>
    <row r="2874" ht="15" customHeight="1">
      <c r="A2874" s="7" t="inlineStr">
        <is>
          <t>BN2008638</t>
        </is>
      </c>
      <c r="B2874" s="8" t="inlineStr">
        <is>
          <t>Apple</t>
        </is>
      </c>
      <c r="C2874" s="8" t="inlineStr">
        <is>
          <t>iPad (2022) 10.9 WiFi + Cellular 256GB</t>
        </is>
      </c>
      <c r="D2874" s="8" t="inlineStr">
        <is>
          <t>-</t>
        </is>
      </c>
      <c r="E2874" s="9" t="n">
        <v>4549</v>
      </c>
      <c r="F2874" s="9" t="inlineStr">
        <is>
          <t>4549.00</t>
        </is>
      </c>
      <c r="G2874" s="9" t="inlineStr">
        <is>
          <t>Instock</t>
        </is>
      </c>
      <c r="H2874" s="9">
        <f>F2874+0</f>
        <v/>
      </c>
      <c r="I2874" s="9" t="n"/>
      <c r="J2874" s="9">
        <f>IF(I2874&lt;&gt;"",I2874,H2874)</f>
        <v/>
      </c>
      <c r="K2874" s="9">
        <f>E2874/(1+M2874)</f>
        <v/>
      </c>
      <c r="L2874" s="10" t="inlineStr">
        <is>
          <t>PLN</t>
        </is>
      </c>
      <c r="M2874" s="11" t="n">
        <v>0.23</v>
      </c>
      <c r="N2874" s="9">
        <f>K2874*VLOOKUP(L2874,'Exchange rate'!A:B,2,0)</f>
        <v/>
      </c>
      <c r="O2874" s="8" t="inlineStr">
        <is>
          <t>RTV Euro AGD</t>
        </is>
      </c>
      <c r="P2874" s="8" t="inlineStr">
        <is>
          <t>RTV Euro AGD</t>
        </is>
      </c>
      <c r="Q2874" s="8" t="inlineStr">
        <is>
          <t>Poland</t>
        </is>
      </c>
      <c r="R2874" s="12" t="inlineStr">
        <is>
          <t>https://www.euro.com.pl/ipad-i-tablety-multimedialne/apple-ipad-10-9-10-gen-2022-wi-fi-cellular-5g-256gb-zolty.bhtml</t>
        </is>
      </c>
      <c r="S2874" s="13" t="inlineStr">
        <is>
          <t>Tablet</t>
        </is>
      </c>
      <c r="T2874" s="13" t="n"/>
      <c r="U2874" s="12" t="inlineStr">
        <is>
          <t>https://drive.google.com/uc?export=view&amp;id=1qEQ0HGg5UOWfu6svQjj89jxJGd_LHvjQ</t>
        </is>
      </c>
      <c r="V2874" t="inlineStr">
        <is>
          <t>20250424</t>
        </is>
      </c>
    </row>
    <row r="2875" ht="15" customHeight="1">
      <c r="A2875" s="7" t="inlineStr">
        <is>
          <t>BN2008651</t>
        </is>
      </c>
      <c r="B2875" s="8" t="inlineStr">
        <is>
          <t>Apple</t>
        </is>
      </c>
      <c r="C2875" s="8" t="inlineStr">
        <is>
          <t>iPad (2022) 10.9 WiFi 64GB</t>
        </is>
      </c>
      <c r="D2875" s="8" t="inlineStr">
        <is>
          <t>-</t>
        </is>
      </c>
      <c r="E2875" s="9" t="n">
        <v>1799</v>
      </c>
      <c r="F2875" s="9" t="inlineStr">
        <is>
          <t>1799.00</t>
        </is>
      </c>
      <c r="G2875" s="9" t="inlineStr">
        <is>
          <t>Instock</t>
        </is>
      </c>
      <c r="H2875" s="9">
        <f>F2875+0</f>
        <v/>
      </c>
      <c r="I2875" s="9" t="n"/>
      <c r="J2875" s="9">
        <f>IF(I2875&lt;&gt;"",I2875,H2875)</f>
        <v/>
      </c>
      <c r="K2875" s="9">
        <f>E2875/(1+M2875)</f>
        <v/>
      </c>
      <c r="L2875" s="10" t="inlineStr">
        <is>
          <t>PLN</t>
        </is>
      </c>
      <c r="M2875" s="11" t="n">
        <v>0.23</v>
      </c>
      <c r="N2875" s="9">
        <f>K2875*VLOOKUP(L2875,'Exchange rate'!A:B,2,0)</f>
        <v/>
      </c>
      <c r="O2875" s="8" t="inlineStr">
        <is>
          <t>RTV Euro AGD</t>
        </is>
      </c>
      <c r="P2875" s="8" t="inlineStr">
        <is>
          <t>RTV Euro AGD</t>
        </is>
      </c>
      <c r="Q2875" s="8" t="inlineStr">
        <is>
          <t>Poland</t>
        </is>
      </c>
      <c r="R2875" s="12" t="inlineStr">
        <is>
          <t>https://www.euro.com.pl/ipad-i-tablety-multimedialne/apple-tablet-ipad-10-9-64gb-wifi-blue.bhtml</t>
        </is>
      </c>
      <c r="S2875" s="13" t="inlineStr">
        <is>
          <t>Tablet</t>
        </is>
      </c>
      <c r="T2875" s="13" t="n"/>
      <c r="U2875" s="12" t="inlineStr">
        <is>
          <t>https://drive.google.com/uc?export=view&amp;id=1swJZ7yPBf3wH_81SA4mjaiUmLDi3Ggbv</t>
        </is>
      </c>
      <c r="V2875" t="inlineStr">
        <is>
          <t>20250424</t>
        </is>
      </c>
    </row>
    <row r="2876" ht="15" customHeight="1">
      <c r="A2876" s="7" t="inlineStr">
        <is>
          <t>BN2010111</t>
        </is>
      </c>
      <c r="B2876" s="8" t="inlineStr">
        <is>
          <t>Apple</t>
        </is>
      </c>
      <c r="C2876" s="8" t="inlineStr">
        <is>
          <t>iPad 11th generation 2025 128GB WiFi</t>
        </is>
      </c>
      <c r="D2876" s="8" t="inlineStr">
        <is>
          <t>-</t>
        </is>
      </c>
      <c r="E2876" s="9" t="n">
        <v>1799</v>
      </c>
      <c r="F2876" s="9" t="inlineStr">
        <is>
          <t>1799.00</t>
        </is>
      </c>
      <c r="G2876" s="9" t="inlineStr">
        <is>
          <t>Instock</t>
        </is>
      </c>
      <c r="H2876" s="9">
        <f>F2876+0</f>
        <v/>
      </c>
      <c r="I2876" s="9" t="n"/>
      <c r="J2876" s="9">
        <f>IF(I2876&lt;&gt;"",I2876,H2876)</f>
        <v/>
      </c>
      <c r="K2876" s="9">
        <f>E2876/(1+M2876)</f>
        <v/>
      </c>
      <c r="L2876" s="10" t="inlineStr">
        <is>
          <t>PLN</t>
        </is>
      </c>
      <c r="M2876" s="11" t="n">
        <v>0.23</v>
      </c>
      <c r="N2876" s="9">
        <f>K2876*VLOOKUP(L2876,'Exchange rate'!A:B,2,0)</f>
        <v/>
      </c>
      <c r="O2876" s="8" t="inlineStr">
        <is>
          <t>RTV Euro AGD</t>
        </is>
      </c>
      <c r="P2876" s="8" t="inlineStr">
        <is>
          <t>RTV Euro AGD</t>
        </is>
      </c>
      <c r="Q2876" s="8" t="inlineStr">
        <is>
          <t>Poland</t>
        </is>
      </c>
      <c r="R2876" s="12" t="inlineStr">
        <is>
          <t>https://www.euro.com.pl/ipad-i-tablety-multimedialne/apple-ipad-11-11-gen-128gb-wi-fi-niebieski.bhtml</t>
        </is>
      </c>
      <c r="S2876" s="13" t="inlineStr">
        <is>
          <t>Tablet</t>
        </is>
      </c>
      <c r="T2876" s="13" t="n"/>
      <c r="U2876" s="12" t="inlineStr">
        <is>
          <t>https://drive.google.com/uc?export=view&amp;id=1sa2G_PQxHG3Y5IfLH9O8aFt_E-846vAw</t>
        </is>
      </c>
      <c r="V2876" t="inlineStr">
        <is>
          <t>20250424</t>
        </is>
      </c>
    </row>
    <row r="2877" ht="15" customHeight="1">
      <c r="A2877" s="7" t="inlineStr">
        <is>
          <t>BN2010112</t>
        </is>
      </c>
      <c r="B2877" s="8" t="inlineStr">
        <is>
          <t>Apple</t>
        </is>
      </c>
      <c r="C2877" s="8" t="inlineStr">
        <is>
          <t>iPad 11th generation 2025 256GB WiFi</t>
        </is>
      </c>
      <c r="D2877" s="8" t="inlineStr">
        <is>
          <t>-</t>
        </is>
      </c>
      <c r="E2877" s="9" t="n">
        <v>2299</v>
      </c>
      <c r="F2877" s="9" t="inlineStr">
        <is>
          <t>2299.00</t>
        </is>
      </c>
      <c r="G2877" s="9" t="inlineStr">
        <is>
          <t>Instock</t>
        </is>
      </c>
      <c r="H2877" s="9">
        <f>F2877+0</f>
        <v/>
      </c>
      <c r="I2877" s="9" t="n"/>
      <c r="J2877" s="9">
        <f>IF(I2877&lt;&gt;"",I2877,H2877)</f>
        <v/>
      </c>
      <c r="K2877" s="9">
        <f>E2877/(1+M2877)</f>
        <v/>
      </c>
      <c r="L2877" s="10" t="inlineStr">
        <is>
          <t>PLN</t>
        </is>
      </c>
      <c r="M2877" s="11" t="n">
        <v>0.23</v>
      </c>
      <c r="N2877" s="9">
        <f>K2877*VLOOKUP(L2877,'Exchange rate'!A:B,2,0)</f>
        <v/>
      </c>
      <c r="O2877" s="8" t="inlineStr">
        <is>
          <t>RTV Euro AGD</t>
        </is>
      </c>
      <c r="P2877" s="8" t="inlineStr">
        <is>
          <t>RTV Euro AGD</t>
        </is>
      </c>
      <c r="Q2877" s="8" t="inlineStr">
        <is>
          <t>Poland</t>
        </is>
      </c>
      <c r="R2877" s="12" t="inlineStr">
        <is>
          <t>https://www.euro.com.pl/ipad-i-tablety-multimedialne/apple-ipad-11-11-gen-256gb-wi-fi-niebieski.bhtml</t>
        </is>
      </c>
      <c r="S2877" s="13" t="inlineStr">
        <is>
          <t>Tablet</t>
        </is>
      </c>
      <c r="T2877" s="13" t="n"/>
      <c r="U2877" s="12" t="inlineStr">
        <is>
          <t>https://drive.google.com/uc?export=view&amp;id=1si2HsGpw-e9GebRW-9tRys9kBv09PWPP</t>
        </is>
      </c>
      <c r="V2877" t="inlineStr">
        <is>
          <t>20250424</t>
        </is>
      </c>
    </row>
    <row r="2878" ht="15" customHeight="1">
      <c r="A2878" s="7" t="inlineStr">
        <is>
          <t>BN2010115</t>
        </is>
      </c>
      <c r="B2878" s="8" t="inlineStr">
        <is>
          <t>Apple</t>
        </is>
      </c>
      <c r="C2878" s="8" t="inlineStr">
        <is>
          <t>iPad 11th generation 2025 256GB WiFi + Cellular 5G</t>
        </is>
      </c>
      <c r="D2878" s="8" t="inlineStr">
        <is>
          <t>-</t>
        </is>
      </c>
      <c r="E2878" s="9" t="n">
        <v>3099</v>
      </c>
      <c r="F2878" s="9" t="inlineStr">
        <is>
          <t>3099.00</t>
        </is>
      </c>
      <c r="G2878" s="9" t="inlineStr">
        <is>
          <t>Instock</t>
        </is>
      </c>
      <c r="H2878" s="9">
        <f>F2878+0</f>
        <v/>
      </c>
      <c r="I2878" s="9" t="n"/>
      <c r="J2878" s="9">
        <f>IF(I2878&lt;&gt;"",I2878,H2878)</f>
        <v/>
      </c>
      <c r="K2878" s="9">
        <f>E2878/(1+M2878)</f>
        <v/>
      </c>
      <c r="L2878" s="10" t="inlineStr">
        <is>
          <t>PLN</t>
        </is>
      </c>
      <c r="M2878" s="11" t="n">
        <v>0.23</v>
      </c>
      <c r="N2878" s="9">
        <f>K2878*VLOOKUP(L2878,'Exchange rate'!A:B,2,0)</f>
        <v/>
      </c>
      <c r="O2878" s="8" t="inlineStr">
        <is>
          <t>RTV Euro AGD</t>
        </is>
      </c>
      <c r="P2878" s="8" t="inlineStr">
        <is>
          <t>RTV Euro AGD</t>
        </is>
      </c>
      <c r="Q2878" s="8" t="inlineStr">
        <is>
          <t>Poland</t>
        </is>
      </c>
      <c r="R2878" s="12" t="inlineStr">
        <is>
          <t>https://www.euro.com.pl/ipad-i-tablety-multimedialne/apple-ipad-11-11-gen-256gb-wi-fi-cellular-5g-zolty.bhtml</t>
        </is>
      </c>
      <c r="S2878" s="13" t="inlineStr">
        <is>
          <t>Tablet</t>
        </is>
      </c>
      <c r="T2878" s="13" t="n"/>
      <c r="U2878" s="12" t="inlineStr">
        <is>
          <t>https://drive.google.com/uc?export=view&amp;id=1sNzBrwp6-Ujeg1ROwRGRpqzp-NFtlq-n</t>
        </is>
      </c>
      <c r="V2878" t="inlineStr">
        <is>
          <t>20250424</t>
        </is>
      </c>
    </row>
    <row r="2879" ht="15" customHeight="1">
      <c r="A2879" s="7" t="inlineStr">
        <is>
          <t>BN2010116</t>
        </is>
      </c>
      <c r="B2879" s="8" t="inlineStr">
        <is>
          <t>Apple</t>
        </is>
      </c>
      <c r="C2879" s="8" t="inlineStr">
        <is>
          <t>iPad 11th generation 2025 512GB WiFi + Cellular 5G</t>
        </is>
      </c>
      <c r="D2879" s="8" t="inlineStr">
        <is>
          <t>-</t>
        </is>
      </c>
      <c r="E2879" s="9" t="n">
        <v>4099</v>
      </c>
      <c r="F2879" s="9" t="inlineStr">
        <is>
          <t>4099.00</t>
        </is>
      </c>
      <c r="G2879" s="9" t="inlineStr">
        <is>
          <t>Instock</t>
        </is>
      </c>
      <c r="H2879" s="9">
        <f>F2879+0</f>
        <v/>
      </c>
      <c r="I2879" s="9" t="n"/>
      <c r="J2879" s="9">
        <f>IF(I2879&lt;&gt;"",I2879,H2879)</f>
        <v/>
      </c>
      <c r="K2879" s="9">
        <f>E2879/(1+M2879)</f>
        <v/>
      </c>
      <c r="L2879" s="10" t="inlineStr">
        <is>
          <t>PLN</t>
        </is>
      </c>
      <c r="M2879" s="11" t="n">
        <v>0.23</v>
      </c>
      <c r="N2879" s="9">
        <f>K2879*VLOOKUP(L2879,'Exchange rate'!A:B,2,0)</f>
        <v/>
      </c>
      <c r="O2879" s="8" t="inlineStr">
        <is>
          <t>RTV Euro AGD</t>
        </is>
      </c>
      <c r="P2879" s="8" t="inlineStr">
        <is>
          <t>RTV Euro AGD</t>
        </is>
      </c>
      <c r="Q2879" s="8" t="inlineStr">
        <is>
          <t>Poland</t>
        </is>
      </c>
      <c r="R2879" s="12" t="inlineStr">
        <is>
          <t>https://www.euro.com.pl/ipad-i-tablety-multimedialne/apple-ipad-11-11-gen-512gb-wi-fi-cellular-5g-niebieski.bhtml</t>
        </is>
      </c>
      <c r="S2879" s="13" t="inlineStr">
        <is>
          <t>Tablet</t>
        </is>
      </c>
      <c r="T2879" s="13" t="n"/>
      <c r="U2879" s="12" t="inlineStr">
        <is>
          <t>https://drive.google.com/uc?export=view&amp;id=1umLTDt9F6aRraWXE1HOxujXgfYPyIQVz</t>
        </is>
      </c>
      <c r="V2879" t="inlineStr">
        <is>
          <t>20250424</t>
        </is>
      </c>
    </row>
    <row r="2880" ht="15" customHeight="1">
      <c r="A2880" s="7" t="inlineStr">
        <is>
          <t>BN2008378</t>
        </is>
      </c>
      <c r="B2880" s="8" t="inlineStr">
        <is>
          <t>Apple</t>
        </is>
      </c>
      <c r="C2880" s="8" t="inlineStr">
        <is>
          <t>iPad Air (2022) 10.9 256GB 5G</t>
        </is>
      </c>
      <c r="D2880" s="8" t="inlineStr">
        <is>
          <t>-</t>
        </is>
      </c>
      <c r="E2880" s="9" t="n">
        <v>4999</v>
      </c>
      <c r="F2880" s="9" t="inlineStr">
        <is>
          <t>4999.00</t>
        </is>
      </c>
      <c r="G2880" s="9" t="inlineStr">
        <is>
          <t>Instock</t>
        </is>
      </c>
      <c r="H2880" s="9">
        <f>F2880+0</f>
        <v/>
      </c>
      <c r="I2880" s="9" t="n"/>
      <c r="J2880" s="9">
        <f>IF(I2880&lt;&gt;"",I2880,H2880)</f>
        <v/>
      </c>
      <c r="K2880" s="9">
        <f>E2880/(1+M2880)</f>
        <v/>
      </c>
      <c r="L2880" s="10" t="inlineStr">
        <is>
          <t>PLN</t>
        </is>
      </c>
      <c r="M2880" s="11" t="n">
        <v>0.23</v>
      </c>
      <c r="N2880" s="9">
        <f>K2880*VLOOKUP(L2880,'Exchange rate'!A:B,2,0)</f>
        <v/>
      </c>
      <c r="O2880" s="8" t="inlineStr">
        <is>
          <t>RTV Euro AGD</t>
        </is>
      </c>
      <c r="P2880" s="8" t="inlineStr">
        <is>
          <t>RTV Euro AGD</t>
        </is>
      </c>
      <c r="Q2880" s="8" t="inlineStr">
        <is>
          <t>Poland</t>
        </is>
      </c>
      <c r="R2880" s="12" t="inlineStr">
        <is>
          <t>https://www.euro.com.pl/ipad-i-tablety-multimedialne/apple-tablet-ipad-air-10-9-256gb-cell-bl.bhtml</t>
        </is>
      </c>
      <c r="S2880" s="13" t="inlineStr">
        <is>
          <t>Tablet</t>
        </is>
      </c>
      <c r="T2880" s="13" t="n"/>
      <c r="U2880" s="12" t="inlineStr">
        <is>
          <t>https://drive.google.com/uc?export=view&amp;id=1qsHJawgm3GI3z_xfittzE1ivjubMwROy</t>
        </is>
      </c>
      <c r="V2880" t="inlineStr">
        <is>
          <t>20250424</t>
        </is>
      </c>
    </row>
    <row r="2881" ht="15" customHeight="1">
      <c r="A2881" s="7" t="inlineStr">
        <is>
          <t>BN2008375</t>
        </is>
      </c>
      <c r="B2881" s="8" t="inlineStr">
        <is>
          <t>Apple</t>
        </is>
      </c>
      <c r="C2881" s="8" t="inlineStr">
        <is>
          <t>iPad Air (2022) 10.9 64GB WiFi</t>
        </is>
      </c>
      <c r="D2881" s="8" t="inlineStr">
        <is>
          <t>-</t>
        </is>
      </c>
      <c r="E2881" s="9" t="n">
        <v>0</v>
      </c>
      <c r="F2881" s="9" t="inlineStr">
        <is>
          <t>0.00</t>
        </is>
      </c>
      <c r="G2881" s="9" t="inlineStr">
        <is>
          <t>Outstock</t>
        </is>
      </c>
      <c r="H2881" s="9">
        <f>F2881+0</f>
        <v/>
      </c>
      <c r="I2881" s="9" t="n"/>
      <c r="J2881" s="9">
        <f>IF(I2881&lt;&gt;"",I2881,H2881)</f>
        <v/>
      </c>
      <c r="K2881" s="9">
        <f>E2881/(1+M2881)</f>
        <v/>
      </c>
      <c r="L2881" s="10" t="inlineStr">
        <is>
          <t>PLN</t>
        </is>
      </c>
      <c r="M2881" s="11" t="n">
        <v>0.23</v>
      </c>
      <c r="N2881" s="9">
        <f>K2881*VLOOKUP(L2881,'Exchange rate'!A:B,2,0)</f>
        <v/>
      </c>
      <c r="O2881" s="8" t="inlineStr">
        <is>
          <t>RTV Euro AGD</t>
        </is>
      </c>
      <c r="P2881" s="8" t="inlineStr">
        <is>
          <t>RTV Euro AGD</t>
        </is>
      </c>
      <c r="Q2881" s="8" t="inlineStr">
        <is>
          <t>Poland</t>
        </is>
      </c>
      <c r="R2881" s="12" t="inlineStr">
        <is>
          <t>https://www.euro.com.pl/ipad-i-tablety-multimedialne/apple-tablet-ipad-air-10-9-64gb-wifi-bl.bhtml</t>
        </is>
      </c>
      <c r="S2881" s="13" t="inlineStr">
        <is>
          <t>Tablet</t>
        </is>
      </c>
      <c r="T2881" s="13" t="inlineStr">
        <is>
          <t>a</t>
        </is>
      </c>
      <c r="U2881" s="12" t="inlineStr">
        <is>
          <t>https://drive.google.com/uc?export=view&amp;id=1qblcUg_IRJAE_-FMsMe4E-yIwUV8njvb</t>
        </is>
      </c>
      <c r="V2881" t="inlineStr">
        <is>
          <t>20250424</t>
        </is>
      </c>
    </row>
    <row r="2882" ht="15" customHeight="1">
      <c r="A2882" s="7" t="inlineStr">
        <is>
          <t>BN2009578</t>
        </is>
      </c>
      <c r="B2882" s="8" t="inlineStr">
        <is>
          <t>Apple</t>
        </is>
      </c>
      <c r="C2882" s="8" t="inlineStr">
        <is>
          <t>iPad Air 11 - 2024 (6th gen) 8-128GB 5G</t>
        </is>
      </c>
      <c r="D2882" s="8" t="inlineStr">
        <is>
          <t>-</t>
        </is>
      </c>
      <c r="E2882" s="9" t="n">
        <v>3799</v>
      </c>
      <c r="F2882" s="9" t="inlineStr">
        <is>
          <t>3799.00</t>
        </is>
      </c>
      <c r="G2882" s="9" t="inlineStr">
        <is>
          <t>Instock</t>
        </is>
      </c>
      <c r="H2882" s="9">
        <f>F2882+0</f>
        <v/>
      </c>
      <c r="I2882" s="9" t="n"/>
      <c r="J2882" s="9">
        <f>IF(I2882&lt;&gt;"",I2882,H2882)</f>
        <v/>
      </c>
      <c r="K2882" s="9">
        <f>E2882/(1+M2882)</f>
        <v/>
      </c>
      <c r="L2882" s="10" t="inlineStr">
        <is>
          <t>PLN</t>
        </is>
      </c>
      <c r="M2882" s="11" t="n">
        <v>0.23</v>
      </c>
      <c r="N2882" s="9">
        <f>K2882*VLOOKUP(L2882,'Exchange rate'!A:B,2,0)</f>
        <v/>
      </c>
      <c r="O2882" s="8" t="inlineStr">
        <is>
          <t>RTV Euro AGD</t>
        </is>
      </c>
      <c r="P2882" s="8" t="inlineStr">
        <is>
          <t>RTV Euro AGD</t>
        </is>
      </c>
      <c r="Q2882" s="8" t="inlineStr">
        <is>
          <t>Poland</t>
        </is>
      </c>
      <c r="R2882" s="12" t="inlineStr">
        <is>
          <t>https://www.euro.com.pl/ipad-i-tablety-multimedialne/apple-tablet-ipad-air-11-128gb-wf-cl-purple.bhtml</t>
        </is>
      </c>
      <c r="S2882" s="13" t="inlineStr">
        <is>
          <t>Tablet</t>
        </is>
      </c>
      <c r="T2882" s="13" t="n"/>
      <c r="U2882" s="12" t="inlineStr">
        <is>
          <t>https://drive.google.com/uc?export=view&amp;id=1pt-rg1bTujGsoF9lKE3frqm72T4noiZa</t>
        </is>
      </c>
      <c r="V2882" t="inlineStr">
        <is>
          <t>20250424</t>
        </is>
      </c>
    </row>
    <row r="2883" ht="15" customHeight="1">
      <c r="A2883" s="7" t="inlineStr">
        <is>
          <t>BN2009589</t>
        </is>
      </c>
      <c r="B2883" s="8" t="inlineStr">
        <is>
          <t>Apple</t>
        </is>
      </c>
      <c r="C2883" s="8" t="inlineStr">
        <is>
          <t>iPad Air 11 - 2024 (6th gen) 8-128GB WiFi</t>
        </is>
      </c>
      <c r="D2883" s="8" t="inlineStr">
        <is>
          <t>-</t>
        </is>
      </c>
      <c r="E2883" s="9" t="n">
        <v>0</v>
      </c>
      <c r="F2883" s="9" t="inlineStr">
        <is>
          <t>2999.00</t>
        </is>
      </c>
      <c r="G2883" s="9" t="inlineStr">
        <is>
          <t>Instock</t>
        </is>
      </c>
      <c r="H2883" s="9">
        <f>F2883+0</f>
        <v/>
      </c>
      <c r="I2883" s="9" t="n"/>
      <c r="J2883" s="9">
        <f>IF(I2883&lt;&gt;"",I2883,H2883)</f>
        <v/>
      </c>
      <c r="K2883" s="9">
        <f>E2883/(1+M2883)</f>
        <v/>
      </c>
      <c r="L2883" s="10" t="inlineStr">
        <is>
          <t>PLN</t>
        </is>
      </c>
      <c r="M2883" s="11" t="n">
        <v>0.23</v>
      </c>
      <c r="N2883" s="9">
        <f>K2883*VLOOKUP(L2883,'Exchange rate'!A:B,2,0)</f>
        <v/>
      </c>
      <c r="O2883" s="8" t="inlineStr">
        <is>
          <t>RTV Euro AGD</t>
        </is>
      </c>
      <c r="P2883" s="8" t="inlineStr">
        <is>
          <t>RTV Euro AGD</t>
        </is>
      </c>
      <c r="Q2883" s="8" t="inlineStr">
        <is>
          <t>Poland</t>
        </is>
      </c>
      <c r="R2883" s="12" t="inlineStr">
        <is>
          <t>https://www.euro.com.pl/ipad-i-tablety-multimedialne/apple-tablet-ipad-air-11-128gb-wifi-gray-hcz.bhtml</t>
        </is>
      </c>
      <c r="S2883" s="13" t="inlineStr">
        <is>
          <t>Tablet</t>
        </is>
      </c>
      <c r="T2883" s="13" t="inlineStr">
        <is>
          <t>v</t>
        </is>
      </c>
      <c r="U2883" s="12" t="inlineStr">
        <is>
          <t>https://drive.google.com/uc?export=view&amp;id=1rjdD7eY3fcA64PTrLjLRWKwsJyJIbSx3</t>
        </is>
      </c>
      <c r="V2883" t="inlineStr">
        <is>
          <t>20250424</t>
        </is>
      </c>
    </row>
    <row r="2884" ht="15" customHeight="1">
      <c r="A2884" s="7" t="inlineStr">
        <is>
          <t>BN2009584</t>
        </is>
      </c>
      <c r="B2884" s="8" t="inlineStr">
        <is>
          <t>Apple</t>
        </is>
      </c>
      <c r="C2884" s="8" t="inlineStr">
        <is>
          <t>iPad Air 11 - 2024 (6th gen) 8-1TB 5G</t>
        </is>
      </c>
      <c r="D2884" s="8" t="inlineStr">
        <is>
          <t>-</t>
        </is>
      </c>
      <c r="E2884" s="9" t="n">
        <v>6299</v>
      </c>
      <c r="F2884" s="9" t="inlineStr">
        <is>
          <t>6299.00</t>
        </is>
      </c>
      <c r="G2884" s="9" t="inlineStr">
        <is>
          <t>Instock</t>
        </is>
      </c>
      <c r="H2884" s="9">
        <f>F2884+0</f>
        <v/>
      </c>
      <c r="I2884" s="9" t="n"/>
      <c r="J2884" s="9">
        <f>IF(I2884&lt;&gt;"",I2884,H2884)</f>
        <v/>
      </c>
      <c r="K2884" s="9">
        <f>E2884/(1+M2884)</f>
        <v/>
      </c>
      <c r="L2884" s="10" t="inlineStr">
        <is>
          <t>PLN</t>
        </is>
      </c>
      <c r="M2884" s="11" t="n">
        <v>0.23</v>
      </c>
      <c r="N2884" s="9">
        <f>K2884*VLOOKUP(L2884,'Exchange rate'!A:B,2,0)</f>
        <v/>
      </c>
      <c r="O2884" s="8" t="inlineStr">
        <is>
          <t>RTV Euro AGD</t>
        </is>
      </c>
      <c r="P2884" s="8" t="inlineStr">
        <is>
          <t>RTV Euro AGD</t>
        </is>
      </c>
      <c r="Q2884" s="8" t="inlineStr">
        <is>
          <t>Poland</t>
        </is>
      </c>
      <c r="R2884" s="12" t="inlineStr">
        <is>
          <t>https://www.euro.com.pl/ipad-i-tablety-multimedialne/apple-tablet-ipad-air-11-1tb-wf-cl-purple.bhtml</t>
        </is>
      </c>
      <c r="S2884" s="13" t="inlineStr">
        <is>
          <t>Tablet</t>
        </is>
      </c>
      <c r="T2884" s="13" t="n"/>
      <c r="U2884" s="12" t="inlineStr">
        <is>
          <t>https://drive.google.com/uc?export=view&amp;id=1rilFJXMM_L5QV6zmKW0Ou4Fb9B2UsGAO</t>
        </is>
      </c>
      <c r="V2884" t="inlineStr">
        <is>
          <t>20250424</t>
        </is>
      </c>
    </row>
    <row r="2885" ht="15" customHeight="1">
      <c r="A2885" s="7" t="inlineStr">
        <is>
          <t>BN2009582</t>
        </is>
      </c>
      <c r="B2885" s="8" t="inlineStr">
        <is>
          <t>Apple</t>
        </is>
      </c>
      <c r="C2885" s="8" t="inlineStr">
        <is>
          <t>iPad Air 11 - 2024 (6th gen) 8-256GB 5G</t>
        </is>
      </c>
      <c r="D2885" s="8" t="inlineStr">
        <is>
          <t>-</t>
        </is>
      </c>
      <c r="E2885" s="9" t="n">
        <v>3999</v>
      </c>
      <c r="F2885" s="9" t="inlineStr">
        <is>
          <t>3999.00</t>
        </is>
      </c>
      <c r="G2885" s="9" t="inlineStr">
        <is>
          <t>Instock</t>
        </is>
      </c>
      <c r="H2885" s="9">
        <f>F2885+0</f>
        <v/>
      </c>
      <c r="I2885" s="9" t="n"/>
      <c r="J2885" s="9">
        <f>IF(I2885&lt;&gt;"",I2885,H2885)</f>
        <v/>
      </c>
      <c r="K2885" s="9">
        <f>E2885/(1+M2885)</f>
        <v/>
      </c>
      <c r="L2885" s="10" t="inlineStr">
        <is>
          <t>PLN</t>
        </is>
      </c>
      <c r="M2885" s="11" t="n">
        <v>0.23</v>
      </c>
      <c r="N2885" s="9">
        <f>K2885*VLOOKUP(L2885,'Exchange rate'!A:B,2,0)</f>
        <v/>
      </c>
      <c r="O2885" s="8" t="inlineStr">
        <is>
          <t>RTV Euro AGD</t>
        </is>
      </c>
      <c r="P2885" s="8" t="inlineStr">
        <is>
          <t>RTV Euro AGD</t>
        </is>
      </c>
      <c r="Q2885" s="8" t="inlineStr">
        <is>
          <t>Poland</t>
        </is>
      </c>
      <c r="R2885" s="12" t="inlineStr">
        <is>
          <t>https://www.euro.com.pl/ipad-i-tablety-multimedialne/apple-tablet-ipad-air-11-256gb-wf-cl-blue.bhtml</t>
        </is>
      </c>
      <c r="S2885" s="13" t="inlineStr">
        <is>
          <t>Tablet</t>
        </is>
      </c>
      <c r="T2885" s="13" t="n"/>
      <c r="U2885" s="12" t="inlineStr">
        <is>
          <t>https://drive.google.com/uc?export=view&amp;id=1sJSWENDOAulS1h8hdEI2L2YAGSSyHghn</t>
        </is>
      </c>
      <c r="V2885" t="inlineStr">
        <is>
          <t>20250424</t>
        </is>
      </c>
    </row>
    <row r="2886" ht="15" customHeight="1">
      <c r="A2886" s="7" t="inlineStr">
        <is>
          <t>BN2009583</t>
        </is>
      </c>
      <c r="B2886" s="8" t="inlineStr">
        <is>
          <t>Apple</t>
        </is>
      </c>
      <c r="C2886" s="8" t="inlineStr">
        <is>
          <t>iPad Air 11 - 2024 (6th gen) 8-512GB 5G</t>
        </is>
      </c>
      <c r="D2886" s="8" t="inlineStr">
        <is>
          <t>-</t>
        </is>
      </c>
      <c r="E2886" s="9" t="n">
        <v>5299</v>
      </c>
      <c r="F2886" s="9" t="inlineStr">
        <is>
          <t>5299.00</t>
        </is>
      </c>
      <c r="G2886" s="9" t="inlineStr">
        <is>
          <t>Instock</t>
        </is>
      </c>
      <c r="H2886" s="9">
        <f>F2886+0</f>
        <v/>
      </c>
      <c r="I2886" s="9" t="n"/>
      <c r="J2886" s="9">
        <f>IF(I2886&lt;&gt;"",I2886,H2886)</f>
        <v/>
      </c>
      <c r="K2886" s="9">
        <f>E2886/(1+M2886)</f>
        <v/>
      </c>
      <c r="L2886" s="10" t="inlineStr">
        <is>
          <t>PLN</t>
        </is>
      </c>
      <c r="M2886" s="11" t="n">
        <v>0.23</v>
      </c>
      <c r="N2886" s="9">
        <f>K2886*VLOOKUP(L2886,'Exchange rate'!A:B,2,0)</f>
        <v/>
      </c>
      <c r="O2886" s="8" t="inlineStr">
        <is>
          <t>RTV Euro AGD</t>
        </is>
      </c>
      <c r="P2886" s="8" t="inlineStr">
        <is>
          <t>RTV Euro AGD</t>
        </is>
      </c>
      <c r="Q2886" s="8" t="inlineStr">
        <is>
          <t>Poland</t>
        </is>
      </c>
      <c r="R2886" s="12" t="inlineStr">
        <is>
          <t>https://www.euro.com.pl/ipad-i-tablety-multimedialne/apple-tablet-ipad-air-11-512gb-wf-cl-blue.bhtml</t>
        </is>
      </c>
      <c r="S2886" s="13" t="inlineStr">
        <is>
          <t>Tablet</t>
        </is>
      </c>
      <c r="T2886" s="13" t="n"/>
      <c r="U2886" s="12" t="inlineStr">
        <is>
          <t>https://drive.google.com/uc?export=view&amp;id=1sdmeDEaLFQbpCkcfIvhARUrju3oeTVpK</t>
        </is>
      </c>
      <c r="V2886" t="inlineStr">
        <is>
          <t>20250424</t>
        </is>
      </c>
    </row>
    <row r="2887" ht="15" customHeight="1">
      <c r="A2887" s="7" t="inlineStr">
        <is>
          <t>BN2010117</t>
        </is>
      </c>
      <c r="B2887" s="8" t="inlineStr">
        <is>
          <t>Apple</t>
        </is>
      </c>
      <c r="C2887" s="8" t="inlineStr">
        <is>
          <t>iPad Air 11 7th generation 2025 128GB WiFi</t>
        </is>
      </c>
      <c r="D2887" s="8" t="inlineStr">
        <is>
          <t>-</t>
        </is>
      </c>
      <c r="E2887" s="9" t="n">
        <v>2999</v>
      </c>
      <c r="F2887" s="9" t="inlineStr">
        <is>
          <t>2999.00</t>
        </is>
      </c>
      <c r="G2887" s="9" t="inlineStr">
        <is>
          <t>Instock</t>
        </is>
      </c>
      <c r="H2887" s="9">
        <f>F2887+0</f>
        <v/>
      </c>
      <c r="I2887" s="9" t="n"/>
      <c r="J2887" s="9">
        <f>IF(I2887&lt;&gt;"",I2887,H2887)</f>
        <v/>
      </c>
      <c r="K2887" s="9">
        <f>E2887/(1+M2887)</f>
        <v/>
      </c>
      <c r="L2887" s="10" t="inlineStr">
        <is>
          <t>PLN</t>
        </is>
      </c>
      <c r="M2887" s="11" t="n">
        <v>0.23</v>
      </c>
      <c r="N2887" s="9">
        <f>K2887*VLOOKUP(L2887,'Exchange rate'!A:B,2,0)</f>
        <v/>
      </c>
      <c r="O2887" s="8" t="inlineStr">
        <is>
          <t>RTV Euro AGD</t>
        </is>
      </c>
      <c r="P2887" s="8" t="inlineStr">
        <is>
          <t>RTV Euro AGD</t>
        </is>
      </c>
      <c r="Q2887" s="8" t="inlineStr">
        <is>
          <t>Poland</t>
        </is>
      </c>
      <c r="R2887" s="12" t="inlineStr">
        <is>
          <t>https://www.euro.com.pl/ipad-i-tablety-multimedialne/apple-ipad-air-11-m3-7-gen-2025-128gb-wi-fi-gwiezdna-szarosc.bhtml</t>
        </is>
      </c>
      <c r="S2887" s="13" t="inlineStr">
        <is>
          <t>Tablet</t>
        </is>
      </c>
      <c r="T2887" s="13" t="n"/>
      <c r="U2887" s="12" t="inlineStr">
        <is>
          <t>https://drive.google.com/uc?export=view&amp;id=1q0ZVFosUeuHHSg5nCfyDFtepbZAMcjqY</t>
        </is>
      </c>
      <c r="V2887" t="inlineStr">
        <is>
          <t>20250424</t>
        </is>
      </c>
    </row>
    <row r="2888" ht="15" customHeight="1">
      <c r="A2888" s="7" t="inlineStr">
        <is>
          <t>BN2010121</t>
        </is>
      </c>
      <c r="B2888" s="8" t="inlineStr">
        <is>
          <t>Apple</t>
        </is>
      </c>
      <c r="C2888" s="8" t="inlineStr">
        <is>
          <t>iPad Air 11 7th generation 2025 128GB WiFi + Cellular 5G</t>
        </is>
      </c>
      <c r="D2888" s="8" t="inlineStr">
        <is>
          <t>-</t>
        </is>
      </c>
      <c r="E2888" s="9" t="n">
        <v>3799</v>
      </c>
      <c r="F2888" s="9" t="inlineStr">
        <is>
          <t>3799.00</t>
        </is>
      </c>
      <c r="G2888" s="9" t="inlineStr">
        <is>
          <t>Instock</t>
        </is>
      </c>
      <c r="H2888" s="9">
        <f>F2888+0</f>
        <v/>
      </c>
      <c r="I2888" s="9" t="n"/>
      <c r="J2888" s="9">
        <f>IF(I2888&lt;&gt;"",I2888,H2888)</f>
        <v/>
      </c>
      <c r="K2888" s="9">
        <f>E2888/(1+M2888)</f>
        <v/>
      </c>
      <c r="L2888" s="10" t="inlineStr">
        <is>
          <t>PLN</t>
        </is>
      </c>
      <c r="M2888" s="11" t="n">
        <v>0.23</v>
      </c>
      <c r="N2888" s="9">
        <f>K2888*VLOOKUP(L2888,'Exchange rate'!A:B,2,0)</f>
        <v/>
      </c>
      <c r="O2888" s="8" t="inlineStr">
        <is>
          <t>RTV Euro AGD</t>
        </is>
      </c>
      <c r="P2888" s="8" t="inlineStr">
        <is>
          <t>RTV Euro AGD</t>
        </is>
      </c>
      <c r="Q2888" s="8" t="inlineStr">
        <is>
          <t>Poland</t>
        </is>
      </c>
      <c r="R2888" s="12" t="inlineStr">
        <is>
          <t>https://www.euro.com.pl/ipad-i-tablety-multimedialne/apple-tablet-ipad-air-m3-11-128gb-sim-purple.bhtml</t>
        </is>
      </c>
      <c r="S2888" s="13" t="inlineStr">
        <is>
          <t>Tablet</t>
        </is>
      </c>
      <c r="T2888" s="13" t="n"/>
      <c r="U2888" s="12" t="inlineStr">
        <is>
          <t>https://drive.google.com/uc?export=view&amp;id=1qrTCZTRZpPhItZLfj_7eyKcl9LaKLMVI</t>
        </is>
      </c>
      <c r="V2888" t="inlineStr">
        <is>
          <t>20250424</t>
        </is>
      </c>
    </row>
    <row r="2889" ht="15" customHeight="1">
      <c r="A2889" s="7" t="inlineStr">
        <is>
          <t>BN2010118</t>
        </is>
      </c>
      <c r="B2889" s="8" t="inlineStr">
        <is>
          <t>Apple</t>
        </is>
      </c>
      <c r="C2889" s="8" t="inlineStr">
        <is>
          <t>iPad Air 11 7th generation 2025 256GB WiFi</t>
        </is>
      </c>
      <c r="D2889" s="8" t="inlineStr">
        <is>
          <t>-</t>
        </is>
      </c>
      <c r="E2889" s="9" t="n">
        <v>3499</v>
      </c>
      <c r="F2889" s="9" t="inlineStr">
        <is>
          <t>3499.00</t>
        </is>
      </c>
      <c r="G2889" s="9" t="inlineStr">
        <is>
          <t>Instock</t>
        </is>
      </c>
      <c r="H2889" s="9">
        <f>F2889+0</f>
        <v/>
      </c>
      <c r="I2889" s="9" t="n"/>
      <c r="J2889" s="9">
        <f>IF(I2889&lt;&gt;"",I2889,H2889)</f>
        <v/>
      </c>
      <c r="K2889" s="9">
        <f>E2889/(1+M2889)</f>
        <v/>
      </c>
      <c r="L2889" s="10" t="inlineStr">
        <is>
          <t>PLN</t>
        </is>
      </c>
      <c r="M2889" s="11" t="n">
        <v>0.23</v>
      </c>
      <c r="N2889" s="9">
        <f>K2889*VLOOKUP(L2889,'Exchange rate'!A:B,2,0)</f>
        <v/>
      </c>
      <c r="O2889" s="8" t="inlineStr">
        <is>
          <t>RTV Euro AGD</t>
        </is>
      </c>
      <c r="P2889" s="8" t="inlineStr">
        <is>
          <t>RTV Euro AGD</t>
        </is>
      </c>
      <c r="Q2889" s="8" t="inlineStr">
        <is>
          <t>Poland</t>
        </is>
      </c>
      <c r="R2889" s="12" t="inlineStr">
        <is>
          <t>https://www.euro.com.pl/ipad-i-tablety-multimedialne/apple-ipad-air-11-m3-7-gen-2025-256gb-wi-fi-gwiezdna-szarosc.bhtml</t>
        </is>
      </c>
      <c r="S2889" s="13" t="inlineStr">
        <is>
          <t>Tablet</t>
        </is>
      </c>
      <c r="T2889" s="13" t="n"/>
      <c r="U2889" s="12" t="inlineStr">
        <is>
          <t>https://drive.google.com/uc?export=view&amp;id=1qvbFS-arufdCwhZRwOtgTJkD3-ohlfxz</t>
        </is>
      </c>
      <c r="V2889" t="inlineStr">
        <is>
          <t>20250424</t>
        </is>
      </c>
    </row>
    <row r="2890" ht="15" customHeight="1">
      <c r="A2890" s="7" t="inlineStr">
        <is>
          <t>BN2010122</t>
        </is>
      </c>
      <c r="B2890" s="8" t="inlineStr">
        <is>
          <t>Apple</t>
        </is>
      </c>
      <c r="C2890" s="8" t="inlineStr">
        <is>
          <t>iPad Air 11 7th generation 2025 256GB WiFi + Cellular 5G</t>
        </is>
      </c>
      <c r="D2890" s="8" t="inlineStr">
        <is>
          <t>-</t>
        </is>
      </c>
      <c r="E2890" s="9" t="n">
        <v>4299</v>
      </c>
      <c r="F2890" s="9" t="inlineStr">
        <is>
          <t>4299.00</t>
        </is>
      </c>
      <c r="G2890" s="9" t="inlineStr">
        <is>
          <t>Instock</t>
        </is>
      </c>
      <c r="H2890" s="9">
        <f>F2890+0</f>
        <v/>
      </c>
      <c r="I2890" s="9" t="n"/>
      <c r="J2890" s="9">
        <f>IF(I2890&lt;&gt;"",I2890,H2890)</f>
        <v/>
      </c>
      <c r="K2890" s="9">
        <f>E2890/(1+M2890)</f>
        <v/>
      </c>
      <c r="L2890" s="10" t="inlineStr">
        <is>
          <t>PLN</t>
        </is>
      </c>
      <c r="M2890" s="11" t="n">
        <v>0.23</v>
      </c>
      <c r="N2890" s="9">
        <f>K2890*VLOOKUP(L2890,'Exchange rate'!A:B,2,0)</f>
        <v/>
      </c>
      <c r="O2890" s="8" t="inlineStr">
        <is>
          <t>RTV Euro AGD</t>
        </is>
      </c>
      <c r="P2890" s="8" t="inlineStr">
        <is>
          <t>RTV Euro AGD</t>
        </is>
      </c>
      <c r="Q2890" s="8" t="inlineStr">
        <is>
          <t>Poland</t>
        </is>
      </c>
      <c r="R2890" s="12" t="inlineStr">
        <is>
          <t>https://www.euro.com.pl/ipad-i-tablety-multimedialne/apple-tablet-ipad-air-m3-11-256gb-sim-spa-grey.bhtml</t>
        </is>
      </c>
      <c r="S2890" s="13" t="inlineStr">
        <is>
          <t>Tablet</t>
        </is>
      </c>
      <c r="T2890" s="13" t="n"/>
      <c r="U2890" s="12" t="inlineStr">
        <is>
          <t>https://drive.google.com/uc?export=view&amp;id=1rICJqJ4rkYa7oJ99xYkMDtrsKc-jiN9B</t>
        </is>
      </c>
      <c r="V2890" t="inlineStr">
        <is>
          <t>20250424</t>
        </is>
      </c>
    </row>
    <row r="2891" ht="15" customHeight="1">
      <c r="A2891" s="7" t="inlineStr">
        <is>
          <t>BN2009579</t>
        </is>
      </c>
      <c r="B2891" s="8" t="inlineStr">
        <is>
          <t>Apple</t>
        </is>
      </c>
      <c r="C2891" s="8" t="inlineStr">
        <is>
          <t>iPad Air 13 - 2024 8-128GB 5G</t>
        </is>
      </c>
      <c r="D2891" s="8" t="inlineStr">
        <is>
          <t>-</t>
        </is>
      </c>
      <c r="E2891" s="9" t="n">
        <v>0</v>
      </c>
      <c r="F2891" s="9" t="inlineStr">
        <is>
          <t>4499.00</t>
        </is>
      </c>
      <c r="G2891" s="9" t="inlineStr">
        <is>
          <t>Instock</t>
        </is>
      </c>
      <c r="H2891" s="9">
        <f>F2891+0</f>
        <v/>
      </c>
      <c r="I2891" s="9" t="n"/>
      <c r="J2891" s="9">
        <f>IF(I2891&lt;&gt;"",I2891,H2891)</f>
        <v/>
      </c>
      <c r="K2891" s="9">
        <f>E2891/(1+M2891)</f>
        <v/>
      </c>
      <c r="L2891" s="10" t="inlineStr">
        <is>
          <t>PLN</t>
        </is>
      </c>
      <c r="M2891" s="11" t="n">
        <v>0.23</v>
      </c>
      <c r="N2891" s="9">
        <f>K2891*VLOOKUP(L2891,'Exchange rate'!A:B,2,0)</f>
        <v/>
      </c>
      <c r="O2891" s="8" t="inlineStr">
        <is>
          <t>RTV Euro AGD</t>
        </is>
      </c>
      <c r="P2891" s="8" t="inlineStr">
        <is>
          <t>RTV Euro AGD</t>
        </is>
      </c>
      <c r="Q2891" s="8" t="inlineStr">
        <is>
          <t>Poland</t>
        </is>
      </c>
      <c r="R2891" s="12" t="inlineStr">
        <is>
          <t>https://www.euro.com.pl/ipad-i-tablety-multimedialne/apple-tablet-ipad-air-13-128gb-wf-cl-spce-grey.bhtml</t>
        </is>
      </c>
      <c r="S2891" s="13" t="inlineStr">
        <is>
          <t>Tablet</t>
        </is>
      </c>
      <c r="T2891" s="13" t="inlineStr">
        <is>
          <t>x</t>
        </is>
      </c>
      <c r="U2891" s="12" t="inlineStr">
        <is>
          <t>https://drive.google.com/uc?export=view&amp;id=1qhqBCo2M6eV0tkvgVjOUcq4PfaDm7q7i</t>
        </is>
      </c>
      <c r="V2891" t="inlineStr">
        <is>
          <t>20250424</t>
        </is>
      </c>
    </row>
    <row r="2892" ht="15" customHeight="1">
      <c r="A2892" s="7" t="inlineStr">
        <is>
          <t>BN2009597</t>
        </is>
      </c>
      <c r="B2892" s="8" t="inlineStr">
        <is>
          <t>Apple</t>
        </is>
      </c>
      <c r="C2892" s="8" t="inlineStr">
        <is>
          <t>iPad Air 13 - 2024 8-128GB WiFi</t>
        </is>
      </c>
      <c r="D2892" s="8" t="inlineStr">
        <is>
          <t>-</t>
        </is>
      </c>
      <c r="E2892" s="9" t="n">
        <v>3999</v>
      </c>
      <c r="F2892" s="9" t="inlineStr">
        <is>
          <t>3999.00</t>
        </is>
      </c>
      <c r="G2892" s="9" t="inlineStr">
        <is>
          <t>Instock</t>
        </is>
      </c>
      <c r="H2892" s="9">
        <f>F2892+0</f>
        <v/>
      </c>
      <c r="I2892" s="9" t="n"/>
      <c r="J2892" s="9">
        <f>IF(I2892&lt;&gt;"",I2892,H2892)</f>
        <v/>
      </c>
      <c r="K2892" s="9">
        <f>E2892/(1+M2892)</f>
        <v/>
      </c>
      <c r="L2892" s="10" t="inlineStr">
        <is>
          <t>PLN</t>
        </is>
      </c>
      <c r="M2892" s="11" t="n">
        <v>0.23</v>
      </c>
      <c r="N2892" s="9">
        <f>K2892*VLOOKUP(L2892,'Exchange rate'!A:B,2,0)</f>
        <v/>
      </c>
      <c r="O2892" s="8" t="inlineStr">
        <is>
          <t>RTV Euro AGD</t>
        </is>
      </c>
      <c r="P2892" s="8" t="inlineStr">
        <is>
          <t>RTV Euro AGD</t>
        </is>
      </c>
      <c r="Q2892" s="8" t="inlineStr">
        <is>
          <t>Poland</t>
        </is>
      </c>
      <c r="R2892" s="12" t="inlineStr">
        <is>
          <t>https://www.euro.com.pl/ipad-i-tablety-multimedialne/apple-tablet-ipad-air-13-128gb-wifi-purple.bhtml</t>
        </is>
      </c>
      <c r="S2892" s="13" t="inlineStr">
        <is>
          <t>Tablet</t>
        </is>
      </c>
      <c r="T2892" s="13" t="n"/>
      <c r="U2892" s="12" t="inlineStr">
        <is>
          <t>https://drive.google.com/uc?export=view&amp;id=1sCEkqJ7sQ6wczpYolyJpNrRhVJN65PPT</t>
        </is>
      </c>
      <c r="V2892" t="inlineStr">
        <is>
          <t>20250424</t>
        </is>
      </c>
    </row>
    <row r="2893" ht="15" customHeight="1">
      <c r="A2893" s="7" t="inlineStr">
        <is>
          <t>BN2009592</t>
        </is>
      </c>
      <c r="B2893" s="8" t="inlineStr">
        <is>
          <t>Apple</t>
        </is>
      </c>
      <c r="C2893" s="8" t="inlineStr">
        <is>
          <t>iPad Air 13 - 2024 8-1TB 5G</t>
        </is>
      </c>
      <c r="D2893" s="8" t="inlineStr">
        <is>
          <t>-</t>
        </is>
      </c>
      <c r="E2893" s="9" t="n">
        <v>6949</v>
      </c>
      <c r="F2893" s="9" t="inlineStr">
        <is>
          <t>6949.00</t>
        </is>
      </c>
      <c r="G2893" s="9" t="inlineStr">
        <is>
          <t>Instock</t>
        </is>
      </c>
      <c r="H2893" s="9">
        <f>F2893+0</f>
        <v/>
      </c>
      <c r="I2893" s="9" t="n"/>
      <c r="J2893" s="9">
        <f>IF(I2893&lt;&gt;"",I2893,H2893)</f>
        <v/>
      </c>
      <c r="K2893" s="9">
        <f>E2893/(1+M2893)</f>
        <v/>
      </c>
      <c r="L2893" s="10" t="inlineStr">
        <is>
          <t>PLN</t>
        </is>
      </c>
      <c r="M2893" s="11" t="n">
        <v>0.23</v>
      </c>
      <c r="N2893" s="9">
        <f>K2893*VLOOKUP(L2893,'Exchange rate'!A:B,2,0)</f>
        <v/>
      </c>
      <c r="O2893" s="8" t="inlineStr">
        <is>
          <t>RTV Euro AGD</t>
        </is>
      </c>
      <c r="P2893" s="8" t="inlineStr">
        <is>
          <t>RTV Euro AGD</t>
        </is>
      </c>
      <c r="Q2893" s="8" t="inlineStr">
        <is>
          <t>Poland</t>
        </is>
      </c>
      <c r="R2893" s="12" t="inlineStr">
        <is>
          <t>https://www.euro.com.pl/ipad-i-tablety-multimedialne/apple-tablet-ipad-air-13-1tb-wf-cl-purple.bhtml</t>
        </is>
      </c>
      <c r="S2893" s="13" t="inlineStr">
        <is>
          <t>Tablet</t>
        </is>
      </c>
      <c r="T2893" s="13" t="n"/>
      <c r="U2893" s="12" t="inlineStr">
        <is>
          <t>https://drive.google.com/uc?export=view&amp;id=1qnbnhOAklLpmHnfyLmpmFPNRNEqTE03c</t>
        </is>
      </c>
      <c r="V2893" t="inlineStr">
        <is>
          <t>20250424</t>
        </is>
      </c>
    </row>
    <row r="2894" ht="15" customHeight="1">
      <c r="A2894" s="7" t="inlineStr">
        <is>
          <t>BN2009590</t>
        </is>
      </c>
      <c r="B2894" s="8" t="inlineStr">
        <is>
          <t>Apple</t>
        </is>
      </c>
      <c r="C2894" s="8" t="inlineStr">
        <is>
          <t>iPad Air 13 - 2024 8-256GB 5G</t>
        </is>
      </c>
      <c r="D2894" s="8" t="inlineStr">
        <is>
          <t>-</t>
        </is>
      </c>
      <c r="E2894" s="9" t="n">
        <v>4999</v>
      </c>
      <c r="F2894" s="9" t="inlineStr">
        <is>
          <t>4999.00</t>
        </is>
      </c>
      <c r="G2894" s="9" t="inlineStr">
        <is>
          <t>Instock</t>
        </is>
      </c>
      <c r="H2894" s="9">
        <f>F2894+0</f>
        <v/>
      </c>
      <c r="I2894" s="9" t="n"/>
      <c r="J2894" s="9">
        <f>IF(I2894&lt;&gt;"",I2894,H2894)</f>
        <v/>
      </c>
      <c r="K2894" s="9">
        <f>E2894/(1+M2894)</f>
        <v/>
      </c>
      <c r="L2894" s="10" t="inlineStr">
        <is>
          <t>PLN</t>
        </is>
      </c>
      <c r="M2894" s="11" t="n">
        <v>0.23</v>
      </c>
      <c r="N2894" s="9">
        <f>K2894*VLOOKUP(L2894,'Exchange rate'!A:B,2,0)</f>
        <v/>
      </c>
      <c r="O2894" s="8" t="inlineStr">
        <is>
          <t>RTV Euro AGD</t>
        </is>
      </c>
      <c r="P2894" s="8" t="inlineStr">
        <is>
          <t>RTV Euro AGD</t>
        </is>
      </c>
      <c r="Q2894" s="8" t="inlineStr">
        <is>
          <t>Poland</t>
        </is>
      </c>
      <c r="R2894" s="12" t="inlineStr">
        <is>
          <t>https://www.euro.com.pl/ipad-i-tablety-multimedialne/apple-tablet-ipad-air-13-256gb-wf-cl-spce-grey.bhtml</t>
        </is>
      </c>
      <c r="S2894" s="13" t="inlineStr">
        <is>
          <t>Tablet</t>
        </is>
      </c>
      <c r="T2894" s="13" t="n"/>
      <c r="U2894" s="12" t="inlineStr">
        <is>
          <t>https://drive.google.com/uc?export=view&amp;id=1rCgnfS56gPhAHYyDb--dR-NU0Ab6NrnL</t>
        </is>
      </c>
      <c r="V2894" t="inlineStr">
        <is>
          <t>20250424</t>
        </is>
      </c>
    </row>
    <row r="2895" ht="15" customHeight="1">
      <c r="A2895" s="7" t="inlineStr">
        <is>
          <t>BN2009591</t>
        </is>
      </c>
      <c r="B2895" s="8" t="inlineStr">
        <is>
          <t>Apple</t>
        </is>
      </c>
      <c r="C2895" s="8" t="inlineStr">
        <is>
          <t>iPad Air 13 - 2024 8-512GB 5G</t>
        </is>
      </c>
      <c r="D2895" s="8" t="inlineStr">
        <is>
          <t>-</t>
        </is>
      </c>
      <c r="E2895" s="9" t="n">
        <v>5899</v>
      </c>
      <c r="F2895" s="9" t="inlineStr">
        <is>
          <t>5899.00</t>
        </is>
      </c>
      <c r="G2895" s="9" t="inlineStr">
        <is>
          <t>Instock</t>
        </is>
      </c>
      <c r="H2895" s="9">
        <f>F2895+0</f>
        <v/>
      </c>
      <c r="I2895" s="9" t="n"/>
      <c r="J2895" s="9">
        <f>IF(I2895&lt;&gt;"",I2895,H2895)</f>
        <v/>
      </c>
      <c r="K2895" s="9">
        <f>E2895/(1+M2895)</f>
        <v/>
      </c>
      <c r="L2895" s="10" t="inlineStr">
        <is>
          <t>PLN</t>
        </is>
      </c>
      <c r="M2895" s="11" t="n">
        <v>0.23</v>
      </c>
      <c r="N2895" s="9">
        <f>K2895*VLOOKUP(L2895,'Exchange rate'!A:B,2,0)</f>
        <v/>
      </c>
      <c r="O2895" s="8" t="inlineStr">
        <is>
          <t>RTV Euro AGD</t>
        </is>
      </c>
      <c r="P2895" s="8" t="inlineStr">
        <is>
          <t>RTV Euro AGD</t>
        </is>
      </c>
      <c r="Q2895" s="8" t="inlineStr">
        <is>
          <t>Poland</t>
        </is>
      </c>
      <c r="R2895" s="12" t="inlineStr">
        <is>
          <t>https://www.euro.com.pl/ipad-i-tablety-multimedialne/apple-tablet-ipad-air-13-512gb-wf-cl-spce-grey.bhtml</t>
        </is>
      </c>
      <c r="S2895" s="13" t="inlineStr">
        <is>
          <t>Tablet</t>
        </is>
      </c>
      <c r="T2895" s="13" t="n"/>
      <c r="U2895" s="12" t="inlineStr">
        <is>
          <t>https://drive.google.com/uc?export=view&amp;id=1rxjFoq8m2_pbyLNTlDMuzOqbep_LHSKS</t>
        </is>
      </c>
      <c r="V2895" t="inlineStr">
        <is>
          <t>20250424</t>
        </is>
      </c>
    </row>
    <row r="2896" ht="15" customHeight="1">
      <c r="A2896" s="7" t="inlineStr">
        <is>
          <t>BN2009596</t>
        </is>
      </c>
      <c r="B2896" s="8" t="inlineStr">
        <is>
          <t>Apple</t>
        </is>
      </c>
      <c r="C2896" s="8" t="inlineStr">
        <is>
          <t>iPad Air 13 - 2024 WiFi 8-256GB WiFi</t>
        </is>
      </c>
      <c r="D2896" s="8" t="inlineStr">
        <is>
          <t>-</t>
        </is>
      </c>
      <c r="E2896" s="9" t="n">
        <v>4499</v>
      </c>
      <c r="F2896" s="9" t="inlineStr">
        <is>
          <t>4499.00</t>
        </is>
      </c>
      <c r="G2896" s="9" t="inlineStr">
        <is>
          <t>Instock</t>
        </is>
      </c>
      <c r="H2896" s="9">
        <f>F2896+0</f>
        <v/>
      </c>
      <c r="I2896" s="9" t="n"/>
      <c r="J2896" s="9">
        <f>IF(I2896&lt;&gt;"",I2896,H2896)</f>
        <v/>
      </c>
      <c r="K2896" s="9">
        <f>E2896/(1+M2896)</f>
        <v/>
      </c>
      <c r="L2896" s="10" t="inlineStr">
        <is>
          <t>PLN</t>
        </is>
      </c>
      <c r="M2896" s="11" t="n">
        <v>0.23</v>
      </c>
      <c r="N2896" s="9">
        <f>K2896*VLOOKUP(L2896,'Exchange rate'!A:B,2,0)</f>
        <v/>
      </c>
      <c r="O2896" s="8" t="inlineStr">
        <is>
          <t>RTV Euro AGD</t>
        </is>
      </c>
      <c r="P2896" s="8" t="inlineStr">
        <is>
          <t>RTV Euro AGD</t>
        </is>
      </c>
      <c r="Q2896" s="8" t="inlineStr">
        <is>
          <t>Poland</t>
        </is>
      </c>
      <c r="R2896" s="12" t="inlineStr">
        <is>
          <t>https://www.euro.com.pl/ipad-i-tablety-multimedialne/apple-tablet-ipad-air-13-256gb-wifi-space-grey.bhtml</t>
        </is>
      </c>
      <c r="S2896" s="13" t="inlineStr">
        <is>
          <t>Tablet</t>
        </is>
      </c>
      <c r="T2896" s="13" t="n"/>
      <c r="U2896" s="12" t="inlineStr">
        <is>
          <t>https://drive.google.com/uc?export=view&amp;id=1rvclUwasF8I06j_OlZBSvb5sh_ierrgN</t>
        </is>
      </c>
      <c r="V2896" t="inlineStr">
        <is>
          <t>20250424</t>
        </is>
      </c>
    </row>
    <row r="2897" ht="15" customHeight="1">
      <c r="A2897" s="7" t="inlineStr">
        <is>
          <t>BN2010125</t>
        </is>
      </c>
      <c r="B2897" s="8" t="inlineStr">
        <is>
          <t>Apple</t>
        </is>
      </c>
      <c r="C2897" s="8" t="inlineStr">
        <is>
          <t>iPad Air 13 2nd generation 2025 128GB WiFi</t>
        </is>
      </c>
      <c r="D2897" s="8" t="inlineStr">
        <is>
          <t>-</t>
        </is>
      </c>
      <c r="E2897" s="9" t="n">
        <v>3999</v>
      </c>
      <c r="F2897" s="9" t="inlineStr">
        <is>
          <t>3999.00</t>
        </is>
      </c>
      <c r="G2897" s="9" t="inlineStr">
        <is>
          <t>Instock</t>
        </is>
      </c>
      <c r="H2897" s="9">
        <f>F2897+0</f>
        <v/>
      </c>
      <c r="I2897" s="9" t="n"/>
      <c r="J2897" s="9">
        <f>IF(I2897&lt;&gt;"",I2897,H2897)</f>
        <v/>
      </c>
      <c r="K2897" s="9">
        <f>E2897/(1+M2897)</f>
        <v/>
      </c>
      <c r="L2897" s="10" t="inlineStr">
        <is>
          <t>PLN</t>
        </is>
      </c>
      <c r="M2897" s="11" t="n">
        <v>0.23</v>
      </c>
      <c r="N2897" s="9">
        <f>K2897*VLOOKUP(L2897,'Exchange rate'!A:B,2,0)</f>
        <v/>
      </c>
      <c r="O2897" s="8" t="inlineStr">
        <is>
          <t>RTV Euro AGD</t>
        </is>
      </c>
      <c r="P2897" s="8" t="inlineStr">
        <is>
          <t>RTV Euro AGD</t>
        </is>
      </c>
      <c r="Q2897" s="8" t="inlineStr">
        <is>
          <t>Poland</t>
        </is>
      </c>
      <c r="R2897" s="12" t="inlineStr">
        <is>
          <t>https://www.euro.com.pl/ipad-i-tablety-multimedialne/apple-ipad-air-13-m3-7-gen-2025-128gb-wi-fi-gwiezdna-szarosc.bhtml</t>
        </is>
      </c>
      <c r="S2897" s="13" t="inlineStr">
        <is>
          <t>Tablet</t>
        </is>
      </c>
      <c r="T2897" s="13" t="n"/>
      <c r="U2897" s="12" t="inlineStr">
        <is>
          <t>https://drive.google.com/uc?export=view&amp;id=1sOsiHc4xijbWJn-bklq1QCr7Ra8raYks</t>
        </is>
      </c>
      <c r="V2897" t="inlineStr">
        <is>
          <t>20250424</t>
        </is>
      </c>
    </row>
    <row r="2898" ht="15" customHeight="1">
      <c r="A2898" s="7" t="inlineStr">
        <is>
          <t>BN2010129</t>
        </is>
      </c>
      <c r="B2898" s="8" t="inlineStr">
        <is>
          <t>Apple</t>
        </is>
      </c>
      <c r="C2898" s="8" t="inlineStr">
        <is>
          <t>iPad Air 13 2nd generation 2025 128GB WiFi + Cellular 5G</t>
        </is>
      </c>
      <c r="D2898" s="8" t="inlineStr">
        <is>
          <t>-</t>
        </is>
      </c>
      <c r="E2898" s="9" t="n">
        <v>4799</v>
      </c>
      <c r="F2898" s="9" t="inlineStr">
        <is>
          <t>4799.00</t>
        </is>
      </c>
      <c r="G2898" s="9" t="inlineStr">
        <is>
          <t>Instock</t>
        </is>
      </c>
      <c r="H2898" s="9">
        <f>F2898+0</f>
        <v/>
      </c>
      <c r="I2898" s="9" t="n"/>
      <c r="J2898" s="9">
        <f>IF(I2898&lt;&gt;"",I2898,H2898)</f>
        <v/>
      </c>
      <c r="K2898" s="9">
        <f>E2898/(1+M2898)</f>
        <v/>
      </c>
      <c r="L2898" s="10" t="inlineStr">
        <is>
          <t>PLN</t>
        </is>
      </c>
      <c r="M2898" s="11" t="n">
        <v>0.23</v>
      </c>
      <c r="N2898" s="9">
        <f>K2898*VLOOKUP(L2898,'Exchange rate'!A:B,2,0)</f>
        <v/>
      </c>
      <c r="O2898" s="8" t="inlineStr">
        <is>
          <t>RTV Euro AGD</t>
        </is>
      </c>
      <c r="P2898" s="8" t="inlineStr">
        <is>
          <t>RTV Euro AGD</t>
        </is>
      </c>
      <c r="Q2898" s="8" t="inlineStr">
        <is>
          <t>Poland</t>
        </is>
      </c>
      <c r="R2898" s="12" t="inlineStr">
        <is>
          <t>https://www.euro.com.pl/ipad-i-tablety-multimedialne/apple-ipad-air-13-m3-7-gen-2025-128gb-wi-fi-cellular-5g-gwiezdna-szarosc.bhtml</t>
        </is>
      </c>
      <c r="S2898" s="13" t="inlineStr">
        <is>
          <t>Tablet</t>
        </is>
      </c>
      <c r="T2898" s="13" t="n"/>
      <c r="U2898" s="12" t="inlineStr">
        <is>
          <t>https://drive.google.com/uc?export=view&amp;id=1uAyeutNG3NssbkOD6-A-4Dfd3_2Hcj1k</t>
        </is>
      </c>
      <c r="V2898" t="inlineStr">
        <is>
          <t>20250424</t>
        </is>
      </c>
    </row>
    <row r="2899" ht="15" customHeight="1">
      <c r="A2899" s="7" t="inlineStr">
        <is>
          <t>BN2010126</t>
        </is>
      </c>
      <c r="B2899" s="8" t="inlineStr">
        <is>
          <t>Apple</t>
        </is>
      </c>
      <c r="C2899" s="8" t="inlineStr">
        <is>
          <t>iPad Air 13 2nd generation 2025 256GB WiFi</t>
        </is>
      </c>
      <c r="D2899" s="8" t="inlineStr">
        <is>
          <t>-</t>
        </is>
      </c>
      <c r="E2899" s="9" t="n">
        <v>4499</v>
      </c>
      <c r="F2899" s="9" t="inlineStr">
        <is>
          <t>4499.00</t>
        </is>
      </c>
      <c r="G2899" s="9" t="inlineStr">
        <is>
          <t>Instock</t>
        </is>
      </c>
      <c r="H2899" s="9">
        <f>F2899+0</f>
        <v/>
      </c>
      <c r="I2899" s="9" t="n"/>
      <c r="J2899" s="9">
        <f>IF(I2899&lt;&gt;"",I2899,H2899)</f>
        <v/>
      </c>
      <c r="K2899" s="9">
        <f>E2899/(1+M2899)</f>
        <v/>
      </c>
      <c r="L2899" s="10" t="inlineStr">
        <is>
          <t>PLN</t>
        </is>
      </c>
      <c r="M2899" s="11" t="n">
        <v>0.23</v>
      </c>
      <c r="N2899" s="9">
        <f>K2899*VLOOKUP(L2899,'Exchange rate'!A:B,2,0)</f>
        <v/>
      </c>
      <c r="O2899" s="8" t="inlineStr">
        <is>
          <t>RTV Euro AGD</t>
        </is>
      </c>
      <c r="P2899" s="8" t="inlineStr">
        <is>
          <t>RTV Euro AGD</t>
        </is>
      </c>
      <c r="Q2899" s="8" t="inlineStr">
        <is>
          <t>Poland</t>
        </is>
      </c>
      <c r="R2899" s="12" t="inlineStr">
        <is>
          <t>https://www.euro.com.pl/ipad-i-tablety-multimedialne/apple-ipad-air-13-m3-7-gen-2025-256gb-wi-fi-gwiezdna-szarosc.bhtml</t>
        </is>
      </c>
      <c r="S2899" s="13" t="inlineStr">
        <is>
          <t>Tablet</t>
        </is>
      </c>
      <c r="T2899" s="13" t="n"/>
      <c r="U2899" s="12" t="inlineStr">
        <is>
          <t>https://drive.google.com/uc?export=view&amp;id=1u5RL3AlcK8FneyhxWVLzsYAxILB0Zpnc</t>
        </is>
      </c>
      <c r="V2899" t="inlineStr">
        <is>
          <t>20250424</t>
        </is>
      </c>
    </row>
    <row r="2900" ht="15" customHeight="1">
      <c r="A2900" s="7" t="inlineStr">
        <is>
          <t>BN2010130</t>
        </is>
      </c>
      <c r="B2900" s="8" t="inlineStr">
        <is>
          <t>Apple</t>
        </is>
      </c>
      <c r="C2900" s="8" t="inlineStr">
        <is>
          <t>iPad Air 13 2nd generation 2025 256GB WiFi + Cellular 5G</t>
        </is>
      </c>
      <c r="D2900" s="8" t="inlineStr">
        <is>
          <t>-</t>
        </is>
      </c>
      <c r="E2900" s="9" t="n">
        <v>5299</v>
      </c>
      <c r="F2900" s="9" t="inlineStr">
        <is>
          <t>5299.00</t>
        </is>
      </c>
      <c r="G2900" s="9" t="inlineStr">
        <is>
          <t>Instock</t>
        </is>
      </c>
      <c r="H2900" s="9">
        <f>F2900+0</f>
        <v/>
      </c>
      <c r="I2900" s="9" t="n"/>
      <c r="J2900" s="9">
        <f>IF(I2900&lt;&gt;"",I2900,H2900)</f>
        <v/>
      </c>
      <c r="K2900" s="9">
        <f>E2900/(1+M2900)</f>
        <v/>
      </c>
      <c r="L2900" s="10" t="inlineStr">
        <is>
          <t>PLN</t>
        </is>
      </c>
      <c r="M2900" s="11" t="n">
        <v>0.23</v>
      </c>
      <c r="N2900" s="9">
        <f>K2900*VLOOKUP(L2900,'Exchange rate'!A:B,2,0)</f>
        <v/>
      </c>
      <c r="O2900" s="8" t="inlineStr">
        <is>
          <t>RTV Euro AGD</t>
        </is>
      </c>
      <c r="P2900" s="8" t="inlineStr">
        <is>
          <t>RTV Euro AGD</t>
        </is>
      </c>
      <c r="Q2900" s="8" t="inlineStr">
        <is>
          <t>Poland</t>
        </is>
      </c>
      <c r="R2900" s="12" t="inlineStr">
        <is>
          <t>https://www.euro.com.pl/ipad-i-tablety-multimedialne/apple-tablet-ipad-air-m3-13-256gb-sim-spa-grey.bhtml</t>
        </is>
      </c>
      <c r="S2900" s="13" t="inlineStr">
        <is>
          <t>Tablet</t>
        </is>
      </c>
      <c r="T2900" s="13" t="n"/>
      <c r="U2900" s="12" t="inlineStr">
        <is>
          <t>https://drive.google.com/uc?export=view&amp;id=1rLjxEg8CVfuXkeT6VIiNd341SXvje2C4</t>
        </is>
      </c>
      <c r="V2900" t="inlineStr">
        <is>
          <t>20250424</t>
        </is>
      </c>
    </row>
    <row r="2901" ht="15" customHeight="1">
      <c r="A2901" s="7" t="inlineStr">
        <is>
          <t>BN2010131</t>
        </is>
      </c>
      <c r="B2901" s="8" t="inlineStr">
        <is>
          <t>Apple</t>
        </is>
      </c>
      <c r="C2901" s="8" t="inlineStr">
        <is>
          <t>iPad Air 13 2nd generation 2025 512GB WiFi + Cellular 5G</t>
        </is>
      </c>
      <c r="D2901" s="8" t="inlineStr">
        <is>
          <t>-</t>
        </is>
      </c>
      <c r="E2901" s="9" t="n">
        <v>6299</v>
      </c>
      <c r="F2901" s="9" t="inlineStr">
        <is>
          <t>6299.00</t>
        </is>
      </c>
      <c r="G2901" s="9" t="inlineStr">
        <is>
          <t>Instock</t>
        </is>
      </c>
      <c r="H2901" s="9">
        <f>F2901+0</f>
        <v/>
      </c>
      <c r="I2901" s="9" t="n"/>
      <c r="J2901" s="9">
        <f>IF(I2901&lt;&gt;"",I2901,H2901)</f>
        <v/>
      </c>
      <c r="K2901" s="9">
        <f>E2901/(1+M2901)</f>
        <v/>
      </c>
      <c r="L2901" s="10" t="inlineStr">
        <is>
          <t>PLN</t>
        </is>
      </c>
      <c r="M2901" s="11" t="n">
        <v>0.23</v>
      </c>
      <c r="N2901" s="9">
        <f>K2901*VLOOKUP(L2901,'Exchange rate'!A:B,2,0)</f>
        <v/>
      </c>
      <c r="O2901" s="8" t="inlineStr">
        <is>
          <t>RTV Euro AGD</t>
        </is>
      </c>
      <c r="P2901" s="8" t="inlineStr">
        <is>
          <t>RTV Euro AGD</t>
        </is>
      </c>
      <c r="Q2901" s="8" t="inlineStr">
        <is>
          <t>Poland</t>
        </is>
      </c>
      <c r="R2901" s="12" t="inlineStr">
        <is>
          <t>https://www.euro.com.pl/ipad-i-tablety-multimedialne/apple-tablet-ipad-air-m3-13-512gb-sim-blue.bhtml</t>
        </is>
      </c>
      <c r="S2901" s="13" t="inlineStr">
        <is>
          <t>Tablet</t>
        </is>
      </c>
      <c r="T2901" s="13" t="n"/>
      <c r="U2901" s="12" t="inlineStr">
        <is>
          <t>https://drive.google.com/uc?export=view&amp;id=1toOzL9tEj-6s_n7kH85_9g-lmWjCk4bV</t>
        </is>
      </c>
      <c r="V2901" t="inlineStr">
        <is>
          <t>20250424</t>
        </is>
      </c>
    </row>
    <row r="2902" ht="15" customHeight="1">
      <c r="A2902" s="7" t="inlineStr">
        <is>
          <t>BN2009580</t>
        </is>
      </c>
      <c r="B2902" s="8" t="inlineStr">
        <is>
          <t>Apple</t>
        </is>
      </c>
      <c r="C2902" s="8" t="inlineStr">
        <is>
          <t>iPad Pro 11 - 2024 (5th gen) 8-256GB 5G</t>
        </is>
      </c>
      <c r="D2902" s="8" t="inlineStr">
        <is>
          <t>-</t>
        </is>
      </c>
      <c r="E2902" s="9" t="n">
        <v>6299</v>
      </c>
      <c r="F2902" s="9" t="inlineStr">
        <is>
          <t>6299.00</t>
        </is>
      </c>
      <c r="G2902" s="9" t="inlineStr">
        <is>
          <t>Instock</t>
        </is>
      </c>
      <c r="H2902" s="9">
        <f>F2902+0</f>
        <v/>
      </c>
      <c r="I2902" s="9" t="n"/>
      <c r="J2902" s="9">
        <f>IF(I2902&lt;&gt;"",I2902,H2902)</f>
        <v/>
      </c>
      <c r="K2902" s="9">
        <f>E2902/(1+M2902)</f>
        <v/>
      </c>
      <c r="L2902" s="10" t="inlineStr">
        <is>
          <t>PLN</t>
        </is>
      </c>
      <c r="M2902" s="11" t="n">
        <v>0.23</v>
      </c>
      <c r="N2902" s="9">
        <f>K2902*VLOOKUP(L2902,'Exchange rate'!A:B,2,0)</f>
        <v/>
      </c>
      <c r="O2902" s="8" t="inlineStr">
        <is>
          <t>RTV Euro AGD</t>
        </is>
      </c>
      <c r="P2902" s="8" t="inlineStr">
        <is>
          <t>RTV Euro AGD</t>
        </is>
      </c>
      <c r="Q2902" s="8" t="inlineStr">
        <is>
          <t>Poland</t>
        </is>
      </c>
      <c r="R2902" s="12" t="inlineStr">
        <is>
          <t>https://www.euro.com.pl/ipad-i-tablety-multimedialne/apple-tablet-ipad-pro-11-256gb-wf-cl-sp-blk-cz.bhtml</t>
        </is>
      </c>
      <c r="S2902" s="13" t="inlineStr">
        <is>
          <t>Tablet</t>
        </is>
      </c>
      <c r="T2902" s="13" t="n"/>
      <c r="U2902" s="12" t="inlineStr">
        <is>
          <t>https://drive.google.com/uc?export=view&amp;id=1v5te1fhARSd45XY2hj_tL4JFnEyWckQO</t>
        </is>
      </c>
      <c r="V2902" t="inlineStr">
        <is>
          <t>20250424</t>
        </is>
      </c>
    </row>
    <row r="2903" ht="15" customHeight="1">
      <c r="A2903" s="7" t="inlineStr">
        <is>
          <t>BN2009605</t>
        </is>
      </c>
      <c r="B2903" s="8" t="inlineStr">
        <is>
          <t>Apple</t>
        </is>
      </c>
      <c r="C2903" s="8" t="inlineStr">
        <is>
          <t>iPad Pro 11 - 2024 (5th gen) 8-256GB WiFi</t>
        </is>
      </c>
      <c r="D2903" s="8" t="inlineStr">
        <is>
          <t>-</t>
        </is>
      </c>
      <c r="E2903" s="9" t="n">
        <v>4999</v>
      </c>
      <c r="F2903" s="9" t="inlineStr">
        <is>
          <t>4999.00</t>
        </is>
      </c>
      <c r="G2903" s="9" t="inlineStr">
        <is>
          <t>Instock</t>
        </is>
      </c>
      <c r="H2903" s="9">
        <f>F2903+0</f>
        <v/>
      </c>
      <c r="I2903" s="9" t="n"/>
      <c r="J2903" s="9">
        <f>IF(I2903&lt;&gt;"",I2903,H2903)</f>
        <v/>
      </c>
      <c r="K2903" s="9">
        <f>E2903/(1+M2903)</f>
        <v/>
      </c>
      <c r="L2903" s="10" t="inlineStr">
        <is>
          <t>PLN</t>
        </is>
      </c>
      <c r="M2903" s="11" t="n">
        <v>0.23</v>
      </c>
      <c r="N2903" s="9">
        <f>K2903*VLOOKUP(L2903,'Exchange rate'!A:B,2,0)</f>
        <v/>
      </c>
      <c r="O2903" s="8" t="inlineStr">
        <is>
          <t>RTV Euro AGD</t>
        </is>
      </c>
      <c r="P2903" s="8" t="inlineStr">
        <is>
          <t>RTV Euro AGD</t>
        </is>
      </c>
      <c r="Q2903" s="8" t="inlineStr">
        <is>
          <t>Poland</t>
        </is>
      </c>
      <c r="R2903" s="12" t="inlineStr">
        <is>
          <t>https://www.euro.com.pl/ipad-i-tablety-multimedialne/apple-tablet-ipad-pro-11-256gb-wifi-sp-blk-hcz.bhtml</t>
        </is>
      </c>
      <c r="S2903" s="13" t="inlineStr">
        <is>
          <t>Tablet</t>
        </is>
      </c>
      <c r="T2903" s="13" t="n"/>
      <c r="U2903" s="12" t="inlineStr">
        <is>
          <t>https://drive.google.com/uc?export=view&amp;id=1tjzsSP9RZctVbh9_CAyUhvJDEZkSRX_9</t>
        </is>
      </c>
      <c r="V2903" t="inlineStr">
        <is>
          <t>20250424</t>
        </is>
      </c>
    </row>
    <row r="2904" ht="15" customHeight="1">
      <c r="A2904" s="7" t="inlineStr">
        <is>
          <t>BN2009598</t>
        </is>
      </c>
      <c r="B2904" s="8" t="inlineStr">
        <is>
          <t>Apple</t>
        </is>
      </c>
      <c r="C2904" s="8" t="inlineStr">
        <is>
          <t>iPad Pro 11 - 2024 (5th gen) 8-512GB 5G</t>
        </is>
      </c>
      <c r="D2904" s="8" t="inlineStr">
        <is>
          <t>-</t>
        </is>
      </c>
      <c r="E2904" s="9" t="n">
        <v>7299</v>
      </c>
      <c r="F2904" s="9" t="inlineStr">
        <is>
          <t>7299.00</t>
        </is>
      </c>
      <c r="G2904" s="9" t="inlineStr">
        <is>
          <t>Instock</t>
        </is>
      </c>
      <c r="H2904" s="9">
        <f>F2904+0</f>
        <v/>
      </c>
      <c r="I2904" s="9" t="n"/>
      <c r="J2904" s="9">
        <f>IF(I2904&lt;&gt;"",I2904,H2904)</f>
        <v/>
      </c>
      <c r="K2904" s="9">
        <f>E2904/(1+M2904)</f>
        <v/>
      </c>
      <c r="L2904" s="10" t="inlineStr">
        <is>
          <t>PLN</t>
        </is>
      </c>
      <c r="M2904" s="11" t="n">
        <v>0.23</v>
      </c>
      <c r="N2904" s="9">
        <f>K2904*VLOOKUP(L2904,'Exchange rate'!A:B,2,0)</f>
        <v/>
      </c>
      <c r="O2904" s="8" t="inlineStr">
        <is>
          <t>RTV Euro AGD</t>
        </is>
      </c>
      <c r="P2904" s="8" t="inlineStr">
        <is>
          <t>RTV Euro AGD</t>
        </is>
      </c>
      <c r="Q2904" s="8" t="inlineStr">
        <is>
          <t>Poland</t>
        </is>
      </c>
      <c r="R2904" s="12" t="inlineStr">
        <is>
          <t>https://www.euro.com.pl/ipad-i-tablety-multimedialne/apple-tablet-ipad-pro-11-512gb-wf-cl-sp-blk-cz.bhtml</t>
        </is>
      </c>
      <c r="S2904" s="13" t="inlineStr">
        <is>
          <t>Tablet</t>
        </is>
      </c>
      <c r="T2904" s="13" t="n"/>
      <c r="U2904" s="12" t="inlineStr">
        <is>
          <t>https://drive.google.com/uc?export=view&amp;id=1qqPl1NfA_VPc-rAOMs2wo1yhUc5Wtyeo</t>
        </is>
      </c>
      <c r="V2904" t="inlineStr">
        <is>
          <t>20250424</t>
        </is>
      </c>
    </row>
    <row r="2905" ht="15" customHeight="1">
      <c r="A2905" s="7" t="inlineStr">
        <is>
          <t>BN2008642</t>
        </is>
      </c>
      <c r="B2905" s="8" t="inlineStr">
        <is>
          <t>Apple</t>
        </is>
      </c>
      <c r="C2905" s="8" t="inlineStr">
        <is>
          <t>iPad Pro 11 2022 (4th-gen) 11.0 WiFi + Cellular 256GB</t>
        </is>
      </c>
      <c r="D2905" s="8" t="inlineStr">
        <is>
          <t>-</t>
        </is>
      </c>
      <c r="E2905" s="9" t="n">
        <v>5999</v>
      </c>
      <c r="F2905" s="9" t="inlineStr">
        <is>
          <t>5999.00</t>
        </is>
      </c>
      <c r="G2905" s="9" t="inlineStr">
        <is>
          <t>Instock</t>
        </is>
      </c>
      <c r="H2905" s="9">
        <f>F2905+0</f>
        <v/>
      </c>
      <c r="I2905" s="9" t="n"/>
      <c r="J2905" s="9">
        <f>IF(I2905&lt;&gt;"",I2905,H2905)</f>
        <v/>
      </c>
      <c r="K2905" s="9">
        <f>E2905/(1+M2905)</f>
        <v/>
      </c>
      <c r="L2905" s="10" t="inlineStr">
        <is>
          <t>PLN</t>
        </is>
      </c>
      <c r="M2905" s="11" t="n">
        <v>0.23</v>
      </c>
      <c r="N2905" s="9">
        <f>K2905*VLOOKUP(L2905,'Exchange rate'!A:B,2,0)</f>
        <v/>
      </c>
      <c r="O2905" s="8" t="inlineStr">
        <is>
          <t>RTV Euro AGD</t>
        </is>
      </c>
      <c r="P2905" s="8" t="inlineStr">
        <is>
          <t>RTV Euro AGD</t>
        </is>
      </c>
      <c r="Q2905" s="8" t="inlineStr">
        <is>
          <t>Poland</t>
        </is>
      </c>
      <c r="R2905" s="12" t="inlineStr">
        <is>
          <t>https://www.euro.com.pl/ipad-i-tablety-multimedialne/apple-tablet-ipad-pro-11-256gb-cell-silver-22.bhtml</t>
        </is>
      </c>
      <c r="S2905" s="13" t="inlineStr">
        <is>
          <t>Tablet</t>
        </is>
      </c>
      <c r="T2905" s="13" t="n"/>
      <c r="U2905" s="12" t="inlineStr">
        <is>
          <t>https://drive.google.com/uc?export=view&amp;id=1uB3ALZCveQeUYGLZ1sMio3CGYBfRXuJN</t>
        </is>
      </c>
      <c r="V2905" t="inlineStr">
        <is>
          <t>20250424</t>
        </is>
      </c>
    </row>
    <row r="2906" ht="15" customHeight="1">
      <c r="A2906" s="7" t="inlineStr">
        <is>
          <t>BN2008645</t>
        </is>
      </c>
      <c r="B2906" s="8" t="inlineStr">
        <is>
          <t>Apple</t>
        </is>
      </c>
      <c r="C2906" s="8" t="inlineStr">
        <is>
          <t>iPad Pro 12.9 2022 (6th-gen) 12.9 WiFi + Cellular 128GB</t>
        </is>
      </c>
      <c r="D2906" s="8" t="inlineStr">
        <is>
          <t>-</t>
        </is>
      </c>
      <c r="E2906" s="9" t="n">
        <v>5749</v>
      </c>
      <c r="F2906" s="9" t="inlineStr">
        <is>
          <t>5749.00</t>
        </is>
      </c>
      <c r="G2906" s="9" t="inlineStr">
        <is>
          <t>Instock</t>
        </is>
      </c>
      <c r="H2906" s="9">
        <f>F2906+0</f>
        <v/>
      </c>
      <c r="I2906" s="9" t="n"/>
      <c r="J2906" s="9">
        <f>IF(I2906&lt;&gt;"",I2906,H2906)</f>
        <v/>
      </c>
      <c r="K2906" s="9">
        <f>E2906/(1+M2906)</f>
        <v/>
      </c>
      <c r="L2906" s="10" t="inlineStr">
        <is>
          <t>PLN</t>
        </is>
      </c>
      <c r="M2906" s="11" t="n">
        <v>0.23</v>
      </c>
      <c r="N2906" s="9">
        <f>K2906*VLOOKUP(L2906,'Exchange rate'!A:B,2,0)</f>
        <v/>
      </c>
      <c r="O2906" s="8" t="inlineStr">
        <is>
          <t>RTV Euro AGD</t>
        </is>
      </c>
      <c r="P2906" s="8" t="inlineStr">
        <is>
          <t>RTV Euro AGD</t>
        </is>
      </c>
      <c r="Q2906" s="8" t="inlineStr">
        <is>
          <t>Poland</t>
        </is>
      </c>
      <c r="R2906" s="12" t="inlineStr">
        <is>
          <t>https://www.euro.com.pl/ipad-i-tablety-multimedialne/apple-tablet-ipad-pro-12-9-128gb-cell-silve-22.bhtml</t>
        </is>
      </c>
      <c r="S2906" s="13" t="inlineStr">
        <is>
          <t>Tablet</t>
        </is>
      </c>
      <c r="T2906" s="13" t="n"/>
      <c r="U2906" s="12" t="inlineStr">
        <is>
          <t>https://drive.google.com/uc?export=view&amp;id=1qD8mZKg-549zs8bsZ9bLJHT6--wCg27q</t>
        </is>
      </c>
      <c r="V2906" t="inlineStr">
        <is>
          <t>20250424</t>
        </is>
      </c>
    </row>
    <row r="2907" ht="15" customHeight="1">
      <c r="A2907" s="7" t="inlineStr">
        <is>
          <t>BN2008647</t>
        </is>
      </c>
      <c r="B2907" s="8" t="inlineStr">
        <is>
          <t>Apple</t>
        </is>
      </c>
      <c r="C2907" s="8" t="inlineStr">
        <is>
          <t>iPad Pro 12.9 2022 (6th-gen) 12.9 WiFi + Cellular 256GB</t>
        </is>
      </c>
      <c r="D2907" s="8" t="inlineStr">
        <is>
          <t>-</t>
        </is>
      </c>
      <c r="E2907" s="9" t="n">
        <v>7749</v>
      </c>
      <c r="F2907" s="9" t="inlineStr">
        <is>
          <t>7749.00</t>
        </is>
      </c>
      <c r="G2907" s="9" t="inlineStr">
        <is>
          <t>Instock</t>
        </is>
      </c>
      <c r="H2907" s="9">
        <f>F2907+0</f>
        <v/>
      </c>
      <c r="I2907" s="9" t="n"/>
      <c r="J2907" s="9">
        <f>IF(I2907&lt;&gt;"",I2907,H2907)</f>
        <v/>
      </c>
      <c r="K2907" s="9">
        <f>E2907/(1+M2907)</f>
        <v/>
      </c>
      <c r="L2907" s="10" t="inlineStr">
        <is>
          <t>PLN</t>
        </is>
      </c>
      <c r="M2907" s="11" t="n">
        <v>0.23</v>
      </c>
      <c r="N2907" s="9">
        <f>K2907*VLOOKUP(L2907,'Exchange rate'!A:B,2,0)</f>
        <v/>
      </c>
      <c r="O2907" s="8" t="inlineStr">
        <is>
          <t>RTV Euro AGD</t>
        </is>
      </c>
      <c r="P2907" s="8" t="inlineStr">
        <is>
          <t>RTV Euro AGD</t>
        </is>
      </c>
      <c r="Q2907" s="8" t="inlineStr">
        <is>
          <t>Poland</t>
        </is>
      </c>
      <c r="R2907" s="12" t="inlineStr">
        <is>
          <t>https://www.euro.com.pl/ipad-i-tablety-multimedialne/apple-tablet-ipad-pro-12-9-256gb-cell-silv-22.bhtml</t>
        </is>
      </c>
      <c r="S2907" s="13" t="inlineStr">
        <is>
          <t>Tablet</t>
        </is>
      </c>
      <c r="T2907" s="13" t="n"/>
      <c r="U2907" s="12" t="inlineStr">
        <is>
          <t>https://drive.google.com/uc?export=view&amp;id=1szJ3yV5mH1l59xvphJOhh7ySetnReqDE</t>
        </is>
      </c>
      <c r="V2907" t="inlineStr">
        <is>
          <t>20250424</t>
        </is>
      </c>
    </row>
    <row r="2908" ht="15" customHeight="1">
      <c r="A2908" s="7" t="inlineStr">
        <is>
          <t>BN2008657</t>
        </is>
      </c>
      <c r="B2908" s="8" t="inlineStr">
        <is>
          <t>Apple</t>
        </is>
      </c>
      <c r="C2908" s="8" t="inlineStr">
        <is>
          <t>iPad Pro 12.9 2022 (6th-gen) 12.9 WiFi 128GB</t>
        </is>
      </c>
      <c r="D2908" s="8" t="inlineStr">
        <is>
          <t>-</t>
        </is>
      </c>
      <c r="E2908" s="9" t="n">
        <v>5249</v>
      </c>
      <c r="F2908" s="9" t="inlineStr">
        <is>
          <t>5249.00</t>
        </is>
      </c>
      <c r="G2908" s="9" t="inlineStr">
        <is>
          <t>Instock</t>
        </is>
      </c>
      <c r="H2908" s="9">
        <f>F2908+0</f>
        <v/>
      </c>
      <c r="I2908" s="9" t="n"/>
      <c r="J2908" s="9">
        <f>IF(I2908&lt;&gt;"",I2908,H2908)</f>
        <v/>
      </c>
      <c r="K2908" s="9">
        <f>E2908/(1+M2908)</f>
        <v/>
      </c>
      <c r="L2908" s="10" t="inlineStr">
        <is>
          <t>PLN</t>
        </is>
      </c>
      <c r="M2908" s="11" t="n">
        <v>0.23</v>
      </c>
      <c r="N2908" s="9">
        <f>K2908*VLOOKUP(L2908,'Exchange rate'!A:B,2,0)</f>
        <v/>
      </c>
      <c r="O2908" s="8" t="inlineStr">
        <is>
          <t>RTV Euro AGD</t>
        </is>
      </c>
      <c r="P2908" s="8" t="inlineStr">
        <is>
          <t>RTV Euro AGD</t>
        </is>
      </c>
      <c r="Q2908" s="8" t="inlineStr">
        <is>
          <t>Poland</t>
        </is>
      </c>
      <c r="R2908" s="12" t="inlineStr">
        <is>
          <t>https://www.euro.com.pl/ipad-i-tablety-multimedialne/apple-tablet-ipad-pro-12-9-128gb-wifi-silv-22.bhtml</t>
        </is>
      </c>
      <c r="S2908" s="13" t="inlineStr">
        <is>
          <t>Tablet</t>
        </is>
      </c>
      <c r="T2908" s="13" t="n"/>
      <c r="U2908" s="12" t="inlineStr">
        <is>
          <t>https://drive.google.com/uc?export=view&amp;id=1sR8BnCqjnLwmKxisTGWJ0z0A_WxHvzVW</t>
        </is>
      </c>
      <c r="V2908" t="inlineStr">
        <is>
          <t>20250424</t>
        </is>
      </c>
    </row>
    <row r="2909" ht="15" customHeight="1">
      <c r="A2909" s="7" t="inlineStr">
        <is>
          <t>BN2008659</t>
        </is>
      </c>
      <c r="B2909" s="8" t="inlineStr">
        <is>
          <t>Apple</t>
        </is>
      </c>
      <c r="C2909" s="8" t="inlineStr">
        <is>
          <t>iPad Pro 12.9 2022 (6th-gen) 12.9 WiFi 256GB</t>
        </is>
      </c>
      <c r="D2909" s="8" t="inlineStr">
        <is>
          <t>-</t>
        </is>
      </c>
      <c r="E2909" s="9" t="n">
        <v>6349</v>
      </c>
      <c r="F2909" s="9" t="inlineStr">
        <is>
          <t>6349.00</t>
        </is>
      </c>
      <c r="G2909" s="9" t="inlineStr">
        <is>
          <t>Instock</t>
        </is>
      </c>
      <c r="H2909" s="9">
        <f>F2909+0</f>
        <v/>
      </c>
      <c r="I2909" s="9" t="n"/>
      <c r="J2909" s="9">
        <f>IF(I2909&lt;&gt;"",I2909,H2909)</f>
        <v/>
      </c>
      <c r="K2909" s="9">
        <f>E2909/(1+M2909)</f>
        <v/>
      </c>
      <c r="L2909" s="10" t="inlineStr">
        <is>
          <t>PLN</t>
        </is>
      </c>
      <c r="M2909" s="11" t="n">
        <v>0.23</v>
      </c>
      <c r="N2909" s="9">
        <f>K2909*VLOOKUP(L2909,'Exchange rate'!A:B,2,0)</f>
        <v/>
      </c>
      <c r="O2909" s="8" t="inlineStr">
        <is>
          <t>RTV Euro AGD</t>
        </is>
      </c>
      <c r="P2909" s="8" t="inlineStr">
        <is>
          <t>RTV Euro AGD</t>
        </is>
      </c>
      <c r="Q2909" s="8" t="inlineStr">
        <is>
          <t>Poland</t>
        </is>
      </c>
      <c r="R2909" s="12" t="inlineStr">
        <is>
          <t>https://www.euro.com.pl/ipad-i-tablety-multimedialne/apple-tablet-ipad-pro-12-9-256gb-wifi-grey-22.bhtml</t>
        </is>
      </c>
      <c r="S2909" s="13" t="inlineStr">
        <is>
          <t>Tablet</t>
        </is>
      </c>
      <c r="T2909" s="13" t="n"/>
      <c r="U2909" s="12" t="inlineStr">
        <is>
          <t>https://drive.google.com/uc?export=view&amp;id=1r6CQ1yyhiXf3UM5G4DkKQC81Ph37yApG</t>
        </is>
      </c>
      <c r="V2909" t="inlineStr">
        <is>
          <t>20250424</t>
        </is>
      </c>
    </row>
    <row r="2910" ht="15" customHeight="1">
      <c r="A2910" s="7" t="inlineStr">
        <is>
          <t>BN2008661</t>
        </is>
      </c>
      <c r="B2910" s="8" t="inlineStr">
        <is>
          <t>Apple</t>
        </is>
      </c>
      <c r="C2910" s="8" t="inlineStr">
        <is>
          <t>iPad Pro 12.9 2022 (6th-gen) 12.9 WiFi 512GB</t>
        </is>
      </c>
      <c r="D2910" s="8" t="inlineStr">
        <is>
          <t>-</t>
        </is>
      </c>
      <c r="E2910" s="9" t="n">
        <v>7399</v>
      </c>
      <c r="F2910" s="9" t="inlineStr">
        <is>
          <t>7399.00</t>
        </is>
      </c>
      <c r="G2910" s="9" t="inlineStr">
        <is>
          <t>Instock</t>
        </is>
      </c>
      <c r="H2910" s="9">
        <f>F2910+0</f>
        <v/>
      </c>
      <c r="I2910" s="9" t="n"/>
      <c r="J2910" s="9">
        <f>IF(I2910&lt;&gt;"",I2910,H2910)</f>
        <v/>
      </c>
      <c r="K2910" s="9">
        <f>E2910/(1+M2910)</f>
        <v/>
      </c>
      <c r="L2910" s="10" t="inlineStr">
        <is>
          <t>PLN</t>
        </is>
      </c>
      <c r="M2910" s="11" t="n">
        <v>0.23</v>
      </c>
      <c r="N2910" s="9">
        <f>K2910*VLOOKUP(L2910,'Exchange rate'!A:B,2,0)</f>
        <v/>
      </c>
      <c r="O2910" s="8" t="inlineStr">
        <is>
          <t>RTV Euro AGD</t>
        </is>
      </c>
      <c r="P2910" s="8" t="inlineStr">
        <is>
          <t>RTV Euro AGD</t>
        </is>
      </c>
      <c r="Q2910" s="8" t="inlineStr">
        <is>
          <t>Poland</t>
        </is>
      </c>
      <c r="R2910" s="12" t="inlineStr">
        <is>
          <t>https://www.euro.com.pl/ipad-i-tablety-multimedialne/apple-tablet-ipad-pro-12-9-512gb-wifi-grey-22.bhtml</t>
        </is>
      </c>
      <c r="S2910" s="13" t="inlineStr">
        <is>
          <t>Tablet</t>
        </is>
      </c>
      <c r="T2910" s="13" t="n"/>
      <c r="U2910" s="12" t="inlineStr">
        <is>
          <t>https://drive.google.com/uc?export=view&amp;id=1r06STewoKnEqQMlR_x0IQYFK-70enw2l</t>
        </is>
      </c>
      <c r="V2910" t="inlineStr">
        <is>
          <t>20250424</t>
        </is>
      </c>
    </row>
    <row r="2911" ht="15" customHeight="1">
      <c r="A2911" s="7" t="inlineStr">
        <is>
          <t>BN2009581</t>
        </is>
      </c>
      <c r="B2911" s="8" t="inlineStr">
        <is>
          <t>Apple</t>
        </is>
      </c>
      <c r="C2911" s="8" t="inlineStr">
        <is>
          <t>iPad Pro 13 - 2024 (7th gen) 8-256GB 5G</t>
        </is>
      </c>
      <c r="D2911" s="8" t="inlineStr">
        <is>
          <t>-</t>
        </is>
      </c>
      <c r="E2911" s="9" t="n">
        <v>7999</v>
      </c>
      <c r="F2911" s="9" t="inlineStr">
        <is>
          <t>7999.00</t>
        </is>
      </c>
      <c r="G2911" s="9" t="inlineStr">
        <is>
          <t>Instock</t>
        </is>
      </c>
      <c r="H2911" s="9">
        <f>F2911+0</f>
        <v/>
      </c>
      <c r="I2911" s="9" t="n"/>
      <c r="J2911" s="9">
        <f>IF(I2911&lt;&gt;"",I2911,H2911)</f>
        <v/>
      </c>
      <c r="K2911" s="9">
        <f>E2911/(1+M2911)</f>
        <v/>
      </c>
      <c r="L2911" s="10" t="inlineStr">
        <is>
          <t>PLN</t>
        </is>
      </c>
      <c r="M2911" s="11" t="n">
        <v>0.23</v>
      </c>
      <c r="N2911" s="9">
        <f>K2911*VLOOKUP(L2911,'Exchange rate'!A:B,2,0)</f>
        <v/>
      </c>
      <c r="O2911" s="8" t="inlineStr">
        <is>
          <t>RTV Euro AGD</t>
        </is>
      </c>
      <c r="P2911" s="8" t="inlineStr">
        <is>
          <t>RTV Euro AGD</t>
        </is>
      </c>
      <c r="Q2911" s="8" t="inlineStr">
        <is>
          <t>Poland</t>
        </is>
      </c>
      <c r="R2911" s="12" t="inlineStr">
        <is>
          <t>https://www.euro.com.pl/ipad-i-tablety-multimedialne/apple-tablet-ipad-pro-13-256gb-wf-cl-space-blk.bhtml</t>
        </is>
      </c>
      <c r="S2911" s="13" t="inlineStr">
        <is>
          <t>Tablet</t>
        </is>
      </c>
      <c r="T2911" s="13" t="n"/>
      <c r="U2911" s="12" t="inlineStr">
        <is>
          <t>https://drive.google.com/uc?export=view&amp;id=1r5EKpkCjgQCrDS5P5bxJXpLbR9YkAFiZ</t>
        </is>
      </c>
      <c r="V2911" t="inlineStr">
        <is>
          <t>20250424</t>
        </is>
      </c>
    </row>
    <row r="2912" ht="15" customHeight="1">
      <c r="A2912" s="7" t="inlineStr">
        <is>
          <t>BN2009613</t>
        </is>
      </c>
      <c r="B2912" s="8" t="inlineStr">
        <is>
          <t>Apple</t>
        </is>
      </c>
      <c r="C2912" s="8" t="inlineStr">
        <is>
          <t>iPad Pro 13 - 2024 (7th gen) 8-256GB WiFi</t>
        </is>
      </c>
      <c r="D2912" s="8" t="inlineStr">
        <is>
          <t>-</t>
        </is>
      </c>
      <c r="E2912" s="9" t="n">
        <v>6399</v>
      </c>
      <c r="F2912" s="9" t="inlineStr">
        <is>
          <t>6399.00</t>
        </is>
      </c>
      <c r="G2912" s="9" t="inlineStr">
        <is>
          <t>Instock</t>
        </is>
      </c>
      <c r="H2912" s="9">
        <f>F2912+0</f>
        <v/>
      </c>
      <c r="I2912" s="9" t="n"/>
      <c r="J2912" s="9">
        <f>IF(I2912&lt;&gt;"",I2912,H2912)</f>
        <v/>
      </c>
      <c r="K2912" s="9">
        <f>E2912/(1+M2912)</f>
        <v/>
      </c>
      <c r="L2912" s="10" t="inlineStr">
        <is>
          <t>PLN</t>
        </is>
      </c>
      <c r="M2912" s="11" t="n">
        <v>0.23</v>
      </c>
      <c r="N2912" s="9">
        <f>K2912*VLOOKUP(L2912,'Exchange rate'!A:B,2,0)</f>
        <v/>
      </c>
      <c r="O2912" s="8" t="inlineStr">
        <is>
          <t>RTV Euro AGD</t>
        </is>
      </c>
      <c r="P2912" s="8" t="inlineStr">
        <is>
          <t>RTV Euro AGD</t>
        </is>
      </c>
      <c r="Q2912" s="8" t="inlineStr">
        <is>
          <t>Poland</t>
        </is>
      </c>
      <c r="R2912" s="12" t="inlineStr">
        <is>
          <t>https://www.euro.com.pl/ipad-i-tablety-multimedialne/apple-tablet-ipad-pro-13-256gb-wifi-space-blac.bhtml</t>
        </is>
      </c>
      <c r="S2912" s="13" t="inlineStr">
        <is>
          <t>Tablet</t>
        </is>
      </c>
      <c r="T2912" s="13" t="n"/>
      <c r="U2912" s="12" t="inlineStr">
        <is>
          <t>https://drive.google.com/uc?export=view&amp;id=1rBOFu2U-ZiLNFEUHQJuGNW25JFwLQGrD</t>
        </is>
      </c>
      <c r="V2912" t="inlineStr">
        <is>
          <t>20250424</t>
        </is>
      </c>
    </row>
    <row r="2913" ht="15" customHeight="1">
      <c r="A2913" s="7" t="inlineStr">
        <is>
          <t>BN2009606</t>
        </is>
      </c>
      <c r="B2913" s="8" t="inlineStr">
        <is>
          <t>Apple</t>
        </is>
      </c>
      <c r="C2913" s="8" t="inlineStr">
        <is>
          <t>iPad Pro 13 - 2024 (7th gen) 8-512GB 5G</t>
        </is>
      </c>
      <c r="D2913" s="8" t="inlineStr">
        <is>
          <t>-</t>
        </is>
      </c>
      <c r="E2913" s="9" t="n">
        <v>8999</v>
      </c>
      <c r="F2913" s="9" t="inlineStr">
        <is>
          <t>8999.00</t>
        </is>
      </c>
      <c r="G2913" s="9" t="inlineStr">
        <is>
          <t>Instock</t>
        </is>
      </c>
      <c r="H2913" s="9">
        <f>F2913+0</f>
        <v/>
      </c>
      <c r="I2913" s="9" t="n"/>
      <c r="J2913" s="9">
        <f>IF(I2913&lt;&gt;"",I2913,H2913)</f>
        <v/>
      </c>
      <c r="K2913" s="9">
        <f>E2913/(1+M2913)</f>
        <v/>
      </c>
      <c r="L2913" s="10" t="inlineStr">
        <is>
          <t>PLN</t>
        </is>
      </c>
      <c r="M2913" s="11" t="n">
        <v>0.23</v>
      </c>
      <c r="N2913" s="9">
        <f>K2913*VLOOKUP(L2913,'Exchange rate'!A:B,2,0)</f>
        <v/>
      </c>
      <c r="O2913" s="8" t="inlineStr">
        <is>
          <t>RTV Euro AGD</t>
        </is>
      </c>
      <c r="P2913" s="8" t="inlineStr">
        <is>
          <t>RTV Euro AGD</t>
        </is>
      </c>
      <c r="Q2913" s="8" t="inlineStr">
        <is>
          <t>Poland</t>
        </is>
      </c>
      <c r="R2913" s="12" t="inlineStr">
        <is>
          <t>https://www.euro.com.pl/ipad-i-tablety-multimedialne/apple-tablet-ipad-pro-13-512gb-wf-cl-silver.bhtml</t>
        </is>
      </c>
      <c r="S2913" s="13" t="inlineStr">
        <is>
          <t>Tablet</t>
        </is>
      </c>
      <c r="T2913" s="13" t="n"/>
      <c r="U2913" s="12" t="inlineStr">
        <is>
          <t>https://drive.google.com/uc?export=view&amp;id=1qaFioWoXP_oAzLzxmlbPLk4xgyA-HCxU</t>
        </is>
      </c>
      <c r="V2913" t="inlineStr">
        <is>
          <t>20250424</t>
        </is>
      </c>
    </row>
    <row r="2914" ht="15" customHeight="1">
      <c r="A2914" s="7" t="inlineStr">
        <is>
          <t>BN2006936</t>
        </is>
      </c>
      <c r="B2914" s="8" t="inlineStr">
        <is>
          <t>Apple</t>
        </is>
      </c>
      <c r="C2914" s="8" t="inlineStr">
        <is>
          <t>iPhone 11 128GB LTE</t>
        </is>
      </c>
      <c r="D2914" s="8" t="inlineStr">
        <is>
          <t>-</t>
        </is>
      </c>
      <c r="E2914" s="9" t="n">
        <v>0</v>
      </c>
      <c r="F2914" s="9" t="inlineStr">
        <is>
          <t>0.00</t>
        </is>
      </c>
      <c r="G2914" s="9" t="inlineStr">
        <is>
          <t>Outstock</t>
        </is>
      </c>
      <c r="H2914" s="9">
        <f>F2914+0</f>
        <v/>
      </c>
      <c r="I2914" s="9" t="n"/>
      <c r="J2914" s="9">
        <f>IF(I2914&lt;&gt;"",I2914,H2914)</f>
        <v/>
      </c>
      <c r="K2914" s="9">
        <f>E2914/(1+M2914)</f>
        <v/>
      </c>
      <c r="L2914" s="10" t="inlineStr">
        <is>
          <t>PLN</t>
        </is>
      </c>
      <c r="M2914" s="11" t="n">
        <v>0.23</v>
      </c>
      <c r="N2914" s="9">
        <f>K2914*VLOOKUP(L2914,'Exchange rate'!A:B,2,0)</f>
        <v/>
      </c>
      <c r="O2914" s="8" t="inlineStr">
        <is>
          <t>RTV Euro AGD</t>
        </is>
      </c>
      <c r="P2914" s="8" t="inlineStr">
        <is>
          <t>RTV Euro AGD</t>
        </is>
      </c>
      <c r="Q2914" s="8" t="inlineStr">
        <is>
          <t>Poland</t>
        </is>
      </c>
      <c r="R2914" s="12" t="inlineStr">
        <is>
          <t>https://www.euro.com.pl/telefony-komorkowe/apple-apple-iphone-11-128gb-black-new.bhtml</t>
        </is>
      </c>
      <c r="S2914" s="13" t="inlineStr">
        <is>
          <t>Handset</t>
        </is>
      </c>
      <c r="T2914" s="13" t="inlineStr">
        <is>
          <t>v</t>
        </is>
      </c>
      <c r="U2914" s="12" t="inlineStr">
        <is>
          <t>https://drive.google.com/uc?export=view&amp;id=1sgXo39FwQT7Dsf19bsUgmdSEdlNqn1kq</t>
        </is>
      </c>
      <c r="V2914" t="inlineStr">
        <is>
          <t>20250424</t>
        </is>
      </c>
    </row>
    <row r="2915" ht="15" customHeight="1">
      <c r="A2915" s="7" t="inlineStr">
        <is>
          <t>BN2006935</t>
        </is>
      </c>
      <c r="B2915" s="8" t="inlineStr">
        <is>
          <t>Apple</t>
        </is>
      </c>
      <c r="C2915" s="8" t="inlineStr">
        <is>
          <t>iPhone 11 64GB LTE</t>
        </is>
      </c>
      <c r="D2915" s="8" t="inlineStr">
        <is>
          <t>-</t>
        </is>
      </c>
      <c r="E2915" s="9" t="n">
        <v>1199</v>
      </c>
      <c r="F2915" s="9" t="inlineStr">
        <is>
          <t>1199.00</t>
        </is>
      </c>
      <c r="G2915" s="9" t="inlineStr">
        <is>
          <t>Instock</t>
        </is>
      </c>
      <c r="H2915" s="9">
        <f>F2915+0</f>
        <v/>
      </c>
      <c r="I2915" s="9" t="n"/>
      <c r="J2915" s="9">
        <f>IF(I2915&lt;&gt;"",I2915,H2915)</f>
        <v/>
      </c>
      <c r="K2915" s="9">
        <f>E2915/(1+M2915)</f>
        <v/>
      </c>
      <c r="L2915" s="10" t="inlineStr">
        <is>
          <t>PLN</t>
        </is>
      </c>
      <c r="M2915" s="11" t="n">
        <v>0.23</v>
      </c>
      <c r="N2915" s="9">
        <f>K2915*VLOOKUP(L2915,'Exchange rate'!A:B,2,0)</f>
        <v/>
      </c>
      <c r="O2915" s="8" t="inlineStr">
        <is>
          <t>RTV Euro AGD</t>
        </is>
      </c>
      <c r="P2915" s="8" t="inlineStr">
        <is>
          <t>RTV Euro AGD</t>
        </is>
      </c>
      <c r="Q2915" s="8" t="inlineStr">
        <is>
          <t>Poland</t>
        </is>
      </c>
      <c r="R2915" s="12" t="inlineStr">
        <is>
          <t>https://www.euro.com.pl/telefony-komorkowe/apple-apple-iphone-11-64gb-white-new.bhtml</t>
        </is>
      </c>
      <c r="S2915" s="13" t="inlineStr">
        <is>
          <t>Handset</t>
        </is>
      </c>
      <c r="T2915" s="13" t="n"/>
      <c r="U2915" s="12" t="inlineStr">
        <is>
          <t>https://drive.google.com/uc?export=view&amp;id=1poE71Z8gg3-Imko5jIc9ks6ZT4Jz2SIm</t>
        </is>
      </c>
      <c r="V2915" t="inlineStr">
        <is>
          <t>20250424</t>
        </is>
      </c>
    </row>
    <row r="2916" ht="15" customHeight="1">
      <c r="A2916" s="7" t="inlineStr">
        <is>
          <t>BN2007613</t>
        </is>
      </c>
      <c r="B2916" s="8" t="inlineStr">
        <is>
          <t>Apple</t>
        </is>
      </c>
      <c r="C2916" s="8" t="inlineStr">
        <is>
          <t>iPhone 12 128GB</t>
        </is>
      </c>
      <c r="D2916" s="8" t="inlineStr">
        <is>
          <t>-</t>
        </is>
      </c>
      <c r="E2916" s="9" t="n">
        <v>0</v>
      </c>
      <c r="F2916" s="9" t="inlineStr">
        <is>
          <t>0.00</t>
        </is>
      </c>
      <c r="G2916" s="9" t="inlineStr">
        <is>
          <t>Outstock</t>
        </is>
      </c>
      <c r="H2916" s="9">
        <f>F2916+0</f>
        <v/>
      </c>
      <c r="I2916" s="9" t="n"/>
      <c r="J2916" s="9">
        <f>IF(I2916&lt;&gt;"",I2916,H2916)</f>
        <v/>
      </c>
      <c r="K2916" s="9">
        <f>E2916/(1+M2916)</f>
        <v/>
      </c>
      <c r="L2916" s="10" t="inlineStr">
        <is>
          <t>PLN</t>
        </is>
      </c>
      <c r="M2916" s="11" t="n">
        <v>0.23</v>
      </c>
      <c r="N2916" s="9">
        <f>K2916*VLOOKUP(L2916,'Exchange rate'!A:B,2,0)</f>
        <v/>
      </c>
      <c r="O2916" s="8" t="inlineStr">
        <is>
          <t>RTV Euro AGD</t>
        </is>
      </c>
      <c r="P2916" s="8" t="inlineStr">
        <is>
          <t>RTV Euro AGD</t>
        </is>
      </c>
      <c r="Q2916" s="8" t="inlineStr">
        <is>
          <t>Poland</t>
        </is>
      </c>
      <c r="R2916" s="12" t="inlineStr">
        <is>
          <t>https://www.euro.com.pl/telefony-komorkowe/apple-iphone-12-128gb-bialy.bhtml</t>
        </is>
      </c>
      <c r="S2916" s="13" t="inlineStr">
        <is>
          <t>Handset</t>
        </is>
      </c>
      <c r="T2916" s="13" t="inlineStr">
        <is>
          <t>OOS</t>
        </is>
      </c>
      <c r="U2916" s="12" t="inlineStr">
        <is>
          <t>https://drive.google.com/uc?export=view&amp;id=1u08xWsMO4NuYJPbsnTIawIkJqC_Iuovd</t>
        </is>
      </c>
      <c r="V2916" t="inlineStr">
        <is>
          <t>20250424</t>
        </is>
      </c>
    </row>
    <row r="2917" ht="15" customHeight="1">
      <c r="A2917" s="7" t="inlineStr">
        <is>
          <t>BN2007612</t>
        </is>
      </c>
      <c r="B2917" s="8" t="inlineStr">
        <is>
          <t>Apple</t>
        </is>
      </c>
      <c r="C2917" s="8" t="inlineStr">
        <is>
          <t>iPhone 12 64GB</t>
        </is>
      </c>
      <c r="D2917" s="8" t="inlineStr">
        <is>
          <t>-</t>
        </is>
      </c>
      <c r="E2917" s="9" t="n">
        <v>1849</v>
      </c>
      <c r="F2917" s="9" t="inlineStr">
        <is>
          <t>1849.00</t>
        </is>
      </c>
      <c r="G2917" s="9" t="inlineStr">
        <is>
          <t>Instock</t>
        </is>
      </c>
      <c r="H2917" s="9">
        <f>F2917+0</f>
        <v/>
      </c>
      <c r="I2917" s="9" t="n"/>
      <c r="J2917" s="9">
        <f>IF(I2917&lt;&gt;"",I2917,H2917)</f>
        <v/>
      </c>
      <c r="K2917" s="9">
        <f>E2917/(1+M2917)</f>
        <v/>
      </c>
      <c r="L2917" s="10" t="inlineStr">
        <is>
          <t>PLN</t>
        </is>
      </c>
      <c r="M2917" s="11" t="n">
        <v>0.23</v>
      </c>
      <c r="N2917" s="9">
        <f>K2917*VLOOKUP(L2917,'Exchange rate'!A:B,2,0)</f>
        <v/>
      </c>
      <c r="O2917" s="8" t="inlineStr">
        <is>
          <t>RTV Euro AGD</t>
        </is>
      </c>
      <c r="P2917" s="8" t="inlineStr">
        <is>
          <t>RTV Euro AGD</t>
        </is>
      </c>
      <c r="Q2917" s="8" t="inlineStr">
        <is>
          <t>Poland</t>
        </is>
      </c>
      <c r="R2917" s="12" t="inlineStr">
        <is>
          <t>https://www.euro.com.pl/telefony-komorkowe/smartfon-apple-iphone-12-64gb-czarny.bhtml</t>
        </is>
      </c>
      <c r="S2917" s="13" t="inlineStr">
        <is>
          <t>Handset</t>
        </is>
      </c>
      <c r="T2917" s="13" t="n"/>
      <c r="U2917" s="12" t="inlineStr">
        <is>
          <t>https://drive.google.com/uc?export=view&amp;id=1rcGdDKtfqEYi8sakgVOci_fgTLAgI_fS</t>
        </is>
      </c>
      <c r="V2917" t="inlineStr">
        <is>
          <t>20250424</t>
        </is>
      </c>
    </row>
    <row r="2918" ht="15" customHeight="1">
      <c r="A2918" s="7" t="inlineStr">
        <is>
          <t>BN2007979</t>
        </is>
      </c>
      <c r="B2918" s="8" t="inlineStr">
        <is>
          <t>Apple</t>
        </is>
      </c>
      <c r="C2918" s="8" t="inlineStr">
        <is>
          <t>iPhone 13 128GB 5G</t>
        </is>
      </c>
      <c r="D2918" s="8" t="inlineStr">
        <is>
          <t>-</t>
        </is>
      </c>
      <c r="E2918" s="9" t="n">
        <v>2099</v>
      </c>
      <c r="F2918" s="9" t="inlineStr">
        <is>
          <t>2099.00</t>
        </is>
      </c>
      <c r="G2918" s="9" t="inlineStr">
        <is>
          <t>Instock</t>
        </is>
      </c>
      <c r="H2918" s="9">
        <f>F2918+0</f>
        <v/>
      </c>
      <c r="I2918" s="9" t="n"/>
      <c r="J2918" s="9">
        <f>IF(I2918&lt;&gt;"",I2918,H2918)</f>
        <v/>
      </c>
      <c r="K2918" s="9">
        <f>E2918/(1+M2918)</f>
        <v/>
      </c>
      <c r="L2918" s="10" t="inlineStr">
        <is>
          <t>PLN</t>
        </is>
      </c>
      <c r="M2918" s="11" t="n">
        <v>0.23</v>
      </c>
      <c r="N2918" s="9">
        <f>K2918*VLOOKUP(L2918,'Exchange rate'!A:B,2,0)</f>
        <v/>
      </c>
      <c r="O2918" s="8" t="inlineStr">
        <is>
          <t>RTV Euro AGD</t>
        </is>
      </c>
      <c r="P2918" s="8" t="inlineStr">
        <is>
          <t>RTV Euro AGD</t>
        </is>
      </c>
      <c r="Q2918" s="8" t="inlineStr">
        <is>
          <t>Poland</t>
        </is>
      </c>
      <c r="R2918" s="12" t="inlineStr">
        <is>
          <t>https://www.euro.com.pl/telefony-komorkowe/smartfon-apple-iphone-13-128gb-polnoc.bhtml</t>
        </is>
      </c>
      <c r="S2918" s="13" t="inlineStr">
        <is>
          <t>Handset</t>
        </is>
      </c>
      <c r="T2918" s="13" t="n"/>
      <c r="U2918" s="12" t="inlineStr">
        <is>
          <t>https://drive.google.com/uc?export=view&amp;id=1v38oqpPf6lNV76_73fecb1Fn4pr76iBj</t>
        </is>
      </c>
      <c r="V2918" t="inlineStr">
        <is>
          <t>20250424</t>
        </is>
      </c>
    </row>
    <row r="2919" ht="15" customHeight="1">
      <c r="A2919" s="7" t="inlineStr">
        <is>
          <t>BN2007980</t>
        </is>
      </c>
      <c r="B2919" s="8" t="inlineStr">
        <is>
          <t>Apple</t>
        </is>
      </c>
      <c r="C2919" s="8" t="inlineStr">
        <is>
          <t>iPhone 13 256GB 5G</t>
        </is>
      </c>
      <c r="D2919" s="8" t="inlineStr">
        <is>
          <t>-</t>
        </is>
      </c>
      <c r="E2919" s="9" t="n">
        <v>3099</v>
      </c>
      <c r="F2919" s="9" t="inlineStr">
        <is>
          <t>3099.00</t>
        </is>
      </c>
      <c r="G2919" s="9" t="inlineStr">
        <is>
          <t>Instock</t>
        </is>
      </c>
      <c r="H2919" s="9">
        <f>F2919+0</f>
        <v/>
      </c>
      <c r="I2919" s="9" t="n"/>
      <c r="J2919" s="9">
        <f>IF(I2919&lt;&gt;"",I2919,H2919)</f>
        <v/>
      </c>
      <c r="K2919" s="9">
        <f>E2919/(1+M2919)</f>
        <v/>
      </c>
      <c r="L2919" s="10" t="inlineStr">
        <is>
          <t>PLN</t>
        </is>
      </c>
      <c r="M2919" s="11" t="n">
        <v>0.23</v>
      </c>
      <c r="N2919" s="9">
        <f>K2919*VLOOKUP(L2919,'Exchange rate'!A:B,2,0)</f>
        <v/>
      </c>
      <c r="O2919" s="8" t="inlineStr">
        <is>
          <t>RTV Euro AGD</t>
        </is>
      </c>
      <c r="P2919" s="8" t="inlineStr">
        <is>
          <t>RTV Euro AGD</t>
        </is>
      </c>
      <c r="Q2919" s="8" t="inlineStr">
        <is>
          <t>Poland</t>
        </is>
      </c>
      <c r="R2919" s="12" t="inlineStr">
        <is>
          <t>https://www.euro.com.pl/telefony-komorkowe/apple-iphone-13-256gb-midnight.bhtml</t>
        </is>
      </c>
      <c r="S2919" s="13" t="inlineStr">
        <is>
          <t>Handset</t>
        </is>
      </c>
      <c r="T2919" s="13" t="n"/>
      <c r="U2919" s="12" t="inlineStr">
        <is>
          <t>https://drive.google.com/uc?export=view&amp;id=1r5laeN2J3gAUi10UOdh6y4PiiyOKzcxS</t>
        </is>
      </c>
      <c r="V2919" t="inlineStr">
        <is>
          <t>20250424</t>
        </is>
      </c>
    </row>
    <row r="2920" ht="15" customHeight="1">
      <c r="A2920" s="7" t="inlineStr">
        <is>
          <t>BN2007981</t>
        </is>
      </c>
      <c r="B2920" s="8" t="inlineStr">
        <is>
          <t>Apple</t>
        </is>
      </c>
      <c r="C2920" s="8" t="inlineStr">
        <is>
          <t>iPhone 13 512GB 5G</t>
        </is>
      </c>
      <c r="D2920" s="8" t="inlineStr">
        <is>
          <t>-</t>
        </is>
      </c>
      <c r="E2920" s="9" t="n">
        <v>0</v>
      </c>
      <c r="F2920" s="9" t="inlineStr">
        <is>
          <t>0.00</t>
        </is>
      </c>
      <c r="G2920" s="9" t="inlineStr">
        <is>
          <t>Outstock</t>
        </is>
      </c>
      <c r="H2920" s="9">
        <f>F2920+0</f>
        <v/>
      </c>
      <c r="I2920" s="9" t="n"/>
      <c r="J2920" s="9">
        <f>IF(I2920&lt;&gt;"",I2920,H2920)</f>
        <v/>
      </c>
      <c r="K2920" s="9">
        <f>E2920/(1+M2920)</f>
        <v/>
      </c>
      <c r="L2920" s="10" t="inlineStr">
        <is>
          <t>PLN</t>
        </is>
      </c>
      <c r="M2920" s="11" t="n">
        <v>0.23</v>
      </c>
      <c r="N2920" s="9">
        <f>K2920*VLOOKUP(L2920,'Exchange rate'!A:B,2,0)</f>
        <v/>
      </c>
      <c r="O2920" s="8" t="inlineStr">
        <is>
          <t>RTV Euro AGD</t>
        </is>
      </c>
      <c r="P2920" s="8" t="inlineStr">
        <is>
          <t>RTV Euro AGD</t>
        </is>
      </c>
      <c r="Q2920" s="8" t="inlineStr">
        <is>
          <t>Poland</t>
        </is>
      </c>
      <c r="R2920" s="12" t="inlineStr">
        <is>
          <t>https://www.euro.com.pl/telefony-komorkowe/apple-iphone-13-512gb-midnight.bhtml</t>
        </is>
      </c>
      <c r="S2920" s="13" t="inlineStr">
        <is>
          <t>Handset</t>
        </is>
      </c>
      <c r="T2920" s="13" t="inlineStr">
        <is>
          <t>v</t>
        </is>
      </c>
      <c r="U2920" s="12" t="inlineStr">
        <is>
          <t>https://drive.google.com/uc?export=view&amp;id=1tq0u8FMURGUioE7AzQ8QM06YPHKrQ887</t>
        </is>
      </c>
      <c r="V2920" t="inlineStr">
        <is>
          <t>20250424</t>
        </is>
      </c>
    </row>
    <row r="2921" ht="15" customHeight="1">
      <c r="A2921" s="7" t="inlineStr">
        <is>
          <t>BN2008517</t>
        </is>
      </c>
      <c r="B2921" s="8" t="inlineStr">
        <is>
          <t>Apple</t>
        </is>
      </c>
      <c r="C2921" s="8" t="inlineStr">
        <is>
          <t>iPhone 14 128GB 5G</t>
        </is>
      </c>
      <c r="D2921" s="8" t="inlineStr">
        <is>
          <t>-</t>
        </is>
      </c>
      <c r="E2921" s="9" t="n">
        <v>2349</v>
      </c>
      <c r="F2921" s="9" t="inlineStr">
        <is>
          <t>2349.00</t>
        </is>
      </c>
      <c r="G2921" s="9" t="inlineStr">
        <is>
          <t>Instock</t>
        </is>
      </c>
      <c r="H2921" s="9">
        <f>F2921+0</f>
        <v/>
      </c>
      <c r="I2921" s="9" t="n"/>
      <c r="J2921" s="9">
        <f>IF(I2921&lt;&gt;"",I2921,H2921)</f>
        <v/>
      </c>
      <c r="K2921" s="9">
        <f>E2921/(1+M2921)</f>
        <v/>
      </c>
      <c r="L2921" s="10" t="inlineStr">
        <is>
          <t>PLN</t>
        </is>
      </c>
      <c r="M2921" s="11" t="n">
        <v>0.23</v>
      </c>
      <c r="N2921" s="9">
        <f>K2921*VLOOKUP(L2921,'Exchange rate'!A:B,2,0)</f>
        <v/>
      </c>
      <c r="O2921" s="8" t="inlineStr">
        <is>
          <t>RTV Euro AGD</t>
        </is>
      </c>
      <c r="P2921" s="8" t="inlineStr">
        <is>
          <t>RTV Euro AGD</t>
        </is>
      </c>
      <c r="Q2921" s="8" t="inlineStr">
        <is>
          <t>Poland</t>
        </is>
      </c>
      <c r="R2921" s="12" t="inlineStr">
        <is>
          <t>https://www.euro.com.pl/telefony-komorkowe/apple-iphone-14-128gb-fioletowy.bhtml</t>
        </is>
      </c>
      <c r="S2921" s="13" t="inlineStr">
        <is>
          <t>Handset</t>
        </is>
      </c>
      <c r="T2921" s="13" t="n"/>
      <c r="U2921" s="12" t="inlineStr">
        <is>
          <t>https://drive.google.com/uc?export=view&amp;id=1rWU_6L2cat_VTk7DKk9LXMl6qwTka0yj</t>
        </is>
      </c>
      <c r="V2921" t="inlineStr">
        <is>
          <t>20250424</t>
        </is>
      </c>
    </row>
    <row r="2922" ht="15" customHeight="1">
      <c r="A2922" s="7" t="inlineStr">
        <is>
          <t>BN2008518</t>
        </is>
      </c>
      <c r="B2922" s="8" t="inlineStr">
        <is>
          <t>Apple</t>
        </is>
      </c>
      <c r="C2922" s="8" t="inlineStr">
        <is>
          <t>iPhone 14 256GB 5G</t>
        </is>
      </c>
      <c r="D2922" s="8" t="inlineStr">
        <is>
          <t>-</t>
        </is>
      </c>
      <c r="E2922" s="9" t="n">
        <v>0</v>
      </c>
      <c r="F2922" s="9" t="inlineStr">
        <is>
          <t>0.00</t>
        </is>
      </c>
      <c r="G2922" s="9" t="inlineStr">
        <is>
          <t>Outstock</t>
        </is>
      </c>
      <c r="H2922" s="9">
        <f>F2922+0</f>
        <v/>
      </c>
      <c r="I2922" s="9" t="n"/>
      <c r="J2922" s="9">
        <f>IF(I2922&lt;&gt;"",I2922,H2922)</f>
        <v/>
      </c>
      <c r="K2922" s="9">
        <f>E2922/(1+M2922)</f>
        <v/>
      </c>
      <c r="L2922" s="10" t="inlineStr">
        <is>
          <t>PLN</t>
        </is>
      </c>
      <c r="M2922" s="11" t="n">
        <v>0.23</v>
      </c>
      <c r="N2922" s="9">
        <f>K2922*VLOOKUP(L2922,'Exchange rate'!A:B,2,0)</f>
        <v/>
      </c>
      <c r="O2922" s="8" t="inlineStr">
        <is>
          <t>RTV Euro AGD</t>
        </is>
      </c>
      <c r="P2922" s="8" t="inlineStr">
        <is>
          <t>RTV Euro AGD</t>
        </is>
      </c>
      <c r="Q2922" s="8" t="inlineStr">
        <is>
          <t>Poland</t>
        </is>
      </c>
      <c r="R2922" s="12" t="inlineStr">
        <is>
          <t>https://www.euro.com.pl/telefony-komorkowe/apple-iphone-14-256gb-polnoc.bhtml</t>
        </is>
      </c>
      <c r="S2922" s="13" t="inlineStr">
        <is>
          <t>Handset</t>
        </is>
      </c>
      <c r="T2922" s="13" t="inlineStr">
        <is>
          <t>v</t>
        </is>
      </c>
      <c r="U2922" s="12" t="inlineStr">
        <is>
          <t>https://drive.google.com/uc?export=view&amp;id=1s6qcrgYlaw1S1nZ7MAEGlVfCSuLpHFxC</t>
        </is>
      </c>
      <c r="V2922" t="inlineStr">
        <is>
          <t>20250424</t>
        </is>
      </c>
    </row>
    <row r="2923" ht="15" customHeight="1">
      <c r="A2923" s="7" t="inlineStr">
        <is>
          <t>BN2008514</t>
        </is>
      </c>
      <c r="B2923" s="8" t="inlineStr">
        <is>
          <t>Apple</t>
        </is>
      </c>
      <c r="C2923" s="8" t="inlineStr">
        <is>
          <t>iPhone 14 Plus 128GB 5G</t>
        </is>
      </c>
      <c r="D2923" s="8" t="inlineStr">
        <is>
          <t>-</t>
        </is>
      </c>
      <c r="E2923" s="9" t="n">
        <v>3199</v>
      </c>
      <c r="F2923" s="9" t="inlineStr">
        <is>
          <t>3199.00</t>
        </is>
      </c>
      <c r="G2923" s="9" t="inlineStr">
        <is>
          <t>Instock</t>
        </is>
      </c>
      <c r="H2923" s="9">
        <f>F2923+0</f>
        <v/>
      </c>
      <c r="I2923" s="9" t="n"/>
      <c r="J2923" s="9">
        <f>IF(I2923&lt;&gt;"",I2923,H2923)</f>
        <v/>
      </c>
      <c r="K2923" s="9">
        <f>E2923/(1+M2923)</f>
        <v/>
      </c>
      <c r="L2923" s="10" t="inlineStr">
        <is>
          <t>PLN</t>
        </is>
      </c>
      <c r="M2923" s="11" t="n">
        <v>0.23</v>
      </c>
      <c r="N2923" s="9">
        <f>K2923*VLOOKUP(L2923,'Exchange rate'!A:B,2,0)</f>
        <v/>
      </c>
      <c r="O2923" s="8" t="inlineStr">
        <is>
          <t>RTV Euro AGD</t>
        </is>
      </c>
      <c r="P2923" s="8" t="inlineStr">
        <is>
          <t>RTV Euro AGD</t>
        </is>
      </c>
      <c r="Q2923" s="8" t="inlineStr">
        <is>
          <t>Poland</t>
        </is>
      </c>
      <c r="R2923" s="12" t="inlineStr">
        <is>
          <t>https://www.euro.com.pl/telefony-komorkowe/apple-iphone-14-plus-128gb-polnoc.bhtml</t>
        </is>
      </c>
      <c r="S2923" s="13" t="inlineStr">
        <is>
          <t>Handset</t>
        </is>
      </c>
      <c r="T2923" s="13" t="n"/>
      <c r="U2923" s="12" t="inlineStr">
        <is>
          <t>https://drive.google.com/uc?export=view&amp;id=1tU7GDkH6wcJVZF5S_uNJt8yjrvK9kGjr</t>
        </is>
      </c>
      <c r="V2923" t="inlineStr">
        <is>
          <t>20250424</t>
        </is>
      </c>
    </row>
    <row r="2924" ht="15" customHeight="1">
      <c r="A2924" s="7" t="inlineStr">
        <is>
          <t>BN2008515</t>
        </is>
      </c>
      <c r="B2924" s="8" t="inlineStr">
        <is>
          <t>Apple</t>
        </is>
      </c>
      <c r="C2924" s="8" t="inlineStr">
        <is>
          <t>iPhone 14 Plus 256GB 5G</t>
        </is>
      </c>
      <c r="D2924" s="8" t="inlineStr">
        <is>
          <t>-</t>
        </is>
      </c>
      <c r="E2924" s="9" t="n">
        <v>3698</v>
      </c>
      <c r="F2924" s="9" t="inlineStr">
        <is>
          <t>3698.00</t>
        </is>
      </c>
      <c r="G2924" s="9" t="inlineStr">
        <is>
          <t>Instock</t>
        </is>
      </c>
      <c r="H2924" s="9">
        <f>F2924+0</f>
        <v/>
      </c>
      <c r="I2924" s="9" t="n"/>
      <c r="J2924" s="9">
        <f>IF(I2924&lt;&gt;"",I2924,H2924)</f>
        <v/>
      </c>
      <c r="K2924" s="9">
        <f>E2924/(1+M2924)</f>
        <v/>
      </c>
      <c r="L2924" s="10" t="inlineStr">
        <is>
          <t>PLN</t>
        </is>
      </c>
      <c r="M2924" s="11" t="n">
        <v>0.23</v>
      </c>
      <c r="N2924" s="9">
        <f>K2924*VLOOKUP(L2924,'Exchange rate'!A:B,2,0)</f>
        <v/>
      </c>
      <c r="O2924" s="8" t="inlineStr">
        <is>
          <t>RTV Euro AGD</t>
        </is>
      </c>
      <c r="P2924" s="8" t="inlineStr">
        <is>
          <t>RTV Euro AGD</t>
        </is>
      </c>
      <c r="Q2924" s="8" t="inlineStr">
        <is>
          <t>Poland</t>
        </is>
      </c>
      <c r="R2924" s="12" t="inlineStr">
        <is>
          <t>https://www.euro.com.pl/telefony-komorkowe/apple-iphone-14-plus-256gb-red.bhtml</t>
        </is>
      </c>
      <c r="S2924" s="13" t="inlineStr">
        <is>
          <t>Handset</t>
        </is>
      </c>
      <c r="T2924" s="13" t="n"/>
      <c r="U2924" s="12" t="inlineStr">
        <is>
          <t>https://drive.google.com/uc?export=view&amp;id=1vMvmNlwgHv2IFmErtoGnvhytcpAJfQlO</t>
        </is>
      </c>
      <c r="V2924" t="inlineStr">
        <is>
          <t>20250424</t>
        </is>
      </c>
    </row>
    <row r="2925" ht="15" customHeight="1">
      <c r="A2925" s="7" t="inlineStr">
        <is>
          <t>BN2008516</t>
        </is>
      </c>
      <c r="B2925" s="8" t="inlineStr">
        <is>
          <t>Apple</t>
        </is>
      </c>
      <c r="C2925" s="8" t="inlineStr">
        <is>
          <t>iPhone 14 Plus 512GB 5G</t>
        </is>
      </c>
      <c r="D2925" s="8" t="inlineStr">
        <is>
          <t>-</t>
        </is>
      </c>
      <c r="E2925" s="9" t="n">
        <v>0</v>
      </c>
      <c r="F2925" s="9" t="inlineStr">
        <is>
          <t>0.00</t>
        </is>
      </c>
      <c r="G2925" s="9" t="inlineStr">
        <is>
          <t>Outstock</t>
        </is>
      </c>
      <c r="H2925" s="9">
        <f>F2925+0</f>
        <v/>
      </c>
      <c r="I2925" s="9" t="n"/>
      <c r="J2925" s="9">
        <f>IF(I2925&lt;&gt;"",I2925,H2925)</f>
        <v/>
      </c>
      <c r="K2925" s="9">
        <f>E2925/(1+M2925)</f>
        <v/>
      </c>
      <c r="L2925" s="10" t="inlineStr">
        <is>
          <t>PLN</t>
        </is>
      </c>
      <c r="M2925" s="11" t="n">
        <v>0.23</v>
      </c>
      <c r="N2925" s="9">
        <f>K2925*VLOOKUP(L2925,'Exchange rate'!A:B,2,0)</f>
        <v/>
      </c>
      <c r="O2925" s="8" t="inlineStr">
        <is>
          <t>RTV Euro AGD</t>
        </is>
      </c>
      <c r="P2925" s="8" t="inlineStr">
        <is>
          <t>RTV Euro AGD</t>
        </is>
      </c>
      <c r="Q2925" s="8" t="inlineStr">
        <is>
          <t>Poland</t>
        </is>
      </c>
      <c r="R2925" s="12" t="inlineStr">
        <is>
          <t>https://www.euro.com.pl/telefony-komorkowe/apple-apple-iphone-14-plus-512gb-yellow.bhtml</t>
        </is>
      </c>
      <c r="S2925" s="13" t="inlineStr">
        <is>
          <t>Handset</t>
        </is>
      </c>
      <c r="T2925" s="13" t="inlineStr">
        <is>
          <t>v</t>
        </is>
      </c>
      <c r="U2925" s="12" t="inlineStr">
        <is>
          <t>https://drive.google.com/uc?export=view&amp;id=1qwaJl0gW7HRYn_fg5qMsBzvtCZ__4EYR</t>
        </is>
      </c>
      <c r="V2925" t="inlineStr">
        <is>
          <t>20250424</t>
        </is>
      </c>
    </row>
    <row r="2926" ht="15" customHeight="1">
      <c r="A2926" s="7" t="inlineStr">
        <is>
          <t>BN2009133</t>
        </is>
      </c>
      <c r="B2926" s="8" t="inlineStr">
        <is>
          <t>Apple</t>
        </is>
      </c>
      <c r="C2926" s="8" t="inlineStr">
        <is>
          <t>iPhone 15 128GB 5G</t>
        </is>
      </c>
      <c r="D2926" s="8" t="inlineStr">
        <is>
          <t>-</t>
        </is>
      </c>
      <c r="E2926" s="9" t="n">
        <v>3299</v>
      </c>
      <c r="F2926" s="9" t="inlineStr">
        <is>
          <t>3299.00</t>
        </is>
      </c>
      <c r="G2926" s="9" t="inlineStr">
        <is>
          <t>Instock</t>
        </is>
      </c>
      <c r="H2926" s="9">
        <f>F2926+0</f>
        <v/>
      </c>
      <c r="I2926" s="9" t="n"/>
      <c r="J2926" s="9">
        <f>IF(I2926&lt;&gt;"",I2926,H2926)</f>
        <v/>
      </c>
      <c r="K2926" s="9">
        <f>E2926/(1+M2926)</f>
        <v/>
      </c>
      <c r="L2926" s="10" t="inlineStr">
        <is>
          <t>PLN</t>
        </is>
      </c>
      <c r="M2926" s="11" t="n">
        <v>0.23</v>
      </c>
      <c r="N2926" s="9">
        <f>K2926*VLOOKUP(L2926,'Exchange rate'!A:B,2,0)</f>
        <v/>
      </c>
      <c r="O2926" s="8" t="inlineStr">
        <is>
          <t>RTV Euro AGD</t>
        </is>
      </c>
      <c r="P2926" s="8" t="inlineStr">
        <is>
          <t>RTV Euro AGD</t>
        </is>
      </c>
      <c r="Q2926" s="8" t="inlineStr">
        <is>
          <t>Poland</t>
        </is>
      </c>
      <c r="R2926" s="12" t="inlineStr">
        <is>
          <t>https://www.euro.com.pl/telefony-komorkowe/apple-iphone-15-128gb-midnight.bhtml</t>
        </is>
      </c>
      <c r="S2926" s="13" t="inlineStr">
        <is>
          <t>Handset</t>
        </is>
      </c>
      <c r="T2926" s="13" t="n"/>
      <c r="U2926" s="12" t="inlineStr">
        <is>
          <t>https://drive.google.com/uc?export=view&amp;id=1t-gWFH7W8qBbrCnyERPoL-4P_s7tx2gl</t>
        </is>
      </c>
      <c r="V2926" t="inlineStr">
        <is>
          <t>20250424</t>
        </is>
      </c>
    </row>
    <row r="2927" ht="15" customHeight="1">
      <c r="A2927" s="7" t="inlineStr">
        <is>
          <t>BN2009142</t>
        </is>
      </c>
      <c r="B2927" s="8" t="inlineStr">
        <is>
          <t>Apple</t>
        </is>
      </c>
      <c r="C2927" s="8" t="inlineStr">
        <is>
          <t>iPhone 15 256GB 5G</t>
        </is>
      </c>
      <c r="D2927" s="8" t="inlineStr">
        <is>
          <t>-</t>
        </is>
      </c>
      <c r="E2927" s="9" t="n">
        <v>0</v>
      </c>
      <c r="F2927" s="9" t="inlineStr">
        <is>
          <t>0.00</t>
        </is>
      </c>
      <c r="G2927" s="9" t="inlineStr">
        <is>
          <t>Outstock</t>
        </is>
      </c>
      <c r="H2927" s="9">
        <f>F2927+0</f>
        <v/>
      </c>
      <c r="I2927" s="9" t="n"/>
      <c r="J2927" s="9">
        <f>IF(I2927&lt;&gt;"",I2927,H2927)</f>
        <v/>
      </c>
      <c r="K2927" s="9">
        <f>E2927/(1+M2927)</f>
        <v/>
      </c>
      <c r="L2927" s="10" t="inlineStr">
        <is>
          <t>PLN</t>
        </is>
      </c>
      <c r="M2927" s="11" t="n">
        <v>0.23</v>
      </c>
      <c r="N2927" s="9">
        <f>K2927*VLOOKUP(L2927,'Exchange rate'!A:B,2,0)</f>
        <v/>
      </c>
      <c r="O2927" s="8" t="inlineStr">
        <is>
          <t>RTV Euro AGD</t>
        </is>
      </c>
      <c r="P2927" s="8" t="inlineStr">
        <is>
          <t>RTV Euro AGD</t>
        </is>
      </c>
      <c r="Q2927" s="8" t="inlineStr">
        <is>
          <t>Poland</t>
        </is>
      </c>
      <c r="R2927" s="12" t="inlineStr">
        <is>
          <t>https://www.euro.com.pl/telefony-komorkowe/apple-iphone-15-256gb-midnight.bhtml</t>
        </is>
      </c>
      <c r="S2927" s="13" t="inlineStr">
        <is>
          <t>Handset</t>
        </is>
      </c>
      <c r="T2927" s="13" t="inlineStr">
        <is>
          <t>x</t>
        </is>
      </c>
      <c r="U2927" s="12" t="inlineStr">
        <is>
          <t>https://drive.google.com/uc?export=view&amp;id=1tRKBOo0qTCaaomWyLDe79UqqB9ErJsTR</t>
        </is>
      </c>
      <c r="V2927" t="inlineStr">
        <is>
          <t>20250424</t>
        </is>
      </c>
    </row>
    <row r="2928" ht="15" customHeight="1">
      <c r="A2928" s="7" t="inlineStr">
        <is>
          <t>BN2009134</t>
        </is>
      </c>
      <c r="B2928" s="8" t="inlineStr">
        <is>
          <t>Apple</t>
        </is>
      </c>
      <c r="C2928" s="8" t="inlineStr">
        <is>
          <t>iPhone 15 Plus 128GB 5G</t>
        </is>
      </c>
      <c r="D2928" s="8" t="inlineStr">
        <is>
          <t>-</t>
        </is>
      </c>
      <c r="E2928" s="9" t="n">
        <v>3699</v>
      </c>
      <c r="F2928" s="9" t="inlineStr">
        <is>
          <t>3699.00</t>
        </is>
      </c>
      <c r="G2928" s="9" t="inlineStr">
        <is>
          <t>Instock</t>
        </is>
      </c>
      <c r="H2928" s="9">
        <f>F2928+0</f>
        <v/>
      </c>
      <c r="I2928" s="9" t="n"/>
      <c r="J2928" s="9">
        <f>IF(I2928&lt;&gt;"",I2928,H2928)</f>
        <v/>
      </c>
      <c r="K2928" s="9">
        <f>E2928/(1+M2928)</f>
        <v/>
      </c>
      <c r="L2928" s="10" t="inlineStr">
        <is>
          <t>PLN</t>
        </is>
      </c>
      <c r="M2928" s="11" t="n">
        <v>0.23</v>
      </c>
      <c r="N2928" s="9">
        <f>K2928*VLOOKUP(L2928,'Exchange rate'!A:B,2,0)</f>
        <v/>
      </c>
      <c r="O2928" s="8" t="inlineStr">
        <is>
          <t>RTV Euro AGD</t>
        </is>
      </c>
      <c r="P2928" s="8" t="inlineStr">
        <is>
          <t>RTV Euro AGD</t>
        </is>
      </c>
      <c r="Q2928" s="8" t="inlineStr">
        <is>
          <t>Poland</t>
        </is>
      </c>
      <c r="R2928" s="12" t="inlineStr">
        <is>
          <t>https://www.euro.com.pl/telefony-komorkowe/apple-iphone-15-plus-128gb-6-7-48-mpix-czarny.bhtml</t>
        </is>
      </c>
      <c r="S2928" s="13" t="inlineStr">
        <is>
          <t>Handset</t>
        </is>
      </c>
      <c r="T2928" s="13" t="n"/>
      <c r="U2928" s="12" t="inlineStr">
        <is>
          <t>https://drive.google.com/uc?export=view&amp;id=1rxrLDEQWbS6Err7mcYrR2drOYjubAEKx</t>
        </is>
      </c>
      <c r="V2928" t="inlineStr">
        <is>
          <t>20250424</t>
        </is>
      </c>
    </row>
    <row r="2929" ht="15" customHeight="1">
      <c r="A2929" s="7" t="inlineStr">
        <is>
          <t>BN2009145</t>
        </is>
      </c>
      <c r="B2929" s="8" t="inlineStr">
        <is>
          <t>Apple</t>
        </is>
      </c>
      <c r="C2929" s="8" t="inlineStr">
        <is>
          <t>iPhone 15 Plus 512GB 5G</t>
        </is>
      </c>
      <c r="D2929" s="8" t="inlineStr">
        <is>
          <t>-</t>
        </is>
      </c>
      <c r="E2929" s="9" t="n">
        <v>4899</v>
      </c>
      <c r="F2929" s="9" t="inlineStr">
        <is>
          <t>4899.00</t>
        </is>
      </c>
      <c r="G2929" s="9" t="inlineStr">
        <is>
          <t>Instock</t>
        </is>
      </c>
      <c r="H2929" s="9">
        <f>F2929+0</f>
        <v/>
      </c>
      <c r="I2929" s="9" t="n"/>
      <c r="J2929" s="9">
        <f>IF(I2929&lt;&gt;"",I2929,H2929)</f>
        <v/>
      </c>
      <c r="K2929" s="9">
        <f>E2929/(1+M2929)</f>
        <v/>
      </c>
      <c r="L2929" s="10" t="inlineStr">
        <is>
          <t>PLN</t>
        </is>
      </c>
      <c r="M2929" s="11" t="n">
        <v>0.23</v>
      </c>
      <c r="N2929" s="9">
        <f>K2929*VLOOKUP(L2929,'Exchange rate'!A:B,2,0)</f>
        <v/>
      </c>
      <c r="O2929" s="8" t="inlineStr">
        <is>
          <t>RTV Euro AGD</t>
        </is>
      </c>
      <c r="P2929" s="8" t="inlineStr">
        <is>
          <t>RTV Euro AGD</t>
        </is>
      </c>
      <c r="Q2929" s="8" t="inlineStr">
        <is>
          <t>Poland</t>
        </is>
      </c>
      <c r="R2929" s="12" t="inlineStr">
        <is>
          <t>https://www.euro.com.pl/telefony-komorkowe/apple-iphone-15-plus-512gb-red.bhtml</t>
        </is>
      </c>
      <c r="S2929" s="13" t="inlineStr">
        <is>
          <t>Handset</t>
        </is>
      </c>
      <c r="T2929" s="13" t="n"/>
      <c r="U2929" s="12" t="inlineStr">
        <is>
          <t>https://drive.google.com/uc?export=view&amp;id=1sTv2UtiTO-zipdiCL61H4-D06AdmfXbs</t>
        </is>
      </c>
      <c r="V2929" t="inlineStr">
        <is>
          <t>20250424</t>
        </is>
      </c>
    </row>
    <row r="2930" ht="15" customHeight="1">
      <c r="A2930" s="7" t="inlineStr">
        <is>
          <t>BN2009135</t>
        </is>
      </c>
      <c r="B2930" s="8" t="inlineStr">
        <is>
          <t>Apple</t>
        </is>
      </c>
      <c r="C2930" s="8" t="inlineStr">
        <is>
          <t>iPhone 15 Pro 128GB 5G</t>
        </is>
      </c>
      <c r="D2930" s="8" t="inlineStr">
        <is>
          <t>-</t>
        </is>
      </c>
      <c r="E2930" s="9" t="n">
        <v>3999</v>
      </c>
      <c r="F2930" s="9" t="inlineStr">
        <is>
          <t>3999.00</t>
        </is>
      </c>
      <c r="G2930" s="9" t="inlineStr">
        <is>
          <t>Instock</t>
        </is>
      </c>
      <c r="H2930" s="9">
        <f>F2930+0</f>
        <v/>
      </c>
      <c r="I2930" s="9" t="n"/>
      <c r="J2930" s="9">
        <f>IF(I2930&lt;&gt;"",I2930,H2930)</f>
        <v/>
      </c>
      <c r="K2930" s="9">
        <f>E2930/(1+M2930)</f>
        <v/>
      </c>
      <c r="L2930" s="10" t="inlineStr">
        <is>
          <t>PLN</t>
        </is>
      </c>
      <c r="M2930" s="11" t="n">
        <v>0.23</v>
      </c>
      <c r="N2930" s="9">
        <f>K2930*VLOOKUP(L2930,'Exchange rate'!A:B,2,0)</f>
        <v/>
      </c>
      <c r="O2930" s="8" t="inlineStr">
        <is>
          <t>RTV Euro AGD</t>
        </is>
      </c>
      <c r="P2930" s="8" t="inlineStr">
        <is>
          <t>RTV Euro AGD</t>
        </is>
      </c>
      <c r="Q2930" s="8" t="inlineStr">
        <is>
          <t>Poland</t>
        </is>
      </c>
      <c r="R2930" s="12" t="inlineStr">
        <is>
          <t>https://www.euro.com.pl/telefony-komorkowe/apple-iphone-15-pro-128gb-space-black.bhtml</t>
        </is>
      </c>
      <c r="S2930" s="13" t="inlineStr">
        <is>
          <t>Handset</t>
        </is>
      </c>
      <c r="T2930" s="13" t="n"/>
      <c r="U2930" s="12" t="inlineStr">
        <is>
          <t>https://drive.google.com/uc?export=view&amp;id=1tT4se5P7wlN2vDljkopEY06AoLI3i75b</t>
        </is>
      </c>
      <c r="V2930" t="inlineStr">
        <is>
          <t>20250424</t>
        </is>
      </c>
    </row>
    <row r="2931" ht="15" customHeight="1">
      <c r="A2931" s="7" t="inlineStr">
        <is>
          <t>BN2009148</t>
        </is>
      </c>
      <c r="B2931" s="8" t="inlineStr">
        <is>
          <t>Apple</t>
        </is>
      </c>
      <c r="C2931" s="8" t="inlineStr">
        <is>
          <t>iPhone 15 Pro 1TB 5G</t>
        </is>
      </c>
      <c r="D2931" s="8" t="inlineStr">
        <is>
          <t>-</t>
        </is>
      </c>
      <c r="E2931" s="9" t="n">
        <v>7299</v>
      </c>
      <c r="F2931" s="9" t="inlineStr">
        <is>
          <t>7299.00</t>
        </is>
      </c>
      <c r="G2931" s="9" t="inlineStr">
        <is>
          <t>Instock</t>
        </is>
      </c>
      <c r="H2931" s="9">
        <f>F2931+0</f>
        <v/>
      </c>
      <c r="I2931" s="9" t="n"/>
      <c r="J2931" s="9">
        <f>IF(I2931&lt;&gt;"",I2931,H2931)</f>
        <v/>
      </c>
      <c r="K2931" s="9">
        <f>E2931/(1+M2931)</f>
        <v/>
      </c>
      <c r="L2931" s="10" t="inlineStr">
        <is>
          <t>PLN</t>
        </is>
      </c>
      <c r="M2931" s="11" t="n">
        <v>0.23</v>
      </c>
      <c r="N2931" s="9">
        <f>K2931*VLOOKUP(L2931,'Exchange rate'!A:B,2,0)</f>
        <v/>
      </c>
      <c r="O2931" s="8" t="inlineStr">
        <is>
          <t>RTV Euro AGD</t>
        </is>
      </c>
      <c r="P2931" s="8" t="inlineStr">
        <is>
          <t>RTV Euro AGD</t>
        </is>
      </c>
      <c r="Q2931" s="8" t="inlineStr">
        <is>
          <t>Poland</t>
        </is>
      </c>
      <c r="R2931" s="12" t="inlineStr">
        <is>
          <t>https://www.euro.com.pl/telefony-komorkowe/apple-iphone-15-pro-1tb-silver.bhtml</t>
        </is>
      </c>
      <c r="S2931" s="13" t="inlineStr">
        <is>
          <t>Handset</t>
        </is>
      </c>
      <c r="T2931" s="13" t="n"/>
      <c r="U2931" s="12" t="inlineStr">
        <is>
          <t>https://drive.google.com/uc?export=view&amp;id=1tuDeYuLXI_7SyDo9_EK12Ysr4fpC6Y0s</t>
        </is>
      </c>
      <c r="V2931" t="inlineStr">
        <is>
          <t>20250424</t>
        </is>
      </c>
    </row>
    <row r="2932" ht="15" customHeight="1">
      <c r="A2932" s="7" t="inlineStr">
        <is>
          <t>BN2009146</t>
        </is>
      </c>
      <c r="B2932" s="8" t="inlineStr">
        <is>
          <t>Apple</t>
        </is>
      </c>
      <c r="C2932" s="8" t="inlineStr">
        <is>
          <t>iPhone 15 Pro 256GB 5G</t>
        </is>
      </c>
      <c r="D2932" s="8" t="inlineStr">
        <is>
          <t>-</t>
        </is>
      </c>
      <c r="E2932" s="9" t="n">
        <v>0</v>
      </c>
      <c r="F2932" s="9" t="inlineStr">
        <is>
          <t>0.00</t>
        </is>
      </c>
      <c r="G2932" s="9" t="inlineStr">
        <is>
          <t>Outstock</t>
        </is>
      </c>
      <c r="H2932" s="9">
        <f>F2932+0</f>
        <v/>
      </c>
      <c r="I2932" s="9" t="n"/>
      <c r="J2932" s="9">
        <f>IF(I2932&lt;&gt;"",I2932,H2932)</f>
        <v/>
      </c>
      <c r="K2932" s="9">
        <f>E2932/(1+M2932)</f>
        <v/>
      </c>
      <c r="L2932" s="10" t="inlineStr">
        <is>
          <t>PLN</t>
        </is>
      </c>
      <c r="M2932" s="11" t="n">
        <v>0.23</v>
      </c>
      <c r="N2932" s="9">
        <f>K2932*VLOOKUP(L2932,'Exchange rate'!A:B,2,0)</f>
        <v/>
      </c>
      <c r="O2932" s="8" t="inlineStr">
        <is>
          <t>RTV Euro AGD</t>
        </is>
      </c>
      <c r="P2932" s="8" t="inlineStr">
        <is>
          <t>RTV Euro AGD</t>
        </is>
      </c>
      <c r="Q2932" s="8" t="inlineStr">
        <is>
          <t>Poland</t>
        </is>
      </c>
      <c r="R2932" s="12" t="inlineStr">
        <is>
          <t>https://www.euro.com.pl/telefony-komorkowe/apple-iphone-15-pro-256gb-gold.bhtml</t>
        </is>
      </c>
      <c r="S2932" s="13" t="inlineStr">
        <is>
          <t>Handset</t>
        </is>
      </c>
      <c r="T2932" s="13" t="inlineStr">
        <is>
          <t>OOS</t>
        </is>
      </c>
      <c r="U2932" s="12" t="inlineStr">
        <is>
          <t>https://drive.google.com/uc?export=view&amp;id=1q-hgHDO7LmkEbA77pnLXu800MEIBVFST</t>
        </is>
      </c>
      <c r="V2932" t="inlineStr">
        <is>
          <t>20250424</t>
        </is>
      </c>
    </row>
    <row r="2933" ht="15" customHeight="1">
      <c r="A2933" s="7" t="inlineStr">
        <is>
          <t>BN2009147</t>
        </is>
      </c>
      <c r="B2933" s="8" t="inlineStr">
        <is>
          <t>Apple</t>
        </is>
      </c>
      <c r="C2933" s="8" t="inlineStr">
        <is>
          <t>iPhone 15 Pro 512GB 5G</t>
        </is>
      </c>
      <c r="D2933" s="8" t="inlineStr">
        <is>
          <t>-</t>
        </is>
      </c>
      <c r="E2933" s="9" t="n">
        <v>0</v>
      </c>
      <c r="F2933" s="9" t="inlineStr">
        <is>
          <t>0.00</t>
        </is>
      </c>
      <c r="G2933" s="9" t="inlineStr">
        <is>
          <t>Outstock</t>
        </is>
      </c>
      <c r="H2933" s="9">
        <f>F2933+0</f>
        <v/>
      </c>
      <c r="I2933" s="9" t="n"/>
      <c r="J2933" s="9">
        <f>IF(I2933&lt;&gt;"",I2933,H2933)</f>
        <v/>
      </c>
      <c r="K2933" s="9">
        <f>E2933/(1+M2933)</f>
        <v/>
      </c>
      <c r="L2933" s="10" t="inlineStr">
        <is>
          <t>PLN</t>
        </is>
      </c>
      <c r="M2933" s="11" t="n">
        <v>0.23</v>
      </c>
      <c r="N2933" s="9">
        <f>K2933*VLOOKUP(L2933,'Exchange rate'!A:B,2,0)</f>
        <v/>
      </c>
      <c r="O2933" s="8" t="inlineStr">
        <is>
          <t>RTV Euro AGD</t>
        </is>
      </c>
      <c r="P2933" s="8" t="inlineStr">
        <is>
          <t>RTV Euro AGD</t>
        </is>
      </c>
      <c r="Q2933" s="8" t="inlineStr">
        <is>
          <t>Poland</t>
        </is>
      </c>
      <c r="R2933" s="12" t="inlineStr">
        <is>
          <t>https://www.euro.com.pl/telefony-komorkowe/apple-iphone-15-pro-512gb-silver.bhtml</t>
        </is>
      </c>
      <c r="S2933" s="13" t="inlineStr">
        <is>
          <t>Handset</t>
        </is>
      </c>
      <c r="T2933" s="13" t="inlineStr">
        <is>
          <t>v</t>
        </is>
      </c>
      <c r="U2933" s="12" t="inlineStr">
        <is>
          <t>https://drive.google.com/uc?export=view&amp;id=1tXsGe8-NOHjaXKQJcrWtsLiprsdLeBqr</t>
        </is>
      </c>
      <c r="V2933" t="inlineStr">
        <is>
          <t>20250424</t>
        </is>
      </c>
    </row>
    <row r="2934" ht="15" customHeight="1">
      <c r="A2934" s="7" t="inlineStr">
        <is>
          <t>BN2009151</t>
        </is>
      </c>
      <c r="B2934" s="8" t="inlineStr">
        <is>
          <t>Apple</t>
        </is>
      </c>
      <c r="C2934" s="8" t="inlineStr">
        <is>
          <t>iPhone 15 Pro Max 1TB 5G</t>
        </is>
      </c>
      <c r="D2934" s="8" t="inlineStr">
        <is>
          <t>-</t>
        </is>
      </c>
      <c r="E2934" s="9" t="n">
        <v>7499</v>
      </c>
      <c r="F2934" s="9" t="inlineStr">
        <is>
          <t>7499.00</t>
        </is>
      </c>
      <c r="G2934" s="9" t="inlineStr">
        <is>
          <t>Instock</t>
        </is>
      </c>
      <c r="H2934" s="9">
        <f>F2934+0</f>
        <v/>
      </c>
      <c r="I2934" s="9" t="n"/>
      <c r="J2934" s="9">
        <f>IF(I2934&lt;&gt;"",I2934,H2934)</f>
        <v/>
      </c>
      <c r="K2934" s="9">
        <f>E2934/(1+M2934)</f>
        <v/>
      </c>
      <c r="L2934" s="10" t="inlineStr">
        <is>
          <t>PLN</t>
        </is>
      </c>
      <c r="M2934" s="11" t="n">
        <v>0.23</v>
      </c>
      <c r="N2934" s="9">
        <f>K2934*VLOOKUP(L2934,'Exchange rate'!A:B,2,0)</f>
        <v/>
      </c>
      <c r="O2934" s="8" t="inlineStr">
        <is>
          <t>RTV Euro AGD</t>
        </is>
      </c>
      <c r="P2934" s="8" t="inlineStr">
        <is>
          <t>RTV Euro AGD</t>
        </is>
      </c>
      <c r="Q2934" s="8" t="inlineStr">
        <is>
          <t>Poland</t>
        </is>
      </c>
      <c r="R2934" s="12" t="inlineStr">
        <is>
          <t>https://www.euro.com.pl/telefony-komorkowe/apple-iphone-15-pro-max-1tb-purple.bhtml</t>
        </is>
      </c>
      <c r="S2934" s="13" t="inlineStr">
        <is>
          <t>Handset</t>
        </is>
      </c>
      <c r="T2934" s="13" t="n"/>
      <c r="U2934" s="12" t="inlineStr">
        <is>
          <t>https://drive.google.com/uc?export=view&amp;id=1tGg-YJcylwfOclvxl30ZEQmugj-D_d2w</t>
        </is>
      </c>
      <c r="V2934" t="inlineStr">
        <is>
          <t>20250424</t>
        </is>
      </c>
    </row>
    <row r="2935" ht="15" customHeight="1">
      <c r="A2935" s="7" t="inlineStr">
        <is>
          <t>BN2009136</t>
        </is>
      </c>
      <c r="B2935" s="8" t="inlineStr">
        <is>
          <t>Apple</t>
        </is>
      </c>
      <c r="C2935" s="8" t="inlineStr">
        <is>
          <t>iPhone 15 Pro Max 256GB 5G</t>
        </is>
      </c>
      <c r="D2935" s="8" t="inlineStr">
        <is>
          <t>-</t>
        </is>
      </c>
      <c r="E2935" s="9" t="n">
        <v>5899</v>
      </c>
      <c r="F2935" s="9" t="inlineStr">
        <is>
          <t>5899.00</t>
        </is>
      </c>
      <c r="G2935" s="9" t="inlineStr">
        <is>
          <t>Instock</t>
        </is>
      </c>
      <c r="H2935" s="9">
        <f>F2935+0</f>
        <v/>
      </c>
      <c r="I2935" s="9" t="n"/>
      <c r="J2935" s="9">
        <f>IF(I2935&lt;&gt;"",I2935,H2935)</f>
        <v/>
      </c>
      <c r="K2935" s="9">
        <f>E2935/(1+M2935)</f>
        <v/>
      </c>
      <c r="L2935" s="10" t="inlineStr">
        <is>
          <t>PLN</t>
        </is>
      </c>
      <c r="M2935" s="11" t="n">
        <v>0.23</v>
      </c>
      <c r="N2935" s="9">
        <f>K2935*VLOOKUP(L2935,'Exchange rate'!A:B,2,0)</f>
        <v/>
      </c>
      <c r="O2935" s="8" t="inlineStr">
        <is>
          <t>RTV Euro AGD</t>
        </is>
      </c>
      <c r="P2935" s="8" t="inlineStr">
        <is>
          <t>RTV Euro AGD</t>
        </is>
      </c>
      <c r="Q2935" s="8" t="inlineStr">
        <is>
          <t>Poland</t>
        </is>
      </c>
      <c r="R2935" s="12" t="inlineStr">
        <is>
          <t>https://www.euro.com.pl/telefony-komorkowe/apple-iphone-15-pro-max-256g-space-black.bhtml</t>
        </is>
      </c>
      <c r="S2935" s="13" t="inlineStr">
        <is>
          <t>Handset</t>
        </is>
      </c>
      <c r="T2935" s="13" t="n"/>
      <c r="U2935" s="12" t="inlineStr">
        <is>
          <t>https://drive.google.com/uc?export=view&amp;id=1ujMEMi1_41yEP0qsoPSKDQF5picq76-n</t>
        </is>
      </c>
      <c r="V2935" t="inlineStr">
        <is>
          <t>20250424</t>
        </is>
      </c>
    </row>
    <row r="2936" ht="15" customHeight="1">
      <c r="A2936" s="7" t="inlineStr">
        <is>
          <t>BN2009150</t>
        </is>
      </c>
      <c r="B2936" s="8" t="inlineStr">
        <is>
          <t>Apple</t>
        </is>
      </c>
      <c r="C2936" s="8" t="inlineStr">
        <is>
          <t>iPhone 15 Pro Max 512GB 5G</t>
        </is>
      </c>
      <c r="D2936" s="8" t="inlineStr">
        <is>
          <t>-</t>
        </is>
      </c>
      <c r="E2936" s="9" t="n">
        <v>0</v>
      </c>
      <c r="F2936" s="9" t="inlineStr">
        <is>
          <t>0.00</t>
        </is>
      </c>
      <c r="G2936" s="9" t="inlineStr">
        <is>
          <t>Outstock</t>
        </is>
      </c>
      <c r="H2936" s="9">
        <f>F2936+0</f>
        <v/>
      </c>
      <c r="I2936" s="9" t="n"/>
      <c r="J2936" s="9">
        <f>IF(I2936&lt;&gt;"",I2936,H2936)</f>
        <v/>
      </c>
      <c r="K2936" s="9">
        <f>E2936/(1+M2936)</f>
        <v/>
      </c>
      <c r="L2936" s="10" t="inlineStr">
        <is>
          <t>PLN</t>
        </is>
      </c>
      <c r="M2936" s="11" t="n">
        <v>0.23</v>
      </c>
      <c r="N2936" s="9">
        <f>K2936*VLOOKUP(L2936,'Exchange rate'!A:B,2,0)</f>
        <v/>
      </c>
      <c r="O2936" s="8" t="inlineStr">
        <is>
          <t>RTV Euro AGD</t>
        </is>
      </c>
      <c r="P2936" s="8" t="inlineStr">
        <is>
          <t>RTV Euro AGD</t>
        </is>
      </c>
      <c r="Q2936" s="8" t="inlineStr">
        <is>
          <t>Poland</t>
        </is>
      </c>
      <c r="R2936" s="12" t="inlineStr">
        <is>
          <t>https://www.euro.com.pl/telefony-komorkowe/apple-iphone-15-pro-max-512gb-purple.bhtml</t>
        </is>
      </c>
      <c r="S2936" s="13" t="inlineStr">
        <is>
          <t>Handset</t>
        </is>
      </c>
      <c r="T2936" s="13" t="inlineStr">
        <is>
          <t>v</t>
        </is>
      </c>
      <c r="U2936" s="12" t="inlineStr">
        <is>
          <t>https://drive.google.com/uc?export=view&amp;id=1q5p67e_2CwdTeeNSBSSPb_dVbxaSbhen</t>
        </is>
      </c>
      <c r="V2936" t="inlineStr">
        <is>
          <t>20250424</t>
        </is>
      </c>
    </row>
    <row r="2937" ht="15" customHeight="1">
      <c r="A2937" s="7" t="inlineStr">
        <is>
          <t>BN2009874</t>
        </is>
      </c>
      <c r="B2937" s="8" t="inlineStr">
        <is>
          <t>Apple</t>
        </is>
      </c>
      <c r="C2937" s="8" t="inlineStr">
        <is>
          <t>iPhone 16 128GB 5G</t>
        </is>
      </c>
      <c r="D2937" s="8" t="inlineStr">
        <is>
          <t>-</t>
        </is>
      </c>
      <c r="E2937" s="9" t="n">
        <v>3699</v>
      </c>
      <c r="F2937" s="9" t="inlineStr">
        <is>
          <t>3699.00</t>
        </is>
      </c>
      <c r="G2937" s="9" t="inlineStr">
        <is>
          <t>Instock</t>
        </is>
      </c>
      <c r="H2937" s="9">
        <f>F2937+0</f>
        <v/>
      </c>
      <c r="I2937" s="9" t="n"/>
      <c r="J2937" s="9">
        <f>IF(I2937&lt;&gt;"",I2937,H2937)</f>
        <v/>
      </c>
      <c r="K2937" s="9">
        <f>E2937/(1+M2937)</f>
        <v/>
      </c>
      <c r="L2937" s="10" t="inlineStr">
        <is>
          <t>PLN</t>
        </is>
      </c>
      <c r="M2937" s="11" t="n">
        <v>0.23</v>
      </c>
      <c r="N2937" s="9">
        <f>K2937*VLOOKUP(L2937,'Exchange rate'!A:B,2,0)</f>
        <v/>
      </c>
      <c r="O2937" s="8" t="inlineStr">
        <is>
          <t>RTV Euro AGD</t>
        </is>
      </c>
      <c r="P2937" s="8" t="inlineStr">
        <is>
          <t>RTV Euro AGD</t>
        </is>
      </c>
      <c r="Q2937" s="8" t="inlineStr">
        <is>
          <t>Poland</t>
        </is>
      </c>
      <c r="R2937" s="12" t="inlineStr">
        <is>
          <t>https://www.euro.com.pl/telefony-komorkowe/apple-iphone-16-128gb-6-1-48mpix-czarny.bhtml</t>
        </is>
      </c>
      <c r="S2937" s="13" t="inlineStr">
        <is>
          <t>Handset</t>
        </is>
      </c>
      <c r="T2937" s="13" t="n"/>
      <c r="U2937" s="12" t="inlineStr">
        <is>
          <t>https://drive.google.com/uc?export=view&amp;id=1sSZbX1A9HN_D4WaxOctvLJC6BCpwtF0A</t>
        </is>
      </c>
      <c r="V2937" t="inlineStr">
        <is>
          <t>20250424</t>
        </is>
      </c>
    </row>
    <row r="2938" ht="15" customHeight="1">
      <c r="A2938" s="7" t="inlineStr">
        <is>
          <t>BN2009878</t>
        </is>
      </c>
      <c r="B2938" s="8" t="inlineStr">
        <is>
          <t>Apple</t>
        </is>
      </c>
      <c r="C2938" s="8" t="inlineStr">
        <is>
          <t>iPhone 16 256GB 5G</t>
        </is>
      </c>
      <c r="D2938" s="8" t="inlineStr">
        <is>
          <t>-</t>
        </is>
      </c>
      <c r="E2938" s="9" t="n">
        <v>4099</v>
      </c>
      <c r="F2938" s="9" t="inlineStr">
        <is>
          <t>4099.00</t>
        </is>
      </c>
      <c r="G2938" s="9" t="inlineStr">
        <is>
          <t>Instock</t>
        </is>
      </c>
      <c r="H2938" s="9">
        <f>F2938+0</f>
        <v/>
      </c>
      <c r="I2938" s="9" t="n"/>
      <c r="J2938" s="9">
        <f>IF(I2938&lt;&gt;"",I2938,H2938)</f>
        <v/>
      </c>
      <c r="K2938" s="9">
        <f>E2938/(1+M2938)</f>
        <v/>
      </c>
      <c r="L2938" s="10" t="inlineStr">
        <is>
          <t>PLN</t>
        </is>
      </c>
      <c r="M2938" s="11" t="n">
        <v>0.23</v>
      </c>
      <c r="N2938" s="9">
        <f>K2938*VLOOKUP(L2938,'Exchange rate'!A:B,2,0)</f>
        <v/>
      </c>
      <c r="O2938" s="8" t="inlineStr">
        <is>
          <t>RTV Euro AGD</t>
        </is>
      </c>
      <c r="P2938" s="8" t="inlineStr">
        <is>
          <t>RTV Euro AGD</t>
        </is>
      </c>
      <c r="Q2938" s="8" t="inlineStr">
        <is>
          <t>Poland</t>
        </is>
      </c>
      <c r="R2938" s="12" t="inlineStr">
        <is>
          <t>https://www.euro.com.pl/telefony-komorkowe/apple-iphone-16-256gb-6-1-48mpix-czarny.bhtml</t>
        </is>
      </c>
      <c r="S2938" s="13" t="inlineStr">
        <is>
          <t>Handset</t>
        </is>
      </c>
      <c r="T2938" s="13" t="n"/>
      <c r="U2938" s="12" t="inlineStr">
        <is>
          <t>https://drive.google.com/uc?export=view&amp;id=1uVjdgXfYGGLyofArnDrM4X6MJfjAq01u</t>
        </is>
      </c>
      <c r="V2938" t="inlineStr">
        <is>
          <t>20250424</t>
        </is>
      </c>
    </row>
    <row r="2939" ht="15" customHeight="1">
      <c r="A2939" s="7" t="inlineStr">
        <is>
          <t>BN2009879</t>
        </is>
      </c>
      <c r="B2939" s="8" t="inlineStr">
        <is>
          <t>Apple</t>
        </is>
      </c>
      <c r="C2939" s="8" t="inlineStr">
        <is>
          <t>iPhone 16 512GB 5G</t>
        </is>
      </c>
      <c r="D2939" s="8" t="inlineStr">
        <is>
          <t>-</t>
        </is>
      </c>
      <c r="E2939" s="9" t="n">
        <v>5199</v>
      </c>
      <c r="F2939" s="9" t="inlineStr">
        <is>
          <t>5199.00</t>
        </is>
      </c>
      <c r="G2939" s="9" t="inlineStr">
        <is>
          <t>Instock</t>
        </is>
      </c>
      <c r="H2939" s="9">
        <f>F2939+0</f>
        <v/>
      </c>
      <c r="I2939" s="9" t="n"/>
      <c r="J2939" s="9">
        <f>IF(I2939&lt;&gt;"",I2939,H2939)</f>
        <v/>
      </c>
      <c r="K2939" s="9">
        <f>E2939/(1+M2939)</f>
        <v/>
      </c>
      <c r="L2939" s="10" t="inlineStr">
        <is>
          <t>PLN</t>
        </is>
      </c>
      <c r="M2939" s="11" t="n">
        <v>0.23</v>
      </c>
      <c r="N2939" s="9">
        <f>K2939*VLOOKUP(L2939,'Exchange rate'!A:B,2,0)</f>
        <v/>
      </c>
      <c r="O2939" s="8" t="inlineStr">
        <is>
          <t>RTV Euro AGD</t>
        </is>
      </c>
      <c r="P2939" s="8" t="inlineStr">
        <is>
          <t>RTV Euro AGD</t>
        </is>
      </c>
      <c r="Q2939" s="8" t="inlineStr">
        <is>
          <t>Poland</t>
        </is>
      </c>
      <c r="R2939" s="12" t="inlineStr">
        <is>
          <t>https://www.euro.com.pl/telefony-komorkowe/apple-iphone-16-512gb-6-1-48mpix-czarny.bhtml</t>
        </is>
      </c>
      <c r="S2939" s="13" t="inlineStr">
        <is>
          <t>Handset</t>
        </is>
      </c>
      <c r="T2939" s="13" t="n"/>
      <c r="U2939" s="12" t="inlineStr">
        <is>
          <t>https://drive.google.com/uc?export=view&amp;id=1t4Q1WP3AQ_jDKntp9zndojMyJxe_Z2Il</t>
        </is>
      </c>
      <c r="V2939" t="inlineStr">
        <is>
          <t>20250424</t>
        </is>
      </c>
    </row>
    <row r="2940" ht="15" customHeight="1">
      <c r="A2940" s="7" t="inlineStr">
        <is>
          <t>BN2009875</t>
        </is>
      </c>
      <c r="B2940" s="8" t="inlineStr">
        <is>
          <t>Apple</t>
        </is>
      </c>
      <c r="C2940" s="8" t="inlineStr">
        <is>
          <t>iPhone 16 Plus 128GB 5G</t>
        </is>
      </c>
      <c r="D2940" s="8" t="inlineStr">
        <is>
          <t>-</t>
        </is>
      </c>
      <c r="E2940" s="9" t="n">
        <v>0</v>
      </c>
      <c r="F2940" s="9" t="inlineStr">
        <is>
          <t>0.00</t>
        </is>
      </c>
      <c r="G2940" s="9" t="inlineStr">
        <is>
          <t>Outstock</t>
        </is>
      </c>
      <c r="H2940" s="9">
        <f>F2940+0</f>
        <v/>
      </c>
      <c r="I2940" s="9" t="n"/>
      <c r="J2940" s="9">
        <f>IF(I2940&lt;&gt;"",I2940,H2940)</f>
        <v/>
      </c>
      <c r="K2940" s="9">
        <f>E2940/(1+M2940)</f>
        <v/>
      </c>
      <c r="L2940" s="10" t="inlineStr">
        <is>
          <t>PLN</t>
        </is>
      </c>
      <c r="M2940" s="11" t="n">
        <v>0.23</v>
      </c>
      <c r="N2940" s="9">
        <f>K2940*VLOOKUP(L2940,'Exchange rate'!A:B,2,0)</f>
        <v/>
      </c>
      <c r="O2940" s="8" t="inlineStr">
        <is>
          <t>RTV Euro AGD</t>
        </is>
      </c>
      <c r="P2940" s="8" t="inlineStr">
        <is>
          <t>RTV Euro AGD</t>
        </is>
      </c>
      <c r="Q2940" s="8" t="inlineStr">
        <is>
          <t>Poland</t>
        </is>
      </c>
      <c r="R2940" s="12" t="inlineStr">
        <is>
          <t>https://www.euro.com.pl/telefony-komorkowe/apple-iphone-16-plus-128gb-6-7-48mpix-czarny.bhtml</t>
        </is>
      </c>
      <c r="S2940" s="13" t="inlineStr">
        <is>
          <t>Handset</t>
        </is>
      </c>
      <c r="T2940" s="13" t="inlineStr">
        <is>
          <t>a</t>
        </is>
      </c>
      <c r="U2940" s="12" t="inlineStr">
        <is>
          <t>https://drive.google.com/uc?export=view&amp;id=1r42BsR0zvYk2xGVDoMFjPghcRB7b40I5</t>
        </is>
      </c>
      <c r="V2940" t="inlineStr">
        <is>
          <t>20250424</t>
        </is>
      </c>
    </row>
    <row r="2941" ht="15" customHeight="1">
      <c r="A2941" s="7" t="inlineStr">
        <is>
          <t>BN2009880</t>
        </is>
      </c>
      <c r="B2941" s="8" t="inlineStr">
        <is>
          <t>Apple</t>
        </is>
      </c>
      <c r="C2941" s="8" t="inlineStr">
        <is>
          <t>iPhone 16 Plus 256GB 5G</t>
        </is>
      </c>
      <c r="D2941" s="8" t="inlineStr">
        <is>
          <t>-</t>
        </is>
      </c>
      <c r="E2941" s="9" t="n">
        <v>0</v>
      </c>
      <c r="F2941" s="9" t="inlineStr">
        <is>
          <t>0.00</t>
        </is>
      </c>
      <c r="G2941" s="9" t="inlineStr">
        <is>
          <t>Outstock</t>
        </is>
      </c>
      <c r="H2941" s="9">
        <f>F2941+0</f>
        <v/>
      </c>
      <c r="I2941" s="9" t="n"/>
      <c r="J2941" s="9">
        <f>IF(I2941&lt;&gt;"",I2941,H2941)</f>
        <v/>
      </c>
      <c r="K2941" s="9">
        <f>E2941/(1+M2941)</f>
        <v/>
      </c>
      <c r="L2941" s="10" t="inlineStr">
        <is>
          <t>PLN</t>
        </is>
      </c>
      <c r="M2941" s="11" t="n">
        <v>0.23</v>
      </c>
      <c r="N2941" s="9">
        <f>K2941*VLOOKUP(L2941,'Exchange rate'!A:B,2,0)</f>
        <v/>
      </c>
      <c r="O2941" s="8" t="inlineStr">
        <is>
          <t>RTV Euro AGD</t>
        </is>
      </c>
      <c r="P2941" s="8" t="inlineStr">
        <is>
          <t>RTV Euro AGD</t>
        </is>
      </c>
      <c r="Q2941" s="8" t="inlineStr">
        <is>
          <t>Poland</t>
        </is>
      </c>
      <c r="R2941" s="12" t="inlineStr">
        <is>
          <t>https://www.euro.com.pl/telefony-komorkowe/apple-iphone-16-plus-256gb-6-7-48mpix-bialy.bhtml</t>
        </is>
      </c>
      <c r="S2941" s="13" t="inlineStr">
        <is>
          <t>Handset</t>
        </is>
      </c>
      <c r="T2941" s="13" t="inlineStr">
        <is>
          <t>v</t>
        </is>
      </c>
      <c r="U2941" s="12" t="inlineStr">
        <is>
          <t>https://drive.google.com/uc?export=view&amp;id=1uCdvRA3D2LJcgaAUMjVX_KuWgOBYgmb6</t>
        </is>
      </c>
      <c r="V2941" t="inlineStr">
        <is>
          <t>20250424</t>
        </is>
      </c>
    </row>
    <row r="2942" ht="15" customHeight="1">
      <c r="A2942" s="7" t="inlineStr">
        <is>
          <t>BN2009881</t>
        </is>
      </c>
      <c r="B2942" s="8" t="inlineStr">
        <is>
          <t>Apple</t>
        </is>
      </c>
      <c r="C2942" s="8" t="inlineStr">
        <is>
          <t>iPhone 16 Plus 512GB 5G</t>
        </is>
      </c>
      <c r="D2942" s="8" t="inlineStr">
        <is>
          <t>-</t>
        </is>
      </c>
      <c r="E2942" s="9" t="n">
        <v>5699</v>
      </c>
      <c r="F2942" s="9" t="inlineStr">
        <is>
          <t>5699.00</t>
        </is>
      </c>
      <c r="G2942" s="9" t="inlineStr">
        <is>
          <t>Instock</t>
        </is>
      </c>
      <c r="H2942" s="9">
        <f>F2942+0</f>
        <v/>
      </c>
      <c r="I2942" s="9" t="n"/>
      <c r="J2942" s="9">
        <f>IF(I2942&lt;&gt;"",I2942,H2942)</f>
        <v/>
      </c>
      <c r="K2942" s="9">
        <f>E2942/(1+M2942)</f>
        <v/>
      </c>
      <c r="L2942" s="10" t="inlineStr">
        <is>
          <t>PLN</t>
        </is>
      </c>
      <c r="M2942" s="11" t="n">
        <v>0.23</v>
      </c>
      <c r="N2942" s="9">
        <f>K2942*VLOOKUP(L2942,'Exchange rate'!A:B,2,0)</f>
        <v/>
      </c>
      <c r="O2942" s="8" t="inlineStr">
        <is>
          <t>RTV Euro AGD</t>
        </is>
      </c>
      <c r="P2942" s="8" t="inlineStr">
        <is>
          <t>RTV Euro AGD</t>
        </is>
      </c>
      <c r="Q2942" s="8" t="inlineStr">
        <is>
          <t>Poland</t>
        </is>
      </c>
      <c r="R2942" s="12" t="inlineStr">
        <is>
          <t>https://www.euro.com.pl/telefony-komorkowe/apple-iphone-16-plus-512gb-6-7-48mpix-berylowa-zielen.bhtml</t>
        </is>
      </c>
      <c r="S2942" s="13" t="inlineStr">
        <is>
          <t>Handset</t>
        </is>
      </c>
      <c r="T2942" s="13" t="n"/>
      <c r="U2942" s="12" t="inlineStr">
        <is>
          <t>https://drive.google.com/uc?export=view&amp;id=1qzRcglp8CezBYkaqwmkC6IdMcipF-Eem</t>
        </is>
      </c>
      <c r="V2942" t="inlineStr">
        <is>
          <t>20250424</t>
        </is>
      </c>
    </row>
    <row r="2943" ht="15" customHeight="1">
      <c r="A2943" s="7" t="inlineStr">
        <is>
          <t>BN2009876</t>
        </is>
      </c>
      <c r="B2943" s="8" t="inlineStr">
        <is>
          <t>Apple</t>
        </is>
      </c>
      <c r="C2943" s="8" t="inlineStr">
        <is>
          <t>iPhone 16 Pro 128GB 5G</t>
        </is>
      </c>
      <c r="D2943" s="8" t="inlineStr">
        <is>
          <t>-</t>
        </is>
      </c>
      <c r="E2943" s="9" t="n">
        <v>4899</v>
      </c>
      <c r="F2943" s="9" t="inlineStr">
        <is>
          <t>4899.00</t>
        </is>
      </c>
      <c r="G2943" s="9" t="inlineStr">
        <is>
          <t>Instock</t>
        </is>
      </c>
      <c r="H2943" s="9">
        <f>F2943+0</f>
        <v/>
      </c>
      <c r="I2943" s="9" t="n"/>
      <c r="J2943" s="9">
        <f>IF(I2943&lt;&gt;"",I2943,H2943)</f>
        <v/>
      </c>
      <c r="K2943" s="9">
        <f>E2943/(1+M2943)</f>
        <v/>
      </c>
      <c r="L2943" s="10" t="inlineStr">
        <is>
          <t>PLN</t>
        </is>
      </c>
      <c r="M2943" s="11" t="n">
        <v>0.23</v>
      </c>
      <c r="N2943" s="9">
        <f>K2943*VLOOKUP(L2943,'Exchange rate'!A:B,2,0)</f>
        <v/>
      </c>
      <c r="O2943" s="8" t="inlineStr">
        <is>
          <t>RTV Euro AGD</t>
        </is>
      </c>
      <c r="P2943" s="8" t="inlineStr">
        <is>
          <t>RTV Euro AGD</t>
        </is>
      </c>
      <c r="Q2943" s="8" t="inlineStr">
        <is>
          <t>Poland</t>
        </is>
      </c>
      <c r="R2943" s="12" t="inlineStr">
        <is>
          <t>https://www.euro.com.pl/telefony-komorkowe/apple-iphone-16-pro-128gb-6-3-48mpix-tytan-czarny.bhtml</t>
        </is>
      </c>
      <c r="S2943" s="13" t="inlineStr">
        <is>
          <t>Handset</t>
        </is>
      </c>
      <c r="T2943" s="13" t="n"/>
      <c r="U2943" s="12" t="inlineStr">
        <is>
          <t>https://drive.google.com/uc?export=view&amp;id=1vNuDxSoXTZt4XuCedYxHXqh7kGcb4yuA</t>
        </is>
      </c>
      <c r="V2943" t="inlineStr">
        <is>
          <t>20250424</t>
        </is>
      </c>
    </row>
    <row r="2944" ht="15" customHeight="1">
      <c r="A2944" s="7" t="inlineStr">
        <is>
          <t>BN2009884</t>
        </is>
      </c>
      <c r="B2944" s="8" t="inlineStr">
        <is>
          <t>Apple</t>
        </is>
      </c>
      <c r="C2944" s="8" t="inlineStr">
        <is>
          <t>iPhone 16 Pro 1TB 5G</t>
        </is>
      </c>
      <c r="D2944" s="8" t="inlineStr">
        <is>
          <t>-</t>
        </is>
      </c>
      <c r="E2944" s="9" t="n">
        <v>7099</v>
      </c>
      <c r="F2944" s="9" t="inlineStr">
        <is>
          <t>7099.00</t>
        </is>
      </c>
      <c r="G2944" s="9" t="inlineStr">
        <is>
          <t>Instock</t>
        </is>
      </c>
      <c r="H2944" s="9">
        <f>F2944+0</f>
        <v/>
      </c>
      <c r="I2944" s="9" t="n"/>
      <c r="J2944" s="9">
        <f>IF(I2944&lt;&gt;"",I2944,H2944)</f>
        <v/>
      </c>
      <c r="K2944" s="9">
        <f>E2944/(1+M2944)</f>
        <v/>
      </c>
      <c r="L2944" s="10" t="inlineStr">
        <is>
          <t>PLN</t>
        </is>
      </c>
      <c r="M2944" s="11" t="n">
        <v>0.23</v>
      </c>
      <c r="N2944" s="9">
        <f>K2944*VLOOKUP(L2944,'Exchange rate'!A:B,2,0)</f>
        <v/>
      </c>
      <c r="O2944" s="8" t="inlineStr">
        <is>
          <t>RTV Euro AGD</t>
        </is>
      </c>
      <c r="P2944" s="8" t="inlineStr">
        <is>
          <t>RTV Euro AGD</t>
        </is>
      </c>
      <c r="Q2944" s="8" t="inlineStr">
        <is>
          <t>Poland</t>
        </is>
      </c>
      <c r="R2944" s="12" t="inlineStr">
        <is>
          <t>https://www.euro.com.pl/telefony-komorkowe/apple-iphone-16-pro-1tb-6-3-48mpix-tytan-naturalny.bhtml</t>
        </is>
      </c>
      <c r="S2944" s="13" t="inlineStr">
        <is>
          <t>Handset</t>
        </is>
      </c>
      <c r="T2944" s="13" t="n"/>
      <c r="U2944" s="12" t="inlineStr">
        <is>
          <t>https://drive.google.com/uc?export=view&amp;id=1v5ie60hjopbtGTXYFCfVXRGiyeLybecY</t>
        </is>
      </c>
      <c r="V2944" t="inlineStr">
        <is>
          <t>20250424</t>
        </is>
      </c>
    </row>
    <row r="2945" ht="15" customHeight="1">
      <c r="A2945" s="7" t="inlineStr">
        <is>
          <t>BN2009882</t>
        </is>
      </c>
      <c r="B2945" s="8" t="inlineStr">
        <is>
          <t>Apple</t>
        </is>
      </c>
      <c r="C2945" s="8" t="inlineStr">
        <is>
          <t>iPhone 16 Pro 256GB 5G</t>
        </is>
      </c>
      <c r="D2945" s="8" t="inlineStr">
        <is>
          <t>-</t>
        </is>
      </c>
      <c r="E2945" s="9" t="n">
        <v>5295</v>
      </c>
      <c r="F2945" s="9" t="inlineStr">
        <is>
          <t>5295.00</t>
        </is>
      </c>
      <c r="G2945" s="9" t="inlineStr">
        <is>
          <t>Instock</t>
        </is>
      </c>
      <c r="H2945" s="9">
        <f>F2945+0</f>
        <v/>
      </c>
      <c r="I2945" s="9" t="n"/>
      <c r="J2945" s="9">
        <f>IF(I2945&lt;&gt;"",I2945,H2945)</f>
        <v/>
      </c>
      <c r="K2945" s="9">
        <f>E2945/(1+M2945)</f>
        <v/>
      </c>
      <c r="L2945" s="10" t="inlineStr">
        <is>
          <t>PLN</t>
        </is>
      </c>
      <c r="M2945" s="11" t="n">
        <v>0.23</v>
      </c>
      <c r="N2945" s="9">
        <f>K2945*VLOOKUP(L2945,'Exchange rate'!A:B,2,0)</f>
        <v/>
      </c>
      <c r="O2945" s="8" t="inlineStr">
        <is>
          <t>RTV Euro AGD</t>
        </is>
      </c>
      <c r="P2945" s="8" t="inlineStr">
        <is>
          <t>RTV Euro AGD</t>
        </is>
      </c>
      <c r="Q2945" s="8" t="inlineStr">
        <is>
          <t>Poland</t>
        </is>
      </c>
      <c r="R2945" s="12" t="inlineStr">
        <is>
          <t>https://www.euro.com.pl/telefony-komorkowe/apple-iphone-16-pro-256gb-6-3-48mpix-tytan-czarny.bhtml</t>
        </is>
      </c>
      <c r="S2945" s="13" t="inlineStr">
        <is>
          <t>Handset</t>
        </is>
      </c>
      <c r="T2945" s="13" t="n"/>
      <c r="U2945" s="12" t="inlineStr">
        <is>
          <t>https://drive.google.com/uc?export=view&amp;id=1s_kgavq8aylGFzFvAH5mLw6KoNnDBvB8</t>
        </is>
      </c>
      <c r="V2945" t="inlineStr">
        <is>
          <t>20250424</t>
        </is>
      </c>
    </row>
    <row r="2946" ht="15" customHeight="1">
      <c r="A2946" s="7" t="inlineStr">
        <is>
          <t>BN2009883</t>
        </is>
      </c>
      <c r="B2946" s="8" t="inlineStr">
        <is>
          <t>Apple</t>
        </is>
      </c>
      <c r="C2946" s="8" t="inlineStr">
        <is>
          <t>iPhone 16 Pro 512GB 5G</t>
        </is>
      </c>
      <c r="D2946" s="8" t="inlineStr">
        <is>
          <t>-</t>
        </is>
      </c>
      <c r="E2946" s="9" t="n">
        <v>6169</v>
      </c>
      <c r="F2946" s="9" t="inlineStr">
        <is>
          <t>0.00</t>
        </is>
      </c>
      <c r="G2946" s="9" t="inlineStr">
        <is>
          <t>Outstock</t>
        </is>
      </c>
      <c r="H2946" s="9">
        <f>F2946+0</f>
        <v/>
      </c>
      <c r="I2946" s="9" t="n"/>
      <c r="J2946" s="9">
        <f>IF(I2946&lt;&gt;"",I2946,H2946)</f>
        <v/>
      </c>
      <c r="K2946" s="9">
        <f>E2946/(1+M2946)</f>
        <v/>
      </c>
      <c r="L2946" s="10" t="inlineStr">
        <is>
          <t>PLN</t>
        </is>
      </c>
      <c r="M2946" s="11" t="n">
        <v>0.23</v>
      </c>
      <c r="N2946" s="9">
        <f>K2946*VLOOKUP(L2946,'Exchange rate'!A:B,2,0)</f>
        <v/>
      </c>
      <c r="O2946" s="8" t="inlineStr">
        <is>
          <t>RTV Euro AGD</t>
        </is>
      </c>
      <c r="P2946" s="8" t="inlineStr">
        <is>
          <t>RTV Euro AGD</t>
        </is>
      </c>
      <c r="Q2946" s="8" t="inlineStr">
        <is>
          <t>Poland</t>
        </is>
      </c>
      <c r="R2946" s="12" t="inlineStr">
        <is>
          <t>https://www.euro.com.pl/telefony-komorkowe/apple-iphone-16-pro-512gb-6-3-48mpix-tytan-czarny.bhtml</t>
        </is>
      </c>
      <c r="S2946" s="13" t="inlineStr">
        <is>
          <t>Handset</t>
        </is>
      </c>
      <c r="T2946" s="13" t="n"/>
      <c r="U2946" s="12" t="inlineStr">
        <is>
          <t>https://drive.google.com/uc?export=view&amp;id=1qc_iWlWJZnU3Z90lkSOYqYJ4U0wTC8pK</t>
        </is>
      </c>
      <c r="V2946" t="inlineStr">
        <is>
          <t>20250424</t>
        </is>
      </c>
    </row>
    <row r="2947" ht="15" customHeight="1">
      <c r="A2947" s="7" t="inlineStr">
        <is>
          <t>BN2009886</t>
        </is>
      </c>
      <c r="B2947" s="8" t="inlineStr">
        <is>
          <t>Apple</t>
        </is>
      </c>
      <c r="C2947" s="8" t="inlineStr">
        <is>
          <t>iPhone 16 Pro Max 1TB 5G</t>
        </is>
      </c>
      <c r="D2947" s="8" t="inlineStr">
        <is>
          <t>-</t>
        </is>
      </c>
      <c r="E2947" s="9" t="n">
        <v>7689</v>
      </c>
      <c r="F2947" s="9" t="inlineStr">
        <is>
          <t>7689.00</t>
        </is>
      </c>
      <c r="G2947" s="9" t="inlineStr">
        <is>
          <t>Instock</t>
        </is>
      </c>
      <c r="H2947" s="9">
        <f>F2947+0</f>
        <v/>
      </c>
      <c r="I2947" s="9" t="n"/>
      <c r="J2947" s="9">
        <f>IF(I2947&lt;&gt;"",I2947,H2947)</f>
        <v/>
      </c>
      <c r="K2947" s="9">
        <f>E2947/(1+M2947)</f>
        <v/>
      </c>
      <c r="L2947" s="10" t="inlineStr">
        <is>
          <t>PLN</t>
        </is>
      </c>
      <c r="M2947" s="11" t="n">
        <v>0.23</v>
      </c>
      <c r="N2947" s="9">
        <f>K2947*VLOOKUP(L2947,'Exchange rate'!A:B,2,0)</f>
        <v/>
      </c>
      <c r="O2947" s="8" t="inlineStr">
        <is>
          <t>RTV Euro AGD</t>
        </is>
      </c>
      <c r="P2947" s="8" t="inlineStr">
        <is>
          <t>RTV Euro AGD</t>
        </is>
      </c>
      <c r="Q2947" s="8" t="inlineStr">
        <is>
          <t>Poland</t>
        </is>
      </c>
      <c r="R2947" s="12" t="inlineStr">
        <is>
          <t>https://www.euro.com.pl/telefony-komorkowe/apple-iphone-16-pro-max-1tb-6-9-48mpix-tytan-czarny.bhtml</t>
        </is>
      </c>
      <c r="S2947" s="13" t="inlineStr">
        <is>
          <t>Handset</t>
        </is>
      </c>
      <c r="T2947" s="13" t="n"/>
      <c r="U2947" s="12" t="inlineStr">
        <is>
          <t>https://drive.google.com/uc?export=view&amp;id=1tLj2ah9d3NbGQFBmfCl7sgvtpVlR63al</t>
        </is>
      </c>
      <c r="V2947" t="inlineStr">
        <is>
          <t>20250424</t>
        </is>
      </c>
    </row>
    <row r="2948" ht="15" customHeight="1">
      <c r="A2948" s="7" t="inlineStr">
        <is>
          <t>BN2009877</t>
        </is>
      </c>
      <c r="B2948" s="8" t="inlineStr">
        <is>
          <t>Apple</t>
        </is>
      </c>
      <c r="C2948" s="8" t="inlineStr">
        <is>
          <t>iPhone 16 Pro Max 256GB 5G</t>
        </is>
      </c>
      <c r="D2948" s="8" t="inlineStr">
        <is>
          <t>-</t>
        </is>
      </c>
      <c r="E2948" s="9" t="n">
        <v>5699</v>
      </c>
      <c r="F2948" s="9" t="inlineStr">
        <is>
          <t>5699.00</t>
        </is>
      </c>
      <c r="G2948" s="9" t="inlineStr">
        <is>
          <t>Instock</t>
        </is>
      </c>
      <c r="H2948" s="9">
        <f>F2948+0</f>
        <v/>
      </c>
      <c r="I2948" s="9" t="n"/>
      <c r="J2948" s="9">
        <f>IF(I2948&lt;&gt;"",I2948,H2948)</f>
        <v/>
      </c>
      <c r="K2948" s="9">
        <f>E2948/(1+M2948)</f>
        <v/>
      </c>
      <c r="L2948" s="10" t="inlineStr">
        <is>
          <t>PLN</t>
        </is>
      </c>
      <c r="M2948" s="11" t="n">
        <v>0.23</v>
      </c>
      <c r="N2948" s="9">
        <f>K2948*VLOOKUP(L2948,'Exchange rate'!A:B,2,0)</f>
        <v/>
      </c>
      <c r="O2948" s="8" t="inlineStr">
        <is>
          <t>RTV Euro AGD</t>
        </is>
      </c>
      <c r="P2948" s="8" t="inlineStr">
        <is>
          <t>RTV Euro AGD</t>
        </is>
      </c>
      <c r="Q2948" s="8" t="inlineStr">
        <is>
          <t>Poland</t>
        </is>
      </c>
      <c r="R2948" s="12" t="inlineStr">
        <is>
          <t>https://www.euro.com.pl/telefony-komorkowe/apple-iphone-16-pro-max-256gb-6-9-48mpix-tytan-czarny.bhtml</t>
        </is>
      </c>
      <c r="S2948" s="13" t="inlineStr">
        <is>
          <t>Handset</t>
        </is>
      </c>
      <c r="T2948" s="13" t="n"/>
      <c r="U2948" s="12" t="inlineStr">
        <is>
          <t>https://drive.google.com/uc?export=view&amp;id=1tCOnlS8j6fjeX-9s1O30h1Kmg6JkA-Mh</t>
        </is>
      </c>
      <c r="V2948" t="inlineStr">
        <is>
          <t>20250424</t>
        </is>
      </c>
    </row>
    <row r="2949" ht="15" customHeight="1">
      <c r="A2949" s="7" t="inlineStr">
        <is>
          <t>BN2009885</t>
        </is>
      </c>
      <c r="B2949" s="8" t="inlineStr">
        <is>
          <t>Apple</t>
        </is>
      </c>
      <c r="C2949" s="8" t="inlineStr">
        <is>
          <t>iPhone 16 Pro Max 512GB 5G</t>
        </is>
      </c>
      <c r="D2949" s="8" t="inlineStr">
        <is>
          <t>-</t>
        </is>
      </c>
      <c r="E2949" s="9" t="n">
        <v>6499</v>
      </c>
      <c r="F2949" s="9" t="inlineStr">
        <is>
          <t>6499.00</t>
        </is>
      </c>
      <c r="G2949" s="9" t="inlineStr">
        <is>
          <t>Instock</t>
        </is>
      </c>
      <c r="H2949" s="9">
        <f>F2949+0</f>
        <v/>
      </c>
      <c r="I2949" s="9" t="n"/>
      <c r="J2949" s="9">
        <f>IF(I2949&lt;&gt;"",I2949,H2949)</f>
        <v/>
      </c>
      <c r="K2949" s="9">
        <f>E2949/(1+M2949)</f>
        <v/>
      </c>
      <c r="L2949" s="10" t="inlineStr">
        <is>
          <t>PLN</t>
        </is>
      </c>
      <c r="M2949" s="11" t="n">
        <v>0.23</v>
      </c>
      <c r="N2949" s="9">
        <f>K2949*VLOOKUP(L2949,'Exchange rate'!A:B,2,0)</f>
        <v/>
      </c>
      <c r="O2949" s="8" t="inlineStr">
        <is>
          <t>RTV Euro AGD</t>
        </is>
      </c>
      <c r="P2949" s="8" t="inlineStr">
        <is>
          <t>RTV Euro AGD</t>
        </is>
      </c>
      <c r="Q2949" s="8" t="inlineStr">
        <is>
          <t>Poland</t>
        </is>
      </c>
      <c r="R2949" s="12" t="inlineStr">
        <is>
          <t>https://www.euro.com.pl/telefony-komorkowe/apple-iphone-16-pro-max-512gb-6-9-48mpix-tytan-bialy.bhtml</t>
        </is>
      </c>
      <c r="S2949" s="13" t="inlineStr">
        <is>
          <t>Handset</t>
        </is>
      </c>
      <c r="T2949" s="13" t="n"/>
      <c r="U2949" s="12" t="inlineStr">
        <is>
          <t>https://drive.google.com/uc?export=view&amp;id=1tzf6thV7JRXzlhY_0ADoxJ-D9B8adOVN</t>
        </is>
      </c>
      <c r="V2949" t="inlineStr">
        <is>
          <t>20250424</t>
        </is>
      </c>
    </row>
    <row r="2950" ht="15" customHeight="1">
      <c r="A2950" s="7" t="inlineStr">
        <is>
          <t>BN2010109</t>
        </is>
      </c>
      <c r="B2950" s="8" t="inlineStr">
        <is>
          <t>Apple</t>
        </is>
      </c>
      <c r="C2950" s="8" t="inlineStr">
        <is>
          <t>iPhone 16e 128GB 5G</t>
        </is>
      </c>
      <c r="D2950" s="8" t="inlineStr">
        <is>
          <t>-</t>
        </is>
      </c>
      <c r="E2950" s="9" t="n">
        <v>2999</v>
      </c>
      <c r="F2950" s="9" t="inlineStr">
        <is>
          <t>2999.00</t>
        </is>
      </c>
      <c r="G2950" s="9" t="inlineStr">
        <is>
          <t>Instock</t>
        </is>
      </c>
      <c r="H2950" s="9">
        <f>F2950+0</f>
        <v/>
      </c>
      <c r="I2950" s="9" t="n"/>
      <c r="J2950" s="9">
        <f>IF(I2950&lt;&gt;"",I2950,H2950)</f>
        <v/>
      </c>
      <c r="K2950" s="9">
        <f>E2950/(1+M2950)</f>
        <v/>
      </c>
      <c r="L2950" s="10" t="inlineStr">
        <is>
          <t>PLN</t>
        </is>
      </c>
      <c r="M2950" s="11" t="n">
        <v>0.23</v>
      </c>
      <c r="N2950" s="9">
        <f>K2950*VLOOKUP(L2950,'Exchange rate'!A:B,2,0)</f>
        <v/>
      </c>
      <c r="O2950" s="8" t="inlineStr">
        <is>
          <t>RTV Euro AGD</t>
        </is>
      </c>
      <c r="P2950" s="8" t="inlineStr">
        <is>
          <t>RTV Euro AGD</t>
        </is>
      </c>
      <c r="Q2950" s="8" t="inlineStr">
        <is>
          <t>Poland</t>
        </is>
      </c>
      <c r="R2950" s="12" t="inlineStr">
        <is>
          <t>https://www.euro.com.pl/telefony-komorkowe/apple-iphone-16e-128gb-czarny.bhtml</t>
        </is>
      </c>
      <c r="S2950" s="13" t="inlineStr">
        <is>
          <t>Handset</t>
        </is>
      </c>
      <c r="T2950" s="13" t="n"/>
      <c r="U2950" s="12" t="inlineStr">
        <is>
          <t>https://drive.google.com/uc?export=view&amp;id=1qz3lhwgHcE4fnYVBajP9mjIJlB8VqsAR</t>
        </is>
      </c>
      <c r="V2950" t="inlineStr">
        <is>
          <t>20250424</t>
        </is>
      </c>
    </row>
    <row r="2951" ht="15" customHeight="1">
      <c r="A2951" s="7" t="inlineStr">
        <is>
          <t>BN2010110</t>
        </is>
      </c>
      <c r="B2951" s="8" t="inlineStr">
        <is>
          <t>Apple</t>
        </is>
      </c>
      <c r="C2951" s="8" t="inlineStr">
        <is>
          <t>iPhone 16e 256GB 5G</t>
        </is>
      </c>
      <c r="D2951" s="8" t="inlineStr">
        <is>
          <t>-</t>
        </is>
      </c>
      <c r="E2951" s="9" t="n">
        <v>3499</v>
      </c>
      <c r="F2951" s="9" t="inlineStr">
        <is>
          <t>3499.00</t>
        </is>
      </c>
      <c r="G2951" s="9" t="inlineStr">
        <is>
          <t>Instock</t>
        </is>
      </c>
      <c r="H2951" s="9">
        <f>F2951+0</f>
        <v/>
      </c>
      <c r="I2951" s="9" t="n"/>
      <c r="J2951" s="9">
        <f>IF(I2951&lt;&gt;"",I2951,H2951)</f>
        <v/>
      </c>
      <c r="K2951" s="9">
        <f>E2951/(1+M2951)</f>
        <v/>
      </c>
      <c r="L2951" s="10" t="inlineStr">
        <is>
          <t>PLN</t>
        </is>
      </c>
      <c r="M2951" s="11" t="n">
        <v>0.23</v>
      </c>
      <c r="N2951" s="9">
        <f>K2951*VLOOKUP(L2951,'Exchange rate'!A:B,2,0)</f>
        <v/>
      </c>
      <c r="O2951" s="8" t="inlineStr">
        <is>
          <t>RTV Euro AGD</t>
        </is>
      </c>
      <c r="P2951" s="8" t="inlineStr">
        <is>
          <t>RTV Euro AGD</t>
        </is>
      </c>
      <c r="Q2951" s="8" t="inlineStr">
        <is>
          <t>Poland</t>
        </is>
      </c>
      <c r="R2951" s="12" t="inlineStr">
        <is>
          <t>https://www.euro.com.pl/telefony-komorkowe/apple-iphone-16e-256gb-6-1-48mpix-czarny.bhtml</t>
        </is>
      </c>
      <c r="S2951" s="13" t="inlineStr">
        <is>
          <t>Handset</t>
        </is>
      </c>
      <c r="T2951" s="13" t="n"/>
      <c r="U2951" s="12" t="inlineStr">
        <is>
          <t>https://drive.google.com/uc?export=view&amp;id=1qUTByduE1qi2ZAUl5JxnCtfLOfS7-LZj</t>
        </is>
      </c>
      <c r="V2951" t="inlineStr">
        <is>
          <t>20250424</t>
        </is>
      </c>
    </row>
    <row r="2952" ht="15" customHeight="1">
      <c r="A2952" s="7" t="inlineStr">
        <is>
          <t>BN2010108</t>
        </is>
      </c>
      <c r="B2952" s="8" t="inlineStr">
        <is>
          <t>Apple</t>
        </is>
      </c>
      <c r="C2952" s="8" t="inlineStr">
        <is>
          <t>iPhone 16e 512GB 5G</t>
        </is>
      </c>
      <c r="D2952" s="8" t="inlineStr">
        <is>
          <t>-</t>
        </is>
      </c>
      <c r="E2952" s="9" t="n">
        <v>4449</v>
      </c>
      <c r="F2952" s="9" t="inlineStr">
        <is>
          <t>4449.00</t>
        </is>
      </c>
      <c r="G2952" s="9" t="inlineStr">
        <is>
          <t>Instock</t>
        </is>
      </c>
      <c r="H2952" s="9">
        <f>F2952+0</f>
        <v/>
      </c>
      <c r="I2952" s="9" t="n"/>
      <c r="J2952" s="9">
        <f>IF(I2952&lt;&gt;"",I2952,H2952)</f>
        <v/>
      </c>
      <c r="K2952" s="9">
        <f>E2952/(1+M2952)</f>
        <v/>
      </c>
      <c r="L2952" s="10" t="inlineStr">
        <is>
          <t>PLN</t>
        </is>
      </c>
      <c r="M2952" s="11" t="n">
        <v>0.23</v>
      </c>
      <c r="N2952" s="9">
        <f>K2952*VLOOKUP(L2952,'Exchange rate'!A:B,2,0)</f>
        <v/>
      </c>
      <c r="O2952" s="8" t="inlineStr">
        <is>
          <t>RTV Euro AGD</t>
        </is>
      </c>
      <c r="P2952" s="8" t="inlineStr">
        <is>
          <t>RTV Euro AGD</t>
        </is>
      </c>
      <c r="Q2952" s="8" t="inlineStr">
        <is>
          <t>Poland</t>
        </is>
      </c>
      <c r="R2952" s="12" t="inlineStr">
        <is>
          <t>https://www.euro.com.pl/telefony-komorkowe/apple-iphone-16e-512gb-6-1-48mpix-czarny.bhtml</t>
        </is>
      </c>
      <c r="S2952" s="13" t="inlineStr">
        <is>
          <t>Handset</t>
        </is>
      </c>
      <c r="T2952" s="13" t="n"/>
      <c r="U2952" s="12" t="inlineStr">
        <is>
          <t>https://drive.google.com/uc?export=view&amp;id=1uNo8XAVKXLbtcrSBLpI8TmBzmhNMHbZF</t>
        </is>
      </c>
      <c r="V2952" t="inlineStr">
        <is>
          <t>20250424</t>
        </is>
      </c>
    </row>
    <row r="2953" ht="15" customHeight="1">
      <c r="A2953" s="7" t="inlineStr">
        <is>
          <t>BN4000658</t>
        </is>
      </c>
      <c r="B2953" s="8" t="inlineStr">
        <is>
          <t>Apple</t>
        </is>
      </c>
      <c r="C2953" s="8" t="inlineStr">
        <is>
          <t>Watch SE 2022 GPS+Cellular 40mm</t>
        </is>
      </c>
      <c r="D2953" s="8" t="inlineStr">
        <is>
          <t>-</t>
        </is>
      </c>
      <c r="E2953" s="9" t="n">
        <v>1299</v>
      </c>
      <c r="F2953" s="9" t="inlineStr">
        <is>
          <t>1299.00</t>
        </is>
      </c>
      <c r="G2953" s="9" t="inlineStr">
        <is>
          <t>Instock</t>
        </is>
      </c>
      <c r="H2953" s="9">
        <f>F2953+0</f>
        <v/>
      </c>
      <c r="I2953" s="9" t="n"/>
      <c r="J2953" s="9">
        <f>IF(I2953&lt;&gt;"",I2953,H2953)</f>
        <v/>
      </c>
      <c r="K2953" s="9">
        <f>E2953/(1+M2953)</f>
        <v/>
      </c>
      <c r="L2953" s="10" t="inlineStr">
        <is>
          <t>PLN</t>
        </is>
      </c>
      <c r="M2953" s="11" t="n">
        <v>0.23</v>
      </c>
      <c r="N2953" s="9">
        <f>K2953*VLOOKUP(L2953,'Exchange rate'!A:B,2,0)</f>
        <v/>
      </c>
      <c r="O2953" s="8" t="inlineStr">
        <is>
          <t>RTV Euro AGD</t>
        </is>
      </c>
      <c r="P2953" s="8" t="inlineStr">
        <is>
          <t>RTV Euro AGD</t>
        </is>
      </c>
      <c r="Q2953" s="8" t="inlineStr">
        <is>
          <t>Poland</t>
        </is>
      </c>
      <c r="R2953" s="12" t="inlineStr">
        <is>
          <t>https://www.euro.com.pl/smartwatch/apple-watch-se-2gen-gps-cellular-koperta-40mm-z-aluminium-ksiezycowa-poswiata-pasek-sportowy-ksiezycowa-poswiata-m-l.bhtml</t>
        </is>
      </c>
      <c r="S2953" s="13" t="inlineStr">
        <is>
          <t>Smart Watch</t>
        </is>
      </c>
      <c r="T2953" s="13" t="n"/>
      <c r="U2953" s="12" t="inlineStr">
        <is>
          <t>https://drive.google.com/uc?export=view&amp;id=1vAhORezkaZYKa3RJd8JmPSM2KyhAo7tB</t>
        </is>
      </c>
      <c r="V2953" t="inlineStr">
        <is>
          <t>20250424</t>
        </is>
      </c>
    </row>
    <row r="2954" ht="15" customHeight="1">
      <c r="A2954" s="7" t="inlineStr">
        <is>
          <t>BN4000659</t>
        </is>
      </c>
      <c r="B2954" s="8" t="inlineStr">
        <is>
          <t>Apple</t>
        </is>
      </c>
      <c r="C2954" s="8" t="inlineStr">
        <is>
          <t>Watch SE 2022 GPS+Cellular 44mm</t>
        </is>
      </c>
      <c r="D2954" s="8" t="inlineStr">
        <is>
          <t>-</t>
        </is>
      </c>
      <c r="E2954" s="9" t="n">
        <v>1499</v>
      </c>
      <c r="F2954" s="9" t="inlineStr">
        <is>
          <t>1499.00</t>
        </is>
      </c>
      <c r="G2954" s="9" t="inlineStr">
        <is>
          <t>Instock</t>
        </is>
      </c>
      <c r="H2954" s="9">
        <f>F2954+0</f>
        <v/>
      </c>
      <c r="I2954" s="9" t="n"/>
      <c r="J2954" s="9">
        <f>IF(I2954&lt;&gt;"",I2954,H2954)</f>
        <v/>
      </c>
      <c r="K2954" s="9">
        <f>E2954/(1+M2954)</f>
        <v/>
      </c>
      <c r="L2954" s="10" t="inlineStr">
        <is>
          <t>PLN</t>
        </is>
      </c>
      <c r="M2954" s="11" t="n">
        <v>0.23</v>
      </c>
      <c r="N2954" s="9">
        <f>K2954*VLOOKUP(L2954,'Exchange rate'!A:B,2,0)</f>
        <v/>
      </c>
      <c r="O2954" s="8" t="inlineStr">
        <is>
          <t>RTV Euro AGD</t>
        </is>
      </c>
      <c r="P2954" s="8" t="inlineStr">
        <is>
          <t>RTV Euro AGD</t>
        </is>
      </c>
      <c r="Q2954" s="8" t="inlineStr">
        <is>
          <t>Poland</t>
        </is>
      </c>
      <c r="R2954" s="12" t="inlineStr">
        <is>
          <t>https://www.euro.com.pl/smartwatch/apple-apple-watch-se-44-st-al-st-sb-ml-cel-ell.bhtml</t>
        </is>
      </c>
      <c r="S2954" s="13" t="inlineStr">
        <is>
          <t>Smart Watch</t>
        </is>
      </c>
      <c r="T2954" s="13" t="n"/>
      <c r="U2954" s="12" t="inlineStr">
        <is>
          <t>https://drive.google.com/uc?export=view&amp;id=1ppQSKEgQa5cbTnYASQR0r-5NH5p1izVk</t>
        </is>
      </c>
      <c r="V2954" t="inlineStr">
        <is>
          <t>20250424</t>
        </is>
      </c>
    </row>
    <row r="2955" ht="15" customHeight="1">
      <c r="A2955" s="7" t="inlineStr">
        <is>
          <t>BN2009221</t>
        </is>
      </c>
      <c r="B2955" s="8" t="inlineStr">
        <is>
          <t>Apple</t>
        </is>
      </c>
      <c r="C2955" s="8" t="inlineStr">
        <is>
          <t>Watch SE 2023 44mm</t>
        </is>
      </c>
      <c r="D2955" s="8" t="inlineStr">
        <is>
          <t>-</t>
        </is>
      </c>
      <c r="E2955" s="9" t="n">
        <v>1199</v>
      </c>
      <c r="F2955" s="9" t="inlineStr">
        <is>
          <t>1199.00</t>
        </is>
      </c>
      <c r="G2955" s="9" t="inlineStr">
        <is>
          <t>Instock</t>
        </is>
      </c>
      <c r="H2955" s="9">
        <f>F2955+0</f>
        <v/>
      </c>
      <c r="I2955" s="9" t="n"/>
      <c r="J2955" s="9">
        <f>IF(I2955&lt;&gt;"",I2955,H2955)</f>
        <v/>
      </c>
      <c r="K2955" s="9">
        <f>E2955/(1+M2955)</f>
        <v/>
      </c>
      <c r="L2955" s="10" t="inlineStr">
        <is>
          <t>PLN</t>
        </is>
      </c>
      <c r="M2955" s="11" t="n">
        <v>0.23</v>
      </c>
      <c r="N2955" s="9">
        <f>K2955*VLOOKUP(L2955,'Exchange rate'!A:B,2,0)</f>
        <v/>
      </c>
      <c r="O2955" s="8" t="inlineStr">
        <is>
          <t>RTV Euro AGD</t>
        </is>
      </c>
      <c r="P2955" s="8" t="inlineStr">
        <is>
          <t>RTV Euro AGD</t>
        </is>
      </c>
      <c r="Q2955" s="8" t="inlineStr">
        <is>
          <t>Poland</t>
        </is>
      </c>
      <c r="R2955" s="12" t="inlineStr">
        <is>
          <t>https://www.euro.com.pl/smartwatch/apple-watch-se-2gen-gps-koperta-44mm-z-aluminium-srebrny-pasek-sportowy-denim-m-l.bhtml</t>
        </is>
      </c>
      <c r="S2955" s="13" t="inlineStr">
        <is>
          <t>Smart Watch</t>
        </is>
      </c>
      <c r="T2955" s="13" t="n"/>
      <c r="U2955" s="12" t="inlineStr">
        <is>
          <t>https://drive.google.com/uc?export=view&amp;id=1qhYpgSPmH3SAgEdy7sorZxQHKjXYrV_X</t>
        </is>
      </c>
      <c r="V2955" t="inlineStr">
        <is>
          <t>20250424</t>
        </is>
      </c>
    </row>
    <row r="2956" ht="15" customHeight="1">
      <c r="A2956" s="7" t="inlineStr">
        <is>
          <t>AN00000170</t>
        </is>
      </c>
      <c r="B2956" s="8" t="inlineStr">
        <is>
          <t>Apple</t>
        </is>
      </c>
      <c r="C2956" s="8" t="inlineStr">
        <is>
          <t>Watch SE 2023 LTE 40mm</t>
        </is>
      </c>
      <c r="D2956" s="8" t="inlineStr">
        <is>
          <t>-</t>
        </is>
      </c>
      <c r="E2956" s="9" t="n">
        <v>1229</v>
      </c>
      <c r="F2956" s="9" t="inlineStr">
        <is>
          <t>1229.00</t>
        </is>
      </c>
      <c r="G2956" s="9" t="inlineStr">
        <is>
          <t>Instock</t>
        </is>
      </c>
      <c r="H2956" s="9">
        <f>F2956+0</f>
        <v/>
      </c>
      <c r="I2956" s="9" t="n"/>
      <c r="J2956" s="9">
        <f>IF(I2956&lt;&gt;"",I2956,H2956)</f>
        <v/>
      </c>
      <c r="K2956" s="9">
        <f>E2956/(1+M2956)</f>
        <v/>
      </c>
      <c r="L2956" s="10" t="inlineStr">
        <is>
          <t>PLN</t>
        </is>
      </c>
      <c r="M2956" s="11" t="n">
        <v>0.23</v>
      </c>
      <c r="N2956" s="9">
        <f>K2956*VLOOKUP(L2956,'Exchange rate'!A:B,2,0)</f>
        <v/>
      </c>
      <c r="O2956" s="8" t="inlineStr">
        <is>
          <t>RTV Euro AGD</t>
        </is>
      </c>
      <c r="P2956" s="8" t="inlineStr">
        <is>
          <t>RTV Euro AGD</t>
        </is>
      </c>
      <c r="Q2956" s="8" t="inlineStr">
        <is>
          <t>Poland</t>
        </is>
      </c>
      <c r="R2956" s="12" t="inlineStr">
        <is>
          <t>https://www.euro.com.pl/smartwatch/apple-watch-se-gps-cellular-koperta-40mm-aluminium-srebrny-pasek-sportowy-denim-s-m.bhtml</t>
        </is>
      </c>
      <c r="S2956" s="13" t="inlineStr">
        <is>
          <t>Smart Watch</t>
        </is>
      </c>
      <c r="T2956" s="13" t="n"/>
      <c r="U2956" s="12" t="inlineStr">
        <is>
          <t>https://drive.google.com/uc?export=view&amp;id=1r5eyPvAeIICA1iWCRtPpx_F6drdDLqnn</t>
        </is>
      </c>
      <c r="V2956" t="inlineStr">
        <is>
          <t>20250424</t>
        </is>
      </c>
    </row>
    <row r="2957" ht="15" customHeight="1">
      <c r="A2957" s="7" t="inlineStr">
        <is>
          <t>BN2009140</t>
        </is>
      </c>
      <c r="B2957" s="8" t="inlineStr">
        <is>
          <t>Apple</t>
        </is>
      </c>
      <c r="C2957" s="8" t="inlineStr">
        <is>
          <t>Watch Series 9 GPS 45mm</t>
        </is>
      </c>
      <c r="D2957" s="8" t="inlineStr">
        <is>
          <t>-</t>
        </is>
      </c>
      <c r="E2957" s="9" t="n">
        <v>999</v>
      </c>
      <c r="F2957" s="9" t="inlineStr">
        <is>
          <t>999.00</t>
        </is>
      </c>
      <c r="G2957" s="9" t="inlineStr">
        <is>
          <t>Instock</t>
        </is>
      </c>
      <c r="H2957" s="9">
        <f>F2957+0</f>
        <v/>
      </c>
      <c r="I2957" s="9" t="n"/>
      <c r="J2957" s="9">
        <f>IF(I2957&lt;&gt;"",I2957,H2957)</f>
        <v/>
      </c>
      <c r="K2957" s="9">
        <f>E2957/(1+M2957)</f>
        <v/>
      </c>
      <c r="L2957" s="10" t="inlineStr">
        <is>
          <t>PLN</t>
        </is>
      </c>
      <c r="M2957" s="11" t="n">
        <v>0.23</v>
      </c>
      <c r="N2957" s="9">
        <f>K2957*VLOOKUP(L2957,'Exchange rate'!A:B,2,0)</f>
        <v/>
      </c>
      <c r="O2957" s="8" t="inlineStr">
        <is>
          <t>RTV Euro AGD</t>
        </is>
      </c>
      <c r="P2957" s="8" t="inlineStr">
        <is>
          <t>RTV Euro AGD</t>
        </is>
      </c>
      <c r="Q2957" s="8" t="inlineStr">
        <is>
          <t>Poland</t>
        </is>
      </c>
      <c r="R2957" s="12" t="inlineStr">
        <is>
          <t>https://www.euro.com.pl/smartwatch/apple-watch-series-9-gps-koperta-45-mm-z-aluminium-w-kolorze-polnocy-pasek-sportowy-w-kolorze-polnocy-rozmiar-m-l.bhtml</t>
        </is>
      </c>
      <c r="S2957" s="13" t="inlineStr">
        <is>
          <t>Smart Watch</t>
        </is>
      </c>
      <c r="T2957" s="13" t="n"/>
      <c r="U2957" s="12" t="inlineStr">
        <is>
          <t>https://drive.google.com/uc?export=view&amp;id=1r-s-XeXNwMKR8UxHgzH7EH0f5sswe7yP</t>
        </is>
      </c>
      <c r="V2957" t="inlineStr">
        <is>
          <t>20250424</t>
        </is>
      </c>
    </row>
    <row r="2958" ht="15" customHeight="1">
      <c r="A2958" s="7" t="inlineStr">
        <is>
          <t>BN2009903</t>
        </is>
      </c>
      <c r="B2958" s="8" t="inlineStr">
        <is>
          <t>Apple</t>
        </is>
      </c>
      <c r="C2958" s="8" t="inlineStr">
        <is>
          <t>Watch Series10 (42mm) Aluminium LTE</t>
        </is>
      </c>
      <c r="D2958" s="8" t="inlineStr">
        <is>
          <t>-</t>
        </is>
      </c>
      <c r="E2958" s="9" t="n">
        <v>2249</v>
      </c>
      <c r="F2958" s="9" t="inlineStr">
        <is>
          <t>2249.00</t>
        </is>
      </c>
      <c r="G2958" s="9" t="inlineStr">
        <is>
          <t>Instock</t>
        </is>
      </c>
      <c r="H2958" s="9">
        <f>F2958+0</f>
        <v/>
      </c>
      <c r="I2958" s="9" t="n"/>
      <c r="J2958" s="9">
        <f>IF(I2958&lt;&gt;"",I2958,H2958)</f>
        <v/>
      </c>
      <c r="K2958" s="9">
        <f>E2958/(1+M2958)</f>
        <v/>
      </c>
      <c r="L2958" s="10" t="inlineStr">
        <is>
          <t>PLN</t>
        </is>
      </c>
      <c r="M2958" s="11" t="n">
        <v>0.23</v>
      </c>
      <c r="N2958" s="9">
        <f>K2958*VLOOKUP(L2958,'Exchange rate'!A:B,2,0)</f>
        <v/>
      </c>
      <c r="O2958" s="8" t="inlineStr">
        <is>
          <t>RTV Euro AGD</t>
        </is>
      </c>
      <c r="P2958" s="8" t="inlineStr">
        <is>
          <t>RTV Euro AGD</t>
        </is>
      </c>
      <c r="Q2958" s="8" t="inlineStr">
        <is>
          <t>Poland</t>
        </is>
      </c>
      <c r="R2958" s="12" t="inlineStr">
        <is>
          <t>https://www.euro.com.pl/smartwatch/apple-watch-series-10-gps-cellular-42mm-z-aluminium-srebrny-pasek-sportowy-denim-m-l.bhtml</t>
        </is>
      </c>
      <c r="S2958" s="13" t="inlineStr">
        <is>
          <t>Smart Watch</t>
        </is>
      </c>
      <c r="T2958" s="13" t="n"/>
      <c r="U2958" s="12" t="inlineStr">
        <is>
          <t>https://drive.google.com/uc?export=view&amp;id=1uEA-wFP9RYsJf5GxIskEX_Ve7wjq-W_q</t>
        </is>
      </c>
      <c r="V2958" t="inlineStr">
        <is>
          <t>20250424</t>
        </is>
      </c>
    </row>
    <row r="2959" ht="15" customHeight="1">
      <c r="A2959" s="7" t="inlineStr">
        <is>
          <t>BN2009905</t>
        </is>
      </c>
      <c r="B2959" s="8" t="inlineStr">
        <is>
          <t>Apple</t>
        </is>
      </c>
      <c r="C2959" s="8" t="inlineStr">
        <is>
          <t>Watch Series10 (46mm) Aluminium LTE</t>
        </is>
      </c>
      <c r="D2959" s="8" t="inlineStr">
        <is>
          <t>-</t>
        </is>
      </c>
      <c r="E2959" s="9" t="n">
        <v>2599</v>
      </c>
      <c r="F2959" s="9" t="inlineStr">
        <is>
          <t>2599.00</t>
        </is>
      </c>
      <c r="G2959" s="9" t="inlineStr">
        <is>
          <t>Instock</t>
        </is>
      </c>
      <c r="H2959" s="9">
        <f>F2959+0</f>
        <v/>
      </c>
      <c r="I2959" s="9" t="n"/>
      <c r="J2959" s="9">
        <f>IF(I2959&lt;&gt;"",I2959,H2959)</f>
        <v/>
      </c>
      <c r="K2959" s="9">
        <f>E2959/(1+M2959)</f>
        <v/>
      </c>
      <c r="L2959" s="10" t="inlineStr">
        <is>
          <t>PLN</t>
        </is>
      </c>
      <c r="M2959" s="11" t="n">
        <v>0.23</v>
      </c>
      <c r="N2959" s="9">
        <f>K2959*VLOOKUP(L2959,'Exchange rate'!A:B,2,0)</f>
        <v/>
      </c>
      <c r="O2959" s="8" t="inlineStr">
        <is>
          <t>RTV Euro AGD</t>
        </is>
      </c>
      <c r="P2959" s="8" t="inlineStr">
        <is>
          <t>RTV Euro AGD</t>
        </is>
      </c>
      <c r="Q2959" s="8" t="inlineStr">
        <is>
          <t>Poland</t>
        </is>
      </c>
      <c r="R2959" s="12" t="inlineStr">
        <is>
          <t>https://www.euro.com.pl/smartwatch/apple-watch-series-10-gps-46mm-aluminium-onyks-pasek-sportowy-czarny-m-l_1.bhtml</t>
        </is>
      </c>
      <c r="S2959" s="13" t="inlineStr">
        <is>
          <t>Smart Watch</t>
        </is>
      </c>
      <c r="T2959" s="13" t="n"/>
      <c r="U2959" s="12" t="inlineStr">
        <is>
          <t>https://drive.google.com/uc?export=view&amp;id=1pnSqOClX7Y3R0TSEDiOGxZ-HuduQ11uQ</t>
        </is>
      </c>
      <c r="V2959" t="inlineStr">
        <is>
          <t>20250424</t>
        </is>
      </c>
    </row>
    <row r="2960" ht="15" customHeight="1">
      <c r="A2960" s="7" t="inlineStr">
        <is>
          <t>BN2009906</t>
        </is>
      </c>
      <c r="B2960" s="8" t="inlineStr">
        <is>
          <t>Apple</t>
        </is>
      </c>
      <c r="C2960" s="8" t="inlineStr">
        <is>
          <t>Watch Series10 (46mm) Titanium LTE</t>
        </is>
      </c>
      <c r="D2960" s="8" t="inlineStr">
        <is>
          <t>-</t>
        </is>
      </c>
      <c r="E2960" s="9" t="n">
        <v>3549</v>
      </c>
      <c r="F2960" s="9" t="inlineStr">
        <is>
          <t>3549.00</t>
        </is>
      </c>
      <c r="G2960" s="9" t="inlineStr">
        <is>
          <t>Instock</t>
        </is>
      </c>
      <c r="H2960" s="9">
        <f>F2960+0</f>
        <v/>
      </c>
      <c r="I2960" s="9" t="n"/>
      <c r="J2960" s="9">
        <f>IF(I2960&lt;&gt;"",I2960,H2960)</f>
        <v/>
      </c>
      <c r="K2960" s="9">
        <f>E2960/(1+M2960)</f>
        <v/>
      </c>
      <c r="L2960" s="10" t="inlineStr">
        <is>
          <t>PLN</t>
        </is>
      </c>
      <c r="M2960" s="11" t="n">
        <v>0.23</v>
      </c>
      <c r="N2960" s="9">
        <f>K2960*VLOOKUP(L2960,'Exchange rate'!A:B,2,0)</f>
        <v/>
      </c>
      <c r="O2960" s="8" t="inlineStr">
        <is>
          <t>RTV Euro AGD</t>
        </is>
      </c>
      <c r="P2960" s="8" t="inlineStr">
        <is>
          <t>RTV Euro AGD</t>
        </is>
      </c>
      <c r="Q2960" s="8" t="inlineStr">
        <is>
          <t>Poland</t>
        </is>
      </c>
      <c r="R2960" s="12" t="inlineStr">
        <is>
          <t>https://www.euro.com.pl/smartwatch/apple-watch-series-10-gps-cellular-46mm-tytan-lupek-pasek-sportowy-czarny-m-l.bhtml</t>
        </is>
      </c>
      <c r="S2960" s="13" t="inlineStr">
        <is>
          <t>Smart Watch</t>
        </is>
      </c>
      <c r="T2960" s="13" t="n"/>
      <c r="U2960" s="12" t="inlineStr">
        <is>
          <t>https://drive.google.com/uc?export=view&amp;id=1u59XkU7ve57BGN6S5CiuOrRUK79LAHot</t>
        </is>
      </c>
      <c r="V2960" t="inlineStr">
        <is>
          <t>20250424</t>
        </is>
      </c>
    </row>
    <row r="2961" ht="15" customHeight="1">
      <c r="A2961" s="7" t="inlineStr">
        <is>
          <t>BN2009137</t>
        </is>
      </c>
      <c r="B2961" s="8" t="inlineStr">
        <is>
          <t>Apple</t>
        </is>
      </c>
      <c r="C2961" s="8" t="inlineStr">
        <is>
          <t>Watch Ultra 2 GPS+Cellular</t>
        </is>
      </c>
      <c r="D2961" s="8" t="inlineStr">
        <is>
          <t>-</t>
        </is>
      </c>
      <c r="E2961" s="9" t="n">
        <v>3999</v>
      </c>
      <c r="F2961" s="9" t="inlineStr">
        <is>
          <t>3999.00</t>
        </is>
      </c>
      <c r="G2961" s="9" t="inlineStr">
        <is>
          <t>Instock</t>
        </is>
      </c>
      <c r="H2961" s="9">
        <f>F2961+0</f>
        <v/>
      </c>
      <c r="I2961" s="9" t="n"/>
      <c r="J2961" s="9">
        <f>IF(I2961&lt;&gt;"",I2961,H2961)</f>
        <v/>
      </c>
      <c r="K2961" s="9">
        <f>E2961/(1+M2961)</f>
        <v/>
      </c>
      <c r="L2961" s="10" t="inlineStr">
        <is>
          <t>PLN</t>
        </is>
      </c>
      <c r="M2961" s="11" t="n">
        <v>0.23</v>
      </c>
      <c r="N2961" s="9">
        <f>K2961*VLOOKUP(L2961,'Exchange rate'!A:B,2,0)</f>
        <v/>
      </c>
      <c r="O2961" s="8" t="inlineStr">
        <is>
          <t>RTV Euro AGD</t>
        </is>
      </c>
      <c r="P2961" s="8" t="inlineStr">
        <is>
          <t>RTV Euro AGD</t>
        </is>
      </c>
      <c r="Q2961" s="8" t="inlineStr">
        <is>
          <t>Poland</t>
        </is>
      </c>
      <c r="R2961" s="12" t="inlineStr">
        <is>
          <t>https://www.euro.com.pl/smartwatch/apple-watch-ultra-2-gps-cellular-koperta-z-tytanu-49mm-opaska-trail-niebieski-s-m.bhtml</t>
        </is>
      </c>
      <c r="S2961" s="13" t="inlineStr">
        <is>
          <t>Smart Watch</t>
        </is>
      </c>
      <c r="T2961" s="13" t="n"/>
      <c r="U2961" s="12" t="inlineStr">
        <is>
          <t>https://drive.google.com/uc?export=view&amp;id=1ss6ZeTewf3heOm36Zj-Iwrk2nIGXuojl</t>
        </is>
      </c>
      <c r="V2961" t="inlineStr">
        <is>
          <t>20250424</t>
        </is>
      </c>
    </row>
    <row r="2962" ht="15" customHeight="1">
      <c r="A2962" s="7" t="inlineStr">
        <is>
          <t>AN00000123</t>
        </is>
      </c>
      <c r="B2962" s="8" t="inlineStr">
        <is>
          <t>DJI</t>
        </is>
      </c>
      <c r="C2962" s="8" t="inlineStr">
        <is>
          <t>DJI Osmo Mobile 6</t>
        </is>
      </c>
      <c r="D2962" s="8" t="inlineStr">
        <is>
          <t>-</t>
        </is>
      </c>
      <c r="E2962" s="9" t="n">
        <v>749</v>
      </c>
      <c r="F2962" s="9" t="inlineStr">
        <is>
          <t>749.00</t>
        </is>
      </c>
      <c r="G2962" s="9" t="inlineStr">
        <is>
          <t>Instock</t>
        </is>
      </c>
      <c r="H2962" s="9">
        <f>F2962+0</f>
        <v/>
      </c>
      <c r="I2962" s="9" t="n"/>
      <c r="J2962" s="9">
        <f>IF(I2962&lt;&gt;"",I2962,H2962)</f>
        <v/>
      </c>
      <c r="K2962" s="9">
        <f>E2962/(1+M2962)</f>
        <v/>
      </c>
      <c r="L2962" s="10" t="inlineStr">
        <is>
          <t>PLN</t>
        </is>
      </c>
      <c r="M2962" s="11" t="n">
        <v>0.23</v>
      </c>
      <c r="N2962" s="9">
        <f>K2962*VLOOKUP(L2962,'Exchange rate'!A:B,2,0)</f>
        <v/>
      </c>
      <c r="O2962" s="8" t="inlineStr">
        <is>
          <t>RTV Euro AGD</t>
        </is>
      </c>
      <c r="P2962" s="8" t="inlineStr">
        <is>
          <t>RTV Euro AGD</t>
        </is>
      </c>
      <c r="Q2962" s="8" t="inlineStr">
        <is>
          <t>Poland</t>
        </is>
      </c>
      <c r="R2962" s="12" t="inlineStr">
        <is>
          <t>https://www.euro.com.pl/stabilizatory-do-kamer-i-aparatow/dji-gimbal-osmo-mobile-6-dji.bhtml</t>
        </is>
      </c>
      <c r="S2962" s="13" t="inlineStr">
        <is>
          <t>Other</t>
        </is>
      </c>
      <c r="T2962" s="13" t="n"/>
      <c r="U2962" s="12" t="inlineStr">
        <is>
          <t>https://drive.google.com/uc?export=view&amp;id=1rds9fHyQ23gdPMaiMJDZUSTHzzLqS2g8</t>
        </is>
      </c>
      <c r="V2962" t="inlineStr">
        <is>
          <t>20250424</t>
        </is>
      </c>
    </row>
    <row r="2963" ht="15" customHeight="1">
      <c r="A2963" s="7" t="inlineStr">
        <is>
          <t>AN00000122</t>
        </is>
      </c>
      <c r="B2963" s="8" t="inlineStr">
        <is>
          <t>DJI</t>
        </is>
      </c>
      <c r="C2963" s="8" t="inlineStr">
        <is>
          <t>DJI Osmo Mobile SE</t>
        </is>
      </c>
      <c r="D2963" s="8" t="inlineStr">
        <is>
          <t>-</t>
        </is>
      </c>
      <c r="E2963" s="9" t="n">
        <v>519</v>
      </c>
      <c r="F2963" s="9" t="inlineStr">
        <is>
          <t>519.00</t>
        </is>
      </c>
      <c r="G2963" s="9" t="inlineStr">
        <is>
          <t>Instock</t>
        </is>
      </c>
      <c r="H2963" s="9">
        <f>F2963+0</f>
        <v/>
      </c>
      <c r="I2963" s="9" t="n"/>
      <c r="J2963" s="9">
        <f>IF(I2963&lt;&gt;"",I2963,H2963)</f>
        <v/>
      </c>
      <c r="K2963" s="9">
        <f>E2963/(1+M2963)</f>
        <v/>
      </c>
      <c r="L2963" s="10" t="inlineStr">
        <is>
          <t>PLN</t>
        </is>
      </c>
      <c r="M2963" s="11" t="n">
        <v>0.23</v>
      </c>
      <c r="N2963" s="9">
        <f>K2963*VLOOKUP(L2963,'Exchange rate'!A:B,2,0)</f>
        <v/>
      </c>
      <c r="O2963" s="8" t="inlineStr">
        <is>
          <t>RTV Euro AGD</t>
        </is>
      </c>
      <c r="P2963" s="8" t="inlineStr">
        <is>
          <t>RTV Euro AGD</t>
        </is>
      </c>
      <c r="Q2963" s="8" t="inlineStr">
        <is>
          <t>Poland</t>
        </is>
      </c>
      <c r="R2963" s="12" t="inlineStr">
        <is>
          <t>https://www.euro.com.pl/stabilizatory-do-kamer-i-aparatow/dji-gimbal-osmo-mobile-se-dji.bhtml</t>
        </is>
      </c>
      <c r="S2963" s="13" t="inlineStr">
        <is>
          <t>Other</t>
        </is>
      </c>
      <c r="T2963" s="13" t="n"/>
      <c r="U2963" s="12" t="inlineStr">
        <is>
          <t>https://drive.google.com/uc?export=view&amp;id=1uXRQwP4hsQn63OgxFzu-SaulVakPdDUI</t>
        </is>
      </c>
      <c r="V2963" t="inlineStr">
        <is>
          <t>20250424</t>
        </is>
      </c>
    </row>
    <row r="2964" ht="15" customHeight="1">
      <c r="A2964" s="7" t="inlineStr">
        <is>
          <t>AN00000082</t>
        </is>
      </c>
      <c r="B2964" s="8" t="inlineStr">
        <is>
          <t>DJI</t>
        </is>
      </c>
      <c r="C2964" s="8" t="inlineStr">
        <is>
          <t>Dron DJI Mini 2</t>
        </is>
      </c>
      <c r="D2964" s="8" t="inlineStr">
        <is>
          <t>-</t>
        </is>
      </c>
      <c r="E2964" s="9" t="n">
        <v>1090</v>
      </c>
      <c r="F2964" s="9" t="inlineStr">
        <is>
          <t>1090.00</t>
        </is>
      </c>
      <c r="G2964" s="9" t="inlineStr">
        <is>
          <t>Instock</t>
        </is>
      </c>
      <c r="H2964" s="9">
        <f>F2964+0</f>
        <v/>
      </c>
      <c r="I2964" s="9" t="n"/>
      <c r="J2964" s="9">
        <f>IF(I2964&lt;&gt;"",I2964,H2964)</f>
        <v/>
      </c>
      <c r="K2964" s="9">
        <f>E2964/(1+M2964)</f>
        <v/>
      </c>
      <c r="L2964" s="10" t="inlineStr">
        <is>
          <t>PLN</t>
        </is>
      </c>
      <c r="M2964" s="11" t="n">
        <v>0.23</v>
      </c>
      <c r="N2964" s="9">
        <f>K2964*VLOOKUP(L2964,'Exchange rate'!A:B,2,0)</f>
        <v/>
      </c>
      <c r="O2964" s="8" t="inlineStr">
        <is>
          <t>RTV Euro AGD</t>
        </is>
      </c>
      <c r="P2964" s="8" t="inlineStr">
        <is>
          <t>RTV Euro AGD</t>
        </is>
      </c>
      <c r="Q2964" s="8" t="inlineStr">
        <is>
          <t>Poland</t>
        </is>
      </c>
      <c r="R2964" s="12" t="inlineStr">
        <is>
          <t>https://www.euro.com.pl/drony/dji-dji-mini-2-display-demo-gl.bhtml</t>
        </is>
      </c>
      <c r="S2964" s="13" t="inlineStr">
        <is>
          <t>Other</t>
        </is>
      </c>
      <c r="T2964" s="13" t="n"/>
      <c r="U2964" s="12" t="inlineStr">
        <is>
          <t>https://drive.google.com/uc?export=view&amp;id=1uZFWDzkDbuJYE4se4IfybyZVz1JG4uGg</t>
        </is>
      </c>
      <c r="V2964" t="inlineStr">
        <is>
          <t>20250424</t>
        </is>
      </c>
    </row>
    <row r="2965" ht="15" customHeight="1">
      <c r="A2965" s="7" t="inlineStr">
        <is>
          <t>AN00000228</t>
        </is>
      </c>
      <c r="B2965" s="8" t="inlineStr">
        <is>
          <t>Garmin</t>
        </is>
      </c>
      <c r="C2965" s="8" t="inlineStr">
        <is>
          <t>Garmin fenix 7 Pro Solar 47mm</t>
        </is>
      </c>
      <c r="D2965" s="8" t="inlineStr">
        <is>
          <t>-</t>
        </is>
      </c>
      <c r="E2965" s="9" t="n">
        <v>2519</v>
      </c>
      <c r="F2965" s="9" t="inlineStr">
        <is>
          <t>2519.00</t>
        </is>
      </c>
      <c r="G2965" s="9" t="inlineStr">
        <is>
          <t>Instock</t>
        </is>
      </c>
      <c r="H2965" s="9">
        <f>F2965+0</f>
        <v/>
      </c>
      <c r="I2965" s="9" t="n"/>
      <c r="J2965" s="9">
        <f>IF(I2965&lt;&gt;"",I2965,H2965)</f>
        <v/>
      </c>
      <c r="K2965" s="9">
        <f>E2965/(1+M2965)</f>
        <v/>
      </c>
      <c r="L2965" s="10" t="inlineStr">
        <is>
          <t>PLN</t>
        </is>
      </c>
      <c r="M2965" s="11" t="n">
        <v>0.23</v>
      </c>
      <c r="N2965" s="9">
        <f>K2965*VLOOKUP(L2965,'Exchange rate'!A:B,2,0)</f>
        <v/>
      </c>
      <c r="O2965" s="8" t="inlineStr">
        <is>
          <t>RTV Euro AGD</t>
        </is>
      </c>
      <c r="P2965" s="8" t="inlineStr">
        <is>
          <t>RTV Euro AGD</t>
        </is>
      </c>
      <c r="Q2965" s="8" t="inlineStr">
        <is>
          <t>Poland</t>
        </is>
      </c>
      <c r="R2965" s="12" t="inlineStr">
        <is>
          <t>https://www.euro.com.pl/smartwatch/garmin-fenix-7-pro-solar-47mm-gps-czarny.bhtml</t>
        </is>
      </c>
      <c r="S2965" s="13" t="inlineStr">
        <is>
          <t>Smart Watch</t>
        </is>
      </c>
      <c r="T2965" s="13" t="n"/>
      <c r="U2965" s="12" t="inlineStr">
        <is>
          <t>https://drive.google.com/uc?export=view&amp;id=1uC_QKFX4hII_IPhWaVZ91XWd8ptK5Ab9</t>
        </is>
      </c>
      <c r="V2965" t="inlineStr">
        <is>
          <t>20250424</t>
        </is>
      </c>
    </row>
    <row r="2966" ht="15" customHeight="1">
      <c r="A2966" s="7" t="inlineStr">
        <is>
          <t>AN00000195</t>
        </is>
      </c>
      <c r="B2966" s="8" t="inlineStr">
        <is>
          <t>Garmin</t>
        </is>
      </c>
      <c r="C2966" s="8" t="inlineStr">
        <is>
          <t>Garmin fenix 7X Pro Solar 51mm</t>
        </is>
      </c>
      <c r="D2966" s="8" t="inlineStr">
        <is>
          <t>-</t>
        </is>
      </c>
      <c r="E2966" s="9" t="n">
        <v>2899</v>
      </c>
      <c r="F2966" s="9" t="inlineStr">
        <is>
          <t>2899.00</t>
        </is>
      </c>
      <c r="G2966" s="9" t="inlineStr">
        <is>
          <t>Instock</t>
        </is>
      </c>
      <c r="H2966" s="9">
        <f>F2966+0</f>
        <v/>
      </c>
      <c r="I2966" s="9" t="n"/>
      <c r="J2966" s="9">
        <f>IF(I2966&lt;&gt;"",I2966,H2966)</f>
        <v/>
      </c>
      <c r="K2966" s="9">
        <f>E2966/(1+M2966)</f>
        <v/>
      </c>
      <c r="L2966" s="10" t="inlineStr">
        <is>
          <t>PLN</t>
        </is>
      </c>
      <c r="M2966" s="11" t="n">
        <v>0.23</v>
      </c>
      <c r="N2966" s="9">
        <f>K2966*VLOOKUP(L2966,'Exchange rate'!A:B,2,0)</f>
        <v/>
      </c>
      <c r="O2966" s="8" t="inlineStr">
        <is>
          <t>RTV Euro AGD</t>
        </is>
      </c>
      <c r="P2966" s="8" t="inlineStr">
        <is>
          <t>RTV Euro AGD</t>
        </is>
      </c>
      <c r="Q2966" s="8" t="inlineStr">
        <is>
          <t>Poland</t>
        </is>
      </c>
      <c r="R2966" s="12" t="inlineStr">
        <is>
          <t>https://www.euro.com.pl/smartwatch/garmin-fenix-7x-pro-solar-51mm-gps-czarny.bhtml</t>
        </is>
      </c>
      <c r="S2966" s="13" t="inlineStr">
        <is>
          <t>Smart Watch</t>
        </is>
      </c>
      <c r="T2966" s="13" t="n"/>
      <c r="U2966" s="12" t="inlineStr">
        <is>
          <t>https://drive.google.com/uc?export=view&amp;id=1sFYAzvPpbNInncZ7JtL5GLO7Gj2T3rIi</t>
        </is>
      </c>
      <c r="V2966" t="inlineStr">
        <is>
          <t>20250424</t>
        </is>
      </c>
    </row>
    <row r="2967" ht="15" customHeight="1">
      <c r="A2967" s="7" t="inlineStr">
        <is>
          <t>AN00000236</t>
        </is>
      </c>
      <c r="B2967" s="8" t="inlineStr">
        <is>
          <t>Garmin</t>
        </is>
      </c>
      <c r="C2967" s="8" t="inlineStr">
        <is>
          <t>Garmin fenix 8 51mm AMOLED</t>
        </is>
      </c>
      <c r="D2967" s="8" t="inlineStr">
        <is>
          <t>-</t>
        </is>
      </c>
      <c r="E2967" s="9" t="n">
        <v>4148</v>
      </c>
      <c r="F2967" s="9" t="inlineStr">
        <is>
          <t>4148.00</t>
        </is>
      </c>
      <c r="G2967" s="9" t="inlineStr">
        <is>
          <t>Instock</t>
        </is>
      </c>
      <c r="H2967" s="9">
        <f>F2967+0</f>
        <v/>
      </c>
      <c r="I2967" s="9" t="n"/>
      <c r="J2967" s="9">
        <f>IF(I2967&lt;&gt;"",I2967,H2967)</f>
        <v/>
      </c>
      <c r="K2967" s="9">
        <f>E2967/(1+M2967)</f>
        <v/>
      </c>
      <c r="L2967" s="10" t="inlineStr">
        <is>
          <t>PLN</t>
        </is>
      </c>
      <c r="M2967" s="11" t="n">
        <v>0.23</v>
      </c>
      <c r="N2967" s="9">
        <f>K2967*VLOOKUP(L2967,'Exchange rate'!A:B,2,0)</f>
        <v/>
      </c>
      <c r="O2967" s="8" t="inlineStr">
        <is>
          <t>RTV Euro AGD</t>
        </is>
      </c>
      <c r="P2967" s="8" t="inlineStr">
        <is>
          <t>RTV Euro AGD</t>
        </is>
      </c>
      <c r="Q2967" s="8" t="inlineStr">
        <is>
          <t>Poland</t>
        </is>
      </c>
      <c r="R2967" s="12" t="inlineStr">
        <is>
          <t>https://www.euro.com.pl/smartwatch/garmin-smartwatch-fenix-8-51mm-bk-garmin.bhtml</t>
        </is>
      </c>
      <c r="S2967" s="13" t="inlineStr">
        <is>
          <t>Smart Watch</t>
        </is>
      </c>
      <c r="T2967" s="13" t="n"/>
      <c r="U2967" s="12" t="inlineStr">
        <is>
          <t>https://drive.google.com/uc?export=view&amp;id=1u2RPBjjlco4PR6cDJsFrWtM_9i6og5xa</t>
        </is>
      </c>
      <c r="V2967" t="inlineStr">
        <is>
          <t>20250424</t>
        </is>
      </c>
    </row>
    <row r="2968" ht="15" customHeight="1">
      <c r="A2968" s="7" t="inlineStr">
        <is>
          <t>AN00000193</t>
        </is>
      </c>
      <c r="B2968" s="8" t="inlineStr">
        <is>
          <t>Garmin</t>
        </is>
      </c>
      <c r="C2968" s="8" t="inlineStr">
        <is>
          <t>Garmin Forerunner 165 43mm</t>
        </is>
      </c>
      <c r="D2968" s="8" t="inlineStr">
        <is>
          <t>-</t>
        </is>
      </c>
      <c r="E2968" s="9" t="n">
        <v>898</v>
      </c>
      <c r="F2968" s="9" t="inlineStr">
        <is>
          <t>898.00</t>
        </is>
      </c>
      <c r="G2968" s="9" t="inlineStr">
        <is>
          <t>Instock</t>
        </is>
      </c>
      <c r="H2968" s="9">
        <f>F2968+0</f>
        <v/>
      </c>
      <c r="I2968" s="9" t="n"/>
      <c r="J2968" s="9">
        <f>IF(I2968&lt;&gt;"",I2968,H2968)</f>
        <v/>
      </c>
      <c r="K2968" s="9">
        <f>E2968/(1+M2968)</f>
        <v/>
      </c>
      <c r="L2968" s="10" t="inlineStr">
        <is>
          <t>PLN</t>
        </is>
      </c>
      <c r="M2968" s="11" t="n">
        <v>0.23</v>
      </c>
      <c r="N2968" s="9">
        <f>K2968*VLOOKUP(L2968,'Exchange rate'!A:B,2,0)</f>
        <v/>
      </c>
      <c r="O2968" s="8" t="inlineStr">
        <is>
          <t>RTV Euro AGD</t>
        </is>
      </c>
      <c r="P2968" s="8" t="inlineStr">
        <is>
          <t>RTV Euro AGD</t>
        </is>
      </c>
      <c r="Q2968" s="8" t="inlineStr">
        <is>
          <t>Poland</t>
        </is>
      </c>
      <c r="R2968" s="12" t="inlineStr">
        <is>
          <t>https://www.euro.com.pl/smartwatch/garmin-forerunner-165-43mm-gps-czarny.bhtml</t>
        </is>
      </c>
      <c r="S2968" s="13" t="inlineStr">
        <is>
          <t>Smart Watch</t>
        </is>
      </c>
      <c r="T2968" s="13" t="n"/>
      <c r="U2968" s="12" t="inlineStr">
        <is>
          <t>https://drive.google.com/uc?export=view&amp;id=1sL4aDqN6k6BxU0E71Dach-J2J8GsuEOb</t>
        </is>
      </c>
      <c r="V2968" t="inlineStr">
        <is>
          <t>20250424</t>
        </is>
      </c>
    </row>
    <row r="2969" ht="15" customHeight="1">
      <c r="A2969" s="7" t="inlineStr">
        <is>
          <t>AN00000194</t>
        </is>
      </c>
      <c r="B2969" s="8" t="inlineStr">
        <is>
          <t>Garmin</t>
        </is>
      </c>
      <c r="C2969" s="8" t="inlineStr">
        <is>
          <t>Garmin Venu 3S 41mm</t>
        </is>
      </c>
      <c r="D2969" s="8" t="inlineStr">
        <is>
          <t>-</t>
        </is>
      </c>
      <c r="E2969" s="9" t="n">
        <v>1598</v>
      </c>
      <c r="F2969" s="9" t="inlineStr">
        <is>
          <t>1598.00</t>
        </is>
      </c>
      <c r="G2969" s="9" t="inlineStr">
        <is>
          <t>Instock</t>
        </is>
      </c>
      <c r="H2969" s="9">
        <f>F2969+0</f>
        <v/>
      </c>
      <c r="I2969" s="9" t="n"/>
      <c r="J2969" s="9">
        <f>IF(I2969&lt;&gt;"",I2969,H2969)</f>
        <v/>
      </c>
      <c r="K2969" s="9">
        <f>E2969/(1+M2969)</f>
        <v/>
      </c>
      <c r="L2969" s="10" t="inlineStr">
        <is>
          <t>PLN</t>
        </is>
      </c>
      <c r="M2969" s="11" t="n">
        <v>0.23</v>
      </c>
      <c r="N2969" s="9">
        <f>K2969*VLOOKUP(L2969,'Exchange rate'!A:B,2,0)</f>
        <v/>
      </c>
      <c r="O2969" s="8" t="inlineStr">
        <is>
          <t>RTV Euro AGD</t>
        </is>
      </c>
      <c r="P2969" s="8" t="inlineStr">
        <is>
          <t>RTV Euro AGD</t>
        </is>
      </c>
      <c r="Q2969" s="8" t="inlineStr">
        <is>
          <t>Poland</t>
        </is>
      </c>
      <c r="R2969" s="12" t="inlineStr">
        <is>
          <t>https://www.euro.com.pl/smartwatch/garmin-venu-3s-41mm-bezel-ze-stali-nierdzewnej-w-kolorze-soft-gold-z-koperta-w-kolorze-ivory-i-silikonowym-paskiem.bhtml</t>
        </is>
      </c>
      <c r="S2969" s="13" t="inlineStr">
        <is>
          <t>Smart Watch</t>
        </is>
      </c>
      <c r="T2969" s="13" t="n"/>
      <c r="U2969" s="12" t="inlineStr">
        <is>
          <t>https://drive.google.com/uc?export=view&amp;id=1seT4Vxf5FwlBUotuUrXkFzbXmmMqoNza</t>
        </is>
      </c>
      <c r="V2969" t="inlineStr">
        <is>
          <t>20250424</t>
        </is>
      </c>
    </row>
    <row r="2970" ht="15" customHeight="1">
      <c r="A2970" s="7" t="inlineStr">
        <is>
          <t>BN2009218</t>
        </is>
      </c>
      <c r="B2970" s="8" t="inlineStr">
        <is>
          <t>Google</t>
        </is>
      </c>
      <c r="C2970" s="8" t="inlineStr">
        <is>
          <t>Pixel 8 128GB 5G</t>
        </is>
      </c>
      <c r="D2970" s="8" t="inlineStr">
        <is>
          <t>-</t>
        </is>
      </c>
      <c r="E2970" s="9" t="n">
        <v>0</v>
      </c>
      <c r="F2970" s="9" t="inlineStr">
        <is>
          <t>0.00</t>
        </is>
      </c>
      <c r="G2970" s="9" t="inlineStr">
        <is>
          <t>Outstock</t>
        </is>
      </c>
      <c r="H2970" s="9">
        <f>F2970+0</f>
        <v/>
      </c>
      <c r="I2970" s="9" t="n"/>
      <c r="J2970" s="9">
        <f>IF(I2970&lt;&gt;"",I2970,H2970)</f>
        <v/>
      </c>
      <c r="K2970" s="9">
        <f>E2970/(1+M2970)</f>
        <v/>
      </c>
      <c r="L2970" s="10" t="inlineStr">
        <is>
          <t>PLN</t>
        </is>
      </c>
      <c r="M2970" s="11" t="n">
        <v>0.23</v>
      </c>
      <c r="N2970" s="9">
        <f>K2970*VLOOKUP(L2970,'Exchange rate'!A:B,2,0)</f>
        <v/>
      </c>
      <c r="O2970" s="8" t="inlineStr">
        <is>
          <t>RTV Euro AGD</t>
        </is>
      </c>
      <c r="P2970" s="8" t="inlineStr">
        <is>
          <t>RTV Euro AGD</t>
        </is>
      </c>
      <c r="Q2970" s="8" t="inlineStr">
        <is>
          <t>Poland</t>
        </is>
      </c>
      <c r="R2970" s="12" t="inlineStr">
        <is>
          <t>https://www.euro.com.pl/telefony-komorkowe/google-pixel-8-8-128gb-6-2-120hz-50mpixcszary.bhtml</t>
        </is>
      </c>
      <c r="S2970" s="13" t="inlineStr">
        <is>
          <t>Handset</t>
        </is>
      </c>
      <c r="T2970" s="13" t="inlineStr">
        <is>
          <t>v</t>
        </is>
      </c>
      <c r="U2970" s="12" t="inlineStr">
        <is>
          <t>https://drive.google.com/uc?export=view&amp;id=1rdfLCLyrnJzaMy0DWf75kPnYeiTHyv1T</t>
        </is>
      </c>
      <c r="V2970" t="inlineStr">
        <is>
          <t>20250424</t>
        </is>
      </c>
    </row>
    <row r="2971" ht="15" customHeight="1">
      <c r="A2971" s="7" t="inlineStr">
        <is>
          <t>BN2009762</t>
        </is>
      </c>
      <c r="B2971" s="8" t="inlineStr">
        <is>
          <t>Google</t>
        </is>
      </c>
      <c r="C2971" s="8" t="inlineStr">
        <is>
          <t>Pixel 9 12-128GB 5G</t>
        </is>
      </c>
      <c r="D2971" s="8" t="inlineStr">
        <is>
          <t>-</t>
        </is>
      </c>
      <c r="E2971" s="9" t="n">
        <v>2899</v>
      </c>
      <c r="F2971" s="9" t="inlineStr">
        <is>
          <t>2899.00</t>
        </is>
      </c>
      <c r="G2971" s="9" t="inlineStr">
        <is>
          <t>Instock</t>
        </is>
      </c>
      <c r="H2971" s="9">
        <f>F2971+0</f>
        <v/>
      </c>
      <c r="I2971" s="9" t="n"/>
      <c r="J2971" s="9">
        <f>IF(I2971&lt;&gt;"",I2971,H2971)</f>
        <v/>
      </c>
      <c r="K2971" s="9">
        <f>E2971/(1+M2971)</f>
        <v/>
      </c>
      <c r="L2971" s="10" t="inlineStr">
        <is>
          <t>PLN</t>
        </is>
      </c>
      <c r="M2971" s="11" t="n">
        <v>0.23</v>
      </c>
      <c r="N2971" s="9">
        <f>K2971*VLOOKUP(L2971,'Exchange rate'!A:B,2,0)</f>
        <v/>
      </c>
      <c r="O2971" s="8" t="inlineStr">
        <is>
          <t>RTV Euro AGD</t>
        </is>
      </c>
      <c r="P2971" s="8" t="inlineStr">
        <is>
          <t>RTV Euro AGD</t>
        </is>
      </c>
      <c r="Q2971" s="8" t="inlineStr">
        <is>
          <t>Poland</t>
        </is>
      </c>
      <c r="R2971" s="12" t="inlineStr">
        <is>
          <t>https://www.euro.com.pl/telefony-komorkowe/google-pixel-9-12-128gb-6-3-120hz-50mpix-obsydian.bhtml</t>
        </is>
      </c>
      <c r="S2971" s="13" t="inlineStr">
        <is>
          <t>Handset</t>
        </is>
      </c>
      <c r="T2971" s="13" t="n"/>
      <c r="U2971" s="12" t="inlineStr">
        <is>
          <t>https://drive.google.com/uc?export=view&amp;id=1tjsdBTCQeuB1MNAqWwWgyxYqvKFrXhoh</t>
        </is>
      </c>
      <c r="V2971" t="inlineStr">
        <is>
          <t>20250424</t>
        </is>
      </c>
    </row>
    <row r="2972" ht="15" customHeight="1">
      <c r="A2972" s="7" t="inlineStr">
        <is>
          <t>BN2009766</t>
        </is>
      </c>
      <c r="B2972" s="8" t="inlineStr">
        <is>
          <t>Google</t>
        </is>
      </c>
      <c r="C2972" s="8" t="inlineStr">
        <is>
          <t>Pixel 9 12-256GB 5G</t>
        </is>
      </c>
      <c r="D2972" s="8" t="inlineStr">
        <is>
          <t>-</t>
        </is>
      </c>
      <c r="E2972" s="9" t="n">
        <v>3249</v>
      </c>
      <c r="F2972" s="9" t="inlineStr">
        <is>
          <t>3249.00</t>
        </is>
      </c>
      <c r="G2972" s="9" t="inlineStr">
        <is>
          <t>Instock</t>
        </is>
      </c>
      <c r="H2972" s="9">
        <f>F2972+0</f>
        <v/>
      </c>
      <c r="I2972" s="9" t="n"/>
      <c r="J2972" s="9">
        <f>IF(I2972&lt;&gt;"",I2972,H2972)</f>
        <v/>
      </c>
      <c r="K2972" s="9">
        <f>E2972/(1+M2972)</f>
        <v/>
      </c>
      <c r="L2972" s="10" t="inlineStr">
        <is>
          <t>PLN</t>
        </is>
      </c>
      <c r="M2972" s="11" t="n">
        <v>0.23</v>
      </c>
      <c r="N2972" s="9">
        <f>K2972*VLOOKUP(L2972,'Exchange rate'!A:B,2,0)</f>
        <v/>
      </c>
      <c r="O2972" s="8" t="inlineStr">
        <is>
          <t>RTV Euro AGD</t>
        </is>
      </c>
      <c r="P2972" s="8" t="inlineStr">
        <is>
          <t>RTV Euro AGD</t>
        </is>
      </c>
      <c r="Q2972" s="8" t="inlineStr">
        <is>
          <t>Poland</t>
        </is>
      </c>
      <c r="R2972" s="12" t="inlineStr">
        <is>
          <t>https://www.euro.com.pl/telefony-komorkowe/google-pixel-9-12-256gb-6-3-120hz-50mpix-obsydian.bhtml</t>
        </is>
      </c>
      <c r="S2972" s="13" t="inlineStr">
        <is>
          <t>Handset</t>
        </is>
      </c>
      <c r="T2972" s="13" t="n"/>
      <c r="U2972" s="12" t="inlineStr">
        <is>
          <t>https://drive.google.com/uc?export=view&amp;id=1siHJ6VaAx_CYIhvgbWai4WuOMfAFzraU</t>
        </is>
      </c>
      <c r="V2972" t="inlineStr">
        <is>
          <t>20250424</t>
        </is>
      </c>
    </row>
    <row r="2973" ht="15" customHeight="1">
      <c r="A2973" s="7" t="inlineStr">
        <is>
          <t>BN2009765</t>
        </is>
      </c>
      <c r="B2973" s="8" t="inlineStr">
        <is>
          <t>Google</t>
        </is>
      </c>
      <c r="C2973" s="8" t="inlineStr">
        <is>
          <t>Pixel 9 Pro 16-128GB 5G</t>
        </is>
      </c>
      <c r="D2973" s="8" t="inlineStr">
        <is>
          <t>-</t>
        </is>
      </c>
      <c r="E2973" s="9" t="n">
        <v>0</v>
      </c>
      <c r="F2973" s="9" t="inlineStr">
        <is>
          <t>0.00</t>
        </is>
      </c>
      <c r="G2973" s="9" t="inlineStr">
        <is>
          <t>Outstock</t>
        </is>
      </c>
      <c r="H2973" s="9">
        <f>F2973+0</f>
        <v/>
      </c>
      <c r="I2973" s="9" t="n"/>
      <c r="J2973" s="9">
        <f>IF(I2973&lt;&gt;"",I2973,H2973)</f>
        <v/>
      </c>
      <c r="K2973" s="9">
        <f>E2973/(1+M2973)</f>
        <v/>
      </c>
      <c r="L2973" s="10" t="inlineStr">
        <is>
          <t>PLN</t>
        </is>
      </c>
      <c r="M2973" s="11" t="n">
        <v>0.23</v>
      </c>
      <c r="N2973" s="9">
        <f>K2973*VLOOKUP(L2973,'Exchange rate'!A:B,2,0)</f>
        <v/>
      </c>
      <c r="O2973" s="8" t="inlineStr">
        <is>
          <t>RTV Euro AGD</t>
        </is>
      </c>
      <c r="P2973" s="8" t="inlineStr">
        <is>
          <t>RTV Euro AGD</t>
        </is>
      </c>
      <c r="Q2973" s="8" t="inlineStr">
        <is>
          <t>Poland</t>
        </is>
      </c>
      <c r="R2973" s="12" t="inlineStr">
        <is>
          <t>https://www.euro.com.pl/telefony-komorkowe/google-pixel-9-pro-16-128gb-6-3-50mpix-czarny.bhtml</t>
        </is>
      </c>
      <c r="S2973" s="13" t="inlineStr">
        <is>
          <t>Handset</t>
        </is>
      </c>
      <c r="T2973" s="13" t="inlineStr">
        <is>
          <t>x</t>
        </is>
      </c>
      <c r="U2973" s="12" t="inlineStr">
        <is>
          <t>https://drive.google.com/uc?export=view&amp;id=1pnS59Upcetjr9V-o6Y2U0wSUX3H_Dmjg</t>
        </is>
      </c>
      <c r="V2973" t="inlineStr">
        <is>
          <t>20250424</t>
        </is>
      </c>
    </row>
    <row r="2974" ht="15" customHeight="1">
      <c r="A2974" s="7" t="inlineStr">
        <is>
          <t>BN2009770</t>
        </is>
      </c>
      <c r="B2974" s="8" t="inlineStr">
        <is>
          <t>Google</t>
        </is>
      </c>
      <c r="C2974" s="8" t="inlineStr">
        <is>
          <t>Pixel 9 Pro 16-256GB 5G</t>
        </is>
      </c>
      <c r="D2974" s="8" t="inlineStr">
        <is>
          <t>-</t>
        </is>
      </c>
      <c r="E2974" s="9" t="n">
        <v>0</v>
      </c>
      <c r="F2974" s="9" t="inlineStr">
        <is>
          <t>0.00</t>
        </is>
      </c>
      <c r="G2974" s="9" t="inlineStr">
        <is>
          <t>Outstock</t>
        </is>
      </c>
      <c r="H2974" s="9">
        <f>F2974+0</f>
        <v/>
      </c>
      <c r="I2974" s="9" t="n"/>
      <c r="J2974" s="9">
        <f>IF(I2974&lt;&gt;"",I2974,H2974)</f>
        <v/>
      </c>
      <c r="K2974" s="9">
        <f>E2974/(1+M2974)</f>
        <v/>
      </c>
      <c r="L2974" s="10" t="inlineStr">
        <is>
          <t>PLN</t>
        </is>
      </c>
      <c r="M2974" s="11" t="n">
        <v>0.23</v>
      </c>
      <c r="N2974" s="9">
        <f>K2974*VLOOKUP(L2974,'Exchange rate'!A:B,2,0)</f>
        <v/>
      </c>
      <c r="O2974" s="8" t="inlineStr">
        <is>
          <t>RTV Euro AGD</t>
        </is>
      </c>
      <c r="P2974" s="8" t="inlineStr">
        <is>
          <t>RTV Euro AGD</t>
        </is>
      </c>
      <c r="Q2974" s="8" t="inlineStr">
        <is>
          <t>Poland</t>
        </is>
      </c>
      <c r="R2974" s="12" t="inlineStr">
        <is>
          <t>https://www.euro.com.pl/telefony-komorkowe/google-pixel-9-pro-16-256gb-6-3-50mpix-porcelanowy.bhtml</t>
        </is>
      </c>
      <c r="S2974" s="13" t="inlineStr">
        <is>
          <t>Handset</t>
        </is>
      </c>
      <c r="T2974" s="13" t="inlineStr">
        <is>
          <t>new</t>
        </is>
      </c>
      <c r="U2974" s="12" t="inlineStr">
        <is>
          <t>https://drive.google.com/uc?export=view&amp;id=1s_vCP2HMjmmFnJVsPKAI7tx0smGtEz6F</t>
        </is>
      </c>
      <c r="V2974" t="inlineStr">
        <is>
          <t>20250424</t>
        </is>
      </c>
    </row>
    <row r="2975" ht="15" customHeight="1">
      <c r="A2975" s="7" t="inlineStr">
        <is>
          <t>BN2009763</t>
        </is>
      </c>
      <c r="B2975" s="8" t="inlineStr">
        <is>
          <t>Google</t>
        </is>
      </c>
      <c r="C2975" s="8" t="inlineStr">
        <is>
          <t>Pixel 9 Pro Fold 16-256GB 5G</t>
        </is>
      </c>
      <c r="D2975" s="8" t="inlineStr">
        <is>
          <t>-</t>
        </is>
      </c>
      <c r="E2975" s="9" t="n">
        <v>0</v>
      </c>
      <c r="F2975" s="9" t="inlineStr">
        <is>
          <t>0.00</t>
        </is>
      </c>
      <c r="G2975" s="9" t="inlineStr">
        <is>
          <t>Outstock</t>
        </is>
      </c>
      <c r="H2975" s="9">
        <f>F2975+0</f>
        <v/>
      </c>
      <c r="I2975" s="9" t="n"/>
      <c r="J2975" s="9">
        <f>IF(I2975&lt;&gt;"",I2975,H2975)</f>
        <v/>
      </c>
      <c r="K2975" s="9">
        <f>E2975/(1+M2975)</f>
        <v/>
      </c>
      <c r="L2975" s="10" t="inlineStr">
        <is>
          <t>PLN</t>
        </is>
      </c>
      <c r="M2975" s="11" t="n">
        <v>0.23</v>
      </c>
      <c r="N2975" s="9">
        <f>K2975*VLOOKUP(L2975,'Exchange rate'!A:B,2,0)</f>
        <v/>
      </c>
      <c r="O2975" s="8" t="inlineStr">
        <is>
          <t>RTV Euro AGD</t>
        </is>
      </c>
      <c r="P2975" s="8" t="inlineStr">
        <is>
          <t>RTV Euro AGD</t>
        </is>
      </c>
      <c r="Q2975" s="8" t="inlineStr">
        <is>
          <t>Poland</t>
        </is>
      </c>
      <c r="R2975" s="12" t="inlineStr">
        <is>
          <t>https://www.euro.com.pl/telefony-komorkowe/google-pixel-9-pro-fold-16-256gb-8-120hz-48mpix-bialy.bhtml</t>
        </is>
      </c>
      <c r="S2975" s="13" t="inlineStr">
        <is>
          <t>Handset</t>
        </is>
      </c>
      <c r="T2975" s="13" t="inlineStr">
        <is>
          <t>new</t>
        </is>
      </c>
      <c r="U2975" s="12" t="inlineStr">
        <is>
          <t>https://drive.google.com/uc?export=view&amp;id=1qlT49Q6UKE26oQfQIRfo1YEzbUJwgaxG</t>
        </is>
      </c>
      <c r="V2975" t="inlineStr">
        <is>
          <t>20250424</t>
        </is>
      </c>
    </row>
    <row r="2976" ht="15" customHeight="1">
      <c r="A2976" s="7" t="inlineStr">
        <is>
          <t>BN2009768</t>
        </is>
      </c>
      <c r="B2976" s="8" t="inlineStr">
        <is>
          <t>Google</t>
        </is>
      </c>
      <c r="C2976" s="8" t="inlineStr">
        <is>
          <t>Pixel 9 Pro XL 16-256GB 5G</t>
        </is>
      </c>
      <c r="D2976" s="8" t="inlineStr">
        <is>
          <t>-</t>
        </is>
      </c>
      <c r="E2976" s="9" t="n">
        <v>4699</v>
      </c>
      <c r="F2976" s="9" t="inlineStr">
        <is>
          <t>4699.00</t>
        </is>
      </c>
      <c r="G2976" s="9" t="inlineStr">
        <is>
          <t>Instock</t>
        </is>
      </c>
      <c r="H2976" s="9">
        <f>F2976+0</f>
        <v/>
      </c>
      <c r="I2976" s="9" t="n"/>
      <c r="J2976" s="9">
        <f>IF(I2976&lt;&gt;"",I2976,H2976)</f>
        <v/>
      </c>
      <c r="K2976" s="9">
        <f>E2976/(1+M2976)</f>
        <v/>
      </c>
      <c r="L2976" s="10" t="inlineStr">
        <is>
          <t>PLN</t>
        </is>
      </c>
      <c r="M2976" s="11" t="n">
        <v>0.23</v>
      </c>
      <c r="N2976" s="9">
        <f>K2976*VLOOKUP(L2976,'Exchange rate'!A:B,2,0)</f>
        <v/>
      </c>
      <c r="O2976" s="8" t="inlineStr">
        <is>
          <t>RTV Euro AGD</t>
        </is>
      </c>
      <c r="P2976" s="8" t="inlineStr">
        <is>
          <t>RTV Euro AGD</t>
        </is>
      </c>
      <c r="Q2976" s="8" t="inlineStr">
        <is>
          <t>Poland</t>
        </is>
      </c>
      <c r="R2976" s="12" t="inlineStr">
        <is>
          <t>https://www.euro.com.pl/telefony-komorkowe/google-pixel-9-pro-xl-12-256gb-6-8-120hz-50mpix-obsydian.bhtml</t>
        </is>
      </c>
      <c r="S2976" s="13" t="inlineStr">
        <is>
          <t>Handset</t>
        </is>
      </c>
      <c r="T2976" s="13" t="n"/>
      <c r="U2976" s="12" t="inlineStr">
        <is>
          <t>https://drive.google.com/uc?export=view&amp;id=1scoMieR-laaY_7cWEfH7wpErf8tikDK0</t>
        </is>
      </c>
      <c r="V2976" t="inlineStr">
        <is>
          <t>20250424</t>
        </is>
      </c>
    </row>
    <row r="2977" ht="15" customHeight="1">
      <c r="A2977" s="7" t="inlineStr">
        <is>
          <t>BN2009748</t>
        </is>
      </c>
      <c r="B2977" s="8" t="inlineStr">
        <is>
          <t>HMD</t>
        </is>
      </c>
      <c r="C2977" s="8" t="inlineStr">
        <is>
          <t>Nokia 6310 LTE (2024)</t>
        </is>
      </c>
      <c r="D2977" s="8" t="inlineStr">
        <is>
          <t>-</t>
        </is>
      </c>
      <c r="E2977" s="9" t="n">
        <v>249</v>
      </c>
      <c r="F2977" s="9" t="inlineStr">
        <is>
          <t>249.00</t>
        </is>
      </c>
      <c r="G2977" s="9" t="inlineStr">
        <is>
          <t>Instock</t>
        </is>
      </c>
      <c r="H2977" s="9">
        <f>F2977+0</f>
        <v/>
      </c>
      <c r="I2977" s="9" t="n"/>
      <c r="J2977" s="9">
        <f>IF(I2977&lt;&gt;"",I2977,H2977)</f>
        <v/>
      </c>
      <c r="K2977" s="9">
        <f>E2977/(1+M2977)</f>
        <v/>
      </c>
      <c r="L2977" s="10" t="inlineStr">
        <is>
          <t>PLN</t>
        </is>
      </c>
      <c r="M2977" s="11" t="n">
        <v>0.23</v>
      </c>
      <c r="N2977" s="9">
        <f>K2977*VLOOKUP(L2977,'Exchange rate'!A:B,2,0)</f>
        <v/>
      </c>
      <c r="O2977" s="8" t="inlineStr">
        <is>
          <t>RTV Euro AGD</t>
        </is>
      </c>
      <c r="P2977" s="8" t="inlineStr">
        <is>
          <t>RTV Euro AGD</t>
        </is>
      </c>
      <c r="Q2977" s="8" t="inlineStr">
        <is>
          <t>Poland</t>
        </is>
      </c>
      <c r="R2977" s="12" t="inlineStr">
        <is>
          <t>https://www.euro.com.pl/telefony-komorkowe/nokia-6310-ta-1607-2-8-czarny.bhtml</t>
        </is>
      </c>
      <c r="S2977" s="13" t="inlineStr">
        <is>
          <t>Handset</t>
        </is>
      </c>
      <c r="T2977" s="13" t="n"/>
      <c r="U2977" s="12" t="inlineStr">
        <is>
          <t>https://drive.google.com/uc?export=view&amp;id=1uXIY0UtyEaIVaQHVuxOEJom6TD3kBv1X</t>
        </is>
      </c>
      <c r="V2977" t="inlineStr">
        <is>
          <t>20250424</t>
        </is>
      </c>
    </row>
    <row r="2978" ht="15" customHeight="1">
      <c r="A2978" s="7" t="inlineStr">
        <is>
          <t>BN2008421</t>
        </is>
      </c>
      <c r="B2978" s="8" t="inlineStr">
        <is>
          <t>HMD</t>
        </is>
      </c>
      <c r="C2978" s="8" t="inlineStr">
        <is>
          <t>Nokia 8210 LTE</t>
        </is>
      </c>
      <c r="D2978" s="8" t="inlineStr">
        <is>
          <t>-</t>
        </is>
      </c>
      <c r="E2978" s="9" t="n">
        <v>255</v>
      </c>
      <c r="F2978" s="9" t="inlineStr">
        <is>
          <t>255.00</t>
        </is>
      </c>
      <c r="G2978" s="9" t="inlineStr">
        <is>
          <t>Instock</t>
        </is>
      </c>
      <c r="H2978" s="9">
        <f>F2978+0</f>
        <v/>
      </c>
      <c r="I2978" s="9" t="n"/>
      <c r="J2978" s="9">
        <f>IF(I2978&lt;&gt;"",I2978,H2978)</f>
        <v/>
      </c>
      <c r="K2978" s="9">
        <f>E2978/(1+M2978)</f>
        <v/>
      </c>
      <c r="L2978" s="10" t="inlineStr">
        <is>
          <t>PLN</t>
        </is>
      </c>
      <c r="M2978" s="11" t="n">
        <v>0.23</v>
      </c>
      <c r="N2978" s="9">
        <f>K2978*VLOOKUP(L2978,'Exchange rate'!A:B,2,0)</f>
        <v/>
      </c>
      <c r="O2978" s="8" t="inlineStr">
        <is>
          <t>RTV Euro AGD</t>
        </is>
      </c>
      <c r="P2978" s="8" t="inlineStr">
        <is>
          <t>RTV Euro AGD</t>
        </is>
      </c>
      <c r="Q2978" s="8" t="inlineStr">
        <is>
          <t>Poland</t>
        </is>
      </c>
      <c r="R2978" s="12" t="inlineStr">
        <is>
          <t>https://www.euro.com.pl/telefony-komorkowe/nokia-tel-kom-nokia-8210-4g-blue.bhtml</t>
        </is>
      </c>
      <c r="S2978" s="13" t="inlineStr">
        <is>
          <t>Handset</t>
        </is>
      </c>
      <c r="T2978" s="13" t="n"/>
      <c r="U2978" s="12" t="inlineStr">
        <is>
          <t>https://drive.google.com/uc?export=view&amp;id=1sP6BBmR1zzASq--F9e5DaWI6gwlRCACg</t>
        </is>
      </c>
      <c r="V2978" t="inlineStr">
        <is>
          <t>20250424</t>
        </is>
      </c>
    </row>
    <row r="2979" ht="15" customHeight="1">
      <c r="A2979" s="7" t="inlineStr">
        <is>
          <t>BN2008559</t>
        </is>
      </c>
      <c r="B2979" s="8" t="inlineStr">
        <is>
          <t>HMD</t>
        </is>
      </c>
      <c r="C2979" s="8" t="inlineStr">
        <is>
          <t>Nokia C32 4-64GB LTE</t>
        </is>
      </c>
      <c r="D2979" s="8" t="inlineStr">
        <is>
          <t>-</t>
        </is>
      </c>
      <c r="E2979" s="9" t="n">
        <v>0</v>
      </c>
      <c r="F2979" s="9" t="inlineStr">
        <is>
          <t>0.00</t>
        </is>
      </c>
      <c r="G2979" s="9" t="inlineStr">
        <is>
          <t>Outstock</t>
        </is>
      </c>
      <c r="H2979" s="9">
        <f>F2979+0</f>
        <v/>
      </c>
      <c r="I2979" s="9" t="n"/>
      <c r="J2979" s="9">
        <f>IF(I2979&lt;&gt;"",I2979,H2979)</f>
        <v/>
      </c>
      <c r="K2979" s="9">
        <f>E2979/(1+M2979)</f>
        <v/>
      </c>
      <c r="L2979" s="10" t="inlineStr">
        <is>
          <t>PLN</t>
        </is>
      </c>
      <c r="M2979" s="11" t="n">
        <v>0.23</v>
      </c>
      <c r="N2979" s="9">
        <f>K2979*VLOOKUP(L2979,'Exchange rate'!A:B,2,0)</f>
        <v/>
      </c>
      <c r="O2979" s="8" t="inlineStr">
        <is>
          <t>RTV Euro AGD</t>
        </is>
      </c>
      <c r="P2979" s="8" t="inlineStr">
        <is>
          <t>RTV Euro AGD</t>
        </is>
      </c>
      <c r="Q2979" s="8" t="inlineStr">
        <is>
          <t>Poland</t>
        </is>
      </c>
      <c r="R2979" s="12" t="inlineStr">
        <is>
          <t>https://www.euro.com.pl/telefony-komorkowe/nokia-smartfon-c32-ta-1534-ds4-64charcoa-nokia.bhtml</t>
        </is>
      </c>
      <c r="S2979" s="13" t="inlineStr">
        <is>
          <t>Handset</t>
        </is>
      </c>
      <c r="T2979" s="13" t="inlineStr">
        <is>
          <t>x</t>
        </is>
      </c>
      <c r="U2979" s="12" t="inlineStr">
        <is>
          <t>https://drive.google.com/uc?export=view&amp;id=1v5r1s0vmEHxyxr0ThBR46L6C2g-uHcQ1</t>
        </is>
      </c>
      <c r="V2979" t="inlineStr">
        <is>
          <t>20250424</t>
        </is>
      </c>
    </row>
    <row r="2980" ht="15" customHeight="1">
      <c r="A2980" s="7" t="inlineStr">
        <is>
          <t>BN2009390</t>
        </is>
      </c>
      <c r="B2980" s="8" t="inlineStr">
        <is>
          <t>Honor</t>
        </is>
      </c>
      <c r="C2980" s="8" t="inlineStr">
        <is>
          <t>Honor 200 8-256GB 5G</t>
        </is>
      </c>
      <c r="D2980" s="8" t="inlineStr">
        <is>
          <t>-</t>
        </is>
      </c>
      <c r="E2980" s="9" t="n">
        <v>1399</v>
      </c>
      <c r="F2980" s="9" t="inlineStr">
        <is>
          <t>1399.00</t>
        </is>
      </c>
      <c r="G2980" s="9" t="inlineStr">
        <is>
          <t>Instock</t>
        </is>
      </c>
      <c r="H2980" s="9">
        <f>F2980+0</f>
        <v/>
      </c>
      <c r="I2980" s="9" t="n"/>
      <c r="J2980" s="9">
        <f>IF(I2980&lt;&gt;"",I2980,H2980)</f>
        <v/>
      </c>
      <c r="K2980" s="9">
        <f>E2980/(1+M2980)</f>
        <v/>
      </c>
      <c r="L2980" s="10" t="inlineStr">
        <is>
          <t>PLN</t>
        </is>
      </c>
      <c r="M2980" s="11" t="n">
        <v>0.23</v>
      </c>
      <c r="N2980" s="9">
        <f>K2980*VLOOKUP(L2980,'Exchange rate'!A:B,2,0)</f>
        <v/>
      </c>
      <c r="O2980" s="8" t="inlineStr">
        <is>
          <t>RTV Euro AGD</t>
        </is>
      </c>
      <c r="P2980" s="8" t="inlineStr">
        <is>
          <t>RTV Euro AGD</t>
        </is>
      </c>
      <c r="Q2980" s="8" t="inlineStr">
        <is>
          <t>Poland</t>
        </is>
      </c>
      <c r="R2980" s="12" t="inlineStr">
        <is>
          <t>https://www.euro.com.pl/telefony-komorkowe/honor-smartfon-honor-200-8-256-5g-black.bhtml</t>
        </is>
      </c>
      <c r="S2980" s="13" t="inlineStr">
        <is>
          <t>Handset</t>
        </is>
      </c>
      <c r="T2980" s="13" t="n"/>
      <c r="U2980" s="12" t="inlineStr">
        <is>
          <t>https://drive.google.com/uc?export=view&amp;id=1sIJY_EZO7q6TWHEijKlqQM5Dg73nw52l</t>
        </is>
      </c>
      <c r="V2980" t="inlineStr">
        <is>
          <t>20250424</t>
        </is>
      </c>
    </row>
    <row r="2981" ht="15" customHeight="1">
      <c r="A2981" s="7" t="inlineStr">
        <is>
          <t>BN2009352</t>
        </is>
      </c>
      <c r="B2981" s="8" t="inlineStr">
        <is>
          <t>Honor</t>
        </is>
      </c>
      <c r="C2981" s="8" t="inlineStr">
        <is>
          <t>Honor 200 Pro 12-512GB 5G</t>
        </is>
      </c>
      <c r="D2981" s="8" t="inlineStr">
        <is>
          <t>-</t>
        </is>
      </c>
      <c r="E2981" s="9" t="n">
        <v>2149</v>
      </c>
      <c r="F2981" s="9" t="inlineStr">
        <is>
          <t>2149.00</t>
        </is>
      </c>
      <c r="G2981" s="9" t="inlineStr">
        <is>
          <t>Instock</t>
        </is>
      </c>
      <c r="H2981" s="9">
        <f>F2981+0</f>
        <v/>
      </c>
      <c r="I2981" s="9" t="n"/>
      <c r="J2981" s="9">
        <f>IF(I2981&lt;&gt;"",I2981,H2981)</f>
        <v/>
      </c>
      <c r="K2981" s="9">
        <f>E2981/(1+M2981)</f>
        <v/>
      </c>
      <c r="L2981" s="10" t="inlineStr">
        <is>
          <t>PLN</t>
        </is>
      </c>
      <c r="M2981" s="11" t="n">
        <v>0.23</v>
      </c>
      <c r="N2981" s="9">
        <f>K2981*VLOOKUP(L2981,'Exchange rate'!A:B,2,0)</f>
        <v/>
      </c>
      <c r="O2981" s="8" t="inlineStr">
        <is>
          <t>RTV Euro AGD</t>
        </is>
      </c>
      <c r="P2981" s="8" t="inlineStr">
        <is>
          <t>RTV Euro AGD</t>
        </is>
      </c>
      <c r="Q2981" s="8" t="inlineStr">
        <is>
          <t>Poland</t>
        </is>
      </c>
      <c r="R2981" s="12" t="inlineStr">
        <is>
          <t>https://www.euro.com.pl/telefony-komorkowe/honor-smartfon-honor-200-pro-12-512-5g-black.bhtml</t>
        </is>
      </c>
      <c r="S2981" s="13" t="inlineStr">
        <is>
          <t>Handset</t>
        </is>
      </c>
      <c r="T2981" s="13" t="n"/>
      <c r="U2981" s="12" t="inlineStr">
        <is>
          <t>https://drive.google.com/uc?export=view&amp;id=1uwLWtyX5-4D51-c6Q_F4SVOVXSOQjx02</t>
        </is>
      </c>
      <c r="V2981" t="inlineStr">
        <is>
          <t>20250424</t>
        </is>
      </c>
    </row>
    <row r="2982" ht="15" customHeight="1">
      <c r="A2982" s="7" t="inlineStr">
        <is>
          <t>BN2008843</t>
        </is>
      </c>
      <c r="B2982" s="8" t="inlineStr">
        <is>
          <t>Honor</t>
        </is>
      </c>
      <c r="C2982" s="8" t="inlineStr">
        <is>
          <t>Honor 90 lite 8-256GB 5G</t>
        </is>
      </c>
      <c r="D2982" s="8" t="inlineStr">
        <is>
          <t>-</t>
        </is>
      </c>
      <c r="E2982" s="9" t="n">
        <v>582</v>
      </c>
      <c r="F2982" s="9" t="inlineStr">
        <is>
          <t>582.00</t>
        </is>
      </c>
      <c r="G2982" s="9" t="inlineStr">
        <is>
          <t>Instock</t>
        </is>
      </c>
      <c r="H2982" s="9">
        <f>F2982+0</f>
        <v/>
      </c>
      <c r="I2982" s="9" t="n"/>
      <c r="J2982" s="9">
        <f>IF(I2982&lt;&gt;"",I2982,H2982)</f>
        <v/>
      </c>
      <c r="K2982" s="9">
        <f>E2982/(1+M2982)</f>
        <v/>
      </c>
      <c r="L2982" s="10" t="inlineStr">
        <is>
          <t>PLN</t>
        </is>
      </c>
      <c r="M2982" s="11" t="n">
        <v>0.23</v>
      </c>
      <c r="N2982" s="9">
        <f>K2982*VLOOKUP(L2982,'Exchange rate'!A:B,2,0)</f>
        <v/>
      </c>
      <c r="O2982" s="8" t="inlineStr">
        <is>
          <t>RTV Euro AGD</t>
        </is>
      </c>
      <c r="P2982" s="8" t="inlineStr">
        <is>
          <t>RTV Euro AGD</t>
        </is>
      </c>
      <c r="Q2982" s="8" t="inlineStr">
        <is>
          <t>Poland</t>
        </is>
      </c>
      <c r="R2982" s="12" t="inlineStr">
        <is>
          <t>https://www.euro.com.pl/telefony-komorkowe/honor-90-lite-8-256gb-6-7-90hz-100mpix-czarny.bhtml</t>
        </is>
      </c>
      <c r="S2982" s="13" t="inlineStr">
        <is>
          <t>Handset</t>
        </is>
      </c>
      <c r="T2982" s="13" t="n"/>
      <c r="U2982" s="12" t="inlineStr">
        <is>
          <t>https://drive.google.com/uc?export=view&amp;id=1vPepnmwHg_HxvAXYdYAh28NqV9WCwDsw</t>
        </is>
      </c>
      <c r="V2982" t="inlineStr">
        <is>
          <t>20250424</t>
        </is>
      </c>
    </row>
    <row r="2983" ht="15" customHeight="1">
      <c r="A2983" s="7" t="inlineStr">
        <is>
          <t>BN2009429</t>
        </is>
      </c>
      <c r="B2983" s="8" t="inlineStr">
        <is>
          <t>Honor</t>
        </is>
      </c>
      <c r="C2983" s="8" t="inlineStr">
        <is>
          <t>Honor Magic V3 12-512GB 5G</t>
        </is>
      </c>
      <c r="D2983" s="8" t="inlineStr">
        <is>
          <t>-</t>
        </is>
      </c>
      <c r="E2983" s="9" t="n">
        <v>6799</v>
      </c>
      <c r="F2983" s="9" t="inlineStr">
        <is>
          <t>6799.00</t>
        </is>
      </c>
      <c r="G2983" s="9" t="inlineStr">
        <is>
          <t>Instock</t>
        </is>
      </c>
      <c r="H2983" s="9">
        <f>F2983+0</f>
        <v/>
      </c>
      <c r="I2983" s="9" t="n"/>
      <c r="J2983" s="9">
        <f>IF(I2983&lt;&gt;"",I2983,H2983)</f>
        <v/>
      </c>
      <c r="K2983" s="9">
        <f>E2983/(1+M2983)</f>
        <v/>
      </c>
      <c r="L2983" s="10" t="inlineStr">
        <is>
          <t>PLN</t>
        </is>
      </c>
      <c r="M2983" s="11" t="n">
        <v>0.23</v>
      </c>
      <c r="N2983" s="9">
        <f>K2983*VLOOKUP(L2983,'Exchange rate'!A:B,2,0)</f>
        <v/>
      </c>
      <c r="O2983" s="8" t="inlineStr">
        <is>
          <t>RTV Euro AGD</t>
        </is>
      </c>
      <c r="P2983" s="8" t="inlineStr">
        <is>
          <t>RTV Euro AGD</t>
        </is>
      </c>
      <c r="Q2983" s="8" t="inlineStr">
        <is>
          <t>Poland</t>
        </is>
      </c>
      <c r="R2983" s="12" t="inlineStr">
        <is>
          <t>https://www.euro.com.pl/telefony-komorkowe/honor-smartfon-magic-v3-12-512-black.bhtml</t>
        </is>
      </c>
      <c r="S2983" s="13" t="inlineStr">
        <is>
          <t>Handset</t>
        </is>
      </c>
      <c r="T2983" s="13" t="n"/>
      <c r="U2983" s="12" t="inlineStr">
        <is>
          <t>https://drive.google.com/uc?export=view&amp;id=1seObL7Ol60rupFc5MANBKr9aOnKFFIIM</t>
        </is>
      </c>
      <c r="V2983" t="inlineStr">
        <is>
          <t>20250424</t>
        </is>
      </c>
    </row>
    <row r="2984" ht="15" customHeight="1">
      <c r="A2984" s="7" t="inlineStr">
        <is>
          <t>BN2009095</t>
        </is>
      </c>
      <c r="B2984" s="8" t="inlineStr">
        <is>
          <t>Honor</t>
        </is>
      </c>
      <c r="C2984" s="8" t="inlineStr">
        <is>
          <t>Honor Magic6 Lite 8-256GB 5G</t>
        </is>
      </c>
      <c r="D2984" s="8" t="inlineStr">
        <is>
          <t>-</t>
        </is>
      </c>
      <c r="E2984" s="9" t="n">
        <v>728</v>
      </c>
      <c r="F2984" s="9" t="inlineStr">
        <is>
          <t>728.00</t>
        </is>
      </c>
      <c r="G2984" s="9" t="inlineStr">
        <is>
          <t>Instock</t>
        </is>
      </c>
      <c r="H2984" s="9">
        <f>F2984+0</f>
        <v/>
      </c>
      <c r="I2984" s="9" t="n"/>
      <c r="J2984" s="9">
        <f>IF(I2984&lt;&gt;"",I2984,H2984)</f>
        <v/>
      </c>
      <c r="K2984" s="9">
        <f>E2984/(1+M2984)</f>
        <v/>
      </c>
      <c r="L2984" s="10" t="inlineStr">
        <is>
          <t>PLN</t>
        </is>
      </c>
      <c r="M2984" s="11" t="n">
        <v>0.23</v>
      </c>
      <c r="N2984" s="9">
        <f>K2984*VLOOKUP(L2984,'Exchange rate'!A:B,2,0)</f>
        <v/>
      </c>
      <c r="O2984" s="8" t="inlineStr">
        <is>
          <t>RTV Euro AGD</t>
        </is>
      </c>
      <c r="P2984" s="8" t="inlineStr">
        <is>
          <t>RTV Euro AGD</t>
        </is>
      </c>
      <c r="Q2984" s="8" t="inlineStr">
        <is>
          <t>Poland</t>
        </is>
      </c>
      <c r="R2984" s="12" t="inlineStr">
        <is>
          <t>https://www.euro.com.pl/telefony-komorkowe/honor-magic6-lite-8-256gb-6-78-120hz-108mpix-czarny.bhtml</t>
        </is>
      </c>
      <c r="S2984" s="13" t="inlineStr">
        <is>
          <t>Handset</t>
        </is>
      </c>
      <c r="T2984" s="13" t="n"/>
      <c r="U2984" s="12" t="inlineStr">
        <is>
          <t>https://drive.google.com/uc?export=view&amp;id=1qR7b9YSNDdsMLKmrdUa1yHs3kj454d47</t>
        </is>
      </c>
      <c r="V2984" t="inlineStr">
        <is>
          <t>20250424</t>
        </is>
      </c>
    </row>
    <row r="2985" ht="15" customHeight="1">
      <c r="A2985" s="7" t="inlineStr">
        <is>
          <t>BN4000703</t>
        </is>
      </c>
      <c r="B2985" s="8" t="inlineStr">
        <is>
          <t>Honor</t>
        </is>
      </c>
      <c r="C2985" s="8" t="inlineStr">
        <is>
          <t>Watch 4</t>
        </is>
      </c>
      <c r="D2985" s="8" t="inlineStr">
        <is>
          <t>-</t>
        </is>
      </c>
      <c r="E2985" s="9" t="n">
        <v>449</v>
      </c>
      <c r="F2985" s="9" t="inlineStr">
        <is>
          <t>449.00</t>
        </is>
      </c>
      <c r="G2985" s="9" t="inlineStr">
        <is>
          <t>Instock</t>
        </is>
      </c>
      <c r="H2985" s="9">
        <f>F2985+0</f>
        <v/>
      </c>
      <c r="I2985" s="9" t="n"/>
      <c r="J2985" s="9">
        <f>IF(I2985&lt;&gt;"",I2985,H2985)</f>
        <v/>
      </c>
      <c r="K2985" s="9">
        <f>E2985/(1+M2985)</f>
        <v/>
      </c>
      <c r="L2985" s="10" t="inlineStr">
        <is>
          <t>PLN</t>
        </is>
      </c>
      <c r="M2985" s="11" t="n">
        <v>0.23</v>
      </c>
      <c r="N2985" s="9">
        <f>K2985*VLOOKUP(L2985,'Exchange rate'!A:B,2,0)</f>
        <v/>
      </c>
      <c r="O2985" s="8" t="inlineStr">
        <is>
          <t>RTV Euro AGD</t>
        </is>
      </c>
      <c r="P2985" s="8" t="inlineStr">
        <is>
          <t>RTV Euro AGD</t>
        </is>
      </c>
      <c r="Q2985" s="8" t="inlineStr">
        <is>
          <t>Poland</t>
        </is>
      </c>
      <c r="R2985" s="12" t="inlineStr">
        <is>
          <t>https://www.euro.com.pl/smartwatch/honor-watch-4-45mm-gps-czarny.bhtml</t>
        </is>
      </c>
      <c r="S2985" s="13" t="inlineStr">
        <is>
          <t>Smart Watch</t>
        </is>
      </c>
      <c r="T2985" s="13" t="n"/>
      <c r="U2985" s="12" t="inlineStr">
        <is>
          <t>https://drive.google.com/uc?export=view&amp;id=1sUDPewGU439Y-bJsaQe0cx2lTeoVxcmq</t>
        </is>
      </c>
      <c r="V2985" t="inlineStr">
        <is>
          <t>20250424</t>
        </is>
      </c>
    </row>
    <row r="2986" ht="15" customHeight="1">
      <c r="A2986" s="7" t="inlineStr">
        <is>
          <t>AN00000189</t>
        </is>
      </c>
      <c r="B2986" s="8" t="inlineStr">
        <is>
          <t>Huawei</t>
        </is>
      </c>
      <c r="C2986" s="8" t="inlineStr">
        <is>
          <t>Huawei MateBook 14 (i5 16/512GB)</t>
        </is>
      </c>
      <c r="D2986" s="8" t="inlineStr">
        <is>
          <t>-</t>
        </is>
      </c>
      <c r="E2986" s="9" t="n">
        <v>2799</v>
      </c>
      <c r="F2986" s="9" t="inlineStr">
        <is>
          <t>2799.00</t>
        </is>
      </c>
      <c r="G2986" s="9" t="inlineStr">
        <is>
          <t>Instock</t>
        </is>
      </c>
      <c r="H2986" s="9">
        <f>F2986+0</f>
        <v/>
      </c>
      <c r="I2986" s="9" t="n"/>
      <c r="J2986" s="9">
        <f>IF(I2986&lt;&gt;"",I2986,H2986)</f>
        <v/>
      </c>
      <c r="K2986" s="9">
        <f>E2986/(1+M2986)</f>
        <v/>
      </c>
      <c r="L2986" s="10" t="inlineStr">
        <is>
          <t>PLN</t>
        </is>
      </c>
      <c r="M2986" s="11" t="n">
        <v>0.23</v>
      </c>
      <c r="N2986" s="9">
        <f>K2986*VLOOKUP(L2986,'Exchange rate'!A:B,2,0)</f>
        <v/>
      </c>
      <c r="O2986" s="8" t="inlineStr">
        <is>
          <t>RTV Euro AGD</t>
        </is>
      </c>
      <c r="P2986" s="8" t="inlineStr">
        <is>
          <t>RTV Euro AGD</t>
        </is>
      </c>
      <c r="Q2986" s="8" t="inlineStr">
        <is>
          <t>Poland</t>
        </is>
      </c>
      <c r="R2986" s="12" t="inlineStr">
        <is>
          <t>https://www.euro.com.pl/laptopy-i-netbooki/huawei-laptop-mb-d14-i5-16gb-512gb-w11.bhtml</t>
        </is>
      </c>
      <c r="S2986" s="13" t="inlineStr">
        <is>
          <t>Laptop</t>
        </is>
      </c>
      <c r="T2986" s="13" t="n"/>
      <c r="U2986" s="12" t="inlineStr">
        <is>
          <t>https://drive.google.com/uc?export=view&amp;id=1upWTzd-gYmulX74LK4kK9zsmxUYsxSV5</t>
        </is>
      </c>
      <c r="V2986" t="inlineStr">
        <is>
          <t>20250424</t>
        </is>
      </c>
    </row>
    <row r="2987" ht="15" customHeight="1">
      <c r="A2987" s="7" t="inlineStr">
        <is>
          <t>AN00000062</t>
        </is>
      </c>
      <c r="B2987" s="8" t="inlineStr">
        <is>
          <t>Huawei</t>
        </is>
      </c>
      <c r="C2987" s="8" t="inlineStr">
        <is>
          <t>Huawei MateBook D15</t>
        </is>
      </c>
      <c r="D2987" s="8" t="inlineStr">
        <is>
          <t>-</t>
        </is>
      </c>
      <c r="E2987" s="9" t="n">
        <v>3399</v>
      </c>
      <c r="F2987" s="9" t="inlineStr">
        <is>
          <t>3399.00</t>
        </is>
      </c>
      <c r="G2987" s="9" t="inlineStr">
        <is>
          <t>Instock</t>
        </is>
      </c>
      <c r="H2987" s="9">
        <f>F2987+0</f>
        <v/>
      </c>
      <c r="I2987" s="9" t="n"/>
      <c r="J2987" s="9">
        <f>IF(I2987&lt;&gt;"",I2987,H2987)</f>
        <v/>
      </c>
      <c r="K2987" s="9">
        <f>E2987/(1+M2987)</f>
        <v/>
      </c>
      <c r="L2987" s="10" t="inlineStr">
        <is>
          <t>PLN</t>
        </is>
      </c>
      <c r="M2987" s="11" t="n">
        <v>0.23</v>
      </c>
      <c r="N2987" s="9">
        <f>K2987*VLOOKUP(L2987,'Exchange rate'!A:B,2,0)</f>
        <v/>
      </c>
      <c r="O2987" s="8" t="inlineStr">
        <is>
          <t>RTV Euro AGD</t>
        </is>
      </c>
      <c r="P2987" s="8" t="inlineStr">
        <is>
          <t>RTV Euro AGD</t>
        </is>
      </c>
      <c r="Q2987" s="8" t="inlineStr">
        <is>
          <t>Poland</t>
        </is>
      </c>
      <c r="R2987" s="12" t="inlineStr">
        <is>
          <t>https://www.euro.com.pl/laptopy-i-netbooki/huawei-laptop-mb-d15-i5-8gb-512ssd-w10.bhtml</t>
        </is>
      </c>
      <c r="S2987" s="13" t="inlineStr">
        <is>
          <t>Laptop</t>
        </is>
      </c>
      <c r="T2987" s="13" t="n"/>
      <c r="U2987" s="12" t="inlineStr">
        <is>
          <t>https://drive.google.com/uc?export=view&amp;id=1uT8BP9nK2AwdtW8lhkB7nEC71qwcMOkN</t>
        </is>
      </c>
      <c r="V2987" t="inlineStr">
        <is>
          <t>20250424</t>
        </is>
      </c>
    </row>
    <row r="2988" ht="15" customHeight="1">
      <c r="A2988" s="7" t="inlineStr">
        <is>
          <t>AN00000126</t>
        </is>
      </c>
      <c r="B2988" s="8" t="inlineStr">
        <is>
          <t>Huawei</t>
        </is>
      </c>
      <c r="C2988" s="8" t="inlineStr">
        <is>
          <t>HUAWEI MateBook D15 (i5 8/512GB)</t>
        </is>
      </c>
      <c r="D2988" s="8" t="inlineStr">
        <is>
          <t>-</t>
        </is>
      </c>
      <c r="E2988" s="9" t="n">
        <v>2699</v>
      </c>
      <c r="F2988" s="9" t="inlineStr">
        <is>
          <t>2699.00</t>
        </is>
      </c>
      <c r="G2988" s="9" t="inlineStr">
        <is>
          <t>Instock</t>
        </is>
      </c>
      <c r="H2988" s="9">
        <f>F2988+0</f>
        <v/>
      </c>
      <c r="I2988" s="9" t="n"/>
      <c r="J2988" s="9">
        <f>IF(I2988&lt;&gt;"",I2988,H2988)</f>
        <v/>
      </c>
      <c r="K2988" s="9">
        <f>E2988/(1+M2988)</f>
        <v/>
      </c>
      <c r="L2988" s="10" t="inlineStr">
        <is>
          <t>PLN</t>
        </is>
      </c>
      <c r="M2988" s="11" t="n">
        <v>0.23</v>
      </c>
      <c r="N2988" s="9">
        <f>K2988*VLOOKUP(L2988,'Exchange rate'!A:B,2,0)</f>
        <v/>
      </c>
      <c r="O2988" s="8" t="inlineStr">
        <is>
          <t>RTV Euro AGD</t>
        </is>
      </c>
      <c r="P2988" s="8" t="inlineStr">
        <is>
          <t>RTV Euro AGD</t>
        </is>
      </c>
      <c r="Q2988" s="8" t="inlineStr">
        <is>
          <t>Poland</t>
        </is>
      </c>
      <c r="R2988" s="12" t="inlineStr">
        <is>
          <t>https://www.euro.com.pl/laptopy-i-netbooki/huawei-laptop-mb-d15-i5-8gb-512ssd-w10_1.bhtml</t>
        </is>
      </c>
      <c r="S2988" s="13" t="inlineStr">
        <is>
          <t>Laptop</t>
        </is>
      </c>
      <c r="T2988" s="13" t="n"/>
      <c r="U2988" s="12" t="inlineStr">
        <is>
          <t>https://drive.google.com/uc?export=view&amp;id=1rdbYp7pPPfGLW5kQOOURVrIrYREy27Aj</t>
        </is>
      </c>
      <c r="V2988" t="inlineStr">
        <is>
          <t>20250424</t>
        </is>
      </c>
    </row>
    <row r="2989" ht="15" customHeight="1">
      <c r="A2989" s="7" t="inlineStr">
        <is>
          <t>AN00000063</t>
        </is>
      </c>
      <c r="B2989" s="8" t="inlineStr">
        <is>
          <t>Huawei</t>
        </is>
      </c>
      <c r="C2989" s="8" t="inlineStr">
        <is>
          <t>HUAWEI MateBook D15 (R5 8/512GB)</t>
        </is>
      </c>
      <c r="D2989" s="8" t="inlineStr">
        <is>
          <t>-</t>
        </is>
      </c>
      <c r="E2989" s="9" t="n">
        <v>3399</v>
      </c>
      <c r="F2989" s="9" t="inlineStr">
        <is>
          <t>3399.00</t>
        </is>
      </c>
      <c r="G2989" s="9" t="inlineStr">
        <is>
          <t>Instock</t>
        </is>
      </c>
      <c r="H2989" s="9">
        <f>F2989+0</f>
        <v/>
      </c>
      <c r="I2989" s="9" t="n"/>
      <c r="J2989" s="9">
        <f>IF(I2989&lt;&gt;"",I2989,H2989)</f>
        <v/>
      </c>
      <c r="K2989" s="9">
        <f>E2989/(1+M2989)</f>
        <v/>
      </c>
      <c r="L2989" s="10" t="inlineStr">
        <is>
          <t>PLN</t>
        </is>
      </c>
      <c r="M2989" s="11" t="n">
        <v>0.23</v>
      </c>
      <c r="N2989" s="9">
        <f>K2989*VLOOKUP(L2989,'Exchange rate'!A:B,2,0)</f>
        <v/>
      </c>
      <c r="O2989" s="8" t="inlineStr">
        <is>
          <t>RTV Euro AGD</t>
        </is>
      </c>
      <c r="P2989" s="8" t="inlineStr">
        <is>
          <t>RTV Euro AGD</t>
        </is>
      </c>
      <c r="Q2989" s="8" t="inlineStr">
        <is>
          <t>Poland</t>
        </is>
      </c>
      <c r="R2989" s="12" t="inlineStr">
        <is>
          <t>https://www.euro.com.pl/laptopy-i-netbooki/huawei-laptop-d15-r5-5500-8gb-512ssd-w11.bhtml</t>
        </is>
      </c>
      <c r="S2989" s="13" t="inlineStr">
        <is>
          <t>Laptop</t>
        </is>
      </c>
      <c r="T2989" s="13" t="n"/>
      <c r="U2989" s="12" t="inlineStr">
        <is>
          <t>https://drive.google.com/uc?export=view&amp;id=1tck-AWHGlYuslI3EkOazx-ROyH4O4KEq</t>
        </is>
      </c>
      <c r="V2989" t="inlineStr">
        <is>
          <t>20250424</t>
        </is>
      </c>
    </row>
    <row r="2990" ht="15" customHeight="1">
      <c r="A2990" s="7" t="inlineStr">
        <is>
          <t>AN00000221</t>
        </is>
      </c>
      <c r="B2990" s="8" t="inlineStr">
        <is>
          <t>Huawei</t>
        </is>
      </c>
      <c r="C2990" s="8" t="inlineStr">
        <is>
          <t>Huawei Watch D2</t>
        </is>
      </c>
      <c r="D2990" s="8" t="inlineStr">
        <is>
          <t>-</t>
        </is>
      </c>
      <c r="E2990" s="9" t="n">
        <v>1499</v>
      </c>
      <c r="F2990" s="9" t="inlineStr">
        <is>
          <t>1499.00</t>
        </is>
      </c>
      <c r="G2990" s="9" t="inlineStr">
        <is>
          <t>Instock</t>
        </is>
      </c>
      <c r="H2990" s="9">
        <f>F2990+0</f>
        <v/>
      </c>
      <c r="I2990" s="9" t="n"/>
      <c r="J2990" s="9">
        <f>IF(I2990&lt;&gt;"",I2990,H2990)</f>
        <v/>
      </c>
      <c r="K2990" s="9">
        <f>E2990/(1+M2990)</f>
        <v/>
      </c>
      <c r="L2990" s="10" t="inlineStr">
        <is>
          <t>PLN</t>
        </is>
      </c>
      <c r="M2990" s="11" t="n">
        <v>0.23</v>
      </c>
      <c r="N2990" s="9">
        <f>K2990*VLOOKUP(L2990,'Exchange rate'!A:B,2,0)</f>
        <v/>
      </c>
      <c r="O2990" s="8" t="inlineStr">
        <is>
          <t>RTV Euro AGD</t>
        </is>
      </c>
      <c r="P2990" s="8" t="inlineStr">
        <is>
          <t>RTV Euro AGD</t>
        </is>
      </c>
      <c r="Q2990" s="8" t="inlineStr">
        <is>
          <t>Poland</t>
        </is>
      </c>
      <c r="R2990" s="12" t="inlineStr">
        <is>
          <t>https://www.euro.com.pl/smartwatch/huawei-watch-d2-48mm-bialy.bhtml</t>
        </is>
      </c>
      <c r="S2990" s="13" t="inlineStr">
        <is>
          <t>Smart Watch</t>
        </is>
      </c>
      <c r="T2990" s="13" t="n"/>
      <c r="U2990" s="12" t="inlineStr">
        <is>
          <t>https://drive.google.com/uc?export=view&amp;id=1r9fnVHY4xO6eMHChDq3_PtYWEGmbApaD</t>
        </is>
      </c>
      <c r="V2990" t="inlineStr">
        <is>
          <t>20250424</t>
        </is>
      </c>
    </row>
    <row r="2991" ht="15" customHeight="1">
      <c r="A2991" s="7" t="inlineStr">
        <is>
          <t>AN00000222</t>
        </is>
      </c>
      <c r="B2991" s="8" t="inlineStr">
        <is>
          <t>Huawei</t>
        </is>
      </c>
      <c r="C2991" s="8" t="inlineStr">
        <is>
          <t>Huawei Watch GT5 41mm Classic</t>
        </is>
      </c>
      <c r="D2991" s="8" t="inlineStr">
        <is>
          <t>-</t>
        </is>
      </c>
      <c r="E2991" s="9" t="n">
        <v>1199</v>
      </c>
      <c r="F2991" s="9" t="inlineStr">
        <is>
          <t>1199.00</t>
        </is>
      </c>
      <c r="G2991" s="9" t="inlineStr">
        <is>
          <t>Instock</t>
        </is>
      </c>
      <c r="H2991" s="9">
        <f>F2991+0</f>
        <v/>
      </c>
      <c r="I2991" s="9" t="n"/>
      <c r="J2991" s="9">
        <f>IF(I2991&lt;&gt;"",I2991,H2991)</f>
        <v/>
      </c>
      <c r="K2991" s="9">
        <f>E2991/(1+M2991)</f>
        <v/>
      </c>
      <c r="L2991" s="10" t="inlineStr">
        <is>
          <t>PLN</t>
        </is>
      </c>
      <c r="M2991" s="11" t="n">
        <v>0.23</v>
      </c>
      <c r="N2991" s="9">
        <f>K2991*VLOOKUP(L2991,'Exchange rate'!A:B,2,0)</f>
        <v/>
      </c>
      <c r="O2991" s="8" t="inlineStr">
        <is>
          <t>RTV Euro AGD</t>
        </is>
      </c>
      <c r="P2991" s="8" t="inlineStr">
        <is>
          <t>RTV Euro AGD</t>
        </is>
      </c>
      <c r="Q2991" s="8" t="inlineStr">
        <is>
          <t>Poland</t>
        </is>
      </c>
      <c r="R2991" s="12" t="inlineStr">
        <is>
          <t>https://www.euro.com.pl/smartwatch/huawei-smartwatch-watch-gt-5-41-classic-wh-huaw.bhtml</t>
        </is>
      </c>
      <c r="S2991" s="13" t="inlineStr">
        <is>
          <t>Smart Watch</t>
        </is>
      </c>
      <c r="T2991" s="13" t="n"/>
      <c r="U2991" s="12" t="inlineStr">
        <is>
          <t>https://drive.google.com/uc?export=view&amp;id=1pnHlZiUi8UG_izz8l2czNZtDTE9RSOAG</t>
        </is>
      </c>
      <c r="V2991" t="inlineStr">
        <is>
          <t>20250424</t>
        </is>
      </c>
    </row>
    <row r="2992" ht="15" customHeight="1">
      <c r="A2992" s="7" t="inlineStr">
        <is>
          <t>AN00000223</t>
        </is>
      </c>
      <c r="B2992" s="8" t="inlineStr">
        <is>
          <t>Huawei</t>
        </is>
      </c>
      <c r="C2992" s="8" t="inlineStr">
        <is>
          <t>Huawei Watch GT5 41mm Elegant</t>
        </is>
      </c>
      <c r="D2992" s="8" t="inlineStr">
        <is>
          <t>-</t>
        </is>
      </c>
      <c r="E2992" s="9" t="n">
        <v>1299</v>
      </c>
      <c r="F2992" s="9" t="inlineStr">
        <is>
          <t>1299.00</t>
        </is>
      </c>
      <c r="G2992" s="9" t="inlineStr">
        <is>
          <t>Instock</t>
        </is>
      </c>
      <c r="H2992" s="9">
        <f>F2992+0</f>
        <v/>
      </c>
      <c r="I2992" s="9" t="n"/>
      <c r="J2992" s="9">
        <f>IF(I2992&lt;&gt;"",I2992,H2992)</f>
        <v/>
      </c>
      <c r="K2992" s="9">
        <f>E2992/(1+M2992)</f>
        <v/>
      </c>
      <c r="L2992" s="10" t="inlineStr">
        <is>
          <t>PLN</t>
        </is>
      </c>
      <c r="M2992" s="11" t="n">
        <v>0.23</v>
      </c>
      <c r="N2992" s="9">
        <f>K2992*VLOOKUP(L2992,'Exchange rate'!A:B,2,0)</f>
        <v/>
      </c>
      <c r="O2992" s="8" t="inlineStr">
        <is>
          <t>RTV Euro AGD</t>
        </is>
      </c>
      <c r="P2992" s="8" t="inlineStr">
        <is>
          <t>RTV Euro AGD</t>
        </is>
      </c>
      <c r="Q2992" s="8" t="inlineStr">
        <is>
          <t>Poland</t>
        </is>
      </c>
      <c r="R2992" s="12" t="inlineStr">
        <is>
          <t>https://www.euro.com.pl/smartwatch/huawei-watch-gt-5-41mm-elegant-zloty.bhtml</t>
        </is>
      </c>
      <c r="S2992" s="13" t="inlineStr">
        <is>
          <t>Smart Watch</t>
        </is>
      </c>
      <c r="T2992" s="13" t="n"/>
      <c r="U2992" s="12" t="inlineStr">
        <is>
          <t>https://drive.google.com/uc?export=view&amp;id=1tT0W3vct_RiLSsYPa_rmtxIhNFYtF3s3</t>
        </is>
      </c>
      <c r="V2992" t="inlineStr">
        <is>
          <t>20250424</t>
        </is>
      </c>
    </row>
    <row r="2993" ht="15" customHeight="1">
      <c r="A2993" s="7" t="inlineStr">
        <is>
          <t>AN00000225</t>
        </is>
      </c>
      <c r="B2993" s="8" t="inlineStr">
        <is>
          <t>Huawei</t>
        </is>
      </c>
      <c r="C2993" s="8" t="inlineStr">
        <is>
          <t>Huawei Watch GT5 46mm Active</t>
        </is>
      </c>
      <c r="D2993" s="8" t="inlineStr">
        <is>
          <t>-</t>
        </is>
      </c>
      <c r="E2993" s="9" t="n">
        <v>1099</v>
      </c>
      <c r="F2993" s="9" t="inlineStr">
        <is>
          <t>1099.00</t>
        </is>
      </c>
      <c r="G2993" s="9" t="inlineStr">
        <is>
          <t>Instock</t>
        </is>
      </c>
      <c r="H2993" s="9">
        <f>F2993+0</f>
        <v/>
      </c>
      <c r="I2993" s="9" t="n"/>
      <c r="J2993" s="9">
        <f>IF(I2993&lt;&gt;"",I2993,H2993)</f>
        <v/>
      </c>
      <c r="K2993" s="9">
        <f>E2993/(1+M2993)</f>
        <v/>
      </c>
      <c r="L2993" s="10" t="inlineStr">
        <is>
          <t>PLN</t>
        </is>
      </c>
      <c r="M2993" s="11" t="n">
        <v>0.23</v>
      </c>
      <c r="N2993" s="9">
        <f>K2993*VLOOKUP(L2993,'Exchange rate'!A:B,2,0)</f>
        <v/>
      </c>
      <c r="O2993" s="8" t="inlineStr">
        <is>
          <t>RTV Euro AGD</t>
        </is>
      </c>
      <c r="P2993" s="8" t="inlineStr">
        <is>
          <t>RTV Euro AGD</t>
        </is>
      </c>
      <c r="Q2993" s="8" t="inlineStr">
        <is>
          <t>Poland</t>
        </is>
      </c>
      <c r="R2993" s="12" t="inlineStr">
        <is>
          <t>https://www.euro.com.pl/smartwatch/huawei-watch-gt-5-46mm-active-czarny.bhtml</t>
        </is>
      </c>
      <c r="S2993" s="13" t="inlineStr">
        <is>
          <t>Smart Watch</t>
        </is>
      </c>
      <c r="T2993" s="13" t="n"/>
      <c r="U2993" s="12" t="inlineStr">
        <is>
          <t>https://drive.google.com/uc?export=view&amp;id=1tGETYBrMAlfhXSwtt31MFTfE00QbFRyR</t>
        </is>
      </c>
      <c r="V2993" t="inlineStr">
        <is>
          <t>20250424</t>
        </is>
      </c>
    </row>
    <row r="2994" ht="15" customHeight="1">
      <c r="A2994" s="7" t="inlineStr">
        <is>
          <t>AN00000224</t>
        </is>
      </c>
      <c r="B2994" s="8" t="inlineStr">
        <is>
          <t>Huawei</t>
        </is>
      </c>
      <c r="C2994" s="8" t="inlineStr">
        <is>
          <t>Huawei Watch GT5 46mm Blue</t>
        </is>
      </c>
      <c r="D2994" s="8" t="inlineStr">
        <is>
          <t>-</t>
        </is>
      </c>
      <c r="E2994" s="9" t="n">
        <v>845.76</v>
      </c>
      <c r="F2994" s="9" t="inlineStr">
        <is>
          <t>845.76</t>
        </is>
      </c>
      <c r="G2994" s="9" t="inlineStr">
        <is>
          <t>Instock</t>
        </is>
      </c>
      <c r="H2994" s="9">
        <f>F2994+0</f>
        <v/>
      </c>
      <c r="I2994" s="9" t="n"/>
      <c r="J2994" s="9">
        <f>IF(I2994&lt;&gt;"",I2994,H2994)</f>
        <v/>
      </c>
      <c r="K2994" s="9">
        <f>E2994/(1+M2994)</f>
        <v/>
      </c>
      <c r="L2994" s="10" t="inlineStr">
        <is>
          <t>PLN</t>
        </is>
      </c>
      <c r="M2994" s="11" t="n">
        <v>0.23</v>
      </c>
      <c r="N2994" s="9">
        <f>K2994*VLOOKUP(L2994,'Exchange rate'!A:B,2,0)</f>
        <v/>
      </c>
      <c r="O2994" s="8" t="inlineStr">
        <is>
          <t>RTV Euro AGD</t>
        </is>
      </c>
      <c r="P2994" s="8" t="inlineStr">
        <is>
          <t>RTV Euro AGD</t>
        </is>
      </c>
      <c r="Q2994" s="8" t="inlineStr">
        <is>
          <t>Poland</t>
        </is>
      </c>
      <c r="R2994" s="12" t="inlineStr">
        <is>
          <t>https://www.euro.com.pl/smartwatch/huawei-watch-gt-5-46mm-niebieski.bhtml</t>
        </is>
      </c>
      <c r="S2994" s="13" t="inlineStr">
        <is>
          <t>Smart Watch</t>
        </is>
      </c>
      <c r="T2994" s="13" t="n"/>
      <c r="U2994" s="12" t="inlineStr">
        <is>
          <t>https://drive.google.com/uc?export=view&amp;id=1seYFFQibIldmPVVvSSzaUYtEnQcyP_TA</t>
        </is>
      </c>
      <c r="V2994" t="inlineStr">
        <is>
          <t>20250424</t>
        </is>
      </c>
    </row>
    <row r="2995" ht="15" customHeight="1">
      <c r="A2995" s="7" t="inlineStr">
        <is>
          <t>AN00000237</t>
        </is>
      </c>
      <c r="B2995" s="8" t="inlineStr">
        <is>
          <t>Huawei</t>
        </is>
      </c>
      <c r="C2995" s="8" t="inlineStr">
        <is>
          <t>Huawei Watch GT5 Pro 46mm Active</t>
        </is>
      </c>
      <c r="D2995" s="8" t="inlineStr">
        <is>
          <t>-</t>
        </is>
      </c>
      <c r="E2995" s="9" t="n">
        <v>1599</v>
      </c>
      <c r="F2995" s="9" t="inlineStr">
        <is>
          <t>1599.00</t>
        </is>
      </c>
      <c r="G2995" s="9" t="inlineStr">
        <is>
          <t>Instock</t>
        </is>
      </c>
      <c r="H2995" s="9">
        <f>F2995+0</f>
        <v/>
      </c>
      <c r="I2995" s="9" t="n"/>
      <c r="J2995" s="9">
        <f>IF(I2995&lt;&gt;"",I2995,H2995)</f>
        <v/>
      </c>
      <c r="K2995" s="9">
        <f>E2995/(1+M2995)</f>
        <v/>
      </c>
      <c r="L2995" s="10" t="inlineStr">
        <is>
          <t>PLN</t>
        </is>
      </c>
      <c r="M2995" s="11" t="n">
        <v>0.23</v>
      </c>
      <c r="N2995" s="9">
        <f>K2995*VLOOKUP(L2995,'Exchange rate'!A:B,2,0)</f>
        <v/>
      </c>
      <c r="O2995" s="8" t="inlineStr">
        <is>
          <t>RTV Euro AGD</t>
        </is>
      </c>
      <c r="P2995" s="8" t="inlineStr">
        <is>
          <t>RTV Euro AGD</t>
        </is>
      </c>
      <c r="Q2995" s="8" t="inlineStr">
        <is>
          <t>Poland</t>
        </is>
      </c>
      <c r="R2995" s="12" t="inlineStr">
        <is>
          <t>https://www.euro.com.pl/smartwatch/huawei-watch-gt-5-pro-46mm-active-czarny.bhtml</t>
        </is>
      </c>
      <c r="S2995" s="13" t="inlineStr">
        <is>
          <t>Smart Watch</t>
        </is>
      </c>
      <c r="T2995" s="13" t="n"/>
      <c r="U2995" s="12" t="inlineStr">
        <is>
          <t>https://drive.google.com/uc?export=view&amp;id=1rjcB5oCysldikTbiu-2I3vJ6qiOAMKy_</t>
        </is>
      </c>
      <c r="V2995" t="inlineStr">
        <is>
          <t>20250424</t>
        </is>
      </c>
    </row>
    <row r="2996" ht="15" customHeight="1">
      <c r="A2996" s="7" t="inlineStr">
        <is>
          <t>AN00000227</t>
        </is>
      </c>
      <c r="B2996" s="8" t="inlineStr">
        <is>
          <t>Huawei</t>
        </is>
      </c>
      <c r="C2996" s="8" t="inlineStr">
        <is>
          <t>Huawei Watch GT5 Pro 46mm Elite</t>
        </is>
      </c>
      <c r="D2996" s="8" t="inlineStr">
        <is>
          <t>-</t>
        </is>
      </c>
      <c r="E2996" s="9" t="n">
        <v>1899</v>
      </c>
      <c r="F2996" s="9" t="inlineStr">
        <is>
          <t>1899.00</t>
        </is>
      </c>
      <c r="G2996" s="9" t="inlineStr">
        <is>
          <t>Instock</t>
        </is>
      </c>
      <c r="H2996" s="9">
        <f>F2996+0</f>
        <v/>
      </c>
      <c r="I2996" s="9" t="n"/>
      <c r="J2996" s="9">
        <f>IF(I2996&lt;&gt;"",I2996,H2996)</f>
        <v/>
      </c>
      <c r="K2996" s="9">
        <f>E2996/(1+M2996)</f>
        <v/>
      </c>
      <c r="L2996" s="10" t="inlineStr">
        <is>
          <t>PLN</t>
        </is>
      </c>
      <c r="M2996" s="11" t="n">
        <v>0.23</v>
      </c>
      <c r="N2996" s="9">
        <f>K2996*VLOOKUP(L2996,'Exchange rate'!A:B,2,0)</f>
        <v/>
      </c>
      <c r="O2996" s="8" t="inlineStr">
        <is>
          <t>RTV Euro AGD</t>
        </is>
      </c>
      <c r="P2996" s="8" t="inlineStr">
        <is>
          <t>RTV Euro AGD</t>
        </is>
      </c>
      <c r="Q2996" s="8" t="inlineStr">
        <is>
          <t>Poland</t>
        </is>
      </c>
      <c r="R2996" s="12" t="inlineStr">
        <is>
          <t>https://www.euro.com.pl/smartwatch/huawei-watch-gt-5-pro-46mm-elite.bhtml</t>
        </is>
      </c>
      <c r="S2996" s="13" t="inlineStr">
        <is>
          <t>Smart Watch</t>
        </is>
      </c>
      <c r="T2996" s="13" t="n"/>
      <c r="U2996" s="12" t="inlineStr">
        <is>
          <t>https://drive.google.com/uc?export=view&amp;id=1v-XhicWs9Z15WzgZB6N2pgNS-ZXzzrue</t>
        </is>
      </c>
      <c r="V2996" t="inlineStr">
        <is>
          <t>20250424</t>
        </is>
      </c>
    </row>
    <row r="2997" ht="15" customHeight="1">
      <c r="A2997" s="7" t="inlineStr">
        <is>
          <t>BN2008342</t>
        </is>
      </c>
      <c r="B2997" s="8" t="inlineStr">
        <is>
          <t>Huawei</t>
        </is>
      </c>
      <c r="C2997" s="8" t="inlineStr">
        <is>
          <t>Nova 10 SE 128GB LTE</t>
        </is>
      </c>
      <c r="D2997" s="8" t="inlineStr">
        <is>
          <t>-</t>
        </is>
      </c>
      <c r="E2997" s="9" t="n">
        <v>728</v>
      </c>
      <c r="F2997" s="9" t="inlineStr">
        <is>
          <t>728.00</t>
        </is>
      </c>
      <c r="G2997" s="9" t="inlineStr">
        <is>
          <t>Instock</t>
        </is>
      </c>
      <c r="H2997" s="9">
        <f>F2997+0</f>
        <v/>
      </c>
      <c r="I2997" s="9" t="n"/>
      <c r="J2997" s="9">
        <f>IF(I2997&lt;&gt;"",I2997,H2997)</f>
        <v/>
      </c>
      <c r="K2997" s="9">
        <f>E2997/(1+M2997)</f>
        <v/>
      </c>
      <c r="L2997" s="10" t="inlineStr">
        <is>
          <t>PLN</t>
        </is>
      </c>
      <c r="M2997" s="11" t="n">
        <v>0.23</v>
      </c>
      <c r="N2997" s="9">
        <f>K2997*VLOOKUP(L2997,'Exchange rate'!A:B,2,0)</f>
        <v/>
      </c>
      <c r="O2997" s="8" t="inlineStr">
        <is>
          <t>RTV Euro AGD</t>
        </is>
      </c>
      <c r="P2997" s="8" t="inlineStr">
        <is>
          <t>RTV Euro AGD</t>
        </is>
      </c>
      <c r="Q2997" s="8" t="inlineStr">
        <is>
          <t>Poland</t>
        </is>
      </c>
      <c r="R2997" s="12" t="inlineStr">
        <is>
          <t>https://www.euro.com.pl/telefony-komorkowe/huawei-smartfon-nova-10-se-8-128-srebrny-huawei.bhtml</t>
        </is>
      </c>
      <c r="S2997" s="13" t="inlineStr">
        <is>
          <t>Handset</t>
        </is>
      </c>
      <c r="T2997" s="13" t="n"/>
      <c r="U2997" s="12" t="inlineStr">
        <is>
          <t>https://drive.google.com/uc?export=view&amp;id=1ukl9QtAq3iw97NCje0xGg0fM3VGD4LHA</t>
        </is>
      </c>
      <c r="V2997" t="inlineStr">
        <is>
          <t>20250424</t>
        </is>
      </c>
    </row>
    <row r="2998" ht="15" customHeight="1">
      <c r="A2998" s="7" t="inlineStr">
        <is>
          <t>BN2008580</t>
        </is>
      </c>
      <c r="B2998" s="8" t="inlineStr">
        <is>
          <t>Huawei</t>
        </is>
      </c>
      <c r="C2998" s="8" t="inlineStr">
        <is>
          <t>Nova Y61 4-64GB LTE</t>
        </is>
      </c>
      <c r="D2998" s="8" t="inlineStr">
        <is>
          <t>-</t>
        </is>
      </c>
      <c r="E2998" s="9" t="n">
        <v>291</v>
      </c>
      <c r="F2998" s="9" t="inlineStr">
        <is>
          <t>291.00</t>
        </is>
      </c>
      <c r="G2998" s="9" t="inlineStr">
        <is>
          <t>Instock</t>
        </is>
      </c>
      <c r="H2998" s="9">
        <f>F2998+0</f>
        <v/>
      </c>
      <c r="I2998" s="9" t="n"/>
      <c r="J2998" s="9">
        <f>IF(I2998&lt;&gt;"",I2998,H2998)</f>
        <v/>
      </c>
      <c r="K2998" s="9">
        <f>E2998/(1+M2998)</f>
        <v/>
      </c>
      <c r="L2998" s="10" t="inlineStr">
        <is>
          <t>PLN</t>
        </is>
      </c>
      <c r="M2998" s="11" t="n">
        <v>0.23</v>
      </c>
      <c r="N2998" s="9">
        <f>K2998*VLOOKUP(L2998,'Exchange rate'!A:B,2,0)</f>
        <v/>
      </c>
      <c r="O2998" s="8" t="inlineStr">
        <is>
          <t>RTV Euro AGD</t>
        </is>
      </c>
      <c r="P2998" s="8" t="inlineStr">
        <is>
          <t>RTV Euro AGD</t>
        </is>
      </c>
      <c r="Q2998" s="8" t="inlineStr">
        <is>
          <t>Poland</t>
        </is>
      </c>
      <c r="R2998" s="12" t="inlineStr">
        <is>
          <t>https://www.euro.com.pl/telefony-komorkowe/huawei-smartfon-y61-4-64-czarny-huawei.bhtml</t>
        </is>
      </c>
      <c r="S2998" s="13" t="inlineStr">
        <is>
          <t>Handset</t>
        </is>
      </c>
      <c r="T2998" s="13" t="n"/>
      <c r="U2998" s="12" t="inlineStr">
        <is>
          <t>https://drive.google.com/uc?export=view&amp;id=1qrTQrzYAyXp4Cnr6WFt6ddczOO9w0zQ2</t>
        </is>
      </c>
      <c r="V2998" t="inlineStr">
        <is>
          <t>20250424</t>
        </is>
      </c>
    </row>
    <row r="2999" ht="15" customHeight="1">
      <c r="A2999" s="7" t="inlineStr">
        <is>
          <t>BN2008338</t>
        </is>
      </c>
      <c r="B2999" s="8" t="inlineStr">
        <is>
          <t>Huawei</t>
        </is>
      </c>
      <c r="C2999" s="8" t="inlineStr">
        <is>
          <t>Nova Y90 6-128GB LTE</t>
        </is>
      </c>
      <c r="D2999" s="8" t="inlineStr">
        <is>
          <t>-</t>
        </is>
      </c>
      <c r="E2999" s="9" t="n">
        <v>655</v>
      </c>
      <c r="F2999" s="9" t="inlineStr">
        <is>
          <t>655.00</t>
        </is>
      </c>
      <c r="G2999" s="9" t="inlineStr">
        <is>
          <t>Instock</t>
        </is>
      </c>
      <c r="H2999" s="9">
        <f>F2999+0</f>
        <v/>
      </c>
      <c r="I2999" s="9" t="n"/>
      <c r="J2999" s="9">
        <f>IF(I2999&lt;&gt;"",I2999,H2999)</f>
        <v/>
      </c>
      <c r="K2999" s="9">
        <f>E2999/(1+M2999)</f>
        <v/>
      </c>
      <c r="L2999" s="10" t="inlineStr">
        <is>
          <t>PLN</t>
        </is>
      </c>
      <c r="M2999" s="11" t="n">
        <v>0.23</v>
      </c>
      <c r="N2999" s="9">
        <f>K2999*VLOOKUP(L2999,'Exchange rate'!A:B,2,0)</f>
        <v/>
      </c>
      <c r="O2999" s="8" t="inlineStr">
        <is>
          <t>RTV Euro AGD</t>
        </is>
      </c>
      <c r="P2999" s="8" t="inlineStr">
        <is>
          <t>RTV Euro AGD</t>
        </is>
      </c>
      <c r="Q2999" s="8" t="inlineStr">
        <is>
          <t>Poland</t>
        </is>
      </c>
      <c r="R2999" s="12" t="inlineStr">
        <is>
          <t>https://www.euro.com.pl/telefony-komorkowe/huawei-smartfon-y90-6-128-czarny-huawei.bhtml</t>
        </is>
      </c>
      <c r="S2999" s="13" t="inlineStr">
        <is>
          <t>Handset</t>
        </is>
      </c>
      <c r="T2999" s="13" t="n"/>
      <c r="U2999" s="12" t="inlineStr">
        <is>
          <t>https://drive.google.com/uc?export=view&amp;id=1twgqK8-iP4riGKSynOJAA9HmbuNU-TM_</t>
        </is>
      </c>
      <c r="V2999" t="inlineStr">
        <is>
          <t>20250424</t>
        </is>
      </c>
    </row>
    <row r="3000" ht="15" customHeight="1">
      <c r="A3000" s="7" t="inlineStr">
        <is>
          <t>BN2008717</t>
        </is>
      </c>
      <c r="B3000" s="8" t="inlineStr">
        <is>
          <t>Huawei</t>
        </is>
      </c>
      <c r="C3000" s="8" t="inlineStr">
        <is>
          <t>P60 Pro 8-256GB LTE</t>
        </is>
      </c>
      <c r="D3000" s="8" t="inlineStr">
        <is>
          <t>-</t>
        </is>
      </c>
      <c r="E3000" s="9" t="n">
        <v>3999</v>
      </c>
      <c r="F3000" s="9" t="inlineStr">
        <is>
          <t>3999.00</t>
        </is>
      </c>
      <c r="G3000" s="9" t="inlineStr">
        <is>
          <t>Instock</t>
        </is>
      </c>
      <c r="H3000" s="9">
        <f>F3000+0</f>
        <v/>
      </c>
      <c r="I3000" s="9" t="n"/>
      <c r="J3000" s="9">
        <f>IF(I3000&lt;&gt;"",I3000,H3000)</f>
        <v/>
      </c>
      <c r="K3000" s="9">
        <f>E3000/(1+M3000)</f>
        <v/>
      </c>
      <c r="L3000" s="10" t="inlineStr">
        <is>
          <t>PLN</t>
        </is>
      </c>
      <c r="M3000" s="11" t="n">
        <v>0.23</v>
      </c>
      <c r="N3000" s="9">
        <f>K3000*VLOOKUP(L3000,'Exchange rate'!A:B,2,0)</f>
        <v/>
      </c>
      <c r="O3000" s="8" t="inlineStr">
        <is>
          <t>RTV Euro AGD</t>
        </is>
      </c>
      <c r="P3000" s="8" t="inlineStr">
        <is>
          <t>RTV Euro AGD</t>
        </is>
      </c>
      <c r="Q3000" s="8" t="inlineStr">
        <is>
          <t>Poland</t>
        </is>
      </c>
      <c r="R3000" s="12" t="inlineStr">
        <is>
          <t>https://www.euro.com.pl/telefony-komorkowe/huawei-p60-pro-8-256gb-6-67-48mpix-bialy.bhtml</t>
        </is>
      </c>
      <c r="S3000" s="13" t="inlineStr">
        <is>
          <t>Handset</t>
        </is>
      </c>
      <c r="T3000" s="13" t="n"/>
      <c r="U3000" s="12" t="inlineStr">
        <is>
          <t>https://drive.google.com/uc?export=view&amp;id=1qb5o78Yh00Ruv3eeczHtr19qr1d3Xfkp</t>
        </is>
      </c>
      <c r="V3000" t="inlineStr">
        <is>
          <t>20250424</t>
        </is>
      </c>
    </row>
    <row r="3001" ht="15" customHeight="1">
      <c r="A3001" s="7" t="inlineStr">
        <is>
          <t>BN2009576</t>
        </is>
      </c>
      <c r="B3001" s="8" t="inlineStr">
        <is>
          <t>Huawei</t>
        </is>
      </c>
      <c r="C3001" s="8" t="inlineStr">
        <is>
          <t>P70 Pro</t>
        </is>
      </c>
      <c r="D3001" s="8" t="inlineStr">
        <is>
          <t>-</t>
        </is>
      </c>
      <c r="E3001" s="9" t="n">
        <v>2999</v>
      </c>
      <c r="F3001" s="9" t="inlineStr">
        <is>
          <t>2999.00</t>
        </is>
      </c>
      <c r="G3001" s="9" t="inlineStr">
        <is>
          <t>Instock</t>
        </is>
      </c>
      <c r="H3001" s="9">
        <f>F3001+0</f>
        <v/>
      </c>
      <c r="I3001" s="9" t="n"/>
      <c r="J3001" s="9">
        <f>IF(I3001&lt;&gt;"",I3001,H3001)</f>
        <v/>
      </c>
      <c r="K3001" s="9">
        <f>E3001/(1+M3001)</f>
        <v/>
      </c>
      <c r="L3001" s="10" t="inlineStr">
        <is>
          <t>PLN</t>
        </is>
      </c>
      <c r="M3001" s="11" t="n">
        <v>0.23</v>
      </c>
      <c r="N3001" s="9">
        <f>K3001*VLOOKUP(L3001,'Exchange rate'!A:B,2,0)</f>
        <v/>
      </c>
      <c r="O3001" s="8" t="inlineStr">
        <is>
          <t>RTV Euro AGD</t>
        </is>
      </c>
      <c r="P3001" s="8" t="inlineStr">
        <is>
          <t>RTV Euro AGD</t>
        </is>
      </c>
      <c r="Q3001" s="8" t="inlineStr">
        <is>
          <t>Poland</t>
        </is>
      </c>
      <c r="R3001" s="12" t="inlineStr">
        <is>
          <t>https://www.euro.com.pl/telefony-komorkowe/huawei-pura-70-pro-12-512gb-6-8-120hz-50mpix-czarny.bhtml</t>
        </is>
      </c>
      <c r="S3001" s="13" t="inlineStr">
        <is>
          <t>Handset</t>
        </is>
      </c>
      <c r="T3001" s="13" t="n"/>
      <c r="U3001" s="12" t="inlineStr">
        <is>
          <t>https://drive.google.com/uc?export=view&amp;id=1r1yRfxur_lbZQiv2C3y1pD-BHmvxB8Vw</t>
        </is>
      </c>
      <c r="V3001" t="inlineStr">
        <is>
          <t>20250424</t>
        </is>
      </c>
    </row>
    <row r="3002" ht="15" customHeight="1">
      <c r="A3002" s="7" t="inlineStr">
        <is>
          <t>BN2009528</t>
        </is>
      </c>
      <c r="B3002" s="8" t="inlineStr">
        <is>
          <t>Huawei</t>
        </is>
      </c>
      <c r="C3002" s="8" t="inlineStr">
        <is>
          <t>Watch 4 Pro Space Edition LTE</t>
        </is>
      </c>
      <c r="D3002" s="8" t="inlineStr">
        <is>
          <t>-</t>
        </is>
      </c>
      <c r="E3002" s="9" t="n">
        <v>2199</v>
      </c>
      <c r="F3002" s="9" t="inlineStr">
        <is>
          <t>2199.00</t>
        </is>
      </c>
      <c r="G3002" s="9" t="inlineStr">
        <is>
          <t>Instock</t>
        </is>
      </c>
      <c r="H3002" s="9">
        <f>F3002+0</f>
        <v/>
      </c>
      <c r="I3002" s="9" t="n"/>
      <c r="J3002" s="9">
        <f>IF(I3002&lt;&gt;"",I3002,H3002)</f>
        <v/>
      </c>
      <c r="K3002" s="9">
        <f>E3002/(1+M3002)</f>
        <v/>
      </c>
      <c r="L3002" s="10" t="inlineStr">
        <is>
          <t>PLN</t>
        </is>
      </c>
      <c r="M3002" s="11" t="n">
        <v>0.23</v>
      </c>
      <c r="N3002" s="9">
        <f>K3002*VLOOKUP(L3002,'Exchange rate'!A:B,2,0)</f>
        <v/>
      </c>
      <c r="O3002" s="8" t="inlineStr">
        <is>
          <t>RTV Euro AGD</t>
        </is>
      </c>
      <c r="P3002" s="8" t="inlineStr">
        <is>
          <t>RTV Euro AGD</t>
        </is>
      </c>
      <c r="Q3002" s="8" t="inlineStr">
        <is>
          <t>Poland</t>
        </is>
      </c>
      <c r="R3002" s="12" t="inlineStr">
        <is>
          <t>https://www.euro.com.pl/smartwatch/huawei-watch-4-pro-space-edition-49mm.bhtml</t>
        </is>
      </c>
      <c r="S3002" s="13" t="inlineStr">
        <is>
          <t>Smart Watch</t>
        </is>
      </c>
      <c r="T3002" s="13" t="n"/>
      <c r="U3002" s="12" t="inlineStr">
        <is>
          <t>https://drive.google.com/uc?export=view&amp;id=1rlq7Nhh-MGZx4wTLGJtq9XCm_LpKvsOG</t>
        </is>
      </c>
      <c r="V3002" t="inlineStr">
        <is>
          <t>20250424</t>
        </is>
      </c>
    </row>
    <row r="3003" ht="15" customHeight="1">
      <c r="A3003" s="7" t="inlineStr">
        <is>
          <t>BN4000647</t>
        </is>
      </c>
      <c r="B3003" s="8" t="inlineStr">
        <is>
          <t>Huawei</t>
        </is>
      </c>
      <c r="C3003" s="8" t="inlineStr">
        <is>
          <t>Watch Fit 2 BT</t>
        </is>
      </c>
      <c r="D3003" s="8" t="inlineStr">
        <is>
          <t>-</t>
        </is>
      </c>
      <c r="E3003" s="9" t="n">
        <v>349</v>
      </c>
      <c r="F3003" s="9" t="inlineStr">
        <is>
          <t>349.00</t>
        </is>
      </c>
      <c r="G3003" s="9" t="inlineStr">
        <is>
          <t>Instock</t>
        </is>
      </c>
      <c r="H3003" s="9">
        <f>F3003+0</f>
        <v/>
      </c>
      <c r="I3003" s="9" t="n"/>
      <c r="J3003" s="9">
        <f>IF(I3003&lt;&gt;"",I3003,H3003)</f>
        <v/>
      </c>
      <c r="K3003" s="9">
        <f>E3003/(1+M3003)</f>
        <v/>
      </c>
      <c r="L3003" s="10" t="inlineStr">
        <is>
          <t>PLN</t>
        </is>
      </c>
      <c r="M3003" s="11" t="n">
        <v>0.23</v>
      </c>
      <c r="N3003" s="9">
        <f>K3003*VLOOKUP(L3003,'Exchange rate'!A:B,2,0)</f>
        <v/>
      </c>
      <c r="O3003" s="8" t="inlineStr">
        <is>
          <t>RTV Euro AGD</t>
        </is>
      </c>
      <c r="P3003" s="8" t="inlineStr">
        <is>
          <t>RTV Euro AGD</t>
        </is>
      </c>
      <c r="Q3003" s="8" t="inlineStr">
        <is>
          <t>Poland</t>
        </is>
      </c>
      <c r="R3003" s="12" t="inlineStr">
        <is>
          <t>https://www.euro.com.pl/smartwatch/huawei-huawei-watch-fit-2-czarny.bhtml</t>
        </is>
      </c>
      <c r="S3003" s="13" t="inlineStr">
        <is>
          <t>Smart Watch</t>
        </is>
      </c>
      <c r="T3003" s="13" t="n"/>
      <c r="U3003" s="12" t="inlineStr">
        <is>
          <t>https://drive.google.com/uc?export=view&amp;id=1r7NBsiEwELi8KG2qdlM_6oXWwWrv8s2U</t>
        </is>
      </c>
      <c r="V3003" t="inlineStr">
        <is>
          <t>20250424</t>
        </is>
      </c>
    </row>
    <row r="3004" ht="15" customHeight="1">
      <c r="A3004" s="7" t="inlineStr">
        <is>
          <t>AN00000164</t>
        </is>
      </c>
      <c r="B3004" s="8" t="inlineStr">
        <is>
          <t>Huawei</t>
        </is>
      </c>
      <c r="C3004" s="8" t="inlineStr">
        <is>
          <t>Watch GT4 41mm Classic</t>
        </is>
      </c>
      <c r="D3004" s="8" t="inlineStr">
        <is>
          <t>-</t>
        </is>
      </c>
      <c r="E3004" s="9" t="n">
        <v>776</v>
      </c>
      <c r="F3004" s="9" t="inlineStr">
        <is>
          <t>776.00</t>
        </is>
      </c>
      <c r="G3004" s="9" t="inlineStr">
        <is>
          <t>Instock</t>
        </is>
      </c>
      <c r="H3004" s="9">
        <f>F3004+0</f>
        <v/>
      </c>
      <c r="I3004" s="9" t="n"/>
      <c r="J3004" s="9">
        <f>IF(I3004&lt;&gt;"",I3004,H3004)</f>
        <v/>
      </c>
      <c r="K3004" s="9">
        <f>E3004/(1+M3004)</f>
        <v/>
      </c>
      <c r="L3004" s="10" t="inlineStr">
        <is>
          <t>PLN</t>
        </is>
      </c>
      <c r="M3004" s="11" t="n">
        <v>0.23</v>
      </c>
      <c r="N3004" s="9">
        <f>K3004*VLOOKUP(L3004,'Exchange rate'!A:B,2,0)</f>
        <v/>
      </c>
      <c r="O3004" s="8" t="inlineStr">
        <is>
          <t>RTV Euro AGD</t>
        </is>
      </c>
      <c r="P3004" s="8" t="inlineStr">
        <is>
          <t>RTV Euro AGD</t>
        </is>
      </c>
      <c r="Q3004" s="8" t="inlineStr">
        <is>
          <t>Poland</t>
        </is>
      </c>
      <c r="R3004" s="12" t="inlineStr">
        <is>
          <t>https://www.euro.com.pl/smartwatch/huawei-smartwatch-watch-gt-4-41mm-classic-huaw.bhtml</t>
        </is>
      </c>
      <c r="S3004" s="13" t="inlineStr">
        <is>
          <t>Smart Watch</t>
        </is>
      </c>
      <c r="T3004" s="13" t="n"/>
      <c r="U3004" s="12" t="inlineStr">
        <is>
          <t>https://drive.google.com/uc?export=view&amp;id=1surKrfcyY5VeQuXDrxCZO-s_0iAUIPte</t>
        </is>
      </c>
      <c r="V3004" t="inlineStr">
        <is>
          <t>20250424</t>
        </is>
      </c>
    </row>
    <row r="3005" ht="15" customHeight="1">
      <c r="A3005" s="7" t="inlineStr">
        <is>
          <t>AN00000165</t>
        </is>
      </c>
      <c r="B3005" s="8" t="inlineStr">
        <is>
          <t>Huawei</t>
        </is>
      </c>
      <c r="C3005" s="8" t="inlineStr">
        <is>
          <t>Watch GT4 41mm Elegant</t>
        </is>
      </c>
      <c r="D3005" s="8" t="inlineStr">
        <is>
          <t>-</t>
        </is>
      </c>
      <c r="E3005" s="9" t="n">
        <v>899</v>
      </c>
      <c r="F3005" s="9" t="inlineStr">
        <is>
          <t>899.00</t>
        </is>
      </c>
      <c r="G3005" s="9" t="inlineStr">
        <is>
          <t>Instock</t>
        </is>
      </c>
      <c r="H3005" s="9">
        <f>F3005+0</f>
        <v/>
      </c>
      <c r="I3005" s="9" t="n"/>
      <c r="J3005" s="9">
        <f>IF(I3005&lt;&gt;"",I3005,H3005)</f>
        <v/>
      </c>
      <c r="K3005" s="9">
        <f>E3005/(1+M3005)</f>
        <v/>
      </c>
      <c r="L3005" s="10" t="inlineStr">
        <is>
          <t>PLN</t>
        </is>
      </c>
      <c r="M3005" s="11" t="n">
        <v>0.23</v>
      </c>
      <c r="N3005" s="9">
        <f>K3005*VLOOKUP(L3005,'Exchange rate'!A:B,2,0)</f>
        <v/>
      </c>
      <c r="O3005" s="8" t="inlineStr">
        <is>
          <t>RTV Euro AGD</t>
        </is>
      </c>
      <c r="P3005" s="8" t="inlineStr">
        <is>
          <t>RTV Euro AGD</t>
        </is>
      </c>
      <c r="Q3005" s="8" t="inlineStr">
        <is>
          <t>Poland</t>
        </is>
      </c>
      <c r="R3005" s="12" t="inlineStr">
        <is>
          <t>https://www.euro.com.pl/smartwatch/huawei-smartwatch-watch-gt-4-41mm-elegant-huaw.bhtml</t>
        </is>
      </c>
      <c r="S3005" s="13" t="inlineStr">
        <is>
          <t>Smart Watch</t>
        </is>
      </c>
      <c r="T3005" s="13" t="n"/>
      <c r="U3005" s="12" t="inlineStr">
        <is>
          <t>https://drive.google.com/uc?export=view&amp;id=1s6E_oOqHzpuAi1GDO8TS50GczfkSAWaJ</t>
        </is>
      </c>
      <c r="V3005" t="inlineStr">
        <is>
          <t>20250424</t>
        </is>
      </c>
    </row>
    <row r="3006" ht="15" customHeight="1">
      <c r="A3006" s="7" t="inlineStr">
        <is>
          <t>AN00000166</t>
        </is>
      </c>
      <c r="B3006" s="8" t="inlineStr">
        <is>
          <t>Huawei</t>
        </is>
      </c>
      <c r="C3006" s="8" t="inlineStr">
        <is>
          <t>Watch GT4 41mm Elite</t>
        </is>
      </c>
      <c r="D3006" s="8" t="inlineStr">
        <is>
          <t>-</t>
        </is>
      </c>
      <c r="E3006" s="9" t="n">
        <v>649</v>
      </c>
      <c r="F3006" s="9" t="inlineStr">
        <is>
          <t>649.00</t>
        </is>
      </c>
      <c r="G3006" s="9" t="inlineStr">
        <is>
          <t>Instock</t>
        </is>
      </c>
      <c r="H3006" s="9">
        <f>F3006+0</f>
        <v/>
      </c>
      <c r="I3006" s="9" t="n"/>
      <c r="J3006" s="9">
        <f>IF(I3006&lt;&gt;"",I3006,H3006)</f>
        <v/>
      </c>
      <c r="K3006" s="9">
        <f>E3006/(1+M3006)</f>
        <v/>
      </c>
      <c r="L3006" s="10" t="inlineStr">
        <is>
          <t>PLN</t>
        </is>
      </c>
      <c r="M3006" s="11" t="n">
        <v>0.23</v>
      </c>
      <c r="N3006" s="9">
        <f>K3006*VLOOKUP(L3006,'Exchange rate'!A:B,2,0)</f>
        <v/>
      </c>
      <c r="O3006" s="8" t="inlineStr">
        <is>
          <t>RTV Euro AGD</t>
        </is>
      </c>
      <c r="P3006" s="8" t="inlineStr">
        <is>
          <t>RTV Euro AGD</t>
        </is>
      </c>
      <c r="Q3006" s="8" t="inlineStr">
        <is>
          <t>Poland</t>
        </is>
      </c>
      <c r="R3006" s="12" t="inlineStr">
        <is>
          <t>https://www.euro.com.pl/smartwatch/huawei-smartwatch-watch-gt-4-41mm-elite-huaw.bhtml</t>
        </is>
      </c>
      <c r="S3006" s="13" t="inlineStr">
        <is>
          <t>Smart Watch</t>
        </is>
      </c>
      <c r="T3006" s="13" t="n"/>
      <c r="U3006" s="12" t="inlineStr">
        <is>
          <t>https://drive.google.com/uc?export=view&amp;id=1u8Dp1RkcMn5JBIG_jZdQ87Df39Rj8ZMu</t>
        </is>
      </c>
      <c r="V3006" t="inlineStr">
        <is>
          <t>20250424</t>
        </is>
      </c>
    </row>
    <row r="3007" ht="15" customHeight="1">
      <c r="A3007" s="7" t="inlineStr">
        <is>
          <t>AN00000167</t>
        </is>
      </c>
      <c r="B3007" s="8" t="inlineStr">
        <is>
          <t>Huawei</t>
        </is>
      </c>
      <c r="C3007" s="8" t="inlineStr">
        <is>
          <t>Watch GT4 46mm Active</t>
        </is>
      </c>
      <c r="D3007" s="8" t="inlineStr">
        <is>
          <t>-</t>
        </is>
      </c>
      <c r="E3007" s="9" t="n">
        <v>749</v>
      </c>
      <c r="F3007" s="9" t="inlineStr">
        <is>
          <t>749.00</t>
        </is>
      </c>
      <c r="G3007" s="9" t="inlineStr">
        <is>
          <t>Instock</t>
        </is>
      </c>
      <c r="H3007" s="9">
        <f>F3007+0</f>
        <v/>
      </c>
      <c r="I3007" s="9" t="n"/>
      <c r="J3007" s="9">
        <f>IF(I3007&lt;&gt;"",I3007,H3007)</f>
        <v/>
      </c>
      <c r="K3007" s="9">
        <f>E3007/(1+M3007)</f>
        <v/>
      </c>
      <c r="L3007" s="10" t="inlineStr">
        <is>
          <t>PLN</t>
        </is>
      </c>
      <c r="M3007" s="11" t="n">
        <v>0.23</v>
      </c>
      <c r="N3007" s="9">
        <f>K3007*VLOOKUP(L3007,'Exchange rate'!A:B,2,0)</f>
        <v/>
      </c>
      <c r="O3007" s="8" t="inlineStr">
        <is>
          <t>RTV Euro AGD</t>
        </is>
      </c>
      <c r="P3007" s="8" t="inlineStr">
        <is>
          <t>RTV Euro AGD</t>
        </is>
      </c>
      <c r="Q3007" s="8" t="inlineStr">
        <is>
          <t>Poland</t>
        </is>
      </c>
      <c r="R3007" s="12" t="inlineStr">
        <is>
          <t>https://www.euro.com.pl/smartwatch/huawei-watch-gt4-active-46mm-gps-czarny.bhtml</t>
        </is>
      </c>
      <c r="S3007" s="13" t="inlineStr">
        <is>
          <t>Smart Watch</t>
        </is>
      </c>
      <c r="T3007" s="13" t="n"/>
      <c r="U3007" s="12" t="inlineStr">
        <is>
          <t>https://drive.google.com/uc?export=view&amp;id=1qdSQ0K03OUknpkBAuXj6k8ijyM2JNefT</t>
        </is>
      </c>
      <c r="V3007" t="inlineStr">
        <is>
          <t>20250424</t>
        </is>
      </c>
    </row>
    <row r="3008" ht="15" customHeight="1">
      <c r="A3008" s="7" t="inlineStr">
        <is>
          <t>AN00000169</t>
        </is>
      </c>
      <c r="B3008" s="8" t="inlineStr">
        <is>
          <t>Huawei</t>
        </is>
      </c>
      <c r="C3008" s="8" t="inlineStr">
        <is>
          <t>Watch GT4 46mm Elite</t>
        </is>
      </c>
      <c r="D3008" s="8" t="inlineStr">
        <is>
          <t>-</t>
        </is>
      </c>
      <c r="E3008" s="9" t="n">
        <v>799</v>
      </c>
      <c r="F3008" s="9" t="inlineStr">
        <is>
          <t>799.00</t>
        </is>
      </c>
      <c r="G3008" s="9" t="inlineStr">
        <is>
          <t>Instock</t>
        </is>
      </c>
      <c r="H3008" s="9">
        <f>F3008+0</f>
        <v/>
      </c>
      <c r="I3008" s="9" t="n"/>
      <c r="J3008" s="9">
        <f>IF(I3008&lt;&gt;"",I3008,H3008)</f>
        <v/>
      </c>
      <c r="K3008" s="9">
        <f>E3008/(1+M3008)</f>
        <v/>
      </c>
      <c r="L3008" s="10" t="inlineStr">
        <is>
          <t>PLN</t>
        </is>
      </c>
      <c r="M3008" s="11" t="n">
        <v>0.23</v>
      </c>
      <c r="N3008" s="9">
        <f>K3008*VLOOKUP(L3008,'Exchange rate'!A:B,2,0)</f>
        <v/>
      </c>
      <c r="O3008" s="8" t="inlineStr">
        <is>
          <t>RTV Euro AGD</t>
        </is>
      </c>
      <c r="P3008" s="8" t="inlineStr">
        <is>
          <t>RTV Euro AGD</t>
        </is>
      </c>
      <c r="Q3008" s="8" t="inlineStr">
        <is>
          <t>Poland</t>
        </is>
      </c>
      <c r="R3008" s="12" t="inlineStr">
        <is>
          <t>https://www.euro.com.pl/smartwatch/huawei-smartwatch-watch-gt-4-46mm-elite-huaw.bhtml</t>
        </is>
      </c>
      <c r="S3008" s="13" t="inlineStr">
        <is>
          <t>Smart Watch</t>
        </is>
      </c>
      <c r="T3008" s="13" t="n"/>
      <c r="U3008" s="12" t="inlineStr">
        <is>
          <t>https://drive.google.com/uc?export=view&amp;id=1vG49R5FnHgctVtpP41Sn8Cwvg237VO2l</t>
        </is>
      </c>
      <c r="V3008" t="inlineStr">
        <is>
          <t>20250424</t>
        </is>
      </c>
    </row>
    <row r="3009" ht="15" customHeight="1">
      <c r="A3009" s="7" t="inlineStr">
        <is>
          <t>AN00000159</t>
        </is>
      </c>
      <c r="B3009" s="8" t="inlineStr">
        <is>
          <t>Lenovo</t>
        </is>
      </c>
      <c r="C3009" s="8" t="inlineStr">
        <is>
          <t>Lenovo IdeaPad Slim 3 (i5 8/512GB)</t>
        </is>
      </c>
      <c r="D3009" s="8" t="inlineStr">
        <is>
          <t>-</t>
        </is>
      </c>
      <c r="E3009" s="9" t="n">
        <v>1999</v>
      </c>
      <c r="F3009" s="9" t="inlineStr">
        <is>
          <t>1999.00</t>
        </is>
      </c>
      <c r="G3009" s="9" t="inlineStr">
        <is>
          <t>Instock</t>
        </is>
      </c>
      <c r="H3009" s="9">
        <f>F3009+0</f>
        <v/>
      </c>
      <c r="I3009" s="9" t="n"/>
      <c r="J3009" s="9">
        <f>IF(I3009&lt;&gt;"",I3009,H3009)</f>
        <v/>
      </c>
      <c r="K3009" s="9">
        <f>E3009/(1+M3009)</f>
        <v/>
      </c>
      <c r="L3009" s="10" t="inlineStr">
        <is>
          <t>PLN</t>
        </is>
      </c>
      <c r="M3009" s="11" t="n">
        <v>0.23</v>
      </c>
      <c r="N3009" s="9">
        <f>K3009*VLOOKUP(L3009,'Exchange rate'!A:B,2,0)</f>
        <v/>
      </c>
      <c r="O3009" s="8" t="inlineStr">
        <is>
          <t>RTV Euro AGD</t>
        </is>
      </c>
      <c r="P3009" s="8" t="inlineStr">
        <is>
          <t>RTV Euro AGD</t>
        </is>
      </c>
      <c r="Q3009" s="8" t="inlineStr">
        <is>
          <t>Poland</t>
        </is>
      </c>
      <c r="R3009" s="12" t="inlineStr">
        <is>
          <t>https://www.euro.com.pl/laptopy-i-netbooki/lenovo-laptop-ips-3-i5-8gb-512gb-w11.bhtml</t>
        </is>
      </c>
      <c r="S3009" s="13" t="inlineStr">
        <is>
          <t>Tablet</t>
        </is>
      </c>
      <c r="T3009" s="13" t="n"/>
      <c r="U3009" s="12" t="inlineStr">
        <is>
          <t>https://drive.google.com/uc?export=view&amp;id=1uHakozGIpS9B41m3jEksI5k8_QTKSQ9S</t>
        </is>
      </c>
      <c r="V3009" t="inlineStr">
        <is>
          <t>20250424</t>
        </is>
      </c>
    </row>
    <row r="3010" ht="15" customHeight="1">
      <c r="A3010" s="7" t="inlineStr">
        <is>
          <t>AN00000160</t>
        </is>
      </c>
      <c r="B3010" s="8" t="inlineStr">
        <is>
          <t>Lenovo</t>
        </is>
      </c>
      <c r="C3010" s="8" t="inlineStr">
        <is>
          <t>Lenovo IdeaPad Slim 3 (R3 8/512GB)</t>
        </is>
      </c>
      <c r="D3010" s="8" t="inlineStr">
        <is>
          <t>-</t>
        </is>
      </c>
      <c r="E3010" s="9" t="n">
        <v>1999</v>
      </c>
      <c r="F3010" s="9" t="inlineStr">
        <is>
          <t>1999.00</t>
        </is>
      </c>
      <c r="G3010" s="9" t="inlineStr">
        <is>
          <t>Instock</t>
        </is>
      </c>
      <c r="H3010" s="9">
        <f>F3010+0</f>
        <v/>
      </c>
      <c r="I3010" s="9" t="n"/>
      <c r="J3010" s="9">
        <f>IF(I3010&lt;&gt;"",I3010,H3010)</f>
        <v/>
      </c>
      <c r="K3010" s="9">
        <f>E3010/(1+M3010)</f>
        <v/>
      </c>
      <c r="L3010" s="10" t="inlineStr">
        <is>
          <t>PLN</t>
        </is>
      </c>
      <c r="M3010" s="11" t="n">
        <v>0.23</v>
      </c>
      <c r="N3010" s="9">
        <f>K3010*VLOOKUP(L3010,'Exchange rate'!A:B,2,0)</f>
        <v/>
      </c>
      <c r="O3010" s="8" t="inlineStr">
        <is>
          <t>RTV Euro AGD</t>
        </is>
      </c>
      <c r="P3010" s="8" t="inlineStr">
        <is>
          <t>RTV Euro AGD</t>
        </is>
      </c>
      <c r="Q3010" s="8" t="inlineStr">
        <is>
          <t>Poland</t>
        </is>
      </c>
      <c r="R3010" s="12" t="inlineStr">
        <is>
          <t>https://www.euro.com.pl/laptopy-i-netbooki/lenovo-laptop-ip3-r3-8gb-512gb-w11.bhtml</t>
        </is>
      </c>
      <c r="S3010" s="13" t="inlineStr">
        <is>
          <t>Tablet</t>
        </is>
      </c>
      <c r="T3010" s="13" t="n"/>
      <c r="U3010" s="12" t="inlineStr">
        <is>
          <t>https://drive.google.com/uc?export=view&amp;id=1v2reGiFwin5PGdNwSaC94t1X7BDZf9it</t>
        </is>
      </c>
      <c r="V3010" t="inlineStr">
        <is>
          <t>20250424</t>
        </is>
      </c>
    </row>
    <row r="3011" ht="15" customHeight="1">
      <c r="A3011" s="7" t="inlineStr">
        <is>
          <t>AN00000127</t>
        </is>
      </c>
      <c r="B3011" s="8" t="inlineStr">
        <is>
          <t>Lenovo</t>
        </is>
      </c>
      <c r="C3011" s="8" t="inlineStr">
        <is>
          <t>Lenovo Legion 5 RTX 3060 (R5 16/512GB)</t>
        </is>
      </c>
      <c r="D3011" s="8" t="inlineStr">
        <is>
          <t>-</t>
        </is>
      </c>
      <c r="E3011" s="9" t="n">
        <v>6199</v>
      </c>
      <c r="F3011" s="9" t="inlineStr">
        <is>
          <t>6199.00</t>
        </is>
      </c>
      <c r="G3011" s="9" t="inlineStr">
        <is>
          <t>Instock</t>
        </is>
      </c>
      <c r="H3011" s="9">
        <f>F3011+0</f>
        <v/>
      </c>
      <c r="I3011" s="9" t="n"/>
      <c r="J3011" s="9">
        <f>IF(I3011&lt;&gt;"",I3011,H3011)</f>
        <v/>
      </c>
      <c r="K3011" s="9">
        <f>E3011/(1+M3011)</f>
        <v/>
      </c>
      <c r="L3011" s="10" t="inlineStr">
        <is>
          <t>PLN</t>
        </is>
      </c>
      <c r="M3011" s="11" t="n">
        <v>0.23</v>
      </c>
      <c r="N3011" s="9">
        <f>K3011*VLOOKUP(L3011,'Exchange rate'!A:B,2,0)</f>
        <v/>
      </c>
      <c r="O3011" s="8" t="inlineStr">
        <is>
          <t>RTV Euro AGD</t>
        </is>
      </c>
      <c r="P3011" s="8" t="inlineStr">
        <is>
          <t>RTV Euro AGD</t>
        </is>
      </c>
      <c r="Q3011" s="8" t="inlineStr">
        <is>
          <t>Poland</t>
        </is>
      </c>
      <c r="R3011" s="12" t="inlineStr">
        <is>
          <t>https://www.euro.com.pl/laptopy-i-netbooki/lenovo-laptop-l5-r5-16gb-512ssd-3060-w11.bhtml</t>
        </is>
      </c>
      <c r="S3011" s="13" t="inlineStr">
        <is>
          <t>Laptop</t>
        </is>
      </c>
      <c r="T3011" s="13" t="n"/>
      <c r="U3011" s="12" t="inlineStr">
        <is>
          <t>https://drive.google.com/uc?export=view&amp;id=1vHJG9uR9_-e_pRBNnY4IAJZ8-a6NzdiV</t>
        </is>
      </c>
      <c r="V3011" t="inlineStr">
        <is>
          <t>20250424</t>
        </is>
      </c>
    </row>
    <row r="3012" ht="15" customHeight="1">
      <c r="A3012" s="7" t="inlineStr">
        <is>
          <t>AN00000066</t>
        </is>
      </c>
      <c r="B3012" s="8" t="inlineStr">
        <is>
          <t>Lenovo</t>
        </is>
      </c>
      <c r="C3012" s="8" t="inlineStr">
        <is>
          <t>LenovoIdPadGam3 15ACH6GTX1650(R5 8/512GB</t>
        </is>
      </c>
      <c r="D3012" s="8" t="inlineStr">
        <is>
          <t>-</t>
        </is>
      </c>
      <c r="E3012" s="9" t="n">
        <v>3599</v>
      </c>
      <c r="F3012" s="9" t="inlineStr">
        <is>
          <t>3599.00</t>
        </is>
      </c>
      <c r="G3012" s="9" t="inlineStr">
        <is>
          <t>Instock</t>
        </is>
      </c>
      <c r="H3012" s="9">
        <f>F3012+0</f>
        <v/>
      </c>
      <c r="I3012" s="9" t="n"/>
      <c r="J3012" s="9">
        <f>IF(I3012&lt;&gt;"",I3012,H3012)</f>
        <v/>
      </c>
      <c r="K3012" s="9">
        <f>E3012/(1+M3012)</f>
        <v/>
      </c>
      <c r="L3012" s="10" t="inlineStr">
        <is>
          <t>PLN</t>
        </is>
      </c>
      <c r="M3012" s="11" t="n">
        <v>0.23</v>
      </c>
      <c r="N3012" s="9">
        <f>K3012*VLOOKUP(L3012,'Exchange rate'!A:B,2,0)</f>
        <v/>
      </c>
      <c r="O3012" s="8" t="inlineStr">
        <is>
          <t>RTV Euro AGD</t>
        </is>
      </c>
      <c r="P3012" s="8" t="inlineStr">
        <is>
          <t>RTV Euro AGD</t>
        </is>
      </c>
      <c r="Q3012" s="8" t="inlineStr">
        <is>
          <t>Poland</t>
        </is>
      </c>
      <c r="R3012" s="12" t="inlineStr">
        <is>
          <t>https://www.euro.com.pl/laptopy-i-netbooki/lenovo-laptop-g3-r5-8gb-512ssd-1650-w10.bhtml</t>
        </is>
      </c>
      <c r="S3012" s="13" t="inlineStr">
        <is>
          <t>Laptop</t>
        </is>
      </c>
      <c r="T3012" s="13" t="n"/>
      <c r="U3012" s="12" t="inlineStr">
        <is>
          <t>https://drive.google.com/uc?export=view&amp;id=1usuK103u22uqX9UQpCECquCY-hohVvXr</t>
        </is>
      </c>
      <c r="V3012" t="inlineStr">
        <is>
          <t>20250424</t>
        </is>
      </c>
    </row>
    <row r="3013" ht="15" customHeight="1">
      <c r="A3013" s="7" t="inlineStr">
        <is>
          <t>BN2008703</t>
        </is>
      </c>
      <c r="B3013" s="8" t="inlineStr">
        <is>
          <t>Lenovo</t>
        </is>
      </c>
      <c r="C3013" s="8" t="inlineStr">
        <is>
          <t>Moto E13 2-64GB LTE</t>
        </is>
      </c>
      <c r="D3013" s="8" t="inlineStr">
        <is>
          <t>-</t>
        </is>
      </c>
      <c r="E3013" s="9" t="n">
        <v>249</v>
      </c>
      <c r="F3013" s="9" t="inlineStr">
        <is>
          <t>249.00</t>
        </is>
      </c>
      <c r="G3013" s="9" t="inlineStr">
        <is>
          <t>Instock</t>
        </is>
      </c>
      <c r="H3013" s="9">
        <f>F3013+0</f>
        <v/>
      </c>
      <c r="I3013" s="9" t="n"/>
      <c r="J3013" s="9">
        <f>IF(I3013&lt;&gt;"",I3013,H3013)</f>
        <v/>
      </c>
      <c r="K3013" s="9">
        <f>E3013/(1+M3013)</f>
        <v/>
      </c>
      <c r="L3013" s="10" t="inlineStr">
        <is>
          <t>PLN</t>
        </is>
      </c>
      <c r="M3013" s="11" t="n">
        <v>0.23</v>
      </c>
      <c r="N3013" s="9">
        <f>K3013*VLOOKUP(L3013,'Exchange rate'!A:B,2,0)</f>
        <v/>
      </c>
      <c r="O3013" s="8" t="inlineStr">
        <is>
          <t>RTV Euro AGD</t>
        </is>
      </c>
      <c r="P3013" s="8" t="inlineStr">
        <is>
          <t>RTV Euro AGD</t>
        </is>
      </c>
      <c r="Q3013" s="8" t="inlineStr">
        <is>
          <t>Poland</t>
        </is>
      </c>
      <c r="R3013" s="12" t="inlineStr">
        <is>
          <t>https://www.euro.com.pl/telefony-komorkowe/motorola-smartfon-moto-e13-2-64-cosmic-black.bhtml</t>
        </is>
      </c>
      <c r="S3013" s="13" t="inlineStr">
        <is>
          <t>Handset</t>
        </is>
      </c>
      <c r="T3013" s="13" t="n"/>
      <c r="U3013" s="12" t="inlineStr">
        <is>
          <t>https://drive.google.com/uc?export=view&amp;id=1vgkXNYM0Bt9v_mxaecThZSOEo71RjXlZ</t>
        </is>
      </c>
      <c r="V3013" t="inlineStr">
        <is>
          <t>20250424</t>
        </is>
      </c>
    </row>
    <row r="3014" ht="15" customHeight="1">
      <c r="A3014" s="7" t="inlineStr">
        <is>
          <t>BN2008455</t>
        </is>
      </c>
      <c r="B3014" s="8" t="inlineStr">
        <is>
          <t>Lenovo</t>
        </is>
      </c>
      <c r="C3014" s="8" t="inlineStr">
        <is>
          <t>Moto E22 4-64GB LTE</t>
        </is>
      </c>
      <c r="D3014" s="8" t="inlineStr">
        <is>
          <t>-</t>
        </is>
      </c>
      <c r="E3014" s="9" t="n">
        <v>249</v>
      </c>
      <c r="F3014" s="9" t="inlineStr">
        <is>
          <t>249.00</t>
        </is>
      </c>
      <c r="G3014" s="9" t="inlineStr">
        <is>
          <t>Instock</t>
        </is>
      </c>
      <c r="H3014" s="9">
        <f>F3014+0</f>
        <v/>
      </c>
      <c r="I3014" s="9" t="n"/>
      <c r="J3014" s="9">
        <f>IF(I3014&lt;&gt;"",I3014,H3014)</f>
        <v/>
      </c>
      <c r="K3014" s="9">
        <f>E3014/(1+M3014)</f>
        <v/>
      </c>
      <c r="L3014" s="10" t="inlineStr">
        <is>
          <t>PLN</t>
        </is>
      </c>
      <c r="M3014" s="11" t="n">
        <v>0.23</v>
      </c>
      <c r="N3014" s="9">
        <f>K3014*VLOOKUP(L3014,'Exchange rate'!A:B,2,0)</f>
        <v/>
      </c>
      <c r="O3014" s="8" t="inlineStr">
        <is>
          <t>RTV Euro AGD</t>
        </is>
      </c>
      <c r="P3014" s="8" t="inlineStr">
        <is>
          <t>RTV Euro AGD</t>
        </is>
      </c>
      <c r="Q3014" s="8" t="inlineStr">
        <is>
          <t>Poland</t>
        </is>
      </c>
      <c r="R3014" s="12" t="inlineStr">
        <is>
          <t>https://www.euro.com.pl/telefony-komorkowe/motorola-smartfon-moto-e22-4-64gb-astro-black.bhtml</t>
        </is>
      </c>
      <c r="S3014" s="13" t="inlineStr">
        <is>
          <t>Handset</t>
        </is>
      </c>
      <c r="T3014" s="13" t="n"/>
      <c r="U3014" s="12" t="inlineStr">
        <is>
          <t>https://drive.google.com/uc?export=view&amp;id=1vLalPH07b8vCp-hDxXCR6E9i32Z_aVh5</t>
        </is>
      </c>
      <c r="V3014" t="inlineStr">
        <is>
          <t>20250424</t>
        </is>
      </c>
    </row>
    <row r="3015" ht="15" customHeight="1">
      <c r="A3015" s="7" t="inlineStr">
        <is>
          <t>BN2008190</t>
        </is>
      </c>
      <c r="B3015" s="8" t="inlineStr">
        <is>
          <t>Lenovo</t>
        </is>
      </c>
      <c r="C3015" s="8" t="inlineStr">
        <is>
          <t>Moto Edge 30 8-128GB 5G</t>
        </is>
      </c>
      <c r="D3015" s="8" t="inlineStr">
        <is>
          <t>-</t>
        </is>
      </c>
      <c r="E3015" s="9" t="n">
        <v>0</v>
      </c>
      <c r="F3015" s="9" t="inlineStr">
        <is>
          <t>0.00</t>
        </is>
      </c>
      <c r="G3015" s="9" t="inlineStr">
        <is>
          <t>Outstock</t>
        </is>
      </c>
      <c r="H3015" s="9">
        <f>F3015+0</f>
        <v/>
      </c>
      <c r="I3015" s="9" t="n"/>
      <c r="J3015" s="9">
        <f>IF(I3015&lt;&gt;"",I3015,H3015)</f>
        <v/>
      </c>
      <c r="K3015" s="9">
        <f>E3015/(1+M3015)</f>
        <v/>
      </c>
      <c r="L3015" s="10" t="inlineStr">
        <is>
          <t>PLN</t>
        </is>
      </c>
      <c r="M3015" s="11" t="n">
        <v>0.23</v>
      </c>
      <c r="N3015" s="9">
        <f>K3015*VLOOKUP(L3015,'Exchange rate'!A:B,2,0)</f>
        <v/>
      </c>
      <c r="O3015" s="8" t="inlineStr">
        <is>
          <t>RTV Euro AGD</t>
        </is>
      </c>
      <c r="P3015" s="8" t="inlineStr">
        <is>
          <t>RTV Euro AGD</t>
        </is>
      </c>
      <c r="Q3015" s="8" t="inlineStr">
        <is>
          <t>Poland</t>
        </is>
      </c>
      <c r="R3015" s="12" t="inlineStr">
        <is>
          <t>https://www.euro.com.pl/telefony-komorkowe/motorola-smartfon-moto-edge-30-8-128gb-superm-sil.bhtml</t>
        </is>
      </c>
      <c r="S3015" s="13" t="inlineStr">
        <is>
          <t>Handset</t>
        </is>
      </c>
      <c r="T3015" s="13" t="inlineStr">
        <is>
          <t>x</t>
        </is>
      </c>
      <c r="U3015" s="12" t="inlineStr">
        <is>
          <t>https://drive.google.com/uc?export=view&amp;id=1ptkcpcCNeVrD2sJMZWCPNyGBWlRIMu_B</t>
        </is>
      </c>
      <c r="V3015" t="inlineStr">
        <is>
          <t>20250424</t>
        </is>
      </c>
    </row>
    <row r="3016" ht="15" customHeight="1">
      <c r="A3016" s="7" t="inlineStr">
        <is>
          <t>BN2008365</t>
        </is>
      </c>
      <c r="B3016" s="8" t="inlineStr">
        <is>
          <t>Lenovo</t>
        </is>
      </c>
      <c r="C3016" s="8" t="inlineStr">
        <is>
          <t>Moto Edge 30 Neo 8-128GB 5G</t>
        </is>
      </c>
      <c r="D3016" s="8" t="inlineStr">
        <is>
          <t>-</t>
        </is>
      </c>
      <c r="E3016" s="9" t="n">
        <v>599</v>
      </c>
      <c r="F3016" s="9" t="inlineStr">
        <is>
          <t>599.00</t>
        </is>
      </c>
      <c r="G3016" s="9" t="inlineStr">
        <is>
          <t>Instock</t>
        </is>
      </c>
      <c r="H3016" s="9">
        <f>F3016+0</f>
        <v/>
      </c>
      <c r="I3016" s="9" t="n"/>
      <c r="J3016" s="9">
        <f>IF(I3016&lt;&gt;"",I3016,H3016)</f>
        <v/>
      </c>
      <c r="K3016" s="9">
        <f>E3016/(1+M3016)</f>
        <v/>
      </c>
      <c r="L3016" s="10" t="inlineStr">
        <is>
          <t>PLN</t>
        </is>
      </c>
      <c r="M3016" s="11" t="n">
        <v>0.23</v>
      </c>
      <c r="N3016" s="9">
        <f>K3016*VLOOKUP(L3016,'Exchange rate'!A:B,2,0)</f>
        <v/>
      </c>
      <c r="O3016" s="8" t="inlineStr">
        <is>
          <t>RTV Euro AGD</t>
        </is>
      </c>
      <c r="P3016" s="8" t="inlineStr">
        <is>
          <t>RTV Euro AGD</t>
        </is>
      </c>
      <c r="Q3016" s="8" t="inlineStr">
        <is>
          <t>Poland</t>
        </is>
      </c>
      <c r="R3016" s="12" t="inlineStr">
        <is>
          <t>https://www.euro.com.pl/telefony-komorkowe/motorola-smartfon-moto-edge30neo-8-128g-blk-onyx.bhtml</t>
        </is>
      </c>
      <c r="S3016" s="13" t="inlineStr">
        <is>
          <t>Handset</t>
        </is>
      </c>
      <c r="T3016" s="13" t="n"/>
      <c r="U3016" s="12" t="inlineStr">
        <is>
          <t>https://drive.google.com/uc?export=view&amp;id=1qGCySK-X1mJMxH8j2p9tdyFk8tAa9rpW</t>
        </is>
      </c>
      <c r="V3016" t="inlineStr">
        <is>
          <t>20250424</t>
        </is>
      </c>
    </row>
    <row r="3017" ht="15" customHeight="1">
      <c r="A3017" s="7" t="inlineStr">
        <is>
          <t>BN2008368</t>
        </is>
      </c>
      <c r="B3017" s="8" t="inlineStr">
        <is>
          <t>Lenovo</t>
        </is>
      </c>
      <c r="C3017" s="8" t="inlineStr">
        <is>
          <t>Moto Edge 30 Ultra 12-256GB 5G</t>
        </is>
      </c>
      <c r="D3017" s="8" t="inlineStr">
        <is>
          <t>-</t>
        </is>
      </c>
      <c r="E3017" s="9" t="n">
        <v>2499</v>
      </c>
      <c r="F3017" s="9" t="inlineStr">
        <is>
          <t>2499.00</t>
        </is>
      </c>
      <c r="G3017" s="9" t="inlineStr">
        <is>
          <t>Instock</t>
        </is>
      </c>
      <c r="H3017" s="9">
        <f>F3017+0</f>
        <v/>
      </c>
      <c r="I3017" s="9" t="n"/>
      <c r="J3017" s="9">
        <f>IF(I3017&lt;&gt;"",I3017,H3017)</f>
        <v/>
      </c>
      <c r="K3017" s="9">
        <f>E3017/(1+M3017)</f>
        <v/>
      </c>
      <c r="L3017" s="10" t="inlineStr">
        <is>
          <t>PLN</t>
        </is>
      </c>
      <c r="M3017" s="11" t="n">
        <v>0.23</v>
      </c>
      <c r="N3017" s="9">
        <f>K3017*VLOOKUP(L3017,'Exchange rate'!A:B,2,0)</f>
        <v/>
      </c>
      <c r="O3017" s="8" t="inlineStr">
        <is>
          <t>RTV Euro AGD</t>
        </is>
      </c>
      <c r="P3017" s="8" t="inlineStr">
        <is>
          <t>RTV Euro AGD</t>
        </is>
      </c>
      <c r="Q3017" s="8" t="inlineStr">
        <is>
          <t>Poland</t>
        </is>
      </c>
      <c r="R3017" s="12" t="inlineStr">
        <is>
          <t>https://www.euro.com.pl/telefony-komorkowe/motorola-smartfon-moto-edge30ultr-12-256g-int-blk.bhtml</t>
        </is>
      </c>
      <c r="S3017" s="13" t="inlineStr">
        <is>
          <t>Handset</t>
        </is>
      </c>
      <c r="T3017" s="13" t="n"/>
      <c r="U3017" s="12" t="inlineStr">
        <is>
          <t>https://drive.google.com/uc?export=view&amp;id=1sjAB1dfJSH2gQRTZN4YqpxEQZQ9Cvttb</t>
        </is>
      </c>
      <c r="V3017" t="inlineStr">
        <is>
          <t>20250424</t>
        </is>
      </c>
    </row>
    <row r="3018" ht="15" customHeight="1">
      <c r="A3018" s="7" t="inlineStr">
        <is>
          <t>BN2008718</t>
        </is>
      </c>
      <c r="B3018" s="8" t="inlineStr">
        <is>
          <t>Lenovo</t>
        </is>
      </c>
      <c r="C3018" s="8" t="inlineStr">
        <is>
          <t>Moto Edge 40 8-256GB 5G</t>
        </is>
      </c>
      <c r="D3018" s="8" t="inlineStr">
        <is>
          <t>-</t>
        </is>
      </c>
      <c r="E3018" s="9" t="n">
        <v>728</v>
      </c>
      <c r="F3018" s="9" t="inlineStr">
        <is>
          <t>728.00</t>
        </is>
      </c>
      <c r="G3018" s="9" t="inlineStr">
        <is>
          <t>Instock</t>
        </is>
      </c>
      <c r="H3018" s="9">
        <f>F3018+0</f>
        <v/>
      </c>
      <c r="I3018" s="9" t="n"/>
      <c r="J3018" s="9">
        <f>IF(I3018&lt;&gt;"",I3018,H3018)</f>
        <v/>
      </c>
      <c r="K3018" s="9">
        <f>E3018/(1+M3018)</f>
        <v/>
      </c>
      <c r="L3018" s="10" t="inlineStr">
        <is>
          <t>PLN</t>
        </is>
      </c>
      <c r="M3018" s="11" t="n">
        <v>0.23</v>
      </c>
      <c r="N3018" s="9">
        <f>K3018*VLOOKUP(L3018,'Exchange rate'!A:B,2,0)</f>
        <v/>
      </c>
      <c r="O3018" s="8" t="inlineStr">
        <is>
          <t>RTV Euro AGD</t>
        </is>
      </c>
      <c r="P3018" s="8" t="inlineStr">
        <is>
          <t>RTV Euro AGD</t>
        </is>
      </c>
      <c r="Q3018" s="8" t="inlineStr">
        <is>
          <t>Poland</t>
        </is>
      </c>
      <c r="R3018" s="12" t="inlineStr">
        <is>
          <t>https://www.euro.com.pl/telefony-komorkowe/motorola-smartfon-edge-40-8-256-black-motorola.bhtml</t>
        </is>
      </c>
      <c r="S3018" s="13" t="inlineStr">
        <is>
          <t>Handset</t>
        </is>
      </c>
      <c r="T3018" s="13" t="n"/>
      <c r="U3018" s="12" t="inlineStr">
        <is>
          <t>https://drive.google.com/uc?export=view&amp;id=1pnsfNs1bsneTvW7jd7fwpWCfUIoeyhD6</t>
        </is>
      </c>
      <c r="V3018" t="inlineStr">
        <is>
          <t>20250424</t>
        </is>
      </c>
    </row>
    <row r="3019" ht="15" customHeight="1">
      <c r="A3019" s="7" t="inlineStr">
        <is>
          <t>BN2008969</t>
        </is>
      </c>
      <c r="B3019" s="8" t="inlineStr">
        <is>
          <t>Lenovo</t>
        </is>
      </c>
      <c r="C3019" s="8" t="inlineStr">
        <is>
          <t>Moto Edge 40 Neo 12-256GB 5G</t>
        </is>
      </c>
      <c r="D3019" s="8" t="inlineStr">
        <is>
          <t>-</t>
        </is>
      </c>
      <c r="E3019" s="9" t="n">
        <v>1099</v>
      </c>
      <c r="F3019" s="9" t="inlineStr">
        <is>
          <t>1099.00</t>
        </is>
      </c>
      <c r="G3019" s="9" t="inlineStr">
        <is>
          <t>Instock</t>
        </is>
      </c>
      <c r="H3019" s="9">
        <f>F3019+0</f>
        <v/>
      </c>
      <c r="I3019" s="9" t="n"/>
      <c r="J3019" s="9">
        <f>IF(I3019&lt;&gt;"",I3019,H3019)</f>
        <v/>
      </c>
      <c r="K3019" s="9">
        <f>E3019/(1+M3019)</f>
        <v/>
      </c>
      <c r="L3019" s="10" t="inlineStr">
        <is>
          <t>PLN</t>
        </is>
      </c>
      <c r="M3019" s="11" t="n">
        <v>0.23</v>
      </c>
      <c r="N3019" s="9">
        <f>K3019*VLOOKUP(L3019,'Exchange rate'!A:B,2,0)</f>
        <v/>
      </c>
      <c r="O3019" s="8" t="inlineStr">
        <is>
          <t>RTV Euro AGD</t>
        </is>
      </c>
      <c r="P3019" s="8" t="inlineStr">
        <is>
          <t>RTV Euro AGD</t>
        </is>
      </c>
      <c r="Q3019" s="8" t="inlineStr">
        <is>
          <t>Poland</t>
        </is>
      </c>
      <c r="R3019" s="12" t="inlineStr">
        <is>
          <t>https://www.euro.com.pl/telefony-komorkowe/motorola-edge-40-neo-12-256gb-6-55-50-mpix-czarny.bhtml</t>
        </is>
      </c>
      <c r="S3019" s="13" t="inlineStr">
        <is>
          <t>Handset</t>
        </is>
      </c>
      <c r="T3019" s="13" t="n"/>
      <c r="U3019" s="12" t="inlineStr">
        <is>
          <t>https://drive.google.com/uc?export=view&amp;id=1tGcoT2dAqqaTvh_eg9oFmTJUNU_a3jqB</t>
        </is>
      </c>
      <c r="V3019" t="inlineStr">
        <is>
          <t>20250424</t>
        </is>
      </c>
    </row>
    <row r="3020" ht="15" customHeight="1">
      <c r="A3020" s="7" t="inlineStr">
        <is>
          <t>BN2008545</t>
        </is>
      </c>
      <c r="B3020" s="8" t="inlineStr">
        <is>
          <t>Lenovo</t>
        </is>
      </c>
      <c r="C3020" s="8" t="inlineStr">
        <is>
          <t>Moto Edge 40 Pro 12-256GB 5G</t>
        </is>
      </c>
      <c r="D3020" s="8" t="inlineStr">
        <is>
          <t>-</t>
        </is>
      </c>
      <c r="E3020" s="9" t="n">
        <v>3387</v>
      </c>
      <c r="F3020" s="9" t="inlineStr">
        <is>
          <t>3387.00</t>
        </is>
      </c>
      <c r="G3020" s="9" t="inlineStr">
        <is>
          <t>Instock</t>
        </is>
      </c>
      <c r="H3020" s="9">
        <f>F3020+0</f>
        <v/>
      </c>
      <c r="I3020" s="9" t="n"/>
      <c r="J3020" s="9">
        <f>IF(I3020&lt;&gt;"",I3020,H3020)</f>
        <v/>
      </c>
      <c r="K3020" s="9">
        <f>E3020/(1+M3020)</f>
        <v/>
      </c>
      <c r="L3020" s="10" t="inlineStr">
        <is>
          <t>PLN</t>
        </is>
      </c>
      <c r="M3020" s="11" t="n">
        <v>0.23</v>
      </c>
      <c r="N3020" s="9">
        <f>K3020*VLOOKUP(L3020,'Exchange rate'!A:B,2,0)</f>
        <v/>
      </c>
      <c r="O3020" s="8" t="inlineStr">
        <is>
          <t>RTV Euro AGD</t>
        </is>
      </c>
      <c r="P3020" s="8" t="inlineStr">
        <is>
          <t>RTV Euro AGD</t>
        </is>
      </c>
      <c r="Q3020" s="8" t="inlineStr">
        <is>
          <t>Poland</t>
        </is>
      </c>
      <c r="R3020" s="12" t="inlineStr">
        <is>
          <t>https://www.euro.com.pl/telefony-komorkowe/motorola-smartfon-moto-40-pro-12-256-quar.bhtml</t>
        </is>
      </c>
      <c r="S3020" s="13" t="inlineStr">
        <is>
          <t>Handset</t>
        </is>
      </c>
      <c r="T3020" s="13" t="n"/>
      <c r="U3020" s="12" t="inlineStr">
        <is>
          <t>https://drive.google.com/uc?export=view&amp;id=1uCGMdm7O3d5xTv1N8m8ysqSOaF4rBdH_</t>
        </is>
      </c>
      <c r="V3020" t="inlineStr">
        <is>
          <t>20250424</t>
        </is>
      </c>
    </row>
    <row r="3021" ht="15" customHeight="1">
      <c r="A3021" s="7" t="inlineStr">
        <is>
          <t>BN2009288</t>
        </is>
      </c>
      <c r="B3021" s="8" t="inlineStr">
        <is>
          <t>Lenovo</t>
        </is>
      </c>
      <c r="C3021" s="8" t="inlineStr">
        <is>
          <t>Moto Edge 50 Fusion 12-512GB 5G</t>
        </is>
      </c>
      <c r="D3021" s="8" t="inlineStr">
        <is>
          <t>-</t>
        </is>
      </c>
      <c r="E3021" s="9" t="n">
        <v>1699</v>
      </c>
      <c r="F3021" s="9" t="inlineStr">
        <is>
          <t>1699.00</t>
        </is>
      </c>
      <c r="G3021" s="9" t="inlineStr">
        <is>
          <t>Instock</t>
        </is>
      </c>
      <c r="H3021" s="9">
        <f>F3021+0</f>
        <v/>
      </c>
      <c r="I3021" s="9" t="n"/>
      <c r="J3021" s="9">
        <f>IF(I3021&lt;&gt;"",I3021,H3021)</f>
        <v/>
      </c>
      <c r="K3021" s="9">
        <f>E3021/(1+M3021)</f>
        <v/>
      </c>
      <c r="L3021" s="10" t="inlineStr">
        <is>
          <t>PLN</t>
        </is>
      </c>
      <c r="M3021" s="11" t="n">
        <v>0.23</v>
      </c>
      <c r="N3021" s="9">
        <f>K3021*VLOOKUP(L3021,'Exchange rate'!A:B,2,0)</f>
        <v/>
      </c>
      <c r="O3021" s="8" t="inlineStr">
        <is>
          <t>RTV Euro AGD</t>
        </is>
      </c>
      <c r="P3021" s="8" t="inlineStr">
        <is>
          <t>RTV Euro AGD</t>
        </is>
      </c>
      <c r="Q3021" s="8" t="inlineStr">
        <is>
          <t>Poland</t>
        </is>
      </c>
      <c r="R3021" s="12" t="inlineStr">
        <is>
          <t>https://www.euro.com.pl/telefony-komorkowe/motorola-edge-50-fusion-12-512gb-6-67-50mpix-granatowy.bhtml</t>
        </is>
      </c>
      <c r="S3021" s="13" t="inlineStr">
        <is>
          <t>Handset</t>
        </is>
      </c>
      <c r="T3021" s="13" t="n"/>
      <c r="U3021" s="12" t="inlineStr">
        <is>
          <t>https://drive.google.com/uc?export=view&amp;id=1s1B1QccdQtLCKigJGbxqho5bP0HA0zl0</t>
        </is>
      </c>
      <c r="V3021" t="inlineStr">
        <is>
          <t>20250424</t>
        </is>
      </c>
    </row>
    <row r="3022" ht="15" customHeight="1">
      <c r="A3022" s="7" t="inlineStr">
        <is>
          <t>BN2009287</t>
        </is>
      </c>
      <c r="B3022" s="8" t="inlineStr">
        <is>
          <t>Lenovo</t>
        </is>
      </c>
      <c r="C3022" s="8" t="inlineStr">
        <is>
          <t>Moto Edge 50 Pro 12-512GB</t>
        </is>
      </c>
      <c r="D3022" s="8" t="inlineStr">
        <is>
          <t>-</t>
        </is>
      </c>
      <c r="E3022" s="9" t="n">
        <v>1999</v>
      </c>
      <c r="F3022" s="9" t="inlineStr">
        <is>
          <t>1999.00</t>
        </is>
      </c>
      <c r="G3022" s="9" t="inlineStr">
        <is>
          <t>Instock</t>
        </is>
      </c>
      <c r="H3022" s="9">
        <f>F3022+0</f>
        <v/>
      </c>
      <c r="I3022" s="9" t="n"/>
      <c r="J3022" s="9">
        <f>IF(I3022&lt;&gt;"",I3022,H3022)</f>
        <v/>
      </c>
      <c r="K3022" s="9">
        <f>E3022/(1+M3022)</f>
        <v/>
      </c>
      <c r="L3022" s="10" t="inlineStr">
        <is>
          <t>PLN</t>
        </is>
      </c>
      <c r="M3022" s="11" t="n">
        <v>0.23</v>
      </c>
      <c r="N3022" s="9">
        <f>K3022*VLOOKUP(L3022,'Exchange rate'!A:B,2,0)</f>
        <v/>
      </c>
      <c r="O3022" s="8" t="inlineStr">
        <is>
          <t>RTV Euro AGD</t>
        </is>
      </c>
      <c r="P3022" s="8" t="inlineStr">
        <is>
          <t>RTV Euro AGD</t>
        </is>
      </c>
      <c r="Q3022" s="8" t="inlineStr">
        <is>
          <t>Poland</t>
        </is>
      </c>
      <c r="R3022" s="12" t="inlineStr">
        <is>
          <t>https://www.euro.com.pl/telefony-komorkowe/motorola-edge-50-pro-12-512gb-6-7-144hz-50mpix-czarny.bhtml</t>
        </is>
      </c>
      <c r="S3022" s="13" t="inlineStr">
        <is>
          <t>Handset</t>
        </is>
      </c>
      <c r="T3022" s="13" t="n"/>
      <c r="U3022" s="12" t="inlineStr">
        <is>
          <t>https://drive.google.com/uc?export=view&amp;id=1rWr1LQ6o39sc59_NuwptLkt1ZEaJXIKy</t>
        </is>
      </c>
      <c r="V3022" t="inlineStr">
        <is>
          <t>20250424</t>
        </is>
      </c>
    </row>
    <row r="3023" ht="15" customHeight="1">
      <c r="A3023" s="7" t="inlineStr">
        <is>
          <t>BN2009157</t>
        </is>
      </c>
      <c r="B3023" s="8" t="inlineStr">
        <is>
          <t>Lenovo</t>
        </is>
      </c>
      <c r="C3023" s="8" t="inlineStr">
        <is>
          <t>Moto Edge 50 Ultra 16GB-1TB 5G</t>
        </is>
      </c>
      <c r="D3023" s="8" t="inlineStr">
        <is>
          <t>-</t>
        </is>
      </c>
      <c r="E3023" s="9" t="n">
        <v>3299</v>
      </c>
      <c r="F3023" s="9" t="inlineStr">
        <is>
          <t>3299.00</t>
        </is>
      </c>
      <c r="G3023" s="9" t="inlineStr">
        <is>
          <t>Instock</t>
        </is>
      </c>
      <c r="H3023" s="9">
        <f>F3023+0</f>
        <v/>
      </c>
      <c r="I3023" s="9" t="n"/>
      <c r="J3023" s="9">
        <f>IF(I3023&lt;&gt;"",I3023,H3023)</f>
        <v/>
      </c>
      <c r="K3023" s="9">
        <f>E3023/(1+M3023)</f>
        <v/>
      </c>
      <c r="L3023" s="10" t="inlineStr">
        <is>
          <t>PLN</t>
        </is>
      </c>
      <c r="M3023" s="11" t="n">
        <v>0.23</v>
      </c>
      <c r="N3023" s="9">
        <f>K3023*VLOOKUP(L3023,'Exchange rate'!A:B,2,0)</f>
        <v/>
      </c>
      <c r="O3023" s="8" t="inlineStr">
        <is>
          <t>RTV Euro AGD</t>
        </is>
      </c>
      <c r="P3023" s="8" t="inlineStr">
        <is>
          <t>RTV Euro AGD</t>
        </is>
      </c>
      <c r="Q3023" s="8" t="inlineStr">
        <is>
          <t>Poland</t>
        </is>
      </c>
      <c r="R3023" s="12" t="inlineStr">
        <is>
          <t>https://www.euro.com.pl/telefony-komorkowe/motorola-edge-50-ultra-16gb-1tb-6-7-144hz-50mpix-czarny-skora-weganska.bhtml</t>
        </is>
      </c>
      <c r="S3023" s="13" t="inlineStr">
        <is>
          <t>Handset</t>
        </is>
      </c>
      <c r="T3023" s="13" t="n"/>
      <c r="U3023" s="12" t="inlineStr">
        <is>
          <t>https://drive.google.com/uc?export=view&amp;id=1rMOYfIx7BPqYEq3u6TTqW76hDF2R5rQw</t>
        </is>
      </c>
      <c r="V3023" t="inlineStr">
        <is>
          <t>20250424</t>
        </is>
      </c>
    </row>
    <row r="3024" ht="15" customHeight="1">
      <c r="A3024" s="7" t="inlineStr">
        <is>
          <t>BN2009565</t>
        </is>
      </c>
      <c r="B3024" s="8" t="inlineStr">
        <is>
          <t>Lenovo</t>
        </is>
      </c>
      <c r="C3024" s="8" t="inlineStr">
        <is>
          <t>Moto G04 8-128GB LTE</t>
        </is>
      </c>
      <c r="D3024" s="8" t="inlineStr">
        <is>
          <t>-</t>
        </is>
      </c>
      <c r="E3024" s="9" t="n">
        <v>499</v>
      </c>
      <c r="F3024" s="9" t="inlineStr">
        <is>
          <t>499.00</t>
        </is>
      </c>
      <c r="G3024" s="9" t="inlineStr">
        <is>
          <t>Instock</t>
        </is>
      </c>
      <c r="H3024" s="9">
        <f>F3024+0</f>
        <v/>
      </c>
      <c r="I3024" s="9" t="n"/>
      <c r="J3024" s="9">
        <f>IF(I3024&lt;&gt;"",I3024,H3024)</f>
        <v/>
      </c>
      <c r="K3024" s="9">
        <f>E3024/(1+M3024)</f>
        <v/>
      </c>
      <c r="L3024" s="10" t="inlineStr">
        <is>
          <t>PLN</t>
        </is>
      </c>
      <c r="M3024" s="11" t="n">
        <v>0.23</v>
      </c>
      <c r="N3024" s="9">
        <f>K3024*VLOOKUP(L3024,'Exchange rate'!A:B,2,0)</f>
        <v/>
      </c>
      <c r="O3024" s="8" t="inlineStr">
        <is>
          <t>RTV Euro AGD</t>
        </is>
      </c>
      <c r="P3024" s="8" t="inlineStr">
        <is>
          <t>RTV Euro AGD</t>
        </is>
      </c>
      <c r="Q3024" s="8" t="inlineStr">
        <is>
          <t>Poland</t>
        </is>
      </c>
      <c r="R3024" s="12" t="inlineStr">
        <is>
          <t>https://www.euro.com.pl/telefony-komorkowe/motorola-moto-g04-8-128gb-6-56-90hz-16mpix-grafitowy.bhtml</t>
        </is>
      </c>
      <c r="S3024" s="13" t="inlineStr">
        <is>
          <t>Handset</t>
        </is>
      </c>
      <c r="T3024" s="13" t="n"/>
      <c r="U3024" s="12" t="inlineStr">
        <is>
          <t>https://drive.google.com/uc?export=view&amp;id=1srrPpWg-MHoMyEgonVVaVMGg2Q6dyosv</t>
        </is>
      </c>
      <c r="V3024" t="inlineStr">
        <is>
          <t>20250424</t>
        </is>
      </c>
    </row>
    <row r="3025" ht="15" customHeight="1">
      <c r="A3025" s="7" t="inlineStr">
        <is>
          <t>BN2008705</t>
        </is>
      </c>
      <c r="B3025" s="8" t="inlineStr">
        <is>
          <t>Lenovo</t>
        </is>
      </c>
      <c r="C3025" s="8" t="inlineStr">
        <is>
          <t>Moto G13 4-128GB LTE</t>
        </is>
      </c>
      <c r="D3025" s="8" t="inlineStr">
        <is>
          <t>-</t>
        </is>
      </c>
      <c r="E3025" s="9" t="n">
        <v>399</v>
      </c>
      <c r="F3025" s="9" t="inlineStr">
        <is>
          <t>399.00</t>
        </is>
      </c>
      <c r="G3025" s="9" t="inlineStr">
        <is>
          <t>Instock</t>
        </is>
      </c>
      <c r="H3025" s="9">
        <f>F3025+0</f>
        <v/>
      </c>
      <c r="I3025" s="9" t="n"/>
      <c r="J3025" s="9">
        <f>IF(I3025&lt;&gt;"",I3025,H3025)</f>
        <v/>
      </c>
      <c r="K3025" s="9">
        <f>E3025/(1+M3025)</f>
        <v/>
      </c>
      <c r="L3025" s="10" t="inlineStr">
        <is>
          <t>PLN</t>
        </is>
      </c>
      <c r="M3025" s="11" t="n">
        <v>0.23</v>
      </c>
      <c r="N3025" s="9">
        <f>K3025*VLOOKUP(L3025,'Exchange rate'!A:B,2,0)</f>
        <v/>
      </c>
      <c r="O3025" s="8" t="inlineStr">
        <is>
          <t>RTV Euro AGD</t>
        </is>
      </c>
      <c r="P3025" s="8" t="inlineStr">
        <is>
          <t>RTV Euro AGD</t>
        </is>
      </c>
      <c r="Q3025" s="8" t="inlineStr">
        <is>
          <t>Poland</t>
        </is>
      </c>
      <c r="R3025" s="12" t="inlineStr">
        <is>
          <t>https://www.euro.com.pl/telefony-komorkowe/motorola-smartfon-moto-g13-4-128-matte-charcoal.bhtml</t>
        </is>
      </c>
      <c r="S3025" s="13" t="inlineStr">
        <is>
          <t>Handset</t>
        </is>
      </c>
      <c r="T3025" s="13" t="n"/>
      <c r="U3025" s="12" t="inlineStr">
        <is>
          <t>https://drive.google.com/uc?export=view&amp;id=1tHqBbVOPTIsgHHWE7twj2238EiHLN_CL</t>
        </is>
      </c>
      <c r="V3025" t="inlineStr">
        <is>
          <t>20250424</t>
        </is>
      </c>
    </row>
    <row r="3026" ht="15" customHeight="1">
      <c r="A3026" s="7" t="inlineStr">
        <is>
          <t>BN2009154</t>
        </is>
      </c>
      <c r="B3026" s="8" t="inlineStr">
        <is>
          <t>Lenovo</t>
        </is>
      </c>
      <c r="C3026" s="8" t="inlineStr">
        <is>
          <t>Moto G24 8-128GB LTE</t>
        </is>
      </c>
      <c r="D3026" s="8" t="inlineStr">
        <is>
          <t>-</t>
        </is>
      </c>
      <c r="E3026" s="9" t="n">
        <v>449</v>
      </c>
      <c r="F3026" s="9" t="inlineStr">
        <is>
          <t>449.00</t>
        </is>
      </c>
      <c r="G3026" s="9" t="inlineStr">
        <is>
          <t>Instock</t>
        </is>
      </c>
      <c r="H3026" s="9">
        <f>F3026+0</f>
        <v/>
      </c>
      <c r="I3026" s="9" t="n"/>
      <c r="J3026" s="9">
        <f>IF(I3026&lt;&gt;"",I3026,H3026)</f>
        <v/>
      </c>
      <c r="K3026" s="9">
        <f>E3026/(1+M3026)</f>
        <v/>
      </c>
      <c r="L3026" s="10" t="inlineStr">
        <is>
          <t>PLN</t>
        </is>
      </c>
      <c r="M3026" s="11" t="n">
        <v>0.23</v>
      </c>
      <c r="N3026" s="9">
        <f>K3026*VLOOKUP(L3026,'Exchange rate'!A:B,2,0)</f>
        <v/>
      </c>
      <c r="O3026" s="8" t="inlineStr">
        <is>
          <t>RTV Euro AGD</t>
        </is>
      </c>
      <c r="P3026" s="8" t="inlineStr">
        <is>
          <t>RTV Euro AGD</t>
        </is>
      </c>
      <c r="Q3026" s="8" t="inlineStr">
        <is>
          <t>Poland</t>
        </is>
      </c>
      <c r="R3026" s="12" t="inlineStr">
        <is>
          <t>https://www.euro.com.pl/telefony-komorkowe/motorola-moto-g24-8-128gb-6-56-90hz-matte-charcoal.bhtml</t>
        </is>
      </c>
      <c r="S3026" s="13" t="inlineStr">
        <is>
          <t>Handset</t>
        </is>
      </c>
      <c r="T3026" s="13" t="n"/>
      <c r="U3026" s="12" t="inlineStr">
        <is>
          <t>https://drive.google.com/uc?export=view&amp;id=1sDL6FI1tchMfRpXcvcFwE1x-wa6yg-FL</t>
        </is>
      </c>
      <c r="V3026" t="inlineStr">
        <is>
          <t>20250424</t>
        </is>
      </c>
    </row>
    <row r="3027" ht="15" customHeight="1">
      <c r="A3027" s="7" t="inlineStr">
        <is>
          <t>BN2009156</t>
        </is>
      </c>
      <c r="B3027" s="8" t="inlineStr">
        <is>
          <t>Lenovo</t>
        </is>
      </c>
      <c r="C3027" s="8" t="inlineStr">
        <is>
          <t>Moto G24 Power 8-256GB LTE</t>
        </is>
      </c>
      <c r="D3027" s="8" t="inlineStr">
        <is>
          <t>-</t>
        </is>
      </c>
      <c r="E3027" s="9" t="n">
        <v>549</v>
      </c>
      <c r="F3027" s="9" t="inlineStr">
        <is>
          <t>549.00</t>
        </is>
      </c>
      <c r="G3027" s="9" t="inlineStr">
        <is>
          <t>Instock</t>
        </is>
      </c>
      <c r="H3027" s="9">
        <f>F3027+0</f>
        <v/>
      </c>
      <c r="I3027" s="9" t="n"/>
      <c r="J3027" s="9">
        <f>IF(I3027&lt;&gt;"",I3027,H3027)</f>
        <v/>
      </c>
      <c r="K3027" s="9">
        <f>E3027/(1+M3027)</f>
        <v/>
      </c>
      <c r="L3027" s="10" t="inlineStr">
        <is>
          <t>PLN</t>
        </is>
      </c>
      <c r="M3027" s="11" t="n">
        <v>0.23</v>
      </c>
      <c r="N3027" s="9">
        <f>K3027*VLOOKUP(L3027,'Exchange rate'!A:B,2,0)</f>
        <v/>
      </c>
      <c r="O3027" s="8" t="inlineStr">
        <is>
          <t>RTV Euro AGD</t>
        </is>
      </c>
      <c r="P3027" s="8" t="inlineStr">
        <is>
          <t>RTV Euro AGD</t>
        </is>
      </c>
      <c r="Q3027" s="8" t="inlineStr">
        <is>
          <t>Poland</t>
        </is>
      </c>
      <c r="R3027" s="12" t="inlineStr">
        <is>
          <t>https://www.euro.com.pl/telefony-komorkowe/motorola-moto-g24-power-8-256gb-6-56-90hz-glacier-blue.bhtml</t>
        </is>
      </c>
      <c r="S3027" s="13" t="inlineStr">
        <is>
          <t>Handset</t>
        </is>
      </c>
      <c r="T3027" s="13" t="n"/>
      <c r="U3027" s="12" t="inlineStr">
        <is>
          <t>https://drive.google.com/uc?export=view&amp;id=1un5Itw5LfW4bSFLFddxdI2WBkW6UK9E3</t>
        </is>
      </c>
      <c r="V3027" t="inlineStr">
        <is>
          <t>20250424</t>
        </is>
      </c>
    </row>
    <row r="3028" ht="15" customHeight="1">
      <c r="A3028" s="7" t="inlineStr">
        <is>
          <t>BN2009224</t>
        </is>
      </c>
      <c r="B3028" s="8" t="inlineStr">
        <is>
          <t>Lenovo</t>
        </is>
      </c>
      <c r="C3028" s="8" t="inlineStr">
        <is>
          <t>Moto G32 8-256GB</t>
        </is>
      </c>
      <c r="D3028" s="8" t="inlineStr">
        <is>
          <t>-</t>
        </is>
      </c>
      <c r="E3028" s="9" t="n">
        <v>499</v>
      </c>
      <c r="F3028" s="9" t="inlineStr">
        <is>
          <t>499.00</t>
        </is>
      </c>
      <c r="G3028" s="9" t="inlineStr">
        <is>
          <t>Instock</t>
        </is>
      </c>
      <c r="H3028" s="9">
        <f>F3028+0</f>
        <v/>
      </c>
      <c r="I3028" s="9" t="n"/>
      <c r="J3028" s="9">
        <f>IF(I3028&lt;&gt;"",I3028,H3028)</f>
        <v/>
      </c>
      <c r="K3028" s="9">
        <f>E3028/(1+M3028)</f>
        <v/>
      </c>
      <c r="L3028" s="10" t="inlineStr">
        <is>
          <t>PLN</t>
        </is>
      </c>
      <c r="M3028" s="11" t="n">
        <v>0.23</v>
      </c>
      <c r="N3028" s="9">
        <f>K3028*VLOOKUP(L3028,'Exchange rate'!A:B,2,0)</f>
        <v/>
      </c>
      <c r="O3028" s="8" t="inlineStr">
        <is>
          <t>RTV Euro AGD</t>
        </is>
      </c>
      <c r="P3028" s="8" t="inlineStr">
        <is>
          <t>RTV Euro AGD</t>
        </is>
      </c>
      <c r="Q3028" s="8" t="inlineStr">
        <is>
          <t>Poland</t>
        </is>
      </c>
      <c r="R3028" s="12" t="inlineStr">
        <is>
          <t>https://www.euro.com.pl/telefony-komorkowe/motorola-moto-g32-8-256gb-6-5-50-mpix-szary.bhtml</t>
        </is>
      </c>
      <c r="S3028" s="13" t="inlineStr">
        <is>
          <t>Handset</t>
        </is>
      </c>
      <c r="T3028" s="13" t="n"/>
      <c r="U3028" s="12" t="inlineStr">
        <is>
          <t>https://drive.google.com/uc?export=view&amp;id=1uAtRMhb1ht5LPY9H1DAqGS2BSos1fzWr</t>
        </is>
      </c>
      <c r="V3028" t="inlineStr">
        <is>
          <t>20250424</t>
        </is>
      </c>
    </row>
    <row r="3029" ht="15" customHeight="1">
      <c r="A3029" s="7" t="inlineStr">
        <is>
          <t>BN2009223</t>
        </is>
      </c>
      <c r="B3029" s="8" t="inlineStr">
        <is>
          <t>Lenovo</t>
        </is>
      </c>
      <c r="C3029" s="8" t="inlineStr">
        <is>
          <t>Moto G54 power 5G</t>
        </is>
      </c>
      <c r="D3029" s="8" t="inlineStr">
        <is>
          <t>-</t>
        </is>
      </c>
      <c r="E3029" s="9" t="n">
        <v>699</v>
      </c>
      <c r="F3029" s="9" t="inlineStr">
        <is>
          <t>699.00</t>
        </is>
      </c>
      <c r="G3029" s="9" t="inlineStr">
        <is>
          <t>Instock</t>
        </is>
      </c>
      <c r="H3029" s="9">
        <f>F3029+0</f>
        <v/>
      </c>
      <c r="I3029" s="9" t="n"/>
      <c r="J3029" s="9">
        <f>IF(I3029&lt;&gt;"",I3029,H3029)</f>
        <v/>
      </c>
      <c r="K3029" s="9">
        <f>E3029/(1+M3029)</f>
        <v/>
      </c>
      <c r="L3029" s="10" t="inlineStr">
        <is>
          <t>PLN</t>
        </is>
      </c>
      <c r="M3029" s="11" t="n">
        <v>0.23</v>
      </c>
      <c r="N3029" s="9">
        <f>K3029*VLOOKUP(L3029,'Exchange rate'!A:B,2,0)</f>
        <v/>
      </c>
      <c r="O3029" s="8" t="inlineStr">
        <is>
          <t>RTV Euro AGD</t>
        </is>
      </c>
      <c r="P3029" s="8" t="inlineStr">
        <is>
          <t>RTV Euro AGD</t>
        </is>
      </c>
      <c r="Q3029" s="8" t="inlineStr">
        <is>
          <t>Poland</t>
        </is>
      </c>
      <c r="R3029" s="12" t="inlineStr">
        <is>
          <t>https://www.euro.com.pl/telefony-komorkowe/motorola-moto-g54-5g12-256gb-6-5-120hz-50mpix-midnight-blue.bhtml</t>
        </is>
      </c>
      <c r="S3029" s="13" t="inlineStr">
        <is>
          <t>Handset</t>
        </is>
      </c>
      <c r="T3029" s="13" t="n"/>
      <c r="U3029" s="12" t="inlineStr">
        <is>
          <t>https://drive.google.com/uc?export=view&amp;id=1sMxBVN5u-Dp-f7K4OOLTX_HsDthLil14</t>
        </is>
      </c>
      <c r="V3029" t="inlineStr">
        <is>
          <t>20250424</t>
        </is>
      </c>
    </row>
    <row r="3030" ht="15" customHeight="1">
      <c r="A3030" s="7" t="inlineStr">
        <is>
          <t>BN2008968</t>
        </is>
      </c>
      <c r="B3030" s="8" t="inlineStr">
        <is>
          <t>Lenovo</t>
        </is>
      </c>
      <c r="C3030" s="8" t="inlineStr">
        <is>
          <t>Moto G84 12-256GB 5G</t>
        </is>
      </c>
      <c r="D3030" s="8" t="inlineStr">
        <is>
          <t>-</t>
        </is>
      </c>
      <c r="E3030" s="9" t="n">
        <v>999</v>
      </c>
      <c r="F3030" s="9" t="inlineStr">
        <is>
          <t>999.00</t>
        </is>
      </c>
      <c r="G3030" s="9" t="inlineStr">
        <is>
          <t>Instock</t>
        </is>
      </c>
      <c r="H3030" s="9">
        <f>F3030+0</f>
        <v/>
      </c>
      <c r="I3030" s="9" t="n"/>
      <c r="J3030" s="9">
        <f>IF(I3030&lt;&gt;"",I3030,H3030)</f>
        <v/>
      </c>
      <c r="K3030" s="9">
        <f>E3030/(1+M3030)</f>
        <v/>
      </c>
      <c r="L3030" s="10" t="inlineStr">
        <is>
          <t>PLN</t>
        </is>
      </c>
      <c r="M3030" s="11" t="n">
        <v>0.23</v>
      </c>
      <c r="N3030" s="9">
        <f>K3030*VLOOKUP(L3030,'Exchange rate'!A:B,2,0)</f>
        <v/>
      </c>
      <c r="O3030" s="8" t="inlineStr">
        <is>
          <t>RTV Euro AGD</t>
        </is>
      </c>
      <c r="P3030" s="8" t="inlineStr">
        <is>
          <t>RTV Euro AGD</t>
        </is>
      </c>
      <c r="Q3030" s="8" t="inlineStr">
        <is>
          <t>Poland</t>
        </is>
      </c>
      <c r="R3030" s="12" t="inlineStr">
        <is>
          <t>https://www.euro.com.pl/telefony-komorkowe/motorola-moto-g84-5g-12-256gb-6-5-50-mpix-granatowy.bhtml</t>
        </is>
      </c>
      <c r="S3030" s="13" t="inlineStr">
        <is>
          <t>Handset</t>
        </is>
      </c>
      <c r="T3030" s="13" t="n"/>
      <c r="U3030" s="12" t="inlineStr">
        <is>
          <t>https://drive.google.com/uc?export=view&amp;id=1tdpPPWpVsedgoRQird0jP93qyc_vGv3Z</t>
        </is>
      </c>
      <c r="V3030" t="inlineStr">
        <is>
          <t>20250424</t>
        </is>
      </c>
    </row>
    <row r="3031" ht="15" customHeight="1">
      <c r="A3031" s="7" t="inlineStr">
        <is>
          <t>BN2009289</t>
        </is>
      </c>
      <c r="B3031" s="8" t="inlineStr">
        <is>
          <t>Lenovo</t>
        </is>
      </c>
      <c r="C3031" s="8" t="inlineStr">
        <is>
          <t>Moto G85 12-256GB 5G</t>
        </is>
      </c>
      <c r="D3031" s="8" t="inlineStr">
        <is>
          <t>-</t>
        </is>
      </c>
      <c r="E3031" s="9" t="n">
        <v>1099</v>
      </c>
      <c r="F3031" s="9" t="inlineStr">
        <is>
          <t>1099.00</t>
        </is>
      </c>
      <c r="G3031" s="9" t="inlineStr">
        <is>
          <t>Instock</t>
        </is>
      </c>
      <c r="H3031" s="9">
        <f>F3031+0</f>
        <v/>
      </c>
      <c r="I3031" s="9" t="n"/>
      <c r="J3031" s="9">
        <f>IF(I3031&lt;&gt;"",I3031,H3031)</f>
        <v/>
      </c>
      <c r="K3031" s="9">
        <f>E3031/(1+M3031)</f>
        <v/>
      </c>
      <c r="L3031" s="10" t="inlineStr">
        <is>
          <t>PLN</t>
        </is>
      </c>
      <c r="M3031" s="11" t="n">
        <v>0.23</v>
      </c>
      <c r="N3031" s="9">
        <f>K3031*VLOOKUP(L3031,'Exchange rate'!A:B,2,0)</f>
        <v/>
      </c>
      <c r="O3031" s="8" t="inlineStr">
        <is>
          <t>RTV Euro AGD</t>
        </is>
      </c>
      <c r="P3031" s="8" t="inlineStr">
        <is>
          <t>RTV Euro AGD</t>
        </is>
      </c>
      <c r="Q3031" s="8" t="inlineStr">
        <is>
          <t>Poland</t>
        </is>
      </c>
      <c r="R3031" s="12" t="inlineStr">
        <is>
          <t>https://www.euro.com.pl/telefony-komorkowe/motorola-moto-g85-12-256gb-6-67-120hz-szary.bhtml</t>
        </is>
      </c>
      <c r="S3031" s="13" t="inlineStr">
        <is>
          <t>Handset</t>
        </is>
      </c>
      <c r="T3031" s="13" t="n"/>
      <c r="U3031" s="12" t="inlineStr">
        <is>
          <t>https://drive.google.com/uc?export=view&amp;id=1u88aP2rvBUw8URDcQprXnKUqDm9-u_or</t>
        </is>
      </c>
      <c r="V3031" t="inlineStr">
        <is>
          <t>20250424</t>
        </is>
      </c>
    </row>
    <row r="3032" ht="15" customHeight="1">
      <c r="A3032" s="7" t="inlineStr">
        <is>
          <t>BN2008845</t>
        </is>
      </c>
      <c r="B3032" s="8" t="inlineStr">
        <is>
          <t>Lenovo</t>
        </is>
      </c>
      <c r="C3032" s="8" t="inlineStr">
        <is>
          <t>Moto Razr 40 8-256GB 5G</t>
        </is>
      </c>
      <c r="D3032" s="8" t="inlineStr">
        <is>
          <t>-</t>
        </is>
      </c>
      <c r="E3032" s="9" t="n">
        <v>2499</v>
      </c>
      <c r="F3032" s="9" t="inlineStr">
        <is>
          <t>2499.00</t>
        </is>
      </c>
      <c r="G3032" s="9" t="inlineStr">
        <is>
          <t>Instock</t>
        </is>
      </c>
      <c r="H3032" s="9">
        <f>F3032+0</f>
        <v/>
      </c>
      <c r="I3032" s="9" t="n"/>
      <c r="J3032" s="9">
        <f>IF(I3032&lt;&gt;"",I3032,H3032)</f>
        <v/>
      </c>
      <c r="K3032" s="9">
        <f>E3032/(1+M3032)</f>
        <v/>
      </c>
      <c r="L3032" s="10" t="inlineStr">
        <is>
          <t>PLN</t>
        </is>
      </c>
      <c r="M3032" s="11" t="n">
        <v>0.23</v>
      </c>
      <c r="N3032" s="9">
        <f>K3032*VLOOKUP(L3032,'Exchange rate'!A:B,2,0)</f>
        <v/>
      </c>
      <c r="O3032" s="8" t="inlineStr">
        <is>
          <t>RTV Euro AGD</t>
        </is>
      </c>
      <c r="P3032" s="8" t="inlineStr">
        <is>
          <t>RTV Euro AGD</t>
        </is>
      </c>
      <c r="Q3032" s="8" t="inlineStr">
        <is>
          <t>Poland</t>
        </is>
      </c>
      <c r="R3032" s="12" t="inlineStr">
        <is>
          <t>https://www.euro.com.pl/telefony-komorkowe/motorola-smartfon-razr-40-8-256-green.bhtml</t>
        </is>
      </c>
      <c r="S3032" s="13" t="inlineStr">
        <is>
          <t>Handset</t>
        </is>
      </c>
      <c r="T3032" s="13" t="n"/>
      <c r="U3032" s="12" t="inlineStr">
        <is>
          <t>https://drive.google.com/uc?export=view&amp;id=1r-gxvPpusjoJVfASBDUtPRh4Ymbax4tr</t>
        </is>
      </c>
      <c r="V3032" t="inlineStr">
        <is>
          <t>20250424</t>
        </is>
      </c>
    </row>
    <row r="3033" ht="15" customHeight="1">
      <c r="A3033" s="7" t="inlineStr">
        <is>
          <t>BN2008719</t>
        </is>
      </c>
      <c r="B3033" s="8" t="inlineStr">
        <is>
          <t>Lenovo</t>
        </is>
      </c>
      <c r="C3033" s="8" t="inlineStr">
        <is>
          <t>Moto Razr 40 ultra 8-256GB 5G</t>
        </is>
      </c>
      <c r="D3033" s="8" t="inlineStr">
        <is>
          <t>-</t>
        </is>
      </c>
      <c r="E3033" s="9" t="n">
        <v>3499</v>
      </c>
      <c r="F3033" s="9" t="inlineStr">
        <is>
          <t>3499.00</t>
        </is>
      </c>
      <c r="G3033" s="9" t="inlineStr">
        <is>
          <t>Instock</t>
        </is>
      </c>
      <c r="H3033" s="9">
        <f>F3033+0</f>
        <v/>
      </c>
      <c r="I3033" s="9" t="n"/>
      <c r="J3033" s="9">
        <f>IF(I3033&lt;&gt;"",I3033,H3033)</f>
        <v/>
      </c>
      <c r="K3033" s="9">
        <f>E3033/(1+M3033)</f>
        <v/>
      </c>
      <c r="L3033" s="10" t="inlineStr">
        <is>
          <t>PLN</t>
        </is>
      </c>
      <c r="M3033" s="11" t="n">
        <v>0.23</v>
      </c>
      <c r="N3033" s="9">
        <f>K3033*VLOOKUP(L3033,'Exchange rate'!A:B,2,0)</f>
        <v/>
      </c>
      <c r="O3033" s="8" t="inlineStr">
        <is>
          <t>RTV Euro AGD</t>
        </is>
      </c>
      <c r="P3033" s="8" t="inlineStr">
        <is>
          <t>RTV Euro AGD</t>
        </is>
      </c>
      <c r="Q3033" s="8" t="inlineStr">
        <is>
          <t>Poland</t>
        </is>
      </c>
      <c r="R3033" s="12" t="inlineStr">
        <is>
          <t>https://www.euro.com.pl/telefony-komorkowe/motorola-smartfon-razr-40-ultra-8-256-black-moto.bhtml</t>
        </is>
      </c>
      <c r="S3033" s="13" t="inlineStr">
        <is>
          <t>Handset</t>
        </is>
      </c>
      <c r="T3033" s="13" t="n"/>
      <c r="U3033" s="12" t="inlineStr">
        <is>
          <t>https://drive.google.com/uc?export=view&amp;id=1sCbivGl0qNHkyOs5vMs31QtILURRZbmL</t>
        </is>
      </c>
      <c r="V3033" t="inlineStr">
        <is>
          <t>20250424</t>
        </is>
      </c>
    </row>
    <row r="3034" ht="15" customHeight="1">
      <c r="A3034" s="7" t="inlineStr">
        <is>
          <t>AN00000130</t>
        </is>
      </c>
      <c r="B3034" s="8" t="inlineStr">
        <is>
          <t>Lenovo</t>
        </is>
      </c>
      <c r="C3034" s="8" t="inlineStr">
        <is>
          <t>Motorola Moto G72 8/128GB</t>
        </is>
      </c>
      <c r="D3034" s="8" t="inlineStr">
        <is>
          <t>-</t>
        </is>
      </c>
      <c r="E3034" s="9" t="n">
        <v>649</v>
      </c>
      <c r="F3034" s="9" t="inlineStr">
        <is>
          <t>649.00</t>
        </is>
      </c>
      <c r="G3034" s="9" t="inlineStr">
        <is>
          <t>Instock</t>
        </is>
      </c>
      <c r="H3034" s="9">
        <f>F3034+0</f>
        <v/>
      </c>
      <c r="I3034" s="9" t="n"/>
      <c r="J3034" s="9">
        <f>IF(I3034&lt;&gt;"",I3034,H3034)</f>
        <v/>
      </c>
      <c r="K3034" s="9">
        <f>E3034/(1+M3034)</f>
        <v/>
      </c>
      <c r="L3034" s="10" t="inlineStr">
        <is>
          <t>PLN</t>
        </is>
      </c>
      <c r="M3034" s="11" t="n">
        <v>0.23</v>
      </c>
      <c r="N3034" s="9">
        <f>K3034*VLOOKUP(L3034,'Exchange rate'!A:B,2,0)</f>
        <v/>
      </c>
      <c r="O3034" s="8" t="inlineStr">
        <is>
          <t>RTV Euro AGD</t>
        </is>
      </c>
      <c r="P3034" s="8" t="inlineStr">
        <is>
          <t>RTV Euro AGD</t>
        </is>
      </c>
      <c r="Q3034" s="8" t="inlineStr">
        <is>
          <t>Poland</t>
        </is>
      </c>
      <c r="R3034" s="12" t="inlineStr">
        <is>
          <t>https://www.euro.com.pl/telefony-komorkowe/motorola-smartfon-g72-5g-8-128gb-mete-gray-moto.bhtml</t>
        </is>
      </c>
      <c r="S3034" s="13" t="inlineStr">
        <is>
          <t>Handset</t>
        </is>
      </c>
      <c r="T3034" s="13" t="n"/>
      <c r="U3034" s="12" t="inlineStr">
        <is>
          <t>https://drive.google.com/uc?export=view&amp;id=1tNaKDsYEnV6-bcnsJ8JvGLRO0acTzHHp</t>
        </is>
      </c>
      <c r="V3034" t="inlineStr">
        <is>
          <t>20250424</t>
        </is>
      </c>
    </row>
    <row r="3035" ht="15" customHeight="1">
      <c r="A3035" s="7" t="inlineStr">
        <is>
          <t>BN2009286</t>
        </is>
      </c>
      <c r="B3035" s="8" t="inlineStr">
        <is>
          <t>Lenovo</t>
        </is>
      </c>
      <c r="C3035" s="8" t="inlineStr">
        <is>
          <t>Razr 50 8-256GB 5G</t>
        </is>
      </c>
      <c r="D3035" s="8" t="inlineStr">
        <is>
          <t>-</t>
        </is>
      </c>
      <c r="E3035" s="9" t="n">
        <v>2695</v>
      </c>
      <c r="F3035" s="9" t="inlineStr">
        <is>
          <t>2599.00</t>
        </is>
      </c>
      <c r="G3035" s="9" t="inlineStr">
        <is>
          <t>Instock</t>
        </is>
      </c>
      <c r="H3035" s="9">
        <f>F3035+0</f>
        <v/>
      </c>
      <c r="I3035" s="9" t="n"/>
      <c r="J3035" s="9">
        <f>IF(I3035&lt;&gt;"",I3035,H3035)</f>
        <v/>
      </c>
      <c r="K3035" s="9">
        <f>E3035/(1+M3035)</f>
        <v/>
      </c>
      <c r="L3035" s="10" t="inlineStr">
        <is>
          <t>PLN</t>
        </is>
      </c>
      <c r="M3035" s="11" t="n">
        <v>0.23</v>
      </c>
      <c r="N3035" s="9">
        <f>K3035*VLOOKUP(L3035,'Exchange rate'!A:B,2,0)</f>
        <v/>
      </c>
      <c r="O3035" s="8" t="inlineStr">
        <is>
          <t>RTV Euro AGD</t>
        </is>
      </c>
      <c r="P3035" s="8" t="inlineStr">
        <is>
          <t>RTV Euro AGD</t>
        </is>
      </c>
      <c r="Q3035" s="8" t="inlineStr">
        <is>
          <t>Poland</t>
        </is>
      </c>
      <c r="R3035" s="12" t="inlineStr">
        <is>
          <t>https://www.euro.com.pl/telefony-komorkowe/motorola-razr-50-8-256gb-6-9-120hz-50mpix-stalowy.bhtml</t>
        </is>
      </c>
      <c r="S3035" s="13" t="inlineStr">
        <is>
          <t>Handset</t>
        </is>
      </c>
      <c r="T3035" s="13" t="n"/>
      <c r="U3035" s="12" t="inlineStr">
        <is>
          <t>https://drive.google.com/uc?export=view&amp;id=1vCCNDeeCLCmPX_H2yPOC5zfPxdRWqRp1</t>
        </is>
      </c>
      <c r="V3035" t="inlineStr">
        <is>
          <t>20250424</t>
        </is>
      </c>
    </row>
    <row r="3036" ht="15" customHeight="1">
      <c r="A3036" s="7" t="inlineStr">
        <is>
          <t>BN2009285</t>
        </is>
      </c>
      <c r="B3036" s="8" t="inlineStr">
        <is>
          <t>Lenovo</t>
        </is>
      </c>
      <c r="C3036" s="8" t="inlineStr">
        <is>
          <t>Razr 50 Ultra 12-512GB 5G</t>
        </is>
      </c>
      <c r="D3036" s="8" t="inlineStr">
        <is>
          <t>-</t>
        </is>
      </c>
      <c r="E3036" s="9" t="n">
        <v>3795</v>
      </c>
      <c r="F3036" s="9" t="inlineStr">
        <is>
          <t>3795.00</t>
        </is>
      </c>
      <c r="G3036" s="9" t="inlineStr">
        <is>
          <t>Instock</t>
        </is>
      </c>
      <c r="H3036" s="9">
        <f>F3036+0</f>
        <v/>
      </c>
      <c r="I3036" s="9" t="n"/>
      <c r="J3036" s="9">
        <f>IF(I3036&lt;&gt;"",I3036,H3036)</f>
        <v/>
      </c>
      <c r="K3036" s="9">
        <f>E3036/(1+M3036)</f>
        <v/>
      </c>
      <c r="L3036" s="10" t="inlineStr">
        <is>
          <t>PLN</t>
        </is>
      </c>
      <c r="M3036" s="11" t="n">
        <v>0.23</v>
      </c>
      <c r="N3036" s="9">
        <f>K3036*VLOOKUP(L3036,'Exchange rate'!A:B,2,0)</f>
        <v/>
      </c>
      <c r="O3036" s="8" t="inlineStr">
        <is>
          <t>RTV Euro AGD</t>
        </is>
      </c>
      <c r="P3036" s="8" t="inlineStr">
        <is>
          <t>RTV Euro AGD</t>
        </is>
      </c>
      <c r="Q3036" s="8" t="inlineStr">
        <is>
          <t>Poland</t>
        </is>
      </c>
      <c r="R3036" s="12" t="inlineStr">
        <is>
          <t>https://www.euro.com.pl/telefony-komorkowe/motorola-smartfon-razr-50-ultra-12-512granat-moto.bhtml</t>
        </is>
      </c>
      <c r="S3036" s="13" t="inlineStr">
        <is>
          <t>Handset</t>
        </is>
      </c>
      <c r="T3036" s="13" t="n"/>
      <c r="U3036" s="12" t="inlineStr">
        <is>
          <t>https://drive.google.com/uc?export=view&amp;id=1unp2BNjNUVUWbr3eZ6AIYwUDQfDBI8_x</t>
        </is>
      </c>
      <c r="V3036" t="inlineStr">
        <is>
          <t>20250424</t>
        </is>
      </c>
    </row>
    <row r="3037" ht="15" customHeight="1">
      <c r="A3037" s="7" t="inlineStr">
        <is>
          <t>BN2009165</t>
        </is>
      </c>
      <c r="B3037" s="8" t="inlineStr">
        <is>
          <t>Lenovo</t>
        </is>
      </c>
      <c r="C3037" s="8" t="inlineStr">
        <is>
          <t>Tab M11 10.95 4-128GB LTE</t>
        </is>
      </c>
      <c r="D3037" s="8" t="inlineStr">
        <is>
          <t>-</t>
        </is>
      </c>
      <c r="E3037" s="9" t="n">
        <v>899</v>
      </c>
      <c r="F3037" s="9" t="inlineStr">
        <is>
          <t>899.00</t>
        </is>
      </c>
      <c r="G3037" s="9" t="inlineStr">
        <is>
          <t>Instock</t>
        </is>
      </c>
      <c r="H3037" s="9">
        <f>F3037+0</f>
        <v/>
      </c>
      <c r="I3037" s="9" t="n"/>
      <c r="J3037" s="9">
        <f>IF(I3037&lt;&gt;"",I3037,H3037)</f>
        <v/>
      </c>
      <c r="K3037" s="9">
        <f>E3037/(1+M3037)</f>
        <v/>
      </c>
      <c r="L3037" s="10" t="inlineStr">
        <is>
          <t>PLN</t>
        </is>
      </c>
      <c r="M3037" s="11" t="n">
        <v>0.23</v>
      </c>
      <c r="N3037" s="9">
        <f>K3037*VLOOKUP(L3037,'Exchange rate'!A:B,2,0)</f>
        <v/>
      </c>
      <c r="O3037" s="8" t="inlineStr">
        <is>
          <t>RTV Euro AGD</t>
        </is>
      </c>
      <c r="P3037" s="8" t="inlineStr">
        <is>
          <t>RTV Euro AGD</t>
        </is>
      </c>
      <c r="Q3037" s="8" t="inlineStr">
        <is>
          <t>Poland</t>
        </is>
      </c>
      <c r="R3037" s="12" t="inlineStr">
        <is>
          <t>https://www.euro.com.pl/ipad-i-tablety-multimedialne/lenovo-tab-m11-10-95-4-128gb-lte-iron-grey-pen.bhtml</t>
        </is>
      </c>
      <c r="S3037" s="13" t="inlineStr">
        <is>
          <t>Tablet</t>
        </is>
      </c>
      <c r="T3037" s="13" t="n"/>
      <c r="U3037" s="12" t="inlineStr">
        <is>
          <t>https://drive.google.com/uc?export=view&amp;id=1u5HF7dO6pKZkU5maLZBJkPSOm8Xjj_BK</t>
        </is>
      </c>
      <c r="V3037" t="inlineStr">
        <is>
          <t>20250424</t>
        </is>
      </c>
    </row>
    <row r="3038" ht="15" customHeight="1">
      <c r="A3038" s="7" t="inlineStr">
        <is>
          <t>AN00000186</t>
        </is>
      </c>
      <c r="B3038" s="8" t="inlineStr">
        <is>
          <t>Maxcom</t>
        </is>
      </c>
      <c r="C3038" s="8" t="inlineStr">
        <is>
          <t>Maxcom FW58 Vanad Pro</t>
        </is>
      </c>
      <c r="D3038" s="8" t="inlineStr">
        <is>
          <t>-</t>
        </is>
      </c>
      <c r="E3038" s="9" t="n">
        <v>399</v>
      </c>
      <c r="F3038" s="9" t="inlineStr">
        <is>
          <t>399.00</t>
        </is>
      </c>
      <c r="G3038" s="9" t="inlineStr">
        <is>
          <t>Instock</t>
        </is>
      </c>
      <c r="H3038" s="9">
        <f>F3038+0</f>
        <v/>
      </c>
      <c r="I3038" s="9" t="n"/>
      <c r="J3038" s="9">
        <f>IF(I3038&lt;&gt;"",I3038,H3038)</f>
        <v/>
      </c>
      <c r="K3038" s="9">
        <f>E3038/(1+M3038)</f>
        <v/>
      </c>
      <c r="L3038" s="10" t="inlineStr">
        <is>
          <t>PLN</t>
        </is>
      </c>
      <c r="M3038" s="11" t="n">
        <v>0.23</v>
      </c>
      <c r="N3038" s="9">
        <f>K3038*VLOOKUP(L3038,'Exchange rate'!A:B,2,0)</f>
        <v/>
      </c>
      <c r="O3038" s="8" t="inlineStr">
        <is>
          <t>RTV Euro AGD</t>
        </is>
      </c>
      <c r="P3038" s="8" t="inlineStr">
        <is>
          <t>RTV Euro AGD</t>
        </is>
      </c>
      <c r="Q3038" s="8" t="inlineStr">
        <is>
          <t>Poland</t>
        </is>
      </c>
      <c r="R3038" s="12" t="inlineStr">
        <is>
          <t>https://www.euro.com.pl/smartwatch/maxcom-smartwatch-fit-fw58-vanad-pro-black-maxc.bhtml</t>
        </is>
      </c>
      <c r="S3038" s="13" t="inlineStr">
        <is>
          <t>Smart Watch</t>
        </is>
      </c>
      <c r="T3038" s="13" t="n"/>
      <c r="U3038" s="12" t="inlineStr">
        <is>
          <t>https://drive.google.com/uc?export=view&amp;id=1rxIt_tkB6glTrJPoINIIX3mDqAu00BoG</t>
        </is>
      </c>
      <c r="V3038" t="inlineStr">
        <is>
          <t>20250424</t>
        </is>
      </c>
    </row>
    <row r="3039" ht="15" customHeight="1">
      <c r="A3039" s="7" t="inlineStr">
        <is>
          <t>BN2007888</t>
        </is>
      </c>
      <c r="B3039" s="8" t="inlineStr">
        <is>
          <t>Maxcom</t>
        </is>
      </c>
      <c r="C3039" s="8" t="inlineStr">
        <is>
          <t>MM 334 LTE</t>
        </is>
      </c>
      <c r="D3039" s="8" t="inlineStr">
        <is>
          <t>-</t>
        </is>
      </c>
      <c r="E3039" s="9" t="n">
        <v>299</v>
      </c>
      <c r="F3039" s="9" t="inlineStr">
        <is>
          <t>299.00</t>
        </is>
      </c>
      <c r="G3039" s="9" t="inlineStr">
        <is>
          <t>Instock</t>
        </is>
      </c>
      <c r="H3039" s="9">
        <f>F3039+0</f>
        <v/>
      </c>
      <c r="I3039" s="9" t="n"/>
      <c r="J3039" s="9">
        <f>IF(I3039&lt;&gt;"",I3039,H3039)</f>
        <v/>
      </c>
      <c r="K3039" s="9">
        <f>E3039/(1+M3039)</f>
        <v/>
      </c>
      <c r="L3039" s="10" t="inlineStr">
        <is>
          <t>PLN</t>
        </is>
      </c>
      <c r="M3039" s="11" t="n">
        <v>0.23</v>
      </c>
      <c r="N3039" s="9">
        <f>K3039*VLOOKUP(L3039,'Exchange rate'!A:B,2,0)</f>
        <v/>
      </c>
      <c r="O3039" s="8" t="inlineStr">
        <is>
          <t>RTV Euro AGD</t>
        </is>
      </c>
      <c r="P3039" s="8" t="inlineStr">
        <is>
          <t>RTV Euro AGD</t>
        </is>
      </c>
      <c r="Q3039" s="8" t="inlineStr">
        <is>
          <t>Poland</t>
        </is>
      </c>
      <c r="R3039" s="12" t="inlineStr">
        <is>
          <t>https://www.euro.com.pl/telefony-komorkowe/maxcom-telefon-gsm-maxcom-mm-334-4g.bhtml</t>
        </is>
      </c>
      <c r="S3039" s="13" t="inlineStr">
        <is>
          <t>Handset</t>
        </is>
      </c>
      <c r="T3039" s="13" t="n"/>
      <c r="U3039" s="12" t="inlineStr">
        <is>
          <t>https://drive.google.com/uc?export=view&amp;id=1tf_zj0N7tkTT4YxcRmBc0hrsjYYdovho</t>
        </is>
      </c>
      <c r="V3039" t="inlineStr">
        <is>
          <t>20250424</t>
        </is>
      </c>
    </row>
    <row r="3040" ht="15" customHeight="1">
      <c r="A3040" s="7" t="inlineStr">
        <is>
          <t>BN2008959</t>
        </is>
      </c>
      <c r="B3040" s="8" t="inlineStr">
        <is>
          <t>Maxcom</t>
        </is>
      </c>
      <c r="C3040" s="8" t="inlineStr">
        <is>
          <t>MM248 48-128MB LTE</t>
        </is>
      </c>
      <c r="D3040" s="8" t="inlineStr">
        <is>
          <t>-</t>
        </is>
      </c>
      <c r="E3040" s="9" t="n">
        <v>149</v>
      </c>
      <c r="F3040" s="9" t="inlineStr">
        <is>
          <t>149.00</t>
        </is>
      </c>
      <c r="G3040" s="9" t="inlineStr">
        <is>
          <t>Instock</t>
        </is>
      </c>
      <c r="H3040" s="9">
        <f>F3040+0</f>
        <v/>
      </c>
      <c r="I3040" s="9" t="n"/>
      <c r="J3040" s="9">
        <f>IF(I3040&lt;&gt;"",I3040,H3040)</f>
        <v/>
      </c>
      <c r="K3040" s="9">
        <f>E3040/(1+M3040)</f>
        <v/>
      </c>
      <c r="L3040" s="10" t="inlineStr">
        <is>
          <t>PLN</t>
        </is>
      </c>
      <c r="M3040" s="11" t="n">
        <v>0.23</v>
      </c>
      <c r="N3040" s="9">
        <f>K3040*VLOOKUP(L3040,'Exchange rate'!A:B,2,0)</f>
        <v/>
      </c>
      <c r="O3040" s="8" t="inlineStr">
        <is>
          <t>RTV Euro AGD</t>
        </is>
      </c>
      <c r="P3040" s="8" t="inlineStr">
        <is>
          <t>RTV Euro AGD</t>
        </is>
      </c>
      <c r="Q3040" s="8" t="inlineStr">
        <is>
          <t>Poland</t>
        </is>
      </c>
      <c r="R3040" s="12" t="inlineStr">
        <is>
          <t>https://www.euro.com.pl/telefony-komorkowe/maxcom-mm-248-4g-2-4-czarny.bhtml</t>
        </is>
      </c>
      <c r="S3040" s="13" t="inlineStr">
        <is>
          <t>Handset</t>
        </is>
      </c>
      <c r="T3040" s="13" t="n"/>
      <c r="U3040" s="12" t="inlineStr">
        <is>
          <t>https://drive.google.com/uc?export=view&amp;id=1rNrYHt3uUg8Ex1VgOKe1VXczRvFxIFXW</t>
        </is>
      </c>
      <c r="V3040" t="inlineStr">
        <is>
          <t>20250424</t>
        </is>
      </c>
    </row>
    <row r="3041" ht="15" customHeight="1">
      <c r="A3041" s="7" t="inlineStr">
        <is>
          <t>BN2008298</t>
        </is>
      </c>
      <c r="B3041" s="8" t="inlineStr">
        <is>
          <t>Maxcom</t>
        </is>
      </c>
      <c r="C3041" s="8" t="inlineStr">
        <is>
          <t>MS 554</t>
        </is>
      </c>
      <c r="D3041" s="8" t="inlineStr">
        <is>
          <t>-</t>
        </is>
      </c>
      <c r="E3041" s="9" t="n">
        <v>499</v>
      </c>
      <c r="F3041" s="9" t="inlineStr">
        <is>
          <t>499.00</t>
        </is>
      </c>
      <c r="G3041" s="9" t="inlineStr">
        <is>
          <t>Instock</t>
        </is>
      </c>
      <c r="H3041" s="9">
        <f>F3041+0</f>
        <v/>
      </c>
      <c r="I3041" s="9" t="n"/>
      <c r="J3041" s="9">
        <f>IF(I3041&lt;&gt;"",I3041,H3041)</f>
        <v/>
      </c>
      <c r="K3041" s="9">
        <f>E3041/(1+M3041)</f>
        <v/>
      </c>
      <c r="L3041" s="10" t="inlineStr">
        <is>
          <t>PLN</t>
        </is>
      </c>
      <c r="M3041" s="11" t="n">
        <v>0.23</v>
      </c>
      <c r="N3041" s="9">
        <f>K3041*VLOOKUP(L3041,'Exchange rate'!A:B,2,0)</f>
        <v/>
      </c>
      <c r="O3041" s="8" t="inlineStr">
        <is>
          <t>RTV Euro AGD</t>
        </is>
      </c>
      <c r="P3041" s="8" t="inlineStr">
        <is>
          <t>RTV Euro AGD</t>
        </is>
      </c>
      <c r="Q3041" s="8" t="inlineStr">
        <is>
          <t>Poland</t>
        </is>
      </c>
      <c r="R3041" s="12" t="inlineStr">
        <is>
          <t>https://www.euro.com.pl/telefony-komorkowe/maxcom-smartfon-ms554-dla-seniora-maxcom.bhtml</t>
        </is>
      </c>
      <c r="S3041" s="13" t="inlineStr">
        <is>
          <t>Handset</t>
        </is>
      </c>
      <c r="T3041" s="13" t="n"/>
      <c r="U3041" s="12" t="inlineStr">
        <is>
          <t>https://drive.google.com/uc?export=view&amp;id=1r6GiHaQMr_uUBnQEFl_i_7GRusWJOzJ8</t>
        </is>
      </c>
      <c r="V3041" t="inlineStr">
        <is>
          <t>20250424</t>
        </is>
      </c>
    </row>
    <row r="3042" ht="15" customHeight="1">
      <c r="A3042" s="7" t="inlineStr">
        <is>
          <t>AN00000061</t>
        </is>
      </c>
      <c r="B3042" s="8" t="inlineStr">
        <is>
          <t>Microsoft</t>
        </is>
      </c>
      <c r="C3042" s="8" t="inlineStr">
        <is>
          <t>Microsoft Surface Go 3 LTE 6500Y 4/64GB</t>
        </is>
      </c>
      <c r="D3042" s="8" t="inlineStr">
        <is>
          <t>-</t>
        </is>
      </c>
      <c r="E3042" s="9" t="n">
        <v>2549</v>
      </c>
      <c r="F3042" s="9" t="inlineStr">
        <is>
          <t>2549.00</t>
        </is>
      </c>
      <c r="G3042" s="9" t="inlineStr">
        <is>
          <t>Instock</t>
        </is>
      </c>
      <c r="H3042" s="9">
        <f>F3042+0</f>
        <v/>
      </c>
      <c r="I3042" s="9" t="n"/>
      <c r="J3042" s="9">
        <f>IF(I3042&lt;&gt;"",I3042,H3042)</f>
        <v/>
      </c>
      <c r="K3042" s="9">
        <f>E3042/(1+M3042)</f>
        <v/>
      </c>
      <c r="L3042" s="10" t="inlineStr">
        <is>
          <t>PLN</t>
        </is>
      </c>
      <c r="M3042" s="11" t="n">
        <v>0.23</v>
      </c>
      <c r="N3042" s="9">
        <f>K3042*VLOOKUP(L3042,'Exchange rate'!A:B,2,0)</f>
        <v/>
      </c>
      <c r="O3042" s="8" t="inlineStr">
        <is>
          <t>RTV Euro AGD</t>
        </is>
      </c>
      <c r="P3042" s="8" t="inlineStr">
        <is>
          <t>RTV Euro AGD</t>
        </is>
      </c>
      <c r="Q3042" s="8" t="inlineStr">
        <is>
          <t>Poland</t>
        </is>
      </c>
      <c r="R3042" s="12" t="inlineStr">
        <is>
          <t>https://www.euro.com.pl/laptopy-i-netbooki/microsoft-laptop-surface-go3-4gb-64gb-w11-cover.bhtml</t>
        </is>
      </c>
      <c r="S3042" s="13" t="inlineStr">
        <is>
          <t>Laptop</t>
        </is>
      </c>
      <c r="T3042" s="13" t="n"/>
      <c r="U3042" s="12" t="inlineStr">
        <is>
          <t>https://drive.google.com/uc?export=view&amp;id=1qMDCdT1UnfoNw6C3457LyslT3h17GonE</t>
        </is>
      </c>
      <c r="V3042" t="inlineStr">
        <is>
          <t>20250424</t>
        </is>
      </c>
    </row>
    <row r="3043" ht="15" customHeight="1">
      <c r="A3043" s="7" t="inlineStr">
        <is>
          <t>AN00000068</t>
        </is>
      </c>
      <c r="B3043" s="8" t="inlineStr">
        <is>
          <t>Microsoft</t>
        </is>
      </c>
      <c r="C3043" s="8" t="inlineStr">
        <is>
          <t>Microsoft Xbox Series S</t>
        </is>
      </c>
      <c r="D3043" s="8" t="inlineStr">
        <is>
          <t>-</t>
        </is>
      </c>
      <c r="E3043" s="9" t="n">
        <v>0</v>
      </c>
      <c r="F3043" s="9" t="inlineStr">
        <is>
          <t>0.00</t>
        </is>
      </c>
      <c r="G3043" s="9" t="inlineStr">
        <is>
          <t>Outstock</t>
        </is>
      </c>
      <c r="H3043" s="9">
        <f>F3043+0</f>
        <v/>
      </c>
      <c r="I3043" s="9" t="n"/>
      <c r="J3043" s="9">
        <f>IF(I3043&lt;&gt;"",I3043,H3043)</f>
        <v/>
      </c>
      <c r="K3043" s="9">
        <f>E3043/(1+M3043)</f>
        <v/>
      </c>
      <c r="L3043" s="10" t="inlineStr">
        <is>
          <t>PLN</t>
        </is>
      </c>
      <c r="M3043" s="11" t="n">
        <v>0.23</v>
      </c>
      <c r="N3043" s="9">
        <f>K3043*VLOOKUP(L3043,'Exchange rate'!A:B,2,0)</f>
        <v/>
      </c>
      <c r="O3043" s="8" t="inlineStr">
        <is>
          <t>RTV Euro AGD</t>
        </is>
      </c>
      <c r="P3043" s="8" t="inlineStr">
        <is>
          <t>RTV Euro AGD</t>
        </is>
      </c>
      <c r="Q3043" s="8" t="inlineStr">
        <is>
          <t>Poland</t>
        </is>
      </c>
      <c r="R3043" s="12" t="inlineStr">
        <is>
          <t>https://www.euro.com.pl/konsole-xbox-series/microsoft-konsola-xbox-series-s-1tb-czarna.bhtml</t>
        </is>
      </c>
      <c r="S3043" s="13" t="inlineStr">
        <is>
          <t>Console</t>
        </is>
      </c>
      <c r="T3043" s="13" t="inlineStr">
        <is>
          <t>a</t>
        </is>
      </c>
      <c r="U3043" s="12" t="inlineStr">
        <is>
          <t>https://drive.google.com/uc?export=view&amp;id=1v5KcB0EXjbeGZO_64B4alrvVYzBLI2J-</t>
        </is>
      </c>
      <c r="V3043" t="inlineStr">
        <is>
          <t>20250424</t>
        </is>
      </c>
    </row>
    <row r="3044" ht="15" customHeight="1">
      <c r="A3044" s="7" t="inlineStr">
        <is>
          <t>AN00000058</t>
        </is>
      </c>
      <c r="B3044" s="8" t="inlineStr">
        <is>
          <t>MSI</t>
        </is>
      </c>
      <c r="C3044" s="8" t="inlineStr">
        <is>
          <t>MSI GF63 (i5 16/512)</t>
        </is>
      </c>
      <c r="D3044" s="8" t="inlineStr">
        <is>
          <t>-</t>
        </is>
      </c>
      <c r="E3044" s="9" t="n">
        <v>3499</v>
      </c>
      <c r="F3044" s="9" t="inlineStr">
        <is>
          <t>3499.00</t>
        </is>
      </c>
      <c r="G3044" s="9" t="inlineStr">
        <is>
          <t>Instock</t>
        </is>
      </c>
      <c r="H3044" s="9">
        <f>F3044+0</f>
        <v/>
      </c>
      <c r="I3044" s="9" t="n"/>
      <c r="J3044" s="9">
        <f>IF(I3044&lt;&gt;"",I3044,H3044)</f>
        <v/>
      </c>
      <c r="K3044" s="9">
        <f>E3044/(1+M3044)</f>
        <v/>
      </c>
      <c r="L3044" s="10" t="inlineStr">
        <is>
          <t>PLN</t>
        </is>
      </c>
      <c r="M3044" s="11" t="n">
        <v>0.23</v>
      </c>
      <c r="N3044" s="9">
        <f>K3044*VLOOKUP(L3044,'Exchange rate'!A:B,2,0)</f>
        <v/>
      </c>
      <c r="O3044" s="8" t="inlineStr">
        <is>
          <t>RTV Euro AGD</t>
        </is>
      </c>
      <c r="P3044" s="8" t="inlineStr">
        <is>
          <t>RTV Euro AGD</t>
        </is>
      </c>
      <c r="Q3044" s="8" t="inlineStr">
        <is>
          <t>Poland</t>
        </is>
      </c>
      <c r="R3044" s="12" t="inlineStr">
        <is>
          <t>https://www.euro.com.pl/laptopy-i-netbooki/msi-laptop-thin-gf63-i5-16gb-512gb-4050-w11.bhtml</t>
        </is>
      </c>
      <c r="S3044" s="13" t="inlineStr">
        <is>
          <t>Laptop</t>
        </is>
      </c>
      <c r="T3044" s="13" t="n"/>
      <c r="U3044" s="12" t="inlineStr">
        <is>
          <t>https://drive.google.com/uc?export=view&amp;id=1tachHbun3mLgyUnZGuaq75HNY7cGgwrK</t>
        </is>
      </c>
      <c r="V3044" t="inlineStr">
        <is>
          <t>20250424</t>
        </is>
      </c>
    </row>
    <row r="3045" ht="15" customHeight="1">
      <c r="A3045" s="7" t="inlineStr">
        <is>
          <t>BN2008794</t>
        </is>
      </c>
      <c r="B3045" s="8" t="inlineStr">
        <is>
          <t>Myphone</t>
        </is>
      </c>
      <c r="C3045" s="8" t="inlineStr">
        <is>
          <t>Hammer Boost LTE</t>
        </is>
      </c>
      <c r="D3045" s="8" t="inlineStr">
        <is>
          <t>-</t>
        </is>
      </c>
      <c r="E3045" s="9" t="n">
        <v>259</v>
      </c>
      <c r="F3045" s="9" t="inlineStr">
        <is>
          <t>259.00</t>
        </is>
      </c>
      <c r="G3045" s="9" t="inlineStr">
        <is>
          <t>Instock</t>
        </is>
      </c>
      <c r="H3045" s="9">
        <f>F3045+0</f>
        <v/>
      </c>
      <c r="I3045" s="9" t="n"/>
      <c r="J3045" s="9">
        <f>IF(I3045&lt;&gt;"",I3045,H3045)</f>
        <v/>
      </c>
      <c r="K3045" s="9">
        <f>E3045/(1+M3045)</f>
        <v/>
      </c>
      <c r="L3045" s="10" t="inlineStr">
        <is>
          <t>PLN</t>
        </is>
      </c>
      <c r="M3045" s="11" t="n">
        <v>0.23</v>
      </c>
      <c r="N3045" s="9">
        <f>K3045*VLOOKUP(L3045,'Exchange rate'!A:B,2,0)</f>
        <v/>
      </c>
      <c r="O3045" s="8" t="inlineStr">
        <is>
          <t>RTV Euro AGD</t>
        </is>
      </c>
      <c r="P3045" s="8" t="inlineStr">
        <is>
          <t>RTV Euro AGD</t>
        </is>
      </c>
      <c r="Q3045" s="8" t="inlineStr">
        <is>
          <t>Poland</t>
        </is>
      </c>
      <c r="R3045" s="12" t="inlineStr">
        <is>
          <t>https://www.euro.com.pl/telefony-komorkowe/myphone-hammer-boost-lte.bhtml</t>
        </is>
      </c>
      <c r="S3045" s="13" t="inlineStr">
        <is>
          <t>Handset</t>
        </is>
      </c>
      <c r="T3045" s="13" t="n"/>
      <c r="U3045" s="12" t="inlineStr">
        <is>
          <t>https://drive.google.com/uc?export=view&amp;id=1uD5Fs1j4UeyH54pOprBpAX4_5wuJWSS6</t>
        </is>
      </c>
      <c r="V3045" t="inlineStr">
        <is>
          <t>20250424</t>
        </is>
      </c>
    </row>
    <row r="3046" ht="15" customHeight="1">
      <c r="A3046" s="7" t="inlineStr">
        <is>
          <t>BN2008952</t>
        </is>
      </c>
      <c r="B3046" s="8" t="inlineStr">
        <is>
          <t>Myphone</t>
        </is>
      </c>
      <c r="C3046" s="8" t="inlineStr">
        <is>
          <t>Hammer Construction 6-128GB</t>
        </is>
      </c>
      <c r="D3046" s="8" t="inlineStr">
        <is>
          <t>-</t>
        </is>
      </c>
      <c r="E3046" s="9" t="n">
        <v>949</v>
      </c>
      <c r="F3046" s="9" t="inlineStr">
        <is>
          <t>949.00</t>
        </is>
      </c>
      <c r="G3046" s="9" t="inlineStr">
        <is>
          <t>Instock</t>
        </is>
      </c>
      <c r="H3046" s="9">
        <f>F3046+0</f>
        <v/>
      </c>
      <c r="I3046" s="9" t="n"/>
      <c r="J3046" s="9">
        <f>IF(I3046&lt;&gt;"",I3046,H3046)</f>
        <v/>
      </c>
      <c r="K3046" s="9">
        <f>E3046/(1+M3046)</f>
        <v/>
      </c>
      <c r="L3046" s="10" t="inlineStr">
        <is>
          <t>PLN</t>
        </is>
      </c>
      <c r="M3046" s="11" t="n">
        <v>0.23</v>
      </c>
      <c r="N3046" s="9">
        <f>K3046*VLOOKUP(L3046,'Exchange rate'!A:B,2,0)</f>
        <v/>
      </c>
      <c r="O3046" s="8" t="inlineStr">
        <is>
          <t>RTV Euro AGD</t>
        </is>
      </c>
      <c r="P3046" s="8" t="inlineStr">
        <is>
          <t>RTV Euro AGD</t>
        </is>
      </c>
      <c r="Q3046" s="8" t="inlineStr">
        <is>
          <t>Poland</t>
        </is>
      </c>
      <c r="R3046" s="12" t="inlineStr">
        <is>
          <t>https://www.euro.com.pl/telefony-komorkowe/myphone-smartfon-hammer-construction.bhtml</t>
        </is>
      </c>
      <c r="S3046" s="13" t="inlineStr">
        <is>
          <t>Handset</t>
        </is>
      </c>
      <c r="T3046" s="13" t="n"/>
      <c r="U3046" s="12" t="inlineStr">
        <is>
          <t>https://drive.google.com/uc?export=view&amp;id=1uzTlQiGVkzJayhMHZFVU3pR5A0-99KsG</t>
        </is>
      </c>
      <c r="V3046" t="inlineStr">
        <is>
          <t>20250424</t>
        </is>
      </c>
    </row>
    <row r="3047" ht="15" customHeight="1">
      <c r="A3047" s="7" t="inlineStr">
        <is>
          <t>AN00000240</t>
        </is>
      </c>
      <c r="B3047" s="8" t="inlineStr">
        <is>
          <t>Myphone</t>
        </is>
      </c>
      <c r="C3047" s="8" t="inlineStr">
        <is>
          <t>Hammer Constuction 2 6/128GB</t>
        </is>
      </c>
      <c r="D3047" s="8" t="inlineStr">
        <is>
          <t>-</t>
        </is>
      </c>
      <c r="E3047" s="9" t="n">
        <v>1299</v>
      </c>
      <c r="F3047" s="9" t="inlineStr">
        <is>
          <t>1299.00</t>
        </is>
      </c>
      <c r="G3047" s="9" t="inlineStr">
        <is>
          <t>Instock</t>
        </is>
      </c>
      <c r="H3047" s="9">
        <f>F3047+0</f>
        <v/>
      </c>
      <c r="I3047" s="9" t="n"/>
      <c r="J3047" s="9">
        <f>IF(I3047&lt;&gt;"",I3047,H3047)</f>
        <v/>
      </c>
      <c r="K3047" s="9">
        <f>E3047/(1+M3047)</f>
        <v/>
      </c>
      <c r="L3047" s="10" t="inlineStr">
        <is>
          <t>PLN</t>
        </is>
      </c>
      <c r="M3047" s="11" t="n">
        <v>0.23</v>
      </c>
      <c r="N3047" s="9">
        <f>K3047*VLOOKUP(L3047,'Exchange rate'!A:B,2,0)</f>
        <v/>
      </c>
      <c r="O3047" s="8" t="inlineStr">
        <is>
          <t>RTV Euro AGD</t>
        </is>
      </c>
      <c r="P3047" s="8" t="inlineStr">
        <is>
          <t>RTV Euro AGD</t>
        </is>
      </c>
      <c r="Q3047" s="8" t="inlineStr">
        <is>
          <t>Poland</t>
        </is>
      </c>
      <c r="R3047" s="12" t="inlineStr">
        <is>
          <t>https://www.euro.com.pl/telefony-komorkowe/myphone-hammer-construction-2-5g-6-128g-6-58-120hz-50mpix-srebrny.bhtml</t>
        </is>
      </c>
      <c r="S3047" s="13" t="inlineStr">
        <is>
          <t>Handset</t>
        </is>
      </c>
      <c r="T3047" s="13" t="n"/>
      <c r="U3047" s="12" t="inlineStr">
        <is>
          <t>https://drive.google.com/uc?export=view&amp;id=1ujw3tqnw1v_0OPGWj0c0citdRJUBeIrD</t>
        </is>
      </c>
      <c r="V3047" t="inlineStr">
        <is>
          <t>20250424</t>
        </is>
      </c>
    </row>
    <row r="3048" ht="15" customHeight="1">
      <c r="A3048" s="7" t="inlineStr">
        <is>
          <t>AN00000241</t>
        </is>
      </c>
      <c r="B3048" s="8" t="inlineStr">
        <is>
          <t>Myphone</t>
        </is>
      </c>
      <c r="C3048" s="8" t="inlineStr">
        <is>
          <t>Hammer Constuction 2 Therm 8/256GB</t>
        </is>
      </c>
      <c r="D3048" s="8" t="inlineStr">
        <is>
          <t>-</t>
        </is>
      </c>
      <c r="E3048" s="9" t="n">
        <v>2599</v>
      </c>
      <c r="F3048" s="9" t="inlineStr">
        <is>
          <t>2599.00</t>
        </is>
      </c>
      <c r="G3048" s="9" t="inlineStr">
        <is>
          <t>Instock</t>
        </is>
      </c>
      <c r="H3048" s="9">
        <f>F3048+0</f>
        <v/>
      </c>
      <c r="I3048" s="9" t="n"/>
      <c r="J3048" s="9">
        <f>IF(I3048&lt;&gt;"",I3048,H3048)</f>
        <v/>
      </c>
      <c r="K3048" s="9">
        <f>E3048/(1+M3048)</f>
        <v/>
      </c>
      <c r="L3048" s="10" t="inlineStr">
        <is>
          <t>PLN</t>
        </is>
      </c>
      <c r="M3048" s="11" t="n">
        <v>0.23</v>
      </c>
      <c r="N3048" s="9">
        <f>K3048*VLOOKUP(L3048,'Exchange rate'!A:B,2,0)</f>
        <v/>
      </c>
      <c r="O3048" s="8" t="inlineStr">
        <is>
          <t>RTV Euro AGD</t>
        </is>
      </c>
      <c r="P3048" s="8" t="inlineStr">
        <is>
          <t>RTV Euro AGD</t>
        </is>
      </c>
      <c r="Q3048" s="8" t="inlineStr">
        <is>
          <t>Poland</t>
        </is>
      </c>
      <c r="R3048" s="12" t="inlineStr">
        <is>
          <t>https://www.euro.com.pl/telefony-komorkowe/myphone-smartfon-hammer-constr-2-5g-therm-milit-.bhtml</t>
        </is>
      </c>
      <c r="S3048" s="13" t="inlineStr">
        <is>
          <t>Handset</t>
        </is>
      </c>
      <c r="T3048" s="13" t="n"/>
      <c r="U3048" s="12" t="inlineStr">
        <is>
          <t>https://drive.google.com/uc?export=view&amp;id=1qT4j3bvOBpcts1fK9XThuTBvNqSShalB</t>
        </is>
      </c>
      <c r="V3048" t="inlineStr">
        <is>
          <t>20250424</t>
        </is>
      </c>
    </row>
    <row r="3049" ht="15" customHeight="1">
      <c r="A3049" s="7" t="inlineStr">
        <is>
          <t>BN2009370</t>
        </is>
      </c>
      <c r="B3049" s="8" t="inlineStr">
        <is>
          <t>Myphone</t>
        </is>
      </c>
      <c r="C3049" s="8" t="inlineStr">
        <is>
          <t>Hammer Energy X</t>
        </is>
      </c>
      <c r="D3049" s="8" t="inlineStr">
        <is>
          <t>-</t>
        </is>
      </c>
      <c r="E3049" s="9" t="n">
        <v>699</v>
      </c>
      <c r="F3049" s="9" t="inlineStr">
        <is>
          <t>699.00</t>
        </is>
      </c>
      <c r="G3049" s="9" t="inlineStr">
        <is>
          <t>Instock</t>
        </is>
      </c>
      <c r="H3049" s="9">
        <f>F3049+0</f>
        <v/>
      </c>
      <c r="I3049" s="9" t="n"/>
      <c r="J3049" s="9">
        <f>IF(I3049&lt;&gt;"",I3049,H3049)</f>
        <v/>
      </c>
      <c r="K3049" s="9">
        <f>E3049/(1+M3049)</f>
        <v/>
      </c>
      <c r="L3049" s="10" t="inlineStr">
        <is>
          <t>PLN</t>
        </is>
      </c>
      <c r="M3049" s="11" t="n">
        <v>0.23</v>
      </c>
      <c r="N3049" s="9">
        <f>K3049*VLOOKUP(L3049,'Exchange rate'!A:B,2,0)</f>
        <v/>
      </c>
      <c r="O3049" s="8" t="inlineStr">
        <is>
          <t>RTV Euro AGD</t>
        </is>
      </c>
      <c r="P3049" s="8" t="inlineStr">
        <is>
          <t>RTV Euro AGD</t>
        </is>
      </c>
      <c r="Q3049" s="8" t="inlineStr">
        <is>
          <t>Poland</t>
        </is>
      </c>
      <c r="R3049" s="12" t="inlineStr">
        <is>
          <t>https://www.euro.com.pl/telefony-komorkowe/myphone-smartfon-hammer-energy-x.bhtml</t>
        </is>
      </c>
      <c r="S3049" s="13" t="inlineStr">
        <is>
          <t>Handset</t>
        </is>
      </c>
      <c r="T3049" s="13" t="n"/>
      <c r="U3049" s="12" t="inlineStr">
        <is>
          <t>https://drive.google.com/uc?export=view&amp;id=1rrh_S-G68xVbMNLaMt-9RlIjcwOT_2fE</t>
        </is>
      </c>
      <c r="V3049" t="inlineStr">
        <is>
          <t>20250424</t>
        </is>
      </c>
    </row>
    <row r="3050" ht="15" customHeight="1">
      <c r="A3050" s="7" t="inlineStr">
        <is>
          <t>AN00000229</t>
        </is>
      </c>
      <c r="B3050" s="8" t="inlineStr">
        <is>
          <t>Myphone</t>
        </is>
      </c>
      <c r="C3050" s="8" t="inlineStr">
        <is>
          <t>Hammer Watch 2 Lite</t>
        </is>
      </c>
      <c r="D3050" s="8" t="inlineStr">
        <is>
          <t>-</t>
        </is>
      </c>
      <c r="E3050" s="9" t="n">
        <v>349</v>
      </c>
      <c r="F3050" s="9" t="inlineStr">
        <is>
          <t>349.00</t>
        </is>
      </c>
      <c r="G3050" s="9" t="inlineStr">
        <is>
          <t>Instock</t>
        </is>
      </c>
      <c r="H3050" s="9">
        <f>F3050+0</f>
        <v/>
      </c>
      <c r="I3050" s="9" t="n"/>
      <c r="J3050" s="9">
        <f>IF(I3050&lt;&gt;"",I3050,H3050)</f>
        <v/>
      </c>
      <c r="K3050" s="9">
        <f>E3050/(1+M3050)</f>
        <v/>
      </c>
      <c r="L3050" s="10" t="inlineStr">
        <is>
          <t>PLN</t>
        </is>
      </c>
      <c r="M3050" s="11" t="n">
        <v>0.23</v>
      </c>
      <c r="N3050" s="9">
        <f>K3050*VLOOKUP(L3050,'Exchange rate'!A:B,2,0)</f>
        <v/>
      </c>
      <c r="O3050" s="8" t="inlineStr">
        <is>
          <t>RTV Euro AGD</t>
        </is>
      </c>
      <c r="P3050" s="8" t="inlineStr">
        <is>
          <t>RTV Euro AGD</t>
        </is>
      </c>
      <c r="Q3050" s="8" t="inlineStr">
        <is>
          <t>Poland</t>
        </is>
      </c>
      <c r="R3050" s="12" t="inlineStr">
        <is>
          <t>https://www.euro.com.pl/smartwatch/myphone-hammer-watch-2-lite-czarny.bhtml</t>
        </is>
      </c>
      <c r="S3050" s="13" t="inlineStr">
        <is>
          <t>Smart Watch</t>
        </is>
      </c>
      <c r="T3050" s="13" t="n"/>
      <c r="U3050" s="12" t="inlineStr">
        <is>
          <t>https://drive.google.com/uc?export=view&amp;id=1uNEOBy5QvIX0LmMrFidFKIP6V-2iyD5L</t>
        </is>
      </c>
      <c r="V3050" t="inlineStr">
        <is>
          <t>20250424</t>
        </is>
      </c>
    </row>
    <row r="3051" ht="15" customHeight="1">
      <c r="A3051" s="7" t="inlineStr">
        <is>
          <t>BN2009058</t>
        </is>
      </c>
      <c r="B3051" s="8" t="inlineStr">
        <is>
          <t>OnePlus</t>
        </is>
      </c>
      <c r="C3051" s="8" t="inlineStr">
        <is>
          <t>Nord 3 16-256GB 5G</t>
        </is>
      </c>
      <c r="D3051" s="8" t="inlineStr">
        <is>
          <t>-</t>
        </is>
      </c>
      <c r="E3051" s="9" t="n">
        <v>999</v>
      </c>
      <c r="F3051" s="9" t="inlineStr">
        <is>
          <t>999.00</t>
        </is>
      </c>
      <c r="G3051" s="9" t="inlineStr">
        <is>
          <t>Instock</t>
        </is>
      </c>
      <c r="H3051" s="9">
        <f>F3051+0</f>
        <v/>
      </c>
      <c r="I3051" s="9" t="n"/>
      <c r="J3051" s="9">
        <f>IF(I3051&lt;&gt;"",I3051,H3051)</f>
        <v/>
      </c>
      <c r="K3051" s="9">
        <f>E3051/(1+M3051)</f>
        <v/>
      </c>
      <c r="L3051" s="10" t="inlineStr">
        <is>
          <t>PLN</t>
        </is>
      </c>
      <c r="M3051" s="11" t="n">
        <v>0.23</v>
      </c>
      <c r="N3051" s="9">
        <f>K3051*VLOOKUP(L3051,'Exchange rate'!A:B,2,0)</f>
        <v/>
      </c>
      <c r="O3051" s="8" t="inlineStr">
        <is>
          <t>RTV Euro AGD</t>
        </is>
      </c>
      <c r="P3051" s="8" t="inlineStr">
        <is>
          <t>RTV Euro AGD</t>
        </is>
      </c>
      <c r="Q3051" s="8" t="inlineStr">
        <is>
          <t>Poland</t>
        </is>
      </c>
      <c r="R3051" s="12" t="inlineStr">
        <is>
          <t>https://www.euro.com.pl/telefony-komorkowe/oneplus-smartfon-nord-3-5g-16-256gb-graphite.bhtml</t>
        </is>
      </c>
      <c r="S3051" s="13" t="inlineStr">
        <is>
          <t>Handset</t>
        </is>
      </c>
      <c r="T3051" s="13" t="n"/>
      <c r="U3051" s="12" t="inlineStr">
        <is>
          <t>https://drive.google.com/uc?export=view&amp;id=1qVTBqt5EkfUBJ8oNqKdBtAt_esFpB55C</t>
        </is>
      </c>
      <c r="V3051" t="inlineStr">
        <is>
          <t>20250424</t>
        </is>
      </c>
    </row>
    <row r="3052" ht="15" customHeight="1">
      <c r="A3052" s="7" t="inlineStr">
        <is>
          <t>BN2009368</t>
        </is>
      </c>
      <c r="B3052" s="8" t="inlineStr">
        <is>
          <t>OnePlus</t>
        </is>
      </c>
      <c r="C3052" s="8" t="inlineStr">
        <is>
          <t>OnePlus 12 16-512GB 5G</t>
        </is>
      </c>
      <c r="D3052" s="8" t="inlineStr">
        <is>
          <t>-</t>
        </is>
      </c>
      <c r="E3052" s="9" t="n">
        <v>3299</v>
      </c>
      <c r="F3052" s="9" t="inlineStr">
        <is>
          <t>3299.00</t>
        </is>
      </c>
      <c r="G3052" s="9" t="inlineStr">
        <is>
          <t>Instock</t>
        </is>
      </c>
      <c r="H3052" s="9">
        <f>F3052+0</f>
        <v/>
      </c>
      <c r="I3052" s="9" t="n"/>
      <c r="J3052" s="9">
        <f>IF(I3052&lt;&gt;"",I3052,H3052)</f>
        <v/>
      </c>
      <c r="K3052" s="9">
        <f>E3052/(1+M3052)</f>
        <v/>
      </c>
      <c r="L3052" s="10" t="inlineStr">
        <is>
          <t>PLN</t>
        </is>
      </c>
      <c r="M3052" s="11" t="n">
        <v>0.23</v>
      </c>
      <c r="N3052" s="9">
        <f>K3052*VLOOKUP(L3052,'Exchange rate'!A:B,2,0)</f>
        <v/>
      </c>
      <c r="O3052" s="8" t="inlineStr">
        <is>
          <t>RTV Euro AGD</t>
        </is>
      </c>
      <c r="P3052" s="8" t="inlineStr">
        <is>
          <t>RTV Euro AGD</t>
        </is>
      </c>
      <c r="Q3052" s="8" t="inlineStr">
        <is>
          <t>Poland</t>
        </is>
      </c>
      <c r="R3052" s="12" t="inlineStr">
        <is>
          <t>https://www.euro.com.pl/telefony-komorkowe/oneplus-12-16-512gb-6-82-120hz-50mpix-zielony.bhtml</t>
        </is>
      </c>
      <c r="S3052" s="13" t="inlineStr">
        <is>
          <t>Handset</t>
        </is>
      </c>
      <c r="T3052" s="13" t="n"/>
      <c r="U3052" s="12" t="inlineStr">
        <is>
          <t>https://drive.google.com/uc?export=view&amp;id=1twcllm-qvjn0JTVfR3DcDgSlhh8xuAfz</t>
        </is>
      </c>
      <c r="V3052" t="inlineStr">
        <is>
          <t>20250424</t>
        </is>
      </c>
    </row>
    <row r="3053" ht="15" customHeight="1">
      <c r="A3053" s="7" t="inlineStr">
        <is>
          <t>AN00000245</t>
        </is>
      </c>
      <c r="B3053" s="8" t="inlineStr">
        <is>
          <t>OnePlus</t>
        </is>
      </c>
      <c r="C3053" s="8" t="inlineStr">
        <is>
          <t>OnePlus 13 5G 16/512GB</t>
        </is>
      </c>
      <c r="D3053" s="8" t="inlineStr">
        <is>
          <t>-</t>
        </is>
      </c>
      <c r="E3053" s="9" t="n">
        <v>4599</v>
      </c>
      <c r="F3053" s="9" t="inlineStr">
        <is>
          <t>4399.00</t>
        </is>
      </c>
      <c r="G3053" s="9" t="inlineStr">
        <is>
          <t>Instock</t>
        </is>
      </c>
      <c r="H3053" s="9">
        <f>F3053+0</f>
        <v/>
      </c>
      <c r="I3053" s="9" t="n"/>
      <c r="J3053" s="9">
        <f>IF(I3053&lt;&gt;"",I3053,H3053)</f>
        <v/>
      </c>
      <c r="K3053" s="9">
        <f>E3053/(1+M3053)</f>
        <v/>
      </c>
      <c r="L3053" s="10" t="inlineStr">
        <is>
          <t>PLN</t>
        </is>
      </c>
      <c r="M3053" s="11" t="n">
        <v>0.23</v>
      </c>
      <c r="N3053" s="9">
        <f>K3053*VLOOKUP(L3053,'Exchange rate'!A:B,2,0)</f>
        <v/>
      </c>
      <c r="O3053" s="8" t="inlineStr">
        <is>
          <t>RTV Euro AGD</t>
        </is>
      </c>
      <c r="P3053" s="8" t="inlineStr">
        <is>
          <t>RTV Euro AGD</t>
        </is>
      </c>
      <c r="Q3053" s="8" t="inlineStr">
        <is>
          <t>Poland</t>
        </is>
      </c>
      <c r="R3053" s="12" t="inlineStr">
        <is>
          <t>https://www.euro.com.pl/telefony-komorkowe/oneplus-13-16-512gb-6-82-120hz-50mpix-czarny.bhtml</t>
        </is>
      </c>
      <c r="S3053" s="13" t="inlineStr">
        <is>
          <t>Handset</t>
        </is>
      </c>
      <c r="T3053" s="13" t="n"/>
      <c r="U3053" s="12" t="inlineStr">
        <is>
          <t>https://drive.google.com/uc?export=view&amp;id=1sxx_3eDOlvI8sfMkVL8SuipG0o4SC-WF</t>
        </is>
      </c>
      <c r="V3053" t="inlineStr">
        <is>
          <t>20250424</t>
        </is>
      </c>
    </row>
    <row r="3054" ht="15" customHeight="1">
      <c r="A3054" s="7" t="inlineStr">
        <is>
          <t>AN00000244</t>
        </is>
      </c>
      <c r="B3054" s="8" t="inlineStr">
        <is>
          <t>OnePlus</t>
        </is>
      </c>
      <c r="C3054" s="8" t="inlineStr">
        <is>
          <t>OnePlus 13R 5G 12/256GB</t>
        </is>
      </c>
      <c r="D3054" s="8" t="inlineStr">
        <is>
          <t>-</t>
        </is>
      </c>
      <c r="E3054" s="9" t="n">
        <v>0</v>
      </c>
      <c r="F3054" s="9" t="inlineStr">
        <is>
          <t>2499.00</t>
        </is>
      </c>
      <c r="G3054" s="9" t="inlineStr">
        <is>
          <t>Instock</t>
        </is>
      </c>
      <c r="H3054" s="9">
        <f>F3054+0</f>
        <v/>
      </c>
      <c r="I3054" s="9" t="n"/>
      <c r="J3054" s="9">
        <f>IF(I3054&lt;&gt;"",I3054,H3054)</f>
        <v/>
      </c>
      <c r="K3054" s="9">
        <f>E3054/(1+M3054)</f>
        <v/>
      </c>
      <c r="L3054" s="10" t="inlineStr">
        <is>
          <t>PLN</t>
        </is>
      </c>
      <c r="M3054" s="11" t="n">
        <v>0.23</v>
      </c>
      <c r="N3054" s="9">
        <f>K3054*VLOOKUP(L3054,'Exchange rate'!A:B,2,0)</f>
        <v/>
      </c>
      <c r="O3054" s="8" t="inlineStr">
        <is>
          <t>RTV Euro AGD</t>
        </is>
      </c>
      <c r="P3054" s="8" t="inlineStr">
        <is>
          <t>RTV Euro AGD</t>
        </is>
      </c>
      <c r="Q3054" s="8" t="inlineStr">
        <is>
          <t>Poland</t>
        </is>
      </c>
      <c r="R3054" s="12" t="inlineStr">
        <is>
          <t>https://www.euro.com.pl/telefony-komorkowe/oneplus-13r-12-256gb-6-78-120hz-50mpix-czarny.bhtml</t>
        </is>
      </c>
      <c r="S3054" s="13" t="inlineStr">
        <is>
          <t>Handset</t>
        </is>
      </c>
      <c r="T3054" s="13" t="inlineStr">
        <is>
          <t>x</t>
        </is>
      </c>
      <c r="U3054" s="12" t="inlineStr">
        <is>
          <t>https://drive.google.com/uc?export=view&amp;id=1sB8LDlRCp3vA9w_pfT9fojKqpks2YTit</t>
        </is>
      </c>
      <c r="V3054" t="inlineStr">
        <is>
          <t>20250424</t>
        </is>
      </c>
    </row>
    <row r="3055" ht="15" customHeight="1">
      <c r="A3055" s="7" t="inlineStr">
        <is>
          <t>AN00000205</t>
        </is>
      </c>
      <c r="B3055" s="8" t="inlineStr">
        <is>
          <t>OnePlus</t>
        </is>
      </c>
      <c r="C3055" s="8" t="inlineStr">
        <is>
          <t>OnePlus Nord 4 5G 16/512GB</t>
        </is>
      </c>
      <c r="D3055" s="8" t="inlineStr">
        <is>
          <t>-</t>
        </is>
      </c>
      <c r="E3055" s="9" t="n">
        <v>1899</v>
      </c>
      <c r="F3055" s="9" t="inlineStr">
        <is>
          <t>1899.00</t>
        </is>
      </c>
      <c r="G3055" s="9" t="inlineStr">
        <is>
          <t>Instock</t>
        </is>
      </c>
      <c r="H3055" s="9">
        <f>F3055+0</f>
        <v/>
      </c>
      <c r="I3055" s="9" t="n"/>
      <c r="J3055" s="9">
        <f>IF(I3055&lt;&gt;"",I3055,H3055)</f>
        <v/>
      </c>
      <c r="K3055" s="9">
        <f>E3055/(1+M3055)</f>
        <v/>
      </c>
      <c r="L3055" s="10" t="inlineStr">
        <is>
          <t>PLN</t>
        </is>
      </c>
      <c r="M3055" s="11" t="n">
        <v>0.23</v>
      </c>
      <c r="N3055" s="9">
        <f>K3055*VLOOKUP(L3055,'Exchange rate'!A:B,2,0)</f>
        <v/>
      </c>
      <c r="O3055" s="8" t="inlineStr">
        <is>
          <t>RTV Euro AGD</t>
        </is>
      </c>
      <c r="P3055" s="8" t="inlineStr">
        <is>
          <t>RTV Euro AGD</t>
        </is>
      </c>
      <c r="Q3055" s="8" t="inlineStr">
        <is>
          <t>Poland</t>
        </is>
      </c>
      <c r="R3055" s="12" t="inlineStr">
        <is>
          <t>https://www.euro.com.pl/telefony-komorkowe/oneplus-nord-4-16-512gb-6-74-120hz-50mpix-czarny.bhtml</t>
        </is>
      </c>
      <c r="S3055" s="13" t="inlineStr">
        <is>
          <t>Handset</t>
        </is>
      </c>
      <c r="T3055" s="13" t="n"/>
      <c r="U3055" s="12" t="inlineStr">
        <is>
          <t>https://drive.google.com/uc?export=view&amp;id=1ufQkDpnvJoEIdu9coVN0gOvxwY-U3WTS</t>
        </is>
      </c>
      <c r="V3055" t="inlineStr">
        <is>
          <t>20250424</t>
        </is>
      </c>
    </row>
    <row r="3056" ht="15" customHeight="1">
      <c r="A3056" s="7" t="inlineStr">
        <is>
          <t>AN00000191</t>
        </is>
      </c>
      <c r="B3056" s="8" t="inlineStr">
        <is>
          <t>OnePlus</t>
        </is>
      </c>
      <c r="C3056" s="8" t="inlineStr">
        <is>
          <t>OnePlus Watch 2</t>
        </is>
      </c>
      <c r="D3056" s="8" t="inlineStr">
        <is>
          <t>-</t>
        </is>
      </c>
      <c r="E3056" s="9" t="n">
        <v>899</v>
      </c>
      <c r="F3056" s="9" t="inlineStr">
        <is>
          <t>899.00</t>
        </is>
      </c>
      <c r="G3056" s="9" t="inlineStr">
        <is>
          <t>Instock</t>
        </is>
      </c>
      <c r="H3056" s="9">
        <f>F3056+0</f>
        <v/>
      </c>
      <c r="I3056" s="9" t="n"/>
      <c r="J3056" s="9">
        <f>IF(I3056&lt;&gt;"",I3056,H3056)</f>
        <v/>
      </c>
      <c r="K3056" s="9">
        <f>E3056/(1+M3056)</f>
        <v/>
      </c>
      <c r="L3056" s="10" t="inlineStr">
        <is>
          <t>PLN</t>
        </is>
      </c>
      <c r="M3056" s="11" t="n">
        <v>0.23</v>
      </c>
      <c r="N3056" s="9">
        <f>K3056*VLOOKUP(L3056,'Exchange rate'!A:B,2,0)</f>
        <v/>
      </c>
      <c r="O3056" s="8" t="inlineStr">
        <is>
          <t>RTV Euro AGD</t>
        </is>
      </c>
      <c r="P3056" s="8" t="inlineStr">
        <is>
          <t>RTV Euro AGD</t>
        </is>
      </c>
      <c r="Q3056" s="8" t="inlineStr">
        <is>
          <t>Poland</t>
        </is>
      </c>
      <c r="R3056" s="12" t="inlineStr">
        <is>
          <t>https://www.euro.com.pl/smartwatch/oneplus-watch-2-46mm-gps-niebieski.bhtml</t>
        </is>
      </c>
      <c r="S3056" s="13" t="inlineStr">
        <is>
          <t>Smart Watch</t>
        </is>
      </c>
      <c r="T3056" s="13" t="n"/>
      <c r="U3056" s="12" t="inlineStr">
        <is>
          <t>https://drive.google.com/uc?export=view&amp;id=1qtKFRlHSdKeawazO5qVbyLncma6zJWTi</t>
        </is>
      </c>
      <c r="V3056" t="inlineStr">
        <is>
          <t>20250424</t>
        </is>
      </c>
    </row>
    <row r="3057" ht="15" customHeight="1">
      <c r="A3057" s="7" t="inlineStr">
        <is>
          <t>BN2009909</t>
        </is>
      </c>
      <c r="B3057" s="8" t="inlineStr">
        <is>
          <t>Oppo</t>
        </is>
      </c>
      <c r="C3057" s="8" t="inlineStr">
        <is>
          <t>A40 4-128GB LTE</t>
        </is>
      </c>
      <c r="D3057" s="8" t="inlineStr">
        <is>
          <t>-</t>
        </is>
      </c>
      <c r="E3057" s="9" t="n">
        <v>388</v>
      </c>
      <c r="F3057" s="9" t="inlineStr">
        <is>
          <t>388.00</t>
        </is>
      </c>
      <c r="G3057" s="9" t="inlineStr">
        <is>
          <t>Instock</t>
        </is>
      </c>
      <c r="H3057" s="9">
        <f>F3057+0</f>
        <v/>
      </c>
      <c r="I3057" s="9" t="n"/>
      <c r="J3057" s="9">
        <f>IF(I3057&lt;&gt;"",I3057,H3057)</f>
        <v/>
      </c>
      <c r="K3057" s="9">
        <f>E3057/(1+M3057)</f>
        <v/>
      </c>
      <c r="L3057" s="10" t="inlineStr">
        <is>
          <t>PLN</t>
        </is>
      </c>
      <c r="M3057" s="11" t="n">
        <v>0.23</v>
      </c>
      <c r="N3057" s="9">
        <f>K3057*VLOOKUP(L3057,'Exchange rate'!A:B,2,0)</f>
        <v/>
      </c>
      <c r="O3057" s="8" t="inlineStr">
        <is>
          <t>RTV Euro AGD</t>
        </is>
      </c>
      <c r="P3057" s="8" t="inlineStr">
        <is>
          <t>RTV Euro AGD</t>
        </is>
      </c>
      <c r="Q3057" s="8" t="inlineStr">
        <is>
          <t>Poland</t>
        </is>
      </c>
      <c r="R3057" s="12" t="inlineStr">
        <is>
          <t>https://www.euro.com.pl/telefony-komorkowe/oppo-smartfon-a40-4-128gb-black-oppo.bhtml</t>
        </is>
      </c>
      <c r="S3057" s="13" t="inlineStr">
        <is>
          <t>Handset</t>
        </is>
      </c>
      <c r="T3057" s="13" t="n"/>
      <c r="U3057" s="12" t="inlineStr">
        <is>
          <t>https://drive.google.com/uc?export=view&amp;id=1t3eRmp6buG9_rCPEZ13fj0ORQf3TwE7s</t>
        </is>
      </c>
      <c r="V3057" t="inlineStr">
        <is>
          <t>20250424</t>
        </is>
      </c>
    </row>
    <row r="3058" ht="15" customHeight="1">
      <c r="A3058" s="7" t="inlineStr">
        <is>
          <t>BN2009360</t>
        </is>
      </c>
      <c r="B3058" s="8" t="inlineStr">
        <is>
          <t>Oppo</t>
        </is>
      </c>
      <c r="C3058" s="8" t="inlineStr">
        <is>
          <t>A60 4-128GB 5G</t>
        </is>
      </c>
      <c r="D3058" s="8" t="inlineStr">
        <is>
          <t>-</t>
        </is>
      </c>
      <c r="E3058" s="9" t="n">
        <v>649</v>
      </c>
      <c r="F3058" s="9" t="inlineStr">
        <is>
          <t>649.00</t>
        </is>
      </c>
      <c r="G3058" s="9" t="inlineStr">
        <is>
          <t>Instock</t>
        </is>
      </c>
      <c r="H3058" s="9">
        <f>F3058+0</f>
        <v/>
      </c>
      <c r="I3058" s="9" t="n"/>
      <c r="J3058" s="9">
        <f>IF(I3058&lt;&gt;"",I3058,H3058)</f>
        <v/>
      </c>
      <c r="K3058" s="9">
        <f>E3058/(1+M3058)</f>
        <v/>
      </c>
      <c r="L3058" s="10" t="inlineStr">
        <is>
          <t>PLN</t>
        </is>
      </c>
      <c r="M3058" s="11" t="n">
        <v>0.23</v>
      </c>
      <c r="N3058" s="9">
        <f>K3058*VLOOKUP(L3058,'Exchange rate'!A:B,2,0)</f>
        <v/>
      </c>
      <c r="O3058" s="8" t="inlineStr">
        <is>
          <t>RTV Euro AGD</t>
        </is>
      </c>
      <c r="P3058" s="8" t="inlineStr">
        <is>
          <t>RTV Euro AGD</t>
        </is>
      </c>
      <c r="Q3058" s="8" t="inlineStr">
        <is>
          <t>Poland</t>
        </is>
      </c>
      <c r="R3058" s="12" t="inlineStr">
        <is>
          <t>https://www.euro.com.pl/telefony-komorkowe/oppo-a60-5g-4-128gb-6-67-90hz-50mpix-bordowy.bhtml</t>
        </is>
      </c>
      <c r="S3058" s="13" t="inlineStr">
        <is>
          <t>Handset</t>
        </is>
      </c>
      <c r="T3058" s="13" t="n"/>
      <c r="U3058" s="12" t="inlineStr">
        <is>
          <t>https://drive.google.com/uc?export=view&amp;id=1rGcIdExurnOlKM93IGmNZ0s-nEUdZFRO</t>
        </is>
      </c>
      <c r="V3058" t="inlineStr">
        <is>
          <t>20250424</t>
        </is>
      </c>
    </row>
    <row r="3059" ht="15" customHeight="1">
      <c r="A3059" s="7" t="inlineStr">
        <is>
          <t>BN2009053</t>
        </is>
      </c>
      <c r="B3059" s="8" t="inlineStr">
        <is>
          <t>Oppo</t>
        </is>
      </c>
      <c r="C3059" s="8" t="inlineStr">
        <is>
          <t>A79 8-256GB 5G</t>
        </is>
      </c>
      <c r="D3059" s="8" t="inlineStr">
        <is>
          <t>-</t>
        </is>
      </c>
      <c r="E3059" s="9" t="n">
        <v>599</v>
      </c>
      <c r="F3059" s="9" t="inlineStr">
        <is>
          <t>599.00</t>
        </is>
      </c>
      <c r="G3059" s="9" t="inlineStr">
        <is>
          <t>Instock</t>
        </is>
      </c>
      <c r="H3059" s="9">
        <f>F3059+0</f>
        <v/>
      </c>
      <c r="I3059" s="9" t="n"/>
      <c r="J3059" s="9">
        <f>IF(I3059&lt;&gt;"",I3059,H3059)</f>
        <v/>
      </c>
      <c r="K3059" s="9">
        <f>E3059/(1+M3059)</f>
        <v/>
      </c>
      <c r="L3059" s="10" t="inlineStr">
        <is>
          <t>PLN</t>
        </is>
      </c>
      <c r="M3059" s="11" t="n">
        <v>0.23</v>
      </c>
      <c r="N3059" s="9">
        <f>K3059*VLOOKUP(L3059,'Exchange rate'!A:B,2,0)</f>
        <v/>
      </c>
      <c r="O3059" s="8" t="inlineStr">
        <is>
          <t>RTV Euro AGD</t>
        </is>
      </c>
      <c r="P3059" s="8" t="inlineStr">
        <is>
          <t>RTV Euro AGD</t>
        </is>
      </c>
      <c r="Q3059" s="8" t="inlineStr">
        <is>
          <t>Poland</t>
        </is>
      </c>
      <c r="R3059" s="12" t="inlineStr">
        <is>
          <t>https://www.euro.com.pl/telefony-komorkowe/oppo-a79-5g-8-256gb-6-72-90hz-50mpix-czarny.bhtml</t>
        </is>
      </c>
      <c r="S3059" s="13" t="inlineStr">
        <is>
          <t>Handset</t>
        </is>
      </c>
      <c r="T3059" s="13" t="n"/>
      <c r="U3059" s="12" t="inlineStr">
        <is>
          <t>https://drive.google.com/uc?export=view&amp;id=1sxWFArWI3BZhUCBYhaER05xLFEN6cz0R</t>
        </is>
      </c>
      <c r="V3059" t="inlineStr">
        <is>
          <t>20250424</t>
        </is>
      </c>
    </row>
    <row r="3060" ht="15" customHeight="1">
      <c r="A3060" s="7" t="inlineStr">
        <is>
          <t>BN2009426</t>
        </is>
      </c>
      <c r="B3060" s="8" t="inlineStr">
        <is>
          <t>Oppo</t>
        </is>
      </c>
      <c r="C3060" s="8" t="inlineStr">
        <is>
          <t>A80 8-256GB 5G</t>
        </is>
      </c>
      <c r="D3060" s="8" t="inlineStr">
        <is>
          <t>-</t>
        </is>
      </c>
      <c r="E3060" s="9" t="n">
        <v>719</v>
      </c>
      <c r="F3060" s="9" t="inlineStr">
        <is>
          <t>719.00</t>
        </is>
      </c>
      <c r="G3060" s="9" t="inlineStr">
        <is>
          <t>Instock</t>
        </is>
      </c>
      <c r="H3060" s="9">
        <f>F3060+0</f>
        <v/>
      </c>
      <c r="I3060" s="9" t="n"/>
      <c r="J3060" s="9">
        <f>IF(I3060&lt;&gt;"",I3060,H3060)</f>
        <v/>
      </c>
      <c r="K3060" s="9">
        <f>E3060/(1+M3060)</f>
        <v/>
      </c>
      <c r="L3060" s="10" t="inlineStr">
        <is>
          <t>PLN</t>
        </is>
      </c>
      <c r="M3060" s="11" t="n">
        <v>0.23</v>
      </c>
      <c r="N3060" s="9">
        <f>K3060*VLOOKUP(L3060,'Exchange rate'!A:B,2,0)</f>
        <v/>
      </c>
      <c r="O3060" s="8" t="inlineStr">
        <is>
          <t>RTV Euro AGD</t>
        </is>
      </c>
      <c r="P3060" s="8" t="inlineStr">
        <is>
          <t>RTV Euro AGD</t>
        </is>
      </c>
      <c r="Q3060" s="8" t="inlineStr">
        <is>
          <t>Poland</t>
        </is>
      </c>
      <c r="R3060" s="12" t="inlineStr">
        <is>
          <t>https://www.euro.com.pl/telefony-komorkowe/oppo-a80-5g-8-256gb-6-67-120hz-50mpix-fioletowy.bhtml</t>
        </is>
      </c>
      <c r="S3060" s="13" t="inlineStr">
        <is>
          <t>Handset</t>
        </is>
      </c>
      <c r="T3060" s="13" t="n"/>
      <c r="U3060" s="12" t="inlineStr">
        <is>
          <t>https://drive.google.com/uc?export=view&amp;id=1proBOj0WX1e61Z9ATvJmSG6IVU8pQVJo</t>
        </is>
      </c>
      <c r="V3060" t="inlineStr">
        <is>
          <t>20250424</t>
        </is>
      </c>
    </row>
    <row r="3061" ht="15" customHeight="1">
      <c r="A3061" s="7" t="inlineStr">
        <is>
          <t>BN2007542</t>
        </is>
      </c>
      <c r="B3061" s="8" t="inlineStr">
        <is>
          <t>Oppo</t>
        </is>
      </c>
      <c r="C3061" s="8" t="inlineStr">
        <is>
          <t>Find X3 Lite / Reno 5 128GB 5G</t>
        </is>
      </c>
      <c r="D3061" s="8" t="inlineStr">
        <is>
          <t>-</t>
        </is>
      </c>
      <c r="E3061" s="9" t="n">
        <v>696</v>
      </c>
      <c r="F3061" s="9" t="inlineStr">
        <is>
          <t>696.00</t>
        </is>
      </c>
      <c r="G3061" s="9" t="inlineStr">
        <is>
          <t>Instock</t>
        </is>
      </c>
      <c r="H3061" s="9">
        <f>F3061+0</f>
        <v/>
      </c>
      <c r="I3061" s="9" t="n"/>
      <c r="J3061" s="9">
        <f>IF(I3061&lt;&gt;"",I3061,H3061)</f>
        <v/>
      </c>
      <c r="K3061" s="9">
        <f>E3061/(1+M3061)</f>
        <v/>
      </c>
      <c r="L3061" s="10" t="inlineStr">
        <is>
          <t>PLN</t>
        </is>
      </c>
      <c r="M3061" s="11" t="n">
        <v>0.23</v>
      </c>
      <c r="N3061" s="9">
        <f>K3061*VLOOKUP(L3061,'Exchange rate'!A:B,2,0)</f>
        <v/>
      </c>
      <c r="O3061" s="8" t="inlineStr">
        <is>
          <t>RTV Euro AGD</t>
        </is>
      </c>
      <c r="P3061" s="8" t="inlineStr">
        <is>
          <t>RTV Euro AGD</t>
        </is>
      </c>
      <c r="Q3061" s="8" t="inlineStr">
        <is>
          <t>Poland</t>
        </is>
      </c>
      <c r="R3061" s="12" t="inlineStr">
        <is>
          <t>https://www.euro.com.pl/telefony-komorkowe/oppo-smartfon-reno5-5g-blue-oppo.bhtml</t>
        </is>
      </c>
      <c r="S3061" s="13" t="inlineStr">
        <is>
          <t>Handset</t>
        </is>
      </c>
      <c r="T3061" s="13" t="n"/>
      <c r="U3061" s="12" t="inlineStr">
        <is>
          <t>https://drive.google.com/uc?export=view&amp;id=1shCn4ASv5jlhYKMtCeOAtXtQ1Syu7ptf</t>
        </is>
      </c>
      <c r="V3061" t="inlineStr">
        <is>
          <t>20250424</t>
        </is>
      </c>
    </row>
    <row r="3062" ht="15" customHeight="1">
      <c r="A3062" s="7" t="inlineStr">
        <is>
          <t>AN00000243</t>
        </is>
      </c>
      <c r="B3062" s="8" t="inlineStr">
        <is>
          <t>Oppo</t>
        </is>
      </c>
      <c r="C3062" s="8" t="inlineStr">
        <is>
          <t>OPPO Find X8 Pro 5G 16/512GB</t>
        </is>
      </c>
      <c r="D3062" s="8" t="inlineStr">
        <is>
          <t>-</t>
        </is>
      </c>
      <c r="E3062" s="9" t="n">
        <v>5499</v>
      </c>
      <c r="F3062" s="9" t="inlineStr">
        <is>
          <t>5499.00</t>
        </is>
      </c>
      <c r="G3062" s="9" t="inlineStr">
        <is>
          <t>Instock</t>
        </is>
      </c>
      <c r="H3062" s="9">
        <f>F3062+0</f>
        <v/>
      </c>
      <c r="I3062" s="9" t="n"/>
      <c r="J3062" s="9">
        <f>IF(I3062&lt;&gt;"",I3062,H3062)</f>
        <v/>
      </c>
      <c r="K3062" s="9">
        <f>E3062/(1+M3062)</f>
        <v/>
      </c>
      <c r="L3062" s="10" t="inlineStr">
        <is>
          <t>PLN</t>
        </is>
      </c>
      <c r="M3062" s="11" t="n">
        <v>0.23</v>
      </c>
      <c r="N3062" s="9">
        <f>K3062*VLOOKUP(L3062,'Exchange rate'!A:B,2,0)</f>
        <v/>
      </c>
      <c r="O3062" s="8" t="inlineStr">
        <is>
          <t>RTV Euro AGD</t>
        </is>
      </c>
      <c r="P3062" s="8" t="inlineStr">
        <is>
          <t>RTV Euro AGD</t>
        </is>
      </c>
      <c r="Q3062" s="8" t="inlineStr">
        <is>
          <t>Poland</t>
        </is>
      </c>
      <c r="R3062" s="12" t="inlineStr">
        <is>
          <t>https://www.euro.com.pl/telefony-komorkowe/oppo-find-x8-pro-16-512gb-6-78-120hz-50mpix-bialy.bhtml</t>
        </is>
      </c>
      <c r="S3062" s="13" t="inlineStr">
        <is>
          <t>Handset</t>
        </is>
      </c>
      <c r="T3062" s="13" t="n"/>
      <c r="U3062" s="12" t="inlineStr">
        <is>
          <t>https://drive.google.com/uc?export=view&amp;id=1vdxesCU3TXNOjsdV1pfXbP26IRozqw48</t>
        </is>
      </c>
      <c r="V3062" t="inlineStr">
        <is>
          <t>20250424</t>
        </is>
      </c>
    </row>
    <row r="3063" ht="15" customHeight="1">
      <c r="A3063" s="7" t="inlineStr">
        <is>
          <t>AN00000254</t>
        </is>
      </c>
      <c r="B3063" s="8" t="inlineStr">
        <is>
          <t>Oppo</t>
        </is>
      </c>
      <c r="C3063" s="8" t="inlineStr">
        <is>
          <t>OPPO Reno13 FS 5G 12/512GB</t>
        </is>
      </c>
      <c r="D3063" s="8" t="inlineStr">
        <is>
          <t>-</t>
        </is>
      </c>
      <c r="E3063" s="9" t="n">
        <v>1469</v>
      </c>
      <c r="F3063" s="9" t="inlineStr">
        <is>
          <t>1469.00</t>
        </is>
      </c>
      <c r="G3063" s="9" t="inlineStr">
        <is>
          <t>Instock</t>
        </is>
      </c>
      <c r="H3063" s="9">
        <f>F3063+0</f>
        <v/>
      </c>
      <c r="I3063" s="9" t="n"/>
      <c r="J3063" s="9">
        <f>IF(I3063&lt;&gt;"",I3063,H3063)</f>
        <v/>
      </c>
      <c r="K3063" s="9">
        <f>E3063/(1+M3063)</f>
        <v/>
      </c>
      <c r="L3063" s="10" t="inlineStr">
        <is>
          <t>PLN</t>
        </is>
      </c>
      <c r="M3063" s="11" t="n">
        <v>0.23</v>
      </c>
      <c r="N3063" s="9">
        <f>K3063*VLOOKUP(L3063,'Exchange rate'!A:B,2,0)</f>
        <v/>
      </c>
      <c r="O3063" s="8" t="inlineStr">
        <is>
          <t>RTV Euro AGD</t>
        </is>
      </c>
      <c r="P3063" s="8" t="inlineStr">
        <is>
          <t>RTV Euro AGD</t>
        </is>
      </c>
      <c r="Q3063" s="8" t="inlineStr">
        <is>
          <t>Poland</t>
        </is>
      </c>
      <c r="R3063" s="12" t="inlineStr">
        <is>
          <t>https://www.euro.com.pl/telefony-komorkowe/oppo-reno13-fs-5g-12-512gb-6-67-120hz-50mpix-szary.bhtml</t>
        </is>
      </c>
      <c r="S3063" s="13" t="inlineStr">
        <is>
          <t>Handset</t>
        </is>
      </c>
      <c r="T3063" s="13" t="n"/>
      <c r="U3063" s="12" t="inlineStr">
        <is>
          <t>https://drive.google.com/uc?export=view&amp;id=1tUB8MZO12S5shb_RH1dwJ8gGYJQJsvTl</t>
        </is>
      </c>
      <c r="V3063" t="inlineStr">
        <is>
          <t>20250424</t>
        </is>
      </c>
    </row>
    <row r="3064" ht="15" customHeight="1">
      <c r="A3064" s="7" t="inlineStr">
        <is>
          <t>BN2007819</t>
        </is>
      </c>
      <c r="B3064" s="8" t="inlineStr">
        <is>
          <t>Oppo</t>
        </is>
      </c>
      <c r="C3064" s="8" t="inlineStr">
        <is>
          <t>Reno 6 128GB 5G</t>
        </is>
      </c>
      <c r="D3064" s="8" t="inlineStr">
        <is>
          <t>-</t>
        </is>
      </c>
      <c r="E3064" s="9" t="n">
        <v>607</v>
      </c>
      <c r="F3064" s="9" t="inlineStr">
        <is>
          <t>607.00</t>
        </is>
      </c>
      <c r="G3064" s="9" t="inlineStr">
        <is>
          <t>Instock</t>
        </is>
      </c>
      <c r="H3064" s="9">
        <f>F3064+0</f>
        <v/>
      </c>
      <c r="I3064" s="9" t="n"/>
      <c r="J3064" s="9">
        <f>IF(I3064&lt;&gt;"",I3064,H3064)</f>
        <v/>
      </c>
      <c r="K3064" s="9">
        <f>E3064/(1+M3064)</f>
        <v/>
      </c>
      <c r="L3064" s="10" t="inlineStr">
        <is>
          <t>PLN</t>
        </is>
      </c>
      <c r="M3064" s="11" t="n">
        <v>0.23</v>
      </c>
      <c r="N3064" s="9">
        <f>K3064*VLOOKUP(L3064,'Exchange rate'!A:B,2,0)</f>
        <v/>
      </c>
      <c r="O3064" s="8" t="inlineStr">
        <is>
          <t>RTV Euro AGD</t>
        </is>
      </c>
      <c r="P3064" s="8" t="inlineStr">
        <is>
          <t>RTV Euro AGD</t>
        </is>
      </c>
      <c r="Q3064" s="8" t="inlineStr">
        <is>
          <t>Poland</t>
        </is>
      </c>
      <c r="R3064" s="12" t="inlineStr">
        <is>
          <t>https://www.euro.com.pl/telefony-komorkowe/oppo-smartfon-reno6-czarny-oppo.bhtml</t>
        </is>
      </c>
      <c r="S3064" s="13" t="inlineStr">
        <is>
          <t>Handset</t>
        </is>
      </c>
      <c r="T3064" s="13" t="n"/>
      <c r="U3064" s="12" t="inlineStr">
        <is>
          <t>https://drive.google.com/uc?export=view&amp;id=1px8pPhodG29hwhwxKuzCEYDeB5yASoEU</t>
        </is>
      </c>
      <c r="V3064" t="inlineStr">
        <is>
          <t>20250424</t>
        </is>
      </c>
    </row>
    <row r="3065" ht="15" customHeight="1">
      <c r="A3065" s="7" t="inlineStr">
        <is>
          <t>BN2007838</t>
        </is>
      </c>
      <c r="B3065" s="8" t="inlineStr">
        <is>
          <t>Oppo</t>
        </is>
      </c>
      <c r="C3065" s="8" t="inlineStr">
        <is>
          <t>Reno 6 Pro 256GB 5G</t>
        </is>
      </c>
      <c r="D3065" s="8" t="inlineStr">
        <is>
          <t>-</t>
        </is>
      </c>
      <c r="E3065" s="9" t="n">
        <v>769</v>
      </c>
      <c r="F3065" s="9" t="inlineStr">
        <is>
          <t>769.00</t>
        </is>
      </c>
      <c r="G3065" s="9" t="inlineStr">
        <is>
          <t>Instock</t>
        </is>
      </c>
      <c r="H3065" s="9">
        <f>F3065+0</f>
        <v/>
      </c>
      <c r="I3065" s="9" t="n"/>
      <c r="J3065" s="9">
        <f>IF(I3065&lt;&gt;"",I3065,H3065)</f>
        <v/>
      </c>
      <c r="K3065" s="9">
        <f>E3065/(1+M3065)</f>
        <v/>
      </c>
      <c r="L3065" s="10" t="inlineStr">
        <is>
          <t>PLN</t>
        </is>
      </c>
      <c r="M3065" s="11" t="n">
        <v>0.23</v>
      </c>
      <c r="N3065" s="9">
        <f>K3065*VLOOKUP(L3065,'Exchange rate'!A:B,2,0)</f>
        <v/>
      </c>
      <c r="O3065" s="8" t="inlineStr">
        <is>
          <t>RTV Euro AGD</t>
        </is>
      </c>
      <c r="P3065" s="8" t="inlineStr">
        <is>
          <t>RTV Euro AGD</t>
        </is>
      </c>
      <c r="Q3065" s="8" t="inlineStr">
        <is>
          <t>Poland</t>
        </is>
      </c>
      <c r="R3065" s="12" t="inlineStr">
        <is>
          <t>https://www.euro.com.pl/telefony-komorkowe/oppo-smartfon-reno6-pro-grafitowy-oppo.bhtml</t>
        </is>
      </c>
      <c r="S3065" s="13" t="inlineStr">
        <is>
          <t>Handset</t>
        </is>
      </c>
      <c r="T3065" s="13" t="n"/>
      <c r="U3065" s="12" t="inlineStr">
        <is>
          <t>https://drive.google.com/uc?export=view&amp;id=1r13NUNrrvCChGTN2v1iDdeL7epgknt6L</t>
        </is>
      </c>
      <c r="V3065" t="inlineStr">
        <is>
          <t>20250424</t>
        </is>
      </c>
    </row>
    <row r="3066" ht="15" customHeight="1">
      <c r="A3066" s="7" t="inlineStr">
        <is>
          <t>BN2008708</t>
        </is>
      </c>
      <c r="B3066" s="8" t="inlineStr">
        <is>
          <t>Oppo</t>
        </is>
      </c>
      <c r="C3066" s="8" t="inlineStr">
        <is>
          <t>Reno10 8-256GB 5G</t>
        </is>
      </c>
      <c r="D3066" s="8" t="inlineStr">
        <is>
          <t>-</t>
        </is>
      </c>
      <c r="E3066" s="9" t="n">
        <v>799</v>
      </c>
      <c r="F3066" s="9" t="inlineStr">
        <is>
          <t>799.00</t>
        </is>
      </c>
      <c r="G3066" s="9" t="inlineStr">
        <is>
          <t>Instock</t>
        </is>
      </c>
      <c r="H3066" s="9">
        <f>F3066+0</f>
        <v/>
      </c>
      <c r="I3066" s="9" t="n"/>
      <c r="J3066" s="9">
        <f>IF(I3066&lt;&gt;"",I3066,H3066)</f>
        <v/>
      </c>
      <c r="K3066" s="9">
        <f>E3066/(1+M3066)</f>
        <v/>
      </c>
      <c r="L3066" s="10" t="inlineStr">
        <is>
          <t>PLN</t>
        </is>
      </c>
      <c r="M3066" s="11" t="n">
        <v>0.23</v>
      </c>
      <c r="N3066" s="9">
        <f>K3066*VLOOKUP(L3066,'Exchange rate'!A:B,2,0)</f>
        <v/>
      </c>
      <c r="O3066" s="8" t="inlineStr">
        <is>
          <t>RTV Euro AGD</t>
        </is>
      </c>
      <c r="P3066" s="8" t="inlineStr">
        <is>
          <t>RTV Euro AGD</t>
        </is>
      </c>
      <c r="Q3066" s="8" t="inlineStr">
        <is>
          <t>Poland</t>
        </is>
      </c>
      <c r="R3066" s="12" t="inlineStr">
        <is>
          <t>https://www.euro.com.pl/telefony-komorkowe/oppo-smartfon-reno10-5g-szary.bhtml</t>
        </is>
      </c>
      <c r="S3066" s="13" t="inlineStr">
        <is>
          <t>Handset</t>
        </is>
      </c>
      <c r="T3066" s="13" t="n"/>
      <c r="U3066" s="12" t="inlineStr">
        <is>
          <t>https://drive.google.com/uc?export=view&amp;id=1t2rA_n-MRBBq-gGe8WDX4XzY7B8mr2dB</t>
        </is>
      </c>
      <c r="V3066" t="inlineStr">
        <is>
          <t>20250424</t>
        </is>
      </c>
    </row>
    <row r="3067" ht="15" customHeight="1">
      <c r="A3067" s="7" t="inlineStr">
        <is>
          <t>BN2008916</t>
        </is>
      </c>
      <c r="B3067" s="8" t="inlineStr">
        <is>
          <t>Oppo</t>
        </is>
      </c>
      <c r="C3067" s="8" t="inlineStr">
        <is>
          <t>Reno10 Pro 5G 12/256GB</t>
        </is>
      </c>
      <c r="D3067" s="8" t="inlineStr">
        <is>
          <t>-</t>
        </is>
      </c>
      <c r="E3067" s="9" t="n">
        <v>1299</v>
      </c>
      <c r="F3067" s="9" t="inlineStr">
        <is>
          <t>1299.00</t>
        </is>
      </c>
      <c r="G3067" s="9" t="inlineStr">
        <is>
          <t>Instock</t>
        </is>
      </c>
      <c r="H3067" s="9">
        <f>F3067+0</f>
        <v/>
      </c>
      <c r="I3067" s="9" t="n"/>
      <c r="J3067" s="9">
        <f>IF(I3067&lt;&gt;"",I3067,H3067)</f>
        <v/>
      </c>
      <c r="K3067" s="9">
        <f>E3067/(1+M3067)</f>
        <v/>
      </c>
      <c r="L3067" s="10" t="inlineStr">
        <is>
          <t>PLN</t>
        </is>
      </c>
      <c r="M3067" s="11" t="n">
        <v>0.23</v>
      </c>
      <c r="N3067" s="9">
        <f>K3067*VLOOKUP(L3067,'Exchange rate'!A:B,2,0)</f>
        <v/>
      </c>
      <c r="O3067" s="8" t="inlineStr">
        <is>
          <t>RTV Euro AGD</t>
        </is>
      </c>
      <c r="P3067" s="8" t="inlineStr">
        <is>
          <t>RTV Euro AGD</t>
        </is>
      </c>
      <c r="Q3067" s="8" t="inlineStr">
        <is>
          <t>Poland</t>
        </is>
      </c>
      <c r="R3067" s="12" t="inlineStr">
        <is>
          <t>https://www.euro.com.pl/telefony-komorkowe/oppo-smartfon-reno10-pro-5g-fioletowy.bhtml</t>
        </is>
      </c>
      <c r="S3067" s="13" t="inlineStr">
        <is>
          <t>Handset</t>
        </is>
      </c>
      <c r="T3067" s="13" t="n"/>
      <c r="U3067" s="12" t="inlineStr">
        <is>
          <t>https://drive.google.com/uc?export=view&amp;id=1tLydAZF9kzxNDVXHbfPjDqkMy1E48Wwi</t>
        </is>
      </c>
      <c r="V3067" t="inlineStr">
        <is>
          <t>20250424</t>
        </is>
      </c>
    </row>
    <row r="3068" ht="15" customHeight="1">
      <c r="A3068" s="7" t="inlineStr">
        <is>
          <t>BN2009104</t>
        </is>
      </c>
      <c r="B3068" s="8" t="inlineStr">
        <is>
          <t>Oppo</t>
        </is>
      </c>
      <c r="C3068" s="8" t="inlineStr">
        <is>
          <t>Reno11 F 8-256GB 5G</t>
        </is>
      </c>
      <c r="D3068" s="8" t="inlineStr">
        <is>
          <t>-</t>
        </is>
      </c>
      <c r="E3068" s="9" t="n">
        <v>799</v>
      </c>
      <c r="F3068" s="9" t="inlineStr">
        <is>
          <t>799.00</t>
        </is>
      </c>
      <c r="G3068" s="9" t="inlineStr">
        <is>
          <t>Instock</t>
        </is>
      </c>
      <c r="H3068" s="9">
        <f>F3068+0</f>
        <v/>
      </c>
      <c r="I3068" s="9" t="n"/>
      <c r="J3068" s="9">
        <f>IF(I3068&lt;&gt;"",I3068,H3068)</f>
        <v/>
      </c>
      <c r="K3068" s="9">
        <f>E3068/(1+M3068)</f>
        <v/>
      </c>
      <c r="L3068" s="10" t="inlineStr">
        <is>
          <t>PLN</t>
        </is>
      </c>
      <c r="M3068" s="11" t="n">
        <v>0.23</v>
      </c>
      <c r="N3068" s="9">
        <f>K3068*VLOOKUP(L3068,'Exchange rate'!A:B,2,0)</f>
        <v/>
      </c>
      <c r="O3068" s="8" t="inlineStr">
        <is>
          <t>RTV Euro AGD</t>
        </is>
      </c>
      <c r="P3068" s="8" t="inlineStr">
        <is>
          <t>RTV Euro AGD</t>
        </is>
      </c>
      <c r="Q3068" s="8" t="inlineStr">
        <is>
          <t>Poland</t>
        </is>
      </c>
      <c r="R3068" s="12" t="inlineStr">
        <is>
          <t>https://www.euro.com.pl/telefony-komorkowe/oppo-reno11-f-5g-6-7-120hz-64mpix-zielony.bhtml</t>
        </is>
      </c>
      <c r="S3068" s="13" t="inlineStr">
        <is>
          <t>Handset</t>
        </is>
      </c>
      <c r="T3068" s="13" t="n"/>
      <c r="U3068" s="12" t="inlineStr">
        <is>
          <t>https://drive.google.com/uc?export=view&amp;id=1s7nuK2sw6zhjdUmKNx2o3j7PEE94uWXG</t>
        </is>
      </c>
      <c r="V3068" t="inlineStr">
        <is>
          <t>20250424</t>
        </is>
      </c>
    </row>
    <row r="3069" ht="15" customHeight="1">
      <c r="A3069" s="7" t="inlineStr">
        <is>
          <t>BN2009427</t>
        </is>
      </c>
      <c r="B3069" s="8" t="inlineStr">
        <is>
          <t>Oppo</t>
        </is>
      </c>
      <c r="C3069" s="8" t="inlineStr">
        <is>
          <t>Reno12 12-256GB 5G</t>
        </is>
      </c>
      <c r="D3069" s="8" t="inlineStr">
        <is>
          <t>-</t>
        </is>
      </c>
      <c r="E3069" s="9" t="n">
        <v>1599</v>
      </c>
      <c r="F3069" s="9" t="inlineStr">
        <is>
          <t>1599.00</t>
        </is>
      </c>
      <c r="G3069" s="9" t="inlineStr">
        <is>
          <t>Instock</t>
        </is>
      </c>
      <c r="H3069" s="9">
        <f>F3069+0</f>
        <v/>
      </c>
      <c r="I3069" s="9" t="n"/>
      <c r="J3069" s="9">
        <f>IF(I3069&lt;&gt;"",I3069,H3069)</f>
        <v/>
      </c>
      <c r="K3069" s="9">
        <f>E3069/(1+M3069)</f>
        <v/>
      </c>
      <c r="L3069" s="10" t="inlineStr">
        <is>
          <t>PLN</t>
        </is>
      </c>
      <c r="M3069" s="11" t="n">
        <v>0.23</v>
      </c>
      <c r="N3069" s="9">
        <f>K3069*VLOOKUP(L3069,'Exchange rate'!A:B,2,0)</f>
        <v/>
      </c>
      <c r="O3069" s="8" t="inlineStr">
        <is>
          <t>RTV Euro AGD</t>
        </is>
      </c>
      <c r="P3069" s="8" t="inlineStr">
        <is>
          <t>RTV Euro AGD</t>
        </is>
      </c>
      <c r="Q3069" s="8" t="inlineStr">
        <is>
          <t>Poland</t>
        </is>
      </c>
      <c r="R3069" s="12" t="inlineStr">
        <is>
          <t>https://www.euro.com.pl/telefony-komorkowe/oppo-reno12-5g-12-256gb-6-7-120hz-50mpix-brazowy.bhtml</t>
        </is>
      </c>
      <c r="S3069" s="13" t="inlineStr">
        <is>
          <t>Handset</t>
        </is>
      </c>
      <c r="T3069" s="13" t="n"/>
      <c r="U3069" s="12" t="inlineStr">
        <is>
          <t>https://drive.google.com/uc?export=view&amp;id=1pvS5KKwWeJzem4GLk2PiD4iqXws_9CfO</t>
        </is>
      </c>
      <c r="V3069" t="inlineStr">
        <is>
          <t>20250424</t>
        </is>
      </c>
    </row>
    <row r="3070" ht="15" customHeight="1">
      <c r="A3070" s="7" t="inlineStr">
        <is>
          <t>BN2009428</t>
        </is>
      </c>
      <c r="B3070" s="8" t="inlineStr">
        <is>
          <t>Oppo</t>
        </is>
      </c>
      <c r="C3070" s="8" t="inlineStr">
        <is>
          <t>Reno12 FS 12-512GB 5G</t>
        </is>
      </c>
      <c r="D3070" s="8" t="inlineStr">
        <is>
          <t>-</t>
        </is>
      </c>
      <c r="E3070" s="9" t="n">
        <v>799</v>
      </c>
      <c r="F3070" s="9" t="inlineStr">
        <is>
          <t>799.00</t>
        </is>
      </c>
      <c r="G3070" s="9" t="inlineStr">
        <is>
          <t>Instock</t>
        </is>
      </c>
      <c r="H3070" s="9">
        <f>F3070+0</f>
        <v/>
      </c>
      <c r="I3070" s="9" t="n"/>
      <c r="J3070" s="9">
        <f>IF(I3070&lt;&gt;"",I3070,H3070)</f>
        <v/>
      </c>
      <c r="K3070" s="9">
        <f>E3070/(1+M3070)</f>
        <v/>
      </c>
      <c r="L3070" s="10" t="inlineStr">
        <is>
          <t>PLN</t>
        </is>
      </c>
      <c r="M3070" s="11" t="n">
        <v>0.23</v>
      </c>
      <c r="N3070" s="9">
        <f>K3070*VLOOKUP(L3070,'Exchange rate'!A:B,2,0)</f>
        <v/>
      </c>
      <c r="O3070" s="8" t="inlineStr">
        <is>
          <t>RTV Euro AGD</t>
        </is>
      </c>
      <c r="P3070" s="8" t="inlineStr">
        <is>
          <t>RTV Euro AGD</t>
        </is>
      </c>
      <c r="Q3070" s="8" t="inlineStr">
        <is>
          <t>Poland</t>
        </is>
      </c>
      <c r="R3070" s="12" t="inlineStr">
        <is>
          <t>https://www.euro.com.pl/telefony-komorkowe/oppo-reno12-fs-8-512gb-6-67-120hz-50mpix-szary.bhtml</t>
        </is>
      </c>
      <c r="S3070" s="13" t="inlineStr">
        <is>
          <t>Handset</t>
        </is>
      </c>
      <c r="T3070" s="13" t="n"/>
      <c r="U3070" s="12" t="inlineStr">
        <is>
          <t>https://drive.google.com/uc?export=view&amp;id=1sQvT23rzRHcWanmeh_ZGYuxZZ38bRHRA</t>
        </is>
      </c>
      <c r="V3070" t="inlineStr">
        <is>
          <t>20250424</t>
        </is>
      </c>
    </row>
    <row r="3071" ht="15" customHeight="1">
      <c r="A3071" s="7" t="inlineStr">
        <is>
          <t>BN2009282</t>
        </is>
      </c>
      <c r="B3071" s="8" t="inlineStr">
        <is>
          <t>Oppo</t>
        </is>
      </c>
      <c r="C3071" s="8" t="inlineStr">
        <is>
          <t>Reno12 Pro 12-512GB 5G</t>
        </is>
      </c>
      <c r="D3071" s="8" t="inlineStr">
        <is>
          <t>-</t>
        </is>
      </c>
      <c r="E3071" s="9" t="n">
        <v>1799</v>
      </c>
      <c r="F3071" s="9" t="inlineStr">
        <is>
          <t>1799.00</t>
        </is>
      </c>
      <c r="G3071" s="9" t="inlineStr">
        <is>
          <t>Instock</t>
        </is>
      </c>
      <c r="H3071" s="9">
        <f>F3071+0</f>
        <v/>
      </c>
      <c r="I3071" s="9" t="n"/>
      <c r="J3071" s="9">
        <f>IF(I3071&lt;&gt;"",I3071,H3071)</f>
        <v/>
      </c>
      <c r="K3071" s="9">
        <f>E3071/(1+M3071)</f>
        <v/>
      </c>
      <c r="L3071" s="10" t="inlineStr">
        <is>
          <t>PLN</t>
        </is>
      </c>
      <c r="M3071" s="11" t="n">
        <v>0.23</v>
      </c>
      <c r="N3071" s="9">
        <f>K3071*VLOOKUP(L3071,'Exchange rate'!A:B,2,0)</f>
        <v/>
      </c>
      <c r="O3071" s="8" t="inlineStr">
        <is>
          <t>RTV Euro AGD</t>
        </is>
      </c>
      <c r="P3071" s="8" t="inlineStr">
        <is>
          <t>RTV Euro AGD</t>
        </is>
      </c>
      <c r="Q3071" s="8" t="inlineStr">
        <is>
          <t>Poland</t>
        </is>
      </c>
      <c r="R3071" s="12" t="inlineStr">
        <is>
          <t>https://www.euro.com.pl/telefony-komorkowe/oppo-reno12-pro-5g-12-512gb-6-7-120hz-50mpix-brazowy.bhtml</t>
        </is>
      </c>
      <c r="S3071" s="13" t="inlineStr">
        <is>
          <t>Handset</t>
        </is>
      </c>
      <c r="T3071" s="13" t="n"/>
      <c r="U3071" s="12" t="inlineStr">
        <is>
          <t>https://drive.google.com/uc?export=view&amp;id=1tT2vXPN6Cj8EVomEz0pN2K2raut4ktXB</t>
        </is>
      </c>
      <c r="V3071" t="inlineStr">
        <is>
          <t>20250424</t>
        </is>
      </c>
    </row>
    <row r="3072" ht="15" customHeight="1">
      <c r="A3072" s="7" t="inlineStr">
        <is>
          <t>BN2008269</t>
        </is>
      </c>
      <c r="B3072" s="8" t="inlineStr">
        <is>
          <t>Oppo</t>
        </is>
      </c>
      <c r="C3072" s="8" t="inlineStr">
        <is>
          <t>Reno7 128GB LTE</t>
        </is>
      </c>
      <c r="D3072" s="8" t="inlineStr">
        <is>
          <t>-</t>
        </is>
      </c>
      <c r="E3072" s="9" t="n">
        <v>607</v>
      </c>
      <c r="F3072" s="9" t="inlineStr">
        <is>
          <t>607.00</t>
        </is>
      </c>
      <c r="G3072" s="9" t="inlineStr">
        <is>
          <t>Instock</t>
        </is>
      </c>
      <c r="H3072" s="9">
        <f>F3072+0</f>
        <v/>
      </c>
      <c r="I3072" s="9" t="n"/>
      <c r="J3072" s="9">
        <f>IF(I3072&lt;&gt;"",I3072,H3072)</f>
        <v/>
      </c>
      <c r="K3072" s="9">
        <f>E3072/(1+M3072)</f>
        <v/>
      </c>
      <c r="L3072" s="10" t="inlineStr">
        <is>
          <t>PLN</t>
        </is>
      </c>
      <c r="M3072" s="11" t="n">
        <v>0.23</v>
      </c>
      <c r="N3072" s="9">
        <f>K3072*VLOOKUP(L3072,'Exchange rate'!A:B,2,0)</f>
        <v/>
      </c>
      <c r="O3072" s="8" t="inlineStr">
        <is>
          <t>RTV Euro AGD</t>
        </is>
      </c>
      <c r="P3072" s="8" t="inlineStr">
        <is>
          <t>RTV Euro AGD</t>
        </is>
      </c>
      <c r="Q3072" s="8" t="inlineStr">
        <is>
          <t>Poland</t>
        </is>
      </c>
      <c r="R3072" s="12" t="inlineStr">
        <is>
          <t>https://www.euro.com.pl/telefony-komorkowe/oppo-smarton-reno7-8-128-czarny-oppo.bhtml</t>
        </is>
      </c>
      <c r="S3072" s="13" t="inlineStr">
        <is>
          <t>Handset</t>
        </is>
      </c>
      <c r="T3072" s="13" t="n"/>
      <c r="U3072" s="12" t="inlineStr">
        <is>
          <t>https://drive.google.com/uc?export=view&amp;id=1sO6MLclvbr6nJl_zCK3y0QoEBYeOmEia</t>
        </is>
      </c>
      <c r="V3072" t="inlineStr">
        <is>
          <t>20250424</t>
        </is>
      </c>
    </row>
    <row r="3073" ht="15" customHeight="1">
      <c r="A3073" s="7" t="inlineStr">
        <is>
          <t>BN2008672</t>
        </is>
      </c>
      <c r="B3073" s="8" t="inlineStr">
        <is>
          <t>Oppo</t>
        </is>
      </c>
      <c r="C3073" s="8" t="inlineStr">
        <is>
          <t>Reno8 T 8-128GB</t>
        </is>
      </c>
      <c r="D3073" s="8" t="inlineStr">
        <is>
          <t>-</t>
        </is>
      </c>
      <c r="E3073" s="9" t="n">
        <v>453</v>
      </c>
      <c r="F3073" s="9" t="inlineStr">
        <is>
          <t>453.00</t>
        </is>
      </c>
      <c r="G3073" s="9" t="inlineStr">
        <is>
          <t>Instock</t>
        </is>
      </c>
      <c r="H3073" s="9">
        <f>F3073+0</f>
        <v/>
      </c>
      <c r="I3073" s="9" t="n"/>
      <c r="J3073" s="9">
        <f>IF(I3073&lt;&gt;"",I3073,H3073)</f>
        <v/>
      </c>
      <c r="K3073" s="9">
        <f>E3073/(1+M3073)</f>
        <v/>
      </c>
      <c r="L3073" s="10" t="inlineStr">
        <is>
          <t>PLN</t>
        </is>
      </c>
      <c r="M3073" s="11" t="n">
        <v>0.23</v>
      </c>
      <c r="N3073" s="9">
        <f>K3073*VLOOKUP(L3073,'Exchange rate'!A:B,2,0)</f>
        <v/>
      </c>
      <c r="O3073" s="8" t="inlineStr">
        <is>
          <t>RTV Euro AGD</t>
        </is>
      </c>
      <c r="P3073" s="8" t="inlineStr">
        <is>
          <t>RTV Euro AGD</t>
        </is>
      </c>
      <c r="Q3073" s="8" t="inlineStr">
        <is>
          <t>Poland</t>
        </is>
      </c>
      <c r="R3073" s="12" t="inlineStr">
        <is>
          <t>https://www.euro.com.pl/telefony-komorkowe/oppo-smartfon-reno8-t-8-128gb-czarny-oppo.bhtml</t>
        </is>
      </c>
      <c r="S3073" s="13" t="inlineStr">
        <is>
          <t>Handset</t>
        </is>
      </c>
      <c r="T3073" s="13" t="n"/>
      <c r="U3073" s="12" t="inlineStr">
        <is>
          <t>https://drive.google.com/uc?export=view&amp;id=1tfcX_IBWFI60F8lBgCPDcRKf2391rYE-</t>
        </is>
      </c>
      <c r="V3073" t="inlineStr">
        <is>
          <t>20250424</t>
        </is>
      </c>
    </row>
    <row r="3074" ht="15" customHeight="1">
      <c r="A3074" s="7" t="inlineStr">
        <is>
          <t>AN00000174</t>
        </is>
      </c>
      <c r="B3074" s="8" t="inlineStr">
        <is>
          <t>Realme</t>
        </is>
      </c>
      <c r="C3074" s="8" t="inlineStr">
        <is>
          <t>Realme 11 5G 8/256GB</t>
        </is>
      </c>
      <c r="D3074" s="8" t="inlineStr">
        <is>
          <t>-</t>
        </is>
      </c>
      <c r="E3074" s="9" t="n">
        <v>599</v>
      </c>
      <c r="F3074" s="9" t="inlineStr">
        <is>
          <t>599.00</t>
        </is>
      </c>
      <c r="G3074" s="9" t="inlineStr">
        <is>
          <t>Instock</t>
        </is>
      </c>
      <c r="H3074" s="9">
        <f>F3074+0</f>
        <v/>
      </c>
      <c r="I3074" s="9" t="n"/>
      <c r="J3074" s="9">
        <f>IF(I3074&lt;&gt;"",I3074,H3074)</f>
        <v/>
      </c>
      <c r="K3074" s="9">
        <f>E3074/(1+M3074)</f>
        <v/>
      </c>
      <c r="L3074" s="10" t="inlineStr">
        <is>
          <t>PLN</t>
        </is>
      </c>
      <c r="M3074" s="11" t="n">
        <v>0.23</v>
      </c>
      <c r="N3074" s="9">
        <f>K3074*VLOOKUP(L3074,'Exchange rate'!A:B,2,0)</f>
        <v/>
      </c>
      <c r="O3074" s="8" t="inlineStr">
        <is>
          <t>RTV Euro AGD</t>
        </is>
      </c>
      <c r="P3074" s="8" t="inlineStr">
        <is>
          <t>RTV Euro AGD</t>
        </is>
      </c>
      <c r="Q3074" s="8" t="inlineStr">
        <is>
          <t>Poland</t>
        </is>
      </c>
      <c r="R3074" s="12" t="inlineStr">
        <is>
          <t>https://www.euro.com.pl/telefony-komorkowe/realme-11-5g-8-256gb-6-67-108-mpix-czarny.bhtml</t>
        </is>
      </c>
      <c r="S3074" s="13" t="inlineStr">
        <is>
          <t>Handset</t>
        </is>
      </c>
      <c r="T3074" s="13" t="n"/>
      <c r="U3074" s="12" t="inlineStr">
        <is>
          <t>https://drive.google.com/uc?export=view&amp;id=1uzsjFJ3w5tbKvPCI3DMduoPKQ6PLUI-G</t>
        </is>
      </c>
      <c r="V3074" t="inlineStr">
        <is>
          <t>20250424</t>
        </is>
      </c>
    </row>
    <row r="3075" ht="15" customHeight="1">
      <c r="A3075" s="7" t="inlineStr">
        <is>
          <t>BN2009059</t>
        </is>
      </c>
      <c r="B3075" s="8" t="inlineStr">
        <is>
          <t>Realme</t>
        </is>
      </c>
      <c r="C3075" s="8" t="inlineStr">
        <is>
          <t>realme 11 Pro+ 12-512GB 5G</t>
        </is>
      </c>
      <c r="D3075" s="8" t="inlineStr">
        <is>
          <t>-</t>
        </is>
      </c>
      <c r="E3075" s="9" t="n">
        <v>999</v>
      </c>
      <c r="F3075" s="9" t="inlineStr">
        <is>
          <t>999.00</t>
        </is>
      </c>
      <c r="G3075" s="9" t="inlineStr">
        <is>
          <t>Instock</t>
        </is>
      </c>
      <c r="H3075" s="9">
        <f>F3075+0</f>
        <v/>
      </c>
      <c r="I3075" s="9" t="n"/>
      <c r="J3075" s="9">
        <f>IF(I3075&lt;&gt;"",I3075,H3075)</f>
        <v/>
      </c>
      <c r="K3075" s="9">
        <f>E3075/(1+M3075)</f>
        <v/>
      </c>
      <c r="L3075" s="10" t="inlineStr">
        <is>
          <t>PLN</t>
        </is>
      </c>
      <c r="M3075" s="11" t="n">
        <v>0.23</v>
      </c>
      <c r="N3075" s="9">
        <f>K3075*VLOOKUP(L3075,'Exchange rate'!A:B,2,0)</f>
        <v/>
      </c>
      <c r="O3075" s="8" t="inlineStr">
        <is>
          <t>RTV Euro AGD</t>
        </is>
      </c>
      <c r="P3075" s="8" t="inlineStr">
        <is>
          <t>RTV Euro AGD</t>
        </is>
      </c>
      <c r="Q3075" s="8" t="inlineStr">
        <is>
          <t>Poland</t>
        </is>
      </c>
      <c r="R3075" s="12" t="inlineStr">
        <is>
          <t>https://www.euro.com.pl/telefony-komorkowe/realme-smartfon-11-pro-5g-12-512-black-realme.bhtml</t>
        </is>
      </c>
      <c r="S3075" s="13" t="inlineStr">
        <is>
          <t>Handset</t>
        </is>
      </c>
      <c r="T3075" s="13" t="n"/>
      <c r="U3075" s="12" t="inlineStr">
        <is>
          <t>https://drive.google.com/uc?export=view&amp;id=1sacWvw6j268uwmZEz8yxVBA0zSfC0rcZ</t>
        </is>
      </c>
      <c r="V3075" t="inlineStr">
        <is>
          <t>20250424</t>
        </is>
      </c>
    </row>
    <row r="3076" ht="15" customHeight="1">
      <c r="A3076" s="7" t="inlineStr">
        <is>
          <t>BN2009564</t>
        </is>
      </c>
      <c r="B3076" s="8" t="inlineStr">
        <is>
          <t>Realme</t>
        </is>
      </c>
      <c r="C3076" s="8" t="inlineStr">
        <is>
          <t>Realme 12 Pro 12-256GB 5G</t>
        </is>
      </c>
      <c r="D3076" s="8" t="inlineStr">
        <is>
          <t>-</t>
        </is>
      </c>
      <c r="E3076" s="9" t="n">
        <v>1399</v>
      </c>
      <c r="F3076" s="9" t="inlineStr">
        <is>
          <t>1399.00</t>
        </is>
      </c>
      <c r="G3076" s="9" t="inlineStr">
        <is>
          <t>Instock</t>
        </is>
      </c>
      <c r="H3076" s="9">
        <f>F3076+0</f>
        <v/>
      </c>
      <c r="I3076" s="9" t="n"/>
      <c r="J3076" s="9">
        <f>IF(I3076&lt;&gt;"",I3076,H3076)</f>
        <v/>
      </c>
      <c r="K3076" s="9">
        <f>E3076/(1+M3076)</f>
        <v/>
      </c>
      <c r="L3076" s="10" t="inlineStr">
        <is>
          <t>PLN</t>
        </is>
      </c>
      <c r="M3076" s="11" t="n">
        <v>0.23</v>
      </c>
      <c r="N3076" s="9">
        <f>K3076*VLOOKUP(L3076,'Exchange rate'!A:B,2,0)</f>
        <v/>
      </c>
      <c r="O3076" s="8" t="inlineStr">
        <is>
          <t>RTV Euro AGD</t>
        </is>
      </c>
      <c r="P3076" s="8" t="inlineStr">
        <is>
          <t>RTV Euro AGD</t>
        </is>
      </c>
      <c r="Q3076" s="8" t="inlineStr">
        <is>
          <t>Poland</t>
        </is>
      </c>
      <c r="R3076" s="12" t="inlineStr">
        <is>
          <t>https://www.euro.com.pl/telefony-komorkowe/realme-12-pro-5g-12-256gb-6-7-120hz-50mpix-bezowy.bhtml</t>
        </is>
      </c>
      <c r="S3076" s="13" t="inlineStr">
        <is>
          <t>Handset</t>
        </is>
      </c>
      <c r="T3076" s="13" t="n"/>
      <c r="U3076" s="12" t="inlineStr">
        <is>
          <t>https://drive.google.com/uc?export=view&amp;id=1t06GN9RU9Ay5MCszB0ignsqDMP6EBnZc</t>
        </is>
      </c>
      <c r="V3076" t="inlineStr">
        <is>
          <t>20250424</t>
        </is>
      </c>
    </row>
    <row r="3077" ht="15" customHeight="1">
      <c r="A3077" s="7" t="inlineStr">
        <is>
          <t>BN2009180</t>
        </is>
      </c>
      <c r="B3077" s="8" t="inlineStr">
        <is>
          <t>Realme</t>
        </is>
      </c>
      <c r="C3077" s="8" t="inlineStr">
        <is>
          <t>Realme 12 Pro+ 12-512GB 5G</t>
        </is>
      </c>
      <c r="D3077" s="8" t="inlineStr">
        <is>
          <t>-</t>
        </is>
      </c>
      <c r="E3077" s="9" t="n">
        <v>1899</v>
      </c>
      <c r="F3077" s="9" t="inlineStr">
        <is>
          <t>1899.00</t>
        </is>
      </c>
      <c r="G3077" s="9" t="inlineStr">
        <is>
          <t>Instock</t>
        </is>
      </c>
      <c r="H3077" s="9">
        <f>F3077+0</f>
        <v/>
      </c>
      <c r="I3077" s="9" t="n"/>
      <c r="J3077" s="9">
        <f>IF(I3077&lt;&gt;"",I3077,H3077)</f>
        <v/>
      </c>
      <c r="K3077" s="9">
        <f>E3077/(1+M3077)</f>
        <v/>
      </c>
      <c r="L3077" s="10" t="inlineStr">
        <is>
          <t>PLN</t>
        </is>
      </c>
      <c r="M3077" s="11" t="n">
        <v>0.23</v>
      </c>
      <c r="N3077" s="9">
        <f>K3077*VLOOKUP(L3077,'Exchange rate'!A:B,2,0)</f>
        <v/>
      </c>
      <c r="O3077" s="8" t="inlineStr">
        <is>
          <t>RTV Euro AGD</t>
        </is>
      </c>
      <c r="P3077" s="8" t="inlineStr">
        <is>
          <t>RTV Euro AGD</t>
        </is>
      </c>
      <c r="Q3077" s="8" t="inlineStr">
        <is>
          <t>Poland</t>
        </is>
      </c>
      <c r="R3077" s="12" t="inlineStr">
        <is>
          <t>https://www.euro.com.pl/telefony-komorkowe/realme-12-pro-5g-12-512gb-6-7-120hz-50mpix-bezowy.bhtml</t>
        </is>
      </c>
      <c r="S3077" s="13" t="inlineStr">
        <is>
          <t>Handset</t>
        </is>
      </c>
      <c r="T3077" s="13" t="n"/>
      <c r="U3077" s="12" t="inlineStr">
        <is>
          <t>https://drive.google.com/uc?export=view&amp;id=1qqFez6v9Vc6v-JoiTgCj5irPrLRGPJ3c</t>
        </is>
      </c>
      <c r="V3077" t="inlineStr">
        <is>
          <t>20250424</t>
        </is>
      </c>
    </row>
    <row r="3078" ht="15" customHeight="1">
      <c r="A3078" s="7" t="inlineStr">
        <is>
          <t>AN00000253</t>
        </is>
      </c>
      <c r="B3078" s="8" t="inlineStr">
        <is>
          <t>Realme</t>
        </is>
      </c>
      <c r="C3078" s="8" t="inlineStr">
        <is>
          <t>Realme 14 Pro 5G 8/256GB</t>
        </is>
      </c>
      <c r="D3078" s="8" t="inlineStr">
        <is>
          <t>-</t>
        </is>
      </c>
      <c r="E3078" s="9" t="n">
        <v>1799</v>
      </c>
      <c r="F3078" s="9" t="inlineStr">
        <is>
          <t>1799.00</t>
        </is>
      </c>
      <c r="G3078" s="9" t="inlineStr">
        <is>
          <t>Instock</t>
        </is>
      </c>
      <c r="H3078" s="9">
        <f>F3078+0</f>
        <v/>
      </c>
      <c r="I3078" s="9" t="n"/>
      <c r="J3078" s="9">
        <f>IF(I3078&lt;&gt;"",I3078,H3078)</f>
        <v/>
      </c>
      <c r="K3078" s="9">
        <f>E3078/(1+M3078)</f>
        <v/>
      </c>
      <c r="L3078" s="10" t="inlineStr">
        <is>
          <t>PLN</t>
        </is>
      </c>
      <c r="M3078" s="11" t="n">
        <v>0.23</v>
      </c>
      <c r="N3078" s="9">
        <f>K3078*VLOOKUP(L3078,'Exchange rate'!A:B,2,0)</f>
        <v/>
      </c>
      <c r="O3078" s="8" t="inlineStr">
        <is>
          <t>RTV Euro AGD</t>
        </is>
      </c>
      <c r="P3078" s="8" t="inlineStr">
        <is>
          <t>RTV Euro AGD</t>
        </is>
      </c>
      <c r="Q3078" s="8" t="inlineStr">
        <is>
          <t>Poland</t>
        </is>
      </c>
      <c r="R3078" s="12" t="inlineStr">
        <is>
          <t>https://www.euro.com.pl/telefony-komorkowe/realme-smartfon-14-pro-5g-8-256-grey-realme.bhtml</t>
        </is>
      </c>
      <c r="S3078" s="13" t="inlineStr">
        <is>
          <t>Handset</t>
        </is>
      </c>
      <c r="T3078" s="13" t="n"/>
      <c r="U3078" s="12" t="inlineStr">
        <is>
          <t>https://drive.google.com/uc?export=view&amp;id=1vakvPZVwqLjSlE3Ic3r4uzks1UpS8KHk</t>
        </is>
      </c>
      <c r="V3078" t="inlineStr">
        <is>
          <t>20250424</t>
        </is>
      </c>
    </row>
    <row r="3079" ht="15" customHeight="1">
      <c r="A3079" s="7" t="inlineStr">
        <is>
          <t>AN00000260</t>
        </is>
      </c>
      <c r="B3079" s="8" t="inlineStr">
        <is>
          <t>Realme</t>
        </is>
      </c>
      <c r="C3079" s="8" t="inlineStr">
        <is>
          <t>realme 14 Pro+ 5G 12/512GB</t>
        </is>
      </c>
      <c r="D3079" s="8" t="inlineStr">
        <is>
          <t>-</t>
        </is>
      </c>
      <c r="E3079" s="9" t="n">
        <v>2499</v>
      </c>
      <c r="F3079" s="9" t="inlineStr">
        <is>
          <t>2499.00</t>
        </is>
      </c>
      <c r="G3079" s="9" t="inlineStr">
        <is>
          <t>Instock</t>
        </is>
      </c>
      <c r="H3079" s="9">
        <f>F3079+0</f>
        <v/>
      </c>
      <c r="I3079" s="9" t="n"/>
      <c r="J3079" s="9">
        <f>IF(I3079&lt;&gt;"",I3079,H3079)</f>
        <v/>
      </c>
      <c r="K3079" s="9">
        <f>E3079/(1+M3079)</f>
        <v/>
      </c>
      <c r="L3079" s="10" t="inlineStr">
        <is>
          <t>PLN</t>
        </is>
      </c>
      <c r="M3079" s="11" t="n">
        <v>0.23</v>
      </c>
      <c r="N3079" s="9">
        <f>K3079*VLOOKUP(L3079,'Exchange rate'!A:B,2,0)</f>
        <v/>
      </c>
      <c r="O3079" s="8" t="inlineStr">
        <is>
          <t>RTV Euro AGD</t>
        </is>
      </c>
      <c r="P3079" s="8" t="inlineStr">
        <is>
          <t>RTV Euro AGD</t>
        </is>
      </c>
      <c r="Q3079" s="8" t="inlineStr">
        <is>
          <t>Poland</t>
        </is>
      </c>
      <c r="R3079" s="12" t="inlineStr">
        <is>
          <t>https://www.euro.com.pl/telefony-komorkowe/realme-14-pro-5g-12-512gb-6-83-120hz-50mpix-perlowy.bhtml</t>
        </is>
      </c>
      <c r="S3079" s="13" t="inlineStr">
        <is>
          <t>Handset</t>
        </is>
      </c>
      <c r="T3079" s="13" t="n"/>
      <c r="U3079" s="12" t="inlineStr">
        <is>
          <t>https://drive.google.com/uc?export=view&amp;id=1vTxzBwD7ImnxhKNjCTdhbblLWlULikH6</t>
        </is>
      </c>
      <c r="V3079" t="inlineStr">
        <is>
          <t>20250424</t>
        </is>
      </c>
    </row>
    <row r="3080" ht="15" customHeight="1">
      <c r="A3080" s="7" t="inlineStr">
        <is>
          <t>BN2007892</t>
        </is>
      </c>
      <c r="B3080" s="8" t="inlineStr">
        <is>
          <t>Realme</t>
        </is>
      </c>
      <c r="C3080" s="8" t="inlineStr">
        <is>
          <t>Realme 8 64GB LTE</t>
        </is>
      </c>
      <c r="D3080" s="8" t="inlineStr">
        <is>
          <t>-</t>
        </is>
      </c>
      <c r="E3080" s="9" t="n">
        <v>291</v>
      </c>
      <c r="F3080" s="9" t="inlineStr">
        <is>
          <t>291.00</t>
        </is>
      </c>
      <c r="G3080" s="9" t="inlineStr">
        <is>
          <t>Instock</t>
        </is>
      </c>
      <c r="H3080" s="9">
        <f>F3080+0</f>
        <v/>
      </c>
      <c r="I3080" s="9" t="n"/>
      <c r="J3080" s="9">
        <f>IF(I3080&lt;&gt;"",I3080,H3080)</f>
        <v/>
      </c>
      <c r="K3080" s="9">
        <f>E3080/(1+M3080)</f>
        <v/>
      </c>
      <c r="L3080" s="10" t="inlineStr">
        <is>
          <t>PLN</t>
        </is>
      </c>
      <c r="M3080" s="11" t="n">
        <v>0.23</v>
      </c>
      <c r="N3080" s="9">
        <f>K3080*VLOOKUP(L3080,'Exchange rate'!A:B,2,0)</f>
        <v/>
      </c>
      <c r="O3080" s="8" t="inlineStr">
        <is>
          <t>RTV Euro AGD</t>
        </is>
      </c>
      <c r="P3080" s="8" t="inlineStr">
        <is>
          <t>RTV Euro AGD</t>
        </is>
      </c>
      <c r="Q3080" s="8" t="inlineStr">
        <is>
          <t>Poland</t>
        </is>
      </c>
      <c r="R3080" s="12" t="inlineStr">
        <is>
          <t>https://www.euro.com.pl/telefony-komorkowe/realme-smartfon-realme-8-4-64gb-punk-black.bhtml</t>
        </is>
      </c>
      <c r="S3080" s="13" t="inlineStr">
        <is>
          <t>Handset</t>
        </is>
      </c>
      <c r="T3080" s="13" t="n"/>
      <c r="U3080" s="12" t="inlineStr">
        <is>
          <t>https://drive.google.com/uc?export=view&amp;id=1rXA0z5x8B80wdKfzNHo6HJxSVfarJQMf</t>
        </is>
      </c>
      <c r="V3080" t="inlineStr">
        <is>
          <t>20250424</t>
        </is>
      </c>
    </row>
    <row r="3081" ht="15" customHeight="1">
      <c r="A3081" s="7" t="inlineStr">
        <is>
          <t>BN2008199</t>
        </is>
      </c>
      <c r="B3081" s="8" t="inlineStr">
        <is>
          <t>Realme</t>
        </is>
      </c>
      <c r="C3081" s="8" t="inlineStr">
        <is>
          <t>Realme 9 Pro 8-128GB 5G</t>
        </is>
      </c>
      <c r="D3081" s="8" t="inlineStr">
        <is>
          <t>-</t>
        </is>
      </c>
      <c r="E3081" s="9" t="n">
        <v>0</v>
      </c>
      <c r="F3081" s="9" t="inlineStr">
        <is>
          <t>0.00</t>
        </is>
      </c>
      <c r="G3081" s="9" t="inlineStr">
        <is>
          <t>Outstock</t>
        </is>
      </c>
      <c r="H3081" s="9">
        <f>F3081+0</f>
        <v/>
      </c>
      <c r="I3081" s="9" t="n"/>
      <c r="J3081" s="9">
        <f>IF(I3081&lt;&gt;"",I3081,H3081)</f>
        <v/>
      </c>
      <c r="K3081" s="9">
        <f>E3081/(1+M3081)</f>
        <v/>
      </c>
      <c r="L3081" s="10" t="inlineStr">
        <is>
          <t>PLN</t>
        </is>
      </c>
      <c r="M3081" s="11" t="n">
        <v>0.23</v>
      </c>
      <c r="N3081" s="9">
        <f>K3081*VLOOKUP(L3081,'Exchange rate'!A:B,2,0)</f>
        <v/>
      </c>
      <c r="O3081" s="8" t="inlineStr">
        <is>
          <t>RTV Euro AGD</t>
        </is>
      </c>
      <c r="P3081" s="8" t="inlineStr">
        <is>
          <t>RTV Euro AGD</t>
        </is>
      </c>
      <c r="Q3081" s="8" t="inlineStr">
        <is>
          <t>Poland</t>
        </is>
      </c>
      <c r="R3081" s="12" t="inlineStr">
        <is>
          <t>https://www.euro.com.pl/telefony-komorkowe/realme-smartfon-realme-9-pro-128g-8gb-midn-blac.bhtml</t>
        </is>
      </c>
      <c r="S3081" s="13" t="inlineStr">
        <is>
          <t>Handset</t>
        </is>
      </c>
      <c r="T3081" s="13" t="inlineStr">
        <is>
          <t>a</t>
        </is>
      </c>
      <c r="U3081" s="12" t="inlineStr">
        <is>
          <t>https://drive.google.com/uc?export=view&amp;id=1rtlFaZVDd-glM5lO7h_fCTtQaZhKQQN_</t>
        </is>
      </c>
      <c r="V3081" t="inlineStr">
        <is>
          <t>20250424</t>
        </is>
      </c>
    </row>
    <row r="3082" ht="15" customHeight="1">
      <c r="A3082" s="7" t="inlineStr">
        <is>
          <t>BN2008847</t>
        </is>
      </c>
      <c r="B3082" s="8" t="inlineStr">
        <is>
          <t>Realme</t>
        </is>
      </c>
      <c r="C3082" s="8" t="inlineStr">
        <is>
          <t>Realme C51 4-128GB LTE</t>
        </is>
      </c>
      <c r="D3082" s="8" t="inlineStr">
        <is>
          <t>-</t>
        </is>
      </c>
      <c r="E3082" s="9" t="n">
        <v>399</v>
      </c>
      <c r="F3082" s="9" t="inlineStr">
        <is>
          <t>399.00</t>
        </is>
      </c>
      <c r="G3082" s="9" t="inlineStr">
        <is>
          <t>Instock</t>
        </is>
      </c>
      <c r="H3082" s="9">
        <f>F3082+0</f>
        <v/>
      </c>
      <c r="I3082" s="9" t="n"/>
      <c r="J3082" s="9">
        <f>IF(I3082&lt;&gt;"",I3082,H3082)</f>
        <v/>
      </c>
      <c r="K3082" s="9">
        <f>E3082/(1+M3082)</f>
        <v/>
      </c>
      <c r="L3082" s="10" t="inlineStr">
        <is>
          <t>PLN</t>
        </is>
      </c>
      <c r="M3082" s="11" t="n">
        <v>0.23</v>
      </c>
      <c r="N3082" s="9">
        <f>K3082*VLOOKUP(L3082,'Exchange rate'!A:B,2,0)</f>
        <v/>
      </c>
      <c r="O3082" s="8" t="inlineStr">
        <is>
          <t>RTV Euro AGD</t>
        </is>
      </c>
      <c r="P3082" s="8" t="inlineStr">
        <is>
          <t>RTV Euro AGD</t>
        </is>
      </c>
      <c r="Q3082" s="8" t="inlineStr">
        <is>
          <t>Poland</t>
        </is>
      </c>
      <c r="R3082" s="12" t="inlineStr">
        <is>
          <t>https://www.euro.com.pl/telefony-komorkowe/realme-c51-4-128gb-6-74-50-mpix-czarny.bhtml</t>
        </is>
      </c>
      <c r="S3082" s="13" t="inlineStr">
        <is>
          <t>Handset</t>
        </is>
      </c>
      <c r="T3082" s="13" t="n"/>
      <c r="U3082" s="12" t="inlineStr">
        <is>
          <t>https://drive.google.com/uc?export=view&amp;id=1qhMcrquG5S3lHV7B92h_MvnSWw6PfN8H</t>
        </is>
      </c>
      <c r="V3082" t="inlineStr">
        <is>
          <t>20250424</t>
        </is>
      </c>
    </row>
    <row r="3083" ht="15" customHeight="1">
      <c r="A3083" s="7" t="inlineStr">
        <is>
          <t>BN2008848</t>
        </is>
      </c>
      <c r="B3083" s="8" t="inlineStr">
        <is>
          <t>Realme</t>
        </is>
      </c>
      <c r="C3083" s="8" t="inlineStr">
        <is>
          <t>realme C53 6-128GB LTE</t>
        </is>
      </c>
      <c r="D3083" s="8" t="inlineStr">
        <is>
          <t>-</t>
        </is>
      </c>
      <c r="E3083" s="9" t="n">
        <v>349</v>
      </c>
      <c r="F3083" s="9" t="inlineStr">
        <is>
          <t>349.00</t>
        </is>
      </c>
      <c r="G3083" s="9" t="inlineStr">
        <is>
          <t>Instock</t>
        </is>
      </c>
      <c r="H3083" s="9">
        <f>F3083+0</f>
        <v/>
      </c>
      <c r="I3083" s="9" t="n"/>
      <c r="J3083" s="9">
        <f>IF(I3083&lt;&gt;"",I3083,H3083)</f>
        <v/>
      </c>
      <c r="K3083" s="9">
        <f>E3083/(1+M3083)</f>
        <v/>
      </c>
      <c r="L3083" s="10" t="inlineStr">
        <is>
          <t>PLN</t>
        </is>
      </c>
      <c r="M3083" s="11" t="n">
        <v>0.23</v>
      </c>
      <c r="N3083" s="9">
        <f>K3083*VLOOKUP(L3083,'Exchange rate'!A:B,2,0)</f>
        <v/>
      </c>
      <c r="O3083" s="8" t="inlineStr">
        <is>
          <t>RTV Euro AGD</t>
        </is>
      </c>
      <c r="P3083" s="8" t="inlineStr">
        <is>
          <t>RTV Euro AGD</t>
        </is>
      </c>
      <c r="Q3083" s="8" t="inlineStr">
        <is>
          <t>Poland</t>
        </is>
      </c>
      <c r="R3083" s="12" t="inlineStr">
        <is>
          <t>https://www.euro.com.pl/telefony-komorkowe/realme-smartfon-c53-6-128-mighty-black-realme.bhtml</t>
        </is>
      </c>
      <c r="S3083" s="13" t="inlineStr">
        <is>
          <t>Handset</t>
        </is>
      </c>
      <c r="T3083" s="13" t="n"/>
      <c r="U3083" s="12" t="inlineStr">
        <is>
          <t>https://drive.google.com/uc?export=view&amp;id=1vJ92Ld0R5-95LBt8tIM1kBOweJYLJJ37</t>
        </is>
      </c>
      <c r="V3083" t="inlineStr">
        <is>
          <t>20250424</t>
        </is>
      </c>
    </row>
    <row r="3084" ht="15" customHeight="1">
      <c r="A3084" s="7" t="inlineStr">
        <is>
          <t>BN2009377</t>
        </is>
      </c>
      <c r="B3084" s="8" t="inlineStr">
        <is>
          <t>Realme</t>
        </is>
      </c>
      <c r="C3084" s="8" t="inlineStr">
        <is>
          <t>Realme C53 8-256GB LTE</t>
        </is>
      </c>
      <c r="D3084" s="8" t="inlineStr">
        <is>
          <t>-</t>
        </is>
      </c>
      <c r="E3084" s="9" t="n">
        <v>349</v>
      </c>
      <c r="F3084" s="9" t="inlineStr">
        <is>
          <t>349.00</t>
        </is>
      </c>
      <c r="G3084" s="9" t="inlineStr">
        <is>
          <t>Instock</t>
        </is>
      </c>
      <c r="H3084" s="9">
        <f>F3084+0</f>
        <v/>
      </c>
      <c r="I3084" s="9" t="n"/>
      <c r="J3084" s="9">
        <f>IF(I3084&lt;&gt;"",I3084,H3084)</f>
        <v/>
      </c>
      <c r="K3084" s="9">
        <f>E3084/(1+M3084)</f>
        <v/>
      </c>
      <c r="L3084" s="10" t="inlineStr">
        <is>
          <t>PLN</t>
        </is>
      </c>
      <c r="M3084" s="11" t="n">
        <v>0.23</v>
      </c>
      <c r="N3084" s="9">
        <f>K3084*VLOOKUP(L3084,'Exchange rate'!A:B,2,0)</f>
        <v/>
      </c>
      <c r="O3084" s="8" t="inlineStr">
        <is>
          <t>RTV Euro AGD</t>
        </is>
      </c>
      <c r="P3084" s="8" t="inlineStr">
        <is>
          <t>RTV Euro AGD</t>
        </is>
      </c>
      <c r="Q3084" s="8" t="inlineStr">
        <is>
          <t>Poland</t>
        </is>
      </c>
      <c r="R3084" s="12" t="inlineStr">
        <is>
          <t>https://www.euro.com.pl/telefony-komorkowe/realme-c53-8-256gb-6-74-90hz-50mpix-czarny.bhtml</t>
        </is>
      </c>
      <c r="S3084" s="13" t="inlineStr">
        <is>
          <t>Handset</t>
        </is>
      </c>
      <c r="T3084" s="13" t="n"/>
      <c r="U3084" s="12" t="inlineStr">
        <is>
          <t>https://drive.google.com/uc?export=view&amp;id=1rzXf73VBR5tMPvDSwEMZoaNfS0xyrW1J</t>
        </is>
      </c>
      <c r="V3084" t="inlineStr">
        <is>
          <t>20250424</t>
        </is>
      </c>
    </row>
    <row r="3085" ht="15" customHeight="1">
      <c r="A3085" s="7" t="inlineStr">
        <is>
          <t>BN2008796</t>
        </is>
      </c>
      <c r="B3085" s="8" t="inlineStr">
        <is>
          <t>Realme</t>
        </is>
      </c>
      <c r="C3085" s="8" t="inlineStr">
        <is>
          <t>Realme C55 8-256GB LTE</t>
        </is>
      </c>
      <c r="D3085" s="8" t="inlineStr">
        <is>
          <t>-</t>
        </is>
      </c>
      <c r="E3085" s="9" t="n">
        <v>291</v>
      </c>
      <c r="F3085" s="9" t="inlineStr">
        <is>
          <t>291.00</t>
        </is>
      </c>
      <c r="G3085" s="9" t="inlineStr">
        <is>
          <t>Instock</t>
        </is>
      </c>
      <c r="H3085" s="9">
        <f>F3085+0</f>
        <v/>
      </c>
      <c r="I3085" s="9" t="n"/>
      <c r="J3085" s="9">
        <f>IF(I3085&lt;&gt;"",I3085,H3085)</f>
        <v/>
      </c>
      <c r="K3085" s="9">
        <f>E3085/(1+M3085)</f>
        <v/>
      </c>
      <c r="L3085" s="10" t="inlineStr">
        <is>
          <t>PLN</t>
        </is>
      </c>
      <c r="M3085" s="11" t="n">
        <v>0.23</v>
      </c>
      <c r="N3085" s="9">
        <f>K3085*VLOOKUP(L3085,'Exchange rate'!A:B,2,0)</f>
        <v/>
      </c>
      <c r="O3085" s="8" t="inlineStr">
        <is>
          <t>RTV Euro AGD</t>
        </is>
      </c>
      <c r="P3085" s="8" t="inlineStr">
        <is>
          <t>RTV Euro AGD</t>
        </is>
      </c>
      <c r="Q3085" s="8" t="inlineStr">
        <is>
          <t>Poland</t>
        </is>
      </c>
      <c r="R3085" s="12" t="inlineStr">
        <is>
          <t>https://www.euro.com.pl/telefony-komorkowe/realme-smartfon-c55-256-rainy-night-realme.bhtml</t>
        </is>
      </c>
      <c r="S3085" s="13" t="inlineStr">
        <is>
          <t>Handset</t>
        </is>
      </c>
      <c r="T3085" s="13" t="n"/>
      <c r="U3085" s="12" t="inlineStr">
        <is>
          <t>https://drive.google.com/uc?export=view&amp;id=1qPmD7xArAKSijReqSHOB8yxuJSbZz8Xy</t>
        </is>
      </c>
      <c r="V3085" t="inlineStr">
        <is>
          <t>20250424</t>
        </is>
      </c>
    </row>
    <row r="3086" ht="15" customHeight="1">
      <c r="A3086" s="7" t="inlineStr">
        <is>
          <t>BN2009388</t>
        </is>
      </c>
      <c r="B3086" s="8" t="inlineStr">
        <is>
          <t>Realme</t>
        </is>
      </c>
      <c r="C3086" s="8" t="inlineStr">
        <is>
          <t>Realme C67 6-128GB LTE</t>
        </is>
      </c>
      <c r="D3086" s="8" t="inlineStr">
        <is>
          <t>-</t>
        </is>
      </c>
      <c r="E3086" s="9" t="n">
        <v>0</v>
      </c>
      <c r="F3086" s="9" t="inlineStr">
        <is>
          <t>0.00</t>
        </is>
      </c>
      <c r="G3086" s="9" t="inlineStr">
        <is>
          <t>Outstock</t>
        </is>
      </c>
      <c r="H3086" s="9">
        <f>F3086+0</f>
        <v/>
      </c>
      <c r="I3086" s="9" t="n"/>
      <c r="J3086" s="9">
        <f>IF(I3086&lt;&gt;"",I3086,H3086)</f>
        <v/>
      </c>
      <c r="K3086" s="9">
        <f>E3086/(1+M3086)</f>
        <v/>
      </c>
      <c r="L3086" s="10" t="inlineStr">
        <is>
          <t>PLN</t>
        </is>
      </c>
      <c r="M3086" s="11" t="n">
        <v>0.23</v>
      </c>
      <c r="N3086" s="9">
        <f>K3086*VLOOKUP(L3086,'Exchange rate'!A:B,2,0)</f>
        <v/>
      </c>
      <c r="O3086" s="8" t="inlineStr">
        <is>
          <t>RTV Euro AGD</t>
        </is>
      </c>
      <c r="P3086" s="8" t="inlineStr">
        <is>
          <t>RTV Euro AGD</t>
        </is>
      </c>
      <c r="Q3086" s="8" t="inlineStr">
        <is>
          <t>Poland</t>
        </is>
      </c>
      <c r="R3086" s="12" t="inlineStr">
        <is>
          <t>https://www.euro.com.pl/telefony-komorkowe/realme-c67-6-128gb-6-72-90hz-108mpix-czarny.bhtml</t>
        </is>
      </c>
      <c r="S3086" s="13" t="inlineStr">
        <is>
          <t>Handset</t>
        </is>
      </c>
      <c r="T3086" s="13" t="inlineStr">
        <is>
          <t>a</t>
        </is>
      </c>
      <c r="U3086" s="12" t="inlineStr">
        <is>
          <t>https://drive.google.com/uc?export=view&amp;id=1stHkGuH7C5IEvYvT35MW8GjsIabzppjE</t>
        </is>
      </c>
      <c r="V3086" t="inlineStr">
        <is>
          <t>20250424</t>
        </is>
      </c>
    </row>
    <row r="3087" ht="15" customHeight="1">
      <c r="A3087" s="7" t="inlineStr">
        <is>
          <t>BN2009183</t>
        </is>
      </c>
      <c r="B3087" s="8" t="inlineStr">
        <is>
          <t>Realme</t>
        </is>
      </c>
      <c r="C3087" s="8" t="inlineStr">
        <is>
          <t>Realme C67 8-256GB LTE</t>
        </is>
      </c>
      <c r="D3087" s="8" t="inlineStr">
        <is>
          <t>-</t>
        </is>
      </c>
      <c r="E3087" s="9" t="n">
        <v>675</v>
      </c>
      <c r="F3087" s="9" t="inlineStr">
        <is>
          <t>675.00</t>
        </is>
      </c>
      <c r="G3087" s="9" t="inlineStr">
        <is>
          <t>Instock</t>
        </is>
      </c>
      <c r="H3087" s="9">
        <f>F3087+0</f>
        <v/>
      </c>
      <c r="I3087" s="9" t="n"/>
      <c r="J3087" s="9">
        <f>IF(I3087&lt;&gt;"",I3087,H3087)</f>
        <v/>
      </c>
      <c r="K3087" s="9">
        <f>E3087/(1+M3087)</f>
        <v/>
      </c>
      <c r="L3087" s="10" t="inlineStr">
        <is>
          <t>PLN</t>
        </is>
      </c>
      <c r="M3087" s="11" t="n">
        <v>0.23</v>
      </c>
      <c r="N3087" s="9">
        <f>K3087*VLOOKUP(L3087,'Exchange rate'!A:B,2,0)</f>
        <v/>
      </c>
      <c r="O3087" s="8" t="inlineStr">
        <is>
          <t>RTV Euro AGD</t>
        </is>
      </c>
      <c r="P3087" s="8" t="inlineStr">
        <is>
          <t>RTV Euro AGD</t>
        </is>
      </c>
      <c r="Q3087" s="8" t="inlineStr">
        <is>
          <t>Poland</t>
        </is>
      </c>
      <c r="R3087" s="12" t="inlineStr">
        <is>
          <t>https://www.euro.com.pl/telefony-komorkowe/realme-c67-8-256gb-6-72-90hz-108mpix-czarny.bhtml</t>
        </is>
      </c>
      <c r="S3087" s="13" t="inlineStr">
        <is>
          <t>Handset</t>
        </is>
      </c>
      <c r="T3087" s="13" t="n"/>
      <c r="U3087" s="12" t="inlineStr">
        <is>
          <t>https://drive.google.com/uc?export=view&amp;id=1uZxKU2zw3dWoOuRIgqNsA93tWSkGX6Vk</t>
        </is>
      </c>
      <c r="V3087" t="inlineStr">
        <is>
          <t>20250424</t>
        </is>
      </c>
    </row>
    <row r="3088" ht="15" customHeight="1">
      <c r="A3088" s="7" t="inlineStr">
        <is>
          <t>BN2009650</t>
        </is>
      </c>
      <c r="B3088" s="8" t="inlineStr">
        <is>
          <t>Realme</t>
        </is>
      </c>
      <c r="C3088" s="8" t="inlineStr">
        <is>
          <t>realme GT6 16-512GB 5G</t>
        </is>
      </c>
      <c r="D3088" s="8" t="inlineStr">
        <is>
          <t>-</t>
        </is>
      </c>
      <c r="E3088" s="9" t="n">
        <v>3199</v>
      </c>
      <c r="F3088" s="9" t="inlineStr">
        <is>
          <t>3199.00</t>
        </is>
      </c>
      <c r="G3088" s="9" t="inlineStr">
        <is>
          <t>Instock</t>
        </is>
      </c>
      <c r="H3088" s="9">
        <f>F3088+0</f>
        <v/>
      </c>
      <c r="I3088" s="9" t="n"/>
      <c r="J3088" s="9">
        <f>IF(I3088&lt;&gt;"",I3088,H3088)</f>
        <v/>
      </c>
      <c r="K3088" s="9">
        <f>E3088/(1+M3088)</f>
        <v/>
      </c>
      <c r="L3088" s="10" t="inlineStr">
        <is>
          <t>PLN</t>
        </is>
      </c>
      <c r="M3088" s="11" t="n">
        <v>0.23</v>
      </c>
      <c r="N3088" s="9">
        <f>K3088*VLOOKUP(L3088,'Exchange rate'!A:B,2,0)</f>
        <v/>
      </c>
      <c r="O3088" s="8" t="inlineStr">
        <is>
          <t>RTV Euro AGD</t>
        </is>
      </c>
      <c r="P3088" s="8" t="inlineStr">
        <is>
          <t>RTV Euro AGD</t>
        </is>
      </c>
      <c r="Q3088" s="8" t="inlineStr">
        <is>
          <t>Poland</t>
        </is>
      </c>
      <c r="R3088" s="12" t="inlineStr">
        <is>
          <t>https://www.euro.com.pl/telefony-komorkowe/realme-gt-6-16-512gb-6-78-120hz-50mpix-srebrny.bhtml</t>
        </is>
      </c>
      <c r="S3088" s="13" t="inlineStr">
        <is>
          <t>Handset</t>
        </is>
      </c>
      <c r="T3088" s="13" t="n"/>
      <c r="U3088" s="12" t="inlineStr">
        <is>
          <t>https://drive.google.com/uc?export=view&amp;id=1t8AjpkqpH1yoAQILxjm4rxTdg4o1Gvft</t>
        </is>
      </c>
      <c r="V3088" t="inlineStr">
        <is>
          <t>20250424</t>
        </is>
      </c>
    </row>
    <row r="3089" ht="15" customHeight="1">
      <c r="A3089" s="7" t="inlineStr">
        <is>
          <t>AN00000239</t>
        </is>
      </c>
      <c r="B3089" s="8" t="inlineStr">
        <is>
          <t>Realme</t>
        </is>
      </c>
      <c r="C3089" s="8" t="inlineStr">
        <is>
          <t>Realme GT7 Pro 5G 12/512GB</t>
        </is>
      </c>
      <c r="D3089" s="8" t="inlineStr">
        <is>
          <t>-</t>
        </is>
      </c>
      <c r="E3089" s="9" t="n">
        <v>3849</v>
      </c>
      <c r="F3089" s="9" t="inlineStr">
        <is>
          <t>3849.00</t>
        </is>
      </c>
      <c r="G3089" s="9" t="inlineStr">
        <is>
          <t>Instock</t>
        </is>
      </c>
      <c r="H3089" s="9">
        <f>F3089+0</f>
        <v/>
      </c>
      <c r="I3089" s="9" t="n"/>
      <c r="J3089" s="9">
        <f>IF(I3089&lt;&gt;"",I3089,H3089)</f>
        <v/>
      </c>
      <c r="K3089" s="9">
        <f>E3089/(1+M3089)</f>
        <v/>
      </c>
      <c r="L3089" s="10" t="inlineStr">
        <is>
          <t>PLN</t>
        </is>
      </c>
      <c r="M3089" s="11" t="n">
        <v>0.23</v>
      </c>
      <c r="N3089" s="9">
        <f>K3089*VLOOKUP(L3089,'Exchange rate'!A:B,2,0)</f>
        <v/>
      </c>
      <c r="O3089" s="8" t="inlineStr">
        <is>
          <t>RTV Euro AGD</t>
        </is>
      </c>
      <c r="P3089" s="8" t="inlineStr">
        <is>
          <t>RTV Euro AGD</t>
        </is>
      </c>
      <c r="Q3089" s="8" t="inlineStr">
        <is>
          <t>Poland</t>
        </is>
      </c>
      <c r="R3089" s="12" t="inlineStr">
        <is>
          <t>https://www.euro.com.pl/telefony-komorkowe/realme-gt-7-pro-12-512gb-6-78-120hz-50mpix-pomaranczowy.bhtml</t>
        </is>
      </c>
      <c r="S3089" s="13" t="inlineStr">
        <is>
          <t>Handset</t>
        </is>
      </c>
      <c r="T3089" s="13" t="n"/>
      <c r="U3089" s="12" t="inlineStr">
        <is>
          <t>https://drive.google.com/uc?export=view&amp;id=1tQ3lxD2JZi7nCHs2t8EDE9HgntNScwDM</t>
        </is>
      </c>
      <c r="V3089" t="inlineStr">
        <is>
          <t>20250424</t>
        </is>
      </c>
    </row>
    <row r="3090" ht="15" customHeight="1">
      <c r="A3090" s="7" t="inlineStr">
        <is>
          <t>BN2009563</t>
        </is>
      </c>
      <c r="B3090" s="8" t="inlineStr">
        <is>
          <t>Realme</t>
        </is>
      </c>
      <c r="C3090" s="8" t="inlineStr">
        <is>
          <t>Realme Note 50 3-64GB LTE</t>
        </is>
      </c>
      <c r="D3090" s="8" t="inlineStr">
        <is>
          <t>-</t>
        </is>
      </c>
      <c r="E3090" s="9" t="n">
        <v>329</v>
      </c>
      <c r="F3090" s="9" t="inlineStr">
        <is>
          <t>329.00</t>
        </is>
      </c>
      <c r="G3090" s="9" t="inlineStr">
        <is>
          <t>Instock</t>
        </is>
      </c>
      <c r="H3090" s="9">
        <f>F3090+0</f>
        <v/>
      </c>
      <c r="I3090" s="9" t="n"/>
      <c r="J3090" s="9">
        <f>IF(I3090&lt;&gt;"",I3090,H3090)</f>
        <v/>
      </c>
      <c r="K3090" s="9">
        <f>E3090/(1+M3090)</f>
        <v/>
      </c>
      <c r="L3090" s="10" t="inlineStr">
        <is>
          <t>PLN</t>
        </is>
      </c>
      <c r="M3090" s="11" t="n">
        <v>0.23</v>
      </c>
      <c r="N3090" s="9">
        <f>K3090*VLOOKUP(L3090,'Exchange rate'!A:B,2,0)</f>
        <v/>
      </c>
      <c r="O3090" s="8" t="inlineStr">
        <is>
          <t>RTV Euro AGD</t>
        </is>
      </c>
      <c r="P3090" s="8" t="inlineStr">
        <is>
          <t>RTV Euro AGD</t>
        </is>
      </c>
      <c r="Q3090" s="8" t="inlineStr">
        <is>
          <t>Poland</t>
        </is>
      </c>
      <c r="R3090" s="12" t="inlineStr">
        <is>
          <t>https://www.euro.com.pl/telefony-komorkowe/realme-note-50-3-64gb-6-74-90hz-13mpix-grafitowy.bhtml</t>
        </is>
      </c>
      <c r="S3090" s="13" t="inlineStr">
        <is>
          <t>Handset</t>
        </is>
      </c>
      <c r="T3090" s="13" t="n"/>
      <c r="U3090" s="12" t="inlineStr">
        <is>
          <t>https://drive.google.com/uc?export=view&amp;id=1tmLG6ArIpD6ImH_H2d2QGIevUc8tP_1J</t>
        </is>
      </c>
      <c r="V3090" t="inlineStr">
        <is>
          <t>20250424</t>
        </is>
      </c>
    </row>
    <row r="3091" ht="15" customHeight="1">
      <c r="A3091" s="7" t="inlineStr">
        <is>
          <t>AN00000070</t>
        </is>
      </c>
      <c r="B3091" s="8" t="inlineStr">
        <is>
          <t>Realme</t>
        </is>
      </c>
      <c r="C3091" s="8" t="inlineStr">
        <is>
          <t>realme Pad Wi-Fi 4/64GB</t>
        </is>
      </c>
      <c r="D3091" s="8" t="inlineStr">
        <is>
          <t>-</t>
        </is>
      </c>
      <c r="E3091" s="9" t="n">
        <v>0</v>
      </c>
      <c r="F3091" s="9" t="inlineStr">
        <is>
          <t>0.00</t>
        </is>
      </c>
      <c r="G3091" s="9" t="inlineStr">
        <is>
          <t>Outstock</t>
        </is>
      </c>
      <c r="H3091" s="9">
        <f>F3091+0</f>
        <v/>
      </c>
      <c r="I3091" s="9" t="n"/>
      <c r="J3091" s="9">
        <f>IF(I3091&lt;&gt;"",I3091,H3091)</f>
        <v/>
      </c>
      <c r="K3091" s="9">
        <f>E3091/(1+M3091)</f>
        <v/>
      </c>
      <c r="L3091" s="10" t="inlineStr">
        <is>
          <t>PLN</t>
        </is>
      </c>
      <c r="M3091" s="11" t="n">
        <v>0.23</v>
      </c>
      <c r="N3091" s="9">
        <f>K3091*VLOOKUP(L3091,'Exchange rate'!A:B,2,0)</f>
        <v/>
      </c>
      <c r="O3091" s="8" t="inlineStr">
        <is>
          <t>RTV Euro AGD</t>
        </is>
      </c>
      <c r="P3091" s="8" t="inlineStr">
        <is>
          <t>RTV Euro AGD</t>
        </is>
      </c>
      <c r="Q3091" s="8" t="inlineStr">
        <is>
          <t>Poland</t>
        </is>
      </c>
      <c r="R3091" s="12" t="inlineStr">
        <is>
          <t>https://www.euro.com.pl/ipad-i-tablety-multimedialne/realme-tab-rlme-pad-10-4gb-64gb-wifi-gray.bhtml</t>
        </is>
      </c>
      <c r="S3091" s="13" t="inlineStr">
        <is>
          <t>Tablet</t>
        </is>
      </c>
      <c r="T3091" s="13" t="inlineStr">
        <is>
          <t>a</t>
        </is>
      </c>
      <c r="U3091" s="12" t="inlineStr">
        <is>
          <t>https://drive.google.com/uc?export=view&amp;id=1t1vdbLIoLUHkPmx9qsyGw0noDHd-RSkN</t>
        </is>
      </c>
      <c r="V3091" t="inlineStr">
        <is>
          <t>20250424</t>
        </is>
      </c>
    </row>
    <row r="3092" ht="15" customHeight="1">
      <c r="A3092" s="7" t="inlineStr">
        <is>
          <t>BN2009107</t>
        </is>
      </c>
      <c r="B3092" s="8" t="inlineStr">
        <is>
          <t>Samsung</t>
        </is>
      </c>
      <c r="C3092" s="8" t="inlineStr">
        <is>
          <t>Galaxy A15 4-128GB LTE</t>
        </is>
      </c>
      <c r="D3092" s="8" t="inlineStr">
        <is>
          <t>-</t>
        </is>
      </c>
      <c r="E3092" s="9" t="n">
        <v>479</v>
      </c>
      <c r="F3092" s="9" t="inlineStr">
        <is>
          <t>479.00</t>
        </is>
      </c>
      <c r="G3092" s="9" t="inlineStr">
        <is>
          <t>Instock</t>
        </is>
      </c>
      <c r="H3092" s="9">
        <f>F3092+0</f>
        <v/>
      </c>
      <c r="I3092" s="9" t="n"/>
      <c r="J3092" s="9">
        <f>IF(I3092&lt;&gt;"",I3092,H3092)</f>
        <v/>
      </c>
      <c r="K3092" s="9">
        <f>E3092/(1+M3092)</f>
        <v/>
      </c>
      <c r="L3092" s="10" t="inlineStr">
        <is>
          <t>PLN</t>
        </is>
      </c>
      <c r="M3092" s="11" t="n">
        <v>0.23</v>
      </c>
      <c r="N3092" s="9">
        <f>K3092*VLOOKUP(L3092,'Exchange rate'!A:B,2,0)</f>
        <v/>
      </c>
      <c r="O3092" s="8" t="inlineStr">
        <is>
          <t>RTV Euro AGD</t>
        </is>
      </c>
      <c r="P3092" s="8" t="inlineStr">
        <is>
          <t>RTV Euro AGD</t>
        </is>
      </c>
      <c r="Q3092" s="8" t="inlineStr">
        <is>
          <t>Poland</t>
        </is>
      </c>
      <c r="R3092" s="12" t="inlineStr">
        <is>
          <t>https://www.euro.com.pl/telefony-komorkowe/samsung-galaxy-a15-4-128gb-6-5-90hz-50-mpix-granatowy.bhtml</t>
        </is>
      </c>
      <c r="S3092" s="13" t="inlineStr">
        <is>
          <t>Handset</t>
        </is>
      </c>
      <c r="T3092" s="13" t="n"/>
      <c r="U3092" s="12" t="inlineStr">
        <is>
          <t>https://drive.google.com/uc?export=view&amp;id=1ri-eCM_un_J9mt6jTjQydlsxvM03NusY</t>
        </is>
      </c>
      <c r="V3092" t="inlineStr">
        <is>
          <t>20250424</t>
        </is>
      </c>
    </row>
    <row r="3093" ht="15" customHeight="1">
      <c r="A3093" s="7" t="inlineStr">
        <is>
          <t>BN2008356</t>
        </is>
      </c>
      <c r="B3093" s="8" t="inlineStr">
        <is>
          <t>Samsung</t>
        </is>
      </c>
      <c r="C3093" s="8" t="inlineStr">
        <is>
          <t>Galaxy A23 4-128GB 5G</t>
        </is>
      </c>
      <c r="D3093" s="8" t="inlineStr">
        <is>
          <t>-</t>
        </is>
      </c>
      <c r="E3093" s="9" t="n">
        <v>509</v>
      </c>
      <c r="F3093" s="9" t="inlineStr">
        <is>
          <t>509.00</t>
        </is>
      </c>
      <c r="G3093" s="9" t="inlineStr">
        <is>
          <t>Instock</t>
        </is>
      </c>
      <c r="H3093" s="9">
        <f>F3093+0</f>
        <v/>
      </c>
      <c r="I3093" s="9" t="n"/>
      <c r="J3093" s="9">
        <f>IF(I3093&lt;&gt;"",I3093,H3093)</f>
        <v/>
      </c>
      <c r="K3093" s="9">
        <f>E3093/(1+M3093)</f>
        <v/>
      </c>
      <c r="L3093" s="10" t="inlineStr">
        <is>
          <t>PLN</t>
        </is>
      </c>
      <c r="M3093" s="11" t="n">
        <v>0.23</v>
      </c>
      <c r="N3093" s="9">
        <f>K3093*VLOOKUP(L3093,'Exchange rate'!A:B,2,0)</f>
        <v/>
      </c>
      <c r="O3093" s="8" t="inlineStr">
        <is>
          <t>RTV Euro AGD</t>
        </is>
      </c>
      <c r="P3093" s="8" t="inlineStr">
        <is>
          <t>RTV Euro AGD</t>
        </is>
      </c>
      <c r="Q3093" s="8" t="inlineStr">
        <is>
          <t>Poland</t>
        </is>
      </c>
      <c r="R3093" s="12" t="inlineStr">
        <is>
          <t>https://www.euro.com.pl/telefony-komorkowe/samsung-galaxy-a23-5g-4-128gb-6-6-50-mpix-czarny.bhtml</t>
        </is>
      </c>
      <c r="S3093" s="13" t="inlineStr">
        <is>
          <t>Handset</t>
        </is>
      </c>
      <c r="T3093" s="13" t="n"/>
      <c r="U3093" s="12" t="inlineStr">
        <is>
          <t>https://drive.google.com/uc?export=view&amp;id=1utExqUiTOtOFitYxOFFydz1gUEKi0_8A</t>
        </is>
      </c>
      <c r="V3093" t="inlineStr">
        <is>
          <t>20250424</t>
        </is>
      </c>
    </row>
    <row r="3094" ht="15" customHeight="1">
      <c r="A3094" s="7" t="inlineStr">
        <is>
          <t>BN2008917</t>
        </is>
      </c>
      <c r="B3094" s="8" t="inlineStr">
        <is>
          <t>Samsung</t>
        </is>
      </c>
      <c r="C3094" s="8" t="inlineStr">
        <is>
          <t>Galaxy A25 6-128GB 5G</t>
        </is>
      </c>
      <c r="D3094" s="8" t="inlineStr">
        <is>
          <t>-</t>
        </is>
      </c>
      <c r="E3094" s="9" t="n">
        <v>679</v>
      </c>
      <c r="F3094" s="9" t="inlineStr">
        <is>
          <t>679.00</t>
        </is>
      </c>
      <c r="G3094" s="9" t="inlineStr">
        <is>
          <t>Instock</t>
        </is>
      </c>
      <c r="H3094" s="9">
        <f>F3094+0</f>
        <v/>
      </c>
      <c r="I3094" s="9" t="n"/>
      <c r="J3094" s="9">
        <f>IF(I3094&lt;&gt;"",I3094,H3094)</f>
        <v/>
      </c>
      <c r="K3094" s="9">
        <f>E3094/(1+M3094)</f>
        <v/>
      </c>
      <c r="L3094" s="10" t="inlineStr">
        <is>
          <t>PLN</t>
        </is>
      </c>
      <c r="M3094" s="11" t="n">
        <v>0.23</v>
      </c>
      <c r="N3094" s="9">
        <f>K3094*VLOOKUP(L3094,'Exchange rate'!A:B,2,0)</f>
        <v/>
      </c>
      <c r="O3094" s="8" t="inlineStr">
        <is>
          <t>RTV Euro AGD</t>
        </is>
      </c>
      <c r="P3094" s="8" t="inlineStr">
        <is>
          <t>RTV Euro AGD</t>
        </is>
      </c>
      <c r="Q3094" s="8" t="inlineStr">
        <is>
          <t>Poland</t>
        </is>
      </c>
      <c r="R3094" s="12" t="inlineStr">
        <is>
          <t>https://www.euro.com.pl/telefony-komorkowe/samsung-galaxy-a25-5g-6-128gb-6-5-120hz-50mpix-czarny.bhtml</t>
        </is>
      </c>
      <c r="S3094" s="13" t="inlineStr">
        <is>
          <t>Handset</t>
        </is>
      </c>
      <c r="T3094" s="13" t="n"/>
      <c r="U3094" s="12" t="inlineStr">
        <is>
          <t>https://drive.google.com/uc?export=view&amp;id=1sGYqW5Hk-gr5w4OzijujKLdoQgtJvjsU</t>
        </is>
      </c>
      <c r="V3094" t="inlineStr">
        <is>
          <t>20250424</t>
        </is>
      </c>
    </row>
    <row r="3095" ht="15" customHeight="1">
      <c r="A3095" s="7" t="inlineStr">
        <is>
          <t>BN2008665</t>
        </is>
      </c>
      <c r="B3095" s="8" t="inlineStr">
        <is>
          <t>Samsung</t>
        </is>
      </c>
      <c r="C3095" s="8" t="inlineStr">
        <is>
          <t>Galaxy A34 6-128GB 5G</t>
        </is>
      </c>
      <c r="D3095" s="8" t="inlineStr">
        <is>
          <t>-</t>
        </is>
      </c>
      <c r="E3095" s="9" t="n">
        <v>799</v>
      </c>
      <c r="F3095" s="9" t="inlineStr">
        <is>
          <t>799.00</t>
        </is>
      </c>
      <c r="G3095" s="9" t="inlineStr">
        <is>
          <t>Instock</t>
        </is>
      </c>
      <c r="H3095" s="9">
        <f>F3095+0</f>
        <v/>
      </c>
      <c r="I3095" s="9" t="n"/>
      <c r="J3095" s="9">
        <f>IF(I3095&lt;&gt;"",I3095,H3095)</f>
        <v/>
      </c>
      <c r="K3095" s="9">
        <f>E3095/(1+M3095)</f>
        <v/>
      </c>
      <c r="L3095" s="10" t="inlineStr">
        <is>
          <t>PLN</t>
        </is>
      </c>
      <c r="M3095" s="11" t="n">
        <v>0.23</v>
      </c>
      <c r="N3095" s="9">
        <f>K3095*VLOOKUP(L3095,'Exchange rate'!A:B,2,0)</f>
        <v/>
      </c>
      <c r="O3095" s="8" t="inlineStr">
        <is>
          <t>RTV Euro AGD</t>
        </is>
      </c>
      <c r="P3095" s="8" t="inlineStr">
        <is>
          <t>RTV Euro AGD</t>
        </is>
      </c>
      <c r="Q3095" s="8" t="inlineStr">
        <is>
          <t>Poland</t>
        </is>
      </c>
      <c r="R3095" s="12" t="inlineStr">
        <is>
          <t>https://www.euro.com.pl/telefony-komorkowe/samsung-smartfon-galaxy-a34-5g-6-128-bk-samsung.bhtml</t>
        </is>
      </c>
      <c r="S3095" s="13" t="inlineStr">
        <is>
          <t>Handset</t>
        </is>
      </c>
      <c r="T3095" s="13" t="n"/>
      <c r="U3095" s="12" t="inlineStr">
        <is>
          <t>https://drive.google.com/uc?export=view&amp;id=1r_wwdFmbzw5jpBMGemM4oouYvnuEXkmj</t>
        </is>
      </c>
      <c r="V3095" t="inlineStr">
        <is>
          <t>20250424</t>
        </is>
      </c>
    </row>
    <row r="3096" ht="15" customHeight="1">
      <c r="A3096" s="7" t="inlineStr">
        <is>
          <t>BN2009233</t>
        </is>
      </c>
      <c r="B3096" s="8" t="inlineStr">
        <is>
          <t>Samsung</t>
        </is>
      </c>
      <c r="C3096" s="8" t="inlineStr">
        <is>
          <t>Galaxy A35 6-128GB 5G</t>
        </is>
      </c>
      <c r="D3096" s="8" t="inlineStr">
        <is>
          <t>-</t>
        </is>
      </c>
      <c r="E3096" s="9" t="n">
        <v>999</v>
      </c>
      <c r="F3096" s="9" t="inlineStr">
        <is>
          <t>999.00</t>
        </is>
      </c>
      <c r="G3096" s="9" t="inlineStr">
        <is>
          <t>Instock</t>
        </is>
      </c>
      <c r="H3096" s="9">
        <f>F3096+0</f>
        <v/>
      </c>
      <c r="I3096" s="9" t="n"/>
      <c r="J3096" s="9">
        <f>IF(I3096&lt;&gt;"",I3096,H3096)</f>
        <v/>
      </c>
      <c r="K3096" s="9">
        <f>E3096/(1+M3096)</f>
        <v/>
      </c>
      <c r="L3096" s="10" t="inlineStr">
        <is>
          <t>PLN</t>
        </is>
      </c>
      <c r="M3096" s="11" t="n">
        <v>0.23</v>
      </c>
      <c r="N3096" s="9">
        <f>K3096*VLOOKUP(L3096,'Exchange rate'!A:B,2,0)</f>
        <v/>
      </c>
      <c r="O3096" s="8" t="inlineStr">
        <is>
          <t>RTV Euro AGD</t>
        </is>
      </c>
      <c r="P3096" s="8" t="inlineStr">
        <is>
          <t>RTV Euro AGD</t>
        </is>
      </c>
      <c r="Q3096" s="8" t="inlineStr">
        <is>
          <t>Poland</t>
        </is>
      </c>
      <c r="R3096" s="12" t="inlineStr">
        <is>
          <t>https://www.euro.com.pl/telefony-komorkowe/samsung-galaxy-a35-5g-6-128gb-6-6-120hz-50mpix-niebieski.bhtml</t>
        </is>
      </c>
      <c r="S3096" s="13" t="inlineStr">
        <is>
          <t>Handset</t>
        </is>
      </c>
      <c r="T3096" s="13" t="n"/>
      <c r="U3096" s="12" t="inlineStr">
        <is>
          <t>https://drive.google.com/uc?export=view&amp;id=1r-GC1bwG6N1bjOcuht2zGKCHt4z-8jgV</t>
        </is>
      </c>
      <c r="V3096" t="inlineStr">
        <is>
          <t>20250424</t>
        </is>
      </c>
    </row>
    <row r="3097" ht="15" customHeight="1">
      <c r="A3097" s="7" t="inlineStr">
        <is>
          <t>BN2009234</t>
        </is>
      </c>
      <c r="B3097" s="8" t="inlineStr">
        <is>
          <t>Samsung</t>
        </is>
      </c>
      <c r="C3097" s="8" t="inlineStr">
        <is>
          <t>Galaxy A35 8-256GB 5G</t>
        </is>
      </c>
      <c r="D3097" s="8" t="inlineStr">
        <is>
          <t>-</t>
        </is>
      </c>
      <c r="E3097" s="9" t="n">
        <v>0</v>
      </c>
      <c r="F3097" s="9" t="inlineStr">
        <is>
          <t>0.00</t>
        </is>
      </c>
      <c r="G3097" s="9" t="inlineStr">
        <is>
          <t>Outstock</t>
        </is>
      </c>
      <c r="H3097" s="9">
        <f>F3097+0</f>
        <v/>
      </c>
      <c r="I3097" s="9" t="n"/>
      <c r="J3097" s="9">
        <f>IF(I3097&lt;&gt;"",I3097,H3097)</f>
        <v/>
      </c>
      <c r="K3097" s="9">
        <f>E3097/(1+M3097)</f>
        <v/>
      </c>
      <c r="L3097" s="10" t="inlineStr">
        <is>
          <t>PLN</t>
        </is>
      </c>
      <c r="M3097" s="11" t="n">
        <v>0.23</v>
      </c>
      <c r="N3097" s="9">
        <f>K3097*VLOOKUP(L3097,'Exchange rate'!A:B,2,0)</f>
        <v/>
      </c>
      <c r="O3097" s="8" t="inlineStr">
        <is>
          <t>RTV Euro AGD</t>
        </is>
      </c>
      <c r="P3097" s="8" t="inlineStr">
        <is>
          <t>RTV Euro AGD</t>
        </is>
      </c>
      <c r="Q3097" s="8" t="inlineStr">
        <is>
          <t>Poland</t>
        </is>
      </c>
      <c r="R3097" s="12" t="inlineStr">
        <is>
          <t>https://www.euro.com.pl/telefony-komorkowe/samsung-galaxy-a35-5g-8-256gb-6-6-120hz-50mpix-niebieski.bhtml</t>
        </is>
      </c>
      <c r="S3097" s="13" t="inlineStr">
        <is>
          <t>Handset</t>
        </is>
      </c>
      <c r="T3097" s="13" t="inlineStr">
        <is>
          <t>v</t>
        </is>
      </c>
      <c r="U3097" s="12" t="inlineStr">
        <is>
          <t>https://drive.google.com/uc?export=view&amp;id=1uyv1yuYPklmrhCiDFHLXbF-WtrL3AaE-</t>
        </is>
      </c>
      <c r="V3097" t="inlineStr">
        <is>
          <t>20250424</t>
        </is>
      </c>
    </row>
    <row r="3098" ht="15" customHeight="1">
      <c r="A3098" s="7" t="inlineStr">
        <is>
          <t>BN2009895</t>
        </is>
      </c>
      <c r="B3098" s="8" t="inlineStr">
        <is>
          <t>Samsung</t>
        </is>
      </c>
      <c r="C3098" s="8" t="inlineStr">
        <is>
          <t>Galaxy A36 6-128GB 5G</t>
        </is>
      </c>
      <c r="D3098" s="8" t="inlineStr">
        <is>
          <t>-</t>
        </is>
      </c>
      <c r="E3098" s="9" t="n">
        <v>1399</v>
      </c>
      <c r="F3098" s="9" t="inlineStr">
        <is>
          <t>1399.00</t>
        </is>
      </c>
      <c r="G3098" s="9" t="inlineStr">
        <is>
          <t>Instock</t>
        </is>
      </c>
      <c r="H3098" s="9">
        <f>F3098+0</f>
        <v/>
      </c>
      <c r="I3098" s="9" t="n"/>
      <c r="J3098" s="9">
        <f>IF(I3098&lt;&gt;"",I3098,H3098)</f>
        <v/>
      </c>
      <c r="K3098" s="9">
        <f>E3098/(1+M3098)</f>
        <v/>
      </c>
      <c r="L3098" s="10" t="inlineStr">
        <is>
          <t>PLN</t>
        </is>
      </c>
      <c r="M3098" s="11" t="n">
        <v>0.23</v>
      </c>
      <c r="N3098" s="9">
        <f>K3098*VLOOKUP(L3098,'Exchange rate'!A:B,2,0)</f>
        <v/>
      </c>
      <c r="O3098" s="8" t="inlineStr">
        <is>
          <t>RTV Euro AGD</t>
        </is>
      </c>
      <c r="P3098" s="8" t="inlineStr">
        <is>
          <t>RTV Euro AGD</t>
        </is>
      </c>
      <c r="Q3098" s="8" t="inlineStr">
        <is>
          <t>Poland</t>
        </is>
      </c>
      <c r="R3098" s="12" t="inlineStr">
        <is>
          <t>https://www.euro.com.pl/telefony-komorkowe/samsung-galaxy-a36-5g-6-128gb-6-7-120hz-50mpix-sm-a366-czarny.bhtml</t>
        </is>
      </c>
      <c r="S3098" s="13" t="inlineStr">
        <is>
          <t>Handset</t>
        </is>
      </c>
      <c r="T3098" s="13" t="n"/>
      <c r="U3098" s="12" t="inlineStr">
        <is>
          <t>https://drive.google.com/uc?export=view&amp;id=1qRsXTMgDyNpyQnDlKaUmLCsoFuWoEZvP</t>
        </is>
      </c>
      <c r="V3098" t="inlineStr">
        <is>
          <t>20250424</t>
        </is>
      </c>
    </row>
    <row r="3099" ht="15" customHeight="1">
      <c r="A3099" s="7" t="inlineStr">
        <is>
          <t>BN2009896</t>
        </is>
      </c>
      <c r="B3099" s="8" t="inlineStr">
        <is>
          <t>Samsung</t>
        </is>
      </c>
      <c r="C3099" s="8" t="inlineStr">
        <is>
          <t>Galaxy A36 8-256GB 5G</t>
        </is>
      </c>
      <c r="D3099" s="8" t="inlineStr">
        <is>
          <t>-</t>
        </is>
      </c>
      <c r="E3099" s="9" t="n">
        <v>1699</v>
      </c>
      <c r="F3099" s="9" t="inlineStr">
        <is>
          <t>1699.00</t>
        </is>
      </c>
      <c r="G3099" s="9" t="inlineStr">
        <is>
          <t>Instock</t>
        </is>
      </c>
      <c r="H3099" s="9">
        <f>F3099+0</f>
        <v/>
      </c>
      <c r="I3099" s="9" t="n"/>
      <c r="J3099" s="9">
        <f>IF(I3099&lt;&gt;"",I3099,H3099)</f>
        <v/>
      </c>
      <c r="K3099" s="9">
        <f>E3099/(1+M3099)</f>
        <v/>
      </c>
      <c r="L3099" s="10" t="inlineStr">
        <is>
          <t>PLN</t>
        </is>
      </c>
      <c r="M3099" s="11" t="n">
        <v>0.23</v>
      </c>
      <c r="N3099" s="9">
        <f>K3099*VLOOKUP(L3099,'Exchange rate'!A:B,2,0)</f>
        <v/>
      </c>
      <c r="O3099" s="8" t="inlineStr">
        <is>
          <t>RTV Euro AGD</t>
        </is>
      </c>
      <c r="P3099" s="8" t="inlineStr">
        <is>
          <t>RTV Euro AGD</t>
        </is>
      </c>
      <c r="Q3099" s="8" t="inlineStr">
        <is>
          <t>Poland</t>
        </is>
      </c>
      <c r="R3099" s="12" t="inlineStr">
        <is>
          <t>https://www.euro.com.pl/telefony-komorkowe/samsung-galaxy-a36-5g-8-256gb-6-7-120hz-50mpix-sm-a366-czarny.bhtml</t>
        </is>
      </c>
      <c r="S3099" s="13" t="inlineStr">
        <is>
          <t>Handset</t>
        </is>
      </c>
      <c r="T3099" s="13" t="n"/>
      <c r="U3099" s="12" t="inlineStr">
        <is>
          <t>https://drive.google.com/uc?export=view&amp;id=1rEqdoPz6q5FTffifjeKw6zDE_LxdtOQP</t>
        </is>
      </c>
      <c r="V3099" t="inlineStr">
        <is>
          <t>20250424</t>
        </is>
      </c>
    </row>
    <row r="3100" ht="15" customHeight="1">
      <c r="A3100" s="7" t="inlineStr">
        <is>
          <t>BN2008025</t>
        </is>
      </c>
      <c r="B3100" s="8" t="inlineStr">
        <is>
          <t>Samsung</t>
        </is>
      </c>
      <c r="C3100" s="8" t="inlineStr">
        <is>
          <t>Galaxy A53 6-128GB 5G</t>
        </is>
      </c>
      <c r="D3100" s="8" t="inlineStr">
        <is>
          <t>-</t>
        </is>
      </c>
      <c r="E3100" s="9" t="n">
        <v>728</v>
      </c>
      <c r="F3100" s="9" t="inlineStr">
        <is>
          <t>728.00</t>
        </is>
      </c>
      <c r="G3100" s="9" t="inlineStr">
        <is>
          <t>Instock</t>
        </is>
      </c>
      <c r="H3100" s="9">
        <f>F3100+0</f>
        <v/>
      </c>
      <c r="I3100" s="9" t="n"/>
      <c r="J3100" s="9">
        <f>IF(I3100&lt;&gt;"",I3100,H3100)</f>
        <v/>
      </c>
      <c r="K3100" s="9">
        <f>E3100/(1+M3100)</f>
        <v/>
      </c>
      <c r="L3100" s="10" t="inlineStr">
        <is>
          <t>PLN</t>
        </is>
      </c>
      <c r="M3100" s="11" t="n">
        <v>0.23</v>
      </c>
      <c r="N3100" s="9">
        <f>K3100*VLOOKUP(L3100,'Exchange rate'!A:B,2,0)</f>
        <v/>
      </c>
      <c r="O3100" s="8" t="inlineStr">
        <is>
          <t>RTV Euro AGD</t>
        </is>
      </c>
      <c r="P3100" s="8" t="inlineStr">
        <is>
          <t>RTV Euro AGD</t>
        </is>
      </c>
      <c r="Q3100" s="8" t="inlineStr">
        <is>
          <t>Poland</t>
        </is>
      </c>
      <c r="R3100" s="12" t="inlineStr">
        <is>
          <t>https://www.euro.com.pl/telefony-komorkowe/samsung-smartfon-galaxy-a53-5g-6-128-bk-samsung.bhtml</t>
        </is>
      </c>
      <c r="S3100" s="13" t="inlineStr">
        <is>
          <t>Handset</t>
        </is>
      </c>
      <c r="T3100" s="13" t="n"/>
      <c r="U3100" s="12" t="inlineStr">
        <is>
          <t>https://drive.google.com/uc?export=view&amp;id=1vcKrndjEjrMSwS1Sgys0447Oy_wd_JaQ</t>
        </is>
      </c>
      <c r="V3100" t="inlineStr">
        <is>
          <t>20250424</t>
        </is>
      </c>
    </row>
    <row r="3101" ht="15" customHeight="1">
      <c r="A3101" s="7" t="inlineStr">
        <is>
          <t>BN2008677</t>
        </is>
      </c>
      <c r="B3101" s="8" t="inlineStr">
        <is>
          <t>Samsung</t>
        </is>
      </c>
      <c r="C3101" s="8" t="inlineStr">
        <is>
          <t>Galaxy A54 8-128GB 5G</t>
        </is>
      </c>
      <c r="D3101" s="8" t="inlineStr">
        <is>
          <t>-</t>
        </is>
      </c>
      <c r="E3101" s="9" t="n">
        <v>999</v>
      </c>
      <c r="F3101" s="9" t="inlineStr">
        <is>
          <t>999.00</t>
        </is>
      </c>
      <c r="G3101" s="9" t="inlineStr">
        <is>
          <t>Instock</t>
        </is>
      </c>
      <c r="H3101" s="9">
        <f>F3101+0</f>
        <v/>
      </c>
      <c r="I3101" s="9" t="n"/>
      <c r="J3101" s="9">
        <f>IF(I3101&lt;&gt;"",I3101,H3101)</f>
        <v/>
      </c>
      <c r="K3101" s="9">
        <f>E3101/(1+M3101)</f>
        <v/>
      </c>
      <c r="L3101" s="10" t="inlineStr">
        <is>
          <t>PLN</t>
        </is>
      </c>
      <c r="M3101" s="11" t="n">
        <v>0.23</v>
      </c>
      <c r="N3101" s="9">
        <f>K3101*VLOOKUP(L3101,'Exchange rate'!A:B,2,0)</f>
        <v/>
      </c>
      <c r="O3101" s="8" t="inlineStr">
        <is>
          <t>RTV Euro AGD</t>
        </is>
      </c>
      <c r="P3101" s="8" t="inlineStr">
        <is>
          <t>RTV Euro AGD</t>
        </is>
      </c>
      <c r="Q3101" s="8" t="inlineStr">
        <is>
          <t>Poland</t>
        </is>
      </c>
      <c r="R3101" s="12" t="inlineStr">
        <is>
          <t>https://www.euro.com.pl/telefony-komorkowe/samsung-smartfon-galaxy-a54-5g-8-128-bk-samsung.bhtml</t>
        </is>
      </c>
      <c r="S3101" s="13" t="inlineStr">
        <is>
          <t>Handset</t>
        </is>
      </c>
      <c r="T3101" s="13" t="n"/>
      <c r="U3101" s="12" t="inlineStr">
        <is>
          <t>https://drive.google.com/uc?export=view&amp;id=1sFzhb6D_z-cUCv3BXyv40CN0qdUVgmZn</t>
        </is>
      </c>
      <c r="V3101" t="inlineStr">
        <is>
          <t>20250424</t>
        </is>
      </c>
    </row>
    <row r="3102" ht="15" customHeight="1">
      <c r="A3102" s="7" t="inlineStr">
        <is>
          <t>BN2009231</t>
        </is>
      </c>
      <c r="B3102" s="8" t="inlineStr">
        <is>
          <t>Samsung</t>
        </is>
      </c>
      <c r="C3102" s="8" t="inlineStr">
        <is>
          <t>Galaxy A55 8-128GB 5G</t>
        </is>
      </c>
      <c r="D3102" s="8" t="inlineStr">
        <is>
          <t>-</t>
        </is>
      </c>
      <c r="E3102" s="9" t="n">
        <v>1299</v>
      </c>
      <c r="F3102" s="9" t="inlineStr">
        <is>
          <t>1299.00</t>
        </is>
      </c>
      <c r="G3102" s="9" t="inlineStr">
        <is>
          <t>Instock</t>
        </is>
      </c>
      <c r="H3102" s="9">
        <f>F3102+0</f>
        <v/>
      </c>
      <c r="I3102" s="9" t="n"/>
      <c r="J3102" s="9">
        <f>IF(I3102&lt;&gt;"",I3102,H3102)</f>
        <v/>
      </c>
      <c r="K3102" s="9">
        <f>E3102/(1+M3102)</f>
        <v/>
      </c>
      <c r="L3102" s="10" t="inlineStr">
        <is>
          <t>PLN</t>
        </is>
      </c>
      <c r="M3102" s="11" t="n">
        <v>0.23</v>
      </c>
      <c r="N3102" s="9">
        <f>K3102*VLOOKUP(L3102,'Exchange rate'!A:B,2,0)</f>
        <v/>
      </c>
      <c r="O3102" s="8" t="inlineStr">
        <is>
          <t>RTV Euro AGD</t>
        </is>
      </c>
      <c r="P3102" s="8" t="inlineStr">
        <is>
          <t>RTV Euro AGD</t>
        </is>
      </c>
      <c r="Q3102" s="8" t="inlineStr">
        <is>
          <t>Poland</t>
        </is>
      </c>
      <c r="R3102" s="12" t="inlineStr">
        <is>
          <t>https://www.euro.com.pl/telefony-komorkowe/samsung-galaxy-a55-5g-8-128gb-6-6-120hz-50mpix-czarny.bhtml</t>
        </is>
      </c>
      <c r="S3102" s="13" t="inlineStr">
        <is>
          <t>Handset</t>
        </is>
      </c>
      <c r="T3102" s="13" t="n"/>
      <c r="U3102" s="12" t="inlineStr">
        <is>
          <t>https://drive.google.com/uc?export=view&amp;id=1s1pM8hdzxRohUxa3XuEzuJR-AULEza9a</t>
        </is>
      </c>
      <c r="V3102" t="inlineStr">
        <is>
          <t>20250424</t>
        </is>
      </c>
    </row>
    <row r="3103" ht="15" customHeight="1">
      <c r="A3103" s="7" t="inlineStr">
        <is>
          <t>BN2009232</t>
        </is>
      </c>
      <c r="B3103" s="8" t="inlineStr">
        <is>
          <t>Samsung</t>
        </is>
      </c>
      <c r="C3103" s="8" t="inlineStr">
        <is>
          <t>Galaxy A55 8-256GB 5G</t>
        </is>
      </c>
      <c r="D3103" s="8" t="inlineStr">
        <is>
          <t>-</t>
        </is>
      </c>
      <c r="E3103" s="9" t="n">
        <v>1399</v>
      </c>
      <c r="F3103" s="9" t="inlineStr">
        <is>
          <t>1399.00</t>
        </is>
      </c>
      <c r="G3103" s="9" t="inlineStr">
        <is>
          <t>Instock</t>
        </is>
      </c>
      <c r="H3103" s="9">
        <f>F3103+0</f>
        <v/>
      </c>
      <c r="I3103" s="9" t="n"/>
      <c r="J3103" s="9">
        <f>IF(I3103&lt;&gt;"",I3103,H3103)</f>
        <v/>
      </c>
      <c r="K3103" s="9">
        <f>E3103/(1+M3103)</f>
        <v/>
      </c>
      <c r="L3103" s="10" t="inlineStr">
        <is>
          <t>PLN</t>
        </is>
      </c>
      <c r="M3103" s="11" t="n">
        <v>0.23</v>
      </c>
      <c r="N3103" s="9">
        <f>K3103*VLOOKUP(L3103,'Exchange rate'!A:B,2,0)</f>
        <v/>
      </c>
      <c r="O3103" s="8" t="inlineStr">
        <is>
          <t>RTV Euro AGD</t>
        </is>
      </c>
      <c r="P3103" s="8" t="inlineStr">
        <is>
          <t>RTV Euro AGD</t>
        </is>
      </c>
      <c r="Q3103" s="8" t="inlineStr">
        <is>
          <t>Poland</t>
        </is>
      </c>
      <c r="R3103" s="12" t="inlineStr">
        <is>
          <t>https://www.euro.com.pl/telefony-komorkowe/samsung-galaxy-a55-5g-8-256gb-6-6-120hz-50mpix-czarny.bhtml</t>
        </is>
      </c>
      <c r="S3103" s="13" t="inlineStr">
        <is>
          <t>Handset</t>
        </is>
      </c>
      <c r="T3103" s="13" t="n"/>
      <c r="U3103" s="12" t="inlineStr">
        <is>
          <t>https://drive.google.com/uc?export=view&amp;id=1tZnmnCblxTKvRu_1y5rOrebUb157fdp2</t>
        </is>
      </c>
      <c r="V3103" t="inlineStr">
        <is>
          <t>20250424</t>
        </is>
      </c>
    </row>
    <row r="3104" ht="15" customHeight="1">
      <c r="A3104" s="7" t="inlineStr">
        <is>
          <t>BN2009795</t>
        </is>
      </c>
      <c r="B3104" s="8" t="inlineStr">
        <is>
          <t>Samsung</t>
        </is>
      </c>
      <c r="C3104" s="8" t="inlineStr">
        <is>
          <t>Galaxy A56 8-128GB 5G</t>
        </is>
      </c>
      <c r="D3104" s="8" t="inlineStr">
        <is>
          <t>-</t>
        </is>
      </c>
      <c r="E3104" s="9" t="n">
        <v>1999</v>
      </c>
      <c r="F3104" s="9" t="inlineStr">
        <is>
          <t>1999.00</t>
        </is>
      </c>
      <c r="G3104" s="9" t="inlineStr">
        <is>
          <t>Instock</t>
        </is>
      </c>
      <c r="H3104" s="9">
        <f>F3104+0</f>
        <v/>
      </c>
      <c r="I3104" s="9" t="n"/>
      <c r="J3104" s="9">
        <f>IF(I3104&lt;&gt;"",I3104,H3104)</f>
        <v/>
      </c>
      <c r="K3104" s="9">
        <f>E3104/(1+M3104)</f>
        <v/>
      </c>
      <c r="L3104" s="10" t="inlineStr">
        <is>
          <t>PLN</t>
        </is>
      </c>
      <c r="M3104" s="11" t="n">
        <v>0.23</v>
      </c>
      <c r="N3104" s="9">
        <f>K3104*VLOOKUP(L3104,'Exchange rate'!A:B,2,0)</f>
        <v/>
      </c>
      <c r="O3104" s="8" t="inlineStr">
        <is>
          <t>RTV Euro AGD</t>
        </is>
      </c>
      <c r="P3104" s="8" t="inlineStr">
        <is>
          <t>RTV Euro AGD</t>
        </is>
      </c>
      <c r="Q3104" s="8" t="inlineStr">
        <is>
          <t>Poland</t>
        </is>
      </c>
      <c r="R3104" s="12" t="inlineStr">
        <is>
          <t>https://www.euro.com.pl/telefony-komorkowe/samsung-galaxy-a56-5g-8-128gb-6-7-120hz-50mpix-sm-a566-grafitowy.bhtml</t>
        </is>
      </c>
      <c r="S3104" s="13" t="inlineStr">
        <is>
          <t>Handset</t>
        </is>
      </c>
      <c r="T3104" s="13" t="n"/>
      <c r="U3104" s="12" t="inlineStr">
        <is>
          <t>https://drive.google.com/uc?export=view&amp;id=1vFIeIE9g2cpsspsTiKjnqvsgw-lO4QSq</t>
        </is>
      </c>
      <c r="V3104" t="inlineStr">
        <is>
          <t>20250424</t>
        </is>
      </c>
    </row>
    <row r="3105" ht="15" customHeight="1">
      <c r="A3105" s="7" t="inlineStr">
        <is>
          <t>BN2009848</t>
        </is>
      </c>
      <c r="B3105" s="8" t="inlineStr">
        <is>
          <t>Samsung</t>
        </is>
      </c>
      <c r="C3105" s="8" t="inlineStr">
        <is>
          <t>Galaxy A56 8-256GB 5G</t>
        </is>
      </c>
      <c r="D3105" s="8" t="inlineStr">
        <is>
          <t>-</t>
        </is>
      </c>
      <c r="E3105" s="9" t="n">
        <v>1999</v>
      </c>
      <c r="F3105" s="9" t="inlineStr">
        <is>
          <t>1999.00</t>
        </is>
      </c>
      <c r="G3105" s="9" t="inlineStr">
        <is>
          <t>Instock</t>
        </is>
      </c>
      <c r="H3105" s="9">
        <f>F3105+0</f>
        <v/>
      </c>
      <c r="I3105" s="9" t="n"/>
      <c r="J3105" s="9">
        <f>IF(I3105&lt;&gt;"",I3105,H3105)</f>
        <v/>
      </c>
      <c r="K3105" s="9">
        <f>E3105/(1+M3105)</f>
        <v/>
      </c>
      <c r="L3105" s="10" t="inlineStr">
        <is>
          <t>PLN</t>
        </is>
      </c>
      <c r="M3105" s="11" t="n">
        <v>0.23</v>
      </c>
      <c r="N3105" s="9">
        <f>K3105*VLOOKUP(L3105,'Exchange rate'!A:B,2,0)</f>
        <v/>
      </c>
      <c r="O3105" s="8" t="inlineStr">
        <is>
          <t>RTV Euro AGD</t>
        </is>
      </c>
      <c r="P3105" s="8" t="inlineStr">
        <is>
          <t>RTV Euro AGD</t>
        </is>
      </c>
      <c r="Q3105" s="8" t="inlineStr">
        <is>
          <t>Poland</t>
        </is>
      </c>
      <c r="R3105" s="12" t="inlineStr">
        <is>
          <t>https://www.euro.com.pl/telefony-komorkowe/samsung-galaxy-a56-5g-8-256gb-6-7-120hz-50mpix-sm-a566-grafitowy.bhtml</t>
        </is>
      </c>
      <c r="S3105" s="13" t="inlineStr">
        <is>
          <t>Handset</t>
        </is>
      </c>
      <c r="T3105" s="13" t="n"/>
      <c r="U3105" s="12" t="inlineStr">
        <is>
          <t>https://drive.google.com/uc?export=view&amp;id=1tvLiHMWBNmbxVuWwHR7BLKn2gfiW_xle</t>
        </is>
      </c>
      <c r="V3105" t="inlineStr">
        <is>
          <t>20250424</t>
        </is>
      </c>
    </row>
    <row r="3106" ht="15" customHeight="1">
      <c r="A3106" s="7" t="inlineStr">
        <is>
          <t>BN2009334</t>
        </is>
      </c>
      <c r="B3106" s="8" t="inlineStr">
        <is>
          <t>Samsung</t>
        </is>
      </c>
      <c r="C3106" s="8" t="inlineStr">
        <is>
          <t>Galaxy Fit 3</t>
        </is>
      </c>
      <c r="D3106" s="8" t="inlineStr">
        <is>
          <t>-</t>
        </is>
      </c>
      <c r="E3106" s="9" t="n">
        <v>159</v>
      </c>
      <c r="F3106" s="9" t="inlineStr">
        <is>
          <t>159.00</t>
        </is>
      </c>
      <c r="G3106" s="9" t="inlineStr">
        <is>
          <t>Instock</t>
        </is>
      </c>
      <c r="H3106" s="9">
        <f>F3106+0</f>
        <v/>
      </c>
      <c r="I3106" s="9" t="n"/>
      <c r="J3106" s="9">
        <f>IF(I3106&lt;&gt;"",I3106,H3106)</f>
        <v/>
      </c>
      <c r="K3106" s="9">
        <f>E3106/(1+M3106)</f>
        <v/>
      </c>
      <c r="L3106" s="10" t="inlineStr">
        <is>
          <t>PLN</t>
        </is>
      </c>
      <c r="M3106" s="11" t="n">
        <v>0.23</v>
      </c>
      <c r="N3106" s="9">
        <f>K3106*VLOOKUP(L3106,'Exchange rate'!A:B,2,0)</f>
        <v/>
      </c>
      <c r="O3106" s="8" t="inlineStr">
        <is>
          <t>RTV Euro AGD</t>
        </is>
      </c>
      <c r="P3106" s="8" t="inlineStr">
        <is>
          <t>RTV Euro AGD</t>
        </is>
      </c>
      <c r="Q3106" s="8" t="inlineStr">
        <is>
          <t>Poland</t>
        </is>
      </c>
      <c r="R3106" s="12" t="inlineStr">
        <is>
          <t>https://www.euro.com.pl/smartwatch/samsung-galaxy-fit3-szary.bhtml</t>
        </is>
      </c>
      <c r="S3106" s="13" t="inlineStr">
        <is>
          <t>Smart Watch</t>
        </is>
      </c>
      <c r="T3106" s="13" t="n"/>
      <c r="U3106" s="12" t="inlineStr">
        <is>
          <t>https://drive.google.com/uc?export=view&amp;id=1q4Luk5-VVtjwmrZCLJ_lZVtiynx9pQEs</t>
        </is>
      </c>
      <c r="V3106" t="inlineStr">
        <is>
          <t>20250424</t>
        </is>
      </c>
    </row>
    <row r="3107" ht="15" customHeight="1">
      <c r="A3107" s="7" t="inlineStr">
        <is>
          <t>BN2007845</t>
        </is>
      </c>
      <c r="B3107" s="8" t="inlineStr">
        <is>
          <t>Samsung</t>
        </is>
      </c>
      <c r="C3107" s="8" t="inlineStr">
        <is>
          <t>Galaxy S21 FE 128GB 5G</t>
        </is>
      </c>
      <c r="D3107" s="8" t="inlineStr">
        <is>
          <t>-</t>
        </is>
      </c>
      <c r="E3107" s="9" t="n">
        <v>1166</v>
      </c>
      <c r="F3107" s="9" t="inlineStr">
        <is>
          <t>1166.00</t>
        </is>
      </c>
      <c r="G3107" s="9" t="inlineStr">
        <is>
          <t>Instock</t>
        </is>
      </c>
      <c r="H3107" s="9">
        <f>F3107+0</f>
        <v/>
      </c>
      <c r="I3107" s="9" t="n"/>
      <c r="J3107" s="9">
        <f>IF(I3107&lt;&gt;"",I3107,H3107)</f>
        <v/>
      </c>
      <c r="K3107" s="9">
        <f>E3107/(1+M3107)</f>
        <v/>
      </c>
      <c r="L3107" s="10" t="inlineStr">
        <is>
          <t>PLN</t>
        </is>
      </c>
      <c r="M3107" s="11" t="n">
        <v>0.23</v>
      </c>
      <c r="N3107" s="9">
        <f>K3107*VLOOKUP(L3107,'Exchange rate'!A:B,2,0)</f>
        <v/>
      </c>
      <c r="O3107" s="8" t="inlineStr">
        <is>
          <t>RTV Euro AGD</t>
        </is>
      </c>
      <c r="P3107" s="8" t="inlineStr">
        <is>
          <t>RTV Euro AGD</t>
        </is>
      </c>
      <c r="Q3107" s="8" t="inlineStr">
        <is>
          <t>Poland</t>
        </is>
      </c>
      <c r="R3107" s="12" t="inlineStr">
        <is>
          <t>https://www.euro.com.pl/telefony-komorkowe/samsung-smartfon-galaxy-s21-fe-6-128-gy-samsung.bhtml</t>
        </is>
      </c>
      <c r="S3107" s="13" t="inlineStr">
        <is>
          <t>Handset</t>
        </is>
      </c>
      <c r="T3107" s="13" t="n"/>
      <c r="U3107" s="12" t="inlineStr">
        <is>
          <t>https://drive.google.com/uc?export=view&amp;id=1qXf086HSGdEI-4CC7KNSIl6I_i_eF9YT</t>
        </is>
      </c>
      <c r="V3107" t="inlineStr">
        <is>
          <t>20250424</t>
        </is>
      </c>
    </row>
    <row r="3108" ht="15" customHeight="1">
      <c r="A3108" s="7" t="inlineStr">
        <is>
          <t>BN2008088</t>
        </is>
      </c>
      <c r="B3108" s="8" t="inlineStr">
        <is>
          <t>Samsung</t>
        </is>
      </c>
      <c r="C3108" s="8" t="inlineStr">
        <is>
          <t>Galaxy S22 128GB 5G</t>
        </is>
      </c>
      <c r="D3108" s="8" t="inlineStr">
        <is>
          <t>-</t>
        </is>
      </c>
      <c r="E3108" s="9" t="n">
        <v>0</v>
      </c>
      <c r="F3108" s="9" t="inlineStr">
        <is>
          <t>0.00</t>
        </is>
      </c>
      <c r="G3108" s="9" t="inlineStr">
        <is>
          <t>Outstock</t>
        </is>
      </c>
      <c r="H3108" s="9">
        <f>F3108+0</f>
        <v/>
      </c>
      <c r="I3108" s="9" t="n"/>
      <c r="J3108" s="9">
        <f>IF(I3108&lt;&gt;"",I3108,H3108)</f>
        <v/>
      </c>
      <c r="K3108" s="9">
        <f>E3108/(1+M3108)</f>
        <v/>
      </c>
      <c r="L3108" s="10" t="inlineStr">
        <is>
          <t>PLN</t>
        </is>
      </c>
      <c r="M3108" s="11" t="n">
        <v>0.23</v>
      </c>
      <c r="N3108" s="9">
        <f>K3108*VLOOKUP(L3108,'Exchange rate'!A:B,2,0)</f>
        <v/>
      </c>
      <c r="O3108" s="8" t="inlineStr">
        <is>
          <t>RTV Euro AGD</t>
        </is>
      </c>
      <c r="P3108" s="8" t="inlineStr">
        <is>
          <t>RTV Euro AGD</t>
        </is>
      </c>
      <c r="Q3108" s="8" t="inlineStr">
        <is>
          <t>Poland</t>
        </is>
      </c>
      <c r="R3108" s="12" t="inlineStr">
        <is>
          <t>https://www.euro.com.pl/telefony-komorkowe/samsung-smartfon-s22-5g-8-128-black-samsung_1.bhtml</t>
        </is>
      </c>
      <c r="S3108" s="13" t="inlineStr">
        <is>
          <t>Handset</t>
        </is>
      </c>
      <c r="T3108" s="13" t="inlineStr">
        <is>
          <t>a</t>
        </is>
      </c>
      <c r="U3108" s="12" t="inlineStr">
        <is>
          <t>https://drive.google.com/uc?export=view&amp;id=1uukjfOoD8I4ZJ5wCoWXaoX8VRL2N6aFd</t>
        </is>
      </c>
      <c r="V3108" t="inlineStr">
        <is>
          <t>20250424</t>
        </is>
      </c>
    </row>
    <row r="3109" ht="15" customHeight="1">
      <c r="A3109" s="7" t="inlineStr">
        <is>
          <t>BN2008581</t>
        </is>
      </c>
      <c r="B3109" s="8" t="inlineStr">
        <is>
          <t>Samsung</t>
        </is>
      </c>
      <c r="C3109" s="8" t="inlineStr">
        <is>
          <t>Galaxy S23 8-128GB 5G</t>
        </is>
      </c>
      <c r="D3109" s="8" t="inlineStr">
        <is>
          <t>-</t>
        </is>
      </c>
      <c r="E3109" s="9" t="n">
        <v>1799</v>
      </c>
      <c r="F3109" s="9" t="inlineStr">
        <is>
          <t>1799.00</t>
        </is>
      </c>
      <c r="G3109" s="9" t="inlineStr">
        <is>
          <t>Instock</t>
        </is>
      </c>
      <c r="H3109" s="9">
        <f>F3109+0</f>
        <v/>
      </c>
      <c r="I3109" s="9" t="n"/>
      <c r="J3109" s="9">
        <f>IF(I3109&lt;&gt;"",I3109,H3109)</f>
        <v/>
      </c>
      <c r="K3109" s="9">
        <f>E3109/(1+M3109)</f>
        <v/>
      </c>
      <c r="L3109" s="10" t="inlineStr">
        <is>
          <t>PLN</t>
        </is>
      </c>
      <c r="M3109" s="11" t="n">
        <v>0.23</v>
      </c>
      <c r="N3109" s="9">
        <f>K3109*VLOOKUP(L3109,'Exchange rate'!A:B,2,0)</f>
        <v/>
      </c>
      <c r="O3109" s="8" t="inlineStr">
        <is>
          <t>RTV Euro AGD</t>
        </is>
      </c>
      <c r="P3109" s="8" t="inlineStr">
        <is>
          <t>RTV Euro AGD</t>
        </is>
      </c>
      <c r="Q3109" s="8" t="inlineStr">
        <is>
          <t>Poland</t>
        </is>
      </c>
      <c r="R3109" s="12" t="inlineStr">
        <is>
          <t>https://www.euro.com.pl/telefony-komorkowe/samsung-smartfon-s23-8-128-czarny-samsung.bhtml</t>
        </is>
      </c>
      <c r="S3109" s="13" t="inlineStr">
        <is>
          <t>Handset</t>
        </is>
      </c>
      <c r="T3109" s="13" t="n"/>
      <c r="U3109" s="12" t="inlineStr">
        <is>
          <t>https://drive.google.com/uc?export=view&amp;id=1q-DifVOR5ibLtonzheiGJ30udLR5wOTr</t>
        </is>
      </c>
      <c r="V3109" t="inlineStr">
        <is>
          <t>20250424</t>
        </is>
      </c>
    </row>
    <row r="3110" ht="15" customHeight="1">
      <c r="A3110" s="7" t="inlineStr">
        <is>
          <t>BN2008582</t>
        </is>
      </c>
      <c r="B3110" s="8" t="inlineStr">
        <is>
          <t>Samsung</t>
        </is>
      </c>
      <c r="C3110" s="8" t="inlineStr">
        <is>
          <t>Galaxy S23 8-256GB 5G</t>
        </is>
      </c>
      <c r="D3110" s="8" t="inlineStr">
        <is>
          <t>-</t>
        </is>
      </c>
      <c r="E3110" s="9" t="n">
        <v>1999</v>
      </c>
      <c r="F3110" s="9" t="inlineStr">
        <is>
          <t>1999.00</t>
        </is>
      </c>
      <c r="G3110" s="9" t="inlineStr">
        <is>
          <t>Instock</t>
        </is>
      </c>
      <c r="H3110" s="9">
        <f>F3110+0</f>
        <v/>
      </c>
      <c r="I3110" s="9" t="n"/>
      <c r="J3110" s="9">
        <f>IF(I3110&lt;&gt;"",I3110,H3110)</f>
        <v/>
      </c>
      <c r="K3110" s="9">
        <f>E3110/(1+M3110)</f>
        <v/>
      </c>
      <c r="L3110" s="10" t="inlineStr">
        <is>
          <t>PLN</t>
        </is>
      </c>
      <c r="M3110" s="11" t="n">
        <v>0.23</v>
      </c>
      <c r="N3110" s="9">
        <f>K3110*VLOOKUP(L3110,'Exchange rate'!A:B,2,0)</f>
        <v/>
      </c>
      <c r="O3110" s="8" t="inlineStr">
        <is>
          <t>RTV Euro AGD</t>
        </is>
      </c>
      <c r="P3110" s="8" t="inlineStr">
        <is>
          <t>RTV Euro AGD</t>
        </is>
      </c>
      <c r="Q3110" s="8" t="inlineStr">
        <is>
          <t>Poland</t>
        </is>
      </c>
      <c r="R3110" s="12" t="inlineStr">
        <is>
          <t>https://www.euro.com.pl/telefony-komorkowe/samsung-smartfon-s23-8-256-czarny-samsung.bhtml</t>
        </is>
      </c>
      <c r="S3110" s="13" t="inlineStr">
        <is>
          <t>Handset</t>
        </is>
      </c>
      <c r="T3110" s="13" t="n"/>
      <c r="U3110" s="12" t="inlineStr">
        <is>
          <t>https://drive.google.com/uc?export=view&amp;id=1uMWIgS7kvJ-CY3XBS3n33-upuBN6fnvY</t>
        </is>
      </c>
      <c r="V3110" t="inlineStr">
        <is>
          <t>20250424</t>
        </is>
      </c>
    </row>
    <row r="3111" ht="15" customHeight="1">
      <c r="A3111" s="7" t="inlineStr">
        <is>
          <t>BN2009085</t>
        </is>
      </c>
      <c r="B3111" s="8" t="inlineStr">
        <is>
          <t>Samsung</t>
        </is>
      </c>
      <c r="C3111" s="8" t="inlineStr">
        <is>
          <t>Galaxy S23 FE 8-128GB 5G</t>
        </is>
      </c>
      <c r="D3111" s="8" t="inlineStr">
        <is>
          <t>-</t>
        </is>
      </c>
      <c r="E3111" s="9" t="n">
        <v>1999</v>
      </c>
      <c r="F3111" s="9" t="inlineStr">
        <is>
          <t>1999.00</t>
        </is>
      </c>
      <c r="G3111" s="9" t="inlineStr">
        <is>
          <t>Instock</t>
        </is>
      </c>
      <c r="H3111" s="9">
        <f>F3111+0</f>
        <v/>
      </c>
      <c r="I3111" s="9" t="n"/>
      <c r="J3111" s="9">
        <f>IF(I3111&lt;&gt;"",I3111,H3111)</f>
        <v/>
      </c>
      <c r="K3111" s="9">
        <f>E3111/(1+M3111)</f>
        <v/>
      </c>
      <c r="L3111" s="10" t="inlineStr">
        <is>
          <t>PLN</t>
        </is>
      </c>
      <c r="M3111" s="11" t="n">
        <v>0.23</v>
      </c>
      <c r="N3111" s="9">
        <f>K3111*VLOOKUP(L3111,'Exchange rate'!A:B,2,0)</f>
        <v/>
      </c>
      <c r="O3111" s="8" t="inlineStr">
        <is>
          <t>RTV Euro AGD</t>
        </is>
      </c>
      <c r="P3111" s="8" t="inlineStr">
        <is>
          <t>RTV Euro AGD</t>
        </is>
      </c>
      <c r="Q3111" s="8" t="inlineStr">
        <is>
          <t>Poland</t>
        </is>
      </c>
      <c r="R3111" s="12" t="inlineStr">
        <is>
          <t>https://www.euro.com.pl/telefony-komorkowe/samsung-galaxy-s23fe-5g-8-128gb-czarny.bhtml</t>
        </is>
      </c>
      <c r="S3111" s="13" t="inlineStr">
        <is>
          <t>Handset</t>
        </is>
      </c>
      <c r="T3111" s="13" t="n"/>
      <c r="U3111" s="12" t="inlineStr">
        <is>
          <t>https://drive.google.com/uc?export=view&amp;id=1qFPMafWHj6rqVubJ4mZCZTmHSoVPVf-y</t>
        </is>
      </c>
      <c r="V3111" t="inlineStr">
        <is>
          <t>20250424</t>
        </is>
      </c>
    </row>
    <row r="3112" ht="15" customHeight="1">
      <c r="A3112" s="7" t="inlineStr">
        <is>
          <t>BN2009166</t>
        </is>
      </c>
      <c r="B3112" s="8" t="inlineStr">
        <is>
          <t>Samsung</t>
        </is>
      </c>
      <c r="C3112" s="8" t="inlineStr">
        <is>
          <t>Galaxy S24 8-128GB 5G</t>
        </is>
      </c>
      <c r="D3112" s="8" t="inlineStr">
        <is>
          <t>-</t>
        </is>
      </c>
      <c r="E3112" s="9" t="n">
        <v>2499</v>
      </c>
      <c r="F3112" s="9" t="inlineStr">
        <is>
          <t>2499.00</t>
        </is>
      </c>
      <c r="G3112" s="9" t="inlineStr">
        <is>
          <t>Instock</t>
        </is>
      </c>
      <c r="H3112" s="9">
        <f>F3112+0</f>
        <v/>
      </c>
      <c r="I3112" s="9" t="n"/>
      <c r="J3112" s="9">
        <f>IF(I3112&lt;&gt;"",I3112,H3112)</f>
        <v/>
      </c>
      <c r="K3112" s="9">
        <f>E3112/(1+M3112)</f>
        <v/>
      </c>
      <c r="L3112" s="10" t="inlineStr">
        <is>
          <t>PLN</t>
        </is>
      </c>
      <c r="M3112" s="11" t="n">
        <v>0.23</v>
      </c>
      <c r="N3112" s="9">
        <f>K3112*VLOOKUP(L3112,'Exchange rate'!A:B,2,0)</f>
        <v/>
      </c>
      <c r="O3112" s="8" t="inlineStr">
        <is>
          <t>RTV Euro AGD</t>
        </is>
      </c>
      <c r="P3112" s="8" t="inlineStr">
        <is>
          <t>RTV Euro AGD</t>
        </is>
      </c>
      <c r="Q3112" s="8" t="inlineStr">
        <is>
          <t>Poland</t>
        </is>
      </c>
      <c r="R3112" s="12" t="inlineStr">
        <is>
          <t>https://www.euro.com.pl/telefony-komorkowe/samsung-smartfon-s24-8-128-yellow-samsung.bhtml</t>
        </is>
      </c>
      <c r="S3112" s="13" t="inlineStr">
        <is>
          <t>Handset</t>
        </is>
      </c>
      <c r="T3112" s="13" t="n"/>
      <c r="U3112" s="12" t="inlineStr">
        <is>
          <t>https://drive.google.com/uc?export=view&amp;id=1rbF6Yw0_8w2Gwz_6vHz21o77Lrw-_bAh</t>
        </is>
      </c>
      <c r="V3112" t="inlineStr">
        <is>
          <t>20250424</t>
        </is>
      </c>
    </row>
    <row r="3113" ht="15" customHeight="1">
      <c r="A3113" s="7" t="inlineStr">
        <is>
          <t>BN2009167</t>
        </is>
      </c>
      <c r="B3113" s="8" t="inlineStr">
        <is>
          <t>Samsung</t>
        </is>
      </c>
      <c r="C3113" s="8" t="inlineStr">
        <is>
          <t>Galaxy S24 8-256GB 5G</t>
        </is>
      </c>
      <c r="D3113" s="8" t="inlineStr">
        <is>
          <t>-</t>
        </is>
      </c>
      <c r="E3113" s="9" t="n">
        <v>2739</v>
      </c>
      <c r="F3113" s="9" t="inlineStr">
        <is>
          <t>2739.00</t>
        </is>
      </c>
      <c r="G3113" s="9" t="inlineStr">
        <is>
          <t>Instock</t>
        </is>
      </c>
      <c r="H3113" s="9">
        <f>F3113+0</f>
        <v/>
      </c>
      <c r="I3113" s="9" t="n"/>
      <c r="J3113" s="9">
        <f>IF(I3113&lt;&gt;"",I3113,H3113)</f>
        <v/>
      </c>
      <c r="K3113" s="9">
        <f>E3113/(1+M3113)</f>
        <v/>
      </c>
      <c r="L3113" s="10" t="inlineStr">
        <is>
          <t>PLN</t>
        </is>
      </c>
      <c r="M3113" s="11" t="n">
        <v>0.23</v>
      </c>
      <c r="N3113" s="9">
        <f>K3113*VLOOKUP(L3113,'Exchange rate'!A:B,2,0)</f>
        <v/>
      </c>
      <c r="O3113" s="8" t="inlineStr">
        <is>
          <t>RTV Euro AGD</t>
        </is>
      </c>
      <c r="P3113" s="8" t="inlineStr">
        <is>
          <t>RTV Euro AGD</t>
        </is>
      </c>
      <c r="Q3113" s="8" t="inlineStr">
        <is>
          <t>Poland</t>
        </is>
      </c>
      <c r="R3113" s="12" t="inlineStr">
        <is>
          <t>https://www.euro.com.pl/telefony-komorkowe/samsung-smartfon-s24-8-256-black-samsung.bhtml</t>
        </is>
      </c>
      <c r="S3113" s="13" t="inlineStr">
        <is>
          <t>Handset</t>
        </is>
      </c>
      <c r="T3113" s="13" t="n"/>
      <c r="U3113" s="12" t="inlineStr">
        <is>
          <t>https://drive.google.com/uc?export=view&amp;id=1u1uErmrXGAVc-0Y5v4J4UCjv-BbuDWO2</t>
        </is>
      </c>
      <c r="V3113" t="inlineStr">
        <is>
          <t>20250424</t>
        </is>
      </c>
    </row>
    <row r="3114" ht="15" customHeight="1">
      <c r="A3114" s="7" t="inlineStr">
        <is>
          <t>BN2009488</t>
        </is>
      </c>
      <c r="B3114" s="8" t="inlineStr">
        <is>
          <t>Samsung</t>
        </is>
      </c>
      <c r="C3114" s="8" t="inlineStr">
        <is>
          <t>Galaxy S24 FE 8-128GB 5G</t>
        </is>
      </c>
      <c r="D3114" s="8" t="inlineStr">
        <is>
          <t>-</t>
        </is>
      </c>
      <c r="E3114" s="9" t="n">
        <v>2499</v>
      </c>
      <c r="F3114" s="9" t="inlineStr">
        <is>
          <t>2499.00</t>
        </is>
      </c>
      <c r="G3114" s="9" t="inlineStr">
        <is>
          <t>Instock</t>
        </is>
      </c>
      <c r="H3114" s="9">
        <f>F3114+0</f>
        <v/>
      </c>
      <c r="I3114" s="9" t="n"/>
      <c r="J3114" s="9">
        <f>IF(I3114&lt;&gt;"",I3114,H3114)</f>
        <v/>
      </c>
      <c r="K3114" s="9">
        <f>E3114/(1+M3114)</f>
        <v/>
      </c>
      <c r="L3114" s="10" t="inlineStr">
        <is>
          <t>PLN</t>
        </is>
      </c>
      <c r="M3114" s="11" t="n">
        <v>0.23</v>
      </c>
      <c r="N3114" s="9">
        <f>K3114*VLOOKUP(L3114,'Exchange rate'!A:B,2,0)</f>
        <v/>
      </c>
      <c r="O3114" s="8" t="inlineStr">
        <is>
          <t>RTV Euro AGD</t>
        </is>
      </c>
      <c r="P3114" s="8" t="inlineStr">
        <is>
          <t>RTV Euro AGD</t>
        </is>
      </c>
      <c r="Q3114" s="8" t="inlineStr">
        <is>
          <t>Poland</t>
        </is>
      </c>
      <c r="R3114" s="12" t="inlineStr">
        <is>
          <t>https://www.euro.com.pl/telefony-komorkowe/samsung-galaxy-s24fe-5g-8-128gb-6-7-120hz-50mpix-czarny.bhtml</t>
        </is>
      </c>
      <c r="S3114" s="13" t="inlineStr">
        <is>
          <t>Handset</t>
        </is>
      </c>
      <c r="T3114" s="13" t="n"/>
      <c r="U3114" s="12" t="inlineStr">
        <is>
          <t>https://drive.google.com/uc?export=view&amp;id=1u69MUI8ZzHJ1Wz22w_3ruiDvoKDiYyJ6</t>
        </is>
      </c>
      <c r="V3114" t="inlineStr">
        <is>
          <t>20250424</t>
        </is>
      </c>
    </row>
    <row r="3115" ht="15" customHeight="1">
      <c r="A3115" s="7" t="inlineStr">
        <is>
          <t>BN2009489</t>
        </is>
      </c>
      <c r="B3115" s="8" t="inlineStr">
        <is>
          <t>Samsung</t>
        </is>
      </c>
      <c r="C3115" s="8" t="inlineStr">
        <is>
          <t>Galaxy S24 FE 8-256GB 5G</t>
        </is>
      </c>
      <c r="D3115" s="8" t="inlineStr">
        <is>
          <t>-</t>
        </is>
      </c>
      <c r="E3115" s="9" t="n">
        <v>2749</v>
      </c>
      <c r="F3115" s="9" t="inlineStr">
        <is>
          <t>2749.00</t>
        </is>
      </c>
      <c r="G3115" s="9" t="inlineStr">
        <is>
          <t>Instock</t>
        </is>
      </c>
      <c r="H3115" s="9">
        <f>F3115+0</f>
        <v/>
      </c>
      <c r="I3115" s="9" t="n"/>
      <c r="J3115" s="9">
        <f>IF(I3115&lt;&gt;"",I3115,H3115)</f>
        <v/>
      </c>
      <c r="K3115" s="9">
        <f>E3115/(1+M3115)</f>
        <v/>
      </c>
      <c r="L3115" s="10" t="inlineStr">
        <is>
          <t>PLN</t>
        </is>
      </c>
      <c r="M3115" s="11" t="n">
        <v>0.23</v>
      </c>
      <c r="N3115" s="9">
        <f>K3115*VLOOKUP(L3115,'Exchange rate'!A:B,2,0)</f>
        <v/>
      </c>
      <c r="O3115" s="8" t="inlineStr">
        <is>
          <t>RTV Euro AGD</t>
        </is>
      </c>
      <c r="P3115" s="8" t="inlineStr">
        <is>
          <t>RTV Euro AGD</t>
        </is>
      </c>
      <c r="Q3115" s="8" t="inlineStr">
        <is>
          <t>Poland</t>
        </is>
      </c>
      <c r="R3115" s="12" t="inlineStr">
        <is>
          <t>https://www.euro.com.pl/telefony-komorkowe/samsung-galaxy-s24fe-5g-8-256gb-6-7-120hz-50mpix-zielony.bhtml</t>
        </is>
      </c>
      <c r="S3115" s="13" t="inlineStr">
        <is>
          <t>Handset</t>
        </is>
      </c>
      <c r="T3115" s="13" t="n"/>
      <c r="U3115" s="12" t="inlineStr">
        <is>
          <t>https://drive.google.com/uc?export=view&amp;id=1uxxBvR19ICNaVY9LGfLMiQuiMdgc6Olx</t>
        </is>
      </c>
      <c r="V3115" t="inlineStr">
        <is>
          <t>20250424</t>
        </is>
      </c>
    </row>
    <row r="3116" ht="15" customHeight="1">
      <c r="A3116" s="7" t="inlineStr">
        <is>
          <t>BN2009173</t>
        </is>
      </c>
      <c r="B3116" s="8" t="inlineStr">
        <is>
          <t>Samsung</t>
        </is>
      </c>
      <c r="C3116" s="8" t="inlineStr">
        <is>
          <t>Galaxy S24 Ultra 12-1TB 5G</t>
        </is>
      </c>
      <c r="D3116" s="8" t="inlineStr">
        <is>
          <t>-</t>
        </is>
      </c>
      <c r="E3116" s="9" t="n">
        <v>0</v>
      </c>
      <c r="F3116" s="9" t="inlineStr">
        <is>
          <t>0.00</t>
        </is>
      </c>
      <c r="G3116" s="9" t="inlineStr">
        <is>
          <t>Outstock</t>
        </is>
      </c>
      <c r="H3116" s="9">
        <f>F3116+0</f>
        <v/>
      </c>
      <c r="I3116" s="9" t="n"/>
      <c r="J3116" s="9">
        <f>IF(I3116&lt;&gt;"",I3116,H3116)</f>
        <v/>
      </c>
      <c r="K3116" s="9">
        <f>E3116/(1+M3116)</f>
        <v/>
      </c>
      <c r="L3116" s="10" t="inlineStr">
        <is>
          <t>PLN</t>
        </is>
      </c>
      <c r="M3116" s="11" t="n">
        <v>0.23</v>
      </c>
      <c r="N3116" s="9">
        <f>K3116*VLOOKUP(L3116,'Exchange rate'!A:B,2,0)</f>
        <v/>
      </c>
      <c r="O3116" s="8" t="inlineStr">
        <is>
          <t>RTV Euro AGD</t>
        </is>
      </c>
      <c r="P3116" s="8" t="inlineStr">
        <is>
          <t>RTV Euro AGD</t>
        </is>
      </c>
      <c r="Q3116" s="8" t="inlineStr">
        <is>
          <t>Poland</t>
        </is>
      </c>
      <c r="R3116" s="12" t="inlineStr">
        <is>
          <t>https://www.euro.com.pl/telefony-komorkowe/samsung-smartfon-s24-ultra-12-1tb-violet-samsung.bhtml</t>
        </is>
      </c>
      <c r="S3116" s="13" t="inlineStr">
        <is>
          <t>Handset</t>
        </is>
      </c>
      <c r="T3116" s="13" t="inlineStr">
        <is>
          <t>v</t>
        </is>
      </c>
      <c r="U3116" s="12" t="inlineStr">
        <is>
          <t>https://drive.google.com/uc?export=view&amp;id=1tEqd_KsKaakkQgK0RCiDawGpz5ydjor2</t>
        </is>
      </c>
      <c r="V3116" t="inlineStr">
        <is>
          <t>20250424</t>
        </is>
      </c>
    </row>
    <row r="3117" ht="15" customHeight="1">
      <c r="A3117" s="7" t="inlineStr">
        <is>
          <t>BN2009171</t>
        </is>
      </c>
      <c r="B3117" s="8" t="inlineStr">
        <is>
          <t>Samsung</t>
        </is>
      </c>
      <c r="C3117" s="8" t="inlineStr">
        <is>
          <t>Galaxy S24 Ultra 12-256GB 5G</t>
        </is>
      </c>
      <c r="D3117" s="8" t="inlineStr">
        <is>
          <t>-</t>
        </is>
      </c>
      <c r="E3117" s="9" t="n">
        <v>4499</v>
      </c>
      <c r="F3117" s="9" t="inlineStr">
        <is>
          <t>4499.00</t>
        </is>
      </c>
      <c r="G3117" s="9" t="inlineStr">
        <is>
          <t>Instock</t>
        </is>
      </c>
      <c r="H3117" s="9">
        <f>F3117+0</f>
        <v/>
      </c>
      <c r="I3117" s="9" t="n"/>
      <c r="J3117" s="9">
        <f>IF(I3117&lt;&gt;"",I3117,H3117)</f>
        <v/>
      </c>
      <c r="K3117" s="9">
        <f>E3117/(1+M3117)</f>
        <v/>
      </c>
      <c r="L3117" s="10" t="inlineStr">
        <is>
          <t>PLN</t>
        </is>
      </c>
      <c r="M3117" s="11" t="n">
        <v>0.23</v>
      </c>
      <c r="N3117" s="9">
        <f>K3117*VLOOKUP(L3117,'Exchange rate'!A:B,2,0)</f>
        <v/>
      </c>
      <c r="O3117" s="8" t="inlineStr">
        <is>
          <t>RTV Euro AGD</t>
        </is>
      </c>
      <c r="P3117" s="8" t="inlineStr">
        <is>
          <t>RTV Euro AGD</t>
        </is>
      </c>
      <c r="Q3117" s="8" t="inlineStr">
        <is>
          <t>Poland</t>
        </is>
      </c>
      <c r="R3117" s="12" t="inlineStr">
        <is>
          <t>https://www.euro.com.pl/telefony-komorkowe/samsung-smartfon-s24-ultra-12-256-black-samsung.bhtml</t>
        </is>
      </c>
      <c r="S3117" s="13" t="inlineStr">
        <is>
          <t>Handset</t>
        </is>
      </c>
      <c r="T3117" s="13" t="n"/>
      <c r="U3117" s="12" t="inlineStr">
        <is>
          <t>https://drive.google.com/uc?export=view&amp;id=1snieKmHUFwspPsFDt-2QcwyEoeY57JfP</t>
        </is>
      </c>
      <c r="V3117" t="inlineStr">
        <is>
          <t>20250424</t>
        </is>
      </c>
    </row>
    <row r="3118" ht="15" customHeight="1">
      <c r="A3118" s="7" t="inlineStr">
        <is>
          <t>BN2009172</t>
        </is>
      </c>
      <c r="B3118" s="8" t="inlineStr">
        <is>
          <t>Samsung</t>
        </is>
      </c>
      <c r="C3118" s="8" t="inlineStr">
        <is>
          <t>Galaxy S24 Ultra 12-512GB 5G</t>
        </is>
      </c>
      <c r="D3118" s="8" t="inlineStr">
        <is>
          <t>-</t>
        </is>
      </c>
      <c r="E3118" s="9" t="n">
        <v>4499</v>
      </c>
      <c r="F3118" s="9" t="inlineStr">
        <is>
          <t>4499.00</t>
        </is>
      </c>
      <c r="G3118" s="9" t="inlineStr">
        <is>
          <t>Instock</t>
        </is>
      </c>
      <c r="H3118" s="9">
        <f>F3118+0</f>
        <v/>
      </c>
      <c r="I3118" s="9" t="n"/>
      <c r="J3118" s="9">
        <f>IF(I3118&lt;&gt;"",I3118,H3118)</f>
        <v/>
      </c>
      <c r="K3118" s="9">
        <f>E3118/(1+M3118)</f>
        <v/>
      </c>
      <c r="L3118" s="10" t="inlineStr">
        <is>
          <t>PLN</t>
        </is>
      </c>
      <c r="M3118" s="11" t="n">
        <v>0.23</v>
      </c>
      <c r="N3118" s="9">
        <f>K3118*VLOOKUP(L3118,'Exchange rate'!A:B,2,0)</f>
        <v/>
      </c>
      <c r="O3118" s="8" t="inlineStr">
        <is>
          <t>RTV Euro AGD</t>
        </is>
      </c>
      <c r="P3118" s="8" t="inlineStr">
        <is>
          <t>RTV Euro AGD</t>
        </is>
      </c>
      <c r="Q3118" s="8" t="inlineStr">
        <is>
          <t>Poland</t>
        </is>
      </c>
      <c r="R3118" s="12" t="inlineStr">
        <is>
          <t>https://www.euro.com.pl/telefony-komorkowe/samsung-smartfon-s24-ultra-12-512-black-samsung.bhtml</t>
        </is>
      </c>
      <c r="S3118" s="13" t="inlineStr">
        <is>
          <t>Handset</t>
        </is>
      </c>
      <c r="T3118" s="13" t="n"/>
      <c r="U3118" s="12" t="inlineStr">
        <is>
          <t>https://drive.google.com/uc?export=view&amp;id=1umxk1lyop_w833mL9-ZSuo8qbbnth9G2</t>
        </is>
      </c>
      <c r="V3118" t="inlineStr">
        <is>
          <t>20250424</t>
        </is>
      </c>
    </row>
    <row r="3119" ht="15" customHeight="1">
      <c r="A3119" s="7" t="inlineStr">
        <is>
          <t>BN2009169</t>
        </is>
      </c>
      <c r="B3119" s="8" t="inlineStr">
        <is>
          <t>Samsung</t>
        </is>
      </c>
      <c r="C3119" s="8" t="inlineStr">
        <is>
          <t>Galaxy S24+ 12-256GB 5G</t>
        </is>
      </c>
      <c r="D3119" s="8" t="inlineStr">
        <is>
          <t>-</t>
        </is>
      </c>
      <c r="E3119" s="9" t="n">
        <v>2999</v>
      </c>
      <c r="F3119" s="9" t="inlineStr">
        <is>
          <t>2999.00</t>
        </is>
      </c>
      <c r="G3119" s="9" t="inlineStr">
        <is>
          <t>Instock</t>
        </is>
      </c>
      <c r="H3119" s="9">
        <f>F3119+0</f>
        <v/>
      </c>
      <c r="I3119" s="9" t="n"/>
      <c r="J3119" s="9">
        <f>IF(I3119&lt;&gt;"",I3119,H3119)</f>
        <v/>
      </c>
      <c r="K3119" s="9">
        <f>E3119/(1+M3119)</f>
        <v/>
      </c>
      <c r="L3119" s="10" t="inlineStr">
        <is>
          <t>PLN</t>
        </is>
      </c>
      <c r="M3119" s="11" t="n">
        <v>0.23</v>
      </c>
      <c r="N3119" s="9">
        <f>K3119*VLOOKUP(L3119,'Exchange rate'!A:B,2,0)</f>
        <v/>
      </c>
      <c r="O3119" s="8" t="inlineStr">
        <is>
          <t>RTV Euro AGD</t>
        </is>
      </c>
      <c r="P3119" s="8" t="inlineStr">
        <is>
          <t>RTV Euro AGD</t>
        </is>
      </c>
      <c r="Q3119" s="8" t="inlineStr">
        <is>
          <t>Poland</t>
        </is>
      </c>
      <c r="R3119" s="12" t="inlineStr">
        <is>
          <t>https://www.euro.com.pl/telefony-komorkowe/samsung-smartfon-s24-12-256-black-samsung.bhtml</t>
        </is>
      </c>
      <c r="S3119" s="13" t="inlineStr">
        <is>
          <t>Handset</t>
        </is>
      </c>
      <c r="T3119" s="13" t="n"/>
      <c r="U3119" s="12" t="inlineStr">
        <is>
          <t>https://drive.google.com/uc?export=view&amp;id=1sqTY-YHVwikmVqKsjxHYeKAndHFeH0tG</t>
        </is>
      </c>
      <c r="V3119" t="inlineStr">
        <is>
          <t>20250424</t>
        </is>
      </c>
    </row>
    <row r="3120" ht="15" customHeight="1">
      <c r="A3120" s="7" t="inlineStr">
        <is>
          <t>BN2009170</t>
        </is>
      </c>
      <c r="B3120" s="8" t="inlineStr">
        <is>
          <t>Samsung</t>
        </is>
      </c>
      <c r="C3120" s="8" t="inlineStr">
        <is>
          <t>Galaxy S24+ 12-512GB 5G</t>
        </is>
      </c>
      <c r="D3120" s="8" t="inlineStr">
        <is>
          <t>-</t>
        </is>
      </c>
      <c r="E3120" s="9" t="n">
        <v>0</v>
      </c>
      <c r="F3120" s="9" t="inlineStr">
        <is>
          <t>0.00</t>
        </is>
      </c>
      <c r="G3120" s="9" t="inlineStr">
        <is>
          <t>Outstock</t>
        </is>
      </c>
      <c r="H3120" s="9">
        <f>F3120+0</f>
        <v/>
      </c>
      <c r="I3120" s="9" t="n"/>
      <c r="J3120" s="9">
        <f>IF(I3120&lt;&gt;"",I3120,H3120)</f>
        <v/>
      </c>
      <c r="K3120" s="9">
        <f>E3120/(1+M3120)</f>
        <v/>
      </c>
      <c r="L3120" s="10" t="inlineStr">
        <is>
          <t>PLN</t>
        </is>
      </c>
      <c r="M3120" s="11" t="n">
        <v>0.23</v>
      </c>
      <c r="N3120" s="9">
        <f>K3120*VLOOKUP(L3120,'Exchange rate'!A:B,2,0)</f>
        <v/>
      </c>
      <c r="O3120" s="8" t="inlineStr">
        <is>
          <t>RTV Euro AGD</t>
        </is>
      </c>
      <c r="P3120" s="8" t="inlineStr">
        <is>
          <t>RTV Euro AGD</t>
        </is>
      </c>
      <c r="Q3120" s="8" t="inlineStr">
        <is>
          <t>Poland</t>
        </is>
      </c>
      <c r="R3120" s="12" t="inlineStr">
        <is>
          <t>https://www.euro.com.pl/telefony-komorkowe/samsung-smartfon-s24-12-512-black-samsung.bhtml</t>
        </is>
      </c>
      <c r="S3120" s="13" t="inlineStr">
        <is>
          <t>Handset</t>
        </is>
      </c>
      <c r="T3120" s="13" t="inlineStr">
        <is>
          <t>v</t>
        </is>
      </c>
      <c r="U3120" s="12" t="inlineStr">
        <is>
          <t>https://drive.google.com/uc?export=view&amp;id=1uiPn2l7zo74eBpn4ue8ObxtNu85Na316</t>
        </is>
      </c>
      <c r="V3120" t="inlineStr">
        <is>
          <t>20250424</t>
        </is>
      </c>
    </row>
    <row r="3121" ht="15" customHeight="1">
      <c r="A3121" s="7" t="inlineStr">
        <is>
          <t>BN2009796</t>
        </is>
      </c>
      <c r="B3121" s="8" t="inlineStr">
        <is>
          <t>Samsung</t>
        </is>
      </c>
      <c r="C3121" s="8" t="inlineStr">
        <is>
          <t>Galaxy S25 12-128GB 5G</t>
        </is>
      </c>
      <c r="D3121" s="8" t="inlineStr">
        <is>
          <t>-</t>
        </is>
      </c>
      <c r="E3121" s="9" t="n">
        <v>3679</v>
      </c>
      <c r="F3121" s="9" t="inlineStr">
        <is>
          <t>3679.00</t>
        </is>
      </c>
      <c r="G3121" s="9" t="inlineStr">
        <is>
          <t>Instock</t>
        </is>
      </c>
      <c r="H3121" s="9">
        <f>F3121+0</f>
        <v/>
      </c>
      <c r="I3121" s="9" t="n"/>
      <c r="J3121" s="9">
        <f>IF(I3121&lt;&gt;"",I3121,H3121)</f>
        <v/>
      </c>
      <c r="K3121" s="9">
        <f>E3121/(1+M3121)</f>
        <v/>
      </c>
      <c r="L3121" s="10" t="inlineStr">
        <is>
          <t>PLN</t>
        </is>
      </c>
      <c r="M3121" s="11" t="n">
        <v>0.23</v>
      </c>
      <c r="N3121" s="9">
        <f>K3121*VLOOKUP(L3121,'Exchange rate'!A:B,2,0)</f>
        <v/>
      </c>
      <c r="O3121" s="8" t="inlineStr">
        <is>
          <t>RTV Euro AGD</t>
        </is>
      </c>
      <c r="P3121" s="8" t="inlineStr">
        <is>
          <t>RTV Euro AGD</t>
        </is>
      </c>
      <c r="Q3121" s="8" t="inlineStr">
        <is>
          <t>Poland</t>
        </is>
      </c>
      <c r="R3121" s="12" t="inlineStr">
        <is>
          <t>https://www.euro.com.pl/telefony-komorkowe/samsung-galaxy-s25-12-128-granatowy-sm-s931.bhtml</t>
        </is>
      </c>
      <c r="S3121" s="13" t="inlineStr">
        <is>
          <t>Handset</t>
        </is>
      </c>
      <c r="T3121" s="13" t="n"/>
      <c r="U3121" s="12" t="inlineStr">
        <is>
          <t>https://drive.google.com/uc?export=view&amp;id=1pp-dO9t-FNPpH8PkFf-YuMwMO97tDGGD</t>
        </is>
      </c>
      <c r="V3121" t="inlineStr">
        <is>
          <t>20250424</t>
        </is>
      </c>
    </row>
    <row r="3122" ht="15" customHeight="1">
      <c r="A3122" s="7" t="inlineStr">
        <is>
          <t>BN2009900</t>
        </is>
      </c>
      <c r="B3122" s="8" t="inlineStr">
        <is>
          <t>Samsung</t>
        </is>
      </c>
      <c r="C3122" s="8" t="inlineStr">
        <is>
          <t>Galaxy S25 12-256GB 5G</t>
        </is>
      </c>
      <c r="D3122" s="8" t="inlineStr">
        <is>
          <t>-</t>
        </is>
      </c>
      <c r="E3122" s="9" t="n">
        <v>3899</v>
      </c>
      <c r="F3122" s="9" t="inlineStr">
        <is>
          <t>3899.00</t>
        </is>
      </c>
      <c r="G3122" s="9" t="inlineStr">
        <is>
          <t>Instock</t>
        </is>
      </c>
      <c r="H3122" s="9">
        <f>F3122+0</f>
        <v/>
      </c>
      <c r="I3122" s="9" t="n"/>
      <c r="J3122" s="9">
        <f>IF(I3122&lt;&gt;"",I3122,H3122)</f>
        <v/>
      </c>
      <c r="K3122" s="9">
        <f>E3122/(1+M3122)</f>
        <v/>
      </c>
      <c r="L3122" s="10" t="inlineStr">
        <is>
          <t>PLN</t>
        </is>
      </c>
      <c r="M3122" s="11" t="n">
        <v>0.23</v>
      </c>
      <c r="N3122" s="9">
        <f>K3122*VLOOKUP(L3122,'Exchange rate'!A:B,2,0)</f>
        <v/>
      </c>
      <c r="O3122" s="8" t="inlineStr">
        <is>
          <t>RTV Euro AGD</t>
        </is>
      </c>
      <c r="P3122" s="8" t="inlineStr">
        <is>
          <t>RTV Euro AGD</t>
        </is>
      </c>
      <c r="Q3122" s="8" t="inlineStr">
        <is>
          <t>Poland</t>
        </is>
      </c>
      <c r="R3122" s="12" t="inlineStr">
        <is>
          <t>https://www.euro.com.pl/telefony-komorkowe/samsung-galaxy-s25-12-256-granatowy-sm-s931.bhtml</t>
        </is>
      </c>
      <c r="S3122" s="13" t="inlineStr">
        <is>
          <t>Handset</t>
        </is>
      </c>
      <c r="T3122" s="13" t="n"/>
      <c r="U3122" s="12" t="inlineStr">
        <is>
          <t>https://drive.google.com/uc?export=view&amp;id=1tVXhwgSDTSww_LSRY7Qea1_uZQLnbO1g</t>
        </is>
      </c>
      <c r="V3122" t="inlineStr">
        <is>
          <t>20250424</t>
        </is>
      </c>
    </row>
    <row r="3123" ht="15" customHeight="1">
      <c r="A3123" s="7" t="inlineStr">
        <is>
          <t>BN2009849</t>
        </is>
      </c>
      <c r="B3123" s="8" t="inlineStr">
        <is>
          <t>Samsung</t>
        </is>
      </c>
      <c r="C3123" s="8" t="inlineStr">
        <is>
          <t>Galaxy S25 12-512GB 5G</t>
        </is>
      </c>
      <c r="D3123" s="8" t="inlineStr">
        <is>
          <t>-</t>
        </is>
      </c>
      <c r="E3123" s="9" t="n">
        <v>4099</v>
      </c>
      <c r="F3123" s="9" t="inlineStr">
        <is>
          <t>4099.00</t>
        </is>
      </c>
      <c r="G3123" s="9" t="inlineStr">
        <is>
          <t>Instock</t>
        </is>
      </c>
      <c r="H3123" s="9">
        <f>F3123+0</f>
        <v/>
      </c>
      <c r="I3123" s="9" t="n"/>
      <c r="J3123" s="9">
        <f>IF(I3123&lt;&gt;"",I3123,H3123)</f>
        <v/>
      </c>
      <c r="K3123" s="9">
        <f>E3123/(1+M3123)</f>
        <v/>
      </c>
      <c r="L3123" s="10" t="inlineStr">
        <is>
          <t>PLN</t>
        </is>
      </c>
      <c r="M3123" s="11" t="n">
        <v>0.23</v>
      </c>
      <c r="N3123" s="9">
        <f>K3123*VLOOKUP(L3123,'Exchange rate'!A:B,2,0)</f>
        <v/>
      </c>
      <c r="O3123" s="8" t="inlineStr">
        <is>
          <t>RTV Euro AGD</t>
        </is>
      </c>
      <c r="P3123" s="8" t="inlineStr">
        <is>
          <t>RTV Euro AGD</t>
        </is>
      </c>
      <c r="Q3123" s="8" t="inlineStr">
        <is>
          <t>Poland</t>
        </is>
      </c>
      <c r="R3123" s="12" t="inlineStr">
        <is>
          <t>https://www.euro.com.pl/telefony-komorkowe/samsung-galaxy-s25-12-512-granatowy-sm-s931.bhtml</t>
        </is>
      </c>
      <c r="S3123" s="13" t="inlineStr">
        <is>
          <t>Handset</t>
        </is>
      </c>
      <c r="T3123" s="13" t="n"/>
      <c r="U3123" s="12" t="inlineStr">
        <is>
          <t>https://drive.google.com/uc?export=view&amp;id=1qxAxqX92LnRyo3gAqgsZ-2OFjGHAsQun</t>
        </is>
      </c>
      <c r="V3123" t="inlineStr">
        <is>
          <t>20250424</t>
        </is>
      </c>
    </row>
    <row r="3124" ht="15" customHeight="1">
      <c r="A3124" s="7" t="inlineStr">
        <is>
          <t>BN2009851</t>
        </is>
      </c>
      <c r="B3124" s="8" t="inlineStr">
        <is>
          <t>Samsung</t>
        </is>
      </c>
      <c r="C3124" s="8" t="inlineStr">
        <is>
          <t>Galaxy S25 Ultra 12-1TB 5G</t>
        </is>
      </c>
      <c r="D3124" s="8" t="inlineStr">
        <is>
          <t>-</t>
        </is>
      </c>
      <c r="E3124" s="9" t="n">
        <v>7589</v>
      </c>
      <c r="F3124" s="9" t="inlineStr">
        <is>
          <t>7589.00</t>
        </is>
      </c>
      <c r="G3124" s="9" t="inlineStr">
        <is>
          <t>Instock</t>
        </is>
      </c>
      <c r="H3124" s="9">
        <f>F3124+0</f>
        <v/>
      </c>
      <c r="I3124" s="9" t="n"/>
      <c r="J3124" s="9">
        <f>IF(I3124&lt;&gt;"",I3124,H3124)</f>
        <v/>
      </c>
      <c r="K3124" s="9">
        <f>E3124/(1+M3124)</f>
        <v/>
      </c>
      <c r="L3124" s="10" t="inlineStr">
        <is>
          <t>PLN</t>
        </is>
      </c>
      <c r="M3124" s="11" t="n">
        <v>0.23</v>
      </c>
      <c r="N3124" s="9">
        <f>K3124*VLOOKUP(L3124,'Exchange rate'!A:B,2,0)</f>
        <v/>
      </c>
      <c r="O3124" s="8" t="inlineStr">
        <is>
          <t>RTV Euro AGD</t>
        </is>
      </c>
      <c r="P3124" s="8" t="inlineStr">
        <is>
          <t>RTV Euro AGD</t>
        </is>
      </c>
      <c r="Q3124" s="8" t="inlineStr">
        <is>
          <t>Poland</t>
        </is>
      </c>
      <c r="R3124" s="12" t="inlineStr">
        <is>
          <t>https://www.euro.com.pl/telefony-komorkowe/samsung-galaxy-s25-ultra-12-1000-sm-s938-szary.bhtml</t>
        </is>
      </c>
      <c r="S3124" s="13" t="inlineStr">
        <is>
          <t>Handset</t>
        </is>
      </c>
      <c r="T3124" s="13" t="n"/>
      <c r="U3124" s="12" t="inlineStr">
        <is>
          <t>https://drive.google.com/uc?export=view&amp;id=1sOK1V73FDQzsG34E62AHrDXTwPaF2v9z</t>
        </is>
      </c>
      <c r="V3124" t="inlineStr">
        <is>
          <t>20250424</t>
        </is>
      </c>
    </row>
    <row r="3125" ht="15" customHeight="1">
      <c r="A3125" s="7" t="inlineStr">
        <is>
          <t>BN2009798</t>
        </is>
      </c>
      <c r="B3125" s="8" t="inlineStr">
        <is>
          <t>Samsung</t>
        </is>
      </c>
      <c r="C3125" s="8" t="inlineStr">
        <is>
          <t>Galaxy S25 Ultra 12-256GB 5G</t>
        </is>
      </c>
      <c r="D3125" s="8" t="inlineStr">
        <is>
          <t>-</t>
        </is>
      </c>
      <c r="E3125" s="9" t="n">
        <v>5989</v>
      </c>
      <c r="F3125" s="9" t="inlineStr">
        <is>
          <t>5989.00</t>
        </is>
      </c>
      <c r="G3125" s="9" t="inlineStr">
        <is>
          <t>Instock</t>
        </is>
      </c>
      <c r="H3125" s="9">
        <f>F3125+0</f>
        <v/>
      </c>
      <c r="I3125" s="9" t="n"/>
      <c r="J3125" s="9">
        <f>IF(I3125&lt;&gt;"",I3125,H3125)</f>
        <v/>
      </c>
      <c r="K3125" s="9">
        <f>E3125/(1+M3125)</f>
        <v/>
      </c>
      <c r="L3125" s="10" t="inlineStr">
        <is>
          <t>PLN</t>
        </is>
      </c>
      <c r="M3125" s="11" t="n">
        <v>0.23</v>
      </c>
      <c r="N3125" s="9">
        <f>K3125*VLOOKUP(L3125,'Exchange rate'!A:B,2,0)</f>
        <v/>
      </c>
      <c r="O3125" s="8" t="inlineStr">
        <is>
          <t>RTV Euro AGD</t>
        </is>
      </c>
      <c r="P3125" s="8" t="inlineStr">
        <is>
          <t>RTV Euro AGD</t>
        </is>
      </c>
      <c r="Q3125" s="8" t="inlineStr">
        <is>
          <t>Poland</t>
        </is>
      </c>
      <c r="R3125" s="12" t="inlineStr">
        <is>
          <t>https://www.euro.com.pl/telefony-komorkowe/samsung-galaxy-s25-ultra-12-256-sm-s938-czarny.bhtml</t>
        </is>
      </c>
      <c r="S3125" s="13" t="inlineStr">
        <is>
          <t>Handset</t>
        </is>
      </c>
      <c r="T3125" s="13" t="n"/>
      <c r="U3125" s="12" t="inlineStr">
        <is>
          <t>https://drive.google.com/uc?export=view&amp;id=1sbnjqcstLvss5mZ0DNODRL39l856RlKv</t>
        </is>
      </c>
      <c r="V3125" t="inlineStr">
        <is>
          <t>20250424</t>
        </is>
      </c>
    </row>
    <row r="3126" ht="15" customHeight="1">
      <c r="A3126" s="7" t="inlineStr">
        <is>
          <t>BN2009852</t>
        </is>
      </c>
      <c r="B3126" s="8" t="inlineStr">
        <is>
          <t>Samsung</t>
        </is>
      </c>
      <c r="C3126" s="8" t="inlineStr">
        <is>
          <t>Galaxy S25 Ultra 12-512GB 5G</t>
        </is>
      </c>
      <c r="D3126" s="8" t="inlineStr">
        <is>
          <t>-</t>
        </is>
      </c>
      <c r="E3126" s="9" t="n">
        <v>6489</v>
      </c>
      <c r="F3126" s="9" t="inlineStr">
        <is>
          <t>6489.00</t>
        </is>
      </c>
      <c r="G3126" s="9" t="inlineStr">
        <is>
          <t>Instock</t>
        </is>
      </c>
      <c r="H3126" s="9">
        <f>F3126+0</f>
        <v/>
      </c>
      <c r="I3126" s="9" t="n"/>
      <c r="J3126" s="9">
        <f>IF(I3126&lt;&gt;"",I3126,H3126)</f>
        <v/>
      </c>
      <c r="K3126" s="9">
        <f>E3126/(1+M3126)</f>
        <v/>
      </c>
      <c r="L3126" s="10" t="inlineStr">
        <is>
          <t>PLN</t>
        </is>
      </c>
      <c r="M3126" s="11" t="n">
        <v>0.23</v>
      </c>
      <c r="N3126" s="9">
        <f>K3126*VLOOKUP(L3126,'Exchange rate'!A:B,2,0)</f>
        <v/>
      </c>
      <c r="O3126" s="8" t="inlineStr">
        <is>
          <t>RTV Euro AGD</t>
        </is>
      </c>
      <c r="P3126" s="8" t="inlineStr">
        <is>
          <t>RTV Euro AGD</t>
        </is>
      </c>
      <c r="Q3126" s="8" t="inlineStr">
        <is>
          <t>Poland</t>
        </is>
      </c>
      <c r="R3126" s="12" t="inlineStr">
        <is>
          <t>https://www.euro.com.pl/telefony-komorkowe/samsung-galaxy-s25-ultra-12-512-sm-s938-czarny.bhtml</t>
        </is>
      </c>
      <c r="S3126" s="13" t="inlineStr">
        <is>
          <t>Handset</t>
        </is>
      </c>
      <c r="T3126" s="13" t="n"/>
      <c r="U3126" s="12" t="inlineStr">
        <is>
          <t>https://drive.google.com/uc?export=view&amp;id=1rWkAGoKVFSbfrIBx9HNmvG-Q7oHBwDrn</t>
        </is>
      </c>
      <c r="V3126" t="inlineStr">
        <is>
          <t>20250424</t>
        </is>
      </c>
    </row>
    <row r="3127" ht="15" customHeight="1">
      <c r="A3127" s="7" t="inlineStr">
        <is>
          <t>BN2009797</t>
        </is>
      </c>
      <c r="B3127" s="8" t="inlineStr">
        <is>
          <t>Samsung</t>
        </is>
      </c>
      <c r="C3127" s="8" t="inlineStr">
        <is>
          <t>Galaxy S25+ 12-256GB 5G</t>
        </is>
      </c>
      <c r="D3127" s="8" t="inlineStr">
        <is>
          <t>-</t>
        </is>
      </c>
      <c r="E3127" s="9" t="n">
        <v>4689</v>
      </c>
      <c r="F3127" s="9" t="inlineStr">
        <is>
          <t>4689.00</t>
        </is>
      </c>
      <c r="G3127" s="9" t="inlineStr">
        <is>
          <t>Instock</t>
        </is>
      </c>
      <c r="H3127" s="9">
        <f>F3127+0</f>
        <v/>
      </c>
      <c r="I3127" s="9" t="n"/>
      <c r="J3127" s="9">
        <f>IF(I3127&lt;&gt;"",I3127,H3127)</f>
        <v/>
      </c>
      <c r="K3127" s="9">
        <f>E3127/(1+M3127)</f>
        <v/>
      </c>
      <c r="L3127" s="10" t="inlineStr">
        <is>
          <t>PLN</t>
        </is>
      </c>
      <c r="M3127" s="11" t="n">
        <v>0.23</v>
      </c>
      <c r="N3127" s="9">
        <f>K3127*VLOOKUP(L3127,'Exchange rate'!A:B,2,0)</f>
        <v/>
      </c>
      <c r="O3127" s="8" t="inlineStr">
        <is>
          <t>RTV Euro AGD</t>
        </is>
      </c>
      <c r="P3127" s="8" t="inlineStr">
        <is>
          <t>RTV Euro AGD</t>
        </is>
      </c>
      <c r="Q3127" s="8" t="inlineStr">
        <is>
          <t>Poland</t>
        </is>
      </c>
      <c r="R3127" s="12" t="inlineStr">
        <is>
          <t>https://www.euro.com.pl/telefony-komorkowe/samsung-galaxy-s25-plus-12-256-niebieski-sm-s936.bhtml</t>
        </is>
      </c>
      <c r="S3127" s="13" t="inlineStr">
        <is>
          <t>Handset</t>
        </is>
      </c>
      <c r="T3127" s="13" t="n"/>
      <c r="U3127" s="12" t="inlineStr">
        <is>
          <t>https://drive.google.com/uc?export=view&amp;id=1qLLktKHCwz8qYRQBU7S9k36PTvSOBVd7</t>
        </is>
      </c>
      <c r="V3127" t="inlineStr">
        <is>
          <t>20250424</t>
        </is>
      </c>
    </row>
    <row r="3128" ht="15" customHeight="1">
      <c r="A3128" s="7" t="inlineStr">
        <is>
          <t>BN2009850</t>
        </is>
      </c>
      <c r="B3128" s="8" t="inlineStr">
        <is>
          <t>Samsung</t>
        </is>
      </c>
      <c r="C3128" s="8" t="inlineStr">
        <is>
          <t>Galaxy S25+ 12-512GB 5G</t>
        </is>
      </c>
      <c r="D3128" s="8" t="inlineStr">
        <is>
          <t>-</t>
        </is>
      </c>
      <c r="E3128" s="9" t="n">
        <v>5189</v>
      </c>
      <c r="F3128" s="9" t="inlineStr">
        <is>
          <t>5189.00</t>
        </is>
      </c>
      <c r="G3128" s="9" t="inlineStr">
        <is>
          <t>Instock</t>
        </is>
      </c>
      <c r="H3128" s="9">
        <f>F3128+0</f>
        <v/>
      </c>
      <c r="I3128" s="9" t="n"/>
      <c r="J3128" s="9">
        <f>IF(I3128&lt;&gt;"",I3128,H3128)</f>
        <v/>
      </c>
      <c r="K3128" s="9">
        <f>E3128/(1+M3128)</f>
        <v/>
      </c>
      <c r="L3128" s="10" t="inlineStr">
        <is>
          <t>PLN</t>
        </is>
      </c>
      <c r="M3128" s="11" t="n">
        <v>0.23</v>
      </c>
      <c r="N3128" s="9">
        <f>K3128*VLOOKUP(L3128,'Exchange rate'!A:B,2,0)</f>
        <v/>
      </c>
      <c r="O3128" s="8" t="inlineStr">
        <is>
          <t>RTV Euro AGD</t>
        </is>
      </c>
      <c r="P3128" s="8" t="inlineStr">
        <is>
          <t>RTV Euro AGD</t>
        </is>
      </c>
      <c r="Q3128" s="8" t="inlineStr">
        <is>
          <t>Poland</t>
        </is>
      </c>
      <c r="R3128" s="12" t="inlineStr">
        <is>
          <t>https://www.euro.com.pl/telefony-komorkowe/samsung-galaxy-s25-plus-12-512-granatowy-sm-s936.bhtml</t>
        </is>
      </c>
      <c r="S3128" s="13" t="inlineStr">
        <is>
          <t>Handset</t>
        </is>
      </c>
      <c r="T3128" s="13" t="n"/>
      <c r="U3128" s="12" t="inlineStr">
        <is>
          <t>https://drive.google.com/uc?export=view&amp;id=1poWV-HbJNInZ98bUI8XEw7OOexcytxtI</t>
        </is>
      </c>
      <c r="V3128" t="inlineStr">
        <is>
          <t>20250424</t>
        </is>
      </c>
    </row>
    <row r="3129" ht="15" customHeight="1">
      <c r="A3129" s="7" t="inlineStr">
        <is>
          <t>BN2008036</t>
        </is>
      </c>
      <c r="B3129" s="8" t="inlineStr">
        <is>
          <t>Samsung</t>
        </is>
      </c>
      <c r="C3129" s="8" t="inlineStr">
        <is>
          <t>Galaxy Tab A8 10.5 64GB LTE</t>
        </is>
      </c>
      <c r="D3129" s="8" t="inlineStr">
        <is>
          <t>-</t>
        </is>
      </c>
      <c r="E3129" s="9" t="n">
        <v>1099</v>
      </c>
      <c r="F3129" s="9" t="inlineStr">
        <is>
          <t>1099.00</t>
        </is>
      </c>
      <c r="G3129" s="9" t="inlineStr">
        <is>
          <t>Instock</t>
        </is>
      </c>
      <c r="H3129" s="9">
        <f>F3129+0</f>
        <v/>
      </c>
      <c r="I3129" s="9" t="n"/>
      <c r="J3129" s="9">
        <f>IF(I3129&lt;&gt;"",I3129,H3129)</f>
        <v/>
      </c>
      <c r="K3129" s="9">
        <f>E3129/(1+M3129)</f>
        <v/>
      </c>
      <c r="L3129" s="10" t="inlineStr">
        <is>
          <t>PLN</t>
        </is>
      </c>
      <c r="M3129" s="11" t="n">
        <v>0.23</v>
      </c>
      <c r="N3129" s="9">
        <f>K3129*VLOOKUP(L3129,'Exchange rate'!A:B,2,0)</f>
        <v/>
      </c>
      <c r="O3129" s="8" t="inlineStr">
        <is>
          <t>RTV Euro AGD</t>
        </is>
      </c>
      <c r="P3129" s="8" t="inlineStr">
        <is>
          <t>RTV Euro AGD</t>
        </is>
      </c>
      <c r="Q3129" s="8" t="inlineStr">
        <is>
          <t>Poland</t>
        </is>
      </c>
      <c r="R3129" s="12" t="inlineStr">
        <is>
          <t>https://www.euro.com.pl/ipad-i-tablety-multimedialne/samsung-tab-s-galaxy-a8-10-5-4-64-lte-gray.bhtml</t>
        </is>
      </c>
      <c r="S3129" s="13" t="inlineStr">
        <is>
          <t>Tablet</t>
        </is>
      </c>
      <c r="T3129" s="13" t="n"/>
      <c r="U3129" s="12" t="inlineStr">
        <is>
          <t>https://drive.google.com/uc?export=view&amp;id=1pwsA7A33k1JTu17bkFiBue4a722WPeND</t>
        </is>
      </c>
      <c r="V3129" t="inlineStr">
        <is>
          <t>20250424</t>
        </is>
      </c>
    </row>
    <row r="3130" ht="15" customHeight="1">
      <c r="A3130" s="7" t="inlineStr">
        <is>
          <t>BN2008054</t>
        </is>
      </c>
      <c r="B3130" s="8" t="inlineStr">
        <is>
          <t>Samsung</t>
        </is>
      </c>
      <c r="C3130" s="8" t="inlineStr">
        <is>
          <t>Galaxy Tab A8 10.5 64GB WiFi</t>
        </is>
      </c>
      <c r="D3130" s="8" t="inlineStr">
        <is>
          <t>-</t>
        </is>
      </c>
      <c r="E3130" s="9" t="n">
        <v>1199</v>
      </c>
      <c r="F3130" s="9" t="inlineStr">
        <is>
          <t>1199.00</t>
        </is>
      </c>
      <c r="G3130" s="9" t="inlineStr">
        <is>
          <t>Instock</t>
        </is>
      </c>
      <c r="H3130" s="9">
        <f>F3130+0</f>
        <v/>
      </c>
      <c r="I3130" s="9" t="n"/>
      <c r="J3130" s="9">
        <f>IF(I3130&lt;&gt;"",I3130,H3130)</f>
        <v/>
      </c>
      <c r="K3130" s="9">
        <f>E3130/(1+M3130)</f>
        <v/>
      </c>
      <c r="L3130" s="10" t="inlineStr">
        <is>
          <t>PLN</t>
        </is>
      </c>
      <c r="M3130" s="11" t="n">
        <v>0.23</v>
      </c>
      <c r="N3130" s="9">
        <f>K3130*VLOOKUP(L3130,'Exchange rate'!A:B,2,0)</f>
        <v/>
      </c>
      <c r="O3130" s="8" t="inlineStr">
        <is>
          <t>RTV Euro AGD</t>
        </is>
      </c>
      <c r="P3130" s="8" t="inlineStr">
        <is>
          <t>RTV Euro AGD</t>
        </is>
      </c>
      <c r="Q3130" s="8" t="inlineStr">
        <is>
          <t>Poland</t>
        </is>
      </c>
      <c r="R3130" s="12" t="inlineStr">
        <is>
          <t>https://www.euro.com.pl/ipad-i-tablety-multimedialne/samsung-tab-s-galaxy-a8-10-5-4-64-wifi-gray-sm-x200nzaeeue.bhtml</t>
        </is>
      </c>
      <c r="S3130" s="13" t="inlineStr">
        <is>
          <t>Tablet</t>
        </is>
      </c>
      <c r="T3130" s="13" t="n"/>
      <c r="U3130" s="12" t="inlineStr">
        <is>
          <t>https://drive.google.com/uc?export=view&amp;id=1rF_EZ-ySZnT4j20Ekc6SRyWnOtWlZ6VC</t>
        </is>
      </c>
      <c r="V3130" t="inlineStr">
        <is>
          <t>20250424</t>
        </is>
      </c>
    </row>
    <row r="3131" ht="15" customHeight="1">
      <c r="A3131" s="7" t="inlineStr">
        <is>
          <t>BN2009046</t>
        </is>
      </c>
      <c r="B3131" s="8" t="inlineStr">
        <is>
          <t>Samsung</t>
        </is>
      </c>
      <c r="C3131" s="8" t="inlineStr">
        <is>
          <t>Galaxy Tab A9 4-64GB WiFi</t>
        </is>
      </c>
      <c r="D3131" s="8" t="inlineStr">
        <is>
          <t>-</t>
        </is>
      </c>
      <c r="E3131" s="9" t="n">
        <v>499</v>
      </c>
      <c r="F3131" s="9" t="inlineStr">
        <is>
          <t>499.00</t>
        </is>
      </c>
      <c r="G3131" s="9" t="inlineStr">
        <is>
          <t>Instock</t>
        </is>
      </c>
      <c r="H3131" s="9">
        <f>F3131+0</f>
        <v/>
      </c>
      <c r="I3131" s="9" t="n"/>
      <c r="J3131" s="9">
        <f>IF(I3131&lt;&gt;"",I3131,H3131)</f>
        <v/>
      </c>
      <c r="K3131" s="9">
        <f>E3131/(1+M3131)</f>
        <v/>
      </c>
      <c r="L3131" s="10" t="inlineStr">
        <is>
          <t>PLN</t>
        </is>
      </c>
      <c r="M3131" s="11" t="n">
        <v>0.23</v>
      </c>
      <c r="N3131" s="9">
        <f>K3131*VLOOKUP(L3131,'Exchange rate'!A:B,2,0)</f>
        <v/>
      </c>
      <c r="O3131" s="8" t="inlineStr">
        <is>
          <t>RTV Euro AGD</t>
        </is>
      </c>
      <c r="P3131" s="8" t="inlineStr">
        <is>
          <t>RTV Euro AGD</t>
        </is>
      </c>
      <c r="Q3131" s="8" t="inlineStr">
        <is>
          <t>Poland</t>
        </is>
      </c>
      <c r="R3131" s="12" t="inlineStr">
        <is>
          <t>https://www.euro.com.pl/ipad-i-tablety-multimedialne/samsung-tablet-galaxy-tab-a9-4-64gb-wifi-silver.bhtml</t>
        </is>
      </c>
      <c r="S3131" s="13" t="inlineStr">
        <is>
          <t>Tablet</t>
        </is>
      </c>
      <c r="T3131" s="13" t="n"/>
      <c r="U3131" s="12" t="inlineStr">
        <is>
          <t>https://drive.google.com/uc?export=view&amp;id=1sRHCv7WKL1icIXqXI9_vS9w8RonHmOsZ</t>
        </is>
      </c>
      <c r="V3131" t="inlineStr">
        <is>
          <t>20250424</t>
        </is>
      </c>
    </row>
    <row r="3132" ht="15" customHeight="1">
      <c r="A3132" s="7" t="inlineStr">
        <is>
          <t>BN2009043</t>
        </is>
      </c>
      <c r="B3132" s="8" t="inlineStr">
        <is>
          <t>Samsung</t>
        </is>
      </c>
      <c r="C3132" s="8" t="inlineStr">
        <is>
          <t>Galaxy Tab A9 8-128GB LTE</t>
        </is>
      </c>
      <c r="D3132" s="8" t="inlineStr">
        <is>
          <t>-</t>
        </is>
      </c>
      <c r="E3132" s="9" t="n">
        <v>899</v>
      </c>
      <c r="F3132" s="9" t="inlineStr">
        <is>
          <t>899.00</t>
        </is>
      </c>
      <c r="G3132" s="9" t="inlineStr">
        <is>
          <t>Instock</t>
        </is>
      </c>
      <c r="H3132" s="9">
        <f>F3132+0</f>
        <v/>
      </c>
      <c r="I3132" s="9" t="n"/>
      <c r="J3132" s="9">
        <f>IF(I3132&lt;&gt;"",I3132,H3132)</f>
        <v/>
      </c>
      <c r="K3132" s="9">
        <f>E3132/(1+M3132)</f>
        <v/>
      </c>
      <c r="L3132" s="10" t="inlineStr">
        <is>
          <t>PLN</t>
        </is>
      </c>
      <c r="M3132" s="11" t="n">
        <v>0.23</v>
      </c>
      <c r="N3132" s="9">
        <f>K3132*VLOOKUP(L3132,'Exchange rate'!A:B,2,0)</f>
        <v/>
      </c>
      <c r="O3132" s="8" t="inlineStr">
        <is>
          <t>RTV Euro AGD</t>
        </is>
      </c>
      <c r="P3132" s="8" t="inlineStr">
        <is>
          <t>RTV Euro AGD</t>
        </is>
      </c>
      <c r="Q3132" s="8" t="inlineStr">
        <is>
          <t>Poland</t>
        </is>
      </c>
      <c r="R3132" s="12" t="inlineStr">
        <is>
          <t>https://www.euro.com.pl/ipad-i-tablety-multimedialne/samsung-tablet-galaxy-tab-a9-8-128gb-lte-gray.bhtml</t>
        </is>
      </c>
      <c r="S3132" s="13" t="inlineStr">
        <is>
          <t>Tablet</t>
        </is>
      </c>
      <c r="T3132" s="13" t="n"/>
      <c r="U3132" s="12" t="inlineStr">
        <is>
          <t>https://drive.google.com/uc?export=view&amp;id=1sBqFg3azhsYe-OtBHdDaKfAOt7MT8jvd</t>
        </is>
      </c>
      <c r="V3132" t="inlineStr">
        <is>
          <t>20250424</t>
        </is>
      </c>
    </row>
    <row r="3133" ht="15" customHeight="1">
      <c r="A3133" s="7" t="inlineStr">
        <is>
          <t>BN2008981</t>
        </is>
      </c>
      <c r="B3133" s="8" t="inlineStr">
        <is>
          <t>Samsung</t>
        </is>
      </c>
      <c r="C3133" s="8" t="inlineStr">
        <is>
          <t>Galaxy Tab A9+ 4-64GB 5G</t>
        </is>
      </c>
      <c r="D3133" s="8" t="inlineStr">
        <is>
          <t>-</t>
        </is>
      </c>
      <c r="E3133" s="9" t="n">
        <v>949</v>
      </c>
      <c r="F3133" s="9" t="inlineStr">
        <is>
          <t>949.00</t>
        </is>
      </c>
      <c r="G3133" s="9" t="inlineStr">
        <is>
          <t>Instock</t>
        </is>
      </c>
      <c r="H3133" s="9">
        <f>F3133+0</f>
        <v/>
      </c>
      <c r="I3133" s="9" t="n"/>
      <c r="J3133" s="9">
        <f>IF(I3133&lt;&gt;"",I3133,H3133)</f>
        <v/>
      </c>
      <c r="K3133" s="9">
        <f>E3133/(1+M3133)</f>
        <v/>
      </c>
      <c r="L3133" s="10" t="inlineStr">
        <is>
          <t>PLN</t>
        </is>
      </c>
      <c r="M3133" s="11" t="n">
        <v>0.23</v>
      </c>
      <c r="N3133" s="9">
        <f>K3133*VLOOKUP(L3133,'Exchange rate'!A:B,2,0)</f>
        <v/>
      </c>
      <c r="O3133" s="8" t="inlineStr">
        <is>
          <t>RTV Euro AGD</t>
        </is>
      </c>
      <c r="P3133" s="8" t="inlineStr">
        <is>
          <t>RTV Euro AGD</t>
        </is>
      </c>
      <c r="Q3133" s="8" t="inlineStr">
        <is>
          <t>Poland</t>
        </is>
      </c>
      <c r="R3133" s="12" t="inlineStr">
        <is>
          <t>https://www.euro.com.pl/ipad-i-tablety-multimedialne/samsung-tablet-galaxy-tab-a9-4-64gb-5g-gray.bhtml</t>
        </is>
      </c>
      <c r="S3133" s="13" t="inlineStr">
        <is>
          <t>Tablet</t>
        </is>
      </c>
      <c r="T3133" s="13" t="n"/>
      <c r="U3133" s="12" t="inlineStr">
        <is>
          <t>https://drive.google.com/uc?export=view&amp;id=1qtVL0fxFfNNakVfMpQpGUbPRo-qAfDui</t>
        </is>
      </c>
      <c r="V3133" t="inlineStr">
        <is>
          <t>20250424</t>
        </is>
      </c>
    </row>
    <row r="3134" ht="15" customHeight="1">
      <c r="A3134" s="7" t="inlineStr">
        <is>
          <t>BN2008983</t>
        </is>
      </c>
      <c r="B3134" s="8" t="inlineStr">
        <is>
          <t>Samsung</t>
        </is>
      </c>
      <c r="C3134" s="8" t="inlineStr">
        <is>
          <t>Galaxy Tab A9+ 4-64GB WiFi</t>
        </is>
      </c>
      <c r="D3134" s="8" t="inlineStr">
        <is>
          <t>-</t>
        </is>
      </c>
      <c r="E3134" s="9" t="n">
        <v>649</v>
      </c>
      <c r="F3134" s="9" t="inlineStr">
        <is>
          <t>649.00</t>
        </is>
      </c>
      <c r="G3134" s="9" t="inlineStr">
        <is>
          <t>Instock</t>
        </is>
      </c>
      <c r="H3134" s="9">
        <f>F3134+0</f>
        <v/>
      </c>
      <c r="I3134" s="9" t="n"/>
      <c r="J3134" s="9">
        <f>IF(I3134&lt;&gt;"",I3134,H3134)</f>
        <v/>
      </c>
      <c r="K3134" s="9">
        <f>E3134/(1+M3134)</f>
        <v/>
      </c>
      <c r="L3134" s="10" t="inlineStr">
        <is>
          <t>PLN</t>
        </is>
      </c>
      <c r="M3134" s="11" t="n">
        <v>0.23</v>
      </c>
      <c r="N3134" s="9">
        <f>K3134*VLOOKUP(L3134,'Exchange rate'!A:B,2,0)</f>
        <v/>
      </c>
      <c r="O3134" s="8" t="inlineStr">
        <is>
          <t>RTV Euro AGD</t>
        </is>
      </c>
      <c r="P3134" s="8" t="inlineStr">
        <is>
          <t>RTV Euro AGD</t>
        </is>
      </c>
      <c r="Q3134" s="8" t="inlineStr">
        <is>
          <t>Poland</t>
        </is>
      </c>
      <c r="R3134" s="12" t="inlineStr">
        <is>
          <t>https://www.euro.com.pl/ipad-i-tablety-multimedialne/samsung-tablet-galaxy-tab-a9-4-64gb-wifi-gray_1.bhtml</t>
        </is>
      </c>
      <c r="S3134" s="13" t="inlineStr">
        <is>
          <t>Tablet</t>
        </is>
      </c>
      <c r="T3134" s="13" t="n"/>
      <c r="U3134" s="12" t="inlineStr">
        <is>
          <t>https://drive.google.com/uc?export=view&amp;id=1tQ5z6Od2YO6Uo1qpKa4n2jIIBL29l_76</t>
        </is>
      </c>
      <c r="V3134" t="inlineStr">
        <is>
          <t>20250424</t>
        </is>
      </c>
    </row>
    <row r="3135" ht="15" customHeight="1">
      <c r="A3135" s="7" t="inlineStr">
        <is>
          <t>BN2008980</t>
        </is>
      </c>
      <c r="B3135" s="8" t="inlineStr">
        <is>
          <t>Samsung</t>
        </is>
      </c>
      <c r="C3135" s="8" t="inlineStr">
        <is>
          <t>Galaxy Tab A9+ 8-128GB 5G</t>
        </is>
      </c>
      <c r="D3135" s="8" t="inlineStr">
        <is>
          <t>-</t>
        </is>
      </c>
      <c r="E3135" s="9" t="n">
        <v>1149</v>
      </c>
      <c r="F3135" s="9" t="inlineStr">
        <is>
          <t>1149.00</t>
        </is>
      </c>
      <c r="G3135" s="9" t="inlineStr">
        <is>
          <t>Instock</t>
        </is>
      </c>
      <c r="H3135" s="9">
        <f>F3135+0</f>
        <v/>
      </c>
      <c r="I3135" s="9" t="n"/>
      <c r="J3135" s="9">
        <f>IF(I3135&lt;&gt;"",I3135,H3135)</f>
        <v/>
      </c>
      <c r="K3135" s="9">
        <f>E3135/(1+M3135)</f>
        <v/>
      </c>
      <c r="L3135" s="10" t="inlineStr">
        <is>
          <t>PLN</t>
        </is>
      </c>
      <c r="M3135" s="11" t="n">
        <v>0.23</v>
      </c>
      <c r="N3135" s="9">
        <f>K3135*VLOOKUP(L3135,'Exchange rate'!A:B,2,0)</f>
        <v/>
      </c>
      <c r="O3135" s="8" t="inlineStr">
        <is>
          <t>RTV Euro AGD</t>
        </is>
      </c>
      <c r="P3135" s="8" t="inlineStr">
        <is>
          <t>RTV Euro AGD</t>
        </is>
      </c>
      <c r="Q3135" s="8" t="inlineStr">
        <is>
          <t>Poland</t>
        </is>
      </c>
      <c r="R3135" s="12" t="inlineStr">
        <is>
          <t>https://www.euro.com.pl/ipad-i-tablety-multimedialne/samsung-tablet-galaxy-tab-a9-8-128gb-5g-silver.bhtml</t>
        </is>
      </c>
      <c r="S3135" s="13" t="inlineStr">
        <is>
          <t>Tablet</t>
        </is>
      </c>
      <c r="T3135" s="13" t="n"/>
      <c r="U3135" s="12" t="inlineStr">
        <is>
          <t>https://drive.google.com/uc?export=view&amp;id=1syQ4plZgPLaQbWY8u6sJLoL9VIPPOflf</t>
        </is>
      </c>
      <c r="V3135" t="inlineStr">
        <is>
          <t>20250424</t>
        </is>
      </c>
    </row>
    <row r="3136" ht="15" customHeight="1">
      <c r="A3136" s="7" t="inlineStr">
        <is>
          <t>BN2008123</t>
        </is>
      </c>
      <c r="B3136" s="8" t="inlineStr">
        <is>
          <t>Samsung</t>
        </is>
      </c>
      <c r="C3136" s="8" t="inlineStr">
        <is>
          <t>Galaxy Tab S8 128GB 5G</t>
        </is>
      </c>
      <c r="D3136" s="8" t="inlineStr">
        <is>
          <t>-</t>
        </is>
      </c>
      <c r="E3136" s="9" t="n">
        <v>0</v>
      </c>
      <c r="F3136" s="9" t="inlineStr">
        <is>
          <t>0.00</t>
        </is>
      </c>
      <c r="G3136" s="9" t="inlineStr">
        <is>
          <t>Outstock</t>
        </is>
      </c>
      <c r="H3136" s="9">
        <f>F3136+0</f>
        <v/>
      </c>
      <c r="I3136" s="9" t="n"/>
      <c r="J3136" s="9">
        <f>IF(I3136&lt;&gt;"",I3136,H3136)</f>
        <v/>
      </c>
      <c r="K3136" s="9">
        <f>E3136/(1+M3136)</f>
        <v/>
      </c>
      <c r="L3136" s="10" t="inlineStr">
        <is>
          <t>PLN</t>
        </is>
      </c>
      <c r="M3136" s="11" t="n">
        <v>0.23</v>
      </c>
      <c r="N3136" s="9">
        <f>K3136*VLOOKUP(L3136,'Exchange rate'!A:B,2,0)</f>
        <v/>
      </c>
      <c r="O3136" s="8" t="inlineStr">
        <is>
          <t>RTV Euro AGD</t>
        </is>
      </c>
      <c r="P3136" s="8" t="inlineStr">
        <is>
          <t>RTV Euro AGD</t>
        </is>
      </c>
      <c r="Q3136" s="8" t="inlineStr">
        <is>
          <t>Poland</t>
        </is>
      </c>
      <c r="R3136" s="12" t="inlineStr">
        <is>
          <t>https://www.euro.com.pl/ipad-i-tablety-multimedialne/samsung-tab-s-galaxy-s8-11-8-128-5g-gph.bhtml</t>
        </is>
      </c>
      <c r="S3136" s="13" t="inlineStr">
        <is>
          <t>Tablet</t>
        </is>
      </c>
      <c r="T3136" s="13" t="inlineStr">
        <is>
          <t>OOS</t>
        </is>
      </c>
      <c r="U3136" s="12" t="inlineStr">
        <is>
          <t>https://drive.google.com/uc?export=view&amp;id=1tf_XQ10oMVVKHkMGGO6d0GMpNyn3OIvt</t>
        </is>
      </c>
      <c r="V3136" t="inlineStr">
        <is>
          <t>20250424</t>
        </is>
      </c>
    </row>
    <row r="3137" ht="15" customHeight="1">
      <c r="A3137" s="7" t="inlineStr">
        <is>
          <t>BN2008930</t>
        </is>
      </c>
      <c r="B3137" s="8" t="inlineStr">
        <is>
          <t>Samsung</t>
        </is>
      </c>
      <c r="C3137" s="8" t="inlineStr">
        <is>
          <t>Galaxy Tab S9 11.0 12-256GB 5G</t>
        </is>
      </c>
      <c r="D3137" s="8" t="inlineStr">
        <is>
          <t>-</t>
        </is>
      </c>
      <c r="E3137" s="9" t="n">
        <v>3499</v>
      </c>
      <c r="F3137" s="9" t="inlineStr">
        <is>
          <t>3499.00</t>
        </is>
      </c>
      <c r="G3137" s="9" t="inlineStr">
        <is>
          <t>Instock</t>
        </is>
      </c>
      <c r="H3137" s="9">
        <f>F3137+0</f>
        <v/>
      </c>
      <c r="I3137" s="9" t="n"/>
      <c r="J3137" s="9">
        <f>IF(I3137&lt;&gt;"",I3137,H3137)</f>
        <v/>
      </c>
      <c r="K3137" s="9">
        <f>E3137/(1+M3137)</f>
        <v/>
      </c>
      <c r="L3137" s="10" t="inlineStr">
        <is>
          <t>PLN</t>
        </is>
      </c>
      <c r="M3137" s="11" t="n">
        <v>0.23</v>
      </c>
      <c r="N3137" s="9">
        <f>K3137*VLOOKUP(L3137,'Exchange rate'!A:B,2,0)</f>
        <v/>
      </c>
      <c r="O3137" s="8" t="inlineStr">
        <is>
          <t>RTV Euro AGD</t>
        </is>
      </c>
      <c r="P3137" s="8" t="inlineStr">
        <is>
          <t>RTV Euro AGD</t>
        </is>
      </c>
      <c r="Q3137" s="8" t="inlineStr">
        <is>
          <t>Poland</t>
        </is>
      </c>
      <c r="R3137" s="12" t="inlineStr">
        <is>
          <t>https://www.euro.com.pl/ipad-i-tablety-multimedialne/samsung-tablet-galaxy-tab-s9-12-256gb-5g-gray.bhtml</t>
        </is>
      </c>
      <c r="S3137" s="13" t="inlineStr">
        <is>
          <t>Tablet</t>
        </is>
      </c>
      <c r="T3137" s="13" t="n"/>
      <c r="U3137" s="12" t="inlineStr">
        <is>
          <t>https://drive.google.com/uc?export=view&amp;id=1r0aYDkVLAWrcnt4dk_B2AxQ56gi_yiDB</t>
        </is>
      </c>
      <c r="V3137" t="inlineStr">
        <is>
          <t>20250424</t>
        </is>
      </c>
    </row>
    <row r="3138" ht="15" customHeight="1">
      <c r="A3138" s="7" t="inlineStr">
        <is>
          <t>BN2008929</t>
        </is>
      </c>
      <c r="B3138" s="8" t="inlineStr">
        <is>
          <t>Samsung</t>
        </is>
      </c>
      <c r="C3138" s="8" t="inlineStr">
        <is>
          <t>Galaxy Tab S9 11.0 8-128GB 5G</t>
        </is>
      </c>
      <c r="D3138" s="8" t="inlineStr">
        <is>
          <t>-</t>
        </is>
      </c>
      <c r="E3138" s="9" t="n">
        <v>3199</v>
      </c>
      <c r="F3138" s="9" t="inlineStr">
        <is>
          <t>3199.00</t>
        </is>
      </c>
      <c r="G3138" s="9" t="inlineStr">
        <is>
          <t>Instock</t>
        </is>
      </c>
      <c r="H3138" s="9">
        <f>F3138+0</f>
        <v/>
      </c>
      <c r="I3138" s="9" t="n"/>
      <c r="J3138" s="9">
        <f>IF(I3138&lt;&gt;"",I3138,H3138)</f>
        <v/>
      </c>
      <c r="K3138" s="9">
        <f>E3138/(1+M3138)</f>
        <v/>
      </c>
      <c r="L3138" s="10" t="inlineStr">
        <is>
          <t>PLN</t>
        </is>
      </c>
      <c r="M3138" s="11" t="n">
        <v>0.23</v>
      </c>
      <c r="N3138" s="9">
        <f>K3138*VLOOKUP(L3138,'Exchange rate'!A:B,2,0)</f>
        <v/>
      </c>
      <c r="O3138" s="8" t="inlineStr">
        <is>
          <t>RTV Euro AGD</t>
        </is>
      </c>
      <c r="P3138" s="8" t="inlineStr">
        <is>
          <t>RTV Euro AGD</t>
        </is>
      </c>
      <c r="Q3138" s="8" t="inlineStr">
        <is>
          <t>Poland</t>
        </is>
      </c>
      <c r="R3138" s="12" t="inlineStr">
        <is>
          <t>https://www.euro.com.pl/ipad-i-tablety-multimedialne/samsung-tablet-galaxy-tab-s9-8-128gb-5g-gray.bhtml</t>
        </is>
      </c>
      <c r="S3138" s="13" t="inlineStr">
        <is>
          <t>Tablet</t>
        </is>
      </c>
      <c r="T3138" s="13" t="n"/>
      <c r="U3138" s="12" t="inlineStr">
        <is>
          <t>https://drive.google.com/uc?export=view&amp;id=1tcNaTjJ4T0LDpQ-U1eZGTmkuWNcyOO51</t>
        </is>
      </c>
      <c r="V3138" t="inlineStr">
        <is>
          <t>20250424</t>
        </is>
      </c>
    </row>
    <row r="3139" ht="15" customHeight="1">
      <c r="A3139" s="7" t="inlineStr">
        <is>
          <t>BN2008936</t>
        </is>
      </c>
      <c r="B3139" s="8" t="inlineStr">
        <is>
          <t>Samsung</t>
        </is>
      </c>
      <c r="C3139" s="8" t="inlineStr">
        <is>
          <t>Galaxy Tab S9 BT 11.0 8-128GB WiFi</t>
        </is>
      </c>
      <c r="D3139" s="8" t="inlineStr">
        <is>
          <t>-</t>
        </is>
      </c>
      <c r="E3139" s="9" t="n">
        <v>2499</v>
      </c>
      <c r="F3139" s="9" t="inlineStr">
        <is>
          <t>2299.00</t>
        </is>
      </c>
      <c r="G3139" s="9" t="inlineStr">
        <is>
          <t>Instock</t>
        </is>
      </c>
      <c r="H3139" s="9">
        <f>F3139+0</f>
        <v/>
      </c>
      <c r="I3139" s="9" t="n"/>
      <c r="J3139" s="9">
        <f>IF(I3139&lt;&gt;"",I3139,H3139)</f>
        <v/>
      </c>
      <c r="K3139" s="9">
        <f>E3139/(1+M3139)</f>
        <v/>
      </c>
      <c r="L3139" s="10" t="inlineStr">
        <is>
          <t>PLN</t>
        </is>
      </c>
      <c r="M3139" s="11" t="n">
        <v>0.23</v>
      </c>
      <c r="N3139" s="9">
        <f>K3139*VLOOKUP(L3139,'Exchange rate'!A:B,2,0)</f>
        <v/>
      </c>
      <c r="O3139" s="8" t="inlineStr">
        <is>
          <t>RTV Euro AGD</t>
        </is>
      </c>
      <c r="P3139" s="8" t="inlineStr">
        <is>
          <t>RTV Euro AGD</t>
        </is>
      </c>
      <c r="Q3139" s="8" t="inlineStr">
        <is>
          <t>Poland</t>
        </is>
      </c>
      <c r="R3139" s="12" t="inlineStr">
        <is>
          <t>https://www.euro.com.pl/ipad-i-tablety-multimedialne/samsung-tablet-galaxy-tab-s9-8-128gb-wifi-gray.bhtml</t>
        </is>
      </c>
      <c r="S3139" s="13" t="inlineStr">
        <is>
          <t>Tablet</t>
        </is>
      </c>
      <c r="T3139" s="13" t="n"/>
      <c r="U3139" s="12" t="inlineStr">
        <is>
          <t>https://drive.google.com/uc?export=view&amp;id=1s0rRzDNlSvcWXqUNQGfYY4qBiT29DjWa</t>
        </is>
      </c>
      <c r="V3139" t="inlineStr">
        <is>
          <t>20250424</t>
        </is>
      </c>
    </row>
    <row r="3140" ht="15" customHeight="1">
      <c r="A3140" s="7" t="inlineStr">
        <is>
          <t>BN2008977</t>
        </is>
      </c>
      <c r="B3140" s="8" t="inlineStr">
        <is>
          <t>Samsung</t>
        </is>
      </c>
      <c r="C3140" s="8" t="inlineStr">
        <is>
          <t>Galaxy Tab S9 FE 6-128GB 5G</t>
        </is>
      </c>
      <c r="D3140" s="8" t="inlineStr">
        <is>
          <t>-</t>
        </is>
      </c>
      <c r="E3140" s="9" t="n">
        <v>2799</v>
      </c>
      <c r="F3140" s="9" t="inlineStr">
        <is>
          <t>2799.00</t>
        </is>
      </c>
      <c r="G3140" s="9" t="inlineStr">
        <is>
          <t>Instock</t>
        </is>
      </c>
      <c r="H3140" s="9">
        <f>F3140+0</f>
        <v/>
      </c>
      <c r="I3140" s="9" t="n"/>
      <c r="J3140" s="9">
        <f>IF(I3140&lt;&gt;"",I3140,H3140)</f>
        <v/>
      </c>
      <c r="K3140" s="9">
        <f>E3140/(1+M3140)</f>
        <v/>
      </c>
      <c r="L3140" s="10" t="inlineStr">
        <is>
          <t>PLN</t>
        </is>
      </c>
      <c r="M3140" s="11" t="n">
        <v>0.23</v>
      </c>
      <c r="N3140" s="9">
        <f>K3140*VLOOKUP(L3140,'Exchange rate'!A:B,2,0)</f>
        <v/>
      </c>
      <c r="O3140" s="8" t="inlineStr">
        <is>
          <t>RTV Euro AGD</t>
        </is>
      </c>
      <c r="P3140" s="8" t="inlineStr">
        <is>
          <t>RTV Euro AGD</t>
        </is>
      </c>
      <c r="Q3140" s="8" t="inlineStr">
        <is>
          <t>Poland</t>
        </is>
      </c>
      <c r="R3140" s="12" t="inlineStr">
        <is>
          <t>https://www.euro.com.pl/ipad-i-tablety-multimedialne/samsung-tablet-galaxy-tabs9-fe-6-128gb-5g-laven.bhtml</t>
        </is>
      </c>
      <c r="S3140" s="13" t="inlineStr">
        <is>
          <t>Tablet</t>
        </is>
      </c>
      <c r="T3140" s="13" t="n"/>
      <c r="U3140" s="12" t="inlineStr">
        <is>
          <t>https://drive.google.com/uc?export=view&amp;id=1vUa2OzptwdKqHB_3fxgAioUY1TWiyNDr</t>
        </is>
      </c>
      <c r="V3140" t="inlineStr">
        <is>
          <t>20250424</t>
        </is>
      </c>
    </row>
    <row r="3141" ht="15" customHeight="1">
      <c r="A3141" s="7" t="inlineStr">
        <is>
          <t>BN2008979</t>
        </is>
      </c>
      <c r="B3141" s="8" t="inlineStr">
        <is>
          <t>Samsung</t>
        </is>
      </c>
      <c r="C3141" s="8" t="inlineStr">
        <is>
          <t>Galaxy Tab S9 FE 6-128GB WiFi</t>
        </is>
      </c>
      <c r="D3141" s="8" t="inlineStr">
        <is>
          <t>-</t>
        </is>
      </c>
      <c r="E3141" s="9" t="n">
        <v>2399</v>
      </c>
      <c r="F3141" s="9" t="inlineStr">
        <is>
          <t>2399.00</t>
        </is>
      </c>
      <c r="G3141" s="9" t="inlineStr">
        <is>
          <t>Instock</t>
        </is>
      </c>
      <c r="H3141" s="9">
        <f>F3141+0</f>
        <v/>
      </c>
      <c r="I3141" s="9" t="n"/>
      <c r="J3141" s="9">
        <f>IF(I3141&lt;&gt;"",I3141,H3141)</f>
        <v/>
      </c>
      <c r="K3141" s="9">
        <f>E3141/(1+M3141)</f>
        <v/>
      </c>
      <c r="L3141" s="10" t="inlineStr">
        <is>
          <t>PLN</t>
        </is>
      </c>
      <c r="M3141" s="11" t="n">
        <v>0.23</v>
      </c>
      <c r="N3141" s="9">
        <f>K3141*VLOOKUP(L3141,'Exchange rate'!A:B,2,0)</f>
        <v/>
      </c>
      <c r="O3141" s="8" t="inlineStr">
        <is>
          <t>RTV Euro AGD</t>
        </is>
      </c>
      <c r="P3141" s="8" t="inlineStr">
        <is>
          <t>RTV Euro AGD</t>
        </is>
      </c>
      <c r="Q3141" s="8" t="inlineStr">
        <is>
          <t>Poland</t>
        </is>
      </c>
      <c r="R3141" s="12" t="inlineStr">
        <is>
          <t>https://www.euro.com.pl/ipad-i-tablety-multimedialne/samsung-tablet-galaxy-tabs9-fe-6-128gb-wifi-gray.bhtml</t>
        </is>
      </c>
      <c r="S3141" s="13" t="inlineStr">
        <is>
          <t>Tablet</t>
        </is>
      </c>
      <c r="T3141" s="13" t="n"/>
      <c r="U3141" s="12" t="inlineStr">
        <is>
          <t>https://drive.google.com/uc?export=view&amp;id=1uHfC2SCXJx0uYGwLpmlHc3nF5GS4t3kP</t>
        </is>
      </c>
      <c r="V3141" t="inlineStr">
        <is>
          <t>20250424</t>
        </is>
      </c>
    </row>
    <row r="3142" ht="15" customHeight="1">
      <c r="A3142" s="7" t="inlineStr">
        <is>
          <t>BN2008976</t>
        </is>
      </c>
      <c r="B3142" s="8" t="inlineStr">
        <is>
          <t>Samsung</t>
        </is>
      </c>
      <c r="C3142" s="8" t="inlineStr">
        <is>
          <t>Galaxy Tab S9 FE 8-256GB 5G</t>
        </is>
      </c>
      <c r="D3142" s="8" t="inlineStr">
        <is>
          <t>-</t>
        </is>
      </c>
      <c r="E3142" s="9" t="n">
        <v>3099</v>
      </c>
      <c r="F3142" s="9" t="inlineStr">
        <is>
          <t>3099.00</t>
        </is>
      </c>
      <c r="G3142" s="9" t="inlineStr">
        <is>
          <t>Instock</t>
        </is>
      </c>
      <c r="H3142" s="9">
        <f>F3142+0</f>
        <v/>
      </c>
      <c r="I3142" s="9" t="n"/>
      <c r="J3142" s="9">
        <f>IF(I3142&lt;&gt;"",I3142,H3142)</f>
        <v/>
      </c>
      <c r="K3142" s="9">
        <f>E3142/(1+M3142)</f>
        <v/>
      </c>
      <c r="L3142" s="10" t="inlineStr">
        <is>
          <t>PLN</t>
        </is>
      </c>
      <c r="M3142" s="11" t="n">
        <v>0.23</v>
      </c>
      <c r="N3142" s="9">
        <f>K3142*VLOOKUP(L3142,'Exchange rate'!A:B,2,0)</f>
        <v/>
      </c>
      <c r="O3142" s="8" t="inlineStr">
        <is>
          <t>RTV Euro AGD</t>
        </is>
      </c>
      <c r="P3142" s="8" t="inlineStr">
        <is>
          <t>RTV Euro AGD</t>
        </is>
      </c>
      <c r="Q3142" s="8" t="inlineStr">
        <is>
          <t>Poland</t>
        </is>
      </c>
      <c r="R3142" s="12" t="inlineStr">
        <is>
          <t>https://www.euro.com.pl/ipad-i-tablety-multimedialne/samsung-tablet-galaxy-tabs9-fe-8-256gb-5g-gray.bhtml</t>
        </is>
      </c>
      <c r="S3142" s="13" t="inlineStr">
        <is>
          <t>Tablet</t>
        </is>
      </c>
      <c r="T3142" s="13" t="n"/>
      <c r="U3142" s="12" t="inlineStr">
        <is>
          <t>https://drive.google.com/uc?export=view&amp;id=1qEBk_C6wnVO8cBnOgz9AjRomicYs1Brn</t>
        </is>
      </c>
      <c r="V3142" t="inlineStr">
        <is>
          <t>20250424</t>
        </is>
      </c>
    </row>
    <row r="3143" ht="15" customHeight="1">
      <c r="A3143" s="7" t="inlineStr">
        <is>
          <t>BN2008978</t>
        </is>
      </c>
      <c r="B3143" s="8" t="inlineStr">
        <is>
          <t>Samsung</t>
        </is>
      </c>
      <c r="C3143" s="8" t="inlineStr">
        <is>
          <t>Galaxy Tab S9 FE 8-256GB WiFi</t>
        </is>
      </c>
      <c r="D3143" s="8" t="inlineStr">
        <is>
          <t>-</t>
        </is>
      </c>
      <c r="E3143" s="9" t="n">
        <v>2699</v>
      </c>
      <c r="F3143" s="9" t="inlineStr">
        <is>
          <t>2699.00</t>
        </is>
      </c>
      <c r="G3143" s="9" t="inlineStr">
        <is>
          <t>Instock</t>
        </is>
      </c>
      <c r="H3143" s="9">
        <f>F3143+0</f>
        <v/>
      </c>
      <c r="I3143" s="9" t="n"/>
      <c r="J3143" s="9">
        <f>IF(I3143&lt;&gt;"",I3143,H3143)</f>
        <v/>
      </c>
      <c r="K3143" s="9">
        <f>E3143/(1+M3143)</f>
        <v/>
      </c>
      <c r="L3143" s="10" t="inlineStr">
        <is>
          <t>PLN</t>
        </is>
      </c>
      <c r="M3143" s="11" t="n">
        <v>0.23</v>
      </c>
      <c r="N3143" s="9">
        <f>K3143*VLOOKUP(L3143,'Exchange rate'!A:B,2,0)</f>
        <v/>
      </c>
      <c r="O3143" s="8" t="inlineStr">
        <is>
          <t>RTV Euro AGD</t>
        </is>
      </c>
      <c r="P3143" s="8" t="inlineStr">
        <is>
          <t>RTV Euro AGD</t>
        </is>
      </c>
      <c r="Q3143" s="8" t="inlineStr">
        <is>
          <t>Poland</t>
        </is>
      </c>
      <c r="R3143" s="12" t="inlineStr">
        <is>
          <t>https://www.euro.com.pl/ipad-i-tablety-multimedialne/samsung-tablet-galaxy-tabs9-fe-8-256gb-wifi-gray.bhtml</t>
        </is>
      </c>
      <c r="S3143" s="13" t="inlineStr">
        <is>
          <t>Tablet</t>
        </is>
      </c>
      <c r="T3143" s="13" t="n"/>
      <c r="U3143" s="12" t="inlineStr">
        <is>
          <t>https://drive.google.com/uc?export=view&amp;id=1pzd1GV2S61aCEdxGCGUR-YoV7Feh7t_D</t>
        </is>
      </c>
      <c r="V3143" t="inlineStr">
        <is>
          <t>20250424</t>
        </is>
      </c>
    </row>
    <row r="3144" ht="15" customHeight="1">
      <c r="A3144" s="7" t="inlineStr">
        <is>
          <t>BN2008926</t>
        </is>
      </c>
      <c r="B3144" s="8" t="inlineStr">
        <is>
          <t>Samsung</t>
        </is>
      </c>
      <c r="C3144" s="8" t="inlineStr">
        <is>
          <t>Galaxy Tab S9 Ultra 14.6 12-512GB 5G</t>
        </is>
      </c>
      <c r="D3144" s="8" t="inlineStr">
        <is>
          <t>-</t>
        </is>
      </c>
      <c r="E3144" s="9" t="n">
        <v>7399</v>
      </c>
      <c r="F3144" s="9" t="inlineStr">
        <is>
          <t>7399.00</t>
        </is>
      </c>
      <c r="G3144" s="9" t="inlineStr">
        <is>
          <t>Instock</t>
        </is>
      </c>
      <c r="H3144" s="9">
        <f>F3144+0</f>
        <v/>
      </c>
      <c r="I3144" s="9" t="n"/>
      <c r="J3144" s="9">
        <f>IF(I3144&lt;&gt;"",I3144,H3144)</f>
        <v/>
      </c>
      <c r="K3144" s="9">
        <f>E3144/(1+M3144)</f>
        <v/>
      </c>
      <c r="L3144" s="10" t="inlineStr">
        <is>
          <t>PLN</t>
        </is>
      </c>
      <c r="M3144" s="11" t="n">
        <v>0.23</v>
      </c>
      <c r="N3144" s="9">
        <f>K3144*VLOOKUP(L3144,'Exchange rate'!A:B,2,0)</f>
        <v/>
      </c>
      <c r="O3144" s="8" t="inlineStr">
        <is>
          <t>RTV Euro AGD</t>
        </is>
      </c>
      <c r="P3144" s="8" t="inlineStr">
        <is>
          <t>RTV Euro AGD</t>
        </is>
      </c>
      <c r="Q3144" s="8" t="inlineStr">
        <is>
          <t>Poland</t>
        </is>
      </c>
      <c r="R3144" s="12" t="inlineStr">
        <is>
          <t>https://www.euro.com.pl/ipad-i-tablety-multimedialne/samsung-tablet-galaxy-tabs9-ultra-12-512-5g-gray.bhtml</t>
        </is>
      </c>
      <c r="S3144" s="13" t="inlineStr">
        <is>
          <t>Tablet</t>
        </is>
      </c>
      <c r="T3144" s="13" t="n"/>
      <c r="U3144" s="12" t="inlineStr">
        <is>
          <t>https://drive.google.com/uc?export=view&amp;id=1qefKMYXxX8lPxBoPkHEe-WrQKZFyzymS</t>
        </is>
      </c>
      <c r="V3144" t="inlineStr">
        <is>
          <t>20250424</t>
        </is>
      </c>
    </row>
    <row r="3145" ht="15" customHeight="1">
      <c r="A3145" s="7" t="inlineStr">
        <is>
          <t>BN2008934</t>
        </is>
      </c>
      <c r="B3145" s="8" t="inlineStr">
        <is>
          <t>Samsung</t>
        </is>
      </c>
      <c r="C3145" s="8" t="inlineStr">
        <is>
          <t>Galaxy Tab S9+ BT 12.4 12-256GB WiFi</t>
        </is>
      </c>
      <c r="D3145" s="8" t="inlineStr">
        <is>
          <t>-</t>
        </is>
      </c>
      <c r="E3145" s="9" t="n">
        <v>4879</v>
      </c>
      <c r="F3145" s="9" t="inlineStr">
        <is>
          <t>4879.00</t>
        </is>
      </c>
      <c r="G3145" s="9" t="inlineStr">
        <is>
          <t>Instock</t>
        </is>
      </c>
      <c r="H3145" s="9">
        <f>F3145+0</f>
        <v/>
      </c>
      <c r="I3145" s="9" t="n"/>
      <c r="J3145" s="9">
        <f>IF(I3145&lt;&gt;"",I3145,H3145)</f>
        <v/>
      </c>
      <c r="K3145" s="9">
        <f>E3145/(1+M3145)</f>
        <v/>
      </c>
      <c r="L3145" s="10" t="inlineStr">
        <is>
          <t>PLN</t>
        </is>
      </c>
      <c r="M3145" s="11" t="n">
        <v>0.23</v>
      </c>
      <c r="N3145" s="9">
        <f>K3145*VLOOKUP(L3145,'Exchange rate'!A:B,2,0)</f>
        <v/>
      </c>
      <c r="O3145" s="8" t="inlineStr">
        <is>
          <t>RTV Euro AGD</t>
        </is>
      </c>
      <c r="P3145" s="8" t="inlineStr">
        <is>
          <t>RTV Euro AGD</t>
        </is>
      </c>
      <c r="Q3145" s="8" t="inlineStr">
        <is>
          <t>Poland</t>
        </is>
      </c>
      <c r="R3145" s="12" t="inlineStr">
        <is>
          <t>https://www.euro.com.pl/ipad-i-tablety-multimedialne/samsung-tablet-galaxy-tab-s9-12-256gb-wifi-gray_1.bhtml</t>
        </is>
      </c>
      <c r="S3145" s="13" t="inlineStr">
        <is>
          <t>Tablet</t>
        </is>
      </c>
      <c r="T3145" s="13" t="n"/>
      <c r="U3145" s="12" t="inlineStr">
        <is>
          <t>https://drive.google.com/uc?export=view&amp;id=1u3SXqJFVYb0c1z2oYhCgHWOT-oxmGU4O</t>
        </is>
      </c>
      <c r="V3145" t="inlineStr">
        <is>
          <t>20250424</t>
        </is>
      </c>
    </row>
    <row r="3146" ht="15" customHeight="1">
      <c r="A3146" s="7" t="inlineStr">
        <is>
          <t>BN4000636</t>
        </is>
      </c>
      <c r="B3146" s="8" t="inlineStr">
        <is>
          <t>Samsung</t>
        </is>
      </c>
      <c r="C3146" s="8" t="inlineStr">
        <is>
          <t>Galaxy Watch 5 Pro LTE</t>
        </is>
      </c>
      <c r="D3146" s="8" t="inlineStr">
        <is>
          <t>-</t>
        </is>
      </c>
      <c r="E3146" s="9" t="n">
        <v>499</v>
      </c>
      <c r="F3146" s="9" t="inlineStr">
        <is>
          <t>499.00</t>
        </is>
      </c>
      <c r="G3146" s="9" t="inlineStr">
        <is>
          <t>Instock</t>
        </is>
      </c>
      <c r="H3146" s="9">
        <f>F3146+0</f>
        <v/>
      </c>
      <c r="I3146" s="9" t="n"/>
      <c r="J3146" s="9">
        <f>IF(I3146&lt;&gt;"",I3146,H3146)</f>
        <v/>
      </c>
      <c r="K3146" s="9">
        <f>E3146/(1+M3146)</f>
        <v/>
      </c>
      <c r="L3146" s="10" t="inlineStr">
        <is>
          <t>PLN</t>
        </is>
      </c>
      <c r="M3146" s="11" t="n">
        <v>0.23</v>
      </c>
      <c r="N3146" s="9">
        <f>K3146*VLOOKUP(L3146,'Exchange rate'!A:B,2,0)</f>
        <v/>
      </c>
      <c r="O3146" s="8" t="inlineStr">
        <is>
          <t>RTV Euro AGD</t>
        </is>
      </c>
      <c r="P3146" s="8" t="inlineStr">
        <is>
          <t>RTV Euro AGD</t>
        </is>
      </c>
      <c r="Q3146" s="8" t="inlineStr">
        <is>
          <t>Poland</t>
        </is>
      </c>
      <c r="R3146" s="12" t="inlineStr">
        <is>
          <t>https://www.euro.com.pl/smartwatch/samsung-smartw-galaxy-watch5-pro-44mm-lte-bk-sam.bhtml</t>
        </is>
      </c>
      <c r="S3146" s="13" t="inlineStr">
        <is>
          <t>Smart Watch</t>
        </is>
      </c>
      <c r="T3146" s="13" t="n"/>
      <c r="U3146" s="12" t="inlineStr">
        <is>
          <t>https://drive.google.com/uc?export=view&amp;id=1venmeZSYsKGr4M_Gia5P6rAIcCbdV8FX</t>
        </is>
      </c>
      <c r="V3146" t="inlineStr">
        <is>
          <t>20250424</t>
        </is>
      </c>
    </row>
    <row r="3147" ht="15" customHeight="1">
      <c r="A3147" s="7" t="inlineStr">
        <is>
          <t>BN4000699</t>
        </is>
      </c>
      <c r="B3147" s="8" t="inlineStr">
        <is>
          <t>Samsung</t>
        </is>
      </c>
      <c r="C3147" s="8" t="inlineStr">
        <is>
          <t>Galaxy Watch6 Classic 43mm LTE</t>
        </is>
      </c>
      <c r="D3147" s="8" t="inlineStr">
        <is>
          <t>-</t>
        </is>
      </c>
      <c r="E3147" s="9" t="n">
        <v>0</v>
      </c>
      <c r="F3147" s="9" t="inlineStr">
        <is>
          <t>0.00</t>
        </is>
      </c>
      <c r="G3147" s="9" t="inlineStr">
        <is>
          <t>Outstock</t>
        </is>
      </c>
      <c r="H3147" s="9">
        <f>F3147+0</f>
        <v/>
      </c>
      <c r="I3147" s="9" t="n"/>
      <c r="J3147" s="9">
        <f>IF(I3147&lt;&gt;"",I3147,H3147)</f>
        <v/>
      </c>
      <c r="K3147" s="9">
        <f>E3147/(1+M3147)</f>
        <v/>
      </c>
      <c r="L3147" s="10" t="inlineStr">
        <is>
          <t>PLN</t>
        </is>
      </c>
      <c r="M3147" s="11" t="n">
        <v>0.23</v>
      </c>
      <c r="N3147" s="9">
        <f>K3147*VLOOKUP(L3147,'Exchange rate'!A:B,2,0)</f>
        <v/>
      </c>
      <c r="O3147" s="8" t="inlineStr">
        <is>
          <t>RTV Euro AGD</t>
        </is>
      </c>
      <c r="P3147" s="8" t="inlineStr">
        <is>
          <t>RTV Euro AGD</t>
        </is>
      </c>
      <c r="Q3147" s="8" t="inlineStr">
        <is>
          <t>Poland</t>
        </is>
      </c>
      <c r="R3147" s="12" t="inlineStr">
        <is>
          <t>https://www.euro.com.pl/smartwatch/samsung-smartwatch-galaxy-watch6cl-lte43mmsv-sam.bhtml</t>
        </is>
      </c>
      <c r="S3147" s="13" t="inlineStr">
        <is>
          <t>Smart Watch</t>
        </is>
      </c>
      <c r="T3147" s="13" t="inlineStr">
        <is>
          <t>a</t>
        </is>
      </c>
      <c r="U3147" s="12" t="inlineStr">
        <is>
          <t>https://drive.google.com/uc?export=view&amp;id=1r4QAy0agkGzu52ZXGOc6C0hWP63iDKiY</t>
        </is>
      </c>
      <c r="V3147" t="inlineStr">
        <is>
          <t>20250424</t>
        </is>
      </c>
    </row>
    <row r="3148" ht="15" customHeight="1">
      <c r="A3148" s="7" t="inlineStr">
        <is>
          <t>BN4000698</t>
        </is>
      </c>
      <c r="B3148" s="8" t="inlineStr">
        <is>
          <t>Samsung</t>
        </is>
      </c>
      <c r="C3148" s="8" t="inlineStr">
        <is>
          <t>Galaxy Watch6 Classic 47mm LTE</t>
        </is>
      </c>
      <c r="D3148" s="8" t="inlineStr">
        <is>
          <t>-</t>
        </is>
      </c>
      <c r="E3148" s="9" t="n">
        <v>1578.15</v>
      </c>
      <c r="F3148" s="9" t="inlineStr">
        <is>
          <t>1578.15</t>
        </is>
      </c>
      <c r="G3148" s="9" t="inlineStr">
        <is>
          <t>Instock</t>
        </is>
      </c>
      <c r="H3148" s="9">
        <f>F3148+0</f>
        <v/>
      </c>
      <c r="I3148" s="9" t="n"/>
      <c r="J3148" s="9">
        <f>IF(I3148&lt;&gt;"",I3148,H3148)</f>
        <v/>
      </c>
      <c r="K3148" s="9">
        <f>E3148/(1+M3148)</f>
        <v/>
      </c>
      <c r="L3148" s="10" t="inlineStr">
        <is>
          <t>PLN</t>
        </is>
      </c>
      <c r="M3148" s="11" t="n">
        <v>0.23</v>
      </c>
      <c r="N3148" s="9">
        <f>K3148*VLOOKUP(L3148,'Exchange rate'!A:B,2,0)</f>
        <v/>
      </c>
      <c r="O3148" s="8" t="inlineStr">
        <is>
          <t>RTV Euro AGD</t>
        </is>
      </c>
      <c r="P3148" s="8" t="inlineStr">
        <is>
          <t>RTV Euro AGD</t>
        </is>
      </c>
      <c r="Q3148" s="8" t="inlineStr">
        <is>
          <t>Poland</t>
        </is>
      </c>
      <c r="R3148" s="12" t="inlineStr">
        <is>
          <t>https://www.euro.com.pl/smartwatch/samsung-smartwatch-galaxy-watch6cl-lte47mmbk-sam.bhtml</t>
        </is>
      </c>
      <c r="S3148" s="13" t="inlineStr">
        <is>
          <t>Smartwatch</t>
        </is>
      </c>
      <c r="T3148" s="13" t="n"/>
      <c r="U3148" s="12" t="inlineStr">
        <is>
          <t>https://drive.google.com/uc?export=view&amp;id=1u4IN_JvEBqjpd4Lp_hmFj2P9Ie9mWUir</t>
        </is>
      </c>
      <c r="V3148" t="inlineStr">
        <is>
          <t>20250424</t>
        </is>
      </c>
    </row>
    <row r="3149" ht="15" customHeight="1">
      <c r="A3149" s="7" t="inlineStr">
        <is>
          <t>BN2009406</t>
        </is>
      </c>
      <c r="B3149" s="8" t="inlineStr">
        <is>
          <t>Samsung</t>
        </is>
      </c>
      <c r="C3149" s="8" t="inlineStr">
        <is>
          <t>Galaxy Watch7 40mm LTE</t>
        </is>
      </c>
      <c r="D3149" s="8" t="inlineStr">
        <is>
          <t>-</t>
        </is>
      </c>
      <c r="E3149" s="9" t="n">
        <v>999</v>
      </c>
      <c r="F3149" s="9" t="inlineStr">
        <is>
          <t>999.00</t>
        </is>
      </c>
      <c r="G3149" s="9" t="inlineStr">
        <is>
          <t>Instock</t>
        </is>
      </c>
      <c r="H3149" s="9">
        <f>F3149+0</f>
        <v/>
      </c>
      <c r="I3149" s="9" t="n"/>
      <c r="J3149" s="9">
        <f>IF(I3149&lt;&gt;"",I3149,H3149)</f>
        <v/>
      </c>
      <c r="K3149" s="9">
        <f>E3149/(1+M3149)</f>
        <v/>
      </c>
      <c r="L3149" s="10" t="inlineStr">
        <is>
          <t>PLN</t>
        </is>
      </c>
      <c r="M3149" s="11" t="n">
        <v>0.23</v>
      </c>
      <c r="N3149" s="9">
        <f>K3149*VLOOKUP(L3149,'Exchange rate'!A:B,2,0)</f>
        <v/>
      </c>
      <c r="O3149" s="8" t="inlineStr">
        <is>
          <t>RTV Euro AGD</t>
        </is>
      </c>
      <c r="P3149" s="8" t="inlineStr">
        <is>
          <t>RTV Euro AGD</t>
        </is>
      </c>
      <c r="Q3149" s="8" t="inlineStr">
        <is>
          <t>Poland</t>
        </is>
      </c>
      <c r="R3149" s="12" t="inlineStr">
        <is>
          <t>https://www.euro.com.pl/smartwatch/samsung-galaxy-watch7-lte-40mm-zielony.bhtml</t>
        </is>
      </c>
      <c r="S3149" s="13" t="inlineStr">
        <is>
          <t>Smart Watch</t>
        </is>
      </c>
      <c r="T3149" s="13" t="n"/>
      <c r="U3149" s="12" t="inlineStr">
        <is>
          <t>https://drive.google.com/uc?export=view&amp;id=1uXqCeSkiuP9nraulyqXW1IfzmpS2VhsH</t>
        </is>
      </c>
      <c r="V3149" t="inlineStr">
        <is>
          <t>20250424</t>
        </is>
      </c>
    </row>
    <row r="3150" ht="15" customHeight="1">
      <c r="A3150" s="7" t="inlineStr">
        <is>
          <t>BN2009404</t>
        </is>
      </c>
      <c r="B3150" s="8" t="inlineStr">
        <is>
          <t>Samsung</t>
        </is>
      </c>
      <c r="C3150" s="8" t="inlineStr">
        <is>
          <t>Galaxy Watch7 44mm LTE</t>
        </is>
      </c>
      <c r="D3150" s="8" t="inlineStr">
        <is>
          <t>-</t>
        </is>
      </c>
      <c r="E3150" s="9" t="n">
        <v>1099</v>
      </c>
      <c r="F3150" s="9" t="inlineStr">
        <is>
          <t>1099.00</t>
        </is>
      </c>
      <c r="G3150" s="9" t="inlineStr">
        <is>
          <t>Instock</t>
        </is>
      </c>
      <c r="H3150" s="9">
        <f>F3150+0</f>
        <v/>
      </c>
      <c r="I3150" s="9" t="n"/>
      <c r="J3150" s="9">
        <f>IF(I3150&lt;&gt;"",I3150,H3150)</f>
        <v/>
      </c>
      <c r="K3150" s="9">
        <f>E3150/(1+M3150)</f>
        <v/>
      </c>
      <c r="L3150" s="10" t="inlineStr">
        <is>
          <t>PLN</t>
        </is>
      </c>
      <c r="M3150" s="11" t="n">
        <v>0.23</v>
      </c>
      <c r="N3150" s="9">
        <f>K3150*VLOOKUP(L3150,'Exchange rate'!A:B,2,0)</f>
        <v/>
      </c>
      <c r="O3150" s="8" t="inlineStr">
        <is>
          <t>RTV Euro AGD</t>
        </is>
      </c>
      <c r="P3150" s="8" t="inlineStr">
        <is>
          <t>RTV Euro AGD</t>
        </is>
      </c>
      <c r="Q3150" s="8" t="inlineStr">
        <is>
          <t>Poland</t>
        </is>
      </c>
      <c r="R3150" s="12" t="inlineStr">
        <is>
          <t>https://www.euro.com.pl/smartwatch/samsung-galaxy-watch7-lte-44mm-zielony.bhtml</t>
        </is>
      </c>
      <c r="S3150" s="13" t="inlineStr">
        <is>
          <t>Smart Watch</t>
        </is>
      </c>
      <c r="T3150" s="13" t="n"/>
      <c r="U3150" s="12" t="inlineStr">
        <is>
          <t>https://drive.google.com/uc?export=view&amp;id=1tBBLqv3lOB8OSm_nL3nXcCR0OA_QWwu_</t>
        </is>
      </c>
      <c r="V3150" t="inlineStr">
        <is>
          <t>20250424</t>
        </is>
      </c>
    </row>
    <row r="3151" ht="15" customHeight="1">
      <c r="A3151" s="7" t="inlineStr">
        <is>
          <t>BN2007511</t>
        </is>
      </c>
      <c r="B3151" s="8" t="inlineStr">
        <is>
          <t>Samsung</t>
        </is>
      </c>
      <c r="C3151" s="8" t="inlineStr">
        <is>
          <t>Galaxy Xcover 5 64GB LTE</t>
        </is>
      </c>
      <c r="D3151" s="8" t="inlineStr">
        <is>
          <t>-</t>
        </is>
      </c>
      <c r="E3151" s="9" t="n">
        <v>582</v>
      </c>
      <c r="F3151" s="9" t="inlineStr">
        <is>
          <t>582.00</t>
        </is>
      </c>
      <c r="G3151" s="9" t="inlineStr">
        <is>
          <t>Instock</t>
        </is>
      </c>
      <c r="H3151" s="9">
        <f>F3151+0</f>
        <v/>
      </c>
      <c r="I3151" s="9" t="n"/>
      <c r="J3151" s="9">
        <f>IF(I3151&lt;&gt;"",I3151,H3151)</f>
        <v/>
      </c>
      <c r="K3151" s="9">
        <f>E3151/(1+M3151)</f>
        <v/>
      </c>
      <c r="L3151" s="10" t="inlineStr">
        <is>
          <t>PLN</t>
        </is>
      </c>
      <c r="M3151" s="11" t="n">
        <v>0.23</v>
      </c>
      <c r="N3151" s="9">
        <f>K3151*VLOOKUP(L3151,'Exchange rate'!A:B,2,0)</f>
        <v/>
      </c>
      <c r="O3151" s="8" t="inlineStr">
        <is>
          <t>RTV Euro AGD</t>
        </is>
      </c>
      <c r="P3151" s="8" t="inlineStr">
        <is>
          <t>RTV Euro AGD</t>
        </is>
      </c>
      <c r="Q3151" s="8" t="inlineStr">
        <is>
          <t>Poland</t>
        </is>
      </c>
      <c r="R3151" s="12" t="inlineStr">
        <is>
          <t>https://www.euro.com.pl/telefony-komorkowe/samsung-smartfon-galaxy-xcover-5-black-samsung.bhtml</t>
        </is>
      </c>
      <c r="S3151" s="13" t="inlineStr">
        <is>
          <t>Handset</t>
        </is>
      </c>
      <c r="T3151" s="13" t="n"/>
      <c r="U3151" s="12" t="inlineStr">
        <is>
          <t>https://drive.google.com/uc?export=view&amp;id=1t85m6S48aZe7PXknaGGg1Kz3x7pQ1MO5</t>
        </is>
      </c>
      <c r="V3151" t="inlineStr">
        <is>
          <t>20250424</t>
        </is>
      </c>
    </row>
    <row r="3152" ht="15" customHeight="1">
      <c r="A3152" s="7" t="inlineStr">
        <is>
          <t>BN2008922</t>
        </is>
      </c>
      <c r="B3152" s="8" t="inlineStr">
        <is>
          <t>Samsung</t>
        </is>
      </c>
      <c r="C3152" s="8" t="inlineStr">
        <is>
          <t>Galaxy Z Flip 5 8-256GB 5G</t>
        </is>
      </c>
      <c r="D3152" s="8" t="inlineStr">
        <is>
          <t>-</t>
        </is>
      </c>
      <c r="E3152" s="9" t="n">
        <v>0</v>
      </c>
      <c r="F3152" s="9" t="inlineStr">
        <is>
          <t>0.00</t>
        </is>
      </c>
      <c r="G3152" s="9" t="inlineStr">
        <is>
          <t>Outstock</t>
        </is>
      </c>
      <c r="H3152" s="9">
        <f>F3152+0</f>
        <v/>
      </c>
      <c r="I3152" s="9" t="n"/>
      <c r="J3152" s="9">
        <f>IF(I3152&lt;&gt;"",I3152,H3152)</f>
        <v/>
      </c>
      <c r="K3152" s="9">
        <f>E3152/(1+M3152)</f>
        <v/>
      </c>
      <c r="L3152" s="10" t="inlineStr">
        <is>
          <t>PLN</t>
        </is>
      </c>
      <c r="M3152" s="11" t="n">
        <v>0.23</v>
      </c>
      <c r="N3152" s="9">
        <f>K3152*VLOOKUP(L3152,'Exchange rate'!A:B,2,0)</f>
        <v/>
      </c>
      <c r="O3152" s="8" t="inlineStr">
        <is>
          <t>RTV Euro AGD</t>
        </is>
      </c>
      <c r="P3152" s="8" t="inlineStr">
        <is>
          <t>RTV Euro AGD</t>
        </is>
      </c>
      <c r="Q3152" s="8" t="inlineStr">
        <is>
          <t>Poland</t>
        </is>
      </c>
      <c r="R3152" s="12" t="inlineStr">
        <is>
          <t>https://www.euro.com.pl/telefony-komorkowe/samsung-smartfon-z-flip5-256gb-grafit-samsung.bhtml</t>
        </is>
      </c>
      <c r="S3152" s="13" t="inlineStr">
        <is>
          <t>Handset</t>
        </is>
      </c>
      <c r="T3152" s="13" t="inlineStr">
        <is>
          <t>a</t>
        </is>
      </c>
      <c r="U3152" s="12" t="inlineStr">
        <is>
          <t>https://drive.google.com/uc?export=view&amp;id=1rSzFdFLt6HFd3wLhKq0n1CLu7X-ZAsjG</t>
        </is>
      </c>
      <c r="V3152" t="inlineStr">
        <is>
          <t>20250424</t>
        </is>
      </c>
    </row>
    <row r="3153" ht="15" customHeight="1">
      <c r="A3153" s="7" t="inlineStr">
        <is>
          <t>BN2009474</t>
        </is>
      </c>
      <c r="B3153" s="8" t="inlineStr">
        <is>
          <t>Samsung</t>
        </is>
      </c>
      <c r="C3153" s="8" t="inlineStr">
        <is>
          <t>Galaxy Z Flip6 12-256GB 5G</t>
        </is>
      </c>
      <c r="D3153" s="8" t="inlineStr">
        <is>
          <t>-</t>
        </is>
      </c>
      <c r="E3153" s="9" t="n">
        <v>3799</v>
      </c>
      <c r="F3153" s="9" t="inlineStr">
        <is>
          <t>3799.00</t>
        </is>
      </c>
      <c r="G3153" s="9" t="inlineStr">
        <is>
          <t>Instock</t>
        </is>
      </c>
      <c r="H3153" s="9">
        <f>F3153+0</f>
        <v/>
      </c>
      <c r="I3153" s="9" t="n"/>
      <c r="J3153" s="9">
        <f>IF(I3153&lt;&gt;"",I3153,H3153)</f>
        <v/>
      </c>
      <c r="K3153" s="9">
        <f>E3153/(1+M3153)</f>
        <v/>
      </c>
      <c r="L3153" s="10" t="inlineStr">
        <is>
          <t>PLN</t>
        </is>
      </c>
      <c r="M3153" s="11" t="n">
        <v>0.23</v>
      </c>
      <c r="N3153" s="9">
        <f>K3153*VLOOKUP(L3153,'Exchange rate'!A:B,2,0)</f>
        <v/>
      </c>
      <c r="O3153" s="8" t="inlineStr">
        <is>
          <t>RTV Euro AGD</t>
        </is>
      </c>
      <c r="P3153" s="8" t="inlineStr">
        <is>
          <t>RTV Euro AGD</t>
        </is>
      </c>
      <c r="Q3153" s="8" t="inlineStr">
        <is>
          <t>Poland</t>
        </is>
      </c>
      <c r="R3153" s="12" t="inlineStr">
        <is>
          <t>https://www.euro.com.pl/telefony-komorkowe/samsung-galaxy-z-flip6-12-256gb-6-7-120hz-50mpix-szary.bhtml</t>
        </is>
      </c>
      <c r="S3153" s="13" t="inlineStr">
        <is>
          <t>Handset</t>
        </is>
      </c>
      <c r="T3153" s="13" t="n"/>
      <c r="U3153" s="12" t="inlineStr">
        <is>
          <t>https://drive.google.com/uc?export=view&amp;id=1v8LDAB4qPjSAEcKJ_2hhyB6-eidrG2Md</t>
        </is>
      </c>
      <c r="V3153" t="inlineStr">
        <is>
          <t>20250424</t>
        </is>
      </c>
    </row>
    <row r="3154" ht="15" customHeight="1">
      <c r="A3154" s="7" t="inlineStr">
        <is>
          <t>BN2009475</t>
        </is>
      </c>
      <c r="B3154" s="8" t="inlineStr">
        <is>
          <t>Samsung</t>
        </is>
      </c>
      <c r="C3154" s="8" t="inlineStr">
        <is>
          <t>Galaxy Z Flip6 12-512GB 5G</t>
        </is>
      </c>
      <c r="D3154" s="8" t="inlineStr">
        <is>
          <t>-</t>
        </is>
      </c>
      <c r="E3154" s="9" t="n">
        <v>0</v>
      </c>
      <c r="F3154" s="9" t="inlineStr">
        <is>
          <t>0.00</t>
        </is>
      </c>
      <c r="G3154" s="9" t="inlineStr">
        <is>
          <t>Outstock</t>
        </is>
      </c>
      <c r="H3154" s="9">
        <f>F3154+0</f>
        <v/>
      </c>
      <c r="I3154" s="9" t="n"/>
      <c r="J3154" s="9">
        <f>IF(I3154&lt;&gt;"",I3154,H3154)</f>
        <v/>
      </c>
      <c r="K3154" s="9">
        <f>E3154/(1+M3154)</f>
        <v/>
      </c>
      <c r="L3154" s="10" t="inlineStr">
        <is>
          <t>PLN</t>
        </is>
      </c>
      <c r="M3154" s="11" t="n">
        <v>0.23</v>
      </c>
      <c r="N3154" s="9">
        <f>K3154*VLOOKUP(L3154,'Exchange rate'!A:B,2,0)</f>
        <v/>
      </c>
      <c r="O3154" s="8" t="inlineStr">
        <is>
          <t>RTV Euro AGD</t>
        </is>
      </c>
      <c r="P3154" s="8" t="inlineStr">
        <is>
          <t>RTV Euro AGD</t>
        </is>
      </c>
      <c r="Q3154" s="8" t="inlineStr">
        <is>
          <t>Poland</t>
        </is>
      </c>
      <c r="R3154" s="12" t="inlineStr">
        <is>
          <t>https://www.euro.com.pl/telefony-komorkowe/samsung-smartfon-z-flip-6-512gb-silver.bhtml</t>
        </is>
      </c>
      <c r="S3154" s="13" t="inlineStr">
        <is>
          <t>Handset</t>
        </is>
      </c>
      <c r="T3154" s="13" t="inlineStr">
        <is>
          <t>v</t>
        </is>
      </c>
      <c r="U3154" s="12" t="inlineStr">
        <is>
          <t>https://drive.google.com/uc?export=view&amp;id=1vFvqiWallsDcZuyZ9T5gmGRah62AFcs2</t>
        </is>
      </c>
      <c r="V3154" t="inlineStr">
        <is>
          <t>20250424</t>
        </is>
      </c>
    </row>
    <row r="3155" ht="15" customHeight="1">
      <c r="A3155" s="7" t="inlineStr">
        <is>
          <t>BN2008920</t>
        </is>
      </c>
      <c r="B3155" s="8" t="inlineStr">
        <is>
          <t>Samsung</t>
        </is>
      </c>
      <c r="C3155" s="8" t="inlineStr">
        <is>
          <t>Galaxy Z Fold 5 12-256GB 5G</t>
        </is>
      </c>
      <c r="D3155" s="8" t="inlineStr">
        <is>
          <t>-</t>
        </is>
      </c>
      <c r="E3155" s="9" t="n">
        <v>0</v>
      </c>
      <c r="F3155" s="9" t="inlineStr">
        <is>
          <t>0.00</t>
        </is>
      </c>
      <c r="G3155" s="9" t="inlineStr">
        <is>
          <t>Outstock</t>
        </is>
      </c>
      <c r="H3155" s="9">
        <f>F3155+0</f>
        <v/>
      </c>
      <c r="I3155" s="9" t="n"/>
      <c r="J3155" s="9">
        <f>IF(I3155&lt;&gt;"",I3155,H3155)</f>
        <v/>
      </c>
      <c r="K3155" s="9">
        <f>E3155/(1+M3155)</f>
        <v/>
      </c>
      <c r="L3155" s="10" t="inlineStr">
        <is>
          <t>PLN</t>
        </is>
      </c>
      <c r="M3155" s="11" t="n">
        <v>0.23</v>
      </c>
      <c r="N3155" s="9">
        <f>K3155*VLOOKUP(L3155,'Exchange rate'!A:B,2,0)</f>
        <v/>
      </c>
      <c r="O3155" s="8" t="inlineStr">
        <is>
          <t>RTV Euro AGD</t>
        </is>
      </c>
      <c r="P3155" s="8" t="inlineStr">
        <is>
          <t>RTV Euro AGD</t>
        </is>
      </c>
      <c r="Q3155" s="8" t="inlineStr">
        <is>
          <t>Poland</t>
        </is>
      </c>
      <c r="R3155" s="12" t="inlineStr">
        <is>
          <t>https://www.euro.com.pl/telefony-komorkowe/samsung-smartfon-z-fold5-256gb-czarny-samsung.bhtml</t>
        </is>
      </c>
      <c r="S3155" s="13" t="inlineStr">
        <is>
          <t>Handset</t>
        </is>
      </c>
      <c r="T3155" s="13" t="inlineStr">
        <is>
          <t>a</t>
        </is>
      </c>
      <c r="U3155" s="12" t="inlineStr">
        <is>
          <t>https://drive.google.com/uc?export=view&amp;id=1q9u8_asia-nJCGxLy2zW-qVwaZJzUhts</t>
        </is>
      </c>
      <c r="V3155" t="inlineStr">
        <is>
          <t>20250424</t>
        </is>
      </c>
    </row>
    <row r="3156" ht="15" customHeight="1">
      <c r="A3156" s="7" t="inlineStr">
        <is>
          <t>BN2009476</t>
        </is>
      </c>
      <c r="B3156" s="8" t="inlineStr">
        <is>
          <t>Samsung</t>
        </is>
      </c>
      <c r="C3156" s="8" t="inlineStr">
        <is>
          <t>Galaxy Z Fold6 12-1TB 5G</t>
        </is>
      </c>
      <c r="D3156" s="8" t="inlineStr">
        <is>
          <t>-</t>
        </is>
      </c>
      <c r="E3156" s="9" t="n">
        <v>8999</v>
      </c>
      <c r="F3156" s="9" t="inlineStr">
        <is>
          <t>8999.00</t>
        </is>
      </c>
      <c r="G3156" s="9" t="inlineStr">
        <is>
          <t>Instock</t>
        </is>
      </c>
      <c r="H3156" s="9">
        <f>F3156+0</f>
        <v/>
      </c>
      <c r="I3156" s="9" t="n"/>
      <c r="J3156" s="9">
        <f>IF(I3156&lt;&gt;"",I3156,H3156)</f>
        <v/>
      </c>
      <c r="K3156" s="9">
        <f>E3156/(1+M3156)</f>
        <v/>
      </c>
      <c r="L3156" s="10" t="inlineStr">
        <is>
          <t>PLN</t>
        </is>
      </c>
      <c r="M3156" s="11" t="n">
        <v>0.23</v>
      </c>
      <c r="N3156" s="9">
        <f>K3156*VLOOKUP(L3156,'Exchange rate'!A:B,2,0)</f>
        <v/>
      </c>
      <c r="O3156" s="8" t="inlineStr">
        <is>
          <t>RTV Euro AGD</t>
        </is>
      </c>
      <c r="P3156" s="8" t="inlineStr">
        <is>
          <t>RTV Euro AGD</t>
        </is>
      </c>
      <c r="Q3156" s="8" t="inlineStr">
        <is>
          <t>Poland</t>
        </is>
      </c>
      <c r="R3156" s="12" t="inlineStr">
        <is>
          <t>https://www.euro.com.pl/telefony-komorkowe/samsung-galaxy-z-fold6-12-1tb-7-6-120hz-50mpix-granatowy.bhtml</t>
        </is>
      </c>
      <c r="S3156" s="13" t="inlineStr">
        <is>
          <t>Handset</t>
        </is>
      </c>
      <c r="T3156" s="13" t="n"/>
      <c r="U3156" s="12" t="inlineStr">
        <is>
          <t>https://drive.google.com/uc?export=view&amp;id=1swT2s3aJS6qejK48T5NOS5iWbDDC8gHM</t>
        </is>
      </c>
      <c r="V3156" t="inlineStr">
        <is>
          <t>20250424</t>
        </is>
      </c>
    </row>
    <row r="3157" ht="15" customHeight="1">
      <c r="A3157" s="7" t="inlineStr">
        <is>
          <t>BN2009477</t>
        </is>
      </c>
      <c r="B3157" s="8" t="inlineStr">
        <is>
          <t>Samsung</t>
        </is>
      </c>
      <c r="C3157" s="8" t="inlineStr">
        <is>
          <t>Galaxy Z Fold6 12-256GB 5G</t>
        </is>
      </c>
      <c r="D3157" s="8" t="inlineStr">
        <is>
          <t>-</t>
        </is>
      </c>
      <c r="E3157" s="9" t="n">
        <v>6569</v>
      </c>
      <c r="F3157" s="9" t="inlineStr">
        <is>
          <t>6569.00</t>
        </is>
      </c>
      <c r="G3157" s="9" t="inlineStr">
        <is>
          <t>Instock</t>
        </is>
      </c>
      <c r="H3157" s="9">
        <f>F3157+0</f>
        <v/>
      </c>
      <c r="I3157" s="9" t="n"/>
      <c r="J3157" s="9">
        <f>IF(I3157&lt;&gt;"",I3157,H3157)</f>
        <v/>
      </c>
      <c r="K3157" s="9">
        <f>E3157/(1+M3157)</f>
        <v/>
      </c>
      <c r="L3157" s="10" t="inlineStr">
        <is>
          <t>PLN</t>
        </is>
      </c>
      <c r="M3157" s="11" t="n">
        <v>0.23</v>
      </c>
      <c r="N3157" s="9">
        <f>K3157*VLOOKUP(L3157,'Exchange rate'!A:B,2,0)</f>
        <v/>
      </c>
      <c r="O3157" s="8" t="inlineStr">
        <is>
          <t>RTV Euro AGD</t>
        </is>
      </c>
      <c r="P3157" s="8" t="inlineStr">
        <is>
          <t>RTV Euro AGD</t>
        </is>
      </c>
      <c r="Q3157" s="8" t="inlineStr">
        <is>
          <t>Poland</t>
        </is>
      </c>
      <c r="R3157" s="12" t="inlineStr">
        <is>
          <t>https://www.euro.com.pl/telefony-komorkowe/samsung-galaxy-z-fold6-12-256gb-7-6-120hz-50mpix-granatowy.bhtml</t>
        </is>
      </c>
      <c r="S3157" s="13" t="inlineStr">
        <is>
          <t>Handset</t>
        </is>
      </c>
      <c r="T3157" s="13" t="n"/>
      <c r="U3157" s="12" t="inlineStr">
        <is>
          <t>https://drive.google.com/uc?export=view&amp;id=1sKJCEYwQ8N2U1m9ve2kLuh3UTmiJhFTr</t>
        </is>
      </c>
      <c r="V3157" t="inlineStr">
        <is>
          <t>20250424</t>
        </is>
      </c>
    </row>
    <row r="3158" ht="15" customHeight="1">
      <c r="A3158" s="7" t="inlineStr">
        <is>
          <t>BN2009478</t>
        </is>
      </c>
      <c r="B3158" s="8" t="inlineStr">
        <is>
          <t>Samsung</t>
        </is>
      </c>
      <c r="C3158" s="8" t="inlineStr">
        <is>
          <t>Galaxy Z Fold6 12-512GB 5G</t>
        </is>
      </c>
      <c r="D3158" s="8" t="inlineStr">
        <is>
          <t>-</t>
        </is>
      </c>
      <c r="E3158" s="9" t="n">
        <v>7199</v>
      </c>
      <c r="F3158" s="9" t="inlineStr">
        <is>
          <t>7199.00</t>
        </is>
      </c>
      <c r="G3158" s="9" t="inlineStr">
        <is>
          <t>Instock</t>
        </is>
      </c>
      <c r="H3158" s="9">
        <f>F3158+0</f>
        <v/>
      </c>
      <c r="I3158" s="9" t="n"/>
      <c r="J3158" s="9">
        <f>IF(I3158&lt;&gt;"",I3158,H3158)</f>
        <v/>
      </c>
      <c r="K3158" s="9">
        <f>E3158/(1+M3158)</f>
        <v/>
      </c>
      <c r="L3158" s="10" t="inlineStr">
        <is>
          <t>PLN</t>
        </is>
      </c>
      <c r="M3158" s="11" t="n">
        <v>0.23</v>
      </c>
      <c r="N3158" s="9">
        <f>K3158*VLOOKUP(L3158,'Exchange rate'!A:B,2,0)</f>
        <v/>
      </c>
      <c r="O3158" s="8" t="inlineStr">
        <is>
          <t>RTV Euro AGD</t>
        </is>
      </c>
      <c r="P3158" s="8" t="inlineStr">
        <is>
          <t>RTV Euro AGD</t>
        </is>
      </c>
      <c r="Q3158" s="8" t="inlineStr">
        <is>
          <t>Poland</t>
        </is>
      </c>
      <c r="R3158" s="12" t="inlineStr">
        <is>
          <t>https://www.euro.com.pl/telefony-komorkowe/samsung-galaxy-z-fold6-12-512gb-7-6-120hz-50mpix-szary.bhtml</t>
        </is>
      </c>
      <c r="S3158" s="13" t="inlineStr">
        <is>
          <t>Handset</t>
        </is>
      </c>
      <c r="T3158" s="13" t="n"/>
      <c r="U3158" s="12" t="inlineStr">
        <is>
          <t>https://drive.google.com/uc?export=view&amp;id=1t8W92dwAoEOksB2CcQ3Ee9cH2gBnZb5X</t>
        </is>
      </c>
      <c r="V3158" t="inlineStr">
        <is>
          <t>20250424</t>
        </is>
      </c>
    </row>
    <row r="3159" ht="15" customHeight="1">
      <c r="A3159" s="7" t="inlineStr">
        <is>
          <t>AN00000255</t>
        </is>
      </c>
      <c r="B3159" s="8" t="inlineStr">
        <is>
          <t>Samsung</t>
        </is>
      </c>
      <c r="C3159" s="8" t="inlineStr">
        <is>
          <t>Samsung Galaxy A26 5G 6/128GB</t>
        </is>
      </c>
      <c r="D3159" s="8" t="inlineStr">
        <is>
          <t>-</t>
        </is>
      </c>
      <c r="E3159" s="9" t="n">
        <v>1249</v>
      </c>
      <c r="F3159" s="9" t="inlineStr">
        <is>
          <t>1249.00</t>
        </is>
      </c>
      <c r="G3159" s="9" t="inlineStr">
        <is>
          <t>Instock</t>
        </is>
      </c>
      <c r="H3159" s="9">
        <f>F3159+0</f>
        <v/>
      </c>
      <c r="I3159" s="9" t="n"/>
      <c r="J3159" s="9">
        <f>IF(I3159&lt;&gt;"",I3159,H3159)</f>
        <v/>
      </c>
      <c r="K3159" s="9">
        <f>E3159/(1+M3159)</f>
        <v/>
      </c>
      <c r="L3159" s="10" t="inlineStr">
        <is>
          <t>PLN</t>
        </is>
      </c>
      <c r="M3159" s="11" t="n">
        <v>0.23</v>
      </c>
      <c r="N3159" s="9">
        <f>K3159*VLOOKUP(L3159,'Exchange rate'!A:B,2,0)</f>
        <v/>
      </c>
      <c r="O3159" s="8" t="inlineStr">
        <is>
          <t>RTV Euro AGD</t>
        </is>
      </c>
      <c r="P3159" s="8" t="inlineStr">
        <is>
          <t>RTV Euro AGD</t>
        </is>
      </c>
      <c r="Q3159" s="8" t="inlineStr">
        <is>
          <t>Poland</t>
        </is>
      </c>
      <c r="R3159" s="12" t="inlineStr">
        <is>
          <t>https://www.euro.com.pl/telefony-komorkowe/samsung-galaxy-a26-5g-6-128gb-6-7-120hz-50mpix-sm-a266-czarny.bhtml</t>
        </is>
      </c>
      <c r="S3159" s="13" t="inlineStr">
        <is>
          <t>Handset</t>
        </is>
      </c>
      <c r="T3159" s="13" t="n"/>
      <c r="U3159" s="12" t="inlineStr">
        <is>
          <t>https://drive.google.com/uc?export=view&amp;id=1qIWxIFP2vRSeFLehcgsz_9hJU5itvPfG</t>
        </is>
      </c>
      <c r="V3159" t="inlineStr">
        <is>
          <t>20250424</t>
        </is>
      </c>
    </row>
    <row r="3160" ht="15" customHeight="1">
      <c r="A3160" s="7" t="inlineStr">
        <is>
          <t>AN00000202</t>
        </is>
      </c>
      <c r="B3160" s="8" t="inlineStr">
        <is>
          <t>Samsung</t>
        </is>
      </c>
      <c r="C3160" s="8" t="inlineStr">
        <is>
          <t>Samsung Galaxy Buds 3</t>
        </is>
      </c>
      <c r="D3160" s="8" t="inlineStr">
        <is>
          <t>-</t>
        </is>
      </c>
      <c r="E3160" s="9" t="n">
        <v>449</v>
      </c>
      <c r="F3160" s="9" t="inlineStr">
        <is>
          <t>449.00</t>
        </is>
      </c>
      <c r="G3160" s="9" t="inlineStr">
        <is>
          <t>Instock</t>
        </is>
      </c>
      <c r="H3160" s="9">
        <f>F3160+0</f>
        <v/>
      </c>
      <c r="I3160" s="9" t="n"/>
      <c r="J3160" s="9">
        <f>IF(I3160&lt;&gt;"",I3160,H3160)</f>
        <v/>
      </c>
      <c r="K3160" s="9">
        <f>E3160/(1+M3160)</f>
        <v/>
      </c>
      <c r="L3160" s="10" t="inlineStr">
        <is>
          <t>PLN</t>
        </is>
      </c>
      <c r="M3160" s="11" t="n">
        <v>0.23</v>
      </c>
      <c r="N3160" s="9">
        <f>K3160*VLOOKUP(L3160,'Exchange rate'!A:B,2,0)</f>
        <v/>
      </c>
      <c r="O3160" s="8" t="inlineStr">
        <is>
          <t>RTV Euro AGD</t>
        </is>
      </c>
      <c r="P3160" s="8" t="inlineStr">
        <is>
          <t>RTV Euro AGD</t>
        </is>
      </c>
      <c r="Q3160" s="8" t="inlineStr">
        <is>
          <t>Poland</t>
        </is>
      </c>
      <c r="R3160" s="12" t="inlineStr">
        <is>
          <t>https://www.euro.com.pl/sluchawki/samsung-galaxy-buds3-sm-r530nza-douszne-bluetooth-srebrny.bhtml</t>
        </is>
      </c>
      <c r="S3160" s="13" t="inlineStr">
        <is>
          <t>Other</t>
        </is>
      </c>
      <c r="T3160" s="13" t="n"/>
      <c r="U3160" s="12" t="inlineStr">
        <is>
          <t>https://drive.google.com/uc?export=view&amp;id=1u1UewCXgbVWZD2TCJctsIhm20GPm6abJ</t>
        </is>
      </c>
      <c r="V3160" t="inlineStr">
        <is>
          <t>20250424</t>
        </is>
      </c>
    </row>
    <row r="3161" ht="15" customHeight="1">
      <c r="A3161" s="7" t="inlineStr">
        <is>
          <t>AN00000203</t>
        </is>
      </c>
      <c r="B3161" s="8" t="inlineStr">
        <is>
          <t>Samsung</t>
        </is>
      </c>
      <c r="C3161" s="8" t="inlineStr">
        <is>
          <t>Samsung Galaxy Buds 3 Pro</t>
        </is>
      </c>
      <c r="D3161" s="8" t="inlineStr">
        <is>
          <t>-</t>
        </is>
      </c>
      <c r="E3161" s="9" t="n">
        <v>699</v>
      </c>
      <c r="F3161" s="9" t="inlineStr">
        <is>
          <t>699.00</t>
        </is>
      </c>
      <c r="G3161" s="9" t="inlineStr">
        <is>
          <t>Instock</t>
        </is>
      </c>
      <c r="H3161" s="9">
        <f>F3161+0</f>
        <v/>
      </c>
      <c r="I3161" s="9" t="n"/>
      <c r="J3161" s="9">
        <f>IF(I3161&lt;&gt;"",I3161,H3161)</f>
        <v/>
      </c>
      <c r="K3161" s="9">
        <f>E3161/(1+M3161)</f>
        <v/>
      </c>
      <c r="L3161" s="10" t="inlineStr">
        <is>
          <t>PLN</t>
        </is>
      </c>
      <c r="M3161" s="11" t="n">
        <v>0.23</v>
      </c>
      <c r="N3161" s="9">
        <f>K3161*VLOOKUP(L3161,'Exchange rate'!A:B,2,0)</f>
        <v/>
      </c>
      <c r="O3161" s="8" t="inlineStr">
        <is>
          <t>RTV Euro AGD</t>
        </is>
      </c>
      <c r="P3161" s="8" t="inlineStr">
        <is>
          <t>RTV Euro AGD</t>
        </is>
      </c>
      <c r="Q3161" s="8" t="inlineStr">
        <is>
          <t>Poland</t>
        </is>
      </c>
      <c r="R3161" s="12" t="inlineStr">
        <is>
          <t>https://www.euro.com.pl/sluchawki/samsung-galaxy-buds3-pro-sm-r630nza-dokanalowe-bluetooth-srebrny.bhtml</t>
        </is>
      </c>
      <c r="S3161" s="13" t="inlineStr">
        <is>
          <t>Other</t>
        </is>
      </c>
      <c r="T3161" s="13" t="n"/>
      <c r="U3161" s="12" t="inlineStr">
        <is>
          <t>https://drive.google.com/uc?export=view&amp;id=1qmO5RomauP7syawoalshfUqKymW8dQdl</t>
        </is>
      </c>
      <c r="V3161" t="inlineStr">
        <is>
          <t>20250424</t>
        </is>
      </c>
    </row>
    <row r="3162" ht="15" customHeight="1">
      <c r="A3162" s="7" t="inlineStr">
        <is>
          <t>AN00000247</t>
        </is>
      </c>
      <c r="B3162" s="8" t="inlineStr">
        <is>
          <t>Samsung</t>
        </is>
      </c>
      <c r="C3162" s="8" t="inlineStr">
        <is>
          <t>Samsung Galaxy Tab S10 Ultra 5G 12/512GB</t>
        </is>
      </c>
      <c r="D3162" s="8" t="inlineStr">
        <is>
          <t>-</t>
        </is>
      </c>
      <c r="E3162" s="9" t="n">
        <v>6199</v>
      </c>
      <c r="F3162" s="9" t="inlineStr">
        <is>
          <t>6199.00</t>
        </is>
      </c>
      <c r="G3162" s="9" t="inlineStr">
        <is>
          <t>Instock</t>
        </is>
      </c>
      <c r="H3162" s="9">
        <f>F3162+0</f>
        <v/>
      </c>
      <c r="I3162" s="9" t="n"/>
      <c r="J3162" s="9">
        <f>IF(I3162&lt;&gt;"",I3162,H3162)</f>
        <v/>
      </c>
      <c r="K3162" s="9">
        <f>E3162/(1+M3162)</f>
        <v/>
      </c>
      <c r="L3162" s="10" t="inlineStr">
        <is>
          <t>PLN</t>
        </is>
      </c>
      <c r="M3162" s="11" t="n">
        <v>0.23</v>
      </c>
      <c r="N3162" s="9">
        <f>K3162*VLOOKUP(L3162,'Exchange rate'!A:B,2,0)</f>
        <v/>
      </c>
      <c r="O3162" s="8" t="inlineStr">
        <is>
          <t>RTV Euro AGD</t>
        </is>
      </c>
      <c r="P3162" s="8" t="inlineStr">
        <is>
          <t>RTV Euro AGD</t>
        </is>
      </c>
      <c r="Q3162" s="8" t="inlineStr">
        <is>
          <t>Poland</t>
        </is>
      </c>
      <c r="R3162" s="12" t="inlineStr">
        <is>
          <t>https://www.euro.com.pl/ipad-i-tablety-multimedialne/samsung-galaxy-tab-s10-ultra-sm-x926-14-6-12-512gb-5g-srebrny-rysik-s-pen.bhtml</t>
        </is>
      </c>
      <c r="S3162" s="13" t="inlineStr">
        <is>
          <t>Tablet</t>
        </is>
      </c>
      <c r="T3162" s="13" t="n"/>
      <c r="U3162" s="12" t="inlineStr">
        <is>
          <t>https://drive.google.com/uc?export=view&amp;id=1sPrJZMna53g4blydPP7u4SXtWqqIM7W5</t>
        </is>
      </c>
      <c r="V3162" t="inlineStr">
        <is>
          <t>20250424</t>
        </is>
      </c>
    </row>
    <row r="3163" ht="15" customHeight="1">
      <c r="A3163" s="7" t="inlineStr">
        <is>
          <t>AN00000246</t>
        </is>
      </c>
      <c r="B3163" s="8" t="inlineStr">
        <is>
          <t>Samsung</t>
        </is>
      </c>
      <c r="C3163" s="8" t="inlineStr">
        <is>
          <t>Samsung Galaxy Tab S10+ 5G 12/512GB</t>
        </is>
      </c>
      <c r="D3163" s="8" t="inlineStr">
        <is>
          <t>-</t>
        </is>
      </c>
      <c r="E3163" s="9" t="n">
        <v>5199</v>
      </c>
      <c r="F3163" s="9" t="inlineStr">
        <is>
          <t>5199.00</t>
        </is>
      </c>
      <c r="G3163" s="9" t="inlineStr">
        <is>
          <t>Instock</t>
        </is>
      </c>
      <c r="H3163" s="9">
        <f>F3163+0</f>
        <v/>
      </c>
      <c r="I3163" s="9" t="n"/>
      <c r="J3163" s="9">
        <f>IF(I3163&lt;&gt;"",I3163,H3163)</f>
        <v/>
      </c>
      <c r="K3163" s="9">
        <f>E3163/(1+M3163)</f>
        <v/>
      </c>
      <c r="L3163" s="10" t="inlineStr">
        <is>
          <t>PLN</t>
        </is>
      </c>
      <c r="M3163" s="11" t="n">
        <v>0.23</v>
      </c>
      <c r="N3163" s="9">
        <f>K3163*VLOOKUP(L3163,'Exchange rate'!A:B,2,0)</f>
        <v/>
      </c>
      <c r="O3163" s="8" t="inlineStr">
        <is>
          <t>RTV Euro AGD</t>
        </is>
      </c>
      <c r="P3163" s="8" t="inlineStr">
        <is>
          <t>RTV Euro AGD</t>
        </is>
      </c>
      <c r="Q3163" s="8" t="inlineStr">
        <is>
          <t>Poland</t>
        </is>
      </c>
      <c r="R3163" s="12" t="inlineStr">
        <is>
          <t>https://www.euro.com.pl/ipad-i-tablety-multimedialne/samsung-galaxy-tab-s10-sm-x826-12-4-12-512gb-5g-szary.bhtml</t>
        </is>
      </c>
      <c r="S3163" s="13" t="inlineStr">
        <is>
          <t>Tablet</t>
        </is>
      </c>
      <c r="T3163" s="13" t="n"/>
      <c r="U3163" s="12" t="inlineStr">
        <is>
          <t>https://drive.google.com/uc?export=view&amp;id=1t7YytP3EieGGcKxiJTlldnCCCVlGcgww</t>
        </is>
      </c>
      <c r="V3163" t="inlineStr">
        <is>
          <t>20250424</t>
        </is>
      </c>
    </row>
    <row r="3164" ht="15" customHeight="1">
      <c r="A3164" s="7" t="inlineStr">
        <is>
          <t>BN2009402</t>
        </is>
      </c>
      <c r="B3164" s="8" t="inlineStr">
        <is>
          <t>Samsung</t>
        </is>
      </c>
      <c r="C3164" s="8" t="inlineStr">
        <is>
          <t>Samsung Galaxy Watch Ultra LTE</t>
        </is>
      </c>
      <c r="D3164" s="8" t="inlineStr">
        <is>
          <t>-</t>
        </is>
      </c>
      <c r="E3164" s="9" t="n">
        <v>1799.99</v>
      </c>
      <c r="F3164" s="9" t="inlineStr">
        <is>
          <t>1799.00</t>
        </is>
      </c>
      <c r="G3164" s="9" t="inlineStr">
        <is>
          <t>Instock</t>
        </is>
      </c>
      <c r="H3164" s="9">
        <f>F3164+0</f>
        <v/>
      </c>
      <c r="I3164" s="9" t="n"/>
      <c r="J3164" s="9">
        <f>IF(I3164&lt;&gt;"",I3164,H3164)</f>
        <v/>
      </c>
      <c r="K3164" s="9">
        <f>E3164/(1+M3164)</f>
        <v/>
      </c>
      <c r="L3164" s="10" t="inlineStr">
        <is>
          <t>PLN</t>
        </is>
      </c>
      <c r="M3164" s="11" t="n">
        <v>0.23</v>
      </c>
      <c r="N3164" s="9">
        <f>K3164*VLOOKUP(L3164,'Exchange rate'!A:B,2,0)</f>
        <v/>
      </c>
      <c r="O3164" s="8" t="inlineStr">
        <is>
          <t>RTV Euro AGD</t>
        </is>
      </c>
      <c r="P3164" s="8" t="inlineStr">
        <is>
          <t>RTV Euro AGD</t>
        </is>
      </c>
      <c r="Q3164" s="8" t="inlineStr">
        <is>
          <t>Poland</t>
        </is>
      </c>
      <c r="R3164" s="12" t="inlineStr">
        <is>
          <t>https://www.euro.com.pl/smartwatch/samsung-galaxy-watch-ultra-lte-47mm-bialy.bhtml</t>
        </is>
      </c>
      <c r="S3164" s="13" t="inlineStr">
        <is>
          <t>Smart Watch</t>
        </is>
      </c>
      <c r="T3164" s="13" t="n"/>
      <c r="U3164" s="12" t="inlineStr">
        <is>
          <t>https://drive.google.com/uc?export=view&amp;id=1rWKiFTOOk6Wo8RuvIq0a60gG5-_YHrrN</t>
        </is>
      </c>
      <c r="V3164" t="inlineStr">
        <is>
          <t>20250424</t>
        </is>
      </c>
    </row>
    <row r="3165" ht="15" customHeight="1">
      <c r="A3165" s="7" t="inlineStr">
        <is>
          <t>BN4000618</t>
        </is>
      </c>
      <c r="B3165" s="8" t="inlineStr">
        <is>
          <t>Samsung</t>
        </is>
      </c>
      <c r="C3165" s="8" t="inlineStr">
        <is>
          <t>Watch 4 40mm BT</t>
        </is>
      </c>
      <c r="D3165" s="8" t="inlineStr">
        <is>
          <t>-</t>
        </is>
      </c>
      <c r="E3165" s="9" t="n">
        <v>242</v>
      </c>
      <c r="F3165" s="9" t="inlineStr">
        <is>
          <t>242.00</t>
        </is>
      </c>
      <c r="G3165" s="9" t="inlineStr">
        <is>
          <t>Instock</t>
        </is>
      </c>
      <c r="H3165" s="9">
        <f>F3165+0</f>
        <v/>
      </c>
      <c r="I3165" s="9" t="n"/>
      <c r="J3165" s="9">
        <f>IF(I3165&lt;&gt;"",I3165,H3165)</f>
        <v/>
      </c>
      <c r="K3165" s="9">
        <f>E3165/(1+M3165)</f>
        <v/>
      </c>
      <c r="L3165" s="10" t="inlineStr">
        <is>
          <t>PLN</t>
        </is>
      </c>
      <c r="M3165" s="11" t="n">
        <v>0.23</v>
      </c>
      <c r="N3165" s="9">
        <f>K3165*VLOOKUP(L3165,'Exchange rate'!A:B,2,0)</f>
        <v/>
      </c>
      <c r="O3165" s="8" t="inlineStr">
        <is>
          <t>RTV Euro AGD</t>
        </is>
      </c>
      <c r="P3165" s="8" t="inlineStr">
        <is>
          <t>RTV Euro AGD</t>
        </is>
      </c>
      <c r="Q3165" s="8" t="inlineStr">
        <is>
          <t>Poland</t>
        </is>
      </c>
      <c r="R3165" s="12" t="inlineStr">
        <is>
          <t>https://www.euro.com.pl/smartwatch/samsung-smartwatch-galaxy-watch4-40mm-bt-pkg.bhtml</t>
        </is>
      </c>
      <c r="S3165" s="13" t="inlineStr">
        <is>
          <t>Smart Watch</t>
        </is>
      </c>
      <c r="T3165" s="13" t="n"/>
      <c r="U3165" s="12" t="inlineStr">
        <is>
          <t>https://drive.google.com/uc?export=view&amp;id=1qvxZQAbMs3-Ku5wsOUnuTOSV0YEJZ9cn</t>
        </is>
      </c>
      <c r="V3165" t="inlineStr">
        <is>
          <t>20250424</t>
        </is>
      </c>
    </row>
    <row r="3166" ht="15" customHeight="1">
      <c r="A3166" s="7" t="inlineStr">
        <is>
          <t>BN2009491</t>
        </is>
      </c>
      <c r="B3166" s="8" t="inlineStr">
        <is>
          <t>Samsung</t>
        </is>
      </c>
      <c r="C3166" s="8" t="inlineStr">
        <is>
          <t>Watch FE BT</t>
        </is>
      </c>
      <c r="D3166" s="8" t="inlineStr">
        <is>
          <t>-</t>
        </is>
      </c>
      <c r="E3166" s="9" t="n">
        <v>469</v>
      </c>
      <c r="F3166" s="9" t="inlineStr">
        <is>
          <t>469.00</t>
        </is>
      </c>
      <c r="G3166" s="9" t="inlineStr">
        <is>
          <t>Instock</t>
        </is>
      </c>
      <c r="H3166" s="9">
        <f>F3166+0</f>
        <v/>
      </c>
      <c r="I3166" s="9" t="n"/>
      <c r="J3166" s="9">
        <f>IF(I3166&lt;&gt;"",I3166,H3166)</f>
        <v/>
      </c>
      <c r="K3166" s="9">
        <f>E3166/(1+M3166)</f>
        <v/>
      </c>
      <c r="L3166" s="10" t="inlineStr">
        <is>
          <t>PLN</t>
        </is>
      </c>
      <c r="M3166" s="11" t="n">
        <v>0.23</v>
      </c>
      <c r="N3166" s="9">
        <f>K3166*VLOOKUP(L3166,'Exchange rate'!A:B,2,0)</f>
        <v/>
      </c>
      <c r="O3166" s="8" t="inlineStr">
        <is>
          <t>RTV Euro AGD</t>
        </is>
      </c>
      <c r="P3166" s="8" t="inlineStr">
        <is>
          <t>RTV Euro AGD</t>
        </is>
      </c>
      <c r="Q3166" s="8" t="inlineStr">
        <is>
          <t>Poland</t>
        </is>
      </c>
      <c r="R3166" s="12" t="inlineStr">
        <is>
          <t>https://www.euro.com.pl/smartwatch/samsung-galaxy-watch-fe-gps-40mm-czarny.bhtml</t>
        </is>
      </c>
      <c r="S3166" s="13" t="inlineStr">
        <is>
          <t>Smart Watch</t>
        </is>
      </c>
      <c r="T3166" s="13" t="n"/>
      <c r="U3166" s="12" t="inlineStr">
        <is>
          <t>https://drive.google.com/uc?export=view&amp;id=1riDb1MlSpJHRx7I3WvxkjBUKAQlwkpD7</t>
        </is>
      </c>
      <c r="V3166" t="inlineStr">
        <is>
          <t>20250424</t>
        </is>
      </c>
    </row>
    <row r="3167" ht="15" customHeight="1">
      <c r="A3167" s="7" t="inlineStr">
        <is>
          <t>AN00000242</t>
        </is>
      </c>
      <c r="B3167" s="8" t="inlineStr">
        <is>
          <t>Sony</t>
        </is>
      </c>
      <c r="C3167" s="8" t="inlineStr">
        <is>
          <t>Sony PlayStation 5 Pro</t>
        </is>
      </c>
      <c r="D3167" s="8" t="inlineStr">
        <is>
          <t>-</t>
        </is>
      </c>
      <c r="E3167" s="9" t="n">
        <v>3499</v>
      </c>
      <c r="F3167" s="9" t="inlineStr">
        <is>
          <t>3499.00</t>
        </is>
      </c>
      <c r="G3167" s="9" t="inlineStr">
        <is>
          <t>Instock</t>
        </is>
      </c>
      <c r="H3167" s="9">
        <f>F3167+0</f>
        <v/>
      </c>
      <c r="I3167" s="9" t="n"/>
      <c r="J3167" s="9">
        <f>IF(I3167&lt;&gt;"",I3167,H3167)</f>
        <v/>
      </c>
      <c r="K3167" s="9">
        <f>E3167/(1+M3167)</f>
        <v/>
      </c>
      <c r="L3167" s="10" t="inlineStr">
        <is>
          <t>PLN</t>
        </is>
      </c>
      <c r="M3167" s="11" t="n">
        <v>0.23</v>
      </c>
      <c r="N3167" s="9">
        <f>K3167*VLOOKUP(L3167,'Exchange rate'!A:B,2,0)</f>
        <v/>
      </c>
      <c r="O3167" s="8" t="inlineStr">
        <is>
          <t>RTV Euro AGD</t>
        </is>
      </c>
      <c r="P3167" s="8" t="inlineStr">
        <is>
          <t>RTV Euro AGD</t>
        </is>
      </c>
      <c r="Q3167" s="8" t="inlineStr">
        <is>
          <t>Poland</t>
        </is>
      </c>
      <c r="R3167" s="12" t="inlineStr">
        <is>
          <t>https://www.euro.com.pl/konsole-playstation-5/sony-playstation-5-pro-ps5-2tb.bhtml</t>
        </is>
      </c>
      <c r="S3167" s="13" t="inlineStr">
        <is>
          <t>Other</t>
        </is>
      </c>
      <c r="T3167" s="13" t="n"/>
      <c r="U3167" s="12" t="inlineStr">
        <is>
          <t>https://drive.google.com/uc?export=view&amp;id=1rKZUhwmCv-fJQ6ftqdNqeU9D218P7Fhg</t>
        </is>
      </c>
      <c r="V3167" t="inlineStr">
        <is>
          <t>20250424</t>
        </is>
      </c>
    </row>
    <row r="3168" ht="15" customHeight="1">
      <c r="A3168" s="7" t="inlineStr">
        <is>
          <t>BN2008724</t>
        </is>
      </c>
      <c r="B3168" s="8" t="inlineStr">
        <is>
          <t>Sony</t>
        </is>
      </c>
      <c r="C3168" s="8" t="inlineStr">
        <is>
          <t>Xperia 1 V 12-256GB 5G</t>
        </is>
      </c>
      <c r="D3168" s="8" t="inlineStr">
        <is>
          <t>-</t>
        </is>
      </c>
      <c r="E3168" s="9" t="n">
        <v>0</v>
      </c>
      <c r="F3168" s="9" t="inlineStr">
        <is>
          <t>0.00</t>
        </is>
      </c>
      <c r="G3168" s="9" t="inlineStr">
        <is>
          <t>Outstock</t>
        </is>
      </c>
      <c r="H3168" s="9">
        <f>F3168+0</f>
        <v/>
      </c>
      <c r="I3168" s="9" t="n"/>
      <c r="J3168" s="9">
        <f>IF(I3168&lt;&gt;"",I3168,H3168)</f>
        <v/>
      </c>
      <c r="K3168" s="9">
        <f>E3168/(1+M3168)</f>
        <v/>
      </c>
      <c r="L3168" s="10" t="inlineStr">
        <is>
          <t>PLN</t>
        </is>
      </c>
      <c r="M3168" s="11" t="n">
        <v>0.23</v>
      </c>
      <c r="N3168" s="9">
        <f>K3168*VLOOKUP(L3168,'Exchange rate'!A:B,2,0)</f>
        <v/>
      </c>
      <c r="O3168" s="8" t="inlineStr">
        <is>
          <t>RTV Euro AGD</t>
        </is>
      </c>
      <c r="P3168" s="8" t="inlineStr">
        <is>
          <t>RTV Euro AGD</t>
        </is>
      </c>
      <c r="Q3168" s="8" t="inlineStr">
        <is>
          <t>Poland</t>
        </is>
      </c>
      <c r="R3168" s="12" t="inlineStr">
        <is>
          <t>https://www.euro.com.pl/telefony-komorkowe/sony-smartfon-xperia-1-v-zielony-sony.bhtml</t>
        </is>
      </c>
      <c r="S3168" s="13" t="inlineStr">
        <is>
          <t>Handset</t>
        </is>
      </c>
      <c r="T3168" s="13" t="inlineStr">
        <is>
          <t>new</t>
        </is>
      </c>
      <c r="U3168" s="12" t="inlineStr">
        <is>
          <t>https://drive.google.com/uc?export=view&amp;id=1q7YI9hYFmfJqTkZ_9hQU_CFSZEabmKWJ</t>
        </is>
      </c>
      <c r="V3168" t="inlineStr">
        <is>
          <t>20250424</t>
        </is>
      </c>
    </row>
    <row r="3169" ht="15" customHeight="1">
      <c r="A3169" s="7" t="inlineStr">
        <is>
          <t>BN2009294</t>
        </is>
      </c>
      <c r="B3169" s="8" t="inlineStr">
        <is>
          <t>Sony</t>
        </is>
      </c>
      <c r="C3169" s="8" t="inlineStr">
        <is>
          <t>Xperia 1 VI 12-256GB 5G</t>
        </is>
      </c>
      <c r="D3169" s="8" t="inlineStr">
        <is>
          <t>-</t>
        </is>
      </c>
      <c r="E3169" s="9" t="n">
        <v>5299</v>
      </c>
      <c r="F3169" s="9" t="inlineStr">
        <is>
          <t>5299.00</t>
        </is>
      </c>
      <c r="G3169" s="9" t="inlineStr">
        <is>
          <t>Instock</t>
        </is>
      </c>
      <c r="H3169" s="9">
        <f>F3169+0</f>
        <v/>
      </c>
      <c r="I3169" s="9" t="n"/>
      <c r="J3169" s="9">
        <f>IF(I3169&lt;&gt;"",I3169,H3169)</f>
        <v/>
      </c>
      <c r="K3169" s="9">
        <f>E3169/(1+M3169)</f>
        <v/>
      </c>
      <c r="L3169" s="10" t="inlineStr">
        <is>
          <t>PLN</t>
        </is>
      </c>
      <c r="M3169" s="11" t="n">
        <v>0.23</v>
      </c>
      <c r="N3169" s="9">
        <f>K3169*VLOOKUP(L3169,'Exchange rate'!A:B,2,0)</f>
        <v/>
      </c>
      <c r="O3169" s="8" t="inlineStr">
        <is>
          <t>RTV Euro AGD</t>
        </is>
      </c>
      <c r="P3169" s="8" t="inlineStr">
        <is>
          <t>RTV Euro AGD</t>
        </is>
      </c>
      <c r="Q3169" s="8" t="inlineStr">
        <is>
          <t>Poland</t>
        </is>
      </c>
      <c r="R3169" s="12" t="inlineStr">
        <is>
          <t>https://www.euro.com.pl/telefony-komorkowe/sony-xperia-1-vi-12-256gb-6-5-120hz-48mpix-czarny.bhtml</t>
        </is>
      </c>
      <c r="S3169" s="13" t="inlineStr">
        <is>
          <t>Handset</t>
        </is>
      </c>
      <c r="T3169" s="13" t="n"/>
      <c r="U3169" s="12" t="inlineStr">
        <is>
          <t>https://drive.google.com/uc?export=view&amp;id=1t5pVUKpjWx261a2B6alB2mR93T4gGiIs</t>
        </is>
      </c>
      <c r="V3169" t="inlineStr">
        <is>
          <t>20250424</t>
        </is>
      </c>
    </row>
    <row r="3170" ht="15" customHeight="1">
      <c r="A3170" s="7" t="inlineStr">
        <is>
          <t>BN2008725</t>
        </is>
      </c>
      <c r="B3170" s="8" t="inlineStr">
        <is>
          <t>Sony</t>
        </is>
      </c>
      <c r="C3170" s="8" t="inlineStr">
        <is>
          <t>Xperia 10 V 6-128GB 5G</t>
        </is>
      </c>
      <c r="D3170" s="8" t="inlineStr">
        <is>
          <t>-</t>
        </is>
      </c>
      <c r="E3170" s="9" t="n">
        <v>0</v>
      </c>
      <c r="F3170" s="9" t="inlineStr">
        <is>
          <t>0.00</t>
        </is>
      </c>
      <c r="G3170" s="9" t="inlineStr">
        <is>
          <t>Outstock</t>
        </is>
      </c>
      <c r="H3170" s="9">
        <f>F3170+0</f>
        <v/>
      </c>
      <c r="I3170" s="9" t="n"/>
      <c r="J3170" s="9">
        <f>IF(I3170&lt;&gt;"",I3170,H3170)</f>
        <v/>
      </c>
      <c r="K3170" s="9">
        <f>E3170/(1+M3170)</f>
        <v/>
      </c>
      <c r="L3170" s="10" t="inlineStr">
        <is>
          <t>PLN</t>
        </is>
      </c>
      <c r="M3170" s="11" t="n">
        <v>0.23</v>
      </c>
      <c r="N3170" s="9">
        <f>K3170*VLOOKUP(L3170,'Exchange rate'!A:B,2,0)</f>
        <v/>
      </c>
      <c r="O3170" s="8" t="inlineStr">
        <is>
          <t>RTV Euro AGD</t>
        </is>
      </c>
      <c r="P3170" s="8" t="inlineStr">
        <is>
          <t>RTV Euro AGD</t>
        </is>
      </c>
      <c r="Q3170" s="8" t="inlineStr">
        <is>
          <t>Poland</t>
        </is>
      </c>
      <c r="R3170" s="12" t="inlineStr">
        <is>
          <t>https://www.euro.com.pl/telefony-komorkowe/sony-smartfon-xperia-10-v-czarny-sony.bhtml</t>
        </is>
      </c>
      <c r="S3170" s="13" t="inlineStr">
        <is>
          <t>Handset</t>
        </is>
      </c>
      <c r="T3170" s="13" t="inlineStr">
        <is>
          <t>v</t>
        </is>
      </c>
      <c r="U3170" s="12" t="inlineStr">
        <is>
          <t>https://drive.google.com/uc?export=view&amp;id=1rfpqPTBRAJRoAtA4-0EbEgoY_zkiZzfR</t>
        </is>
      </c>
      <c r="V3170" t="inlineStr">
        <is>
          <t>20250424</t>
        </is>
      </c>
    </row>
    <row r="3171" ht="15" customHeight="1">
      <c r="A3171" s="7" t="inlineStr">
        <is>
          <t>BN2009295</t>
        </is>
      </c>
      <c r="B3171" s="8" t="inlineStr">
        <is>
          <t>Sony</t>
        </is>
      </c>
      <c r="C3171" s="8" t="inlineStr">
        <is>
          <t>Xperia 10 VI 8-128GB 5G</t>
        </is>
      </c>
      <c r="D3171" s="8" t="inlineStr">
        <is>
          <t>-</t>
        </is>
      </c>
      <c r="E3171" s="9" t="n">
        <v>1699</v>
      </c>
      <c r="F3171" s="9" t="inlineStr">
        <is>
          <t>1699.00</t>
        </is>
      </c>
      <c r="G3171" s="9" t="inlineStr">
        <is>
          <t>Instock</t>
        </is>
      </c>
      <c r="H3171" s="9">
        <f>F3171+0</f>
        <v/>
      </c>
      <c r="I3171" s="9" t="n"/>
      <c r="J3171" s="9">
        <f>IF(I3171&lt;&gt;"",I3171,H3171)</f>
        <v/>
      </c>
      <c r="K3171" s="9">
        <f>E3171/(1+M3171)</f>
        <v/>
      </c>
      <c r="L3171" s="10" t="inlineStr">
        <is>
          <t>PLN</t>
        </is>
      </c>
      <c r="M3171" s="11" t="n">
        <v>0.23</v>
      </c>
      <c r="N3171" s="9">
        <f>K3171*VLOOKUP(L3171,'Exchange rate'!A:B,2,0)</f>
        <v/>
      </c>
      <c r="O3171" s="8" t="inlineStr">
        <is>
          <t>RTV Euro AGD</t>
        </is>
      </c>
      <c r="P3171" s="8" t="inlineStr">
        <is>
          <t>RTV Euro AGD</t>
        </is>
      </c>
      <c r="Q3171" s="8" t="inlineStr">
        <is>
          <t>Poland</t>
        </is>
      </c>
      <c r="R3171" s="12" t="inlineStr">
        <is>
          <t>https://www.euro.com.pl/telefony-komorkowe/sony-xperia-10-vi-8-128gb-6-1-120hz-48mpix-czarny.bhtml</t>
        </is>
      </c>
      <c r="S3171" s="13" t="inlineStr">
        <is>
          <t>Handset</t>
        </is>
      </c>
      <c r="T3171" s="13" t="n"/>
      <c r="U3171" s="12" t="inlineStr">
        <is>
          <t>https://drive.google.com/uc?export=view&amp;id=1uet3qGVAGuYiQRo63YWNtq9-gkWjGOZ5</t>
        </is>
      </c>
      <c r="V3171" t="inlineStr">
        <is>
          <t>20250424</t>
        </is>
      </c>
    </row>
    <row r="3172" ht="15" customHeight="1">
      <c r="A3172" s="7" t="inlineStr">
        <is>
          <t>BN2007472</t>
        </is>
      </c>
      <c r="B3172" s="8" t="inlineStr">
        <is>
          <t>Xiaomi</t>
        </is>
      </c>
      <c r="C3172" s="8" t="inlineStr">
        <is>
          <t>Mi 10 T 6-128GB 5G</t>
        </is>
      </c>
      <c r="D3172" s="8" t="inlineStr">
        <is>
          <t>-</t>
        </is>
      </c>
      <c r="E3172" s="9" t="n">
        <v>582</v>
      </c>
      <c r="F3172" s="9" t="inlineStr">
        <is>
          <t>582.00</t>
        </is>
      </c>
      <c r="G3172" s="9" t="inlineStr">
        <is>
          <t>Instock</t>
        </is>
      </c>
      <c r="H3172" s="9">
        <f>F3172+0</f>
        <v/>
      </c>
      <c r="I3172" s="9" t="n"/>
      <c r="J3172" s="9">
        <f>IF(I3172&lt;&gt;"",I3172,H3172)</f>
        <v/>
      </c>
      <c r="K3172" s="9">
        <f>E3172/(1+M3172)</f>
        <v/>
      </c>
      <c r="L3172" s="10" t="inlineStr">
        <is>
          <t>PLN</t>
        </is>
      </c>
      <c r="M3172" s="11" t="n">
        <v>0.23</v>
      </c>
      <c r="N3172" s="9">
        <f>K3172*VLOOKUP(L3172,'Exchange rate'!A:B,2,0)</f>
        <v/>
      </c>
      <c r="O3172" s="8" t="inlineStr">
        <is>
          <t>RTV Euro AGD</t>
        </is>
      </c>
      <c r="P3172" s="8" t="inlineStr">
        <is>
          <t>RTV Euro AGD</t>
        </is>
      </c>
      <c r="Q3172" s="8" t="inlineStr">
        <is>
          <t>Poland</t>
        </is>
      </c>
      <c r="R3172" s="12" t="inlineStr">
        <is>
          <t>https://www.euro.com.pl/telefony-komorkowe/xiaomi-smartfon-mi-10t-silver-6-128-xiao.bhtml</t>
        </is>
      </c>
      <c r="S3172" s="13" t="inlineStr">
        <is>
          <t>Handset</t>
        </is>
      </c>
      <c r="T3172" s="13" t="n"/>
      <c r="U3172" s="12" t="inlineStr">
        <is>
          <t>https://drive.google.com/uc?export=view&amp;id=1sioFbJWlh0NRooaXtlUthwZ9YcEMMTTv</t>
        </is>
      </c>
      <c r="V3172" t="inlineStr">
        <is>
          <t>20250424</t>
        </is>
      </c>
    </row>
    <row r="3173" ht="15" customHeight="1">
      <c r="A3173" s="7" t="inlineStr">
        <is>
          <t>BN2009393</t>
        </is>
      </c>
      <c r="B3173" s="8" t="inlineStr">
        <is>
          <t>Xiaomi</t>
        </is>
      </c>
      <c r="C3173" s="8" t="inlineStr">
        <is>
          <t>Poco C65 8-256GB LTE</t>
        </is>
      </c>
      <c r="D3173" s="8" t="inlineStr">
        <is>
          <t>-</t>
        </is>
      </c>
      <c r="E3173" s="9" t="n">
        <v>499</v>
      </c>
      <c r="F3173" s="9" t="inlineStr">
        <is>
          <t>499.00</t>
        </is>
      </c>
      <c r="G3173" s="9" t="inlineStr">
        <is>
          <t>Instock</t>
        </is>
      </c>
      <c r="H3173" s="9">
        <f>F3173+0</f>
        <v/>
      </c>
      <c r="I3173" s="9" t="n"/>
      <c r="J3173" s="9">
        <f>IF(I3173&lt;&gt;"",I3173,H3173)</f>
        <v/>
      </c>
      <c r="K3173" s="9">
        <f>E3173/(1+M3173)</f>
        <v/>
      </c>
      <c r="L3173" s="10" t="inlineStr">
        <is>
          <t>PLN</t>
        </is>
      </c>
      <c r="M3173" s="11" t="n">
        <v>0.23</v>
      </c>
      <c r="N3173" s="9">
        <f>K3173*VLOOKUP(L3173,'Exchange rate'!A:B,2,0)</f>
        <v/>
      </c>
      <c r="O3173" s="8" t="inlineStr">
        <is>
          <t>RTV Euro AGD</t>
        </is>
      </c>
      <c r="P3173" s="8" t="inlineStr">
        <is>
          <t>RTV Euro AGD</t>
        </is>
      </c>
      <c r="Q3173" s="8" t="inlineStr">
        <is>
          <t>Poland</t>
        </is>
      </c>
      <c r="R3173" s="12" t="inlineStr">
        <is>
          <t>https://www.euro.com.pl/telefony-komorkowe/poco-c65-8-256gb-6-74-90hz-50mpix-czarny.bhtml</t>
        </is>
      </c>
      <c r="S3173" s="13" t="inlineStr">
        <is>
          <t>Handset</t>
        </is>
      </c>
      <c r="T3173" s="13" t="n"/>
      <c r="U3173" s="12" t="inlineStr">
        <is>
          <t>https://drive.google.com/uc?export=view&amp;id=1uIGZSYzP6SRUiXfwJ0oiL_D17eloJ1TT</t>
        </is>
      </c>
      <c r="V3173" t="inlineStr">
        <is>
          <t>20250424</t>
        </is>
      </c>
    </row>
    <row r="3174" ht="15" customHeight="1">
      <c r="A3174" s="7" t="inlineStr">
        <is>
          <t>BN2009751</t>
        </is>
      </c>
      <c r="B3174" s="8" t="inlineStr">
        <is>
          <t>Xiaomi</t>
        </is>
      </c>
      <c r="C3174" s="8" t="inlineStr">
        <is>
          <t>Poco F6 12-512GB 5G</t>
        </is>
      </c>
      <c r="D3174" s="8" t="inlineStr">
        <is>
          <t>-</t>
        </is>
      </c>
      <c r="E3174" s="9" t="n">
        <v>0</v>
      </c>
      <c r="F3174" s="9" t="inlineStr">
        <is>
          <t>0.00</t>
        </is>
      </c>
      <c r="G3174" s="9" t="inlineStr">
        <is>
          <t>Outstock</t>
        </is>
      </c>
      <c r="H3174" s="9">
        <f>F3174+0</f>
        <v/>
      </c>
      <c r="I3174" s="9" t="n"/>
      <c r="J3174" s="9">
        <f>IF(I3174&lt;&gt;"",I3174,H3174)</f>
        <v/>
      </c>
      <c r="K3174" s="9">
        <f>E3174/(1+M3174)</f>
        <v/>
      </c>
      <c r="L3174" s="10" t="inlineStr">
        <is>
          <t>PLN</t>
        </is>
      </c>
      <c r="M3174" s="11" t="n">
        <v>0.23</v>
      </c>
      <c r="N3174" s="9">
        <f>K3174*VLOOKUP(L3174,'Exchange rate'!A:B,2,0)</f>
        <v/>
      </c>
      <c r="O3174" s="8" t="inlineStr">
        <is>
          <t>RTV Euro AGD</t>
        </is>
      </c>
      <c r="P3174" s="8" t="inlineStr">
        <is>
          <t>RTV Euro AGD</t>
        </is>
      </c>
      <c r="Q3174" s="8" t="inlineStr">
        <is>
          <t>Poland</t>
        </is>
      </c>
      <c r="R3174" s="12" t="inlineStr">
        <is>
          <t>https://www.euro.com.pl/telefony-komorkowe/poco-f6-12-512gb-6-67-120hz-50mpix-czarny.bhtml</t>
        </is>
      </c>
      <c r="S3174" s="13" t="inlineStr">
        <is>
          <t>Handset</t>
        </is>
      </c>
      <c r="T3174" s="13" t="inlineStr">
        <is>
          <t>v</t>
        </is>
      </c>
      <c r="U3174" s="12" t="inlineStr">
        <is>
          <t>https://drive.google.com/uc?export=view&amp;id=1vOxb99QAhsUZDk4w6beRx7gULMg4GUJm</t>
        </is>
      </c>
      <c r="V3174" t="inlineStr">
        <is>
          <t>20250424</t>
        </is>
      </c>
    </row>
    <row r="3175" ht="15" customHeight="1">
      <c r="A3175" s="7" t="inlineStr">
        <is>
          <t>BN2009752</t>
        </is>
      </c>
      <c r="B3175" s="8" t="inlineStr">
        <is>
          <t>Xiaomi</t>
        </is>
      </c>
      <c r="C3175" s="8" t="inlineStr">
        <is>
          <t>Poco F6 Pro 12-512GB 5G</t>
        </is>
      </c>
      <c r="D3175" s="8" t="inlineStr">
        <is>
          <t>-</t>
        </is>
      </c>
      <c r="E3175" s="9" t="n">
        <v>0</v>
      </c>
      <c r="F3175" s="9" t="inlineStr">
        <is>
          <t>0.00</t>
        </is>
      </c>
      <c r="G3175" s="9" t="inlineStr">
        <is>
          <t>Outstock</t>
        </is>
      </c>
      <c r="H3175" s="9">
        <f>F3175+0</f>
        <v/>
      </c>
      <c r="I3175" s="9" t="n"/>
      <c r="J3175" s="9">
        <f>IF(I3175&lt;&gt;"",I3175,H3175)</f>
        <v/>
      </c>
      <c r="K3175" s="9">
        <f>E3175/(1+M3175)</f>
        <v/>
      </c>
      <c r="L3175" s="10" t="inlineStr">
        <is>
          <t>PLN</t>
        </is>
      </c>
      <c r="M3175" s="11" t="n">
        <v>0.23</v>
      </c>
      <c r="N3175" s="9">
        <f>K3175*VLOOKUP(L3175,'Exchange rate'!A:B,2,0)</f>
        <v/>
      </c>
      <c r="O3175" s="8" t="inlineStr">
        <is>
          <t>RTV Euro AGD</t>
        </is>
      </c>
      <c r="P3175" s="8" t="inlineStr">
        <is>
          <t>RTV Euro AGD</t>
        </is>
      </c>
      <c r="Q3175" s="8" t="inlineStr">
        <is>
          <t>Poland</t>
        </is>
      </c>
      <c r="R3175" s="12" t="inlineStr">
        <is>
          <t>https://www.euro.com.pl/telefony-komorkowe/poco-f6-pro-12-512gb-6-67-120hz-50mpix-czarny.bhtml</t>
        </is>
      </c>
      <c r="S3175" s="13" t="inlineStr">
        <is>
          <t>Handset</t>
        </is>
      </c>
      <c r="T3175" s="13" t="inlineStr">
        <is>
          <t>v</t>
        </is>
      </c>
      <c r="U3175" s="12" t="inlineStr">
        <is>
          <t>https://drive.google.com/uc?export=view&amp;id=1stRSYtEbnrFAWmWKfZxkpFXqD4g_SZMO</t>
        </is>
      </c>
      <c r="V3175" t="inlineStr">
        <is>
          <t>20250424</t>
        </is>
      </c>
    </row>
    <row r="3176" ht="15" customHeight="1">
      <c r="A3176" s="7" t="inlineStr">
        <is>
          <t>BN2009379</t>
        </is>
      </c>
      <c r="B3176" s="8" t="inlineStr">
        <is>
          <t>Xiaomi</t>
        </is>
      </c>
      <c r="C3176" s="8" t="inlineStr">
        <is>
          <t>Poco M6 Pro 12-512GB</t>
        </is>
      </c>
      <c r="D3176" s="8" t="inlineStr">
        <is>
          <t>-</t>
        </is>
      </c>
      <c r="E3176" s="9" t="n">
        <v>889</v>
      </c>
      <c r="F3176" s="9" t="inlineStr">
        <is>
          <t>889.00</t>
        </is>
      </c>
      <c r="G3176" s="9" t="inlineStr">
        <is>
          <t>Instock</t>
        </is>
      </c>
      <c r="H3176" s="9">
        <f>F3176+0</f>
        <v/>
      </c>
      <c r="I3176" s="9" t="n"/>
      <c r="J3176" s="9">
        <f>IF(I3176&lt;&gt;"",I3176,H3176)</f>
        <v/>
      </c>
      <c r="K3176" s="9">
        <f>E3176/(1+M3176)</f>
        <v/>
      </c>
      <c r="L3176" s="10" t="inlineStr">
        <is>
          <t>PLN</t>
        </is>
      </c>
      <c r="M3176" s="11" t="n">
        <v>0.23</v>
      </c>
      <c r="N3176" s="9">
        <f>K3176*VLOOKUP(L3176,'Exchange rate'!A:B,2,0)</f>
        <v/>
      </c>
      <c r="O3176" s="8" t="inlineStr">
        <is>
          <t>RTV Euro AGD</t>
        </is>
      </c>
      <c r="P3176" s="8" t="inlineStr">
        <is>
          <t>RTV Euro AGD</t>
        </is>
      </c>
      <c r="Q3176" s="8" t="inlineStr">
        <is>
          <t>Poland</t>
        </is>
      </c>
      <c r="R3176" s="12" t="inlineStr">
        <is>
          <t>https://www.euro.com.pl/telefony-komorkowe/poco-m6-pro-12-512gb-6-67-120hz-64mpix-czarny.bhtml</t>
        </is>
      </c>
      <c r="S3176" s="13" t="inlineStr">
        <is>
          <t>Handset</t>
        </is>
      </c>
      <c r="T3176" s="13" t="n"/>
      <c r="U3176" s="12" t="inlineStr">
        <is>
          <t>https://drive.google.com/uc?export=view&amp;id=1prgkDXGPdcUjqe8TLzRVWE_lNC2zrC_5</t>
        </is>
      </c>
      <c r="V3176" t="inlineStr">
        <is>
          <t>20250424</t>
        </is>
      </c>
    </row>
    <row r="3177" ht="15" customHeight="1">
      <c r="A3177" s="7" t="inlineStr">
        <is>
          <t>BN2009384</t>
        </is>
      </c>
      <c r="B3177" s="8" t="inlineStr">
        <is>
          <t>Xiaomi</t>
        </is>
      </c>
      <c r="C3177" s="8" t="inlineStr">
        <is>
          <t>Poco X6 12-256GB 5G</t>
        </is>
      </c>
      <c r="D3177" s="8" t="inlineStr">
        <is>
          <t>-</t>
        </is>
      </c>
      <c r="E3177" s="9" t="n">
        <v>879</v>
      </c>
      <c r="F3177" s="9" t="inlineStr">
        <is>
          <t>879.00</t>
        </is>
      </c>
      <c r="G3177" s="9" t="inlineStr">
        <is>
          <t>Instock</t>
        </is>
      </c>
      <c r="H3177" s="9">
        <f>F3177+0</f>
        <v/>
      </c>
      <c r="I3177" s="9" t="n"/>
      <c r="J3177" s="9">
        <f>IF(I3177&lt;&gt;"",I3177,H3177)</f>
        <v/>
      </c>
      <c r="K3177" s="9">
        <f>E3177/(1+M3177)</f>
        <v/>
      </c>
      <c r="L3177" s="10" t="inlineStr">
        <is>
          <t>PLN</t>
        </is>
      </c>
      <c r="M3177" s="11" t="n">
        <v>0.23</v>
      </c>
      <c r="N3177" s="9">
        <f>K3177*VLOOKUP(L3177,'Exchange rate'!A:B,2,0)</f>
        <v/>
      </c>
      <c r="O3177" s="8" t="inlineStr">
        <is>
          <t>RTV Euro AGD</t>
        </is>
      </c>
      <c r="P3177" s="8" t="inlineStr">
        <is>
          <t>RTV Euro AGD</t>
        </is>
      </c>
      <c r="Q3177" s="8" t="inlineStr">
        <is>
          <t>Poland</t>
        </is>
      </c>
      <c r="R3177" s="12" t="inlineStr">
        <is>
          <t>https://www.euro.com.pl/telefony-komorkowe/poco-x6-5g-12-256gb-6-67-120hz-64mpix-czarny.bhtml</t>
        </is>
      </c>
      <c r="S3177" s="13" t="inlineStr">
        <is>
          <t>Handset</t>
        </is>
      </c>
      <c r="T3177" s="13" t="n"/>
      <c r="U3177" s="12" t="inlineStr">
        <is>
          <t>https://drive.google.com/uc?export=view&amp;id=1uPTPT4pZi4Pa7SNjTNMZIJbQ6_yAz1eb</t>
        </is>
      </c>
      <c r="V3177" t="inlineStr">
        <is>
          <t>20250424</t>
        </is>
      </c>
    </row>
    <row r="3178" ht="15" customHeight="1">
      <c r="A3178" s="7" t="inlineStr">
        <is>
          <t>BN2009385</t>
        </is>
      </c>
      <c r="B3178" s="8" t="inlineStr">
        <is>
          <t>Xiaomi</t>
        </is>
      </c>
      <c r="C3178" s="8" t="inlineStr">
        <is>
          <t>Poco X6 Pro 12-512GB 5G</t>
        </is>
      </c>
      <c r="D3178" s="8" t="inlineStr">
        <is>
          <t>-</t>
        </is>
      </c>
      <c r="E3178" s="9" t="n">
        <v>1199</v>
      </c>
      <c r="F3178" s="9" t="inlineStr">
        <is>
          <t>1199.00</t>
        </is>
      </c>
      <c r="G3178" s="9" t="inlineStr">
        <is>
          <t>Instock</t>
        </is>
      </c>
      <c r="H3178" s="9">
        <f>F3178+0</f>
        <v/>
      </c>
      <c r="I3178" s="9" t="n"/>
      <c r="J3178" s="9">
        <f>IF(I3178&lt;&gt;"",I3178,H3178)</f>
        <v/>
      </c>
      <c r="K3178" s="9">
        <f>E3178/(1+M3178)</f>
        <v/>
      </c>
      <c r="L3178" s="10" t="inlineStr">
        <is>
          <t>PLN</t>
        </is>
      </c>
      <c r="M3178" s="11" t="n">
        <v>0.23</v>
      </c>
      <c r="N3178" s="9">
        <f>K3178*VLOOKUP(L3178,'Exchange rate'!A:B,2,0)</f>
        <v/>
      </c>
      <c r="O3178" s="8" t="inlineStr">
        <is>
          <t>RTV Euro AGD</t>
        </is>
      </c>
      <c r="P3178" s="8" t="inlineStr">
        <is>
          <t>RTV Euro AGD</t>
        </is>
      </c>
      <c r="Q3178" s="8" t="inlineStr">
        <is>
          <t>Poland</t>
        </is>
      </c>
      <c r="R3178" s="12" t="inlineStr">
        <is>
          <t>https://www.euro.com.pl/telefony-komorkowe/poco-x6-pro-5g-12-512gb-6-67-120hz-64mpix-czarny.bhtml</t>
        </is>
      </c>
      <c r="S3178" s="13" t="inlineStr">
        <is>
          <t>Handset</t>
        </is>
      </c>
      <c r="T3178" s="13" t="n"/>
      <c r="U3178" s="12" t="inlineStr">
        <is>
          <t>https://drive.google.com/uc?export=view&amp;id=1vQu1VeJ_ztQ5vyhkEOmiuqvDkxAYRm3z</t>
        </is>
      </c>
      <c r="V3178" t="inlineStr">
        <is>
          <t>20250424</t>
        </is>
      </c>
    </row>
    <row r="3179" ht="15" customHeight="1">
      <c r="A3179" s="7" t="inlineStr">
        <is>
          <t>BN2008409</t>
        </is>
      </c>
      <c r="B3179" s="8" t="inlineStr">
        <is>
          <t>Xiaomi</t>
        </is>
      </c>
      <c r="C3179" s="8" t="inlineStr">
        <is>
          <t>Redmi 10C 4-128GB LTE</t>
        </is>
      </c>
      <c r="D3179" s="8" t="inlineStr">
        <is>
          <t>-</t>
        </is>
      </c>
      <c r="E3179" s="9" t="n">
        <v>364</v>
      </c>
      <c r="F3179" s="9" t="inlineStr">
        <is>
          <t>364.00</t>
        </is>
      </c>
      <c r="G3179" s="9" t="inlineStr">
        <is>
          <t>Instock</t>
        </is>
      </c>
      <c r="H3179" s="9">
        <f>F3179+0</f>
        <v/>
      </c>
      <c r="I3179" s="9" t="n"/>
      <c r="J3179" s="9">
        <f>IF(I3179&lt;&gt;"",I3179,H3179)</f>
        <v/>
      </c>
      <c r="K3179" s="9">
        <f>E3179/(1+M3179)</f>
        <v/>
      </c>
      <c r="L3179" s="10" t="inlineStr">
        <is>
          <t>PLN</t>
        </is>
      </c>
      <c r="M3179" s="11" t="n">
        <v>0.23</v>
      </c>
      <c r="N3179" s="9">
        <f>K3179*VLOOKUP(L3179,'Exchange rate'!A:B,2,0)</f>
        <v/>
      </c>
      <c r="O3179" s="8" t="inlineStr">
        <is>
          <t>RTV Euro AGD</t>
        </is>
      </c>
      <c r="P3179" s="8" t="inlineStr">
        <is>
          <t>RTV Euro AGD</t>
        </is>
      </c>
      <c r="Q3179" s="8" t="inlineStr">
        <is>
          <t>Poland</t>
        </is>
      </c>
      <c r="R3179" s="12" t="inlineStr">
        <is>
          <t>https://www.euro.com.pl/telefony-komorkowe/xiaomi-smartfon-redmi-10c-4-128-gr-gray-xiaomi.bhtml</t>
        </is>
      </c>
      <c r="S3179" s="13" t="inlineStr">
        <is>
          <t>Handset</t>
        </is>
      </c>
      <c r="T3179" s="13" t="n"/>
      <c r="U3179" s="12" t="inlineStr">
        <is>
          <t>https://drive.google.com/uc?export=view&amp;id=1t05lGdowX0_WMBpFwIPXP88ecC70ozUs</t>
        </is>
      </c>
      <c r="V3179" t="inlineStr">
        <is>
          <t>20250424</t>
        </is>
      </c>
    </row>
    <row r="3180" ht="15" customHeight="1">
      <c r="A3180" s="7" t="inlineStr">
        <is>
          <t>BN2008102</t>
        </is>
      </c>
      <c r="B3180" s="8" t="inlineStr">
        <is>
          <t>Xiaomi</t>
        </is>
      </c>
      <c r="C3180" s="8" t="inlineStr">
        <is>
          <t>Redmi 10C 4-64GB LTE</t>
        </is>
      </c>
      <c r="D3180" s="8" t="inlineStr">
        <is>
          <t>-</t>
        </is>
      </c>
      <c r="E3180" s="9" t="n">
        <v>364</v>
      </c>
      <c r="F3180" s="9" t="inlineStr">
        <is>
          <t>364.00</t>
        </is>
      </c>
      <c r="G3180" s="9" t="inlineStr">
        <is>
          <t>Instock</t>
        </is>
      </c>
      <c r="H3180" s="9">
        <f>F3180+0</f>
        <v/>
      </c>
      <c r="I3180" s="9" t="n"/>
      <c r="J3180" s="9">
        <f>IF(I3180&lt;&gt;"",I3180,H3180)</f>
        <v/>
      </c>
      <c r="K3180" s="9">
        <f>E3180/(1+M3180)</f>
        <v/>
      </c>
      <c r="L3180" s="10" t="inlineStr">
        <is>
          <t>PLN</t>
        </is>
      </c>
      <c r="M3180" s="11" t="n">
        <v>0.23</v>
      </c>
      <c r="N3180" s="9">
        <f>K3180*VLOOKUP(L3180,'Exchange rate'!A:B,2,0)</f>
        <v/>
      </c>
      <c r="O3180" s="8" t="inlineStr">
        <is>
          <t>RTV Euro AGD</t>
        </is>
      </c>
      <c r="P3180" s="8" t="inlineStr">
        <is>
          <t>RTV Euro AGD</t>
        </is>
      </c>
      <c r="Q3180" s="8" t="inlineStr">
        <is>
          <t>Poland</t>
        </is>
      </c>
      <c r="R3180" s="12" t="inlineStr">
        <is>
          <t>https://www.euro.com.pl/telefony-komorkowe/xiaomi-smartfon-redmi-10c-4-64-ocea-blue-xiaomi.bhtml</t>
        </is>
      </c>
      <c r="S3180" s="13" t="inlineStr">
        <is>
          <t>Handset</t>
        </is>
      </c>
      <c r="T3180" s="13" t="n"/>
      <c r="U3180" s="12" t="inlineStr">
        <is>
          <t>https://drive.google.com/uc?export=view&amp;id=1qkFjaPetx-toCREVELGcjy2zv_t1JoN0</t>
        </is>
      </c>
      <c r="V3180" t="inlineStr">
        <is>
          <t>20250424</t>
        </is>
      </c>
    </row>
    <row r="3181" ht="15" customHeight="1">
      <c r="A3181" s="7" t="inlineStr">
        <is>
          <t>BN2008851</t>
        </is>
      </c>
      <c r="B3181" s="8" t="inlineStr">
        <is>
          <t>Xiaomi</t>
        </is>
      </c>
      <c r="C3181" s="8" t="inlineStr">
        <is>
          <t>Redmi 12 4-128GB LTE</t>
        </is>
      </c>
      <c r="D3181" s="8" t="inlineStr">
        <is>
          <t>-</t>
        </is>
      </c>
      <c r="E3181" s="9" t="n">
        <v>299</v>
      </c>
      <c r="F3181" s="9" t="inlineStr">
        <is>
          <t>299.00</t>
        </is>
      </c>
      <c r="G3181" s="9" t="inlineStr">
        <is>
          <t>Instock</t>
        </is>
      </c>
      <c r="H3181" s="9">
        <f>F3181+0</f>
        <v/>
      </c>
      <c r="I3181" s="9" t="n"/>
      <c r="J3181" s="9">
        <f>IF(I3181&lt;&gt;"",I3181,H3181)</f>
        <v/>
      </c>
      <c r="K3181" s="9">
        <f>E3181/(1+M3181)</f>
        <v/>
      </c>
      <c r="L3181" s="10" t="inlineStr">
        <is>
          <t>PLN</t>
        </is>
      </c>
      <c r="M3181" s="11" t="n">
        <v>0.23</v>
      </c>
      <c r="N3181" s="9">
        <f>K3181*VLOOKUP(L3181,'Exchange rate'!A:B,2,0)</f>
        <v/>
      </c>
      <c r="O3181" s="8" t="inlineStr">
        <is>
          <t>RTV Euro AGD</t>
        </is>
      </c>
      <c r="P3181" s="8" t="inlineStr">
        <is>
          <t>RTV Euro AGD</t>
        </is>
      </c>
      <c r="Q3181" s="8" t="inlineStr">
        <is>
          <t>Poland</t>
        </is>
      </c>
      <c r="R3181" s="12" t="inlineStr">
        <is>
          <t>https://www.euro.com.pl/telefony-komorkowe/xiaomi-smartfon-redmi-12-4-128-black.bhtml</t>
        </is>
      </c>
      <c r="S3181" s="13" t="inlineStr">
        <is>
          <t>Handset</t>
        </is>
      </c>
      <c r="T3181" s="13" t="n"/>
      <c r="U3181" s="12" t="inlineStr">
        <is>
          <t>https://drive.google.com/uc?export=view&amp;id=1sWIYSzwiIYLYtcb8UbNjh_qDegit24Zw</t>
        </is>
      </c>
      <c r="V3181" t="inlineStr">
        <is>
          <t>20250424</t>
        </is>
      </c>
    </row>
    <row r="3182" ht="15" customHeight="1">
      <c r="A3182" s="7" t="inlineStr">
        <is>
          <t>BN2008897</t>
        </is>
      </c>
      <c r="B3182" s="8" t="inlineStr">
        <is>
          <t>Xiaomi</t>
        </is>
      </c>
      <c r="C3182" s="8" t="inlineStr">
        <is>
          <t>Redmi 12 8-256GB</t>
        </is>
      </c>
      <c r="D3182" s="8" t="inlineStr">
        <is>
          <t>-</t>
        </is>
      </c>
      <c r="E3182" s="9" t="n">
        <v>449</v>
      </c>
      <c r="F3182" s="9" t="inlineStr">
        <is>
          <t>449.00</t>
        </is>
      </c>
      <c r="G3182" s="9" t="inlineStr">
        <is>
          <t>Instock</t>
        </is>
      </c>
      <c r="H3182" s="9">
        <f>F3182+0</f>
        <v/>
      </c>
      <c r="I3182" s="9" t="n"/>
      <c r="J3182" s="9">
        <f>IF(I3182&lt;&gt;"",I3182,H3182)</f>
        <v/>
      </c>
      <c r="K3182" s="9">
        <f>E3182/(1+M3182)</f>
        <v/>
      </c>
      <c r="L3182" s="10" t="inlineStr">
        <is>
          <t>PLN</t>
        </is>
      </c>
      <c r="M3182" s="11" t="n">
        <v>0.23</v>
      </c>
      <c r="N3182" s="9">
        <f>K3182*VLOOKUP(L3182,'Exchange rate'!A:B,2,0)</f>
        <v/>
      </c>
      <c r="O3182" s="8" t="inlineStr">
        <is>
          <t>RTV Euro AGD</t>
        </is>
      </c>
      <c r="P3182" s="8" t="inlineStr">
        <is>
          <t>RTV Euro AGD</t>
        </is>
      </c>
      <c r="Q3182" s="8" t="inlineStr">
        <is>
          <t>Poland</t>
        </is>
      </c>
      <c r="R3182" s="12" t="inlineStr">
        <is>
          <t>https://www.euro.com.pl/telefony-komorkowe/xiaomi-smartfon-redmi-12-8-256-black-xiaomi.bhtml</t>
        </is>
      </c>
      <c r="S3182" s="13" t="inlineStr">
        <is>
          <t>Handset</t>
        </is>
      </c>
      <c r="T3182" s="13" t="n"/>
      <c r="U3182" s="12" t="inlineStr">
        <is>
          <t>https://drive.google.com/uc?export=view&amp;id=1pp-QiG--y7QpVog9C1yhIKFJ_zrtLugg</t>
        </is>
      </c>
      <c r="V3182" t="inlineStr">
        <is>
          <t>20250424</t>
        </is>
      </c>
    </row>
    <row r="3183" ht="15" customHeight="1">
      <c r="A3183" s="7" t="inlineStr">
        <is>
          <t>BN2008535</t>
        </is>
      </c>
      <c r="B3183" s="8" t="inlineStr">
        <is>
          <t>Xiaomi</t>
        </is>
      </c>
      <c r="C3183" s="8" t="inlineStr">
        <is>
          <t>Redmi 12C 3-32GB LTE</t>
        </is>
      </c>
      <c r="D3183" s="8" t="inlineStr">
        <is>
          <t>-</t>
        </is>
      </c>
      <c r="E3183" s="9" t="n">
        <v>255</v>
      </c>
      <c r="F3183" s="9" t="inlineStr">
        <is>
          <t>255.00</t>
        </is>
      </c>
      <c r="G3183" s="9" t="inlineStr">
        <is>
          <t>Instock</t>
        </is>
      </c>
      <c r="H3183" s="9">
        <f>F3183+0</f>
        <v/>
      </c>
      <c r="I3183" s="9" t="n"/>
      <c r="J3183" s="9">
        <f>IF(I3183&lt;&gt;"",I3183,H3183)</f>
        <v/>
      </c>
      <c r="K3183" s="9">
        <f>E3183/(1+M3183)</f>
        <v/>
      </c>
      <c r="L3183" s="10" t="inlineStr">
        <is>
          <t>PLN</t>
        </is>
      </c>
      <c r="M3183" s="11" t="n">
        <v>0.23</v>
      </c>
      <c r="N3183" s="9">
        <f>K3183*VLOOKUP(L3183,'Exchange rate'!A:B,2,0)</f>
        <v/>
      </c>
      <c r="O3183" s="8" t="inlineStr">
        <is>
          <t>RTV Euro AGD</t>
        </is>
      </c>
      <c r="P3183" s="8" t="inlineStr">
        <is>
          <t>RTV Euro AGD</t>
        </is>
      </c>
      <c r="Q3183" s="8" t="inlineStr">
        <is>
          <t>Poland</t>
        </is>
      </c>
      <c r="R3183" s="12" t="inlineStr">
        <is>
          <t>https://www.euro.com.pl/telefony-komorkowe/xiaomi-smartfon-redmi-12c-3-32-g-gray-xiaomi.bhtml</t>
        </is>
      </c>
      <c r="S3183" s="13" t="inlineStr">
        <is>
          <t>Handset</t>
        </is>
      </c>
      <c r="T3183" s="13" t="n"/>
      <c r="U3183" s="12" t="inlineStr">
        <is>
          <t>https://drive.google.com/uc?export=view&amp;id=1uaMebcV7mYwJr23hasZRbCgw603J4B24</t>
        </is>
      </c>
      <c r="V3183" t="inlineStr">
        <is>
          <t>20250424</t>
        </is>
      </c>
    </row>
    <row r="3184" ht="15" customHeight="1">
      <c r="A3184" s="7" t="inlineStr">
        <is>
          <t>BN2008564</t>
        </is>
      </c>
      <c r="B3184" s="8" t="inlineStr">
        <is>
          <t>Xiaomi</t>
        </is>
      </c>
      <c r="C3184" s="8" t="inlineStr">
        <is>
          <t>Redmi 12C 3-64GB LTE</t>
        </is>
      </c>
      <c r="D3184" s="8" t="inlineStr">
        <is>
          <t>-</t>
        </is>
      </c>
      <c r="E3184" s="9" t="n">
        <v>291</v>
      </c>
      <c r="F3184" s="9" t="inlineStr">
        <is>
          <t>291.00</t>
        </is>
      </c>
      <c r="G3184" s="9" t="inlineStr">
        <is>
          <t>Instock</t>
        </is>
      </c>
      <c r="H3184" s="9">
        <f>F3184+0</f>
        <v/>
      </c>
      <c r="I3184" s="9" t="n"/>
      <c r="J3184" s="9">
        <f>IF(I3184&lt;&gt;"",I3184,H3184)</f>
        <v/>
      </c>
      <c r="K3184" s="9">
        <f>E3184/(1+M3184)</f>
        <v/>
      </c>
      <c r="L3184" s="10" t="inlineStr">
        <is>
          <t>PLN</t>
        </is>
      </c>
      <c r="M3184" s="11" t="n">
        <v>0.23</v>
      </c>
      <c r="N3184" s="9">
        <f>K3184*VLOOKUP(L3184,'Exchange rate'!A:B,2,0)</f>
        <v/>
      </c>
      <c r="O3184" s="8" t="inlineStr">
        <is>
          <t>RTV Euro AGD</t>
        </is>
      </c>
      <c r="P3184" s="8" t="inlineStr">
        <is>
          <t>RTV Euro AGD</t>
        </is>
      </c>
      <c r="Q3184" s="8" t="inlineStr">
        <is>
          <t>Poland</t>
        </is>
      </c>
      <c r="R3184" s="12" t="inlineStr">
        <is>
          <t>https://www.euro.com.pl/telefony-komorkowe/xiaomi-smartfon-redmi-12c-3-64-g-gray-xiaomi.bhtml</t>
        </is>
      </c>
      <c r="S3184" s="13" t="inlineStr">
        <is>
          <t>Handset</t>
        </is>
      </c>
      <c r="T3184" s="13" t="n"/>
      <c r="U3184" s="12" t="inlineStr">
        <is>
          <t>https://drive.google.com/uc?export=view&amp;id=1psl0NgoPI1dsLSgCffRo6xoukv2ECaz8</t>
        </is>
      </c>
      <c r="V3184" t="inlineStr">
        <is>
          <t>20250424</t>
        </is>
      </c>
    </row>
    <row r="3185" ht="15" customHeight="1">
      <c r="A3185" s="7" t="inlineStr">
        <is>
          <t>BN2008616</t>
        </is>
      </c>
      <c r="B3185" s="8" t="inlineStr">
        <is>
          <t>Xiaomi</t>
        </is>
      </c>
      <c r="C3185" s="8" t="inlineStr">
        <is>
          <t>Redmi 12C 4-128GB LTE</t>
        </is>
      </c>
      <c r="D3185" s="8" t="inlineStr">
        <is>
          <t>-</t>
        </is>
      </c>
      <c r="E3185" s="9" t="n">
        <v>401</v>
      </c>
      <c r="F3185" s="9" t="inlineStr">
        <is>
          <t>401.00</t>
        </is>
      </c>
      <c r="G3185" s="9" t="inlineStr">
        <is>
          <t>Instock</t>
        </is>
      </c>
      <c r="H3185" s="9">
        <f>F3185+0</f>
        <v/>
      </c>
      <c r="I3185" s="9" t="n"/>
      <c r="J3185" s="9">
        <f>IF(I3185&lt;&gt;"",I3185,H3185)</f>
        <v/>
      </c>
      <c r="K3185" s="9">
        <f>E3185/(1+M3185)</f>
        <v/>
      </c>
      <c r="L3185" s="10" t="inlineStr">
        <is>
          <t>PLN</t>
        </is>
      </c>
      <c r="M3185" s="11" t="n">
        <v>0.23</v>
      </c>
      <c r="N3185" s="9">
        <f>K3185*VLOOKUP(L3185,'Exchange rate'!A:B,2,0)</f>
        <v/>
      </c>
      <c r="O3185" s="8" t="inlineStr">
        <is>
          <t>RTV Euro AGD</t>
        </is>
      </c>
      <c r="P3185" s="8" t="inlineStr">
        <is>
          <t>RTV Euro AGD</t>
        </is>
      </c>
      <c r="Q3185" s="8" t="inlineStr">
        <is>
          <t>Poland</t>
        </is>
      </c>
      <c r="R3185" s="12" t="inlineStr">
        <is>
          <t>https://www.euro.com.pl/telefony-komorkowe/xiaomi-smartfon-redmi-12c-4-128-g-gray-xiaomi.bhtml</t>
        </is>
      </c>
      <c r="S3185" s="13" t="inlineStr">
        <is>
          <t>Handset</t>
        </is>
      </c>
      <c r="T3185" s="13" t="n"/>
      <c r="U3185" s="12" t="inlineStr">
        <is>
          <t>https://drive.google.com/uc?export=view&amp;id=1pmNYAWPj83zd8a6SNnM4umn-RWXVDghe</t>
        </is>
      </c>
      <c r="V3185" t="inlineStr">
        <is>
          <t>20250424</t>
        </is>
      </c>
    </row>
    <row r="3186" ht="15" customHeight="1">
      <c r="A3186" s="7" t="inlineStr">
        <is>
          <t>BN2009328</t>
        </is>
      </c>
      <c r="B3186" s="8" t="inlineStr">
        <is>
          <t>Xiaomi</t>
        </is>
      </c>
      <c r="C3186" s="8" t="inlineStr">
        <is>
          <t>Redmi 13 6-128GB LTE</t>
        </is>
      </c>
      <c r="D3186" s="8" t="inlineStr">
        <is>
          <t>-</t>
        </is>
      </c>
      <c r="E3186" s="9" t="n">
        <v>439</v>
      </c>
      <c r="F3186" s="9" t="inlineStr">
        <is>
          <t>439.00</t>
        </is>
      </c>
      <c r="G3186" s="9" t="inlineStr">
        <is>
          <t>Instock</t>
        </is>
      </c>
      <c r="H3186" s="9">
        <f>F3186+0</f>
        <v/>
      </c>
      <c r="I3186" s="9" t="n"/>
      <c r="J3186" s="9">
        <f>IF(I3186&lt;&gt;"",I3186,H3186)</f>
        <v/>
      </c>
      <c r="K3186" s="9">
        <f>E3186/(1+M3186)</f>
        <v/>
      </c>
      <c r="L3186" s="10" t="inlineStr">
        <is>
          <t>PLN</t>
        </is>
      </c>
      <c r="M3186" s="11" t="n">
        <v>0.23</v>
      </c>
      <c r="N3186" s="9">
        <f>K3186*VLOOKUP(L3186,'Exchange rate'!A:B,2,0)</f>
        <v/>
      </c>
      <c r="O3186" s="8" t="inlineStr">
        <is>
          <t>RTV Euro AGD</t>
        </is>
      </c>
      <c r="P3186" s="8" t="inlineStr">
        <is>
          <t>RTV Euro AGD</t>
        </is>
      </c>
      <c r="Q3186" s="8" t="inlineStr">
        <is>
          <t>Poland</t>
        </is>
      </c>
      <c r="R3186" s="12" t="inlineStr">
        <is>
          <t>https://www.euro.com.pl/telefony-komorkowe/xiaomi-redmi-13-6-128gb-6-79-90hz-108mpix-czarny.bhtml</t>
        </is>
      </c>
      <c r="S3186" s="13" t="inlineStr">
        <is>
          <t>Handset</t>
        </is>
      </c>
      <c r="T3186" s="13" t="n"/>
      <c r="U3186" s="12" t="inlineStr">
        <is>
          <t>https://drive.google.com/uc?export=view&amp;id=1rfwwUZ9Byxnc5OjffsctLx-VQYmAOBUX</t>
        </is>
      </c>
      <c r="V3186" t="inlineStr">
        <is>
          <t>20250424</t>
        </is>
      </c>
    </row>
    <row r="3187" ht="15" customHeight="1">
      <c r="A3187" s="7" t="inlineStr">
        <is>
          <t>BN2009331</t>
        </is>
      </c>
      <c r="B3187" s="8" t="inlineStr">
        <is>
          <t>Xiaomi</t>
        </is>
      </c>
      <c r="C3187" s="8" t="inlineStr">
        <is>
          <t>Redmi 13 8-256GB LTE</t>
        </is>
      </c>
      <c r="D3187" s="8" t="inlineStr">
        <is>
          <t>-</t>
        </is>
      </c>
      <c r="E3187" s="9" t="n">
        <v>549</v>
      </c>
      <c r="F3187" s="9" t="inlineStr">
        <is>
          <t>549.00</t>
        </is>
      </c>
      <c r="G3187" s="9" t="inlineStr">
        <is>
          <t>Instock</t>
        </is>
      </c>
      <c r="H3187" s="9">
        <f>F3187+0</f>
        <v/>
      </c>
      <c r="I3187" s="9" t="n"/>
      <c r="J3187" s="9">
        <f>IF(I3187&lt;&gt;"",I3187,H3187)</f>
        <v/>
      </c>
      <c r="K3187" s="9">
        <f>E3187/(1+M3187)</f>
        <v/>
      </c>
      <c r="L3187" s="10" t="inlineStr">
        <is>
          <t>PLN</t>
        </is>
      </c>
      <c r="M3187" s="11" t="n">
        <v>0.23</v>
      </c>
      <c r="N3187" s="9">
        <f>K3187*VLOOKUP(L3187,'Exchange rate'!A:B,2,0)</f>
        <v/>
      </c>
      <c r="O3187" s="8" t="inlineStr">
        <is>
          <t>RTV Euro AGD</t>
        </is>
      </c>
      <c r="P3187" s="8" t="inlineStr">
        <is>
          <t>RTV Euro AGD</t>
        </is>
      </c>
      <c r="Q3187" s="8" t="inlineStr">
        <is>
          <t>Poland</t>
        </is>
      </c>
      <c r="R3187" s="12" t="inlineStr">
        <is>
          <t>https://www.euro.com.pl/telefony-komorkowe/xiaomi-redmi-13-8-256gb-6-79-90hz-108mpix-czarny.bhtml</t>
        </is>
      </c>
      <c r="S3187" s="13" t="inlineStr">
        <is>
          <t>Handset</t>
        </is>
      </c>
      <c r="T3187" s="13" t="n"/>
      <c r="U3187" s="12" t="inlineStr">
        <is>
          <t>https://drive.google.com/uc?export=view&amp;id=1pw40B_Eb2D2xqcRnt0-wJqBIbqbdQOWa</t>
        </is>
      </c>
      <c r="V3187" t="inlineStr">
        <is>
          <t>20250424</t>
        </is>
      </c>
    </row>
    <row r="3188" ht="15" customHeight="1">
      <c r="A3188" s="7" t="inlineStr">
        <is>
          <t>BN2009087</t>
        </is>
      </c>
      <c r="B3188" s="8" t="inlineStr">
        <is>
          <t>Xiaomi</t>
        </is>
      </c>
      <c r="C3188" s="8" t="inlineStr">
        <is>
          <t>Redmi 13C 4-128GB LTE</t>
        </is>
      </c>
      <c r="D3188" s="8" t="inlineStr">
        <is>
          <t>-</t>
        </is>
      </c>
      <c r="E3188" s="9" t="n">
        <v>399</v>
      </c>
      <c r="F3188" s="9" t="inlineStr">
        <is>
          <t>399.00</t>
        </is>
      </c>
      <c r="G3188" s="9" t="inlineStr">
        <is>
          <t>Instock</t>
        </is>
      </c>
      <c r="H3188" s="9">
        <f>F3188+0</f>
        <v/>
      </c>
      <c r="I3188" s="9" t="n"/>
      <c r="J3188" s="9">
        <f>IF(I3188&lt;&gt;"",I3188,H3188)</f>
        <v/>
      </c>
      <c r="K3188" s="9">
        <f>E3188/(1+M3188)</f>
        <v/>
      </c>
      <c r="L3188" s="10" t="inlineStr">
        <is>
          <t>PLN</t>
        </is>
      </c>
      <c r="M3188" s="11" t="n">
        <v>0.23</v>
      </c>
      <c r="N3188" s="9">
        <f>K3188*VLOOKUP(L3188,'Exchange rate'!A:B,2,0)</f>
        <v/>
      </c>
      <c r="O3188" s="8" t="inlineStr">
        <is>
          <t>RTV Euro AGD</t>
        </is>
      </c>
      <c r="P3188" s="8" t="inlineStr">
        <is>
          <t>RTV Euro AGD</t>
        </is>
      </c>
      <c r="Q3188" s="8" t="inlineStr">
        <is>
          <t>Poland</t>
        </is>
      </c>
      <c r="R3188" s="12" t="inlineStr">
        <is>
          <t>https://www.euro.com.pl/telefony-komorkowe/xiaomi-redmi-13c-4-128gb-6-74-90hz-50mpix-czarny.bhtml</t>
        </is>
      </c>
      <c r="S3188" s="13" t="inlineStr">
        <is>
          <t>Handset</t>
        </is>
      </c>
      <c r="T3188" s="13" t="n"/>
      <c r="U3188" s="12" t="inlineStr">
        <is>
          <t>https://drive.google.com/uc?export=view&amp;id=1qcBfQVeGyL3zTMfmvK98wza3OjkOXgLG</t>
        </is>
      </c>
      <c r="V3188" t="inlineStr">
        <is>
          <t>20250424</t>
        </is>
      </c>
    </row>
    <row r="3189" ht="15" customHeight="1">
      <c r="A3189" s="7" t="inlineStr">
        <is>
          <t>BN2009088</t>
        </is>
      </c>
      <c r="B3189" s="8" t="inlineStr">
        <is>
          <t>Xiaomi</t>
        </is>
      </c>
      <c r="C3189" s="8" t="inlineStr">
        <is>
          <t>Redmi 13C 8-256GB LTE</t>
        </is>
      </c>
      <c r="D3189" s="8" t="inlineStr">
        <is>
          <t>-</t>
        </is>
      </c>
      <c r="E3189" s="9" t="n">
        <v>449</v>
      </c>
      <c r="F3189" s="9" t="inlineStr">
        <is>
          <t>449.00</t>
        </is>
      </c>
      <c r="G3189" s="9" t="inlineStr">
        <is>
          <t>Instock</t>
        </is>
      </c>
      <c r="H3189" s="9">
        <f>F3189+0</f>
        <v/>
      </c>
      <c r="I3189" s="9" t="n"/>
      <c r="J3189" s="9">
        <f>IF(I3189&lt;&gt;"",I3189,H3189)</f>
        <v/>
      </c>
      <c r="K3189" s="9">
        <f>E3189/(1+M3189)</f>
        <v/>
      </c>
      <c r="L3189" s="10" t="inlineStr">
        <is>
          <t>PLN</t>
        </is>
      </c>
      <c r="M3189" s="11" t="n">
        <v>0.23</v>
      </c>
      <c r="N3189" s="9">
        <f>K3189*VLOOKUP(L3189,'Exchange rate'!A:B,2,0)</f>
        <v/>
      </c>
      <c r="O3189" s="8" t="inlineStr">
        <is>
          <t>RTV Euro AGD</t>
        </is>
      </c>
      <c r="P3189" s="8" t="inlineStr">
        <is>
          <t>RTV Euro AGD</t>
        </is>
      </c>
      <c r="Q3189" s="8" t="inlineStr">
        <is>
          <t>Poland</t>
        </is>
      </c>
      <c r="R3189" s="12" t="inlineStr">
        <is>
          <t>https://www.euro.com.pl/telefony-komorkowe/xiaomi-redmi-13c-8-256gb-6-74-90hz-50mpix-czarny.bhtml</t>
        </is>
      </c>
      <c r="S3189" s="13" t="inlineStr">
        <is>
          <t>Handset</t>
        </is>
      </c>
      <c r="T3189" s="13" t="n"/>
      <c r="U3189" s="12" t="inlineStr">
        <is>
          <t>https://drive.google.com/uc?export=view&amp;id=1r262kX-iPugqbbKQCVVKrcDNBKrAcuCX</t>
        </is>
      </c>
      <c r="V3189" t="inlineStr">
        <is>
          <t>20250424</t>
        </is>
      </c>
    </row>
    <row r="3190" ht="15" customHeight="1">
      <c r="A3190" s="7" t="inlineStr">
        <is>
          <t>BN2009638</t>
        </is>
      </c>
      <c r="B3190" s="8" t="inlineStr">
        <is>
          <t>Xiaomi</t>
        </is>
      </c>
      <c r="C3190" s="8" t="inlineStr">
        <is>
          <t>Redmi 14C 4-128GB LTE</t>
        </is>
      </c>
      <c r="D3190" s="8" t="inlineStr">
        <is>
          <t>-</t>
        </is>
      </c>
      <c r="E3190" s="9" t="n">
        <v>342</v>
      </c>
      <c r="F3190" s="9" t="inlineStr">
        <is>
          <t>342.00</t>
        </is>
      </c>
      <c r="G3190" s="9" t="inlineStr">
        <is>
          <t>Instock</t>
        </is>
      </c>
      <c r="H3190" s="9">
        <f>F3190+0</f>
        <v/>
      </c>
      <c r="I3190" s="9" t="n"/>
      <c r="J3190" s="9">
        <f>IF(I3190&lt;&gt;"",I3190,H3190)</f>
        <v/>
      </c>
      <c r="K3190" s="9">
        <f>E3190/(1+M3190)</f>
        <v/>
      </c>
      <c r="L3190" s="10" t="inlineStr">
        <is>
          <t>PLN</t>
        </is>
      </c>
      <c r="M3190" s="11" t="n">
        <v>0.23</v>
      </c>
      <c r="N3190" s="9">
        <f>K3190*VLOOKUP(L3190,'Exchange rate'!A:B,2,0)</f>
        <v/>
      </c>
      <c r="O3190" s="8" t="inlineStr">
        <is>
          <t>RTV Euro AGD</t>
        </is>
      </c>
      <c r="P3190" s="8" t="inlineStr">
        <is>
          <t>RTV Euro AGD</t>
        </is>
      </c>
      <c r="Q3190" s="8" t="inlineStr">
        <is>
          <t>Poland</t>
        </is>
      </c>
      <c r="R3190" s="12" t="inlineStr">
        <is>
          <t>https://www.euro.com.pl/telefony-komorkowe/xiaomi-redmi-14c-4-128gb-6-88-120hz-50mpix-czarny.bhtml</t>
        </is>
      </c>
      <c r="S3190" s="13" t="inlineStr">
        <is>
          <t>Handset</t>
        </is>
      </c>
      <c r="T3190" s="13" t="n"/>
      <c r="U3190" s="12" t="inlineStr">
        <is>
          <t>https://drive.google.com/uc?export=view&amp;id=1ukF4MuNJG4gnkWAbyECFV68Y1sVKoHOj</t>
        </is>
      </c>
      <c r="V3190" t="inlineStr">
        <is>
          <t>20250424</t>
        </is>
      </c>
    </row>
    <row r="3191" ht="15" customHeight="1">
      <c r="A3191" s="7" t="inlineStr">
        <is>
          <t>BN2009278</t>
        </is>
      </c>
      <c r="B3191" s="8" t="inlineStr">
        <is>
          <t>Xiaomi</t>
        </is>
      </c>
      <c r="C3191" s="8" t="inlineStr">
        <is>
          <t>Redmi A3 3-64GB LTE</t>
        </is>
      </c>
      <c r="D3191" s="8" t="inlineStr">
        <is>
          <t>-</t>
        </is>
      </c>
      <c r="E3191" s="9" t="n">
        <v>263</v>
      </c>
      <c r="F3191" s="9" t="inlineStr">
        <is>
          <t>263.00</t>
        </is>
      </c>
      <c r="G3191" s="9" t="inlineStr">
        <is>
          <t>Instock</t>
        </is>
      </c>
      <c r="H3191" s="9">
        <f>F3191+0</f>
        <v/>
      </c>
      <c r="I3191" s="9" t="n"/>
      <c r="J3191" s="9">
        <f>IF(I3191&lt;&gt;"",I3191,H3191)</f>
        <v/>
      </c>
      <c r="K3191" s="9">
        <f>E3191/(1+M3191)</f>
        <v/>
      </c>
      <c r="L3191" s="10" t="inlineStr">
        <is>
          <t>PLN</t>
        </is>
      </c>
      <c r="M3191" s="11" t="n">
        <v>0.23</v>
      </c>
      <c r="N3191" s="9">
        <f>K3191*VLOOKUP(L3191,'Exchange rate'!A:B,2,0)</f>
        <v/>
      </c>
      <c r="O3191" s="8" t="inlineStr">
        <is>
          <t>RTV Euro AGD</t>
        </is>
      </c>
      <c r="P3191" s="8" t="inlineStr">
        <is>
          <t>RTV Euro AGD</t>
        </is>
      </c>
      <c r="Q3191" s="8" t="inlineStr">
        <is>
          <t>Poland</t>
        </is>
      </c>
      <c r="R3191" s="12" t="inlineStr">
        <is>
          <t>https://www.euro.com.pl/telefony-komorkowe/xiaomi-redmi-a3-3-64gb-6-71-8mpix-czarny.bhtml</t>
        </is>
      </c>
      <c r="S3191" s="13" t="inlineStr">
        <is>
          <t>Handset</t>
        </is>
      </c>
      <c r="T3191" s="13" t="n"/>
      <c r="U3191" s="12" t="inlineStr">
        <is>
          <t>https://drive.google.com/uc?export=view&amp;id=1uKohEkQ3Bg6o6wL5rfcmnLatBzvwPtdq</t>
        </is>
      </c>
      <c r="V3191" t="inlineStr">
        <is>
          <t>20250424</t>
        </is>
      </c>
    </row>
    <row r="3192" ht="15" customHeight="1">
      <c r="A3192" s="7" t="inlineStr">
        <is>
          <t>BN2007726</t>
        </is>
      </c>
      <c r="B3192" s="8" t="inlineStr">
        <is>
          <t>Xiaomi</t>
        </is>
      </c>
      <c r="C3192" s="8" t="inlineStr">
        <is>
          <t>Redmi Note 10 4-64GB 5G</t>
        </is>
      </c>
      <c r="D3192" s="8" t="inlineStr">
        <is>
          <t>-</t>
        </is>
      </c>
      <c r="E3192" s="9" t="n">
        <v>437</v>
      </c>
      <c r="F3192" s="9" t="inlineStr">
        <is>
          <t>437.00</t>
        </is>
      </c>
      <c r="G3192" s="9" t="inlineStr">
        <is>
          <t>Instock</t>
        </is>
      </c>
      <c r="H3192" s="9">
        <f>F3192+0</f>
        <v/>
      </c>
      <c r="I3192" s="9" t="n"/>
      <c r="J3192" s="9">
        <f>IF(I3192&lt;&gt;"",I3192,H3192)</f>
        <v/>
      </c>
      <c r="K3192" s="9">
        <f>E3192/(1+M3192)</f>
        <v/>
      </c>
      <c r="L3192" s="10" t="inlineStr">
        <is>
          <t>PLN</t>
        </is>
      </c>
      <c r="M3192" s="11" t="n">
        <v>0.23</v>
      </c>
      <c r="N3192" s="9">
        <f>K3192*VLOOKUP(L3192,'Exchange rate'!A:B,2,0)</f>
        <v/>
      </c>
      <c r="O3192" s="8" t="inlineStr">
        <is>
          <t>RTV Euro AGD</t>
        </is>
      </c>
      <c r="P3192" s="8" t="inlineStr">
        <is>
          <t>RTV Euro AGD</t>
        </is>
      </c>
      <c r="Q3192" s="8" t="inlineStr">
        <is>
          <t>Poland</t>
        </is>
      </c>
      <c r="R3192" s="12" t="inlineStr">
        <is>
          <t>https://www.euro.com.pl/telefony-komorkowe/xiaomi-smartfon-redmi-note10-5g-4-64-gray-xiao.bhtml</t>
        </is>
      </c>
      <c r="S3192" s="13" t="inlineStr">
        <is>
          <t>Handset</t>
        </is>
      </c>
      <c r="T3192" s="13" t="n"/>
      <c r="U3192" s="12" t="inlineStr">
        <is>
          <t>https://drive.google.com/uc?export=view&amp;id=1rlxDQf_zDLPhuVPp-CwxHVToeTk_oPkt</t>
        </is>
      </c>
      <c r="V3192" t="inlineStr">
        <is>
          <t>20250424</t>
        </is>
      </c>
    </row>
    <row r="3193" ht="15" customHeight="1">
      <c r="A3193" s="7" t="inlineStr">
        <is>
          <t>BN2007537</t>
        </is>
      </c>
      <c r="B3193" s="8" t="inlineStr">
        <is>
          <t>Xiaomi</t>
        </is>
      </c>
      <c r="C3193" s="8" t="inlineStr">
        <is>
          <t>Redmi Note 10 Pro 6-128GB LTE</t>
        </is>
      </c>
      <c r="D3193" s="8" t="inlineStr">
        <is>
          <t>-</t>
        </is>
      </c>
      <c r="E3193" s="9" t="n">
        <v>0</v>
      </c>
      <c r="F3193" s="9" t="inlineStr">
        <is>
          <t>0.00</t>
        </is>
      </c>
      <c r="G3193" s="9" t="inlineStr">
        <is>
          <t>Outstock</t>
        </is>
      </c>
      <c r="H3193" s="9">
        <f>F3193+0</f>
        <v/>
      </c>
      <c r="I3193" s="9" t="n"/>
      <c r="J3193" s="9">
        <f>IF(I3193&lt;&gt;"",I3193,H3193)</f>
        <v/>
      </c>
      <c r="K3193" s="9">
        <f>E3193/(1+M3193)</f>
        <v/>
      </c>
      <c r="L3193" s="10" t="inlineStr">
        <is>
          <t>PLN</t>
        </is>
      </c>
      <c r="M3193" s="11" t="n">
        <v>0.23</v>
      </c>
      <c r="N3193" s="9">
        <f>K3193*VLOOKUP(L3193,'Exchange rate'!A:B,2,0)</f>
        <v/>
      </c>
      <c r="O3193" s="8" t="inlineStr">
        <is>
          <t>RTV Euro AGD</t>
        </is>
      </c>
      <c r="P3193" s="8" t="inlineStr">
        <is>
          <t>RTV Euro AGD</t>
        </is>
      </c>
      <c r="Q3193" s="8" t="inlineStr">
        <is>
          <t>Poland</t>
        </is>
      </c>
      <c r="R3193" s="12" t="inlineStr">
        <is>
          <t>https://www.euro.com.pl/telefony-komorkowe/xiaomi-smartfon-redmi-note10pro-new6-128-gr-xia.bhtml</t>
        </is>
      </c>
      <c r="S3193" s="13" t="inlineStr">
        <is>
          <t>Handset</t>
        </is>
      </c>
      <c r="T3193" s="13" t="inlineStr">
        <is>
          <t>a</t>
        </is>
      </c>
      <c r="U3193" s="12" t="inlineStr">
        <is>
          <t>https://drive.google.com/uc?export=view&amp;id=1s3dbGd4kivmgSzF_R15_WH9CzlMJV66y</t>
        </is>
      </c>
      <c r="V3193" t="inlineStr">
        <is>
          <t>20250424</t>
        </is>
      </c>
    </row>
    <row r="3194" ht="15" customHeight="1">
      <c r="A3194" s="7" t="inlineStr">
        <is>
          <t>BN2008011</t>
        </is>
      </c>
      <c r="B3194" s="8" t="inlineStr">
        <is>
          <t>Xiaomi</t>
        </is>
      </c>
      <c r="C3194" s="8" t="inlineStr">
        <is>
          <t>Redmi Note 11 4-128GB LTE</t>
        </is>
      </c>
      <c r="D3194" s="8" t="inlineStr">
        <is>
          <t>-</t>
        </is>
      </c>
      <c r="E3194" s="9" t="n">
        <v>509</v>
      </c>
      <c r="F3194" s="9" t="inlineStr">
        <is>
          <t>509.00</t>
        </is>
      </c>
      <c r="G3194" s="9" t="inlineStr">
        <is>
          <t>Instock</t>
        </is>
      </c>
      <c r="H3194" s="9">
        <f>F3194+0</f>
        <v/>
      </c>
      <c r="I3194" s="9" t="n"/>
      <c r="J3194" s="9">
        <f>IF(I3194&lt;&gt;"",I3194,H3194)</f>
        <v/>
      </c>
      <c r="K3194" s="9">
        <f>E3194/(1+M3194)</f>
        <v/>
      </c>
      <c r="L3194" s="10" t="inlineStr">
        <is>
          <t>PLN</t>
        </is>
      </c>
      <c r="M3194" s="11" t="n">
        <v>0.23</v>
      </c>
      <c r="N3194" s="9">
        <f>K3194*VLOOKUP(L3194,'Exchange rate'!A:B,2,0)</f>
        <v/>
      </c>
      <c r="O3194" s="8" t="inlineStr">
        <is>
          <t>RTV Euro AGD</t>
        </is>
      </c>
      <c r="P3194" s="8" t="inlineStr">
        <is>
          <t>RTV Euro AGD</t>
        </is>
      </c>
      <c r="Q3194" s="8" t="inlineStr">
        <is>
          <t>Poland</t>
        </is>
      </c>
      <c r="R3194" s="12" t="inlineStr">
        <is>
          <t>https://www.euro.com.pl/telefony-komorkowe/xiaomi-smartfon-redmi-note-11-4-128-twblue-xiao.bhtml</t>
        </is>
      </c>
      <c r="S3194" s="13" t="inlineStr">
        <is>
          <t>Handset</t>
        </is>
      </c>
      <c r="T3194" s="13" t="n"/>
      <c r="U3194" s="12" t="inlineStr">
        <is>
          <t>https://drive.google.com/uc?export=view&amp;id=1rfSbopjYiLqKzv0ycb14p_PjbK18tSAG</t>
        </is>
      </c>
      <c r="V3194" t="inlineStr">
        <is>
          <t>20250424</t>
        </is>
      </c>
    </row>
    <row r="3195" ht="15" customHeight="1">
      <c r="A3195" s="7" t="inlineStr">
        <is>
          <t>BN2008038</t>
        </is>
      </c>
      <c r="B3195" s="8" t="inlineStr">
        <is>
          <t>Xiaomi</t>
        </is>
      </c>
      <c r="C3195" s="8" t="inlineStr">
        <is>
          <t>Redmi Note 11 4-64GB LTE</t>
        </is>
      </c>
      <c r="D3195" s="8" t="inlineStr">
        <is>
          <t>-</t>
        </is>
      </c>
      <c r="E3195" s="9" t="n">
        <v>509</v>
      </c>
      <c r="F3195" s="9" t="inlineStr">
        <is>
          <t>509.00</t>
        </is>
      </c>
      <c r="G3195" s="9" t="inlineStr">
        <is>
          <t>Instock</t>
        </is>
      </c>
      <c r="H3195" s="9">
        <f>F3195+0</f>
        <v/>
      </c>
      <c r="I3195" s="9" t="n"/>
      <c r="J3195" s="9">
        <f>IF(I3195&lt;&gt;"",I3195,H3195)</f>
        <v/>
      </c>
      <c r="K3195" s="9">
        <f>E3195/(1+M3195)</f>
        <v/>
      </c>
      <c r="L3195" s="10" t="inlineStr">
        <is>
          <t>PLN</t>
        </is>
      </c>
      <c r="M3195" s="11" t="n">
        <v>0.23</v>
      </c>
      <c r="N3195" s="9">
        <f>K3195*VLOOKUP(L3195,'Exchange rate'!A:B,2,0)</f>
        <v/>
      </c>
      <c r="O3195" s="8" t="inlineStr">
        <is>
          <t>RTV Euro AGD</t>
        </is>
      </c>
      <c r="P3195" s="8" t="inlineStr">
        <is>
          <t>RTV Euro AGD</t>
        </is>
      </c>
      <c r="Q3195" s="8" t="inlineStr">
        <is>
          <t>Poland</t>
        </is>
      </c>
      <c r="R3195" s="12" t="inlineStr">
        <is>
          <t>https://www.euro.com.pl/telefony-komorkowe/xiaomi-smartfon-redmi-note-11-4-64-gray-xiao.bhtml</t>
        </is>
      </c>
      <c r="S3195" s="13" t="inlineStr">
        <is>
          <t>Handset</t>
        </is>
      </c>
      <c r="T3195" s="13" t="n"/>
      <c r="U3195" s="12" t="inlineStr">
        <is>
          <t>https://drive.google.com/uc?export=view&amp;id=1sXtvaxAIdJBbRPaNvvHKogXrQ2ucMNxK</t>
        </is>
      </c>
      <c r="V3195" t="inlineStr">
        <is>
          <t>20250424</t>
        </is>
      </c>
    </row>
    <row r="3196" ht="15" customHeight="1">
      <c r="A3196" s="7" t="inlineStr">
        <is>
          <t>BN2008736</t>
        </is>
      </c>
      <c r="B3196" s="8" t="inlineStr">
        <is>
          <t>Xiaomi</t>
        </is>
      </c>
      <c r="C3196" s="8" t="inlineStr">
        <is>
          <t>Redmi Note 12 4-128GB LTE</t>
        </is>
      </c>
      <c r="D3196" s="8" t="inlineStr">
        <is>
          <t>-</t>
        </is>
      </c>
      <c r="E3196" s="9" t="n">
        <v>473</v>
      </c>
      <c r="F3196" s="9" t="inlineStr">
        <is>
          <t>473.00</t>
        </is>
      </c>
      <c r="G3196" s="9" t="inlineStr">
        <is>
          <t>Instock</t>
        </is>
      </c>
      <c r="H3196" s="9">
        <f>F3196+0</f>
        <v/>
      </c>
      <c r="I3196" s="9" t="n"/>
      <c r="J3196" s="9">
        <f>IF(I3196&lt;&gt;"",I3196,H3196)</f>
        <v/>
      </c>
      <c r="K3196" s="9">
        <f>E3196/(1+M3196)</f>
        <v/>
      </c>
      <c r="L3196" s="10" t="inlineStr">
        <is>
          <t>PLN</t>
        </is>
      </c>
      <c r="M3196" s="11" t="n">
        <v>0.23</v>
      </c>
      <c r="N3196" s="9">
        <f>K3196*VLOOKUP(L3196,'Exchange rate'!A:B,2,0)</f>
        <v/>
      </c>
      <c r="O3196" s="8" t="inlineStr">
        <is>
          <t>RTV Euro AGD</t>
        </is>
      </c>
      <c r="P3196" s="8" t="inlineStr">
        <is>
          <t>RTV Euro AGD</t>
        </is>
      </c>
      <c r="Q3196" s="8" t="inlineStr">
        <is>
          <t>Poland</t>
        </is>
      </c>
      <c r="R3196" s="12" t="inlineStr">
        <is>
          <t>https://www.euro.com.pl/telefony-komorkowe/xiaomi-smartfon-redmi-note-12-4-128-gray-xiaomi.bhtml</t>
        </is>
      </c>
      <c r="S3196" s="13" t="inlineStr">
        <is>
          <t>Handset</t>
        </is>
      </c>
      <c r="T3196" s="13" t="n"/>
      <c r="U3196" s="12" t="inlineStr">
        <is>
          <t>https://drive.google.com/uc?export=view&amp;id=1v2LwryEcfCW-IqZkrCYwk_O1CBSjtjcs</t>
        </is>
      </c>
      <c r="V3196" t="inlineStr">
        <is>
          <t>20250424</t>
        </is>
      </c>
    </row>
    <row r="3197" ht="15" customHeight="1">
      <c r="A3197" s="7" t="inlineStr">
        <is>
          <t>BN2008737</t>
        </is>
      </c>
      <c r="B3197" s="8" t="inlineStr">
        <is>
          <t>Xiaomi</t>
        </is>
      </c>
      <c r="C3197" s="8" t="inlineStr">
        <is>
          <t>Redmi Note 12 4-64GB LTE</t>
        </is>
      </c>
      <c r="D3197" s="8" t="inlineStr">
        <is>
          <t>-</t>
        </is>
      </c>
      <c r="E3197" s="9" t="n">
        <v>437</v>
      </c>
      <c r="F3197" s="9" t="inlineStr">
        <is>
          <t>437.00</t>
        </is>
      </c>
      <c r="G3197" s="9" t="inlineStr">
        <is>
          <t>Instock</t>
        </is>
      </c>
      <c r="H3197" s="9">
        <f>F3197+0</f>
        <v/>
      </c>
      <c r="I3197" s="9" t="n"/>
      <c r="J3197" s="9">
        <f>IF(I3197&lt;&gt;"",I3197,H3197)</f>
        <v/>
      </c>
      <c r="K3197" s="9">
        <f>E3197/(1+M3197)</f>
        <v/>
      </c>
      <c r="L3197" s="10" t="inlineStr">
        <is>
          <t>PLN</t>
        </is>
      </c>
      <c r="M3197" s="11" t="n">
        <v>0.23</v>
      </c>
      <c r="N3197" s="9">
        <f>K3197*VLOOKUP(L3197,'Exchange rate'!A:B,2,0)</f>
        <v/>
      </c>
      <c r="O3197" s="8" t="inlineStr">
        <is>
          <t>RTV Euro AGD</t>
        </is>
      </c>
      <c r="P3197" s="8" t="inlineStr">
        <is>
          <t>RTV Euro AGD</t>
        </is>
      </c>
      <c r="Q3197" s="8" t="inlineStr">
        <is>
          <t>Poland</t>
        </is>
      </c>
      <c r="R3197" s="12" t="inlineStr">
        <is>
          <t>https://www.euro.com.pl/telefony-komorkowe/xiaomi-smartfon-redmi-note-12-4-64-gray-xiaomi.bhtml</t>
        </is>
      </c>
      <c r="S3197" s="13" t="inlineStr">
        <is>
          <t>Handset</t>
        </is>
      </c>
      <c r="T3197" s="13" t="n"/>
      <c r="U3197" s="12" t="inlineStr">
        <is>
          <t>https://drive.google.com/uc?export=view&amp;id=1reLYd16PH4uW70CGxa2CpdDf_sodfx2E</t>
        </is>
      </c>
      <c r="V3197" t="inlineStr">
        <is>
          <t>20250424</t>
        </is>
      </c>
    </row>
    <row r="3198" ht="15" customHeight="1">
      <c r="A3198" s="7" t="inlineStr">
        <is>
          <t>BN2009176</t>
        </is>
      </c>
      <c r="B3198" s="8" t="inlineStr">
        <is>
          <t>Xiaomi</t>
        </is>
      </c>
      <c r="C3198" s="8" t="inlineStr">
        <is>
          <t>Redmi Note 12 8-256GB</t>
        </is>
      </c>
      <c r="D3198" s="8" t="inlineStr">
        <is>
          <t>-</t>
        </is>
      </c>
      <c r="E3198" s="9" t="n">
        <v>619</v>
      </c>
      <c r="F3198" s="9" t="inlineStr">
        <is>
          <t>619.00</t>
        </is>
      </c>
      <c r="G3198" s="9" t="inlineStr">
        <is>
          <t>Instock</t>
        </is>
      </c>
      <c r="H3198" s="9">
        <f>F3198+0</f>
        <v/>
      </c>
      <c r="I3198" s="9" t="n"/>
      <c r="J3198" s="9">
        <f>IF(I3198&lt;&gt;"",I3198,H3198)</f>
        <v/>
      </c>
      <c r="K3198" s="9">
        <f>E3198/(1+M3198)</f>
        <v/>
      </c>
      <c r="L3198" s="10" t="inlineStr">
        <is>
          <t>PLN</t>
        </is>
      </c>
      <c r="M3198" s="11" t="n">
        <v>0.23</v>
      </c>
      <c r="N3198" s="9">
        <f>K3198*VLOOKUP(L3198,'Exchange rate'!A:B,2,0)</f>
        <v/>
      </c>
      <c r="O3198" s="8" t="inlineStr">
        <is>
          <t>RTV Euro AGD</t>
        </is>
      </c>
      <c r="P3198" s="8" t="inlineStr">
        <is>
          <t>RTV Euro AGD</t>
        </is>
      </c>
      <c r="Q3198" s="8" t="inlineStr">
        <is>
          <t>Poland</t>
        </is>
      </c>
      <c r="R3198" s="12" t="inlineStr">
        <is>
          <t>https://www.euro.com.pl/telefony-komorkowe/xiaomi-smartfon-redmi-note-12-8-256-gray-xiaomi.bhtml</t>
        </is>
      </c>
      <c r="S3198" s="13" t="inlineStr">
        <is>
          <t>Handset</t>
        </is>
      </c>
      <c r="T3198" s="13" t="n"/>
      <c r="U3198" s="12" t="inlineStr">
        <is>
          <t>https://drive.google.com/uc?export=view&amp;id=1q9o56nf7qs-gCe7ZqKG15SIYIXZ9WjQx</t>
        </is>
      </c>
      <c r="V3198" t="inlineStr">
        <is>
          <t>20250424</t>
        </is>
      </c>
    </row>
    <row r="3199" ht="15" customHeight="1">
      <c r="A3199" s="7" t="inlineStr">
        <is>
          <t>BN2008732</t>
        </is>
      </c>
      <c r="B3199" s="8" t="inlineStr">
        <is>
          <t>Xiaomi</t>
        </is>
      </c>
      <c r="C3199" s="8" t="inlineStr">
        <is>
          <t>Redmi Note 12 Pro 6-128GB 5G</t>
        </is>
      </c>
      <c r="D3199" s="8" t="inlineStr">
        <is>
          <t>-</t>
        </is>
      </c>
      <c r="E3199" s="9" t="n">
        <v>852</v>
      </c>
      <c r="F3199" s="9" t="inlineStr">
        <is>
          <t>852.00</t>
        </is>
      </c>
      <c r="G3199" s="9" t="inlineStr">
        <is>
          <t>Instock</t>
        </is>
      </c>
      <c r="H3199" s="9">
        <f>F3199+0</f>
        <v/>
      </c>
      <c r="I3199" s="9" t="n"/>
      <c r="J3199" s="9">
        <f>IF(I3199&lt;&gt;"",I3199,H3199)</f>
        <v/>
      </c>
      <c r="K3199" s="9">
        <f>E3199/(1+M3199)</f>
        <v/>
      </c>
      <c r="L3199" s="10" t="inlineStr">
        <is>
          <t>PLN</t>
        </is>
      </c>
      <c r="M3199" s="11" t="n">
        <v>0.23</v>
      </c>
      <c r="N3199" s="9">
        <f>K3199*VLOOKUP(L3199,'Exchange rate'!A:B,2,0)</f>
        <v/>
      </c>
      <c r="O3199" s="8" t="inlineStr">
        <is>
          <t>RTV Euro AGD</t>
        </is>
      </c>
      <c r="P3199" s="8" t="inlineStr">
        <is>
          <t>RTV Euro AGD</t>
        </is>
      </c>
      <c r="Q3199" s="8" t="inlineStr">
        <is>
          <t>Poland</t>
        </is>
      </c>
      <c r="R3199" s="12" t="inlineStr">
        <is>
          <t>https://www.euro.com.pl/telefony-komorkowe/xiaomi-smartfon-redmi-note-12-pro-5g-bk-xiaomi.bhtml</t>
        </is>
      </c>
      <c r="S3199" s="13" t="inlineStr">
        <is>
          <t>Handset</t>
        </is>
      </c>
      <c r="T3199" s="13" t="n"/>
      <c r="U3199" s="12" t="inlineStr">
        <is>
          <t>https://drive.google.com/uc?export=view&amp;id=1vUSlh5i1jSgjy4qa-dJghnxii6iw-MvH</t>
        </is>
      </c>
      <c r="V3199" t="inlineStr">
        <is>
          <t>20250424</t>
        </is>
      </c>
    </row>
    <row r="3200" ht="15" customHeight="1">
      <c r="A3200" s="7" t="inlineStr">
        <is>
          <t>BN2008742</t>
        </is>
      </c>
      <c r="B3200" s="8" t="inlineStr">
        <is>
          <t>Xiaomi</t>
        </is>
      </c>
      <c r="C3200" s="8" t="inlineStr">
        <is>
          <t>Redmi Note 12 Pro+ 8-256GB 5G</t>
        </is>
      </c>
      <c r="D3200" s="8" t="inlineStr">
        <is>
          <t>-</t>
        </is>
      </c>
      <c r="E3200" s="9" t="n">
        <v>961</v>
      </c>
      <c r="F3200" s="9" t="inlineStr">
        <is>
          <t>961.00</t>
        </is>
      </c>
      <c r="G3200" s="9" t="inlineStr">
        <is>
          <t>Instock</t>
        </is>
      </c>
      <c r="H3200" s="9">
        <f>F3200+0</f>
        <v/>
      </c>
      <c r="I3200" s="9" t="n"/>
      <c r="J3200" s="9">
        <f>IF(I3200&lt;&gt;"",I3200,H3200)</f>
        <v/>
      </c>
      <c r="K3200" s="9">
        <f>E3200/(1+M3200)</f>
        <v/>
      </c>
      <c r="L3200" s="10" t="inlineStr">
        <is>
          <t>PLN</t>
        </is>
      </c>
      <c r="M3200" s="11" t="n">
        <v>0.23</v>
      </c>
      <c r="N3200" s="9">
        <f>K3200*VLOOKUP(L3200,'Exchange rate'!A:B,2,0)</f>
        <v/>
      </c>
      <c r="O3200" s="8" t="inlineStr">
        <is>
          <t>RTV Euro AGD</t>
        </is>
      </c>
      <c r="P3200" s="8" t="inlineStr">
        <is>
          <t>RTV Euro AGD</t>
        </is>
      </c>
      <c r="Q3200" s="8" t="inlineStr">
        <is>
          <t>Poland</t>
        </is>
      </c>
      <c r="R3200" s="12" t="inlineStr">
        <is>
          <t>https://www.euro.com.pl/telefony-komorkowe/xiaomi-smartfon-redmi-note-12-pro-5g-bk-xiaomi_1.bhtml</t>
        </is>
      </c>
      <c r="S3200" s="13" t="inlineStr">
        <is>
          <t>Handset</t>
        </is>
      </c>
      <c r="T3200" s="13" t="n"/>
      <c r="U3200" s="12" t="inlineStr">
        <is>
          <t>https://drive.google.com/uc?export=view&amp;id=1tob3cXQEiWb-7ZJnDg0OfqZgIgzVxtyw</t>
        </is>
      </c>
      <c r="V3200" t="inlineStr">
        <is>
          <t>20250424</t>
        </is>
      </c>
    </row>
    <row r="3201" ht="15" customHeight="1">
      <c r="A3201" s="7" t="inlineStr">
        <is>
          <t>BN2008771</t>
        </is>
      </c>
      <c r="B3201" s="8" t="inlineStr">
        <is>
          <t>Xiaomi</t>
        </is>
      </c>
      <c r="C3201" s="8" t="inlineStr">
        <is>
          <t>Redmi Note 12S 8-256GB LTE</t>
        </is>
      </c>
      <c r="D3201" s="8" t="inlineStr">
        <is>
          <t>-</t>
        </is>
      </c>
      <c r="E3201" s="9" t="n">
        <v>579</v>
      </c>
      <c r="F3201" s="9" t="inlineStr">
        <is>
          <t>579.00</t>
        </is>
      </c>
      <c r="G3201" s="9" t="inlineStr">
        <is>
          <t>Instock</t>
        </is>
      </c>
      <c r="H3201" s="9">
        <f>F3201+0</f>
        <v/>
      </c>
      <c r="I3201" s="9" t="n"/>
      <c r="J3201" s="9">
        <f>IF(I3201&lt;&gt;"",I3201,H3201)</f>
        <v/>
      </c>
      <c r="K3201" s="9">
        <f>E3201/(1+M3201)</f>
        <v/>
      </c>
      <c r="L3201" s="10" t="inlineStr">
        <is>
          <t>PLN</t>
        </is>
      </c>
      <c r="M3201" s="11" t="n">
        <v>0.23</v>
      </c>
      <c r="N3201" s="9">
        <f>K3201*VLOOKUP(L3201,'Exchange rate'!A:B,2,0)</f>
        <v/>
      </c>
      <c r="O3201" s="8" t="inlineStr">
        <is>
          <t>RTV Euro AGD</t>
        </is>
      </c>
      <c r="P3201" s="8" t="inlineStr">
        <is>
          <t>RTV Euro AGD</t>
        </is>
      </c>
      <c r="Q3201" s="8" t="inlineStr">
        <is>
          <t>Poland</t>
        </is>
      </c>
      <c r="R3201" s="12" t="inlineStr">
        <is>
          <t>https://www.euro.com.pl/telefony-komorkowe/xiaomi-smartfon-redmi-note-12s-8-256-bk-xiaomi.bhtml</t>
        </is>
      </c>
      <c r="S3201" s="13" t="inlineStr">
        <is>
          <t>Handset</t>
        </is>
      </c>
      <c r="T3201" s="13" t="n"/>
      <c r="U3201" s="12" t="inlineStr">
        <is>
          <t>https://drive.google.com/uc?export=view&amp;id=1riBtqebJsyQupsh4i5So_8RFtK9Vkwaw</t>
        </is>
      </c>
      <c r="V3201" t="inlineStr">
        <is>
          <t>20250424</t>
        </is>
      </c>
    </row>
    <row r="3202" ht="15" customHeight="1">
      <c r="A3202" s="7" t="inlineStr">
        <is>
          <t>BN2009387</t>
        </is>
      </c>
      <c r="B3202" s="8" t="inlineStr">
        <is>
          <t>Xiaomi</t>
        </is>
      </c>
      <c r="C3202" s="8" t="inlineStr">
        <is>
          <t>Redmi Note 13 6-128GB 5G</t>
        </is>
      </c>
      <c r="D3202" s="8" t="inlineStr">
        <is>
          <t>-</t>
        </is>
      </c>
      <c r="E3202" s="9" t="n">
        <v>639</v>
      </c>
      <c r="F3202" s="9" t="inlineStr">
        <is>
          <t>639.00</t>
        </is>
      </c>
      <c r="G3202" s="9" t="inlineStr">
        <is>
          <t>Instock</t>
        </is>
      </c>
      <c r="H3202" s="9">
        <f>F3202+0</f>
        <v/>
      </c>
      <c r="I3202" s="9" t="n"/>
      <c r="J3202" s="9">
        <f>IF(I3202&lt;&gt;"",I3202,H3202)</f>
        <v/>
      </c>
      <c r="K3202" s="9">
        <f>E3202/(1+M3202)</f>
        <v/>
      </c>
      <c r="L3202" s="10" t="inlineStr">
        <is>
          <t>PLN</t>
        </is>
      </c>
      <c r="M3202" s="11" t="n">
        <v>0.23</v>
      </c>
      <c r="N3202" s="9">
        <f>K3202*VLOOKUP(L3202,'Exchange rate'!A:B,2,0)</f>
        <v/>
      </c>
      <c r="O3202" s="8" t="inlineStr">
        <is>
          <t>RTV Euro AGD</t>
        </is>
      </c>
      <c r="P3202" s="8" t="inlineStr">
        <is>
          <t>RTV Euro AGD</t>
        </is>
      </c>
      <c r="Q3202" s="8" t="inlineStr">
        <is>
          <t>Poland</t>
        </is>
      </c>
      <c r="R3202" s="12" t="inlineStr">
        <is>
          <t>https://www.euro.com.pl/telefony-komorkowe/xiaomi-redmi-note-13-5g-6-128gb-6-67-120hz-108mpix-czarny.bhtml</t>
        </is>
      </c>
      <c r="S3202" s="13" t="inlineStr">
        <is>
          <t>Handset</t>
        </is>
      </c>
      <c r="T3202" s="13" t="n"/>
      <c r="U3202" s="12" t="inlineStr">
        <is>
          <t>https://drive.google.com/uc?export=view&amp;id=1sjFwyI45FqUc0i4HqCOScN5zWFGILxbN</t>
        </is>
      </c>
      <c r="V3202" t="inlineStr">
        <is>
          <t>20250424</t>
        </is>
      </c>
    </row>
    <row r="3203" ht="15" customHeight="1">
      <c r="A3203" s="7" t="inlineStr">
        <is>
          <t>BN2009089</t>
        </is>
      </c>
      <c r="B3203" s="8" t="inlineStr">
        <is>
          <t>Xiaomi</t>
        </is>
      </c>
      <c r="C3203" s="8" t="inlineStr">
        <is>
          <t>Redmi Note 13 6-128GB LTE</t>
        </is>
      </c>
      <c r="D3203" s="8" t="inlineStr">
        <is>
          <t>-</t>
        </is>
      </c>
      <c r="E3203" s="9" t="n">
        <v>649</v>
      </c>
      <c r="F3203" s="9" t="inlineStr">
        <is>
          <t>649.00</t>
        </is>
      </c>
      <c r="G3203" s="9" t="inlineStr">
        <is>
          <t>Instock</t>
        </is>
      </c>
      <c r="H3203" s="9">
        <f>F3203+0</f>
        <v/>
      </c>
      <c r="I3203" s="9" t="n"/>
      <c r="J3203" s="9">
        <f>IF(I3203&lt;&gt;"",I3203,H3203)</f>
        <v/>
      </c>
      <c r="K3203" s="9">
        <f>E3203/(1+M3203)</f>
        <v/>
      </c>
      <c r="L3203" s="10" t="inlineStr">
        <is>
          <t>PLN</t>
        </is>
      </c>
      <c r="M3203" s="11" t="n">
        <v>0.23</v>
      </c>
      <c r="N3203" s="9">
        <f>K3203*VLOOKUP(L3203,'Exchange rate'!A:B,2,0)</f>
        <v/>
      </c>
      <c r="O3203" s="8" t="inlineStr">
        <is>
          <t>RTV Euro AGD</t>
        </is>
      </c>
      <c r="P3203" s="8" t="inlineStr">
        <is>
          <t>RTV Euro AGD</t>
        </is>
      </c>
      <c r="Q3203" s="8" t="inlineStr">
        <is>
          <t>Poland</t>
        </is>
      </c>
      <c r="R3203" s="12" t="inlineStr">
        <is>
          <t>https://www.euro.com.pl/telefony-komorkowe/xiaomi-redmi-note-13-6-128gb-6-67-120hz-108mpix-czarny.bhtml</t>
        </is>
      </c>
      <c r="S3203" s="13" t="inlineStr">
        <is>
          <t>Handset</t>
        </is>
      </c>
      <c r="T3203" s="13" t="n"/>
      <c r="U3203" s="12" t="inlineStr">
        <is>
          <t>https://drive.google.com/uc?export=view&amp;id=1rjXrCOm40p-Lf1LL8Wl00vHpZmhO-muI</t>
        </is>
      </c>
      <c r="V3203" t="inlineStr">
        <is>
          <t>20250424</t>
        </is>
      </c>
    </row>
    <row r="3204" ht="15" customHeight="1">
      <c r="A3204" s="7" t="inlineStr">
        <is>
          <t>BN2009090</t>
        </is>
      </c>
      <c r="B3204" s="8" t="inlineStr">
        <is>
          <t>Xiaomi</t>
        </is>
      </c>
      <c r="C3204" s="8" t="inlineStr">
        <is>
          <t>Redmi Note 13 8-256GB LTE</t>
        </is>
      </c>
      <c r="D3204" s="8" t="inlineStr">
        <is>
          <t>-</t>
        </is>
      </c>
      <c r="E3204" s="9" t="n">
        <v>619</v>
      </c>
      <c r="F3204" s="9" t="inlineStr">
        <is>
          <t>619.00</t>
        </is>
      </c>
      <c r="G3204" s="9" t="inlineStr">
        <is>
          <t>Instock</t>
        </is>
      </c>
      <c r="H3204" s="9">
        <f>F3204+0</f>
        <v/>
      </c>
      <c r="I3204" s="9" t="n"/>
      <c r="J3204" s="9">
        <f>IF(I3204&lt;&gt;"",I3204,H3204)</f>
        <v/>
      </c>
      <c r="K3204" s="9">
        <f>E3204/(1+M3204)</f>
        <v/>
      </c>
      <c r="L3204" s="10" t="inlineStr">
        <is>
          <t>PLN</t>
        </is>
      </c>
      <c r="M3204" s="11" t="n">
        <v>0.23</v>
      </c>
      <c r="N3204" s="9">
        <f>K3204*VLOOKUP(L3204,'Exchange rate'!A:B,2,0)</f>
        <v/>
      </c>
      <c r="O3204" s="8" t="inlineStr">
        <is>
          <t>RTV Euro AGD</t>
        </is>
      </c>
      <c r="P3204" s="8" t="inlineStr">
        <is>
          <t>RTV Euro AGD</t>
        </is>
      </c>
      <c r="Q3204" s="8" t="inlineStr">
        <is>
          <t>Poland</t>
        </is>
      </c>
      <c r="R3204" s="12" t="inlineStr">
        <is>
          <t>https://www.euro.com.pl/telefony-komorkowe/xiaomi-redmi-note-13-8-256gb-6-67-120hz-108mpix-czarny.bhtml</t>
        </is>
      </c>
      <c r="S3204" s="13" t="inlineStr">
        <is>
          <t>Handset</t>
        </is>
      </c>
      <c r="T3204" s="13" t="n"/>
      <c r="U3204" s="12" t="inlineStr">
        <is>
          <t>https://drive.google.com/uc?export=view&amp;id=1rEc-3iRU5FEYg7OoB2mf14M_Qkz-WF95</t>
        </is>
      </c>
      <c r="V3204" t="inlineStr">
        <is>
          <t>20250424</t>
        </is>
      </c>
    </row>
    <row r="3205" ht="15" customHeight="1">
      <c r="A3205" s="7" t="inlineStr">
        <is>
          <t>BN2009091</t>
        </is>
      </c>
      <c r="B3205" s="8" t="inlineStr">
        <is>
          <t>Xiaomi</t>
        </is>
      </c>
      <c r="C3205" s="8" t="inlineStr">
        <is>
          <t>Redmi Note 13 Pro 8-256GB 5G</t>
        </is>
      </c>
      <c r="D3205" s="8" t="inlineStr">
        <is>
          <t>-</t>
        </is>
      </c>
      <c r="E3205" s="9" t="n">
        <v>1099</v>
      </c>
      <c r="F3205" s="9" t="inlineStr">
        <is>
          <t>1099.00</t>
        </is>
      </c>
      <c r="G3205" s="9" t="inlineStr">
        <is>
          <t>Instock</t>
        </is>
      </c>
      <c r="H3205" s="9">
        <f>F3205+0</f>
        <v/>
      </c>
      <c r="I3205" s="9" t="n"/>
      <c r="J3205" s="9">
        <f>IF(I3205&lt;&gt;"",I3205,H3205)</f>
        <v/>
      </c>
      <c r="K3205" s="9">
        <f>E3205/(1+M3205)</f>
        <v/>
      </c>
      <c r="L3205" s="10" t="inlineStr">
        <is>
          <t>PLN</t>
        </is>
      </c>
      <c r="M3205" s="11" t="n">
        <v>0.23</v>
      </c>
      <c r="N3205" s="9">
        <f>K3205*VLOOKUP(L3205,'Exchange rate'!A:B,2,0)</f>
        <v/>
      </c>
      <c r="O3205" s="8" t="inlineStr">
        <is>
          <t>RTV Euro AGD</t>
        </is>
      </c>
      <c r="P3205" s="8" t="inlineStr">
        <is>
          <t>RTV Euro AGD</t>
        </is>
      </c>
      <c r="Q3205" s="8" t="inlineStr">
        <is>
          <t>Poland</t>
        </is>
      </c>
      <c r="R3205" s="12" t="inlineStr">
        <is>
          <t>https://www.euro.com.pl/telefony-komorkowe/xiaomi-redmi-note-13-pro-5g-8-256gb-6-67-120hz-200mpix-czarny.bhtml</t>
        </is>
      </c>
      <c r="S3205" s="13" t="inlineStr">
        <is>
          <t>Handset</t>
        </is>
      </c>
      <c r="T3205" s="13" t="n"/>
      <c r="U3205" s="12" t="inlineStr">
        <is>
          <t>https://drive.google.com/uc?export=view&amp;id=1qYELXiSZ0zD5OHaJ3gPNesCmCvV-AAg0</t>
        </is>
      </c>
      <c r="V3205" t="inlineStr">
        <is>
          <t>20250424</t>
        </is>
      </c>
    </row>
    <row r="3206" ht="15" customHeight="1">
      <c r="A3206" s="7" t="inlineStr">
        <is>
          <t>BN2009248</t>
        </is>
      </c>
      <c r="B3206" s="8" t="inlineStr">
        <is>
          <t>Xiaomi</t>
        </is>
      </c>
      <c r="C3206" s="8" t="inlineStr">
        <is>
          <t>Redmi Note 13 Pro 8-256GB LTE</t>
        </is>
      </c>
      <c r="D3206" s="8" t="inlineStr">
        <is>
          <t>-</t>
        </is>
      </c>
      <c r="E3206" s="9" t="n">
        <v>899</v>
      </c>
      <c r="F3206" s="9" t="inlineStr">
        <is>
          <t>899.00</t>
        </is>
      </c>
      <c r="G3206" s="9" t="inlineStr">
        <is>
          <t>Instock</t>
        </is>
      </c>
      <c r="H3206" s="9">
        <f>F3206+0</f>
        <v/>
      </c>
      <c r="I3206" s="9" t="n"/>
      <c r="J3206" s="9">
        <f>IF(I3206&lt;&gt;"",I3206,H3206)</f>
        <v/>
      </c>
      <c r="K3206" s="9">
        <f>E3206/(1+M3206)</f>
        <v/>
      </c>
      <c r="L3206" s="10" t="inlineStr">
        <is>
          <t>PLN</t>
        </is>
      </c>
      <c r="M3206" s="11" t="n">
        <v>0.23</v>
      </c>
      <c r="N3206" s="9">
        <f>K3206*VLOOKUP(L3206,'Exchange rate'!A:B,2,0)</f>
        <v/>
      </c>
      <c r="O3206" s="8" t="inlineStr">
        <is>
          <t>RTV Euro AGD</t>
        </is>
      </c>
      <c r="P3206" s="8" t="inlineStr">
        <is>
          <t>RTV Euro AGD</t>
        </is>
      </c>
      <c r="Q3206" s="8" t="inlineStr">
        <is>
          <t>Poland</t>
        </is>
      </c>
      <c r="R3206" s="12" t="inlineStr">
        <is>
          <t>https://www.euro.com.pl/telefony-komorkowe/xiaomi-redmi-note-13-pro-8-256gb-6-67-120hz-200mpix-czarny.bhtml</t>
        </is>
      </c>
      <c r="S3206" s="13" t="inlineStr">
        <is>
          <t>Handset</t>
        </is>
      </c>
      <c r="T3206" s="13" t="n"/>
      <c r="U3206" s="12" t="inlineStr">
        <is>
          <t>https://drive.google.com/uc?export=view&amp;id=1ufx5Mad3AeYRRyALRHTsehzJC5nLeDed</t>
        </is>
      </c>
      <c r="V3206" t="inlineStr">
        <is>
          <t>20250424</t>
        </is>
      </c>
    </row>
    <row r="3207" ht="15" customHeight="1">
      <c r="A3207" s="7" t="inlineStr">
        <is>
          <t>BN2009111</t>
        </is>
      </c>
      <c r="B3207" s="8" t="inlineStr">
        <is>
          <t>Xiaomi</t>
        </is>
      </c>
      <c r="C3207" s="8" t="inlineStr">
        <is>
          <t>Redmi Note 13 Pro+ 12-512GB 5G</t>
        </is>
      </c>
      <c r="D3207" s="8" t="inlineStr">
        <is>
          <t>-</t>
        </is>
      </c>
      <c r="E3207" s="9" t="n">
        <v>1279</v>
      </c>
      <c r="F3207" s="9" t="inlineStr">
        <is>
          <t>1279.00</t>
        </is>
      </c>
      <c r="G3207" s="9" t="inlineStr">
        <is>
          <t>Instock</t>
        </is>
      </c>
      <c r="H3207" s="9">
        <f>F3207+0</f>
        <v/>
      </c>
      <c r="I3207" s="9" t="n"/>
      <c r="J3207" s="9">
        <f>IF(I3207&lt;&gt;"",I3207,H3207)</f>
        <v/>
      </c>
      <c r="K3207" s="9">
        <f>E3207/(1+M3207)</f>
        <v/>
      </c>
      <c r="L3207" s="10" t="inlineStr">
        <is>
          <t>PLN</t>
        </is>
      </c>
      <c r="M3207" s="11" t="n">
        <v>0.23</v>
      </c>
      <c r="N3207" s="9">
        <f>K3207*VLOOKUP(L3207,'Exchange rate'!A:B,2,0)</f>
        <v/>
      </c>
      <c r="O3207" s="8" t="inlineStr">
        <is>
          <t>RTV Euro AGD</t>
        </is>
      </c>
      <c r="P3207" s="8" t="inlineStr">
        <is>
          <t>RTV Euro AGD</t>
        </is>
      </c>
      <c r="Q3207" s="8" t="inlineStr">
        <is>
          <t>Poland</t>
        </is>
      </c>
      <c r="R3207" s="12" t="inlineStr">
        <is>
          <t>https://www.euro.com.pl/telefony-komorkowe/xiaomi-redmi-note-13-pro-5g-12-512gb-6-67-120hz-200mpix-czarny.bhtml</t>
        </is>
      </c>
      <c r="S3207" s="13" t="inlineStr">
        <is>
          <t>Handset</t>
        </is>
      </c>
      <c r="T3207" s="13" t="n"/>
      <c r="U3207" s="12" t="inlineStr">
        <is>
          <t>https://drive.google.com/uc?export=view&amp;id=1ucBKkfodaU8X8jMm2pUD7Ts8ZsNlfOAF</t>
        </is>
      </c>
      <c r="V3207" t="inlineStr">
        <is>
          <t>20250424</t>
        </is>
      </c>
    </row>
    <row r="3208" ht="15" customHeight="1">
      <c r="A3208" s="7" t="inlineStr">
        <is>
          <t>BN2009812</t>
        </is>
      </c>
      <c r="B3208" s="8" t="inlineStr">
        <is>
          <t>Xiaomi</t>
        </is>
      </c>
      <c r="C3208" s="8" t="inlineStr">
        <is>
          <t>Redmi Note 14 Pro 8-256GB 5G</t>
        </is>
      </c>
      <c r="D3208" s="8" t="inlineStr">
        <is>
          <t>-</t>
        </is>
      </c>
      <c r="E3208" s="9" t="n">
        <v>1399</v>
      </c>
      <c r="F3208" s="9" t="inlineStr">
        <is>
          <t>1399.00</t>
        </is>
      </c>
      <c r="G3208" s="9" t="inlineStr">
        <is>
          <t>Instock</t>
        </is>
      </c>
      <c r="H3208" s="9">
        <f>F3208+0</f>
        <v/>
      </c>
      <c r="I3208" s="9" t="n"/>
      <c r="J3208" s="9">
        <f>IF(I3208&lt;&gt;"",I3208,H3208)</f>
        <v/>
      </c>
      <c r="K3208" s="9">
        <f>E3208/(1+M3208)</f>
        <v/>
      </c>
      <c r="L3208" s="10" t="inlineStr">
        <is>
          <t>PLN</t>
        </is>
      </c>
      <c r="M3208" s="11" t="n">
        <v>0.23</v>
      </c>
      <c r="N3208" s="9">
        <f>K3208*VLOOKUP(L3208,'Exchange rate'!A:B,2,0)</f>
        <v/>
      </c>
      <c r="O3208" s="8" t="inlineStr">
        <is>
          <t>RTV Euro AGD</t>
        </is>
      </c>
      <c r="P3208" s="8" t="inlineStr">
        <is>
          <t>RTV Euro AGD</t>
        </is>
      </c>
      <c r="Q3208" s="8" t="inlineStr">
        <is>
          <t>Poland</t>
        </is>
      </c>
      <c r="R3208" s="12" t="inlineStr">
        <is>
          <t>https://www.euro.com.pl/telefony-komorkowe/xiaomi-redmi-note-14-pro-5g-8-256gb-6-67-120hz-200mpix-czarny.bhtml</t>
        </is>
      </c>
      <c r="S3208" s="13" t="inlineStr">
        <is>
          <t>Handset</t>
        </is>
      </c>
      <c r="T3208" s="13" t="n"/>
      <c r="U3208" s="12" t="inlineStr">
        <is>
          <t>https://drive.google.com/uc?export=view&amp;id=1sfD8V5N0PeEhuvNgPshEyGPn0d7LbVCU</t>
        </is>
      </c>
      <c r="V3208" t="inlineStr">
        <is>
          <t>20250424</t>
        </is>
      </c>
    </row>
    <row r="3209" ht="15" customHeight="1">
      <c r="A3209" s="7" t="inlineStr">
        <is>
          <t>AN00000041</t>
        </is>
      </c>
      <c r="B3209" s="8" t="inlineStr">
        <is>
          <t>Xiaomi</t>
        </is>
      </c>
      <c r="C3209" s="8" t="inlineStr">
        <is>
          <t>Redmi Smart Band Pro</t>
        </is>
      </c>
      <c r="D3209" s="8" t="inlineStr">
        <is>
          <t>-</t>
        </is>
      </c>
      <c r="E3209" s="9" t="n">
        <v>0</v>
      </c>
      <c r="F3209" s="9" t="inlineStr">
        <is>
          <t>0.00</t>
        </is>
      </c>
      <c r="G3209" s="9" t="inlineStr">
        <is>
          <t>Outstock</t>
        </is>
      </c>
      <c r="H3209" s="9">
        <f>F3209+0</f>
        <v/>
      </c>
      <c r="I3209" s="9" t="n"/>
      <c r="J3209" s="9">
        <f>IF(I3209&lt;&gt;"",I3209,H3209)</f>
        <v/>
      </c>
      <c r="K3209" s="9">
        <f>E3209/(1+M3209)</f>
        <v/>
      </c>
      <c r="L3209" s="10" t="inlineStr">
        <is>
          <t>PLN</t>
        </is>
      </c>
      <c r="M3209" s="11" t="n">
        <v>0.23</v>
      </c>
      <c r="N3209" s="9">
        <f>K3209*VLOOKUP(L3209,'Exchange rate'!A:B,2,0)</f>
        <v/>
      </c>
      <c r="O3209" s="8" t="inlineStr">
        <is>
          <t>RTV Euro AGD</t>
        </is>
      </c>
      <c r="P3209" s="8" t="inlineStr">
        <is>
          <t>RTV Euro AGD</t>
        </is>
      </c>
      <c r="Q3209" s="8" t="inlineStr">
        <is>
          <t>Poland</t>
        </is>
      </c>
      <c r="R3209" s="12" t="inlineStr">
        <is>
          <t>https://www.euro.com.pl/opaski-monitorujace-aktywnosc/xiaomi-opaska-redmi-smart-band-pro-xiao.bhtml</t>
        </is>
      </c>
      <c r="S3209" s="13" t="inlineStr">
        <is>
          <t>Fitness Gear</t>
        </is>
      </c>
      <c r="T3209" s="13" t="inlineStr">
        <is>
          <t>new</t>
        </is>
      </c>
      <c r="U3209" s="12" t="inlineStr">
        <is>
          <t>https://drive.google.com/uc?export=view&amp;id=1uPA3ScdN0T3Cjxm7zPTr1TgK93i2swi8</t>
        </is>
      </c>
      <c r="V3209" t="inlineStr">
        <is>
          <t>20250424</t>
        </is>
      </c>
    </row>
    <row r="3210" ht="15" customHeight="1">
      <c r="A3210" s="7" t="inlineStr">
        <is>
          <t>AN00000173</t>
        </is>
      </c>
      <c r="B3210" s="8" t="inlineStr">
        <is>
          <t>Xiaomi</t>
        </is>
      </c>
      <c r="C3210" s="8" t="inlineStr">
        <is>
          <t>Redmi Watch 3 Active</t>
        </is>
      </c>
      <c r="D3210" s="8" t="inlineStr">
        <is>
          <t>-</t>
        </is>
      </c>
      <c r="E3210" s="9" t="n">
        <v>0</v>
      </c>
      <c r="F3210" s="9" t="inlineStr">
        <is>
          <t>29.00</t>
        </is>
      </c>
      <c r="G3210" s="9" t="inlineStr">
        <is>
          <t>Instock</t>
        </is>
      </c>
      <c r="H3210" s="9">
        <f>F3210+0</f>
        <v/>
      </c>
      <c r="I3210" s="9" t="n"/>
      <c r="J3210" s="9">
        <f>IF(I3210&lt;&gt;"",I3210,H3210)</f>
        <v/>
      </c>
      <c r="K3210" s="9">
        <f>E3210/(1+M3210)</f>
        <v/>
      </c>
      <c r="L3210" s="10" t="inlineStr">
        <is>
          <t>PLN</t>
        </is>
      </c>
      <c r="M3210" s="11" t="n">
        <v>0.23</v>
      </c>
      <c r="N3210" s="9">
        <f>K3210*VLOOKUP(L3210,'Exchange rate'!A:B,2,0)</f>
        <v/>
      </c>
      <c r="O3210" s="8" t="inlineStr">
        <is>
          <t>RTV Euro AGD</t>
        </is>
      </c>
      <c r="P3210" s="8" t="inlineStr">
        <is>
          <t>RTV Euro AGD</t>
        </is>
      </c>
      <c r="Q3210" s="8" t="inlineStr">
        <is>
          <t>Poland</t>
        </is>
      </c>
      <c r="R3210" s="12" t="inlineStr">
        <is>
          <t>https://www.euro.com.pl/smartwatch/xiaomi-smartwatch-redmi-watch-3-active-bk.bhtml</t>
        </is>
      </c>
      <c r="S3210" s="13" t="inlineStr">
        <is>
          <t>Smart Watch</t>
        </is>
      </c>
      <c r="T3210" s="13" t="inlineStr">
        <is>
          <t>x</t>
        </is>
      </c>
      <c r="U3210" s="12" t="inlineStr">
        <is>
          <t>https://drive.google.com/uc?export=view&amp;id=1uUK0FJGaovEK8cEQSyaPtGdyWenp5PWh</t>
        </is>
      </c>
      <c r="V3210" t="inlineStr">
        <is>
          <t>20250424</t>
        </is>
      </c>
    </row>
    <row r="3211" ht="15" customHeight="1">
      <c r="A3211" s="7" t="inlineStr">
        <is>
          <t>BN4000679</t>
        </is>
      </c>
      <c r="B3211" s="8" t="inlineStr">
        <is>
          <t>Xiaomi</t>
        </is>
      </c>
      <c r="C3211" s="8" t="inlineStr">
        <is>
          <t>Redmi Watch 3 BT</t>
        </is>
      </c>
      <c r="D3211" s="8" t="inlineStr">
        <is>
          <t>-</t>
        </is>
      </c>
      <c r="E3211" s="9" t="n">
        <v>199</v>
      </c>
      <c r="F3211" s="9" t="inlineStr">
        <is>
          <t>199.00</t>
        </is>
      </c>
      <c r="G3211" s="9" t="inlineStr">
        <is>
          <t>Instock</t>
        </is>
      </c>
      <c r="H3211" s="9">
        <f>F3211+0</f>
        <v/>
      </c>
      <c r="I3211" s="9" t="n"/>
      <c r="J3211" s="9">
        <f>IF(I3211&lt;&gt;"",I3211,H3211)</f>
        <v/>
      </c>
      <c r="K3211" s="9">
        <f>E3211/(1+M3211)</f>
        <v/>
      </c>
      <c r="L3211" s="10" t="inlineStr">
        <is>
          <t>PLN</t>
        </is>
      </c>
      <c r="M3211" s="11" t="n">
        <v>0.23</v>
      </c>
      <c r="N3211" s="9">
        <f>K3211*VLOOKUP(L3211,'Exchange rate'!A:B,2,0)</f>
        <v/>
      </c>
      <c r="O3211" s="8" t="inlineStr">
        <is>
          <t>RTV Euro AGD</t>
        </is>
      </c>
      <c r="P3211" s="8" t="inlineStr">
        <is>
          <t>RTV Euro AGD</t>
        </is>
      </c>
      <c r="Q3211" s="8" t="inlineStr">
        <is>
          <t>Poland</t>
        </is>
      </c>
      <c r="R3211" s="12" t="inlineStr">
        <is>
          <t>https://www.euro.com.pl/smartwatch/xiaomi-smartwatch-redmi-watch-3-ivory-xiaomi.bhtml</t>
        </is>
      </c>
      <c r="S3211" s="13" t="inlineStr">
        <is>
          <t>Smart Watch</t>
        </is>
      </c>
      <c r="T3211" s="13" t="n"/>
      <c r="U3211" s="12" t="inlineStr">
        <is>
          <t>https://drive.google.com/uc?export=view&amp;id=1qlxhi6wlwUqKzWMxiKW5DtryXhQmKOLw</t>
        </is>
      </c>
      <c r="V3211" t="inlineStr">
        <is>
          <t>20250424</t>
        </is>
      </c>
    </row>
    <row r="3212" ht="15" customHeight="1">
      <c r="A3212" s="7" t="inlineStr">
        <is>
          <t>BN2009160</t>
        </is>
      </c>
      <c r="B3212" s="8" t="inlineStr">
        <is>
          <t>Xiaomi</t>
        </is>
      </c>
      <c r="C3212" s="8" t="inlineStr">
        <is>
          <t>Redmi Watch 4 BT</t>
        </is>
      </c>
      <c r="D3212" s="8" t="inlineStr">
        <is>
          <t>-</t>
        </is>
      </c>
      <c r="E3212" s="9" t="n">
        <v>349</v>
      </c>
      <c r="F3212" s="9" t="inlineStr">
        <is>
          <t>349.00</t>
        </is>
      </c>
      <c r="G3212" s="9" t="inlineStr">
        <is>
          <t>Instock</t>
        </is>
      </c>
      <c r="H3212" s="9">
        <f>F3212+0</f>
        <v/>
      </c>
      <c r="I3212" s="9" t="n"/>
      <c r="J3212" s="9">
        <f>IF(I3212&lt;&gt;"",I3212,H3212)</f>
        <v/>
      </c>
      <c r="K3212" s="9">
        <f>E3212/(1+M3212)</f>
        <v/>
      </c>
      <c r="L3212" s="10" t="inlineStr">
        <is>
          <t>PLN</t>
        </is>
      </c>
      <c r="M3212" s="11" t="n">
        <v>0.23</v>
      </c>
      <c r="N3212" s="9">
        <f>K3212*VLOOKUP(L3212,'Exchange rate'!A:B,2,0)</f>
        <v/>
      </c>
      <c r="O3212" s="8" t="inlineStr">
        <is>
          <t>RTV Euro AGD</t>
        </is>
      </c>
      <c r="P3212" s="8" t="inlineStr">
        <is>
          <t>RTV Euro AGD</t>
        </is>
      </c>
      <c r="Q3212" s="8" t="inlineStr">
        <is>
          <t>Poland</t>
        </is>
      </c>
      <c r="R3212" s="12" t="inlineStr">
        <is>
          <t>https://www.euro.com.pl/smartwatch/xiaomi-redmi-watch-4-czarny.bhtml</t>
        </is>
      </c>
      <c r="S3212" s="13" t="inlineStr">
        <is>
          <t>Smart Watch</t>
        </is>
      </c>
      <c r="T3212" s="13" t="n"/>
      <c r="U3212" s="12" t="inlineStr">
        <is>
          <t>https://drive.google.com/uc?export=view&amp;id=1rUK1ctf2oPBZyc2Z4Fb23X2FgvCvmHRw</t>
        </is>
      </c>
      <c r="V3212" t="inlineStr">
        <is>
          <t>20250424</t>
        </is>
      </c>
    </row>
    <row r="3213" ht="15" customHeight="1">
      <c r="A3213" s="7" t="inlineStr">
        <is>
          <t>BN2008014</t>
        </is>
      </c>
      <c r="B3213" s="8" t="inlineStr">
        <is>
          <t>Xiaomi</t>
        </is>
      </c>
      <c r="C3213" s="8" t="inlineStr">
        <is>
          <t>Xiaomi 12 8-256GB 5G</t>
        </is>
      </c>
      <c r="D3213" s="8" t="inlineStr">
        <is>
          <t>-</t>
        </is>
      </c>
      <c r="E3213" s="9" t="n">
        <v>0</v>
      </c>
      <c r="F3213" s="9" t="inlineStr">
        <is>
          <t>0.00</t>
        </is>
      </c>
      <c r="G3213" s="9" t="inlineStr">
        <is>
          <t>Outstock</t>
        </is>
      </c>
      <c r="H3213" s="9">
        <f>F3213+0</f>
        <v/>
      </c>
      <c r="I3213" s="9" t="n"/>
      <c r="J3213" s="9">
        <f>IF(I3213&lt;&gt;"",I3213,H3213)</f>
        <v/>
      </c>
      <c r="K3213" s="9">
        <f>E3213/(1+M3213)</f>
        <v/>
      </c>
      <c r="L3213" s="10" t="inlineStr">
        <is>
          <t>PLN</t>
        </is>
      </c>
      <c r="M3213" s="11" t="n">
        <v>0.23</v>
      </c>
      <c r="N3213" s="9">
        <f>K3213*VLOOKUP(L3213,'Exchange rate'!A:B,2,0)</f>
        <v/>
      </c>
      <c r="O3213" s="8" t="inlineStr">
        <is>
          <t>RTV Euro AGD</t>
        </is>
      </c>
      <c r="P3213" s="8" t="inlineStr">
        <is>
          <t>RTV Euro AGD</t>
        </is>
      </c>
      <c r="Q3213" s="8" t="inlineStr">
        <is>
          <t>Poland</t>
        </is>
      </c>
      <c r="R3213" s="12" t="inlineStr">
        <is>
          <t>https://www.euro.com.pl/telefony-komorkowe/xiaomi-smartfon-12-8-256-gray.bhtml</t>
        </is>
      </c>
      <c r="S3213" s="13" t="inlineStr">
        <is>
          <t>Handset</t>
        </is>
      </c>
      <c r="T3213" s="13" t="inlineStr">
        <is>
          <t>a</t>
        </is>
      </c>
      <c r="U3213" s="12" t="inlineStr">
        <is>
          <t>https://drive.google.com/uc?export=view&amp;id=1qDasZQShM2qWpGgYkbl88lTNV5zx6pAP</t>
        </is>
      </c>
      <c r="V3213" t="inlineStr">
        <is>
          <t>20250424</t>
        </is>
      </c>
    </row>
    <row r="3214" ht="15" customHeight="1">
      <c r="A3214" s="7" t="inlineStr">
        <is>
          <t>BN2008324</t>
        </is>
      </c>
      <c r="B3214" s="8" t="inlineStr">
        <is>
          <t>Xiaomi</t>
        </is>
      </c>
      <c r="C3214" s="8" t="inlineStr">
        <is>
          <t>Xiaomi 12T 8-128GB 5G</t>
        </is>
      </c>
      <c r="D3214" s="8" t="inlineStr">
        <is>
          <t>-</t>
        </is>
      </c>
      <c r="E3214" s="9" t="n">
        <v>1166</v>
      </c>
      <c r="F3214" s="9" t="inlineStr">
        <is>
          <t>1166.00</t>
        </is>
      </c>
      <c r="G3214" s="9" t="inlineStr">
        <is>
          <t>Instock</t>
        </is>
      </c>
      <c r="H3214" s="9">
        <f>F3214+0</f>
        <v/>
      </c>
      <c r="I3214" s="9" t="n"/>
      <c r="J3214" s="9">
        <f>IF(I3214&lt;&gt;"",I3214,H3214)</f>
        <v/>
      </c>
      <c r="K3214" s="9">
        <f>E3214/(1+M3214)</f>
        <v/>
      </c>
      <c r="L3214" s="10" t="inlineStr">
        <is>
          <t>PLN</t>
        </is>
      </c>
      <c r="M3214" s="11" t="n">
        <v>0.23</v>
      </c>
      <c r="N3214" s="9">
        <f>K3214*VLOOKUP(L3214,'Exchange rate'!A:B,2,0)</f>
        <v/>
      </c>
      <c r="O3214" s="8" t="inlineStr">
        <is>
          <t>RTV Euro AGD</t>
        </is>
      </c>
      <c r="P3214" s="8" t="inlineStr">
        <is>
          <t>RTV Euro AGD</t>
        </is>
      </c>
      <c r="Q3214" s="8" t="inlineStr">
        <is>
          <t>Poland</t>
        </is>
      </c>
      <c r="R3214" s="12" t="inlineStr">
        <is>
          <t>https://www.euro.com.pl/telefony-komorkowe/xiaomi-smartfon-12t-8-128gb-black.bhtml</t>
        </is>
      </c>
      <c r="S3214" s="13" t="inlineStr">
        <is>
          <t>Handset</t>
        </is>
      </c>
      <c r="T3214" s="13" t="n"/>
      <c r="U3214" s="12" t="inlineStr">
        <is>
          <t>https://drive.google.com/uc?export=view&amp;id=1vJCmy81TLrDDiRPeGi3_uhtlN71tZGWt</t>
        </is>
      </c>
      <c r="V3214" t="inlineStr">
        <is>
          <t>20250424</t>
        </is>
      </c>
    </row>
    <row r="3215" ht="15" customHeight="1">
      <c r="A3215" s="7" t="inlineStr">
        <is>
          <t>BN2008537</t>
        </is>
      </c>
      <c r="B3215" s="8" t="inlineStr">
        <is>
          <t>Xiaomi</t>
        </is>
      </c>
      <c r="C3215" s="8" t="inlineStr">
        <is>
          <t>Xiaomi 13 8-256GB 5G</t>
        </is>
      </c>
      <c r="D3215" s="8" t="inlineStr">
        <is>
          <t>-</t>
        </is>
      </c>
      <c r="E3215" s="9" t="n">
        <v>3499</v>
      </c>
      <c r="F3215" s="9" t="inlineStr">
        <is>
          <t>3499.00</t>
        </is>
      </c>
      <c r="G3215" s="9" t="inlineStr">
        <is>
          <t>Instock</t>
        </is>
      </c>
      <c r="H3215" s="9">
        <f>F3215+0</f>
        <v/>
      </c>
      <c r="I3215" s="9" t="n"/>
      <c r="J3215" s="9">
        <f>IF(I3215&lt;&gt;"",I3215,H3215)</f>
        <v/>
      </c>
      <c r="K3215" s="9">
        <f>E3215/(1+M3215)</f>
        <v/>
      </c>
      <c r="L3215" s="10" t="inlineStr">
        <is>
          <t>PLN</t>
        </is>
      </c>
      <c r="M3215" s="11" t="n">
        <v>0.23</v>
      </c>
      <c r="N3215" s="9">
        <f>K3215*VLOOKUP(L3215,'Exchange rate'!A:B,2,0)</f>
        <v/>
      </c>
      <c r="O3215" s="8" t="inlineStr">
        <is>
          <t>RTV Euro AGD</t>
        </is>
      </c>
      <c r="P3215" s="8" t="inlineStr">
        <is>
          <t>RTV Euro AGD</t>
        </is>
      </c>
      <c r="Q3215" s="8" t="inlineStr">
        <is>
          <t>Poland</t>
        </is>
      </c>
      <c r="R3215" s="12" t="inlineStr">
        <is>
          <t>https://www.euro.com.pl/telefony-komorkowe/xiaomi-smartfon-xiaomi-13-8-256-black.bhtml</t>
        </is>
      </c>
      <c r="S3215" s="13" t="inlineStr">
        <is>
          <t>Handset</t>
        </is>
      </c>
      <c r="T3215" s="13" t="n"/>
      <c r="U3215" s="12" t="inlineStr">
        <is>
          <t>https://drive.google.com/uc?export=view&amp;id=1uU0DxkKhmyt5piuNnn4gfggq7p38BiB3</t>
        </is>
      </c>
      <c r="V3215" t="inlineStr">
        <is>
          <t>20250424</t>
        </is>
      </c>
    </row>
    <row r="3216" ht="15" customHeight="1">
      <c r="A3216" s="7" t="inlineStr">
        <is>
          <t>BN2008852</t>
        </is>
      </c>
      <c r="B3216" s="8" t="inlineStr">
        <is>
          <t>Xiaomi</t>
        </is>
      </c>
      <c r="C3216" s="8" t="inlineStr">
        <is>
          <t>Xiaomi 13T 8-256GB 5G</t>
        </is>
      </c>
      <c r="D3216" s="8" t="inlineStr">
        <is>
          <t>-</t>
        </is>
      </c>
      <c r="E3216" s="9" t="n">
        <v>1799</v>
      </c>
      <c r="F3216" s="9" t="inlineStr">
        <is>
          <t>1799.00</t>
        </is>
      </c>
      <c r="G3216" s="9" t="inlineStr">
        <is>
          <t>Instock</t>
        </is>
      </c>
      <c r="H3216" s="9">
        <f>F3216+0</f>
        <v/>
      </c>
      <c r="I3216" s="9" t="n"/>
      <c r="J3216" s="9">
        <f>IF(I3216&lt;&gt;"",I3216,H3216)</f>
        <v/>
      </c>
      <c r="K3216" s="9">
        <f>E3216/(1+M3216)</f>
        <v/>
      </c>
      <c r="L3216" s="10" t="inlineStr">
        <is>
          <t>PLN</t>
        </is>
      </c>
      <c r="M3216" s="11" t="n">
        <v>0.23</v>
      </c>
      <c r="N3216" s="9">
        <f>K3216*VLOOKUP(L3216,'Exchange rate'!A:B,2,0)</f>
        <v/>
      </c>
      <c r="O3216" s="8" t="inlineStr">
        <is>
          <t>RTV Euro AGD</t>
        </is>
      </c>
      <c r="P3216" s="8" t="inlineStr">
        <is>
          <t>RTV Euro AGD</t>
        </is>
      </c>
      <c r="Q3216" s="8" t="inlineStr">
        <is>
          <t>Poland</t>
        </is>
      </c>
      <c r="R3216" s="12" t="inlineStr">
        <is>
          <t>https://www.euro.com.pl/telefony-komorkowe/xiaomi-13t-8-256gb-6-67-50-mpix-czarny.bhtml</t>
        </is>
      </c>
      <c r="S3216" s="13" t="inlineStr">
        <is>
          <t>Handset</t>
        </is>
      </c>
      <c r="T3216" s="13" t="n"/>
      <c r="U3216" s="12" t="inlineStr">
        <is>
          <t>https://drive.google.com/uc?export=view&amp;id=1pyzjjjsVAXoji40dzuLnOQy4CYZE34mr</t>
        </is>
      </c>
      <c r="V3216" t="inlineStr">
        <is>
          <t>20250424</t>
        </is>
      </c>
    </row>
    <row r="3217" ht="15" customHeight="1">
      <c r="A3217" s="7" t="inlineStr">
        <is>
          <t>BN2008861</t>
        </is>
      </c>
      <c r="B3217" s="8" t="inlineStr">
        <is>
          <t>Xiaomi</t>
        </is>
      </c>
      <c r="C3217" s="8" t="inlineStr">
        <is>
          <t>Xiaomi 13T Pro 12-512GB 5G</t>
        </is>
      </c>
      <c r="D3217" s="8" t="inlineStr">
        <is>
          <t>-</t>
        </is>
      </c>
      <c r="E3217" s="9" t="n">
        <v>2099</v>
      </c>
      <c r="F3217" s="9" t="inlineStr">
        <is>
          <t>2099.00</t>
        </is>
      </c>
      <c r="G3217" s="9" t="inlineStr">
        <is>
          <t>Instock</t>
        </is>
      </c>
      <c r="H3217" s="9">
        <f>F3217+0</f>
        <v/>
      </c>
      <c r="I3217" s="9" t="n"/>
      <c r="J3217" s="9">
        <f>IF(I3217&lt;&gt;"",I3217,H3217)</f>
        <v/>
      </c>
      <c r="K3217" s="9">
        <f>E3217/(1+M3217)</f>
        <v/>
      </c>
      <c r="L3217" s="10" t="inlineStr">
        <is>
          <t>PLN</t>
        </is>
      </c>
      <c r="M3217" s="11" t="n">
        <v>0.23</v>
      </c>
      <c r="N3217" s="9">
        <f>K3217*VLOOKUP(L3217,'Exchange rate'!A:B,2,0)</f>
        <v/>
      </c>
      <c r="O3217" s="8" t="inlineStr">
        <is>
          <t>RTV Euro AGD</t>
        </is>
      </c>
      <c r="P3217" s="8" t="inlineStr">
        <is>
          <t>RTV Euro AGD</t>
        </is>
      </c>
      <c r="Q3217" s="8" t="inlineStr">
        <is>
          <t>Poland</t>
        </is>
      </c>
      <c r="R3217" s="12" t="inlineStr">
        <is>
          <t>https://www.euro.com.pl/telefony-komorkowe/xiaomi-13t-pro-12-512gb-6-67-50-mpix-czarny.bhtml</t>
        </is>
      </c>
      <c r="S3217" s="13" t="inlineStr">
        <is>
          <t>Handset</t>
        </is>
      </c>
      <c r="T3217" s="13" t="n"/>
      <c r="U3217" s="12" t="inlineStr">
        <is>
          <t>https://drive.google.com/uc?export=view&amp;id=1vIZo3qUrBCOrlCsqZDmUHhP2F_S7JMH6</t>
        </is>
      </c>
      <c r="V3217" t="inlineStr">
        <is>
          <t>20250424</t>
        </is>
      </c>
    </row>
    <row r="3218" ht="15" customHeight="1">
      <c r="A3218" s="7" t="inlineStr">
        <is>
          <t>BN2009094</t>
        </is>
      </c>
      <c r="B3218" s="8" t="inlineStr">
        <is>
          <t>Xiaomi</t>
        </is>
      </c>
      <c r="C3218" s="8" t="inlineStr">
        <is>
          <t>Xiaomi 14 12-512GB 5G</t>
        </is>
      </c>
      <c r="D3218" s="8" t="inlineStr">
        <is>
          <t>-</t>
        </is>
      </c>
      <c r="E3218" s="9" t="n">
        <v>2899</v>
      </c>
      <c r="F3218" s="9" t="inlineStr">
        <is>
          <t>2899.00</t>
        </is>
      </c>
      <c r="G3218" s="9" t="inlineStr">
        <is>
          <t>Instock</t>
        </is>
      </c>
      <c r="H3218" s="9">
        <f>F3218+0</f>
        <v/>
      </c>
      <c r="I3218" s="9" t="n"/>
      <c r="J3218" s="9">
        <f>IF(I3218&lt;&gt;"",I3218,H3218)</f>
        <v/>
      </c>
      <c r="K3218" s="9">
        <f>E3218/(1+M3218)</f>
        <v/>
      </c>
      <c r="L3218" s="10" t="inlineStr">
        <is>
          <t>PLN</t>
        </is>
      </c>
      <c r="M3218" s="11" t="n">
        <v>0.23</v>
      </c>
      <c r="N3218" s="9">
        <f>K3218*VLOOKUP(L3218,'Exchange rate'!A:B,2,0)</f>
        <v/>
      </c>
      <c r="O3218" s="8" t="inlineStr">
        <is>
          <t>RTV Euro AGD</t>
        </is>
      </c>
      <c r="P3218" s="8" t="inlineStr">
        <is>
          <t>RTV Euro AGD</t>
        </is>
      </c>
      <c r="Q3218" s="8" t="inlineStr">
        <is>
          <t>Poland</t>
        </is>
      </c>
      <c r="R3218" s="12" t="inlineStr">
        <is>
          <t>https://www.euro.com.pl/telefony-komorkowe/xiaomi-14-12-512gb-6-36-120hz-50mpix-czarny.bhtml</t>
        </is>
      </c>
      <c r="S3218" s="13" t="inlineStr">
        <is>
          <t>Handset</t>
        </is>
      </c>
      <c r="T3218" s="13" t="n"/>
      <c r="U3218" s="12" t="inlineStr">
        <is>
          <t>https://drive.google.com/uc?export=view&amp;id=1u48NUsb6-ncZdtdGPwTdKPk0kjMKr86I</t>
        </is>
      </c>
      <c r="V3218" t="inlineStr">
        <is>
          <t>20250424</t>
        </is>
      </c>
    </row>
    <row r="3219" ht="15" customHeight="1">
      <c r="A3219" s="7" t="inlineStr">
        <is>
          <t>BN2009303</t>
        </is>
      </c>
      <c r="B3219" s="8" t="inlineStr">
        <is>
          <t>Xiaomi</t>
        </is>
      </c>
      <c r="C3219" s="8" t="inlineStr">
        <is>
          <t>Xiaomi 14 Ultra 16-512GB 5G</t>
        </is>
      </c>
      <c r="D3219" s="8" t="inlineStr">
        <is>
          <t>-</t>
        </is>
      </c>
      <c r="E3219" s="9" t="n">
        <v>4799</v>
      </c>
      <c r="F3219" s="9" t="inlineStr">
        <is>
          <t>4799.00</t>
        </is>
      </c>
      <c r="G3219" s="9" t="inlineStr">
        <is>
          <t>Instock</t>
        </is>
      </c>
      <c r="H3219" s="9">
        <f>F3219+0</f>
        <v/>
      </c>
      <c r="I3219" s="9" t="n"/>
      <c r="J3219" s="9">
        <f>IF(I3219&lt;&gt;"",I3219,H3219)</f>
        <v/>
      </c>
      <c r="K3219" s="9">
        <f>E3219/(1+M3219)</f>
        <v/>
      </c>
      <c r="L3219" s="10" t="inlineStr">
        <is>
          <t>PLN</t>
        </is>
      </c>
      <c r="M3219" s="11" t="n">
        <v>0.23</v>
      </c>
      <c r="N3219" s="9">
        <f>K3219*VLOOKUP(L3219,'Exchange rate'!A:B,2,0)</f>
        <v/>
      </c>
      <c r="O3219" s="8" t="inlineStr">
        <is>
          <t>RTV Euro AGD</t>
        </is>
      </c>
      <c r="P3219" s="8" t="inlineStr">
        <is>
          <t>RTV Euro AGD</t>
        </is>
      </c>
      <c r="Q3219" s="8" t="inlineStr">
        <is>
          <t>Poland</t>
        </is>
      </c>
      <c r="R3219" s="12" t="inlineStr">
        <is>
          <t>https://www.euro.com.pl/telefony-komorkowe/xiaomi-14-ultra-16-512gb-6-72-120hz-50mpix-czarny.bhtml</t>
        </is>
      </c>
      <c r="S3219" s="13" t="inlineStr">
        <is>
          <t>Handset</t>
        </is>
      </c>
      <c r="T3219" s="13" t="n"/>
      <c r="U3219" s="12" t="inlineStr">
        <is>
          <t>https://drive.google.com/uc?export=view&amp;id=1qc08Q1FpTMOAdo7OFu8nPwJoknE7XdDS</t>
        </is>
      </c>
      <c r="V3219" t="inlineStr">
        <is>
          <t>20250424</t>
        </is>
      </c>
    </row>
    <row r="3220" ht="15" customHeight="1">
      <c r="A3220" s="7" t="inlineStr">
        <is>
          <t>BN2009425</t>
        </is>
      </c>
      <c r="B3220" s="8" t="inlineStr">
        <is>
          <t>Xiaomi</t>
        </is>
      </c>
      <c r="C3220" s="8" t="inlineStr">
        <is>
          <t>Xiaomi 14T 12-256GB 5G</t>
        </is>
      </c>
      <c r="D3220" s="8" t="inlineStr">
        <is>
          <t>-</t>
        </is>
      </c>
      <c r="E3220" s="9" t="n">
        <v>1869</v>
      </c>
      <c r="F3220" s="9" t="inlineStr">
        <is>
          <t>1869.00</t>
        </is>
      </c>
      <c r="G3220" s="9" t="inlineStr">
        <is>
          <t>Instock</t>
        </is>
      </c>
      <c r="H3220" s="9">
        <f>F3220+0</f>
        <v/>
      </c>
      <c r="I3220" s="9" t="n"/>
      <c r="J3220" s="9">
        <f>IF(I3220&lt;&gt;"",I3220,H3220)</f>
        <v/>
      </c>
      <c r="K3220" s="9">
        <f>E3220/(1+M3220)</f>
        <v/>
      </c>
      <c r="L3220" s="10" t="inlineStr">
        <is>
          <t>PLN</t>
        </is>
      </c>
      <c r="M3220" s="11" t="n">
        <v>0.23</v>
      </c>
      <c r="N3220" s="9">
        <f>K3220*VLOOKUP(L3220,'Exchange rate'!A:B,2,0)</f>
        <v/>
      </c>
      <c r="O3220" s="8" t="inlineStr">
        <is>
          <t>RTV Euro AGD</t>
        </is>
      </c>
      <c r="P3220" s="8" t="inlineStr">
        <is>
          <t>RTV Euro AGD</t>
        </is>
      </c>
      <c r="Q3220" s="8" t="inlineStr">
        <is>
          <t>Poland</t>
        </is>
      </c>
      <c r="R3220" s="12" t="inlineStr">
        <is>
          <t>https://www.euro.com.pl/telefony-komorkowe/xiaomi-14t-12-256gb-6-67-144hz-50mpix-czarny.bhtml</t>
        </is>
      </c>
      <c r="S3220" s="13" t="inlineStr">
        <is>
          <t>Handset</t>
        </is>
      </c>
      <c r="T3220" s="13" t="n"/>
      <c r="U3220" s="12" t="inlineStr">
        <is>
          <t>https://drive.google.com/uc?export=view&amp;id=1uUbYNZvalBSVsvNnM-6gm6pNNwCwb_w4</t>
        </is>
      </c>
      <c r="V3220" t="inlineStr">
        <is>
          <t>20250424</t>
        </is>
      </c>
    </row>
    <row r="3221" ht="15" customHeight="1">
      <c r="A3221" s="7" t="inlineStr">
        <is>
          <t>BN2009446</t>
        </is>
      </c>
      <c r="B3221" s="8" t="inlineStr">
        <is>
          <t>Xiaomi</t>
        </is>
      </c>
      <c r="C3221" s="8" t="inlineStr">
        <is>
          <t>Xiaomi 14T Pro 12-512GB 5G</t>
        </is>
      </c>
      <c r="D3221" s="8" t="inlineStr">
        <is>
          <t>-</t>
        </is>
      </c>
      <c r="E3221" s="9" t="n">
        <v>2689</v>
      </c>
      <c r="F3221" s="9" t="inlineStr">
        <is>
          <t>2689.00</t>
        </is>
      </c>
      <c r="G3221" s="9" t="inlineStr">
        <is>
          <t>Instock</t>
        </is>
      </c>
      <c r="H3221" s="9">
        <f>F3221+0</f>
        <v/>
      </c>
      <c r="I3221" s="9" t="n"/>
      <c r="J3221" s="9">
        <f>IF(I3221&lt;&gt;"",I3221,H3221)</f>
        <v/>
      </c>
      <c r="K3221" s="9">
        <f>E3221/(1+M3221)</f>
        <v/>
      </c>
      <c r="L3221" s="10" t="inlineStr">
        <is>
          <t>PLN</t>
        </is>
      </c>
      <c r="M3221" s="11" t="n">
        <v>0.23</v>
      </c>
      <c r="N3221" s="9">
        <f>K3221*VLOOKUP(L3221,'Exchange rate'!A:B,2,0)</f>
        <v/>
      </c>
      <c r="O3221" s="8" t="inlineStr">
        <is>
          <t>RTV Euro AGD</t>
        </is>
      </c>
      <c r="P3221" s="8" t="inlineStr">
        <is>
          <t>RTV Euro AGD</t>
        </is>
      </c>
      <c r="Q3221" s="8" t="inlineStr">
        <is>
          <t>Poland</t>
        </is>
      </c>
      <c r="R3221" s="12" t="inlineStr">
        <is>
          <t>https://www.euro.com.pl/telefony-komorkowe/xiaomi-smartfon-14t-pro-12-512-t-black-xiaomi.bhtml</t>
        </is>
      </c>
      <c r="S3221" s="13" t="inlineStr">
        <is>
          <t>Handset</t>
        </is>
      </c>
      <c r="T3221" s="13" t="n"/>
      <c r="U3221" s="12" t="inlineStr">
        <is>
          <t>https://drive.google.com/uc?export=view&amp;id=1qrOFPnD3oEH9LcUZP59NvOIcZTzbD4zG</t>
        </is>
      </c>
      <c r="V3221" t="inlineStr">
        <is>
          <t>20250424</t>
        </is>
      </c>
    </row>
    <row r="3222" ht="15" customHeight="1">
      <c r="A3222" s="7" t="inlineStr">
        <is>
          <t>BN2009814</t>
        </is>
      </c>
      <c r="B3222" s="8" t="inlineStr">
        <is>
          <t>Xiaomi</t>
        </is>
      </c>
      <c r="C3222" s="8" t="inlineStr">
        <is>
          <t>Xiaomi 15 12-256GB 5G</t>
        </is>
      </c>
      <c r="D3222" s="8" t="inlineStr">
        <is>
          <t>-</t>
        </is>
      </c>
      <c r="E3222" s="9" t="n">
        <v>4099</v>
      </c>
      <c r="F3222" s="9" t="inlineStr">
        <is>
          <t>4099.00</t>
        </is>
      </c>
      <c r="G3222" s="9" t="inlineStr">
        <is>
          <t>Instock</t>
        </is>
      </c>
      <c r="H3222" s="9">
        <f>F3222+0</f>
        <v/>
      </c>
      <c r="I3222" s="9" t="n"/>
      <c r="J3222" s="9">
        <f>IF(I3222&lt;&gt;"",I3222,H3222)</f>
        <v/>
      </c>
      <c r="K3222" s="9">
        <f>E3222/(1+M3222)</f>
        <v/>
      </c>
      <c r="L3222" s="10" t="inlineStr">
        <is>
          <t>PLN</t>
        </is>
      </c>
      <c r="M3222" s="11" t="n">
        <v>0.23</v>
      </c>
      <c r="N3222" s="9">
        <f>K3222*VLOOKUP(L3222,'Exchange rate'!A:B,2,0)</f>
        <v/>
      </c>
      <c r="O3222" s="8" t="inlineStr">
        <is>
          <t>RTV Euro AGD</t>
        </is>
      </c>
      <c r="P3222" s="8" t="inlineStr">
        <is>
          <t>RTV Euro AGD</t>
        </is>
      </c>
      <c r="Q3222" s="8" t="inlineStr">
        <is>
          <t>Poland</t>
        </is>
      </c>
      <c r="R3222" s="12" t="inlineStr">
        <is>
          <t>https://www.euro.com.pl/telefony-komorkowe/xiaomi-15-12-256gb-6-36-120hz-50mpix-czarny.bhtml</t>
        </is>
      </c>
      <c r="S3222" s="13" t="inlineStr">
        <is>
          <t>Handset</t>
        </is>
      </c>
      <c r="T3222" s="13" t="n"/>
      <c r="U3222" s="12" t="inlineStr">
        <is>
          <t>https://drive.google.com/uc?export=view&amp;id=1tra5VivF8c55HFB0Z8r_575nIRLcw2XV</t>
        </is>
      </c>
      <c r="V3222" t="inlineStr">
        <is>
          <t>20250424</t>
        </is>
      </c>
    </row>
    <row r="3223" ht="15" customHeight="1">
      <c r="A3223" s="7" t="inlineStr">
        <is>
          <t>BN2009815</t>
        </is>
      </c>
      <c r="B3223" s="8" t="inlineStr">
        <is>
          <t>Xiaomi</t>
        </is>
      </c>
      <c r="C3223" s="8" t="inlineStr">
        <is>
          <t>Xiaomi 15 Ultra 16-512GB 5G</t>
        </is>
      </c>
      <c r="D3223" s="8" t="inlineStr">
        <is>
          <t>-</t>
        </is>
      </c>
      <c r="E3223" s="9" t="n">
        <v>6299</v>
      </c>
      <c r="F3223" s="9" t="inlineStr">
        <is>
          <t>6199.00</t>
        </is>
      </c>
      <c r="G3223" s="9" t="inlineStr">
        <is>
          <t>Instock</t>
        </is>
      </c>
      <c r="H3223" s="9">
        <f>F3223+0</f>
        <v/>
      </c>
      <c r="I3223" s="9" t="n"/>
      <c r="J3223" s="9">
        <f>IF(I3223&lt;&gt;"",I3223,H3223)</f>
        <v/>
      </c>
      <c r="K3223" s="9">
        <f>E3223/(1+M3223)</f>
        <v/>
      </c>
      <c r="L3223" s="10" t="inlineStr">
        <is>
          <t>PLN</t>
        </is>
      </c>
      <c r="M3223" s="11" t="n">
        <v>0.23</v>
      </c>
      <c r="N3223" s="9">
        <f>K3223*VLOOKUP(L3223,'Exchange rate'!A:B,2,0)</f>
        <v/>
      </c>
      <c r="O3223" s="8" t="inlineStr">
        <is>
          <t>RTV Euro AGD</t>
        </is>
      </c>
      <c r="P3223" s="8" t="inlineStr">
        <is>
          <t>RTV Euro AGD</t>
        </is>
      </c>
      <c r="Q3223" s="8" t="inlineStr">
        <is>
          <t>Poland</t>
        </is>
      </c>
      <c r="R3223" s="12" t="inlineStr">
        <is>
          <t>https://www.euro.com.pl/telefony-komorkowe/xiaomi-15-ultra-16-512gb-6-73-120hz-200mpix-czarny.bhtml</t>
        </is>
      </c>
      <c r="S3223" s="13" t="inlineStr">
        <is>
          <t>Handset</t>
        </is>
      </c>
      <c r="T3223" s="13" t="n"/>
      <c r="U3223" s="12" t="inlineStr">
        <is>
          <t>https://drive.google.com/uc?export=view&amp;id=1rAh3VFTPO1Q_gnz3dJIzTEI45ls4HxyO</t>
        </is>
      </c>
      <c r="V3223" t="inlineStr">
        <is>
          <t>20250424</t>
        </is>
      </c>
    </row>
    <row r="3224" ht="15" customHeight="1">
      <c r="A3224" s="7" t="inlineStr">
        <is>
          <t>AN00000234</t>
        </is>
      </c>
      <c r="B3224" s="8" t="inlineStr">
        <is>
          <t>Xiaomi</t>
        </is>
      </c>
      <c r="C3224" s="8" t="inlineStr">
        <is>
          <t>Xiaomi MIX Flip 5G 12/512GB</t>
        </is>
      </c>
      <c r="D3224" s="8" t="inlineStr">
        <is>
          <t>-</t>
        </is>
      </c>
      <c r="E3224" s="9" t="n">
        <v>3495</v>
      </c>
      <c r="F3224" s="9" t="inlineStr">
        <is>
          <t>3495.00</t>
        </is>
      </c>
      <c r="G3224" s="9" t="inlineStr">
        <is>
          <t>Instock</t>
        </is>
      </c>
      <c r="H3224" s="9">
        <f>F3224+0</f>
        <v/>
      </c>
      <c r="I3224" s="9" t="n"/>
      <c r="J3224" s="9">
        <f>IF(I3224&lt;&gt;"",I3224,H3224)</f>
        <v/>
      </c>
      <c r="K3224" s="9">
        <f>E3224/(1+M3224)</f>
        <v/>
      </c>
      <c r="L3224" s="10" t="inlineStr">
        <is>
          <t>PLN</t>
        </is>
      </c>
      <c r="M3224" s="11" t="n">
        <v>0.23</v>
      </c>
      <c r="N3224" s="9">
        <f>K3224*VLOOKUP(L3224,'Exchange rate'!A:B,2,0)</f>
        <v/>
      </c>
      <c r="O3224" s="8" t="inlineStr">
        <is>
          <t>RTV Euro AGD</t>
        </is>
      </c>
      <c r="P3224" s="8" t="inlineStr">
        <is>
          <t>RTV Euro AGD</t>
        </is>
      </c>
      <c r="Q3224" s="8" t="inlineStr">
        <is>
          <t>Poland</t>
        </is>
      </c>
      <c r="R3224" s="12" t="inlineStr">
        <is>
          <t>https://www.euro.com.pl/telefony-komorkowe/xiaomi-mix-flip-12-512gb-6-86-120hz-50mpix-purpurowy.bhtml</t>
        </is>
      </c>
      <c r="S3224" s="13" t="inlineStr">
        <is>
          <t>Handset</t>
        </is>
      </c>
      <c r="T3224" s="13" t="n"/>
      <c r="U3224" s="12" t="inlineStr">
        <is>
          <t>https://drive.google.com/uc?export=view&amp;id=1ufbcH3YxdR_fTK8G3Rb139B1nfIOnRBK</t>
        </is>
      </c>
      <c r="V3224" t="inlineStr">
        <is>
          <t>20250424</t>
        </is>
      </c>
    </row>
    <row r="3225" ht="15" customHeight="1">
      <c r="A3225" s="7" t="inlineStr">
        <is>
          <t>AN00000248</t>
        </is>
      </c>
      <c r="B3225" s="8" t="inlineStr">
        <is>
          <t>Xiaomi</t>
        </is>
      </c>
      <c r="C3225" s="8" t="inlineStr">
        <is>
          <t>Xiaomi Redmi Note 14 8/256GB</t>
        </is>
      </c>
      <c r="D3225" s="8" t="inlineStr">
        <is>
          <t>-</t>
        </is>
      </c>
      <c r="E3225" s="9" t="n">
        <v>749</v>
      </c>
      <c r="F3225" s="9" t="inlineStr">
        <is>
          <t>749.00</t>
        </is>
      </c>
      <c r="G3225" s="9" t="inlineStr">
        <is>
          <t>Instock</t>
        </is>
      </c>
      <c r="H3225" s="9">
        <f>F3225+0</f>
        <v/>
      </c>
      <c r="I3225" s="9" t="n"/>
      <c r="J3225" s="9">
        <f>IF(I3225&lt;&gt;"",I3225,H3225)</f>
        <v/>
      </c>
      <c r="K3225" s="9">
        <f>E3225/(1+M3225)</f>
        <v/>
      </c>
      <c r="L3225" s="10" t="inlineStr">
        <is>
          <t>PLN</t>
        </is>
      </c>
      <c r="M3225" s="11" t="n">
        <v>0.23</v>
      </c>
      <c r="N3225" s="9">
        <f>K3225*VLOOKUP(L3225,'Exchange rate'!A:B,2,0)</f>
        <v/>
      </c>
      <c r="O3225" s="8" t="inlineStr">
        <is>
          <t>RTV Euro AGD</t>
        </is>
      </c>
      <c r="P3225" s="8" t="inlineStr">
        <is>
          <t>RTV Euro AGD</t>
        </is>
      </c>
      <c r="Q3225" s="8" t="inlineStr">
        <is>
          <t>Poland</t>
        </is>
      </c>
      <c r="R3225" s="12" t="inlineStr">
        <is>
          <t>https://www.euro.com.pl/telefony-komorkowe/xiaomi-redmi-note-14-8-256gb-6-67-120hz-108mpix-czarny.bhtml</t>
        </is>
      </c>
      <c r="S3225" s="13" t="inlineStr">
        <is>
          <t>Handset</t>
        </is>
      </c>
      <c r="T3225" s="13" t="n"/>
      <c r="U3225" s="12" t="inlineStr">
        <is>
          <t>https://drive.google.com/uc?export=view&amp;id=1v6QJocYKgopEdAc1F3eMjTCNxtH-KM3w</t>
        </is>
      </c>
      <c r="V3225" t="inlineStr">
        <is>
          <t>20250424</t>
        </is>
      </c>
    </row>
    <row r="3226" ht="15" customHeight="1">
      <c r="A3226" s="7" t="inlineStr">
        <is>
          <t>AN00000249</t>
        </is>
      </c>
      <c r="B3226" s="8" t="inlineStr">
        <is>
          <t>Xiaomi</t>
        </is>
      </c>
      <c r="C3226" s="8" t="inlineStr">
        <is>
          <t>Xiaomi Redmi Note 14 Pro+ 5G 12/512GB</t>
        </is>
      </c>
      <c r="D3226" s="8" t="inlineStr">
        <is>
          <t>-</t>
        </is>
      </c>
      <c r="E3226" s="9" t="n">
        <v>1999</v>
      </c>
      <c r="F3226" s="9" t="inlineStr">
        <is>
          <t>1999.00</t>
        </is>
      </c>
      <c r="G3226" s="9" t="inlineStr">
        <is>
          <t>Instock</t>
        </is>
      </c>
      <c r="H3226" s="9">
        <f>F3226+0</f>
        <v/>
      </c>
      <c r="I3226" s="9" t="n"/>
      <c r="J3226" s="9">
        <f>IF(I3226&lt;&gt;"",I3226,H3226)</f>
        <v/>
      </c>
      <c r="K3226" s="9">
        <f>E3226/(1+M3226)</f>
        <v/>
      </c>
      <c r="L3226" s="10" t="inlineStr">
        <is>
          <t>PLN</t>
        </is>
      </c>
      <c r="M3226" s="11" t="n">
        <v>0.23</v>
      </c>
      <c r="N3226" s="9">
        <f>K3226*VLOOKUP(L3226,'Exchange rate'!A:B,2,0)</f>
        <v/>
      </c>
      <c r="O3226" s="8" t="inlineStr">
        <is>
          <t>RTV Euro AGD</t>
        </is>
      </c>
      <c r="P3226" s="8" t="inlineStr">
        <is>
          <t>RTV Euro AGD</t>
        </is>
      </c>
      <c r="Q3226" s="8" t="inlineStr">
        <is>
          <t>Poland</t>
        </is>
      </c>
      <c r="R3226" s="12" t="inlineStr">
        <is>
          <t>https://www.euro.com.pl/telefony-komorkowe/xiaomi-redmi-note-14-pro-5g-12-512gb-6-67-120hz-108mpix-czarny.bhtml</t>
        </is>
      </c>
      <c r="S3226" s="13" t="inlineStr">
        <is>
          <t>Handset</t>
        </is>
      </c>
      <c r="T3226" s="13" t="n"/>
      <c r="U3226" s="12" t="inlineStr">
        <is>
          <t>https://drive.google.com/uc?export=view&amp;id=1tkjGPrd7l915Eq8IqxjWSuH7RrBdT05s</t>
        </is>
      </c>
      <c r="V3226" t="inlineStr">
        <is>
          <t>20250424</t>
        </is>
      </c>
    </row>
    <row r="3227" ht="15" customHeight="1">
      <c r="A3227" s="7" t="inlineStr">
        <is>
          <t>AN00000252</t>
        </is>
      </c>
      <c r="B3227" s="8" t="inlineStr">
        <is>
          <t>Xiaomi</t>
        </is>
      </c>
      <c r="C3227" s="8" t="inlineStr">
        <is>
          <t>Xiaomi Redmi Watch 5</t>
        </is>
      </c>
      <c r="D3227" s="8" t="inlineStr">
        <is>
          <t>-</t>
        </is>
      </c>
      <c r="E3227" s="9" t="n">
        <v>399</v>
      </c>
      <c r="F3227" s="9" t="inlineStr">
        <is>
          <t>399.00</t>
        </is>
      </c>
      <c r="G3227" s="9" t="inlineStr">
        <is>
          <t>Instock</t>
        </is>
      </c>
      <c r="H3227" s="9">
        <f>F3227+0</f>
        <v/>
      </c>
      <c r="I3227" s="9" t="n"/>
      <c r="J3227" s="9">
        <f>IF(I3227&lt;&gt;"",I3227,H3227)</f>
        <v/>
      </c>
      <c r="K3227" s="9">
        <f>E3227/(1+M3227)</f>
        <v/>
      </c>
      <c r="L3227" s="10" t="inlineStr">
        <is>
          <t>PLN</t>
        </is>
      </c>
      <c r="M3227" s="11" t="n">
        <v>0.23</v>
      </c>
      <c r="N3227" s="9">
        <f>K3227*VLOOKUP(L3227,'Exchange rate'!A:B,2,0)</f>
        <v/>
      </c>
      <c r="O3227" s="8" t="inlineStr">
        <is>
          <t>RTV Euro AGD</t>
        </is>
      </c>
      <c r="P3227" s="8" t="inlineStr">
        <is>
          <t>RTV Euro AGD</t>
        </is>
      </c>
      <c r="Q3227" s="8" t="inlineStr">
        <is>
          <t>Poland</t>
        </is>
      </c>
      <c r="R3227" s="12" t="inlineStr">
        <is>
          <t>https://www.euro.com.pl/smartwatch/xiaomi-redmi-watch-5-czarny.bhtml</t>
        </is>
      </c>
      <c r="S3227" s="13" t="inlineStr">
        <is>
          <t>Smart Watch</t>
        </is>
      </c>
      <c r="T3227" s="13" t="n"/>
      <c r="U3227" s="12" t="inlineStr">
        <is>
          <t>https://drive.google.com/uc?export=view&amp;id=1ufdwuQ9s8MSl2ra5CyZfQC9SmK7LIRAL</t>
        </is>
      </c>
      <c r="V3227" t="inlineStr">
        <is>
          <t>20250424</t>
        </is>
      </c>
    </row>
    <row r="3228" ht="15" customHeight="1">
      <c r="A3228" s="7" t="inlineStr">
        <is>
          <t>BN2009158</t>
        </is>
      </c>
      <c r="B3228" s="8" t="inlineStr">
        <is>
          <t>Xiaomi</t>
        </is>
      </c>
      <c r="C3228" s="8" t="inlineStr">
        <is>
          <t>Xiaomi Watch 2 BT</t>
        </is>
      </c>
      <c r="D3228" s="8" t="inlineStr">
        <is>
          <t>-</t>
        </is>
      </c>
      <c r="E3228" s="9" t="n">
        <v>499.99</v>
      </c>
      <c r="F3228" s="9" t="inlineStr">
        <is>
          <t>499.99</t>
        </is>
      </c>
      <c r="G3228" s="9" t="inlineStr">
        <is>
          <t>Instock</t>
        </is>
      </c>
      <c r="H3228" s="9">
        <f>F3228+0</f>
        <v/>
      </c>
      <c r="I3228" s="9" t="n"/>
      <c r="J3228" s="9">
        <f>IF(I3228&lt;&gt;"",I3228,H3228)</f>
        <v/>
      </c>
      <c r="K3228" s="9">
        <f>E3228/(1+M3228)</f>
        <v/>
      </c>
      <c r="L3228" s="10" t="inlineStr">
        <is>
          <t>PLN</t>
        </is>
      </c>
      <c r="M3228" s="11" t="n">
        <v>0.23</v>
      </c>
      <c r="N3228" s="9">
        <f>K3228*VLOOKUP(L3228,'Exchange rate'!A:B,2,0)</f>
        <v/>
      </c>
      <c r="O3228" s="8" t="inlineStr">
        <is>
          <t>RTV Euro AGD</t>
        </is>
      </c>
      <c r="P3228" s="8" t="inlineStr">
        <is>
          <t>RTV Euro AGD</t>
        </is>
      </c>
      <c r="Q3228" s="8" t="inlineStr">
        <is>
          <t>Poland</t>
        </is>
      </c>
      <c r="R3228" s="12" t="inlineStr">
        <is>
          <t>https://www.euro.com.pl/smartwatch/xiaomi-smartwatch-watch-2-black.bhtml</t>
        </is>
      </c>
      <c r="S3228" s="13" t="inlineStr">
        <is>
          <t>Smart Watch</t>
        </is>
      </c>
      <c r="T3228" s="13" t="n"/>
      <c r="U3228" s="12" t="inlineStr">
        <is>
          <t>https://drive.google.com/uc?export=view&amp;id=1vNV3zz_y3i-DVrffDRvVBZjd37EX_d3U</t>
        </is>
      </c>
      <c r="V3228" t="inlineStr">
        <is>
          <t>20250424</t>
        </is>
      </c>
    </row>
    <row r="3229" ht="15" customHeight="1">
      <c r="A3229" s="7" t="inlineStr">
        <is>
          <t>AN00000183</t>
        </is>
      </c>
      <c r="B3229" s="8" t="inlineStr">
        <is>
          <t>Xiaomi</t>
        </is>
      </c>
      <c r="C3229" s="8" t="inlineStr">
        <is>
          <t>Xiaomi Watch S3</t>
        </is>
      </c>
      <c r="D3229" s="8" t="inlineStr">
        <is>
          <t>-</t>
        </is>
      </c>
      <c r="E3229" s="9" t="n">
        <v>369</v>
      </c>
      <c r="F3229" s="9" t="inlineStr">
        <is>
          <t>369.00</t>
        </is>
      </c>
      <c r="G3229" s="9" t="inlineStr">
        <is>
          <t>Instock</t>
        </is>
      </c>
      <c r="H3229" s="9">
        <f>F3229+0</f>
        <v/>
      </c>
      <c r="I3229" s="9" t="n"/>
      <c r="J3229" s="9">
        <f>IF(I3229&lt;&gt;"",I3229,H3229)</f>
        <v/>
      </c>
      <c r="K3229" s="9">
        <f>E3229/(1+M3229)</f>
        <v/>
      </c>
      <c r="L3229" s="10" t="inlineStr">
        <is>
          <t>PLN</t>
        </is>
      </c>
      <c r="M3229" s="11" t="n">
        <v>0.23</v>
      </c>
      <c r="N3229" s="9">
        <f>K3229*VLOOKUP(L3229,'Exchange rate'!A:B,2,0)</f>
        <v/>
      </c>
      <c r="O3229" s="8" t="inlineStr">
        <is>
          <t>RTV Euro AGD</t>
        </is>
      </c>
      <c r="P3229" s="8" t="inlineStr">
        <is>
          <t>RTV Euro AGD</t>
        </is>
      </c>
      <c r="Q3229" s="8" t="inlineStr">
        <is>
          <t>Poland</t>
        </is>
      </c>
      <c r="R3229" s="12" t="inlineStr">
        <is>
          <t>https://www.euro.com.pl/smartwatch/xiaomi-smartwatch-watch-s3-czarny.bhtml</t>
        </is>
      </c>
      <c r="S3229" s="13" t="inlineStr">
        <is>
          <t>Smart Watch</t>
        </is>
      </c>
      <c r="T3229" s="13" t="n"/>
      <c r="U3229" s="12" t="inlineStr">
        <is>
          <t>https://drive.google.com/uc?export=view&amp;id=1qplUxCdlpd4le7TePAFnUTipK7rva8Iv</t>
        </is>
      </c>
      <c r="V3229" t="inlineStr">
        <is>
          <t>20250424</t>
        </is>
      </c>
    </row>
    <row r="3230" ht="15" customHeight="1">
      <c r="A3230" s="7" t="inlineStr">
        <is>
          <t>BN2008970</t>
        </is>
      </c>
      <c r="B3230" s="8" t="inlineStr">
        <is>
          <t>Samsung</t>
        </is>
      </c>
      <c r="C3230" s="8" t="inlineStr">
        <is>
          <t>Galaxy A05s 4-64GB LTE</t>
        </is>
      </c>
      <c r="D3230" s="8" t="inlineStr">
        <is>
          <t>-</t>
        </is>
      </c>
      <c r="E3230" s="9" t="n">
        <v>399</v>
      </c>
      <c r="F3230" s="9" t="inlineStr">
        <is>
          <t>399</t>
        </is>
      </c>
      <c r="G3230" s="9" t="inlineStr">
        <is>
          <t>In stock</t>
        </is>
      </c>
      <c r="H3230" s="9">
        <f>SUBSTITUTE(SUBSTITUTE(SUBSTITUTE(SUBSTITUTE(SUBSTITUTE(F3230,"od",""),"Cena internetowa","")," ",""),"€",""),",",".")+0</f>
        <v/>
      </c>
      <c r="I3230" s="9" t="n"/>
      <c r="J3230" s="9">
        <f>IF(I3230&lt;&gt;"",I3230,H3230)</f>
        <v/>
      </c>
      <c r="K3230" s="9">
        <f>E3230/(1+M3230)</f>
        <v/>
      </c>
      <c r="L3230" s="10" t="inlineStr">
        <is>
          <t>PLN</t>
        </is>
      </c>
      <c r="M3230" s="11" t="n">
        <v>0.23</v>
      </c>
      <c r="N3230" s="9">
        <f>K3230*VLOOKUP(L3230,'Exchange rate'!A:B,2,0)</f>
        <v/>
      </c>
      <c r="O3230" s="8" t="inlineStr">
        <is>
          <t>SamsungPL</t>
        </is>
      </c>
      <c r="P3230" s="8" t="inlineStr">
        <is>
          <t>SamsungPL</t>
        </is>
      </c>
      <c r="Q3230" s="8" t="inlineStr">
        <is>
          <t>Poland</t>
        </is>
      </c>
      <c r="R3230" s="12" t="inlineStr">
        <is>
          <t>https://www.samsung.com/pl/smartphones/galaxy-a/galaxy-a05s-black-64gb-sm-a057gzkueue/buy/</t>
        </is>
      </c>
      <c r="S3230" s="13" t="inlineStr">
        <is>
          <t>Handset</t>
        </is>
      </c>
      <c r="T3230" s="13" t="n"/>
      <c r="U3230" s="12" t="inlineStr">
        <is>
          <t>https://drive.google.com/uc?export=view&amp;id=1McGzBl8rBAWcJ9XJUat8NHkXDMnmIz8D</t>
        </is>
      </c>
    </row>
    <row r="3231" ht="15" customHeight="1">
      <c r="A3231" s="7" t="inlineStr">
        <is>
          <t>BN2009662</t>
        </is>
      </c>
      <c r="B3231" s="8" t="inlineStr">
        <is>
          <t>Samsung</t>
        </is>
      </c>
      <c r="C3231" s="8" t="inlineStr">
        <is>
          <t>Galaxy A16 4-128GB 5G</t>
        </is>
      </c>
      <c r="D3231" s="8" t="inlineStr">
        <is>
          <t>-</t>
        </is>
      </c>
      <c r="E3231" s="9" t="n">
        <v>999</v>
      </c>
      <c r="F3231" s="9" t="inlineStr">
        <is>
          <t>999</t>
        </is>
      </c>
      <c r="G3231" s="9" t="inlineStr">
        <is>
          <t>In stock</t>
        </is>
      </c>
      <c r="H3231" s="9">
        <f>SUBSTITUTE(SUBSTITUTE(SUBSTITUTE(SUBSTITUTE(SUBSTITUTE(F3231,"od",""),"Cena internetowa","")," ",""),"€",""),",",".")+0</f>
        <v/>
      </c>
      <c r="I3231" s="9" t="n"/>
      <c r="J3231" s="9">
        <f>IF(I3231&lt;&gt;"",I3231,H3231)</f>
        <v/>
      </c>
      <c r="K3231" s="9">
        <f>E3231/(1+M3231)</f>
        <v/>
      </c>
      <c r="L3231" s="10" t="inlineStr">
        <is>
          <t>PLN</t>
        </is>
      </c>
      <c r="M3231" s="11" t="n">
        <v>0.23</v>
      </c>
      <c r="N3231" s="9">
        <f>K3231*VLOOKUP(L3231,'Exchange rate'!A:B,2,0)</f>
        <v/>
      </c>
      <c r="O3231" s="8" t="inlineStr">
        <is>
          <t>SamsungPL</t>
        </is>
      </c>
      <c r="P3231" s="8" t="inlineStr">
        <is>
          <t>SamsungPL</t>
        </is>
      </c>
      <c r="Q3231" s="8" t="inlineStr">
        <is>
          <t>Poland</t>
        </is>
      </c>
      <c r="R3231" s="12" t="inlineStr">
        <is>
          <t>https://www.samsung.com/pl/smartphones/galaxy-a/galaxy-a16-5g-blue-black-128gb-sm-a166bzkdeue/buy/</t>
        </is>
      </c>
      <c r="S3231" s="13" t="inlineStr">
        <is>
          <t>Handset</t>
        </is>
      </c>
      <c r="T3231" s="13" t="n"/>
      <c r="U3231" s="12" t="inlineStr">
        <is>
          <t>https://drive.google.com/uc?export=view&amp;id=1Mjav_TjIqM5UlHlrCJ-WIs7jwMlL0AXG</t>
        </is>
      </c>
    </row>
    <row r="3232" ht="15" customHeight="1">
      <c r="A3232" s="7" t="inlineStr">
        <is>
          <t>BN2009660</t>
        </is>
      </c>
      <c r="B3232" s="8" t="inlineStr">
        <is>
          <t>Samsung</t>
        </is>
      </c>
      <c r="C3232" s="8" t="inlineStr">
        <is>
          <t>Galaxy A16 4-128GB LTE</t>
        </is>
      </c>
      <c r="D3232" s="8" t="inlineStr">
        <is>
          <t>-</t>
        </is>
      </c>
      <c r="E3232" s="9" t="n">
        <v>699</v>
      </c>
      <c r="F3232" s="9" t="inlineStr">
        <is>
          <t>699</t>
        </is>
      </c>
      <c r="G3232" s="9" t="inlineStr">
        <is>
          <t>In stock</t>
        </is>
      </c>
      <c r="H3232" s="9">
        <f>SUBSTITUTE(SUBSTITUTE(SUBSTITUTE(SUBSTITUTE(SUBSTITUTE(F3232,"od",""),"Cena internetowa","")," ",""),"€",""),",",".")+0</f>
        <v/>
      </c>
      <c r="I3232" s="9" t="n"/>
      <c r="J3232" s="9">
        <f>IF(I3232&lt;&gt;"",I3232,H3232)</f>
        <v/>
      </c>
      <c r="K3232" s="9">
        <f>E3232/(1+M3232)</f>
        <v/>
      </c>
      <c r="L3232" s="10" t="inlineStr">
        <is>
          <t>PLN</t>
        </is>
      </c>
      <c r="M3232" s="11" t="n">
        <v>0.23</v>
      </c>
      <c r="N3232" s="9">
        <f>K3232*VLOOKUP(L3232,'Exchange rate'!A:B,2,0)</f>
        <v/>
      </c>
      <c r="O3232" s="8" t="inlineStr">
        <is>
          <t>SamsungPL</t>
        </is>
      </c>
      <c r="P3232" s="8" t="inlineStr">
        <is>
          <t>SamsungPL</t>
        </is>
      </c>
      <c r="Q3232" s="8" t="inlineStr">
        <is>
          <t>Poland</t>
        </is>
      </c>
      <c r="R3232" s="12" t="inlineStr">
        <is>
          <t>https://www.samsung.com/pl/smartphones/galaxy-a/galaxy-a16-black-128gb-sm-a165fzkbeue/buy/</t>
        </is>
      </c>
      <c r="S3232" s="13" t="inlineStr">
        <is>
          <t>Handset</t>
        </is>
      </c>
      <c r="T3232" s="13" t="n"/>
      <c r="U3232" s="12" t="inlineStr">
        <is>
          <t>https://drive.google.com/uc?export=view&amp;id=1MZYSLsJpd3699sMJYOTSbXhNk7KJEScp</t>
        </is>
      </c>
    </row>
    <row r="3233" ht="15" customHeight="1">
      <c r="A3233" s="7" t="inlineStr">
        <is>
          <t>BN2009233</t>
        </is>
      </c>
      <c r="B3233" s="8" t="inlineStr">
        <is>
          <t>Samsung</t>
        </is>
      </c>
      <c r="C3233" s="8" t="inlineStr">
        <is>
          <t>Galaxy A35 6-128GB 5G</t>
        </is>
      </c>
      <c r="D3233" s="8" t="inlineStr">
        <is>
          <t>-</t>
        </is>
      </c>
      <c r="E3233" s="9" t="n">
        <v>1649</v>
      </c>
      <c r="F3233" s="9" t="inlineStr">
        <is>
          <t>1649</t>
        </is>
      </c>
      <c r="G3233" s="9" t="inlineStr">
        <is>
          <t>In stock</t>
        </is>
      </c>
      <c r="H3233" s="9">
        <f>SUBSTITUTE(SUBSTITUTE(SUBSTITUTE(SUBSTITUTE(SUBSTITUTE(F3233,"od",""),"Cena internetowa","")," ",""),"€",""),",",".")+0</f>
        <v/>
      </c>
      <c r="I3233" s="9" t="n"/>
      <c r="J3233" s="9">
        <f>IF(I3233&lt;&gt;"",I3233,H3233)</f>
        <v/>
      </c>
      <c r="K3233" s="9">
        <f>E3233/(1+M3233)</f>
        <v/>
      </c>
      <c r="L3233" s="10" t="inlineStr">
        <is>
          <t>PLN</t>
        </is>
      </c>
      <c r="M3233" s="11" t="n">
        <v>0.23</v>
      </c>
      <c r="N3233" s="9">
        <f>K3233*VLOOKUP(L3233,'Exchange rate'!A:B,2,0)</f>
        <v/>
      </c>
      <c r="O3233" s="8" t="inlineStr">
        <is>
          <t>SamsungPL</t>
        </is>
      </c>
      <c r="P3233" s="8" t="inlineStr">
        <is>
          <t>SamsungPL</t>
        </is>
      </c>
      <c r="Q3233" s="8" t="inlineStr">
        <is>
          <t>Poland</t>
        </is>
      </c>
      <c r="R3233" s="12" t="inlineStr">
        <is>
          <t>https://www.samsung.com/pl/smartphones/galaxy-a/galaxy-a35-5g-awesomenavy-128gb-sm-a356bzkbeue/buy/</t>
        </is>
      </c>
      <c r="S3233" s="13" t="inlineStr">
        <is>
          <t>Handset</t>
        </is>
      </c>
      <c r="T3233" s="13" t="n"/>
      <c r="U3233" s="12" t="inlineStr">
        <is>
          <t>https://drive.google.com/uc?export=view&amp;id=1M_EP_2Sdhi419N4dqq5Tz0fAJ1CJrtoH</t>
        </is>
      </c>
    </row>
    <row r="3234" ht="15" customHeight="1">
      <c r="A3234" s="7" t="inlineStr">
        <is>
          <t>BN2009234</t>
        </is>
      </c>
      <c r="B3234" s="8" t="inlineStr">
        <is>
          <t>Samsung</t>
        </is>
      </c>
      <c r="C3234" s="8" t="inlineStr">
        <is>
          <t>Galaxy A35 8-256GB 5G</t>
        </is>
      </c>
      <c r="D3234" s="8" t="inlineStr">
        <is>
          <t>-</t>
        </is>
      </c>
      <c r="E3234" s="9" t="n">
        <v>1949</v>
      </c>
      <c r="F3234" s="9" t="inlineStr">
        <is>
          <t>1949</t>
        </is>
      </c>
      <c r="G3234" s="9" t="inlineStr">
        <is>
          <t>In stock</t>
        </is>
      </c>
      <c r="H3234" s="9">
        <f>SUBSTITUTE(SUBSTITUTE(SUBSTITUTE(SUBSTITUTE(SUBSTITUTE(F3234,"od",""),"Cena internetowa","")," ",""),"€",""),",",".")+0</f>
        <v/>
      </c>
      <c r="I3234" s="9" t="n"/>
      <c r="J3234" s="9">
        <f>IF(I3234&lt;&gt;"",I3234,H3234)</f>
        <v/>
      </c>
      <c r="K3234" s="9">
        <f>E3234/(1+M3234)</f>
        <v/>
      </c>
      <c r="L3234" s="10" t="inlineStr">
        <is>
          <t>PLN</t>
        </is>
      </c>
      <c r="M3234" s="11" t="n">
        <v>0.23</v>
      </c>
      <c r="N3234" s="9">
        <f>K3234*VLOOKUP(L3234,'Exchange rate'!A:B,2,0)</f>
        <v/>
      </c>
      <c r="O3234" s="8" t="inlineStr">
        <is>
          <t>SamsungPL</t>
        </is>
      </c>
      <c r="P3234" s="8" t="inlineStr">
        <is>
          <t>SamsungPL</t>
        </is>
      </c>
      <c r="Q3234" s="8" t="inlineStr">
        <is>
          <t>Poland</t>
        </is>
      </c>
      <c r="R3234" s="12" t="inlineStr">
        <is>
          <t>https://www.samsung.com/pl/smartphones/galaxy-a/galaxy-a35-5g/buy/?modelCode=SM-A356BZYGEUE</t>
        </is>
      </c>
      <c r="S3234" s="13" t="inlineStr">
        <is>
          <t>Handset</t>
        </is>
      </c>
      <c r="T3234" s="13" t="n"/>
      <c r="U3234" s="12" t="inlineStr">
        <is>
          <t>https://drive.google.com/uc?export=view&amp;id=1MdqDT3rcs5NDTcG6RQK-E75FZ6dWjny0</t>
        </is>
      </c>
    </row>
    <row r="3235" ht="15" customHeight="1">
      <c r="A3235" s="7" t="inlineStr">
        <is>
          <t>BN2009895</t>
        </is>
      </c>
      <c r="B3235" s="8" t="inlineStr">
        <is>
          <t>Samsung</t>
        </is>
      </c>
      <c r="C3235" s="8" t="inlineStr">
        <is>
          <t>Galaxy A36 6-128GB 5G</t>
        </is>
      </c>
      <c r="D3235" s="8" t="inlineStr">
        <is>
          <t>-</t>
        </is>
      </c>
      <c r="E3235" s="9" t="n">
        <v>1399</v>
      </c>
      <c r="F3235" s="9" t="inlineStr">
        <is>
          <t>1399</t>
        </is>
      </c>
      <c r="G3235" s="9" t="inlineStr">
        <is>
          <t>In stock</t>
        </is>
      </c>
      <c r="H3235" s="9">
        <f>SUBSTITUTE(SUBSTITUTE(SUBSTITUTE(SUBSTITUTE(SUBSTITUTE(F3235,"od",""),"Cena internetowa","")," ",""),"€",""),",",".")+0</f>
        <v/>
      </c>
      <c r="I3235" s="9" t="n"/>
      <c r="J3235" s="9">
        <f>IF(I3235&lt;&gt;"",I3235,H3235)</f>
        <v/>
      </c>
      <c r="K3235" s="9">
        <f>E3235/(1+M3235)</f>
        <v/>
      </c>
      <c r="L3235" s="10" t="inlineStr">
        <is>
          <t>PLN</t>
        </is>
      </c>
      <c r="M3235" s="11" t="n">
        <v>0.23</v>
      </c>
      <c r="N3235" s="9">
        <f>K3235*VLOOKUP(L3235,'Exchange rate'!A:B,2,0)</f>
        <v/>
      </c>
      <c r="O3235" s="8" t="inlineStr">
        <is>
          <t>SamsungPL</t>
        </is>
      </c>
      <c r="P3235" s="8" t="inlineStr">
        <is>
          <t>SamsungPL</t>
        </is>
      </c>
      <c r="Q3235" s="8" t="inlineStr">
        <is>
          <t>Poland</t>
        </is>
      </c>
      <c r="R3235" s="12" t="inlineStr">
        <is>
          <t>https://www.samsung.com/pl/smartphones/galaxy-a/galaxy-a36-5g/buy/?modelCode=SM-A366BLVBEUE</t>
        </is>
      </c>
      <c r="S3235" s="13" t="inlineStr">
        <is>
          <t>Handset</t>
        </is>
      </c>
      <c r="T3235" s="13" t="n"/>
      <c r="U3235" s="12" t="inlineStr">
        <is>
          <t>https://drive.google.com/uc?export=view&amp;id=1MYu-nm2GABo3cTRFZrDzOJQEZLuBQKqN</t>
        </is>
      </c>
    </row>
    <row r="3236" ht="15" customHeight="1">
      <c r="A3236" s="7" t="inlineStr">
        <is>
          <t>BN2009896</t>
        </is>
      </c>
      <c r="B3236" s="8" t="inlineStr">
        <is>
          <t>Samsung</t>
        </is>
      </c>
      <c r="C3236" s="8" t="inlineStr">
        <is>
          <t>Galaxy A36 8-256GB 5G</t>
        </is>
      </c>
      <c r="D3236" s="8" t="inlineStr">
        <is>
          <t>-</t>
        </is>
      </c>
      <c r="E3236" s="9" t="n">
        <v>1699</v>
      </c>
      <c r="F3236" s="9" t="inlineStr">
        <is>
          <t>1699</t>
        </is>
      </c>
      <c r="G3236" s="9" t="inlineStr">
        <is>
          <t>In stock</t>
        </is>
      </c>
      <c r="H3236" s="9">
        <f>SUBSTITUTE(SUBSTITUTE(SUBSTITUTE(SUBSTITUTE(SUBSTITUTE(F3236,"od",""),"Cena internetowa","")," ",""),"€",""),",",".")+0</f>
        <v/>
      </c>
      <c r="I3236" s="9" t="n"/>
      <c r="J3236" s="9">
        <f>IF(I3236&lt;&gt;"",I3236,H3236)</f>
        <v/>
      </c>
      <c r="K3236" s="9">
        <f>E3236/(1+M3236)</f>
        <v/>
      </c>
      <c r="L3236" s="10" t="inlineStr">
        <is>
          <t>PLN</t>
        </is>
      </c>
      <c r="M3236" s="11" t="n">
        <v>0.23</v>
      </c>
      <c r="N3236" s="9">
        <f>K3236*VLOOKUP(L3236,'Exchange rate'!A:B,2,0)</f>
        <v/>
      </c>
      <c r="O3236" s="8" t="inlineStr">
        <is>
          <t>SamsungPL</t>
        </is>
      </c>
      <c r="P3236" s="8" t="inlineStr">
        <is>
          <t>SamsungPL</t>
        </is>
      </c>
      <c r="Q3236" s="8" t="inlineStr">
        <is>
          <t>Poland</t>
        </is>
      </c>
      <c r="R3236" s="12" t="inlineStr">
        <is>
          <t>https://www.samsung.com/pl/smartphones/galaxy-a/galaxy-a36-5g/buy/?modelCode=SM-A366BLVGEUE</t>
        </is>
      </c>
      <c r="S3236" s="13" t="inlineStr">
        <is>
          <t>Handset</t>
        </is>
      </c>
      <c r="T3236" s="13" t="n"/>
      <c r="U3236" s="12" t="inlineStr">
        <is>
          <t>https://drive.google.com/uc?export=view&amp;id=1MZ5QX9DepzX9ZdSWgyDIBjOUzvr5VYsc</t>
        </is>
      </c>
    </row>
    <row r="3237" ht="15" customHeight="1">
      <c r="A3237" s="7" t="inlineStr">
        <is>
          <t>BN2009231</t>
        </is>
      </c>
      <c r="B3237" s="8" t="inlineStr">
        <is>
          <t>Samsung</t>
        </is>
      </c>
      <c r="C3237" s="8" t="inlineStr">
        <is>
          <t>Galaxy A55 8-128GB 5G</t>
        </is>
      </c>
      <c r="D3237" s="8" t="inlineStr">
        <is>
          <t>-</t>
        </is>
      </c>
      <c r="E3237" s="9" t="n">
        <v>0</v>
      </c>
      <c r="F3237" s="9" t="n">
        <v>0</v>
      </c>
      <c r="G3237" s="9" t="inlineStr">
        <is>
          <t>Out stock</t>
        </is>
      </c>
      <c r="H3237" s="9">
        <f>SUBSTITUTE(SUBSTITUTE(SUBSTITUTE(SUBSTITUTE(SUBSTITUTE(F3237,"od",""),"Cena internetowa","")," ",""),"€",""),",",".")+0</f>
        <v/>
      </c>
      <c r="I3237" s="9" t="n"/>
      <c r="J3237" s="9">
        <f>IF(I3237&lt;&gt;"",I3237,H3237)</f>
        <v/>
      </c>
      <c r="K3237" s="9">
        <f>E3237/(1+M3237)</f>
        <v/>
      </c>
      <c r="L3237" s="10" t="inlineStr">
        <is>
          <t>PLN</t>
        </is>
      </c>
      <c r="M3237" s="11" t="n">
        <v>0.23</v>
      </c>
      <c r="N3237" s="9">
        <f>K3237*VLOOKUP(L3237,'Exchange rate'!A:B,2,0)</f>
        <v/>
      </c>
      <c r="O3237" s="8" t="inlineStr">
        <is>
          <t>SamsungPL</t>
        </is>
      </c>
      <c r="P3237" s="8" t="inlineStr">
        <is>
          <t>SamsungPL</t>
        </is>
      </c>
      <c r="Q3237" s="8" t="inlineStr">
        <is>
          <t>Poland</t>
        </is>
      </c>
      <c r="R3237" s="12" t="inlineStr">
        <is>
          <t>https://www.samsung.com/pl/smartphones/galaxy-a/galaxy-a55-5g-awesomenavy-128gb-sm-a556bzkaeue/buy/</t>
        </is>
      </c>
      <c r="S3237" s="13" t="inlineStr">
        <is>
          <t>Handset</t>
        </is>
      </c>
      <c r="T3237" s="13" t="n">
        <v>5</v>
      </c>
      <c r="U3237" s="12" t="inlineStr">
        <is>
          <t>https://drive.google.com/uc?export=view&amp;id=1MczpuJWXofCgDCRODKXl7xeg8EIV0yPt</t>
        </is>
      </c>
    </row>
    <row r="3238" ht="15" customHeight="1">
      <c r="A3238" s="7" t="inlineStr">
        <is>
          <t>BN2009232</t>
        </is>
      </c>
      <c r="B3238" s="8" t="inlineStr">
        <is>
          <t>Samsung</t>
        </is>
      </c>
      <c r="C3238" s="8" t="inlineStr">
        <is>
          <t>Galaxy A55 8-256GB 5G</t>
        </is>
      </c>
      <c r="D3238" s="8" t="inlineStr">
        <is>
          <t>-</t>
        </is>
      </c>
      <c r="E3238" s="9" t="n">
        <v>0</v>
      </c>
      <c r="F3238" s="9" t="n">
        <v>0</v>
      </c>
      <c r="G3238" s="9" t="inlineStr">
        <is>
          <t>Out stock</t>
        </is>
      </c>
      <c r="H3238" s="9">
        <f>SUBSTITUTE(SUBSTITUTE(SUBSTITUTE(SUBSTITUTE(SUBSTITUTE(F3238,"od",""),"Cena internetowa","")," ",""),"€",""),",",".")+0</f>
        <v/>
      </c>
      <c r="I3238" s="9" t="n"/>
      <c r="J3238" s="9">
        <f>IF(I3238&lt;&gt;"",I3238,H3238)</f>
        <v/>
      </c>
      <c r="K3238" s="9">
        <f>E3238/(1+M3238)</f>
        <v/>
      </c>
      <c r="L3238" s="10" t="inlineStr">
        <is>
          <t>PLN</t>
        </is>
      </c>
      <c r="M3238" s="11" t="n">
        <v>0.23</v>
      </c>
      <c r="N3238" s="9">
        <f>K3238*VLOOKUP(L3238,'Exchange rate'!A:B,2,0)</f>
        <v/>
      </c>
      <c r="O3238" s="8" t="inlineStr">
        <is>
          <t>SamsungPL</t>
        </is>
      </c>
      <c r="P3238" s="8" t="inlineStr">
        <is>
          <t>SamsungPL</t>
        </is>
      </c>
      <c r="Q3238" s="8" t="inlineStr">
        <is>
          <t>Poland</t>
        </is>
      </c>
      <c r="R3238" s="12" t="inlineStr">
        <is>
          <t>https://www.samsung.com/pl/smartphones/galaxy-a/galaxy-a55-5g/buy/?modelCode=SM-A556BZYCEUE</t>
        </is>
      </c>
      <c r="S3238" s="13" t="inlineStr">
        <is>
          <t>Handset</t>
        </is>
      </c>
      <c r="T3238" s="13" t="n">
        <v>5</v>
      </c>
      <c r="U3238" s="12" t="inlineStr">
        <is>
          <t>https://drive.google.com/uc?export=view&amp;id=1MafT9cyrVVJPQYt22fU0SZXKVAVhPq1u</t>
        </is>
      </c>
    </row>
    <row r="3239" ht="15" customHeight="1">
      <c r="A3239" s="7" t="inlineStr">
        <is>
          <t>BN2009795</t>
        </is>
      </c>
      <c r="B3239" s="8" t="inlineStr">
        <is>
          <t>Samsung</t>
        </is>
      </c>
      <c r="C3239" s="8" t="inlineStr">
        <is>
          <t>Galaxy A56 8-128GB 5G</t>
        </is>
      </c>
      <c r="D3239" s="8" t="inlineStr">
        <is>
          <t>-</t>
        </is>
      </c>
      <c r="E3239" s="9" t="n">
        <v>1999</v>
      </c>
      <c r="F3239" s="9" t="inlineStr">
        <is>
          <t>1999</t>
        </is>
      </c>
      <c r="G3239" s="9" t="inlineStr">
        <is>
          <t>In stock</t>
        </is>
      </c>
      <c r="H3239" s="9">
        <f>SUBSTITUTE(SUBSTITUTE(SUBSTITUTE(SUBSTITUTE(SUBSTITUTE(F3239,"od",""),"Cena internetowa","")," ",""),"€",""),",",".")+0</f>
        <v/>
      </c>
      <c r="I3239" s="9" t="n"/>
      <c r="J3239" s="9">
        <f>IF(I3239&lt;&gt;"",I3239,H3239)</f>
        <v/>
      </c>
      <c r="K3239" s="9">
        <f>E3239/(1+M3239)</f>
        <v/>
      </c>
      <c r="L3239" s="10" t="inlineStr">
        <is>
          <t>PLN</t>
        </is>
      </c>
      <c r="M3239" s="11" t="n">
        <v>0.23</v>
      </c>
      <c r="N3239" s="9">
        <f>K3239*VLOOKUP(L3239,'Exchange rate'!A:B,2,0)</f>
        <v/>
      </c>
      <c r="O3239" s="8" t="inlineStr">
        <is>
          <t>SamsungPL</t>
        </is>
      </c>
      <c r="P3239" s="8" t="inlineStr">
        <is>
          <t>SamsungPL</t>
        </is>
      </c>
      <c r="Q3239" s="8" t="inlineStr">
        <is>
          <t>Poland</t>
        </is>
      </c>
      <c r="R3239" s="12" t="inlineStr">
        <is>
          <t>https://www.samsung.com/pl/smartphones/galaxy-a/galaxy-a56-5g/buy/?modelCode=SM-A566BZAAEUE</t>
        </is>
      </c>
      <c r="S3239" s="13" t="inlineStr">
        <is>
          <t>Handset</t>
        </is>
      </c>
      <c r="T3239" s="13" t="n"/>
      <c r="U3239" s="12" t="inlineStr">
        <is>
          <t>https://drive.google.com/uc?export=view&amp;id=1M_O3YOa_Sd2Yf2l27lFWrs1Rh6038v3x</t>
        </is>
      </c>
    </row>
    <row r="3240" ht="15" customHeight="1">
      <c r="A3240" s="7" t="inlineStr">
        <is>
          <t>BN2009848</t>
        </is>
      </c>
      <c r="B3240" s="8" t="inlineStr">
        <is>
          <t>Samsung</t>
        </is>
      </c>
      <c r="C3240" s="8" t="inlineStr">
        <is>
          <t>Galaxy A56 8-256GB 5G</t>
        </is>
      </c>
      <c r="D3240" s="8" t="inlineStr">
        <is>
          <t>-</t>
        </is>
      </c>
      <c r="E3240" s="9" t="n">
        <v>1999</v>
      </c>
      <c r="F3240" s="9" t="inlineStr">
        <is>
          <t>1999</t>
        </is>
      </c>
      <c r="G3240" s="9" t="inlineStr">
        <is>
          <t>In stock</t>
        </is>
      </c>
      <c r="H3240" s="9">
        <f>SUBSTITUTE(SUBSTITUTE(SUBSTITUTE(SUBSTITUTE(SUBSTITUTE(F3240,"od",""),"Cena internetowa","")," ",""),"€",""),",",".")+0</f>
        <v/>
      </c>
      <c r="I3240" s="9" t="n"/>
      <c r="J3240" s="9">
        <f>IF(I3240&lt;&gt;"",I3240,H3240)</f>
        <v/>
      </c>
      <c r="K3240" s="9">
        <f>E3240/(1+M3240)</f>
        <v/>
      </c>
      <c r="L3240" s="10" t="inlineStr">
        <is>
          <t>PLN</t>
        </is>
      </c>
      <c r="M3240" s="11" t="n">
        <v>0.23</v>
      </c>
      <c r="N3240" s="9">
        <f>K3240*VLOOKUP(L3240,'Exchange rate'!A:B,2,0)</f>
        <v/>
      </c>
      <c r="O3240" s="8" t="inlineStr">
        <is>
          <t>SamsungPL</t>
        </is>
      </c>
      <c r="P3240" s="8" t="inlineStr">
        <is>
          <t>SamsungPL</t>
        </is>
      </c>
      <c r="Q3240" s="8" t="inlineStr">
        <is>
          <t>Poland</t>
        </is>
      </c>
      <c r="R3240" s="12" t="inlineStr">
        <is>
          <t>https://www.samsung.com/pl/smartphones/galaxy-a/galaxy-a56-5g/buy/?modelCode=SM-A566BZACEUE</t>
        </is>
      </c>
      <c r="S3240" s="13" t="inlineStr">
        <is>
          <t>Handset</t>
        </is>
      </c>
      <c r="T3240" s="13" t="n"/>
      <c r="U3240" s="12" t="inlineStr">
        <is>
          <t>https://drive.google.com/uc?export=view&amp;id=1MnbkejFCdDaS3rSRrJK3iHVJCLPtRJP9</t>
        </is>
      </c>
    </row>
    <row r="3241" ht="15" customHeight="1">
      <c r="A3241" s="7" t="inlineStr">
        <is>
          <t>BN2009334</t>
        </is>
      </c>
      <c r="B3241" s="8" t="inlineStr">
        <is>
          <t>Samsung</t>
        </is>
      </c>
      <c r="C3241" s="8" t="inlineStr">
        <is>
          <t>Galaxy Fit 3</t>
        </is>
      </c>
      <c r="D3241" s="8" t="inlineStr">
        <is>
          <t>-</t>
        </is>
      </c>
      <c r="E3241" s="9" t="n">
        <v>159</v>
      </c>
      <c r="F3241" s="9" t="inlineStr">
        <is>
          <t>159</t>
        </is>
      </c>
      <c r="G3241" s="9" t="inlineStr">
        <is>
          <t>In stock</t>
        </is>
      </c>
      <c r="H3241" s="9">
        <f>SUBSTITUTE(SUBSTITUTE(SUBSTITUTE(SUBSTITUTE(SUBSTITUTE(F3241,"od",""),"Cena internetowa","")," ",""),"€",""),",",".")+0</f>
        <v/>
      </c>
      <c r="I3241" s="9" t="n"/>
      <c r="J3241" s="9">
        <f>IF(I3241&lt;&gt;"",I3241,H3241)</f>
        <v/>
      </c>
      <c r="K3241" s="9">
        <f>E3241/(1+M3241)</f>
        <v/>
      </c>
      <c r="L3241" s="10" t="inlineStr">
        <is>
          <t>PLN</t>
        </is>
      </c>
      <c r="M3241" s="11" t="n">
        <v>0.23</v>
      </c>
      <c r="N3241" s="9">
        <f>K3241*VLOOKUP(L3241,'Exchange rate'!A:B,2,0)</f>
        <v/>
      </c>
      <c r="O3241" s="8" t="inlineStr">
        <is>
          <t>SamsungPL</t>
        </is>
      </c>
      <c r="P3241" s="8" t="inlineStr">
        <is>
          <t>SamsungPL</t>
        </is>
      </c>
      <c r="Q3241" s="8" t="inlineStr">
        <is>
          <t>Poland</t>
        </is>
      </c>
      <c r="R3241" s="12" t="inlineStr">
        <is>
          <t>https://www.samsung.com/pl/watches/galaxy-fit/galaxy-fit3-prismcrushwhite-bluetooth-sm-r390nzsaeue/buy/</t>
        </is>
      </c>
      <c r="S3241" s="13" t="inlineStr">
        <is>
          <t>Smart Watch</t>
        </is>
      </c>
      <c r="T3241" s="13" t="n"/>
      <c r="U3241" s="12" t="inlineStr">
        <is>
          <t>https://drive.google.com/uc?export=view&amp;id=1MoLprCrzLvu-vBtagb9w8Sf8V8Za4OUY</t>
        </is>
      </c>
    </row>
    <row r="3242" ht="15" customHeight="1">
      <c r="A3242" s="7" t="inlineStr">
        <is>
          <t>BN2009166</t>
        </is>
      </c>
      <c r="B3242" s="8" t="inlineStr">
        <is>
          <t>Samsung</t>
        </is>
      </c>
      <c r="C3242" s="8" t="inlineStr">
        <is>
          <t>Galaxy S24 8-128GB 5G</t>
        </is>
      </c>
      <c r="D3242" s="8" t="inlineStr">
        <is>
          <t>-</t>
        </is>
      </c>
      <c r="E3242" s="9" t="n">
        <v>2759</v>
      </c>
      <c r="F3242" s="9" t="inlineStr">
        <is>
          <t>2759</t>
        </is>
      </c>
      <c r="G3242" s="9" t="inlineStr">
        <is>
          <t>In stock</t>
        </is>
      </c>
      <c r="H3242" s="9">
        <f>SUBSTITUTE(SUBSTITUTE(SUBSTITUTE(SUBSTITUTE(SUBSTITUTE(F3242,"od",""),"Cena internetowa","")," ",""),"€",""),",",".")+0</f>
        <v/>
      </c>
      <c r="I3242" s="9" t="n"/>
      <c r="J3242" s="9">
        <f>IF(I3242&lt;&gt;"",I3242,H3242)</f>
        <v/>
      </c>
      <c r="K3242" s="9">
        <f>E3242/(1+M3242)</f>
        <v/>
      </c>
      <c r="L3242" s="10" t="inlineStr">
        <is>
          <t>PLN</t>
        </is>
      </c>
      <c r="M3242" s="11" t="n">
        <v>0.23</v>
      </c>
      <c r="N3242" s="9">
        <f>K3242*VLOOKUP(L3242,'Exchange rate'!A:B,2,0)</f>
        <v/>
      </c>
      <c r="O3242" s="8" t="inlineStr">
        <is>
          <t>SamsungPL</t>
        </is>
      </c>
      <c r="P3242" s="8" t="inlineStr">
        <is>
          <t>SamsungPL</t>
        </is>
      </c>
      <c r="Q3242" s="8" t="inlineStr">
        <is>
          <t>Poland</t>
        </is>
      </c>
      <c r="R3242" s="12" t="inlineStr">
        <is>
          <t>https://www.samsung.com/pl/smartphones/galaxy-s24/buy/?modelCode=SM-S921BZADEUE</t>
        </is>
      </c>
      <c r="S3242" s="13" t="inlineStr">
        <is>
          <t>Handset</t>
        </is>
      </c>
      <c r="T3242" s="13" t="n"/>
      <c r="U3242" s="12" t="inlineStr">
        <is>
          <t>https://drive.google.com/uc?export=view&amp;id=1MemwEuWqLWRMi01UJjjym5dLeaTw3vLt</t>
        </is>
      </c>
    </row>
    <row r="3243" ht="15" customHeight="1">
      <c r="A3243" s="7" t="inlineStr">
        <is>
          <t>BN2009167</t>
        </is>
      </c>
      <c r="B3243" s="8" t="inlineStr">
        <is>
          <t>Samsung</t>
        </is>
      </c>
      <c r="C3243" s="8" t="inlineStr">
        <is>
          <t>Galaxy S24 8-256GB 5G</t>
        </is>
      </c>
      <c r="D3243" s="8" t="inlineStr">
        <is>
          <t>-</t>
        </is>
      </c>
      <c r="E3243" s="9" t="n">
        <v>2739</v>
      </c>
      <c r="F3243" s="9" t="inlineStr">
        <is>
          <t>2739</t>
        </is>
      </c>
      <c r="G3243" s="9" t="inlineStr">
        <is>
          <t>In stock</t>
        </is>
      </c>
      <c r="H3243" s="9">
        <f>SUBSTITUTE(SUBSTITUTE(SUBSTITUTE(SUBSTITUTE(SUBSTITUTE(F3243,"od",""),"Cena internetowa","")," ",""),"€",""),",",".")+0</f>
        <v/>
      </c>
      <c r="I3243" s="9" t="n"/>
      <c r="J3243" s="9">
        <f>IF(I3243&lt;&gt;"",I3243,H3243)</f>
        <v/>
      </c>
      <c r="K3243" s="9">
        <f>E3243/(1+M3243)</f>
        <v/>
      </c>
      <c r="L3243" s="10" t="inlineStr">
        <is>
          <t>PLN</t>
        </is>
      </c>
      <c r="M3243" s="11" t="n">
        <v>0.23</v>
      </c>
      <c r="N3243" s="9">
        <f>K3243*VLOOKUP(L3243,'Exchange rate'!A:B,2,0)</f>
        <v/>
      </c>
      <c r="O3243" s="8" t="inlineStr">
        <is>
          <t>SamsungPL</t>
        </is>
      </c>
      <c r="P3243" s="8" t="inlineStr">
        <is>
          <t>SamsungPL</t>
        </is>
      </c>
      <c r="Q3243" s="8" t="inlineStr">
        <is>
          <t>Poland</t>
        </is>
      </c>
      <c r="R3243" s="12" t="inlineStr">
        <is>
          <t>https://www.samsung.com/pl/smartphones/galaxy-s24/buy/?modelCode=SM-S921BZVGEUE</t>
        </is>
      </c>
      <c r="S3243" s="13" t="inlineStr">
        <is>
          <t>Handset</t>
        </is>
      </c>
      <c r="T3243" s="13" t="n"/>
      <c r="U3243" s="12" t="inlineStr">
        <is>
          <t>https://drive.google.com/uc?export=view&amp;id=1MeGy17siVPAQTWk9ffFjK_GaiAdoZaY6</t>
        </is>
      </c>
    </row>
    <row r="3244" ht="15" customHeight="1">
      <c r="A3244" s="7" t="inlineStr">
        <is>
          <t>BN2009488</t>
        </is>
      </c>
      <c r="B3244" s="8" t="inlineStr">
        <is>
          <t>Samsung</t>
        </is>
      </c>
      <c r="C3244" s="8" t="inlineStr">
        <is>
          <t>Galaxy S24 FE 8-128GB 5G</t>
        </is>
      </c>
      <c r="D3244" s="8" t="inlineStr">
        <is>
          <t>-</t>
        </is>
      </c>
      <c r="E3244" s="9" t="n">
        <v>2499</v>
      </c>
      <c r="F3244" s="9" t="inlineStr">
        <is>
          <t>2499</t>
        </is>
      </c>
      <c r="G3244" s="9" t="inlineStr">
        <is>
          <t>In stock</t>
        </is>
      </c>
      <c r="H3244" s="9">
        <f>SUBSTITUTE(SUBSTITUTE(SUBSTITUTE(SUBSTITUTE(SUBSTITUTE(F3244,"od",""),"Cena internetowa","")," ",""),"€",""),",",".")+0</f>
        <v/>
      </c>
      <c r="I3244" s="9" t="n"/>
      <c r="J3244" s="9">
        <f>IF(I3244&lt;&gt;"",I3244,H3244)</f>
        <v/>
      </c>
      <c r="K3244" s="9">
        <f>E3244/(1+M3244)</f>
        <v/>
      </c>
      <c r="L3244" s="10" t="inlineStr">
        <is>
          <t>PLN</t>
        </is>
      </c>
      <c r="M3244" s="11" t="n">
        <v>0.23</v>
      </c>
      <c r="N3244" s="9">
        <f>K3244*VLOOKUP(L3244,'Exchange rate'!A:B,2,0)</f>
        <v/>
      </c>
      <c r="O3244" s="8" t="inlineStr">
        <is>
          <t>SamsungPL</t>
        </is>
      </c>
      <c r="P3244" s="8" t="inlineStr">
        <is>
          <t>SamsungPL</t>
        </is>
      </c>
      <c r="Q3244" s="8" t="inlineStr">
        <is>
          <t>Poland</t>
        </is>
      </c>
      <c r="R3244" s="12" t="inlineStr">
        <is>
          <t>https://www.samsung.com/pl/smartphones/galaxy-s24-fe/buy/?modelCode=SM-S721BLGDEUE</t>
        </is>
      </c>
      <c r="S3244" s="13" t="inlineStr">
        <is>
          <t>Handset</t>
        </is>
      </c>
      <c r="T3244" s="13" t="n"/>
      <c r="U3244" s="12" t="inlineStr">
        <is>
          <t>https://drive.google.com/uc?export=view&amp;id=1MfZXFfvvMsVsyzBNvg6Z0CS01ZsrN5mL</t>
        </is>
      </c>
    </row>
    <row r="3245" ht="15" customHeight="1">
      <c r="A3245" s="7" t="inlineStr">
        <is>
          <t>BN2009489</t>
        </is>
      </c>
      <c r="B3245" s="8" t="inlineStr">
        <is>
          <t>Samsung</t>
        </is>
      </c>
      <c r="C3245" s="8" t="inlineStr">
        <is>
          <t>Galaxy S24 FE 8-256GB 5G</t>
        </is>
      </c>
      <c r="D3245" s="8" t="inlineStr">
        <is>
          <t>-</t>
        </is>
      </c>
      <c r="E3245" s="9" t="n">
        <v>2749</v>
      </c>
      <c r="F3245" s="9" t="inlineStr">
        <is>
          <t>2749</t>
        </is>
      </c>
      <c r="G3245" s="9" t="inlineStr">
        <is>
          <t>In stock</t>
        </is>
      </c>
      <c r="H3245" s="9">
        <f>SUBSTITUTE(SUBSTITUTE(SUBSTITUTE(SUBSTITUTE(SUBSTITUTE(F3245,"od",""),"Cena internetowa","")," ",""),"€",""),",",".")+0</f>
        <v/>
      </c>
      <c r="I3245" s="9" t="n"/>
      <c r="J3245" s="9">
        <f>IF(I3245&lt;&gt;"",I3245,H3245)</f>
        <v/>
      </c>
      <c r="K3245" s="9">
        <f>E3245/(1+M3245)</f>
        <v/>
      </c>
      <c r="L3245" s="10" t="inlineStr">
        <is>
          <t>PLN</t>
        </is>
      </c>
      <c r="M3245" s="11" t="n">
        <v>0.23</v>
      </c>
      <c r="N3245" s="9">
        <f>K3245*VLOOKUP(L3245,'Exchange rate'!A:B,2,0)</f>
        <v/>
      </c>
      <c r="O3245" s="8" t="inlineStr">
        <is>
          <t>SamsungPL</t>
        </is>
      </c>
      <c r="P3245" s="8" t="inlineStr">
        <is>
          <t>SamsungPL</t>
        </is>
      </c>
      <c r="Q3245" s="8" t="inlineStr">
        <is>
          <t>Poland</t>
        </is>
      </c>
      <c r="R3245" s="12" t="inlineStr">
        <is>
          <t>https://www.samsung.com/pl/smartphones/galaxy-s24-fe/buy/?modelCode=SM-S721BLBGEUE</t>
        </is>
      </c>
      <c r="S3245" s="13" t="inlineStr">
        <is>
          <t>Handset</t>
        </is>
      </c>
      <c r="T3245" s="13" t="n"/>
      <c r="U3245" s="12" t="inlineStr">
        <is>
          <t>https://drive.google.com/uc?export=view&amp;id=1MjDeXS_g2FO-0KQbQBiFR9Htf7qU8gYr</t>
        </is>
      </c>
    </row>
    <row r="3246" ht="15" customHeight="1">
      <c r="A3246" s="7" t="inlineStr">
        <is>
          <t>BN2009173</t>
        </is>
      </c>
      <c r="B3246" s="8" t="inlineStr">
        <is>
          <t>Samsung</t>
        </is>
      </c>
      <c r="C3246" s="8" t="inlineStr">
        <is>
          <t>Galaxy S24 Ultra 12-1TB 5G</t>
        </is>
      </c>
      <c r="D3246" s="8" t="inlineStr">
        <is>
          <t>-</t>
        </is>
      </c>
      <c r="E3246" s="9" t="n">
        <v>0</v>
      </c>
      <c r="F3246" s="9" t="n">
        <v>0</v>
      </c>
      <c r="G3246" s="9" t="inlineStr">
        <is>
          <t>Out stock</t>
        </is>
      </c>
      <c r="H3246" s="9">
        <f>SUBSTITUTE(SUBSTITUTE(SUBSTITUTE(SUBSTITUTE(SUBSTITUTE(F3246,"od",""),"Cena internetowa","")," ",""),"€",""),",",".")+0</f>
        <v/>
      </c>
      <c r="I3246" s="9" t="n"/>
      <c r="J3246" s="9">
        <f>IF(I3246&lt;&gt;"",I3246,H3246)</f>
        <v/>
      </c>
      <c r="K3246" s="9">
        <f>E3246/(1+M3246)</f>
        <v/>
      </c>
      <c r="L3246" s="10" t="inlineStr">
        <is>
          <t>PLN</t>
        </is>
      </c>
      <c r="M3246" s="11" t="n">
        <v>0.23</v>
      </c>
      <c r="N3246" s="9">
        <f>K3246*VLOOKUP(L3246,'Exchange rate'!A:B,2,0)</f>
        <v/>
      </c>
      <c r="O3246" s="8" t="inlineStr">
        <is>
          <t>SamsungPL</t>
        </is>
      </c>
      <c r="P3246" s="8" t="inlineStr">
        <is>
          <t>SamsungPL</t>
        </is>
      </c>
      <c r="Q3246" s="8" t="inlineStr">
        <is>
          <t>Poland</t>
        </is>
      </c>
      <c r="R3246" s="12" t="inlineStr">
        <is>
          <t>https://www.samsung.com/pl/smartphones/galaxy-s24-ultra/buy/?modelCode=SM-S928BZOPEUE</t>
        </is>
      </c>
      <c r="S3246" s="13" t="inlineStr">
        <is>
          <t>Handset</t>
        </is>
      </c>
      <c r="T3246" s="13" t="n">
        <v>3</v>
      </c>
      <c r="U3246" s="12" t="inlineStr">
        <is>
          <t>https://drive.google.com/uc?export=view&amp;id=1MdNAOBfBqNy-s19sf0jQFg97P9oysn4_</t>
        </is>
      </c>
    </row>
    <row r="3247" ht="15" customHeight="1">
      <c r="A3247" s="7" t="inlineStr">
        <is>
          <t>BN2009172</t>
        </is>
      </c>
      <c r="B3247" s="8" t="inlineStr">
        <is>
          <t>Samsung</t>
        </is>
      </c>
      <c r="C3247" s="8" t="inlineStr">
        <is>
          <t>Galaxy S24 Ultra 12-512GB 5G</t>
        </is>
      </c>
      <c r="D3247" s="8" t="inlineStr">
        <is>
          <t>-</t>
        </is>
      </c>
      <c r="E3247" s="9" t="n">
        <v>0</v>
      </c>
      <c r="F3247" s="9" t="n">
        <v>0</v>
      </c>
      <c r="G3247" s="9" t="inlineStr">
        <is>
          <t>Out stock</t>
        </is>
      </c>
      <c r="H3247" s="9">
        <f>SUBSTITUTE(SUBSTITUTE(SUBSTITUTE(SUBSTITUTE(SUBSTITUTE(F3247,"od",""),"Cena internetowa","")," ",""),"€",""),",",".")+0</f>
        <v/>
      </c>
      <c r="I3247" s="9" t="n"/>
      <c r="J3247" s="9">
        <f>IF(I3247&lt;&gt;"",I3247,H3247)</f>
        <v/>
      </c>
      <c r="K3247" s="9">
        <f>E3247/(1+M3247)</f>
        <v/>
      </c>
      <c r="L3247" s="10" t="inlineStr">
        <is>
          <t>PLN</t>
        </is>
      </c>
      <c r="M3247" s="11" t="n">
        <v>0.23</v>
      </c>
      <c r="N3247" s="9">
        <f>K3247*VLOOKUP(L3247,'Exchange rate'!A:B,2,0)</f>
        <v/>
      </c>
      <c r="O3247" s="8" t="inlineStr">
        <is>
          <t>SamsungPL</t>
        </is>
      </c>
      <c r="P3247" s="8" t="inlineStr">
        <is>
          <t>SamsungPL</t>
        </is>
      </c>
      <c r="Q3247" s="8" t="inlineStr">
        <is>
          <t>Poland</t>
        </is>
      </c>
      <c r="R3247" s="12" t="inlineStr">
        <is>
          <t>https://www.samsung.com/pl/smartphones/galaxy-s24-ultra/buy/?modelCode=SM-S928BZKHEUE</t>
        </is>
      </c>
      <c r="S3247" s="13" t="inlineStr">
        <is>
          <t>Handset</t>
        </is>
      </c>
      <c r="T3247" s="13" t="n">
        <v>2</v>
      </c>
      <c r="U3247" s="12" t="inlineStr">
        <is>
          <t>https://drive.google.com/uc?export=view&amp;id=1MovRjrpVfr4UWlUyCsUfOhvmhyXUM93M</t>
        </is>
      </c>
    </row>
    <row r="3248" ht="15" customHeight="1">
      <c r="A3248" s="7" t="inlineStr">
        <is>
          <t>BN2009796</t>
        </is>
      </c>
      <c r="B3248" s="8" t="inlineStr">
        <is>
          <t>Samsung</t>
        </is>
      </c>
      <c r="C3248" s="8" t="inlineStr">
        <is>
          <t>Galaxy S25 12-128GB 5G</t>
        </is>
      </c>
      <c r="D3248" s="8" t="inlineStr">
        <is>
          <t>-</t>
        </is>
      </c>
      <c r="E3248" s="9" t="n">
        <v>3679</v>
      </c>
      <c r="F3248" s="9" t="inlineStr">
        <is>
          <t>3679</t>
        </is>
      </c>
      <c r="G3248" s="9" t="inlineStr">
        <is>
          <t>In stock</t>
        </is>
      </c>
      <c r="H3248" s="9">
        <f>SUBSTITUTE(SUBSTITUTE(SUBSTITUTE(SUBSTITUTE(SUBSTITUTE(F3248,"od",""),"Cena internetowa","")," ",""),"€",""),",",".")+0</f>
        <v/>
      </c>
      <c r="I3248" s="9" t="n"/>
      <c r="J3248" s="9">
        <f>IF(I3248&lt;&gt;"",I3248,H3248)</f>
        <v/>
      </c>
      <c r="K3248" s="9">
        <f>E3248/(1+M3248)</f>
        <v/>
      </c>
      <c r="L3248" s="10" t="inlineStr">
        <is>
          <t>PLN</t>
        </is>
      </c>
      <c r="M3248" s="11" t="n">
        <v>0.23</v>
      </c>
      <c r="N3248" s="9">
        <f>K3248*VLOOKUP(L3248,'Exchange rate'!A:B,2,0)</f>
        <v/>
      </c>
      <c r="O3248" s="8" t="inlineStr">
        <is>
          <t>SamsungPL</t>
        </is>
      </c>
      <c r="P3248" s="8" t="inlineStr">
        <is>
          <t>SamsungPL</t>
        </is>
      </c>
      <c r="Q3248" s="8" t="inlineStr">
        <is>
          <t>Poland</t>
        </is>
      </c>
      <c r="R3248" s="12" t="inlineStr">
        <is>
          <t>https://www.samsung.com/pl/smartphones/galaxy-s25/buy/?modelCode=SM-S931BZKDEUE</t>
        </is>
      </c>
      <c r="S3248" s="13" t="inlineStr">
        <is>
          <t>Handset</t>
        </is>
      </c>
      <c r="T3248" s="13" t="n"/>
      <c r="U3248" s="12" t="inlineStr">
        <is>
          <t>https://drive.google.com/uc?export=view&amp;id=1MiMTzUuJKLFce7ZnzTUP5OrTmcx_YOQy</t>
        </is>
      </c>
    </row>
    <row r="3249" ht="15" customHeight="1">
      <c r="A3249" s="7" t="inlineStr">
        <is>
          <t>BN2009900</t>
        </is>
      </c>
      <c r="B3249" s="8" t="inlineStr">
        <is>
          <t>Samsung</t>
        </is>
      </c>
      <c r="C3249" s="8" t="inlineStr">
        <is>
          <t>Galaxy S25 12-256GB 5G</t>
        </is>
      </c>
      <c r="D3249" s="8" t="inlineStr">
        <is>
          <t>-</t>
        </is>
      </c>
      <c r="E3249" s="9" t="n">
        <v>3899</v>
      </c>
      <c r="F3249" s="9" t="inlineStr">
        <is>
          <t>3899</t>
        </is>
      </c>
      <c r="G3249" s="9" t="inlineStr">
        <is>
          <t>In stock</t>
        </is>
      </c>
      <c r="H3249" s="9">
        <f>SUBSTITUTE(SUBSTITUTE(SUBSTITUTE(SUBSTITUTE(SUBSTITUTE(F3249,"od",""),"Cena internetowa","")," ",""),"€",""),",",".")+0</f>
        <v/>
      </c>
      <c r="I3249" s="9" t="n"/>
      <c r="J3249" s="9">
        <f>IF(I3249&lt;&gt;"",I3249,H3249)</f>
        <v/>
      </c>
      <c r="K3249" s="9">
        <f>E3249/(1+M3249)</f>
        <v/>
      </c>
      <c r="L3249" s="10" t="inlineStr">
        <is>
          <t>PLN</t>
        </is>
      </c>
      <c r="M3249" s="11" t="n">
        <v>0.23</v>
      </c>
      <c r="N3249" s="9">
        <f>K3249*VLOOKUP(L3249,'Exchange rate'!A:B,2,0)</f>
        <v/>
      </c>
      <c r="O3249" s="8" t="inlineStr">
        <is>
          <t>SamsungPL</t>
        </is>
      </c>
      <c r="P3249" s="8" t="inlineStr">
        <is>
          <t>SamsungPL</t>
        </is>
      </c>
      <c r="Q3249" s="8" t="inlineStr">
        <is>
          <t>Poland</t>
        </is>
      </c>
      <c r="R3249" s="12" t="inlineStr">
        <is>
          <t>https://www.samsung.com/pl/smartphones/galaxy-s25/buy/?modelCode=SM-S931BZKGEUE</t>
        </is>
      </c>
      <c r="S3249" s="13" t="inlineStr">
        <is>
          <t>Handset</t>
        </is>
      </c>
      <c r="T3249" s="13" t="n"/>
      <c r="U3249" s="12" t="inlineStr">
        <is>
          <t>https://drive.google.com/uc?export=view&amp;id=1MhYJEf7Hsxc-2RQ22SICv6PLLOC79tSI</t>
        </is>
      </c>
    </row>
    <row r="3250" ht="15" customHeight="1">
      <c r="A3250" s="7" t="inlineStr">
        <is>
          <t>BN2009849</t>
        </is>
      </c>
      <c r="B3250" s="8" t="inlineStr">
        <is>
          <t>Samsung</t>
        </is>
      </c>
      <c r="C3250" s="8" t="inlineStr">
        <is>
          <t>Galaxy S25 12-512GB 5G</t>
        </is>
      </c>
      <c r="D3250" s="8" t="inlineStr">
        <is>
          <t>-</t>
        </is>
      </c>
      <c r="E3250" s="9" t="n">
        <v>4099</v>
      </c>
      <c r="F3250" s="9" t="inlineStr">
        <is>
          <t>4099</t>
        </is>
      </c>
      <c r="G3250" s="9" t="inlineStr">
        <is>
          <t>In stock</t>
        </is>
      </c>
      <c r="H3250" s="9">
        <f>SUBSTITUTE(SUBSTITUTE(SUBSTITUTE(SUBSTITUTE(SUBSTITUTE(F3250,"od",""),"Cena internetowa","")," ",""),"€",""),",",".")+0</f>
        <v/>
      </c>
      <c r="I3250" s="9" t="n"/>
      <c r="J3250" s="9">
        <f>IF(I3250&lt;&gt;"",I3250,H3250)</f>
        <v/>
      </c>
      <c r="K3250" s="9">
        <f>E3250/(1+M3250)</f>
        <v/>
      </c>
      <c r="L3250" s="10" t="inlineStr">
        <is>
          <t>PLN</t>
        </is>
      </c>
      <c r="M3250" s="11" t="n">
        <v>0.23</v>
      </c>
      <c r="N3250" s="9">
        <f>K3250*VLOOKUP(L3250,'Exchange rate'!A:B,2,0)</f>
        <v/>
      </c>
      <c r="O3250" s="8" t="inlineStr">
        <is>
          <t>SamsungPL</t>
        </is>
      </c>
      <c r="P3250" s="8" t="inlineStr">
        <is>
          <t>SamsungPL</t>
        </is>
      </c>
      <c r="Q3250" s="8" t="inlineStr">
        <is>
          <t>Poland</t>
        </is>
      </c>
      <c r="R3250" s="12" t="inlineStr">
        <is>
          <t>https://www.samsung.com/pl/smartphones/galaxy-s25/buy/?modelCode=SM-S931BZKHEUE</t>
        </is>
      </c>
      <c r="S3250" s="13" t="inlineStr">
        <is>
          <t>Handset</t>
        </is>
      </c>
      <c r="T3250" s="13" t="n"/>
      <c r="U3250" s="12" t="inlineStr">
        <is>
          <t>https://drive.google.com/uc?export=view&amp;id=1MaNr9k6Vw50feeCkYObzhZOga5wCGtyg</t>
        </is>
      </c>
    </row>
    <row r="3251" ht="15" customHeight="1">
      <c r="A3251" s="7" t="inlineStr">
        <is>
          <t>BN2009851</t>
        </is>
      </c>
      <c r="B3251" s="8" t="inlineStr">
        <is>
          <t>Samsung</t>
        </is>
      </c>
      <c r="C3251" s="8" t="inlineStr">
        <is>
          <t>Galaxy S25 Ultra 12-1TB 5G</t>
        </is>
      </c>
      <c r="D3251" s="8" t="inlineStr">
        <is>
          <t>-</t>
        </is>
      </c>
      <c r="E3251" s="9" t="n">
        <v>7589</v>
      </c>
      <c r="F3251" s="9" t="inlineStr">
        <is>
          <t>7589</t>
        </is>
      </c>
      <c r="G3251" s="9" t="inlineStr">
        <is>
          <t>In stock</t>
        </is>
      </c>
      <c r="H3251" s="9">
        <f>SUBSTITUTE(SUBSTITUTE(SUBSTITUTE(SUBSTITUTE(SUBSTITUTE(F3251,"od",""),"Cena internetowa","")," ",""),"€",""),",",".")+0</f>
        <v/>
      </c>
      <c r="I3251" s="9" t="n"/>
      <c r="J3251" s="9">
        <f>IF(I3251&lt;&gt;"",I3251,H3251)</f>
        <v/>
      </c>
      <c r="K3251" s="9">
        <f>E3251/(1+M3251)</f>
        <v/>
      </c>
      <c r="L3251" s="10" t="inlineStr">
        <is>
          <t>PLN</t>
        </is>
      </c>
      <c r="M3251" s="11" t="n">
        <v>0.23</v>
      </c>
      <c r="N3251" s="9">
        <f>K3251*VLOOKUP(L3251,'Exchange rate'!A:B,2,0)</f>
        <v/>
      </c>
      <c r="O3251" s="8" t="inlineStr">
        <is>
          <t>SamsungPL</t>
        </is>
      </c>
      <c r="P3251" s="8" t="inlineStr">
        <is>
          <t>SamsungPL</t>
        </is>
      </c>
      <c r="Q3251" s="8" t="inlineStr">
        <is>
          <t>Poland</t>
        </is>
      </c>
      <c r="R3251" s="12" t="inlineStr">
        <is>
          <t>https://www.samsung.com/pl/smartphones/galaxy-s25-ultra/buy/?modelCode=SM-S938BAKHEUE</t>
        </is>
      </c>
      <c r="S3251" s="13" t="inlineStr">
        <is>
          <t>Handset</t>
        </is>
      </c>
      <c r="T3251" s="13" t="n"/>
      <c r="U3251" s="12" t="inlineStr">
        <is>
          <t>https://drive.google.com/uc?export=view&amp;id=1MdXvCSi-BfOLumRb2i6Xfhr_Xhqrye5l</t>
        </is>
      </c>
    </row>
    <row r="3252" ht="15" customHeight="1">
      <c r="A3252" s="7" t="inlineStr">
        <is>
          <t>BN2009798</t>
        </is>
      </c>
      <c r="B3252" s="8" t="inlineStr">
        <is>
          <t>Samsung</t>
        </is>
      </c>
      <c r="C3252" s="8" t="inlineStr">
        <is>
          <t>Galaxy S25 Ultra 12-256GB 5G</t>
        </is>
      </c>
      <c r="D3252" s="8" t="inlineStr">
        <is>
          <t>-</t>
        </is>
      </c>
      <c r="E3252" s="9" t="n">
        <v>5989</v>
      </c>
      <c r="F3252" s="9" t="inlineStr">
        <is>
          <t>5989</t>
        </is>
      </c>
      <c r="G3252" s="9" t="inlineStr">
        <is>
          <t>In stock</t>
        </is>
      </c>
      <c r="H3252" s="9">
        <f>SUBSTITUTE(SUBSTITUTE(SUBSTITUTE(SUBSTITUTE(SUBSTITUTE(F3252,"od",""),"Cena internetowa","")," ",""),"€",""),",",".")+0</f>
        <v/>
      </c>
      <c r="I3252" s="9" t="n"/>
      <c r="J3252" s="9">
        <f>IF(I3252&lt;&gt;"",I3252,H3252)</f>
        <v/>
      </c>
      <c r="K3252" s="9">
        <f>E3252/(1+M3252)</f>
        <v/>
      </c>
      <c r="L3252" s="10" t="inlineStr">
        <is>
          <t>PLN</t>
        </is>
      </c>
      <c r="M3252" s="11" t="n">
        <v>0.23</v>
      </c>
      <c r="N3252" s="9">
        <f>K3252*VLOOKUP(L3252,'Exchange rate'!A:B,2,0)</f>
        <v/>
      </c>
      <c r="O3252" s="8" t="inlineStr">
        <is>
          <t>SamsungPL</t>
        </is>
      </c>
      <c r="P3252" s="8" t="inlineStr">
        <is>
          <t>SamsungPL</t>
        </is>
      </c>
      <c r="Q3252" s="8" t="inlineStr">
        <is>
          <t>Poland</t>
        </is>
      </c>
      <c r="R3252" s="12" t="inlineStr">
        <is>
          <t>https://www.samsung.com/pl/smartphones/galaxy-s25-ultra/buy/?modelCode=SM-S938BAKDEUE</t>
        </is>
      </c>
      <c r="S3252" s="13" t="inlineStr">
        <is>
          <t>Handset</t>
        </is>
      </c>
      <c r="T3252" s="13" t="n"/>
      <c r="U3252" s="12" t="inlineStr">
        <is>
          <t>https://drive.google.com/uc?export=view&amp;id=1MYULJoX8FA2phTIbbhUvJQ8O19YTdvQA</t>
        </is>
      </c>
    </row>
    <row r="3253" ht="15" customHeight="1">
      <c r="A3253" s="7" t="inlineStr">
        <is>
          <t>BN2009852</t>
        </is>
      </c>
      <c r="B3253" s="8" t="inlineStr">
        <is>
          <t>Samsung</t>
        </is>
      </c>
      <c r="C3253" s="8" t="inlineStr">
        <is>
          <t>Galaxy S25 Ultra 12-512GB 5G</t>
        </is>
      </c>
      <c r="D3253" s="8" t="inlineStr">
        <is>
          <t>-</t>
        </is>
      </c>
      <c r="E3253" s="9" t="n">
        <v>6489</v>
      </c>
      <c r="F3253" s="9" t="inlineStr">
        <is>
          <t>6489</t>
        </is>
      </c>
      <c r="G3253" s="9" t="inlineStr">
        <is>
          <t>In stock</t>
        </is>
      </c>
      <c r="H3253" s="9">
        <f>SUBSTITUTE(SUBSTITUTE(SUBSTITUTE(SUBSTITUTE(SUBSTITUTE(F3253,"od",""),"Cena internetowa","")," ",""),"€",""),",",".")+0</f>
        <v/>
      </c>
      <c r="I3253" s="9" t="n"/>
      <c r="J3253" s="9">
        <f>IF(I3253&lt;&gt;"",I3253,H3253)</f>
        <v/>
      </c>
      <c r="K3253" s="9">
        <f>E3253/(1+M3253)</f>
        <v/>
      </c>
      <c r="L3253" s="10" t="inlineStr">
        <is>
          <t>PLN</t>
        </is>
      </c>
      <c r="M3253" s="11" t="n">
        <v>0.23</v>
      </c>
      <c r="N3253" s="9">
        <f>K3253*VLOOKUP(L3253,'Exchange rate'!A:B,2,0)</f>
        <v/>
      </c>
      <c r="O3253" s="8" t="inlineStr">
        <is>
          <t>SamsungPL</t>
        </is>
      </c>
      <c r="P3253" s="8" t="inlineStr">
        <is>
          <t>SamsungPL</t>
        </is>
      </c>
      <c r="Q3253" s="8" t="inlineStr">
        <is>
          <t>Poland</t>
        </is>
      </c>
      <c r="R3253" s="12" t="inlineStr">
        <is>
          <t>https://www.samsung.com/pl/smartphones/galaxy-s25-ultra/buy/?modelCode=SM-S938BAKGEUE</t>
        </is>
      </c>
      <c r="S3253" s="13" t="inlineStr">
        <is>
          <t>Handset</t>
        </is>
      </c>
      <c r="T3253" s="13" t="n"/>
      <c r="U3253" s="12" t="inlineStr">
        <is>
          <t>https://drive.google.com/uc?export=view&amp;id=1Mokmt2BqwD27pUSLc0KGGMc934YKORX_</t>
        </is>
      </c>
    </row>
    <row r="3254" ht="15" customHeight="1">
      <c r="A3254" s="7" t="inlineStr">
        <is>
          <t>BN2009797</t>
        </is>
      </c>
      <c r="B3254" s="8" t="inlineStr">
        <is>
          <t>Samsung</t>
        </is>
      </c>
      <c r="C3254" s="8" t="inlineStr">
        <is>
          <t>Galaxy S25+ 12-256GB 5G</t>
        </is>
      </c>
      <c r="D3254" s="8" t="inlineStr">
        <is>
          <t>-</t>
        </is>
      </c>
      <c r="E3254" s="9" t="n">
        <v>4689</v>
      </c>
      <c r="F3254" s="9" t="inlineStr">
        <is>
          <t>4689</t>
        </is>
      </c>
      <c r="G3254" s="9" t="inlineStr">
        <is>
          <t>In stock</t>
        </is>
      </c>
      <c r="H3254" s="9">
        <f>SUBSTITUTE(SUBSTITUTE(SUBSTITUTE(SUBSTITUTE(SUBSTITUTE(F3254,"od",""),"Cena internetowa","")," ",""),"€",""),",",".")+0</f>
        <v/>
      </c>
      <c r="I3254" s="9" t="n"/>
      <c r="J3254" s="9">
        <f>IF(I3254&lt;&gt;"",I3254,H3254)</f>
        <v/>
      </c>
      <c r="K3254" s="9">
        <f>E3254/(1+M3254)</f>
        <v/>
      </c>
      <c r="L3254" s="10" t="inlineStr">
        <is>
          <t>PLN</t>
        </is>
      </c>
      <c r="M3254" s="11" t="n">
        <v>0.23</v>
      </c>
      <c r="N3254" s="9">
        <f>K3254*VLOOKUP(L3254,'Exchange rate'!A:B,2,0)</f>
        <v/>
      </c>
      <c r="O3254" s="8" t="inlineStr">
        <is>
          <t>SamsungPL</t>
        </is>
      </c>
      <c r="P3254" s="8" t="inlineStr">
        <is>
          <t>SamsungPL</t>
        </is>
      </c>
      <c r="Q3254" s="8" t="inlineStr">
        <is>
          <t>Poland</t>
        </is>
      </c>
      <c r="R3254" s="12" t="inlineStr">
        <is>
          <t>https://www.samsung.com/pl/smartphones/galaxy-s25/buy/?modelCode=SM-S936BZKDEUE</t>
        </is>
      </c>
      <c r="S3254" s="13" t="inlineStr">
        <is>
          <t>Handset</t>
        </is>
      </c>
      <c r="T3254" s="13" t="n"/>
      <c r="U3254" s="12" t="inlineStr">
        <is>
          <t>https://drive.google.com/uc?export=view&amp;id=1MfkOBfIU3RWVv-1rkopWRVQrrjSeP98Q</t>
        </is>
      </c>
    </row>
    <row r="3255" ht="15" customHeight="1">
      <c r="A3255" s="7" t="inlineStr">
        <is>
          <t>BN2009850</t>
        </is>
      </c>
      <c r="B3255" s="8" t="inlineStr">
        <is>
          <t>Samsung</t>
        </is>
      </c>
      <c r="C3255" s="8" t="inlineStr">
        <is>
          <t>Galaxy S25+ 12-512GB 5G</t>
        </is>
      </c>
      <c r="D3255" s="8" t="inlineStr">
        <is>
          <t>-</t>
        </is>
      </c>
      <c r="E3255" s="9" t="n">
        <v>5189</v>
      </c>
      <c r="F3255" s="9" t="inlineStr">
        <is>
          <t>5189</t>
        </is>
      </c>
      <c r="G3255" s="9" t="inlineStr">
        <is>
          <t>In stock</t>
        </is>
      </c>
      <c r="H3255" s="9">
        <f>SUBSTITUTE(SUBSTITUTE(SUBSTITUTE(SUBSTITUTE(SUBSTITUTE(F3255,"od",""),"Cena internetowa","")," ",""),"€",""),",",".")+0</f>
        <v/>
      </c>
      <c r="I3255" s="9" t="n"/>
      <c r="J3255" s="9">
        <f>IF(I3255&lt;&gt;"",I3255,H3255)</f>
        <v/>
      </c>
      <c r="K3255" s="9">
        <f>E3255/(1+M3255)</f>
        <v/>
      </c>
      <c r="L3255" s="10" t="inlineStr">
        <is>
          <t>PLN</t>
        </is>
      </c>
      <c r="M3255" s="11" t="n">
        <v>0.23</v>
      </c>
      <c r="N3255" s="9">
        <f>K3255*VLOOKUP(L3255,'Exchange rate'!A:B,2,0)</f>
        <v/>
      </c>
      <c r="O3255" s="8" t="inlineStr">
        <is>
          <t>SamsungPL</t>
        </is>
      </c>
      <c r="P3255" s="8" t="inlineStr">
        <is>
          <t>SamsungPL</t>
        </is>
      </c>
      <c r="Q3255" s="8" t="inlineStr">
        <is>
          <t>Poland</t>
        </is>
      </c>
      <c r="R3255" s="12" t="inlineStr">
        <is>
          <t>https://www.samsung.com/pl/smartphones/galaxy-s25/buy/?modelCode=SM-S936BZKGEUE</t>
        </is>
      </c>
      <c r="S3255" s="13" t="inlineStr">
        <is>
          <t>Handset</t>
        </is>
      </c>
      <c r="T3255" s="13" t="n"/>
      <c r="U3255" s="12" t="inlineStr">
        <is>
          <t>https://drive.google.com/uc?export=view&amp;id=1MofWwqKrRIi25l_u7M_mcG0bIoNj-pT7</t>
        </is>
      </c>
    </row>
    <row r="3256" ht="15" customHeight="1">
      <c r="A3256" s="7" t="inlineStr">
        <is>
          <t>BN2008983</t>
        </is>
      </c>
      <c r="B3256" s="8" t="inlineStr">
        <is>
          <t>Samsung</t>
        </is>
      </c>
      <c r="C3256" s="8" t="inlineStr">
        <is>
          <t>Galaxy Tab A9+ 4-64GB WiFi</t>
        </is>
      </c>
      <c r="D3256" s="8" t="inlineStr">
        <is>
          <t>-</t>
        </is>
      </c>
      <c r="E3256" s="9" t="n">
        <v>669</v>
      </c>
      <c r="F3256" s="9" t="inlineStr">
        <is>
          <t>669</t>
        </is>
      </c>
      <c r="G3256" s="9" t="inlineStr">
        <is>
          <t>In stock</t>
        </is>
      </c>
      <c r="H3256" s="9">
        <f>SUBSTITUTE(SUBSTITUTE(SUBSTITUTE(SUBSTITUTE(SUBSTITUTE(F3256,"od",""),"Cena internetowa","")," ",""),"€",""),",",".")+0</f>
        <v/>
      </c>
      <c r="I3256" s="9" t="n"/>
      <c r="J3256" s="9">
        <f>IF(I3256&lt;&gt;"",I3256,H3256)</f>
        <v/>
      </c>
      <c r="K3256" s="9">
        <f>E3256/(1+M3256)</f>
        <v/>
      </c>
      <c r="L3256" s="10" t="inlineStr">
        <is>
          <t>PLN</t>
        </is>
      </c>
      <c r="M3256" s="11" t="n">
        <v>0.23</v>
      </c>
      <c r="N3256" s="9">
        <f>K3256*VLOOKUP(L3256,'Exchange rate'!A:B,2,0)</f>
        <v/>
      </c>
      <c r="O3256" s="8" t="inlineStr">
        <is>
          <t>SamsungPL</t>
        </is>
      </c>
      <c r="P3256" s="8" t="inlineStr">
        <is>
          <t>SamsungPL</t>
        </is>
      </c>
      <c r="Q3256" s="8" t="inlineStr">
        <is>
          <t>Poland</t>
        </is>
      </c>
      <c r="R3256" s="12" t="inlineStr">
        <is>
          <t>https://www.samsung.com/pl/tablets/galaxy-tab-a/galaxy-tab-a9-plus-wifi-graphite-64gb-sm-x210nzaaeue/buy/</t>
        </is>
      </c>
      <c r="S3256" s="13" t="inlineStr">
        <is>
          <t>Tablet</t>
        </is>
      </c>
      <c r="T3256" s="13" t="n"/>
      <c r="U3256" s="12" t="inlineStr">
        <is>
          <t>https://drive.google.com/uc?export=view&amp;id=1MiH71LNRXo8s0QZerG5Jp8FVKplmOB1i</t>
        </is>
      </c>
    </row>
    <row r="3257" ht="15" customHeight="1">
      <c r="A3257" s="7" t="inlineStr">
        <is>
          <t>BN2008980</t>
        </is>
      </c>
      <c r="B3257" s="8" t="inlineStr">
        <is>
          <t>Samsung</t>
        </is>
      </c>
      <c r="C3257" s="8" t="inlineStr">
        <is>
          <t>Galaxy Tab A9+ 8-128GB 5G</t>
        </is>
      </c>
      <c r="D3257" s="8" t="inlineStr">
        <is>
          <t>-</t>
        </is>
      </c>
      <c r="E3257" s="9" t="n">
        <v>0</v>
      </c>
      <c r="F3257" s="9" t="n">
        <v>0</v>
      </c>
      <c r="G3257" s="9" t="inlineStr">
        <is>
          <t>Out stock</t>
        </is>
      </c>
      <c r="H3257" s="9">
        <f>SUBSTITUTE(SUBSTITUTE(SUBSTITUTE(SUBSTITUTE(SUBSTITUTE(F3257,"od",""),"Cena internetowa","")," ",""),"€",""),",",".")+0</f>
        <v/>
      </c>
      <c r="I3257" s="9" t="n"/>
      <c r="J3257" s="9">
        <f>IF(I3257&lt;&gt;"",I3257,H3257)</f>
        <v/>
      </c>
      <c r="K3257" s="9">
        <f>E3257/(1+M3257)</f>
        <v/>
      </c>
      <c r="L3257" s="10" t="inlineStr">
        <is>
          <t>PLN</t>
        </is>
      </c>
      <c r="M3257" s="11" t="n">
        <v>0.23</v>
      </c>
      <c r="N3257" s="9">
        <f>K3257*VLOOKUP(L3257,'Exchange rate'!A:B,2,0)</f>
        <v/>
      </c>
      <c r="O3257" s="8" t="inlineStr">
        <is>
          <t>SamsungPL</t>
        </is>
      </c>
      <c r="P3257" s="8" t="inlineStr">
        <is>
          <t>SamsungPL</t>
        </is>
      </c>
      <c r="Q3257" s="8" t="inlineStr">
        <is>
          <t>Poland</t>
        </is>
      </c>
      <c r="R3257" s="12" t="inlineStr">
        <is>
          <t>https://www.samsung.com/pl/tablets/galaxy-tab-a/galaxy-tab-a9-plus-5g-graphite-128gb-sm-x216bzaeeue/buy/</t>
        </is>
      </c>
      <c r="S3257" s="13" t="inlineStr">
        <is>
          <t>Tablet</t>
        </is>
      </c>
      <c r="T3257" s="13" t="n">
        <v>1</v>
      </c>
      <c r="U3257" s="12" t="inlineStr">
        <is>
          <t>https://drive.google.com/uc?export=view&amp;id=1MfdZLb0Cc0EsSW_aQy4gxQ7WqBW9ekQA</t>
        </is>
      </c>
    </row>
    <row r="3258" ht="15" customHeight="1">
      <c r="A3258" s="7" t="inlineStr">
        <is>
          <t>BN2008930</t>
        </is>
      </c>
      <c r="B3258" s="8" t="inlineStr">
        <is>
          <t>Samsung</t>
        </is>
      </c>
      <c r="C3258" s="8" t="inlineStr">
        <is>
          <t>Galaxy Tab S9 11.0 12-256GB 5G</t>
        </is>
      </c>
      <c r="D3258" s="8" t="inlineStr">
        <is>
          <t>-</t>
        </is>
      </c>
      <c r="E3258" s="9" t="n">
        <v>3899</v>
      </c>
      <c r="F3258" s="9" t="inlineStr">
        <is>
          <t>3899</t>
        </is>
      </c>
      <c r="G3258" s="9" t="inlineStr">
        <is>
          <t>In stock</t>
        </is>
      </c>
      <c r="H3258" s="9">
        <f>SUBSTITUTE(SUBSTITUTE(SUBSTITUTE(SUBSTITUTE(SUBSTITUTE(F3258,"od",""),"Cena internetowa","")," ",""),"€",""),",",".")+0</f>
        <v/>
      </c>
      <c r="I3258" s="9" t="n"/>
      <c r="J3258" s="9">
        <f>IF(I3258&lt;&gt;"",I3258,H3258)</f>
        <v/>
      </c>
      <c r="K3258" s="9">
        <f>E3258/(1+M3258)</f>
        <v/>
      </c>
      <c r="L3258" s="10" t="inlineStr">
        <is>
          <t>PLN</t>
        </is>
      </c>
      <c r="M3258" s="11" t="n">
        <v>0.23</v>
      </c>
      <c r="N3258" s="9">
        <f>K3258*VLOOKUP(L3258,'Exchange rate'!A:B,2,0)</f>
        <v/>
      </c>
      <c r="O3258" s="8" t="inlineStr">
        <is>
          <t>SamsungPL</t>
        </is>
      </c>
      <c r="P3258" s="8" t="inlineStr">
        <is>
          <t>SamsungPL</t>
        </is>
      </c>
      <c r="Q3258" s="8" t="inlineStr">
        <is>
          <t>Poland</t>
        </is>
      </c>
      <c r="R3258" s="12" t="inlineStr">
        <is>
          <t>https://www.samsung.com/pl/tablets/galaxy-tab-s9/buy/?modelCode=SM-X716BZAEEUE</t>
        </is>
      </c>
      <c r="S3258" s="13" t="inlineStr">
        <is>
          <t>Tablet</t>
        </is>
      </c>
      <c r="T3258" s="13" t="n"/>
      <c r="U3258" s="12" t="inlineStr">
        <is>
          <t>https://drive.google.com/uc?export=view&amp;id=1MoJjfmReZvQYwlWKZ2EjTKLLQZ-ywM15</t>
        </is>
      </c>
    </row>
    <row r="3259" ht="15" customHeight="1">
      <c r="A3259" s="7" t="inlineStr">
        <is>
          <t>BN2008929</t>
        </is>
      </c>
      <c r="B3259" s="8" t="inlineStr">
        <is>
          <t>Samsung</t>
        </is>
      </c>
      <c r="C3259" s="8" t="inlineStr">
        <is>
          <t>Galaxy Tab S9 11.0 8-128GB 5G</t>
        </is>
      </c>
      <c r="D3259" s="8" t="inlineStr">
        <is>
          <t>-</t>
        </is>
      </c>
      <c r="E3259" s="9" t="n">
        <v>3199</v>
      </c>
      <c r="F3259" s="9" t="inlineStr">
        <is>
          <t>3199</t>
        </is>
      </c>
      <c r="G3259" s="9" t="inlineStr">
        <is>
          <t>In stock</t>
        </is>
      </c>
      <c r="H3259" s="9">
        <f>SUBSTITUTE(SUBSTITUTE(SUBSTITUTE(SUBSTITUTE(SUBSTITUTE(F3259,"od",""),"Cena internetowa","")," ",""),"€",""),",",".")+0</f>
        <v/>
      </c>
      <c r="I3259" s="9" t="n"/>
      <c r="J3259" s="9">
        <f>IF(I3259&lt;&gt;"",I3259,H3259)</f>
        <v/>
      </c>
      <c r="K3259" s="9">
        <f>E3259/(1+M3259)</f>
        <v/>
      </c>
      <c r="L3259" s="10" t="inlineStr">
        <is>
          <t>PLN</t>
        </is>
      </c>
      <c r="M3259" s="11" t="n">
        <v>0.23</v>
      </c>
      <c r="N3259" s="9">
        <f>K3259*VLOOKUP(L3259,'Exchange rate'!A:B,2,0)</f>
        <v/>
      </c>
      <c r="O3259" s="8" t="inlineStr">
        <is>
          <t>SamsungPL</t>
        </is>
      </c>
      <c r="P3259" s="8" t="inlineStr">
        <is>
          <t>SamsungPL</t>
        </is>
      </c>
      <c r="Q3259" s="8" t="inlineStr">
        <is>
          <t>Poland</t>
        </is>
      </c>
      <c r="R3259" s="12" t="inlineStr">
        <is>
          <t>https://www.samsung.com/pl/tablets/galaxy-tab-s9/buy/?modelCode=SM-X716BZAAEUE</t>
        </is>
      </c>
      <c r="S3259" s="13" t="inlineStr">
        <is>
          <t>Tablet</t>
        </is>
      </c>
      <c r="T3259" s="13" t="n"/>
      <c r="U3259" s="12" t="inlineStr">
        <is>
          <t>https://drive.google.com/uc?export=view&amp;id=1M_RDlyrLX7Agw27yjolMCD3SPABLtg23</t>
        </is>
      </c>
    </row>
    <row r="3260" ht="15" customHeight="1">
      <c r="A3260" s="7" t="inlineStr">
        <is>
          <t>BN2008977</t>
        </is>
      </c>
      <c r="B3260" s="8" t="inlineStr">
        <is>
          <t>Samsung</t>
        </is>
      </c>
      <c r="C3260" s="8" t="inlineStr">
        <is>
          <t>Galaxy Tab S9 FE 6-128GB 5G</t>
        </is>
      </c>
      <c r="D3260" s="8" t="inlineStr">
        <is>
          <t>-</t>
        </is>
      </c>
      <c r="E3260" s="9" t="n">
        <v>2799</v>
      </c>
      <c r="F3260" s="9" t="inlineStr">
        <is>
          <t>2799</t>
        </is>
      </c>
      <c r="G3260" s="9" t="inlineStr">
        <is>
          <t>In stock</t>
        </is>
      </c>
      <c r="H3260" s="9">
        <f>SUBSTITUTE(SUBSTITUTE(SUBSTITUTE(SUBSTITUTE(SUBSTITUTE(F3260,"od",""),"Cena internetowa","")," ",""),"€",""),",",".")+0</f>
        <v/>
      </c>
      <c r="I3260" s="9" t="n"/>
      <c r="J3260" s="9">
        <f>IF(I3260&lt;&gt;"",I3260,H3260)</f>
        <v/>
      </c>
      <c r="K3260" s="9">
        <f>E3260/(1+M3260)</f>
        <v/>
      </c>
      <c r="L3260" s="10" t="inlineStr">
        <is>
          <t>PLN</t>
        </is>
      </c>
      <c r="M3260" s="11" t="n">
        <v>0.23</v>
      </c>
      <c r="N3260" s="9">
        <f>K3260*VLOOKUP(L3260,'Exchange rate'!A:B,2,0)</f>
        <v/>
      </c>
      <c r="O3260" s="8" t="inlineStr">
        <is>
          <t>SamsungPL</t>
        </is>
      </c>
      <c r="P3260" s="8" t="inlineStr">
        <is>
          <t>SamsungPL</t>
        </is>
      </c>
      <c r="Q3260" s="8" t="inlineStr">
        <is>
          <t>Poland</t>
        </is>
      </c>
      <c r="R3260" s="12" t="inlineStr">
        <is>
          <t>https://www.samsung.com/pl/tablets/galaxy-tab-s9-fe/buy/?modelCode=SM-X516BLGAEUE</t>
        </is>
      </c>
      <c r="S3260" s="13" t="inlineStr">
        <is>
          <t>Tablet</t>
        </is>
      </c>
      <c r="T3260" s="13" t="n"/>
      <c r="U3260" s="12" t="inlineStr">
        <is>
          <t>https://drive.google.com/uc?export=view&amp;id=1MdCJD5rRCIJ-58WGLeS83MdxufnE-5Ae</t>
        </is>
      </c>
    </row>
    <row r="3261" ht="15" customHeight="1">
      <c r="A3261" s="7" t="inlineStr">
        <is>
          <t>BN2008979</t>
        </is>
      </c>
      <c r="B3261" s="8" t="inlineStr">
        <is>
          <t>Samsung</t>
        </is>
      </c>
      <c r="C3261" s="8" t="inlineStr">
        <is>
          <t>Galaxy Tab S9 FE 6-128GB WiFi</t>
        </is>
      </c>
      <c r="D3261" s="8" t="inlineStr">
        <is>
          <t>-</t>
        </is>
      </c>
      <c r="E3261" s="9" t="n">
        <v>2399</v>
      </c>
      <c r="F3261" s="9" t="inlineStr">
        <is>
          <t>2399</t>
        </is>
      </c>
      <c r="G3261" s="9" t="inlineStr">
        <is>
          <t>In stock</t>
        </is>
      </c>
      <c r="H3261" s="9">
        <f>SUBSTITUTE(SUBSTITUTE(SUBSTITUTE(SUBSTITUTE(SUBSTITUTE(F3261,"od",""),"Cena internetowa","")," ",""),"€",""),",",".")+0</f>
        <v/>
      </c>
      <c r="I3261" s="9" t="n"/>
      <c r="J3261" s="9">
        <f>IF(I3261&lt;&gt;"",I3261,H3261)</f>
        <v/>
      </c>
      <c r="K3261" s="9">
        <f>E3261/(1+M3261)</f>
        <v/>
      </c>
      <c r="L3261" s="10" t="inlineStr">
        <is>
          <t>PLN</t>
        </is>
      </c>
      <c r="M3261" s="11" t="n">
        <v>0.23</v>
      </c>
      <c r="N3261" s="9">
        <f>K3261*VLOOKUP(L3261,'Exchange rate'!A:B,2,0)</f>
        <v/>
      </c>
      <c r="O3261" s="8" t="inlineStr">
        <is>
          <t>SamsungPL</t>
        </is>
      </c>
      <c r="P3261" s="8" t="inlineStr">
        <is>
          <t>SamsungPL</t>
        </is>
      </c>
      <c r="Q3261" s="8" t="inlineStr">
        <is>
          <t>Poland</t>
        </is>
      </c>
      <c r="R3261" s="12" t="inlineStr">
        <is>
          <t>https://www.samsung.com/pl/tablets/galaxy-tab-s9-fe/buy/?modelCode=SM-X510NLGAEUE</t>
        </is>
      </c>
      <c r="S3261" s="13" t="inlineStr">
        <is>
          <t>Tablet</t>
        </is>
      </c>
      <c r="T3261" s="13" t="n"/>
      <c r="U3261" s="12" t="inlineStr">
        <is>
          <t>https://drive.google.com/uc?export=view&amp;id=1MbELJc4AadKu_yABwWWM0suRNcCRrnW4</t>
        </is>
      </c>
    </row>
    <row r="3262" ht="15" customHeight="1">
      <c r="A3262" s="7" t="inlineStr">
        <is>
          <t>BN2008976</t>
        </is>
      </c>
      <c r="B3262" s="8" t="inlineStr">
        <is>
          <t>Samsung</t>
        </is>
      </c>
      <c r="C3262" s="8" t="inlineStr">
        <is>
          <t>Galaxy Tab S9 FE 8-256GB 5G</t>
        </is>
      </c>
      <c r="D3262" s="8" t="inlineStr">
        <is>
          <t>-</t>
        </is>
      </c>
      <c r="E3262" s="9" t="n">
        <v>0</v>
      </c>
      <c r="F3262" s="9" t="n">
        <v>0</v>
      </c>
      <c r="G3262" s="9" t="inlineStr">
        <is>
          <t>Out stock</t>
        </is>
      </c>
      <c r="H3262" s="9">
        <f>SUBSTITUTE(SUBSTITUTE(SUBSTITUTE(SUBSTITUTE(SUBSTITUTE(F3262,"od",""),"Cena internetowa","")," ",""),"€",""),",",".")+0</f>
        <v/>
      </c>
      <c r="I3262" s="9" t="n"/>
      <c r="J3262" s="9">
        <f>IF(I3262&lt;&gt;"",I3262,H3262)</f>
        <v/>
      </c>
      <c r="K3262" s="9">
        <f>E3262/(1+M3262)</f>
        <v/>
      </c>
      <c r="L3262" s="10" t="inlineStr">
        <is>
          <t>PLN</t>
        </is>
      </c>
      <c r="M3262" s="11" t="n">
        <v>0.23</v>
      </c>
      <c r="N3262" s="9">
        <f>K3262*VLOOKUP(L3262,'Exchange rate'!A:B,2,0)</f>
        <v/>
      </c>
      <c r="O3262" s="8" t="inlineStr">
        <is>
          <t>SamsungPL</t>
        </is>
      </c>
      <c r="P3262" s="8" t="inlineStr">
        <is>
          <t>SamsungPL</t>
        </is>
      </c>
      <c r="Q3262" s="8" t="inlineStr">
        <is>
          <t>Poland</t>
        </is>
      </c>
      <c r="R3262" s="12" t="inlineStr">
        <is>
          <t>https://www.samsung.com/pl/tablets/galaxy-tab-s9-fe/buy/?modelCode=SM-X516BZAEEUE</t>
        </is>
      </c>
      <c r="S3262" s="13" t="inlineStr">
        <is>
          <t>Tablet</t>
        </is>
      </c>
      <c r="T3262" s="13" t="n">
        <v>3</v>
      </c>
      <c r="U3262" s="12" t="inlineStr">
        <is>
          <t>https://drive.google.com/uc?export=view&amp;id=1MfCytjL1V6r_uKyxS3PLe94ncWmDB-OU</t>
        </is>
      </c>
    </row>
    <row r="3263" ht="15" customHeight="1">
      <c r="A3263" s="7" t="inlineStr">
        <is>
          <t>BN2008978</t>
        </is>
      </c>
      <c r="B3263" s="8" t="inlineStr">
        <is>
          <t>Samsung</t>
        </is>
      </c>
      <c r="C3263" s="8" t="inlineStr">
        <is>
          <t>Galaxy Tab S9 FE 8-256GB WiFi</t>
        </is>
      </c>
      <c r="D3263" s="8" t="inlineStr">
        <is>
          <t>-</t>
        </is>
      </c>
      <c r="E3263" s="9" t="n">
        <v>0</v>
      </c>
      <c r="F3263" s="9" t="n">
        <v>0</v>
      </c>
      <c r="G3263" s="9" t="inlineStr">
        <is>
          <t>Out stock</t>
        </is>
      </c>
      <c r="H3263" s="9">
        <f>SUBSTITUTE(SUBSTITUTE(SUBSTITUTE(SUBSTITUTE(SUBSTITUTE(F3263,"od",""),"Cena internetowa","")," ",""),"€",""),",",".")+0</f>
        <v/>
      </c>
      <c r="I3263" s="9" t="n"/>
      <c r="J3263" s="9">
        <f>IF(I3263&lt;&gt;"",I3263,H3263)</f>
        <v/>
      </c>
      <c r="K3263" s="9">
        <f>E3263/(1+M3263)</f>
        <v/>
      </c>
      <c r="L3263" s="10" t="inlineStr">
        <is>
          <t>PLN</t>
        </is>
      </c>
      <c r="M3263" s="11" t="n">
        <v>0.23</v>
      </c>
      <c r="N3263" s="9">
        <f>K3263*VLOOKUP(L3263,'Exchange rate'!A:B,2,0)</f>
        <v/>
      </c>
      <c r="O3263" s="8" t="inlineStr">
        <is>
          <t>SamsungPL</t>
        </is>
      </c>
      <c r="P3263" s="8" t="inlineStr">
        <is>
          <t>SamsungPL</t>
        </is>
      </c>
      <c r="Q3263" s="8" t="inlineStr">
        <is>
          <t>Poland</t>
        </is>
      </c>
      <c r="R3263" s="12" t="inlineStr">
        <is>
          <t>https://www.samsung.com/pl/tablets/galaxy-tab-s9-fe/buy/?modelCode=SM-X510NZAEEUE</t>
        </is>
      </c>
      <c r="S3263" s="13" t="inlineStr">
        <is>
          <t>Tablet</t>
        </is>
      </c>
      <c r="T3263" s="13" t="n">
        <v>3</v>
      </c>
      <c r="U3263" s="12" t="inlineStr">
        <is>
          <t>https://drive.google.com/uc?export=view&amp;id=1MhIT784lzghjK-ylFcKkclozZzv3qesx</t>
        </is>
      </c>
    </row>
    <row r="3264" ht="15" customHeight="1">
      <c r="A3264" s="7" t="inlineStr">
        <is>
          <t>BN4000699</t>
        </is>
      </c>
      <c r="B3264" s="8" t="inlineStr">
        <is>
          <t>Samsung</t>
        </is>
      </c>
      <c r="C3264" s="8" t="inlineStr">
        <is>
          <t>Galaxy Watch6 Classic 43mm LTE</t>
        </is>
      </c>
      <c r="D3264" s="8" t="inlineStr">
        <is>
          <t>-</t>
        </is>
      </c>
      <c r="E3264" s="9" t="n">
        <v>1349</v>
      </c>
      <c r="F3264" s="9" t="inlineStr">
        <is>
          <t>1349</t>
        </is>
      </c>
      <c r="G3264" s="9" t="inlineStr">
        <is>
          <t>In stock</t>
        </is>
      </c>
      <c r="H3264" s="9">
        <f>SUBSTITUTE(SUBSTITUTE(SUBSTITUTE(SUBSTITUTE(SUBSTITUTE(F3264,"od",""),"Cena internetowa","")," ",""),"€",""),",",".")+0</f>
        <v/>
      </c>
      <c r="I3264" s="9" t="n"/>
      <c r="J3264" s="9">
        <f>IF(I3264&lt;&gt;"",I3264,H3264)</f>
        <v/>
      </c>
      <c r="K3264" s="9">
        <f>E3264/(1+M3264)</f>
        <v/>
      </c>
      <c r="L3264" s="10" t="inlineStr">
        <is>
          <t>PLN</t>
        </is>
      </c>
      <c r="M3264" s="11" t="n">
        <v>0.23</v>
      </c>
      <c r="N3264" s="9">
        <f>K3264*VLOOKUP(L3264,'Exchange rate'!A:B,2,0)</f>
        <v/>
      </c>
      <c r="O3264" s="8" t="inlineStr">
        <is>
          <t>SamsungPL</t>
        </is>
      </c>
      <c r="P3264" s="8" t="inlineStr">
        <is>
          <t>SamsungPL</t>
        </is>
      </c>
      <c r="Q3264" s="8" t="inlineStr">
        <is>
          <t>Poland</t>
        </is>
      </c>
      <c r="R3264" s="12" t="inlineStr">
        <is>
          <t>https://www.samsung.com/pl/watches/galaxy-watch/galaxy-watch6-classic-43mm-black-lte-sm-r955fzkaeue/buy/</t>
        </is>
      </c>
      <c r="S3264" s="13" t="inlineStr">
        <is>
          <t>Smart Watch</t>
        </is>
      </c>
      <c r="T3264" s="13" t="n"/>
      <c r="U3264" s="12" t="inlineStr">
        <is>
          <t>https://drive.google.com/uc?export=view&amp;id=1Ma6Lfi2qw8xznQP5xHxgndLe27W7LZIb</t>
        </is>
      </c>
    </row>
    <row r="3265" ht="15" customHeight="1">
      <c r="A3265" s="7" t="inlineStr">
        <is>
          <t>BN4000698</t>
        </is>
      </c>
      <c r="B3265" s="8" t="inlineStr">
        <is>
          <t>Samsung</t>
        </is>
      </c>
      <c r="C3265" s="8" t="inlineStr">
        <is>
          <t>Galaxy Watch6 Classic 47mm LTE</t>
        </is>
      </c>
      <c r="D3265" s="8" t="inlineStr">
        <is>
          <t>-</t>
        </is>
      </c>
      <c r="E3265" s="9" t="n">
        <v>0</v>
      </c>
      <c r="F3265" s="9" t="n">
        <v>0</v>
      </c>
      <c r="G3265" s="9" t="inlineStr">
        <is>
          <t>Out stock</t>
        </is>
      </c>
      <c r="H3265" s="9">
        <f>SUBSTITUTE(SUBSTITUTE(SUBSTITUTE(SUBSTITUTE(SUBSTITUTE(F3265,"od",""),"Cena internetowa","")," ",""),"€",""),",",".")+0</f>
        <v/>
      </c>
      <c r="I3265" s="9" t="n"/>
      <c r="J3265" s="9">
        <f>IF(I3265&lt;&gt;"",I3265,H3265)</f>
        <v/>
      </c>
      <c r="K3265" s="9">
        <f>E3265/(1+M3265)</f>
        <v/>
      </c>
      <c r="L3265" s="10" t="inlineStr">
        <is>
          <t>PLN</t>
        </is>
      </c>
      <c r="M3265" s="11" t="n">
        <v>0.23</v>
      </c>
      <c r="N3265" s="9">
        <f>K3265*VLOOKUP(L3265,'Exchange rate'!A:B,2,0)</f>
        <v/>
      </c>
      <c r="O3265" s="8" t="inlineStr">
        <is>
          <t>SamsungPL</t>
        </is>
      </c>
      <c r="P3265" s="8" t="inlineStr">
        <is>
          <t>SamsungPL</t>
        </is>
      </c>
      <c r="Q3265" s="8" t="inlineStr">
        <is>
          <t>Poland</t>
        </is>
      </c>
      <c r="R3265" s="12" t="inlineStr">
        <is>
          <t>https://www.samsung.com/pl/watches/galaxy-watch/galaxy-watch6-classic-47mm-black-lte-sm-r965fzkaeue/buy/</t>
        </is>
      </c>
      <c r="S3265" s="13" t="inlineStr">
        <is>
          <t>Smartwatch</t>
        </is>
      </c>
      <c r="T3265" s="13" t="n">
        <v>3</v>
      </c>
      <c r="U3265" s="12" t="inlineStr">
        <is>
          <t>https://drive.google.com/uc?export=view&amp;id=1Mj0Lq_VJYIDUmdJ3jgq8pPZlqG9_lL4n</t>
        </is>
      </c>
    </row>
    <row r="3266" ht="15" customHeight="1">
      <c r="A3266" s="7" t="inlineStr">
        <is>
          <t>BN2009406</t>
        </is>
      </c>
      <c r="B3266" s="8" t="inlineStr">
        <is>
          <t>Samsung</t>
        </is>
      </c>
      <c r="C3266" s="8" t="inlineStr">
        <is>
          <t>Galaxy Watch7 40mm LTE</t>
        </is>
      </c>
      <c r="D3266" s="8" t="inlineStr">
        <is>
          <t>-</t>
        </is>
      </c>
      <c r="E3266" s="9" t="n">
        <v>999</v>
      </c>
      <c r="F3266" s="9" t="inlineStr">
        <is>
          <t>999</t>
        </is>
      </c>
      <c r="G3266" s="9" t="inlineStr">
        <is>
          <t>In stock</t>
        </is>
      </c>
      <c r="H3266" s="9">
        <f>SUBSTITUTE(SUBSTITUTE(SUBSTITUTE(SUBSTITUTE(SUBSTITUTE(F3266,"od",""),"Cena internetowa","")," ",""),"€",""),",",".")+0</f>
        <v/>
      </c>
      <c r="I3266" s="9" t="n"/>
      <c r="J3266" s="9">
        <f>IF(I3266&lt;&gt;"",I3266,H3266)</f>
        <v/>
      </c>
      <c r="K3266" s="9">
        <f>E3266/(1+M3266)</f>
        <v/>
      </c>
      <c r="L3266" s="10" t="inlineStr">
        <is>
          <t>PLN</t>
        </is>
      </c>
      <c r="M3266" s="11" t="n">
        <v>0.23</v>
      </c>
      <c r="N3266" s="9">
        <f>K3266*VLOOKUP(L3266,'Exchange rate'!A:B,2,0)</f>
        <v/>
      </c>
      <c r="O3266" s="8" t="inlineStr">
        <is>
          <t>SamsungPL</t>
        </is>
      </c>
      <c r="P3266" s="8" t="inlineStr">
        <is>
          <t>SamsungPL</t>
        </is>
      </c>
      <c r="Q3266" s="8" t="inlineStr">
        <is>
          <t>Poland</t>
        </is>
      </c>
      <c r="R3266" s="12" t="inlineStr">
        <is>
          <t>https://www.samsung.com/pl/watches/galaxy-watch/galaxy-watch7-40mm-green-lte-sm-l305fzgaeue/buy/</t>
        </is>
      </c>
      <c r="S3266" s="13" t="inlineStr">
        <is>
          <t>Smart Watch</t>
        </is>
      </c>
      <c r="T3266" s="13" t="n"/>
      <c r="U3266" s="12" t="inlineStr">
        <is>
          <t>https://drive.google.com/uc?export=view&amp;id=1Mhj66tsYzfTn4AE0UaRFvIe98yMWwrEc</t>
        </is>
      </c>
    </row>
    <row r="3267" ht="15" customHeight="1">
      <c r="A3267" s="7" t="inlineStr">
        <is>
          <t>BN2009404</t>
        </is>
      </c>
      <c r="B3267" s="8" t="inlineStr">
        <is>
          <t>Samsung</t>
        </is>
      </c>
      <c r="C3267" s="8" t="inlineStr">
        <is>
          <t>Galaxy Watch7 44mm LTE</t>
        </is>
      </c>
      <c r="D3267" s="8" t="inlineStr">
        <is>
          <t>-</t>
        </is>
      </c>
      <c r="E3267" s="9" t="n">
        <v>1099</v>
      </c>
      <c r="F3267" s="9" t="n">
        <v>1099</v>
      </c>
      <c r="G3267" s="9" t="inlineStr">
        <is>
          <t>In stock</t>
        </is>
      </c>
      <c r="H3267" s="9">
        <f>SUBSTITUTE(SUBSTITUTE(SUBSTITUTE(SUBSTITUTE(SUBSTITUTE(F3267,"od",""),"Cena internetowa","")," ",""),"€",""),",",".")+0</f>
        <v/>
      </c>
      <c r="I3267" s="9" t="n"/>
      <c r="J3267" s="9">
        <f>IF(I3267&lt;&gt;"",I3267,H3267)</f>
        <v/>
      </c>
      <c r="K3267" s="9">
        <f>E3267/(1+M3267)</f>
        <v/>
      </c>
      <c r="L3267" s="10" t="inlineStr">
        <is>
          <t>PLN</t>
        </is>
      </c>
      <c r="M3267" s="11" t="n">
        <v>0.23</v>
      </c>
      <c r="N3267" s="9">
        <f>K3267*VLOOKUP(L3267,'Exchange rate'!A:B,2,0)</f>
        <v/>
      </c>
      <c r="O3267" s="8" t="inlineStr">
        <is>
          <t>SamsungPL</t>
        </is>
      </c>
      <c r="P3267" s="8" t="inlineStr">
        <is>
          <t>SamsungPL</t>
        </is>
      </c>
      <c r="Q3267" s="8" t="inlineStr">
        <is>
          <t>Poland</t>
        </is>
      </c>
      <c r="R3267" s="12" t="inlineStr">
        <is>
          <t>https://www.samsung.com/pl/watches/galaxy-watch7/buy/?modelCode=SM-L315FZGAEUE</t>
        </is>
      </c>
      <c r="S3267" s="13" t="inlineStr">
        <is>
          <t>Smart Watch</t>
        </is>
      </c>
      <c r="T3267" s="13" t="n"/>
      <c r="U3267" s="12" t="inlineStr">
        <is>
          <t>https://drive.google.com/uc?export=view&amp;id=1Mc-_TOi9lFCtIm7nEbQVWg2lK6nAVJ5P</t>
        </is>
      </c>
    </row>
    <row r="3268" ht="15" customHeight="1">
      <c r="A3268" s="7" t="inlineStr">
        <is>
          <t>BN2009474</t>
        </is>
      </c>
      <c r="B3268" s="8" t="inlineStr">
        <is>
          <t>Samsung</t>
        </is>
      </c>
      <c r="C3268" s="8" t="inlineStr">
        <is>
          <t>Galaxy Z Flip6 12-256GB 5G</t>
        </is>
      </c>
      <c r="D3268" s="8" t="inlineStr">
        <is>
          <t>-</t>
        </is>
      </c>
      <c r="E3268" s="9" t="n">
        <v>4269</v>
      </c>
      <c r="F3268" s="9" t="inlineStr">
        <is>
          <t>4269</t>
        </is>
      </c>
      <c r="G3268" s="9" t="inlineStr">
        <is>
          <t>In stock</t>
        </is>
      </c>
      <c r="H3268" s="9">
        <f>SUBSTITUTE(SUBSTITUTE(SUBSTITUTE(SUBSTITUTE(SUBSTITUTE(F3268,"od",""),"Cena internetowa","")," ",""),"€",""),",",".")+0</f>
        <v/>
      </c>
      <c r="I3268" s="9" t="n"/>
      <c r="J3268" s="9">
        <f>IF(I3268&lt;&gt;"",I3268,H3268)</f>
        <v/>
      </c>
      <c r="K3268" s="9">
        <f>E3268/(1+M3268)</f>
        <v/>
      </c>
      <c r="L3268" s="10" t="inlineStr">
        <is>
          <t>PLN</t>
        </is>
      </c>
      <c r="M3268" s="11" t="n">
        <v>0.23</v>
      </c>
      <c r="N3268" s="9">
        <f>K3268*VLOOKUP(L3268,'Exchange rate'!A:B,2,0)</f>
        <v/>
      </c>
      <c r="O3268" s="8" t="inlineStr">
        <is>
          <t>SamsungPL</t>
        </is>
      </c>
      <c r="P3268" s="8" t="inlineStr">
        <is>
          <t>SamsungPL</t>
        </is>
      </c>
      <c r="Q3268" s="8" t="inlineStr">
        <is>
          <t>Poland</t>
        </is>
      </c>
      <c r="R3268" s="12" t="inlineStr">
        <is>
          <t>https://www.samsung.com/pl/smartphones/galaxy-z-flip6/buy/?modelCode=SM-F741BLBGEUE</t>
        </is>
      </c>
      <c r="S3268" s="13" t="inlineStr">
        <is>
          <t>Handset</t>
        </is>
      </c>
      <c r="T3268" s="13" t="n"/>
      <c r="U3268" s="12" t="inlineStr">
        <is>
          <t>https://drive.google.com/uc?export=view&amp;id=1MeGIp9fGRqsSge2vCPI5AtIoDsZS2hhF</t>
        </is>
      </c>
    </row>
    <row r="3269" ht="15" customHeight="1">
      <c r="A3269" s="7" t="inlineStr">
        <is>
          <t>BN2009475</t>
        </is>
      </c>
      <c r="B3269" s="8" t="inlineStr">
        <is>
          <t>Samsung</t>
        </is>
      </c>
      <c r="C3269" s="8" t="inlineStr">
        <is>
          <t>Galaxy Z Flip6 12-512GB 5G</t>
        </is>
      </c>
      <c r="D3269" s="8" t="inlineStr">
        <is>
          <t>-</t>
        </is>
      </c>
      <c r="E3269" s="9" t="n">
        <v>4139</v>
      </c>
      <c r="F3269" s="9" t="inlineStr">
        <is>
          <t>4139</t>
        </is>
      </c>
      <c r="G3269" s="9" t="inlineStr">
        <is>
          <t>In stock</t>
        </is>
      </c>
      <c r="H3269" s="9">
        <f>SUBSTITUTE(SUBSTITUTE(SUBSTITUTE(SUBSTITUTE(SUBSTITUTE(F3269,"od",""),"Cena internetowa","")," ",""),"€",""),",",".")+0</f>
        <v/>
      </c>
      <c r="I3269" s="9" t="n"/>
      <c r="J3269" s="9">
        <f>IF(I3269&lt;&gt;"",I3269,H3269)</f>
        <v/>
      </c>
      <c r="K3269" s="9">
        <f>E3269/(1+M3269)</f>
        <v/>
      </c>
      <c r="L3269" s="10" t="inlineStr">
        <is>
          <t>PLN</t>
        </is>
      </c>
      <c r="M3269" s="11" t="n">
        <v>0.23</v>
      </c>
      <c r="N3269" s="9">
        <f>K3269*VLOOKUP(L3269,'Exchange rate'!A:B,2,0)</f>
        <v/>
      </c>
      <c r="O3269" s="8" t="inlineStr">
        <is>
          <t>SamsungPL</t>
        </is>
      </c>
      <c r="P3269" s="8" t="inlineStr">
        <is>
          <t>SamsungPL</t>
        </is>
      </c>
      <c r="Q3269" s="8" t="inlineStr">
        <is>
          <t>Poland</t>
        </is>
      </c>
      <c r="R3269" s="12" t="inlineStr">
        <is>
          <t>https://www.samsung.com/pl/smartphones/galaxy-z-flip6/buy/?modelCode=SM-F741BZYHEUE</t>
        </is>
      </c>
      <c r="S3269" s="13" t="inlineStr">
        <is>
          <t>Handset</t>
        </is>
      </c>
      <c r="T3269" s="13" t="n"/>
      <c r="U3269" s="12" t="inlineStr">
        <is>
          <t>https://drive.google.com/uc?export=view&amp;id=1MZ9FjpyXTd_KiMOTWZDrTqj5PVJ_7Brd</t>
        </is>
      </c>
    </row>
    <row r="3270" ht="15" customHeight="1">
      <c r="A3270" s="7" t="inlineStr">
        <is>
          <t>BN2009476</t>
        </is>
      </c>
      <c r="B3270" s="8" t="inlineStr">
        <is>
          <t>Samsung</t>
        </is>
      </c>
      <c r="C3270" s="8" t="inlineStr">
        <is>
          <t>Galaxy Z Fold6 12-1TB 5G</t>
        </is>
      </c>
      <c r="D3270" s="8" t="inlineStr">
        <is>
          <t>-</t>
        </is>
      </c>
      <c r="E3270" s="9" t="n">
        <v>8169</v>
      </c>
      <c r="F3270" s="9" t="inlineStr">
        <is>
          <t>8169</t>
        </is>
      </c>
      <c r="G3270" s="9" t="inlineStr">
        <is>
          <t>In stock</t>
        </is>
      </c>
      <c r="H3270" s="9">
        <f>SUBSTITUTE(SUBSTITUTE(SUBSTITUTE(SUBSTITUTE(SUBSTITUTE(F3270,"od",""),"Cena internetowa","")," ",""),"€",""),",",".")+0</f>
        <v/>
      </c>
      <c r="I3270" s="9" t="n"/>
      <c r="J3270" s="9">
        <f>IF(I3270&lt;&gt;"",I3270,H3270)</f>
        <v/>
      </c>
      <c r="K3270" s="9">
        <f>E3270/(1+M3270)</f>
        <v/>
      </c>
      <c r="L3270" s="10" t="inlineStr">
        <is>
          <t>PLN</t>
        </is>
      </c>
      <c r="M3270" s="11" t="n">
        <v>0.23</v>
      </c>
      <c r="N3270" s="9">
        <f>K3270*VLOOKUP(L3270,'Exchange rate'!A:B,2,0)</f>
        <v/>
      </c>
      <c r="O3270" s="8" t="inlineStr">
        <is>
          <t>SamsungPL</t>
        </is>
      </c>
      <c r="P3270" s="8" t="inlineStr">
        <is>
          <t>SamsungPL</t>
        </is>
      </c>
      <c r="Q3270" s="8" t="inlineStr">
        <is>
          <t>Poland</t>
        </is>
      </c>
      <c r="R3270" s="12" t="inlineStr">
        <is>
          <t>https://www.samsung.com/pl/smartphones/galaxy-z-fold6/buy/?modelCode=SM-F956BLINEUE</t>
        </is>
      </c>
      <c r="S3270" s="13" t="inlineStr">
        <is>
          <t>Handset</t>
        </is>
      </c>
      <c r="T3270" s="13" t="n"/>
      <c r="U3270" s="12" t="inlineStr">
        <is>
          <t>https://drive.google.com/uc?export=view&amp;id=1MeGewd7XcJqoXg169BSBzid5FJqfxZa7</t>
        </is>
      </c>
    </row>
    <row r="3271" ht="15" customHeight="1">
      <c r="A3271" s="7" t="inlineStr">
        <is>
          <t>BN2009477</t>
        </is>
      </c>
      <c r="B3271" s="8" t="inlineStr">
        <is>
          <t>Samsung</t>
        </is>
      </c>
      <c r="C3271" s="8" t="inlineStr">
        <is>
          <t>Galaxy Z Fold6 12-256GB 5G</t>
        </is>
      </c>
      <c r="D3271" s="8" t="inlineStr">
        <is>
          <t>-</t>
        </is>
      </c>
      <c r="E3271" s="9" t="n">
        <v>6099</v>
      </c>
      <c r="F3271" s="9" t="inlineStr">
        <is>
          <t>6099</t>
        </is>
      </c>
      <c r="G3271" s="9" t="inlineStr">
        <is>
          <t>In stock</t>
        </is>
      </c>
      <c r="H3271" s="9">
        <f>SUBSTITUTE(SUBSTITUTE(SUBSTITUTE(SUBSTITUTE(SUBSTITUTE(F3271,"od",""),"Cena internetowa","")," ",""),"€",""),",",".")+0</f>
        <v/>
      </c>
      <c r="I3271" s="9" t="n"/>
      <c r="J3271" s="9">
        <f>IF(I3271&lt;&gt;"",I3271,H3271)</f>
        <v/>
      </c>
      <c r="K3271" s="9">
        <f>E3271/(1+M3271)</f>
        <v/>
      </c>
      <c r="L3271" s="10" t="inlineStr">
        <is>
          <t>PLN</t>
        </is>
      </c>
      <c r="M3271" s="11" t="n">
        <v>0.23</v>
      </c>
      <c r="N3271" s="9">
        <f>K3271*VLOOKUP(L3271,'Exchange rate'!A:B,2,0)</f>
        <v/>
      </c>
      <c r="O3271" s="8" t="inlineStr">
        <is>
          <t>SamsungPL</t>
        </is>
      </c>
      <c r="P3271" s="8" t="inlineStr">
        <is>
          <t>SamsungPL</t>
        </is>
      </c>
      <c r="Q3271" s="8" t="inlineStr">
        <is>
          <t>Poland</t>
        </is>
      </c>
      <c r="R3271" s="12" t="inlineStr">
        <is>
          <t>https://www.samsung.com/pl/smartphones/galaxy-z-fold6/buy/?modelCode=SM-F956BZSBEUE</t>
        </is>
      </c>
      <c r="S3271" s="13" t="inlineStr">
        <is>
          <t>Handset</t>
        </is>
      </c>
      <c r="T3271" s="13" t="n"/>
      <c r="U3271" s="12" t="inlineStr">
        <is>
          <t>https://drive.google.com/uc?export=view&amp;id=1MgEtoYaxqpsPXVxKWY4msHY56sGVVBZF</t>
        </is>
      </c>
    </row>
    <row r="3272" ht="15" customHeight="1">
      <c r="A3272" s="7" t="inlineStr">
        <is>
          <t>BN2009478</t>
        </is>
      </c>
      <c r="B3272" s="8" t="inlineStr">
        <is>
          <t>Samsung</t>
        </is>
      </c>
      <c r="C3272" s="8" t="inlineStr">
        <is>
          <t>Galaxy Z Fold6 12-512GB 5G</t>
        </is>
      </c>
      <c r="D3272" s="8" t="inlineStr">
        <is>
          <t>-</t>
        </is>
      </c>
      <c r="E3272" s="9" t="n">
        <v>7199</v>
      </c>
      <c r="F3272" s="9" t="inlineStr">
        <is>
          <t>7199</t>
        </is>
      </c>
      <c r="G3272" s="9" t="inlineStr">
        <is>
          <t>In stock</t>
        </is>
      </c>
      <c r="H3272" s="9">
        <f>SUBSTITUTE(SUBSTITUTE(SUBSTITUTE(SUBSTITUTE(SUBSTITUTE(F3272,"od",""),"Cena internetowa","")," ",""),"€",""),",",".")+0</f>
        <v/>
      </c>
      <c r="I3272" s="9" t="n"/>
      <c r="J3272" s="9">
        <f>IF(I3272&lt;&gt;"",I3272,H3272)</f>
        <v/>
      </c>
      <c r="K3272" s="9">
        <f>E3272/(1+M3272)</f>
        <v/>
      </c>
      <c r="L3272" s="10" t="inlineStr">
        <is>
          <t>PLN</t>
        </is>
      </c>
      <c r="M3272" s="11" t="n">
        <v>0.23</v>
      </c>
      <c r="N3272" s="9">
        <f>K3272*VLOOKUP(L3272,'Exchange rate'!A:B,2,0)</f>
        <v/>
      </c>
      <c r="O3272" s="8" t="inlineStr">
        <is>
          <t>SamsungPL</t>
        </is>
      </c>
      <c r="P3272" s="8" t="inlineStr">
        <is>
          <t>SamsungPL</t>
        </is>
      </c>
      <c r="Q3272" s="8" t="inlineStr">
        <is>
          <t>Poland</t>
        </is>
      </c>
      <c r="R3272" s="12" t="inlineStr">
        <is>
          <t>https://www.samsung.com/pl/smartphones/galaxy-z-fold6/buy/?modelCode=SM-F956BZSCEUE</t>
        </is>
      </c>
      <c r="S3272" s="13" t="inlineStr">
        <is>
          <t>Handset</t>
        </is>
      </c>
      <c r="T3272" s="13" t="n"/>
      <c r="U3272" s="12" t="inlineStr">
        <is>
          <t>https://drive.google.com/uc?export=view&amp;id=1Mfwk4JXpYUGwmmBLBFhyEwZVGjuQ8Yb4</t>
        </is>
      </c>
    </row>
    <row r="3273" ht="15" customHeight="1">
      <c r="A3273" s="7" t="inlineStr">
        <is>
          <t>AN00000202</t>
        </is>
      </c>
      <c r="B3273" s="8" t="inlineStr">
        <is>
          <t>Samsung</t>
        </is>
      </c>
      <c r="C3273" s="8" t="inlineStr">
        <is>
          <t>Samsung Galaxy Buds 3</t>
        </is>
      </c>
      <c r="D3273" s="8" t="inlineStr">
        <is>
          <t>-</t>
        </is>
      </c>
      <c r="E3273" s="9" t="n">
        <v>449</v>
      </c>
      <c r="F3273" s="9" t="inlineStr">
        <is>
          <t>449</t>
        </is>
      </c>
      <c r="G3273" s="9" t="inlineStr">
        <is>
          <t>In stock</t>
        </is>
      </c>
      <c r="H3273" s="9">
        <f>SUBSTITUTE(SUBSTITUTE(SUBSTITUTE(SUBSTITUTE(SUBSTITUTE(F3273,"od",""),"Cena internetowa","")," ",""),"€",""),",",".")+0</f>
        <v/>
      </c>
      <c r="I3273" s="9" t="n"/>
      <c r="J3273" s="9">
        <f>IF(I3273&lt;&gt;"",I3273,H3273)</f>
        <v/>
      </c>
      <c r="K3273" s="9">
        <f>E3273/(1+M3273)</f>
        <v/>
      </c>
      <c r="L3273" s="10" t="inlineStr">
        <is>
          <t>PLN</t>
        </is>
      </c>
      <c r="M3273" s="11" t="n">
        <v>0.23</v>
      </c>
      <c r="N3273" s="9">
        <f>K3273*VLOOKUP(L3273,'Exchange rate'!A:B,2,0)</f>
        <v/>
      </c>
      <c r="O3273" s="8" t="inlineStr">
        <is>
          <t>SamsungPL</t>
        </is>
      </c>
      <c r="P3273" s="8" t="inlineStr">
        <is>
          <t>SamsungPL</t>
        </is>
      </c>
      <c r="Q3273" s="8" t="inlineStr">
        <is>
          <t>Poland</t>
        </is>
      </c>
      <c r="R3273" s="12" t="inlineStr">
        <is>
          <t>https://www.samsung.com/pl/audio-sound/galaxy-buds/galaxy-buds3-silver-sm-r530nzaaeue/</t>
        </is>
      </c>
      <c r="S3273" s="13" t="inlineStr">
        <is>
          <t>Other</t>
        </is>
      </c>
      <c r="T3273" s="13" t="n"/>
      <c r="U3273" s="12" t="inlineStr">
        <is>
          <t>https://drive.google.com/uc?export=view&amp;id=1MdLhSrqVwwJfakVbCl5U8P6wreqBtP7B</t>
        </is>
      </c>
    </row>
    <row r="3274" ht="15" customHeight="1">
      <c r="A3274" s="7" t="inlineStr">
        <is>
          <t>AN00000203</t>
        </is>
      </c>
      <c r="B3274" s="8" t="inlineStr">
        <is>
          <t>Samsung</t>
        </is>
      </c>
      <c r="C3274" s="8" t="inlineStr">
        <is>
          <t>Samsung Galaxy Buds 3 Pro</t>
        </is>
      </c>
      <c r="D3274" s="8" t="inlineStr">
        <is>
          <t>-</t>
        </is>
      </c>
      <c r="E3274" s="9" t="n">
        <v>699</v>
      </c>
      <c r="F3274" s="9" t="inlineStr">
        <is>
          <t>699</t>
        </is>
      </c>
      <c r="G3274" s="9" t="inlineStr">
        <is>
          <t>In stock</t>
        </is>
      </c>
      <c r="H3274" s="9">
        <f>SUBSTITUTE(SUBSTITUTE(SUBSTITUTE(SUBSTITUTE(SUBSTITUTE(F3274,"od",""),"Cena internetowa","")," ",""),"€",""),",",".")+0</f>
        <v/>
      </c>
      <c r="I3274" s="9" t="n"/>
      <c r="J3274" s="9">
        <f>IF(I3274&lt;&gt;"",I3274,H3274)</f>
        <v/>
      </c>
      <c r="K3274" s="9">
        <f>E3274/(1+M3274)</f>
        <v/>
      </c>
      <c r="L3274" s="10" t="inlineStr">
        <is>
          <t>PLN</t>
        </is>
      </c>
      <c r="M3274" s="11" t="n">
        <v>0.23</v>
      </c>
      <c r="N3274" s="9">
        <f>K3274*VLOOKUP(L3274,'Exchange rate'!A:B,2,0)</f>
        <v/>
      </c>
      <c r="O3274" s="8" t="inlineStr">
        <is>
          <t>SamsungPL</t>
        </is>
      </c>
      <c r="P3274" s="8" t="inlineStr">
        <is>
          <t>SamsungPL</t>
        </is>
      </c>
      <c r="Q3274" s="8" t="inlineStr">
        <is>
          <t>Poland</t>
        </is>
      </c>
      <c r="R3274" s="12" t="inlineStr">
        <is>
          <t>https://www.samsung.com/pl/audio-sound/galaxy-buds/galaxy-buds3-pro-white-sm-r630nzwaeue/</t>
        </is>
      </c>
      <c r="S3274" s="13" t="inlineStr">
        <is>
          <t>Other</t>
        </is>
      </c>
      <c r="T3274" s="13" t="n"/>
      <c r="U3274" s="12" t="inlineStr">
        <is>
          <t>https://drive.google.com/uc?export=view&amp;id=1MbzxV8-6l2NpGCDtdSCAhRfFIySpVmoT</t>
        </is>
      </c>
    </row>
    <row r="3275" ht="15" customHeight="1">
      <c r="A3275" s="7" t="inlineStr">
        <is>
          <t>AN00000247</t>
        </is>
      </c>
      <c r="B3275" s="8" t="inlineStr">
        <is>
          <t>Samsung</t>
        </is>
      </c>
      <c r="C3275" s="8" t="inlineStr">
        <is>
          <t>Samsung Galaxy Tab S10 Ultra 5G 12/512GB</t>
        </is>
      </c>
      <c r="D3275" s="8" t="inlineStr">
        <is>
          <t>-</t>
        </is>
      </c>
      <c r="E3275" s="9" t="n">
        <v>5999</v>
      </c>
      <c r="F3275" s="9" t="inlineStr">
        <is>
          <t>5999</t>
        </is>
      </c>
      <c r="G3275" s="9" t="inlineStr">
        <is>
          <t>In stock</t>
        </is>
      </c>
      <c r="H3275" s="9">
        <f>SUBSTITUTE(SUBSTITUTE(SUBSTITUTE(SUBSTITUTE(SUBSTITUTE(F3275,"od",""),"Cena internetowa","")," ",""),"€",""),",",".")+0</f>
        <v/>
      </c>
      <c r="I3275" s="9" t="n"/>
      <c r="J3275" s="9">
        <f>IF(I3275&lt;&gt;"",I3275,H3275)</f>
        <v/>
      </c>
      <c r="K3275" s="9">
        <f>E3275/(1+M3275)</f>
        <v/>
      </c>
      <c r="L3275" s="10" t="inlineStr">
        <is>
          <t>PLN</t>
        </is>
      </c>
      <c r="M3275" s="11" t="n">
        <v>0.23</v>
      </c>
      <c r="N3275" s="9">
        <f>K3275*VLOOKUP(L3275,'Exchange rate'!A:B,2,0)</f>
        <v/>
      </c>
      <c r="O3275" s="8" t="inlineStr">
        <is>
          <t>SamsungPL</t>
        </is>
      </c>
      <c r="P3275" s="8" t="inlineStr">
        <is>
          <t>SamsungPL</t>
        </is>
      </c>
      <c r="Q3275" s="8" t="inlineStr">
        <is>
          <t>Poland</t>
        </is>
      </c>
      <c r="R3275" s="12" t="inlineStr">
        <is>
          <t>https://www.samsung.com/pl/tablets/galaxy-tab-s/galaxy-tab-s10-ultra-gray-512gb-sm-x926bzapeue/buy/</t>
        </is>
      </c>
      <c r="S3275" s="13" t="inlineStr">
        <is>
          <t>Tablet</t>
        </is>
      </c>
      <c r="T3275" s="13" t="n"/>
      <c r="U3275" s="12" t="inlineStr">
        <is>
          <t>https://drive.google.com/uc?export=view&amp;id=1Mj4eb0ZHm2qtd8lOZOD6F5YN056LcQyQ</t>
        </is>
      </c>
    </row>
    <row r="3276" ht="15" customHeight="1">
      <c r="A3276" s="7" t="inlineStr">
        <is>
          <t>AN00000246</t>
        </is>
      </c>
      <c r="B3276" s="8" t="inlineStr">
        <is>
          <t>Samsung</t>
        </is>
      </c>
      <c r="C3276" s="8" t="inlineStr">
        <is>
          <t>Samsung Galaxy Tab S10+ 5G 12/512GB</t>
        </is>
      </c>
      <c r="D3276" s="8" t="inlineStr">
        <is>
          <t>-</t>
        </is>
      </c>
      <c r="E3276" s="9" t="n">
        <v>5199</v>
      </c>
      <c r="F3276" s="9" t="inlineStr">
        <is>
          <t>5199</t>
        </is>
      </c>
      <c r="G3276" s="9" t="inlineStr">
        <is>
          <t>In stock</t>
        </is>
      </c>
      <c r="H3276" s="9">
        <f>SUBSTITUTE(SUBSTITUTE(SUBSTITUTE(SUBSTITUTE(SUBSTITUTE(F3276,"od",""),"Cena internetowa","")," ",""),"€",""),",",".")+0</f>
        <v/>
      </c>
      <c r="I3276" s="9" t="n"/>
      <c r="J3276" s="9">
        <f>IF(I3276&lt;&gt;"",I3276,H3276)</f>
        <v/>
      </c>
      <c r="K3276" s="9">
        <f>E3276/(1+M3276)</f>
        <v/>
      </c>
      <c r="L3276" s="10" t="inlineStr">
        <is>
          <t>PLN</t>
        </is>
      </c>
      <c r="M3276" s="11" t="n">
        <v>0.23</v>
      </c>
      <c r="N3276" s="9">
        <f>K3276*VLOOKUP(L3276,'Exchange rate'!A:B,2,0)</f>
        <v/>
      </c>
      <c r="O3276" s="8" t="inlineStr">
        <is>
          <t>SamsungPL</t>
        </is>
      </c>
      <c r="P3276" s="8" t="inlineStr">
        <is>
          <t>SamsungPL</t>
        </is>
      </c>
      <c r="Q3276" s="8" t="inlineStr">
        <is>
          <t>Poland</t>
        </is>
      </c>
      <c r="R3276" s="12" t="inlineStr">
        <is>
          <t>https://www.samsung.com/pl/tablets/galaxy-tab-s10/buy/?modelCode=SM-X826BZAPEUE</t>
        </is>
      </c>
      <c r="S3276" s="13" t="inlineStr">
        <is>
          <t>Tablet</t>
        </is>
      </c>
      <c r="T3276" s="13" t="n"/>
      <c r="U3276" s="12" t="inlineStr">
        <is>
          <t>https://drive.google.com/uc?export=view&amp;id=1Mjsb9c6xX5xU6G9bxIF5MzqQZd9Z7ux3</t>
        </is>
      </c>
    </row>
    <row r="3277" ht="15" customHeight="1">
      <c r="A3277" s="7" t="inlineStr">
        <is>
          <t>BN2009402</t>
        </is>
      </c>
      <c r="B3277" s="8" t="inlineStr">
        <is>
          <t>Samsung</t>
        </is>
      </c>
      <c r="C3277" s="8" t="inlineStr">
        <is>
          <t>Samsung Galaxy Watch Ultra LTE</t>
        </is>
      </c>
      <c r="D3277" s="8" t="inlineStr">
        <is>
          <t>-</t>
        </is>
      </c>
      <c r="E3277" s="9" t="n">
        <v>1999</v>
      </c>
      <c r="F3277" s="9" t="inlineStr">
        <is>
          <t>1999</t>
        </is>
      </c>
      <c r="G3277" s="9" t="inlineStr">
        <is>
          <t>In stock</t>
        </is>
      </c>
      <c r="H3277" s="9">
        <f>SUBSTITUTE(SUBSTITUTE(SUBSTITUTE(SUBSTITUTE(SUBSTITUTE(F3277,"od",""),"Cena internetowa","")," ",""),"€",""),",",".")+0</f>
        <v/>
      </c>
      <c r="I3277" s="9" t="n"/>
      <c r="J3277" s="9">
        <f>IF(I3277&lt;&gt;"",I3277,H3277)</f>
        <v/>
      </c>
      <c r="K3277" s="9">
        <f>E3277/(1+M3277)</f>
        <v/>
      </c>
      <c r="L3277" s="10" t="inlineStr">
        <is>
          <t>PLN</t>
        </is>
      </c>
      <c r="M3277" s="11" t="n">
        <v>0.23</v>
      </c>
      <c r="N3277" s="9">
        <f>K3277*VLOOKUP(L3277,'Exchange rate'!A:B,2,0)</f>
        <v/>
      </c>
      <c r="O3277" s="8" t="inlineStr">
        <is>
          <t>SamsungPL</t>
        </is>
      </c>
      <c r="P3277" s="8" t="inlineStr">
        <is>
          <t>SamsungPL</t>
        </is>
      </c>
      <c r="Q3277" s="8" t="inlineStr">
        <is>
          <t>Poland</t>
        </is>
      </c>
      <c r="R3277" s="12" t="inlineStr">
        <is>
          <t>https://www.samsung.com/pl/watches/galaxy-watch/galaxy-watch-ultra-titanium-gray-lte-sm-l705fdaaeue/buy/</t>
        </is>
      </c>
      <c r="S3277" s="13" t="inlineStr">
        <is>
          <t>Smart Watch</t>
        </is>
      </c>
      <c r="T3277" s="13" t="n"/>
      <c r="U3277" s="12" t="inlineStr">
        <is>
          <t>https://drive.google.com/uc?export=view&amp;id=1MeImWiCUfTrIcQ7HyKgDLgRgw_2bb4Qx</t>
        </is>
      </c>
    </row>
    <row r="3278" ht="15" customHeight="1">
      <c r="A3278" s="7" t="inlineStr">
        <is>
          <t>AN00000008</t>
        </is>
      </c>
      <c r="B3278" s="8" t="inlineStr">
        <is>
          <t>Apple</t>
        </is>
      </c>
      <c r="C3278" s="8" t="inlineStr">
        <is>
          <t>Apple Pencil (2nd Generation)</t>
        </is>
      </c>
      <c r="D3278" s="8" t="inlineStr">
        <is>
          <t>-</t>
        </is>
      </c>
      <c r="E3278" s="9" t="n">
        <v>423</v>
      </c>
      <c r="F3278" s="9" t="inlineStr">
        <is>
          <t>423.00</t>
        </is>
      </c>
      <c r="G3278" s="9" t="inlineStr">
        <is>
          <t>Instock</t>
        </is>
      </c>
      <c r="H3278" s="9">
        <f>SUBSTITUTE(SUBSTITUTE(SUBSTITUTE(SUBSTITUTE(SUBSTITUTE(F3278,"od",""),"Cena internetowa","")," ",""),"€",""),",",".")+0</f>
        <v/>
      </c>
      <c r="I3278" s="9" t="n"/>
      <c r="J3278" s="9">
        <f>IF(I3278&lt;&gt;"",I3278,H3278)</f>
        <v/>
      </c>
      <c r="K3278" s="9">
        <f>E3278/(1+M3278)</f>
        <v/>
      </c>
      <c r="L3278" s="10" t="inlineStr">
        <is>
          <t>PLN</t>
        </is>
      </c>
      <c r="M3278" s="11" t="n">
        <v>0.23</v>
      </c>
      <c r="N3278" s="9">
        <f>K3278*VLOOKUP(L3278,'Exchange rate'!A:B,2,0)</f>
        <v/>
      </c>
      <c r="O3278" s="8" t="inlineStr">
        <is>
          <t>Sferis</t>
        </is>
      </c>
      <c r="P3278" s="8" t="inlineStr">
        <is>
          <t>Sferis</t>
        </is>
      </c>
      <c r="Q3278" s="8" t="inlineStr">
        <is>
          <t>Poland</t>
        </is>
      </c>
      <c r="R3278" s="12" t="inlineStr">
        <is>
          <t>https://www.sferis.pl/apple-pencil-2nd-generation-mu8f2zm-a-p661428</t>
        </is>
      </c>
      <c r="S3278" s="13" t="inlineStr">
        <is>
          <t>Other</t>
        </is>
      </c>
      <c r="T3278" s="13" t="n"/>
      <c r="U3278" s="12" t="inlineStr">
        <is>
          <t>https://drive.google.com/uc?export=view&amp;id=1PEirp_FmN2nXD4v4K1f_pvnx-msTgQB1</t>
        </is>
      </c>
      <c r="V3278" t="inlineStr">
        <is>
          <t>20250424</t>
        </is>
      </c>
    </row>
    <row r="3279" ht="15" customHeight="1">
      <c r="A3279" s="7" t="inlineStr">
        <is>
          <t>BN2007991</t>
        </is>
      </c>
      <c r="B3279" s="8" t="inlineStr">
        <is>
          <t>Apple</t>
        </is>
      </c>
      <c r="C3279" s="8" t="inlineStr">
        <is>
          <t>iPad (2021) 256GB WiFi + Cellular</t>
        </is>
      </c>
      <c r="D3279" s="8" t="inlineStr">
        <is>
          <t>-</t>
        </is>
      </c>
      <c r="E3279" s="9" t="n">
        <v>0</v>
      </c>
      <c r="F3279" s="9" t="inlineStr">
        <is>
          <t>0.00</t>
        </is>
      </c>
      <c r="G3279" s="9" t="inlineStr">
        <is>
          <t>Outstock</t>
        </is>
      </c>
      <c r="H3279" s="9">
        <f>SUBSTITUTE(SUBSTITUTE(SUBSTITUTE(SUBSTITUTE(SUBSTITUTE(F3279,"od",""),"Cena internetowa","")," ",""),"€",""),",",".")+0</f>
        <v/>
      </c>
      <c r="I3279" s="9" t="n"/>
      <c r="J3279" s="9">
        <f>IF(I3279&lt;&gt;"",I3279,H3279)</f>
        <v/>
      </c>
      <c r="K3279" s="9">
        <f>E3279/(1+M3279)</f>
        <v/>
      </c>
      <c r="L3279" s="10" t="inlineStr">
        <is>
          <t>PLN</t>
        </is>
      </c>
      <c r="M3279" s="11" t="n">
        <v>0.23</v>
      </c>
      <c r="N3279" s="9">
        <f>K3279*VLOOKUP(L3279,'Exchange rate'!A:B,2,0)</f>
        <v/>
      </c>
      <c r="O3279" s="8" t="inlineStr">
        <is>
          <t>Sferis</t>
        </is>
      </c>
      <c r="P3279" s="8" t="inlineStr">
        <is>
          <t>Sferis</t>
        </is>
      </c>
      <c r="Q3279" s="8" t="inlineStr">
        <is>
          <t>Poland</t>
        </is>
      </c>
      <c r="R3279" s="12" t="inlineStr">
        <is>
          <t>https://www.sferis.pl/apple-10-2-ipad-9-lte-256gb-space-grey-i331369</t>
        </is>
      </c>
      <c r="S3279" s="13" t="inlineStr">
        <is>
          <t>Tablet</t>
        </is>
      </c>
      <c r="T3279" s="13" t="n">
        <v>5</v>
      </c>
      <c r="U3279" s="12" t="inlineStr">
        <is>
          <t>https://drive.google.com/uc?export=view&amp;id=1QjEAwW5pI3ebz6qeMmvSCU5r_qHUqqNL</t>
        </is>
      </c>
      <c r="V3279" t="inlineStr">
        <is>
          <t>20250424</t>
        </is>
      </c>
    </row>
    <row r="3280" ht="15" customHeight="1">
      <c r="A3280" s="7" t="inlineStr">
        <is>
          <t>BN2007992</t>
        </is>
      </c>
      <c r="B3280" s="8" t="inlineStr">
        <is>
          <t>Apple</t>
        </is>
      </c>
      <c r="C3280" s="8" t="inlineStr">
        <is>
          <t>iPad (2021) 64GB WiFi</t>
        </is>
      </c>
      <c r="D3280" s="8" t="inlineStr">
        <is>
          <t>-</t>
        </is>
      </c>
      <c r="E3280" s="9" t="n">
        <v>1299</v>
      </c>
      <c r="F3280" s="9" t="inlineStr">
        <is>
          <t>1299.00</t>
        </is>
      </c>
      <c r="G3280" s="9" t="inlineStr">
        <is>
          <t>Instock</t>
        </is>
      </c>
      <c r="H3280" s="9">
        <f>SUBSTITUTE(SUBSTITUTE(SUBSTITUTE(SUBSTITUTE(SUBSTITUTE(F3280,"od",""),"Cena internetowa","")," ",""),"€",""),",",".")+0</f>
        <v/>
      </c>
      <c r="I3280" s="9" t="n"/>
      <c r="J3280" s="9">
        <f>IF(I3280&lt;&gt;"",I3280,H3280)</f>
        <v/>
      </c>
      <c r="K3280" s="9">
        <f>E3280/(1+M3280)</f>
        <v/>
      </c>
      <c r="L3280" s="10" t="inlineStr">
        <is>
          <t>PLN</t>
        </is>
      </c>
      <c r="M3280" s="11" t="n">
        <v>0.23</v>
      </c>
      <c r="N3280" s="9">
        <f>K3280*VLOOKUP(L3280,'Exchange rate'!A:B,2,0)</f>
        <v/>
      </c>
      <c r="O3280" s="8" t="inlineStr">
        <is>
          <t>Sferis</t>
        </is>
      </c>
      <c r="P3280" s="8" t="inlineStr">
        <is>
          <t>Sferis</t>
        </is>
      </c>
      <c r="Q3280" s="8" t="inlineStr">
        <is>
          <t>Poland</t>
        </is>
      </c>
      <c r="R3280" s="12" t="inlineStr">
        <is>
          <t>https://www.sferis.pl/apple-ipad-2021-64gb-wifi-10-2-silver-i296263</t>
        </is>
      </c>
      <c r="S3280" s="13" t="inlineStr">
        <is>
          <t>Tablet</t>
        </is>
      </c>
      <c r="T3280" s="13" t="n"/>
      <c r="U3280" s="12" t="inlineStr">
        <is>
          <t>https://drive.google.com/uc?export=view&amp;id=1Q1pB1zQ_m87E8eLImGhCnkg598PYTxEw</t>
        </is>
      </c>
      <c r="V3280" t="inlineStr">
        <is>
          <t>20250424</t>
        </is>
      </c>
    </row>
    <row r="3281" ht="15" customHeight="1">
      <c r="A3281" s="7" t="inlineStr">
        <is>
          <t>BN2008651</t>
        </is>
      </c>
      <c r="B3281" s="8" t="inlineStr">
        <is>
          <t>Apple</t>
        </is>
      </c>
      <c r="C3281" s="8" t="inlineStr">
        <is>
          <t>iPad (2022) 10.9 WiFi 64GB</t>
        </is>
      </c>
      <c r="D3281" s="8" t="inlineStr">
        <is>
          <t>-</t>
        </is>
      </c>
      <c r="E3281" s="9" t="n">
        <v>1429</v>
      </c>
      <c r="F3281" s="9" t="inlineStr">
        <is>
          <t>1429.00</t>
        </is>
      </c>
      <c r="G3281" s="9" t="inlineStr">
        <is>
          <t>Instock</t>
        </is>
      </c>
      <c r="H3281" s="9">
        <f>SUBSTITUTE(SUBSTITUTE(SUBSTITUTE(SUBSTITUTE(SUBSTITUTE(F3281,"od",""),"Cena internetowa","")," ",""),"€",""),",",".")+0</f>
        <v/>
      </c>
      <c r="I3281" s="9" t="n"/>
      <c r="J3281" s="9">
        <f>IF(I3281&lt;&gt;"",I3281,H3281)</f>
        <v/>
      </c>
      <c r="K3281" s="9">
        <f>E3281/(1+M3281)</f>
        <v/>
      </c>
      <c r="L3281" s="10" t="inlineStr">
        <is>
          <t>PLN</t>
        </is>
      </c>
      <c r="M3281" s="11" t="n">
        <v>0.23</v>
      </c>
      <c r="N3281" s="9">
        <f>K3281*VLOOKUP(L3281,'Exchange rate'!A:B,2,0)</f>
        <v/>
      </c>
      <c r="O3281" s="8" t="inlineStr">
        <is>
          <t>Sferis</t>
        </is>
      </c>
      <c r="P3281" s="8" t="inlineStr">
        <is>
          <t>Sferis</t>
        </is>
      </c>
      <c r="Q3281" s="8" t="inlineStr">
        <is>
          <t>Poland</t>
        </is>
      </c>
      <c r="R3281" s="12" t="inlineStr">
        <is>
          <t>https://www.sferis.pl/apple-10-9-inch-ipad-wi-fi-64gb-blue-i464352</t>
        </is>
      </c>
      <c r="S3281" s="13" t="inlineStr">
        <is>
          <t>Tablet</t>
        </is>
      </c>
      <c r="T3281" s="13" t="n"/>
      <c r="U3281" s="12" t="inlineStr">
        <is>
          <t>https://drive.google.com/uc?export=view&amp;id=1QS-nGIHCC8mZC-C_Q71-aM5f-RyQh8V1</t>
        </is>
      </c>
      <c r="V3281" t="inlineStr">
        <is>
          <t>20250424</t>
        </is>
      </c>
    </row>
    <row r="3282" ht="15" customHeight="1">
      <c r="A3282" s="7" t="inlineStr">
        <is>
          <t>BN2009588</t>
        </is>
      </c>
      <c r="B3282" s="8" t="inlineStr">
        <is>
          <t>Apple</t>
        </is>
      </c>
      <c r="C3282" s="8" t="inlineStr">
        <is>
          <t>iPad Air 11 - 2024 (6th gen) 8-256GB WiFi</t>
        </is>
      </c>
      <c r="D3282" s="8" t="inlineStr">
        <is>
          <t>-</t>
        </is>
      </c>
      <c r="E3282" s="9" t="n">
        <v>0</v>
      </c>
      <c r="F3282" s="9" t="inlineStr">
        <is>
          <t>0.00</t>
        </is>
      </c>
      <c r="G3282" s="9" t="inlineStr">
        <is>
          <t>Outstock</t>
        </is>
      </c>
      <c r="H3282" s="9">
        <f>SUBSTITUTE(SUBSTITUTE(SUBSTITUTE(SUBSTITUTE(SUBSTITUTE(F3282,"od",""),"Cena internetowa","")," ",""),"€",""),",",".")+0</f>
        <v/>
      </c>
      <c r="I3282" s="9" t="n"/>
      <c r="J3282" s="9">
        <f>IF(I3282&lt;&gt;"",I3282,H3282)</f>
        <v/>
      </c>
      <c r="K3282" s="9">
        <f>E3282/(1+M3282)</f>
        <v/>
      </c>
      <c r="L3282" s="10" t="inlineStr">
        <is>
          <t>PLN</t>
        </is>
      </c>
      <c r="M3282" s="11" t="n">
        <v>0.23</v>
      </c>
      <c r="N3282" s="9">
        <f>K3282*VLOOKUP(L3282,'Exchange rate'!A:B,2,0)</f>
        <v/>
      </c>
      <c r="O3282" s="8" t="inlineStr">
        <is>
          <t>Sferis</t>
        </is>
      </c>
      <c r="P3282" s="8" t="inlineStr">
        <is>
          <t>Sferis</t>
        </is>
      </c>
      <c r="Q3282" s="8" t="inlineStr">
        <is>
          <t>Poland</t>
        </is>
      </c>
      <c r="R3282" s="12" t="inlineStr">
        <is>
          <t>https://www.sferis.pl/apple-ipad-air-11-wi-fi-256gb-purple-2024-i463183</t>
        </is>
      </c>
      <c r="S3282" s="13" t="inlineStr">
        <is>
          <t>Tablet</t>
        </is>
      </c>
      <c r="T3282" s="13" t="n">
        <v>5</v>
      </c>
      <c r="U3282" s="12" t="inlineStr">
        <is>
          <t>https://drive.google.com/uc?export=view&amp;id=1PcQaHAeR1_eE5YdNWtCaslrUHC-AboBE</t>
        </is>
      </c>
      <c r="V3282" t="inlineStr">
        <is>
          <t>20250424</t>
        </is>
      </c>
    </row>
    <row r="3283" ht="15" customHeight="1">
      <c r="A3283" s="7" t="inlineStr">
        <is>
          <t>BN2010117</t>
        </is>
      </c>
      <c r="B3283" s="8" t="inlineStr">
        <is>
          <t>Apple</t>
        </is>
      </c>
      <c r="C3283" s="8" t="inlineStr">
        <is>
          <t>iPad Air 11 7th generation 2025 128GB WiFi</t>
        </is>
      </c>
      <c r="D3283" s="8" t="inlineStr">
        <is>
          <t>-</t>
        </is>
      </c>
      <c r="E3283" s="9" t="n">
        <v>2899</v>
      </c>
      <c r="F3283" s="9" t="inlineStr">
        <is>
          <t>2899.00</t>
        </is>
      </c>
      <c r="G3283" s="9" t="inlineStr">
        <is>
          <t>Instock</t>
        </is>
      </c>
      <c r="H3283" s="9">
        <f>SUBSTITUTE(SUBSTITUTE(SUBSTITUTE(SUBSTITUTE(SUBSTITUTE(F3283,"od",""),"Cena internetowa","")," ",""),"€",""),",",".")+0</f>
        <v/>
      </c>
      <c r="I3283" s="9" t="n"/>
      <c r="J3283" s="9">
        <f>IF(I3283&lt;&gt;"",I3283,H3283)</f>
        <v/>
      </c>
      <c r="K3283" s="9">
        <f>E3283/(1+M3283)</f>
        <v/>
      </c>
      <c r="L3283" s="10" t="inlineStr">
        <is>
          <t>PLN</t>
        </is>
      </c>
      <c r="M3283" s="11" t="n">
        <v>0.23</v>
      </c>
      <c r="N3283" s="9">
        <f>K3283*VLOOKUP(L3283,'Exchange rate'!A:B,2,0)</f>
        <v/>
      </c>
      <c r="O3283" s="8" t="inlineStr">
        <is>
          <t>Sferis</t>
        </is>
      </c>
      <c r="P3283" s="8" t="inlineStr">
        <is>
          <t>Sferis</t>
        </is>
      </c>
      <c r="Q3283" s="8" t="inlineStr">
        <is>
          <t>Poland</t>
        </is>
      </c>
      <c r="R3283" s="12" t="inlineStr">
        <is>
          <t>https://www.sferis.pl/apple-11-inch-ipad-air-wi-fi-128gb-blue-i560775</t>
        </is>
      </c>
      <c r="S3283" s="13" t="inlineStr">
        <is>
          <t>Tablet</t>
        </is>
      </c>
      <c r="T3283" s="13" t="n"/>
      <c r="U3283" s="12" t="inlineStr">
        <is>
          <t>https://drive.google.com/uc?export=view&amp;id=1Oe8LIvs7ykB-GBxAVi4UBSQp-KCeQeCs</t>
        </is>
      </c>
      <c r="V3283" t="inlineStr">
        <is>
          <t>20250424</t>
        </is>
      </c>
    </row>
    <row r="3284" ht="15" customHeight="1">
      <c r="A3284" s="7" t="inlineStr">
        <is>
          <t>BN2010121</t>
        </is>
      </c>
      <c r="B3284" s="8" t="inlineStr">
        <is>
          <t>Apple</t>
        </is>
      </c>
      <c r="C3284" s="8" t="inlineStr">
        <is>
          <t>iPad Air 11 7th generation 2025 128GB WiFi + Cellular 5G</t>
        </is>
      </c>
      <c r="D3284" s="8" t="inlineStr">
        <is>
          <t>-</t>
        </is>
      </c>
      <c r="E3284" s="9" t="n">
        <v>3599</v>
      </c>
      <c r="F3284" s="9" t="inlineStr">
        <is>
          <t>3549.00</t>
        </is>
      </c>
      <c r="G3284" s="9" t="inlineStr">
        <is>
          <t>Instock</t>
        </is>
      </c>
      <c r="H3284" s="9">
        <f>SUBSTITUTE(SUBSTITUTE(SUBSTITUTE(SUBSTITUTE(SUBSTITUTE(F3284,"od",""),"Cena internetowa","")," ",""),"€",""),",",".")+0</f>
        <v/>
      </c>
      <c r="I3284" s="9" t="n"/>
      <c r="J3284" s="9">
        <f>IF(I3284&lt;&gt;"",I3284,H3284)</f>
        <v/>
      </c>
      <c r="K3284" s="9">
        <f>E3284/(1+M3284)</f>
        <v/>
      </c>
      <c r="L3284" s="10" t="inlineStr">
        <is>
          <t>PLN</t>
        </is>
      </c>
      <c r="M3284" s="11" t="n">
        <v>0.23</v>
      </c>
      <c r="N3284" s="9">
        <f>K3284*VLOOKUP(L3284,'Exchange rate'!A:B,2,0)</f>
        <v/>
      </c>
      <c r="O3284" s="8" t="inlineStr">
        <is>
          <t>Sferis</t>
        </is>
      </c>
      <c r="P3284" s="8" t="inlineStr">
        <is>
          <t>Sferis</t>
        </is>
      </c>
      <c r="Q3284" s="8" t="inlineStr">
        <is>
          <t>Poland</t>
        </is>
      </c>
      <c r="R3284" s="12" t="inlineStr">
        <is>
          <t>https://www.sferis.pl/apple-11-inch-ipad-air-wi-fi-lte-128gb-purple-i564228</t>
        </is>
      </c>
      <c r="S3284" s="13" t="inlineStr">
        <is>
          <t>Tablet</t>
        </is>
      </c>
      <c r="T3284" s="13" t="n"/>
      <c r="U3284" s="12" t="inlineStr">
        <is>
          <t>https://drive.google.com/uc?export=view&amp;id=1Pym-2ojjS_n8lwnQdDB2kCGCNa8B8OZJ</t>
        </is>
      </c>
      <c r="V3284" t="inlineStr">
        <is>
          <t>20250424</t>
        </is>
      </c>
    </row>
    <row r="3285" ht="15" customHeight="1">
      <c r="A3285" s="7" t="inlineStr">
        <is>
          <t>BN2010122</t>
        </is>
      </c>
      <c r="B3285" s="8" t="inlineStr">
        <is>
          <t>Apple</t>
        </is>
      </c>
      <c r="C3285" s="8" t="inlineStr">
        <is>
          <t>iPad Air 11 7th generation 2025 256GB WiFi + Cellular 5G</t>
        </is>
      </c>
      <c r="D3285" s="8" t="inlineStr">
        <is>
          <t>-</t>
        </is>
      </c>
      <c r="E3285" s="9" t="n">
        <v>0</v>
      </c>
      <c r="F3285" s="9" t="inlineStr">
        <is>
          <t>0.00</t>
        </is>
      </c>
      <c r="G3285" s="9" t="inlineStr">
        <is>
          <t>Outstock</t>
        </is>
      </c>
      <c r="H3285" s="9">
        <f>SUBSTITUTE(SUBSTITUTE(SUBSTITUTE(SUBSTITUTE(SUBSTITUTE(F3285,"od",""),"Cena internetowa","")," ",""),"€",""),",",".")+0</f>
        <v/>
      </c>
      <c r="I3285" s="9" t="n"/>
      <c r="J3285" s="9">
        <f>IF(I3285&lt;&gt;"",I3285,H3285)</f>
        <v/>
      </c>
      <c r="K3285" s="9">
        <f>E3285/(1+M3285)</f>
        <v/>
      </c>
      <c r="L3285" s="10" t="inlineStr">
        <is>
          <t>PLN</t>
        </is>
      </c>
      <c r="M3285" s="11" t="n">
        <v>0.23</v>
      </c>
      <c r="N3285" s="9">
        <f>K3285*VLOOKUP(L3285,'Exchange rate'!A:B,2,0)</f>
        <v/>
      </c>
      <c r="O3285" s="8" t="inlineStr">
        <is>
          <t>Sferis</t>
        </is>
      </c>
      <c r="P3285" s="8" t="inlineStr">
        <is>
          <t>Sferis</t>
        </is>
      </c>
      <c r="Q3285" s="8" t="inlineStr">
        <is>
          <t>Poland</t>
        </is>
      </c>
      <c r="R3285" s="12" t="inlineStr">
        <is>
          <t>https://www.sferis.pl/apple-11-inch-ipad-air-wi-fi-lte-256gb-blue-i564226</t>
        </is>
      </c>
      <c r="S3285" s="13" t="inlineStr">
        <is>
          <t>Tablet</t>
        </is>
      </c>
      <c r="T3285" s="13" t="n">
        <v>5</v>
      </c>
      <c r="U3285" s="12" t="inlineStr">
        <is>
          <t>https://drive.google.com/uc?export=view&amp;id=1QJPEwjUuWs4_3c7zEEUb2t4OY3lFZ45H</t>
        </is>
      </c>
      <c r="V3285" t="inlineStr">
        <is>
          <t>20250424</t>
        </is>
      </c>
    </row>
    <row r="3286" ht="15" customHeight="1">
      <c r="A3286" s="7" t="inlineStr">
        <is>
          <t>BN2009597</t>
        </is>
      </c>
      <c r="B3286" s="8" t="inlineStr">
        <is>
          <t>Apple</t>
        </is>
      </c>
      <c r="C3286" s="8" t="inlineStr">
        <is>
          <t>iPad Air 13 - 2024 8-128GB WiFi</t>
        </is>
      </c>
      <c r="D3286" s="8" t="inlineStr">
        <is>
          <t>-</t>
        </is>
      </c>
      <c r="E3286" s="9" t="n">
        <v>0</v>
      </c>
      <c r="F3286" s="9" t="inlineStr">
        <is>
          <t>0.00</t>
        </is>
      </c>
      <c r="G3286" s="9" t="inlineStr">
        <is>
          <t>Outstock</t>
        </is>
      </c>
      <c r="H3286" s="9">
        <f>SUBSTITUTE(SUBSTITUTE(SUBSTITUTE(SUBSTITUTE(SUBSTITUTE(F3286,"od",""),"Cena internetowa","")," ",""),"€",""),",",".")+0</f>
        <v/>
      </c>
      <c r="I3286" s="9" t="n"/>
      <c r="J3286" s="9">
        <f>IF(I3286&lt;&gt;"",I3286,H3286)</f>
        <v/>
      </c>
      <c r="K3286" s="9">
        <f>E3286/(1+M3286)</f>
        <v/>
      </c>
      <c r="L3286" s="10" t="inlineStr">
        <is>
          <t>PLN</t>
        </is>
      </c>
      <c r="M3286" s="11" t="n">
        <v>0.23</v>
      </c>
      <c r="N3286" s="9">
        <f>K3286*VLOOKUP(L3286,'Exchange rate'!A:B,2,0)</f>
        <v/>
      </c>
      <c r="O3286" s="8" t="inlineStr">
        <is>
          <t>Sferis</t>
        </is>
      </c>
      <c r="P3286" s="8" t="inlineStr">
        <is>
          <t>Sferis</t>
        </is>
      </c>
      <c r="Q3286" s="8" t="inlineStr">
        <is>
          <t>Poland</t>
        </is>
      </c>
      <c r="R3286" s="12" t="inlineStr">
        <is>
          <t>https://www.sferis.pl/apple-ipad-air-13-wi-fi-128gb-space-grey-2024-i390809</t>
        </is>
      </c>
      <c r="S3286" s="13" t="inlineStr">
        <is>
          <t>Tablet</t>
        </is>
      </c>
      <c r="T3286" s="13" t="n">
        <v>5</v>
      </c>
      <c r="U3286" s="12" t="inlineStr">
        <is>
          <t>https://drive.google.com/uc?export=view&amp;id=1ONx224rmCNNkAMUQ22DQ4noZuMjX2CcO</t>
        </is>
      </c>
      <c r="V3286" t="inlineStr">
        <is>
          <t>20250424</t>
        </is>
      </c>
    </row>
    <row r="3287" ht="15" customHeight="1">
      <c r="A3287" s="7" t="inlineStr">
        <is>
          <t>BN2009596</t>
        </is>
      </c>
      <c r="B3287" s="8" t="inlineStr">
        <is>
          <t>Apple</t>
        </is>
      </c>
      <c r="C3287" s="8" t="inlineStr">
        <is>
          <t>iPad Air 13 - 2024 WiFi 8-256GB WiFi</t>
        </is>
      </c>
      <c r="D3287" s="8" t="inlineStr">
        <is>
          <t>-</t>
        </is>
      </c>
      <c r="E3287" s="9" t="n">
        <v>0</v>
      </c>
      <c r="F3287" s="9" t="inlineStr">
        <is>
          <t>0.00</t>
        </is>
      </c>
      <c r="G3287" s="9" t="inlineStr">
        <is>
          <t>Outstock</t>
        </is>
      </c>
      <c r="H3287" s="9">
        <f>SUBSTITUTE(SUBSTITUTE(SUBSTITUTE(SUBSTITUTE(SUBSTITUTE(F3287,"od",""),"Cena internetowa","")," ",""),"€",""),",",".")+0</f>
        <v/>
      </c>
      <c r="I3287" s="9" t="n"/>
      <c r="J3287" s="9">
        <f>IF(I3287&lt;&gt;"",I3287,H3287)</f>
        <v/>
      </c>
      <c r="K3287" s="9">
        <f>E3287/(1+M3287)</f>
        <v/>
      </c>
      <c r="L3287" s="10" t="inlineStr">
        <is>
          <t>PLN</t>
        </is>
      </c>
      <c r="M3287" s="11" t="n">
        <v>0.23</v>
      </c>
      <c r="N3287" s="9">
        <f>K3287*VLOOKUP(L3287,'Exchange rate'!A:B,2,0)</f>
        <v/>
      </c>
      <c r="O3287" s="8" t="inlineStr">
        <is>
          <t>Sferis</t>
        </is>
      </c>
      <c r="P3287" s="8" t="inlineStr">
        <is>
          <t>Sferis</t>
        </is>
      </c>
      <c r="Q3287" s="8" t="inlineStr">
        <is>
          <t>Poland</t>
        </is>
      </c>
      <c r="R3287" s="12" t="inlineStr">
        <is>
          <t>https://www.sferis.pl/apple-ipad-air-13-wi-fi-256gb-starlight-i390904</t>
        </is>
      </c>
      <c r="S3287" s="13" t="inlineStr">
        <is>
          <t>Tablet</t>
        </is>
      </c>
      <c r="T3287" s="13" t="n">
        <v>5</v>
      </c>
      <c r="U3287" s="12" t="inlineStr">
        <is>
          <t>https://drive.google.com/uc?export=view&amp;id=1QnqmxE-jaZHjs-cavejiyHMFXtckR3Tf</t>
        </is>
      </c>
      <c r="V3287" t="inlineStr">
        <is>
          <t>20250424</t>
        </is>
      </c>
    </row>
    <row r="3288" ht="15" customHeight="1">
      <c r="A3288" s="7" t="inlineStr">
        <is>
          <t>BN2010125</t>
        </is>
      </c>
      <c r="B3288" s="8" t="inlineStr">
        <is>
          <t>Apple</t>
        </is>
      </c>
      <c r="C3288" s="8" t="inlineStr">
        <is>
          <t>iPad Air 13 2nd generation 2025 128GB WiFi</t>
        </is>
      </c>
      <c r="D3288" s="8" t="inlineStr">
        <is>
          <t>-</t>
        </is>
      </c>
      <c r="E3288" s="9" t="n">
        <v>3849</v>
      </c>
      <c r="F3288" s="9" t="inlineStr">
        <is>
          <t>3799.00</t>
        </is>
      </c>
      <c r="G3288" s="9" t="inlineStr">
        <is>
          <t>Instock</t>
        </is>
      </c>
      <c r="H3288" s="9">
        <f>SUBSTITUTE(SUBSTITUTE(SUBSTITUTE(SUBSTITUTE(SUBSTITUTE(F3288,"od",""),"Cena internetowa","")," ",""),"€",""),",",".")+0</f>
        <v/>
      </c>
      <c r="I3288" s="9" t="n"/>
      <c r="J3288" s="9">
        <f>IF(I3288&lt;&gt;"",I3288,H3288)</f>
        <v/>
      </c>
      <c r="K3288" s="9">
        <f>E3288/(1+M3288)</f>
        <v/>
      </c>
      <c r="L3288" s="10" t="inlineStr">
        <is>
          <t>PLN</t>
        </is>
      </c>
      <c r="M3288" s="11" t="n">
        <v>0.23</v>
      </c>
      <c r="N3288" s="9">
        <f>K3288*VLOOKUP(L3288,'Exchange rate'!A:B,2,0)</f>
        <v/>
      </c>
      <c r="O3288" s="8" t="inlineStr">
        <is>
          <t>Sferis</t>
        </is>
      </c>
      <c r="P3288" s="8" t="inlineStr">
        <is>
          <t>Sferis</t>
        </is>
      </c>
      <c r="Q3288" s="8" t="inlineStr">
        <is>
          <t>Poland</t>
        </is>
      </c>
      <c r="R3288" s="12" t="inlineStr">
        <is>
          <t>https://www.sferis.pl/apple-13-inch-ipad-air-wi-fi-128gb-space-grey-i560966</t>
        </is>
      </c>
      <c r="S3288" s="13" t="inlineStr">
        <is>
          <t>Tablet</t>
        </is>
      </c>
      <c r="T3288" s="13" t="n"/>
      <c r="U3288" s="12" t="inlineStr">
        <is>
          <t>https://drive.google.com/uc?export=view&amp;id=1QEiAp5dy6n5y6bSgK2U1DGOkIPeo98DR</t>
        </is>
      </c>
      <c r="V3288" t="inlineStr">
        <is>
          <t>20250424</t>
        </is>
      </c>
    </row>
    <row r="3289" ht="15" customHeight="1">
      <c r="A3289" s="7" t="inlineStr">
        <is>
          <t>BN2009605</t>
        </is>
      </c>
      <c r="B3289" s="8" t="inlineStr">
        <is>
          <t>Apple</t>
        </is>
      </c>
      <c r="C3289" s="8" t="inlineStr">
        <is>
          <t>iPad Pro 11 - 2024 (5th gen) 8-256GB WiFi</t>
        </is>
      </c>
      <c r="D3289" s="8" t="inlineStr">
        <is>
          <t>-</t>
        </is>
      </c>
      <c r="E3289" s="9" t="n">
        <v>0</v>
      </c>
      <c r="F3289" s="9" t="inlineStr">
        <is>
          <t>0.00</t>
        </is>
      </c>
      <c r="G3289" s="9" t="inlineStr">
        <is>
          <t>Outstock</t>
        </is>
      </c>
      <c r="H3289" s="9">
        <f>SUBSTITUTE(SUBSTITUTE(SUBSTITUTE(SUBSTITUTE(SUBSTITUTE(F3289,"od",""),"Cena internetowa","")," ",""),"€",""),",",".")+0</f>
        <v/>
      </c>
      <c r="I3289" s="9" t="n"/>
      <c r="J3289" s="9">
        <f>IF(I3289&lt;&gt;"",I3289,H3289)</f>
        <v/>
      </c>
      <c r="K3289" s="9">
        <f>E3289/(1+M3289)</f>
        <v/>
      </c>
      <c r="L3289" s="10" t="inlineStr">
        <is>
          <t>PLN</t>
        </is>
      </c>
      <c r="M3289" s="11" t="n">
        <v>0.23</v>
      </c>
      <c r="N3289" s="9">
        <f>K3289*VLOOKUP(L3289,'Exchange rate'!A:B,2,0)</f>
        <v/>
      </c>
      <c r="O3289" s="8" t="inlineStr">
        <is>
          <t>Sferis</t>
        </is>
      </c>
      <c r="P3289" s="8" t="inlineStr">
        <is>
          <t>Sferis</t>
        </is>
      </c>
      <c r="Q3289" s="8" t="inlineStr">
        <is>
          <t>Poland</t>
        </is>
      </c>
      <c r="R3289" s="12" t="inlineStr">
        <is>
          <t>https://www.sferis.pl/apple-11-inch-ipad-pro-m4-wifi-256gb-with-standard-glass-space-black-i390779</t>
        </is>
      </c>
      <c r="S3289" s="13" t="inlineStr">
        <is>
          <t>Tablet</t>
        </is>
      </c>
      <c r="T3289" s="13" t="n">
        <v>5</v>
      </c>
      <c r="U3289" s="12" t="inlineStr">
        <is>
          <t>https://drive.google.com/uc?export=view&amp;id=1P_XiG5cLOur7ksFEUKukQaOuG_uXDvhZ</t>
        </is>
      </c>
      <c r="V3289" t="inlineStr">
        <is>
          <t>20250424</t>
        </is>
      </c>
    </row>
    <row r="3290" ht="15" customHeight="1">
      <c r="A3290" s="7" t="inlineStr">
        <is>
          <t>BN2009613</t>
        </is>
      </c>
      <c r="B3290" s="8" t="inlineStr">
        <is>
          <t>Apple</t>
        </is>
      </c>
      <c r="C3290" s="8" t="inlineStr">
        <is>
          <t>iPad Pro 13 - 2024 (7th gen) 8-256GB WiFi</t>
        </is>
      </c>
      <c r="D3290" s="8" t="inlineStr">
        <is>
          <t>-</t>
        </is>
      </c>
      <c r="E3290" s="9" t="n">
        <v>0</v>
      </c>
      <c r="F3290" s="9" t="inlineStr">
        <is>
          <t>0.00</t>
        </is>
      </c>
      <c r="G3290" s="9" t="inlineStr">
        <is>
          <t>Outstock</t>
        </is>
      </c>
      <c r="H3290" s="9">
        <f>SUBSTITUTE(SUBSTITUTE(SUBSTITUTE(SUBSTITUTE(SUBSTITUTE(F3290,"od",""),"Cena internetowa","")," ",""),"€",""),",",".")+0</f>
        <v/>
      </c>
      <c r="I3290" s="9" t="n"/>
      <c r="J3290" s="9">
        <f>IF(I3290&lt;&gt;"",I3290,H3290)</f>
        <v/>
      </c>
      <c r="K3290" s="9">
        <f>E3290/(1+M3290)</f>
        <v/>
      </c>
      <c r="L3290" s="10" t="inlineStr">
        <is>
          <t>PLN</t>
        </is>
      </c>
      <c r="M3290" s="11" t="n">
        <v>0.23</v>
      </c>
      <c r="N3290" s="9">
        <f>K3290*VLOOKUP(L3290,'Exchange rate'!A:B,2,0)</f>
        <v/>
      </c>
      <c r="O3290" s="8" t="inlineStr">
        <is>
          <t>Sferis</t>
        </is>
      </c>
      <c r="P3290" s="8" t="inlineStr">
        <is>
          <t>Sferis</t>
        </is>
      </c>
      <c r="Q3290" s="8" t="inlineStr">
        <is>
          <t>Poland</t>
        </is>
      </c>
      <c r="R3290" s="12" t="inlineStr">
        <is>
          <t>https://www.sferis.pl/apple-13-inch-ipad-pro-m4-wifi-256gb-with-standard-glass-space-black-i390860</t>
        </is>
      </c>
      <c r="S3290" s="13" t="inlineStr">
        <is>
          <t>Tablet</t>
        </is>
      </c>
      <c r="T3290" s="13" t="n">
        <v>5</v>
      </c>
      <c r="U3290" s="12" t="inlineStr">
        <is>
          <t>https://drive.google.com/uc?export=view&amp;id=1Q7kcR0_CkWgsYsAySxH4QQvJXeOwe0HX</t>
        </is>
      </c>
      <c r="V3290" t="inlineStr">
        <is>
          <t>20250424</t>
        </is>
      </c>
    </row>
    <row r="3291" ht="15" customHeight="1">
      <c r="A3291" s="7" t="inlineStr">
        <is>
          <t>BN2006936</t>
        </is>
      </c>
      <c r="B3291" s="8" t="inlineStr">
        <is>
          <t>Apple</t>
        </is>
      </c>
      <c r="C3291" s="8" t="inlineStr">
        <is>
          <t>iPhone 11 128GB LTE</t>
        </is>
      </c>
      <c r="D3291" s="8" t="inlineStr">
        <is>
          <t>-</t>
        </is>
      </c>
      <c r="E3291" s="9" t="n">
        <v>0</v>
      </c>
      <c r="F3291" s="9" t="inlineStr">
        <is>
          <t>0.00</t>
        </is>
      </c>
      <c r="G3291" s="9" t="inlineStr">
        <is>
          <t>Outstock</t>
        </is>
      </c>
      <c r="H3291" s="9">
        <f>SUBSTITUTE(SUBSTITUTE(SUBSTITUTE(SUBSTITUTE(SUBSTITUTE(F3291,"od",""),"Cena internetowa","")," ",""),"€",""),",",".")+0</f>
        <v/>
      </c>
      <c r="I3291" s="9" t="n"/>
      <c r="J3291" s="9">
        <f>IF(I3291&lt;&gt;"",I3291,H3291)</f>
        <v/>
      </c>
      <c r="K3291" s="9">
        <f>E3291/(1+M3291)</f>
        <v/>
      </c>
      <c r="L3291" s="10" t="inlineStr">
        <is>
          <t>PLN</t>
        </is>
      </c>
      <c r="M3291" s="11" t="n">
        <v>0.23</v>
      </c>
      <c r="N3291" s="9">
        <f>K3291*VLOOKUP(L3291,'Exchange rate'!A:B,2,0)</f>
        <v/>
      </c>
      <c r="O3291" s="8" t="inlineStr">
        <is>
          <t>Sferis</t>
        </is>
      </c>
      <c r="P3291" s="8" t="inlineStr">
        <is>
          <t>Sferis</t>
        </is>
      </c>
      <c r="Q3291" s="8" t="inlineStr">
        <is>
          <t>Poland</t>
        </is>
      </c>
      <c r="R3291" s="12" t="inlineStr">
        <is>
          <t>https://www.sferis.pl/apple-iphone-11-128gb-black-i256462</t>
        </is>
      </c>
      <c r="S3291" s="13" t="inlineStr">
        <is>
          <t>Handset</t>
        </is>
      </c>
      <c r="T3291" s="13" t="n">
        <v>5</v>
      </c>
      <c r="U3291" s="12" t="inlineStr">
        <is>
          <t>https://drive.google.com/uc?export=view&amp;id=1QLA0a0A2K8Bji0MmcKSD6BEVzGMJqrCQ</t>
        </is>
      </c>
      <c r="V3291" t="inlineStr">
        <is>
          <t>20250424</t>
        </is>
      </c>
    </row>
    <row r="3292" ht="15" customHeight="1">
      <c r="A3292" s="7" t="inlineStr">
        <is>
          <t>BN2006935</t>
        </is>
      </c>
      <c r="B3292" s="8" t="inlineStr">
        <is>
          <t>Apple</t>
        </is>
      </c>
      <c r="C3292" s="8" t="inlineStr">
        <is>
          <t>iPhone 11 64GB LTE</t>
        </is>
      </c>
      <c r="D3292" s="8" t="inlineStr">
        <is>
          <t>-</t>
        </is>
      </c>
      <c r="E3292" s="9" t="n">
        <v>0</v>
      </c>
      <c r="F3292" s="9" t="inlineStr">
        <is>
          <t>0.00</t>
        </is>
      </c>
      <c r="G3292" s="9" t="inlineStr">
        <is>
          <t>Outstock</t>
        </is>
      </c>
      <c r="H3292" s="9">
        <f>SUBSTITUTE(SUBSTITUTE(SUBSTITUTE(SUBSTITUTE(SUBSTITUTE(F3292,"od",""),"Cena internetowa","")," ",""),"€",""),",",".")+0</f>
        <v/>
      </c>
      <c r="I3292" s="9" t="n"/>
      <c r="J3292" s="9">
        <f>IF(I3292&lt;&gt;"",I3292,H3292)</f>
        <v/>
      </c>
      <c r="K3292" s="9">
        <f>E3292/(1+M3292)</f>
        <v/>
      </c>
      <c r="L3292" s="10" t="inlineStr">
        <is>
          <t>PLN</t>
        </is>
      </c>
      <c r="M3292" s="11" t="n">
        <v>0.23</v>
      </c>
      <c r="N3292" s="9">
        <f>K3292*VLOOKUP(L3292,'Exchange rate'!A:B,2,0)</f>
        <v/>
      </c>
      <c r="O3292" s="8" t="inlineStr">
        <is>
          <t>Sferis</t>
        </is>
      </c>
      <c r="P3292" s="8" t="inlineStr">
        <is>
          <t>Sferis</t>
        </is>
      </c>
      <c r="Q3292" s="8" t="inlineStr">
        <is>
          <t>Poland</t>
        </is>
      </c>
      <c r="R3292" s="12" t="inlineStr">
        <is>
          <t>https://www.sferis.pl/apple-iphone-11-64gb-black-i259561</t>
        </is>
      </c>
      <c r="S3292" s="13" t="inlineStr">
        <is>
          <t>Handset</t>
        </is>
      </c>
      <c r="T3292" s="13" t="n">
        <v>5</v>
      </c>
      <c r="U3292" s="12" t="inlineStr">
        <is>
          <t>https://drive.google.com/uc?export=view&amp;id=1Qcz6EGUQfZXjRTalCy5vX25uDKXqdy_8</t>
        </is>
      </c>
      <c r="V3292" t="inlineStr">
        <is>
          <t>20250424</t>
        </is>
      </c>
    </row>
    <row r="3293" ht="15" customHeight="1">
      <c r="A3293" s="7" t="inlineStr">
        <is>
          <t>BN2007612</t>
        </is>
      </c>
      <c r="B3293" s="8" t="inlineStr">
        <is>
          <t>Apple</t>
        </is>
      </c>
      <c r="C3293" s="8" t="inlineStr">
        <is>
          <t>iPhone 12 64GB</t>
        </is>
      </c>
      <c r="D3293" s="8" t="inlineStr">
        <is>
          <t>-</t>
        </is>
      </c>
      <c r="E3293" s="9" t="n">
        <v>0</v>
      </c>
      <c r="F3293" s="9" t="inlineStr">
        <is>
          <t>0.00</t>
        </is>
      </c>
      <c r="G3293" s="9" t="inlineStr">
        <is>
          <t>Outstock</t>
        </is>
      </c>
      <c r="H3293" s="9">
        <f>SUBSTITUTE(SUBSTITUTE(SUBSTITUTE(SUBSTITUTE(SUBSTITUTE(F3293,"od",""),"Cena internetowa","")," ",""),"€",""),",",".")+0</f>
        <v/>
      </c>
      <c r="I3293" s="9" t="n"/>
      <c r="J3293" s="9">
        <f>IF(I3293&lt;&gt;"",I3293,H3293)</f>
        <v/>
      </c>
      <c r="K3293" s="9">
        <f>E3293/(1+M3293)</f>
        <v/>
      </c>
      <c r="L3293" s="10" t="inlineStr">
        <is>
          <t>PLN</t>
        </is>
      </c>
      <c r="M3293" s="11" t="n">
        <v>0.23</v>
      </c>
      <c r="N3293" s="9">
        <f>K3293*VLOOKUP(L3293,'Exchange rate'!A:B,2,0)</f>
        <v/>
      </c>
      <c r="O3293" s="8" t="inlineStr">
        <is>
          <t>Sferis</t>
        </is>
      </c>
      <c r="P3293" s="8" t="inlineStr">
        <is>
          <t>Sferis</t>
        </is>
      </c>
      <c r="Q3293" s="8" t="inlineStr">
        <is>
          <t>Poland</t>
        </is>
      </c>
      <c r="R3293" s="12" t="inlineStr">
        <is>
          <t>https://www.sferis.pl/apple-iphone-12-64gb-white-i452674</t>
        </is>
      </c>
      <c r="S3293" s="13" t="inlineStr">
        <is>
          <t>Handset</t>
        </is>
      </c>
      <c r="T3293" s="13" t="n">
        <v>5</v>
      </c>
      <c r="U3293" s="12" t="inlineStr">
        <is>
          <t>https://drive.google.com/uc?export=view&amp;id=1Pdnon5cjpMBt4gYdAglJZG2clgxQlS2r</t>
        </is>
      </c>
      <c r="V3293" t="inlineStr">
        <is>
          <t>20250424</t>
        </is>
      </c>
    </row>
    <row r="3294" ht="15" customHeight="1">
      <c r="A3294" s="7" t="inlineStr">
        <is>
          <t>BN2008518</t>
        </is>
      </c>
      <c r="B3294" s="8" t="inlineStr">
        <is>
          <t>Apple</t>
        </is>
      </c>
      <c r="C3294" s="8" t="inlineStr">
        <is>
          <t>iPhone 14 256GB 5G</t>
        </is>
      </c>
      <c r="D3294" s="8" t="inlineStr">
        <is>
          <t>-</t>
        </is>
      </c>
      <c r="E3294" s="9" t="n">
        <v>0</v>
      </c>
      <c r="F3294" s="9" t="inlineStr">
        <is>
          <t>0.00</t>
        </is>
      </c>
      <c r="G3294" s="9" t="inlineStr">
        <is>
          <t>Outstock</t>
        </is>
      </c>
      <c r="H3294" s="9">
        <f>SUBSTITUTE(SUBSTITUTE(SUBSTITUTE(SUBSTITUTE(SUBSTITUTE(F3294,"od",""),"Cena internetowa","")," ",""),"€",""),",",".")+0</f>
        <v/>
      </c>
      <c r="I3294" s="9" t="n"/>
      <c r="J3294" s="9">
        <f>IF(I3294&lt;&gt;"",I3294,H3294)</f>
        <v/>
      </c>
      <c r="K3294" s="9">
        <f>E3294/(1+M3294)</f>
        <v/>
      </c>
      <c r="L3294" s="10" t="inlineStr">
        <is>
          <t>PLN</t>
        </is>
      </c>
      <c r="M3294" s="11" t="n">
        <v>0.23</v>
      </c>
      <c r="N3294" s="9">
        <f>K3294*VLOOKUP(L3294,'Exchange rate'!A:B,2,0)</f>
        <v/>
      </c>
      <c r="O3294" s="8" t="inlineStr">
        <is>
          <t>Sferis</t>
        </is>
      </c>
      <c r="P3294" s="8" t="inlineStr">
        <is>
          <t>Sferis</t>
        </is>
      </c>
      <c r="Q3294" s="8" t="inlineStr">
        <is>
          <t>Poland</t>
        </is>
      </c>
      <c r="R3294" s="12" t="inlineStr">
        <is>
          <t>https://www.sferis.pl/apple-iphone-14-256gb-starlight-i456245</t>
        </is>
      </c>
      <c r="S3294" s="13" t="inlineStr">
        <is>
          <t>Handset</t>
        </is>
      </c>
      <c r="T3294" s="13" t="n">
        <v>5</v>
      </c>
      <c r="U3294" s="12" t="inlineStr">
        <is>
          <t>https://drive.google.com/uc?export=view&amp;id=1QT5-bA5odvsCvyoMQheV8H72QHs-lWcQ</t>
        </is>
      </c>
      <c r="V3294" t="inlineStr">
        <is>
          <t>20250424</t>
        </is>
      </c>
    </row>
    <row r="3295" ht="15" customHeight="1">
      <c r="A3295" s="7" t="inlineStr">
        <is>
          <t>BN2009133</t>
        </is>
      </c>
      <c r="B3295" s="8" t="inlineStr">
        <is>
          <t>Apple</t>
        </is>
      </c>
      <c r="C3295" s="8" t="inlineStr">
        <is>
          <t>iPhone 15 128GB 5G</t>
        </is>
      </c>
      <c r="D3295" s="8" t="inlineStr">
        <is>
          <t>-</t>
        </is>
      </c>
      <c r="E3295" s="9" t="n">
        <v>3149</v>
      </c>
      <c r="F3295" s="9" t="inlineStr">
        <is>
          <t>3149.00</t>
        </is>
      </c>
      <c r="G3295" s="9" t="inlineStr">
        <is>
          <t>Instock</t>
        </is>
      </c>
      <c r="H3295" s="9">
        <f>SUBSTITUTE(SUBSTITUTE(SUBSTITUTE(SUBSTITUTE(SUBSTITUTE(F3295,"od",""),"Cena internetowa","")," ",""),"€",""),",",".")+0</f>
        <v/>
      </c>
      <c r="I3295" s="9" t="n"/>
      <c r="J3295" s="9">
        <f>IF(I3295&lt;&gt;"",I3295,H3295)</f>
        <v/>
      </c>
      <c r="K3295" s="9">
        <f>E3295/(1+M3295)</f>
        <v/>
      </c>
      <c r="L3295" s="10" t="inlineStr">
        <is>
          <t>PLN</t>
        </is>
      </c>
      <c r="M3295" s="11" t="n">
        <v>0.23</v>
      </c>
      <c r="N3295" s="9">
        <f>K3295*VLOOKUP(L3295,'Exchange rate'!A:B,2,0)</f>
        <v/>
      </c>
      <c r="O3295" s="8" t="inlineStr">
        <is>
          <t>Sferis</t>
        </is>
      </c>
      <c r="P3295" s="8" t="inlineStr">
        <is>
          <t>Sferis</t>
        </is>
      </c>
      <c r="Q3295" s="8" t="inlineStr">
        <is>
          <t>Poland</t>
        </is>
      </c>
      <c r="R3295" s="12" t="inlineStr">
        <is>
          <t>https://www.sferis.pl/apple-iphone-15-128gb-blue-i541634</t>
        </is>
      </c>
      <c r="S3295" s="13" t="inlineStr">
        <is>
          <t>Handset</t>
        </is>
      </c>
      <c r="T3295" s="13" t="n"/>
      <c r="U3295" s="12" t="inlineStr">
        <is>
          <t>https://drive.google.com/uc?export=view&amp;id=1PHEoU9p0SXz8GcQkra0I2u-xttZO1IM7</t>
        </is>
      </c>
      <c r="V3295" t="inlineStr">
        <is>
          <t>20250424</t>
        </is>
      </c>
    </row>
    <row r="3296" ht="15" customHeight="1">
      <c r="A3296" s="7" t="inlineStr">
        <is>
          <t>BN2009142</t>
        </is>
      </c>
      <c r="B3296" s="8" t="inlineStr">
        <is>
          <t>Apple</t>
        </is>
      </c>
      <c r="C3296" s="8" t="inlineStr">
        <is>
          <t>iPhone 15 256GB 5G</t>
        </is>
      </c>
      <c r="D3296" s="8" t="inlineStr">
        <is>
          <t>-</t>
        </is>
      </c>
      <c r="E3296" s="9" t="n">
        <v>0</v>
      </c>
      <c r="F3296" s="9" t="inlineStr">
        <is>
          <t>0.00</t>
        </is>
      </c>
      <c r="G3296" s="9" t="inlineStr">
        <is>
          <t>Outstock</t>
        </is>
      </c>
      <c r="H3296" s="9">
        <f>SUBSTITUTE(SUBSTITUTE(SUBSTITUTE(SUBSTITUTE(SUBSTITUTE(F3296,"od",""),"Cena internetowa","")," ",""),"€",""),",",".")+0</f>
        <v/>
      </c>
      <c r="I3296" s="9" t="n"/>
      <c r="J3296" s="9">
        <f>IF(I3296&lt;&gt;"",I3296,H3296)</f>
        <v/>
      </c>
      <c r="K3296" s="9">
        <f>E3296/(1+M3296)</f>
        <v/>
      </c>
      <c r="L3296" s="10" t="inlineStr">
        <is>
          <t>PLN</t>
        </is>
      </c>
      <c r="M3296" s="11" t="n">
        <v>0.23</v>
      </c>
      <c r="N3296" s="9">
        <f>K3296*VLOOKUP(L3296,'Exchange rate'!A:B,2,0)</f>
        <v/>
      </c>
      <c r="O3296" s="8" t="inlineStr">
        <is>
          <t>Sferis</t>
        </is>
      </c>
      <c r="P3296" s="8" t="inlineStr">
        <is>
          <t>Sferis</t>
        </is>
      </c>
      <c r="Q3296" s="8" t="inlineStr">
        <is>
          <t>Poland</t>
        </is>
      </c>
      <c r="R3296" s="12" t="inlineStr">
        <is>
          <t>https://www.sferis.pl/apple-iphone-15-256gb-black-i369101</t>
        </is>
      </c>
      <c r="S3296" s="13" t="inlineStr">
        <is>
          <t>Handset</t>
        </is>
      </c>
      <c r="T3296" s="13" t="n">
        <v>5</v>
      </c>
      <c r="U3296" s="12" t="inlineStr">
        <is>
          <t>https://drive.google.com/uc?export=view&amp;id=1QMW0Dy-HA8ujrJk55j_s9u1-PavXihyn</t>
        </is>
      </c>
      <c r="V3296" t="inlineStr">
        <is>
          <t>20250424</t>
        </is>
      </c>
    </row>
    <row r="3297" ht="15" customHeight="1">
      <c r="A3297" s="7" t="inlineStr">
        <is>
          <t>BN2009134</t>
        </is>
      </c>
      <c r="B3297" s="8" t="inlineStr">
        <is>
          <t>Apple</t>
        </is>
      </c>
      <c r="C3297" s="8" t="inlineStr">
        <is>
          <t>iPhone 15 Plus 128GB 5G</t>
        </is>
      </c>
      <c r="D3297" s="8" t="inlineStr">
        <is>
          <t>-</t>
        </is>
      </c>
      <c r="E3297" s="9" t="n">
        <v>3499</v>
      </c>
      <c r="F3297" s="9" t="inlineStr">
        <is>
          <t>3499.00</t>
        </is>
      </c>
      <c r="G3297" s="9" t="inlineStr">
        <is>
          <t>Instock</t>
        </is>
      </c>
      <c r="H3297" s="9">
        <f>SUBSTITUTE(SUBSTITUTE(SUBSTITUTE(SUBSTITUTE(SUBSTITUTE(F3297,"od",""),"Cena internetowa","")," ",""),"€",""),",",".")+0</f>
        <v/>
      </c>
      <c r="I3297" s="9" t="n"/>
      <c r="J3297" s="9">
        <f>IF(I3297&lt;&gt;"",I3297,H3297)</f>
        <v/>
      </c>
      <c r="K3297" s="9">
        <f>E3297/(1+M3297)</f>
        <v/>
      </c>
      <c r="L3297" s="10" t="inlineStr">
        <is>
          <t>PLN</t>
        </is>
      </c>
      <c r="M3297" s="11" t="n">
        <v>0.23</v>
      </c>
      <c r="N3297" s="9">
        <f>K3297*VLOOKUP(L3297,'Exchange rate'!A:B,2,0)</f>
        <v/>
      </c>
      <c r="O3297" s="8" t="inlineStr">
        <is>
          <t>Sferis</t>
        </is>
      </c>
      <c r="P3297" s="8" t="inlineStr">
        <is>
          <t>Sferis</t>
        </is>
      </c>
      <c r="Q3297" s="8" t="inlineStr">
        <is>
          <t>Poland</t>
        </is>
      </c>
      <c r="R3297" s="12" t="inlineStr">
        <is>
          <t>https://www.sferis.pl/apple-iphone-15-plus-128gb-blue-i368238</t>
        </is>
      </c>
      <c r="S3297" s="13" t="inlineStr">
        <is>
          <t>Handset</t>
        </is>
      </c>
      <c r="T3297" s="13" t="n"/>
      <c r="U3297" s="12" t="inlineStr">
        <is>
          <t>https://drive.google.com/uc?export=view&amp;id=1PGbboueD5wKK7I1pyO_WboadeGDLbOms</t>
        </is>
      </c>
      <c r="V3297" t="inlineStr">
        <is>
          <t>20250424</t>
        </is>
      </c>
    </row>
    <row r="3298" ht="15" customHeight="1">
      <c r="A3298" s="7" t="inlineStr">
        <is>
          <t>BN2009135</t>
        </is>
      </c>
      <c r="B3298" s="8" t="inlineStr">
        <is>
          <t>Apple</t>
        </is>
      </c>
      <c r="C3298" s="8" t="inlineStr">
        <is>
          <t>iPhone 15 Pro 128GB 5G</t>
        </is>
      </c>
      <c r="D3298" s="8" t="inlineStr">
        <is>
          <t>-</t>
        </is>
      </c>
      <c r="E3298" s="9" t="n">
        <v>0</v>
      </c>
      <c r="F3298" s="9" t="inlineStr">
        <is>
          <t>0.00</t>
        </is>
      </c>
      <c r="G3298" s="9" t="inlineStr">
        <is>
          <t>Outstock</t>
        </is>
      </c>
      <c r="H3298" s="9">
        <f>SUBSTITUTE(SUBSTITUTE(SUBSTITUTE(SUBSTITUTE(SUBSTITUTE(F3298,"od",""),"Cena internetowa","")," ",""),"€",""),",",".")+0</f>
        <v/>
      </c>
      <c r="I3298" s="9" t="n"/>
      <c r="J3298" s="9">
        <f>IF(I3298&lt;&gt;"",I3298,H3298)</f>
        <v/>
      </c>
      <c r="K3298" s="9">
        <f>E3298/(1+M3298)</f>
        <v/>
      </c>
      <c r="L3298" s="10" t="inlineStr">
        <is>
          <t>PLN</t>
        </is>
      </c>
      <c r="M3298" s="11" t="n">
        <v>0.23</v>
      </c>
      <c r="N3298" s="9">
        <f>K3298*VLOOKUP(L3298,'Exchange rate'!A:B,2,0)</f>
        <v/>
      </c>
      <c r="O3298" s="8" t="inlineStr">
        <is>
          <t>Sferis</t>
        </is>
      </c>
      <c r="P3298" s="8" t="inlineStr">
        <is>
          <t>Sferis</t>
        </is>
      </c>
      <c r="Q3298" s="8" t="inlineStr">
        <is>
          <t>Poland</t>
        </is>
      </c>
      <c r="R3298" s="12" t="inlineStr">
        <is>
          <t>https://www.sferis.pl/apple-iphone-15-pro-128gb-natural-titanium-i450021</t>
        </is>
      </c>
      <c r="S3298" s="13" t="inlineStr">
        <is>
          <t>Handset</t>
        </is>
      </c>
      <c r="T3298" s="13" t="n">
        <v>5</v>
      </c>
      <c r="U3298" s="12" t="inlineStr">
        <is>
          <t>https://drive.google.com/uc?export=view&amp;id=1PT2hb8M6br_G6e574vXRRItedfRcqngk</t>
        </is>
      </c>
      <c r="V3298" t="inlineStr">
        <is>
          <t>20250424</t>
        </is>
      </c>
    </row>
    <row r="3299" ht="15" customHeight="1">
      <c r="A3299" s="7" t="inlineStr">
        <is>
          <t>BN2009146</t>
        </is>
      </c>
      <c r="B3299" s="8" t="inlineStr">
        <is>
          <t>Apple</t>
        </is>
      </c>
      <c r="C3299" s="8" t="inlineStr">
        <is>
          <t>iPhone 15 Pro 256GB 5G</t>
        </is>
      </c>
      <c r="D3299" s="8" t="inlineStr">
        <is>
          <t>-</t>
        </is>
      </c>
      <c r="E3299" s="9" t="n">
        <v>0</v>
      </c>
      <c r="F3299" s="9" t="inlineStr">
        <is>
          <t>0.00</t>
        </is>
      </c>
      <c r="G3299" s="9" t="inlineStr">
        <is>
          <t>Outstock</t>
        </is>
      </c>
      <c r="H3299" s="9">
        <f>SUBSTITUTE(SUBSTITUTE(SUBSTITUTE(SUBSTITUTE(SUBSTITUTE(F3299,"od",""),"Cena internetowa","")," ",""),"€",""),",",".")+0</f>
        <v/>
      </c>
      <c r="I3299" s="9" t="n"/>
      <c r="J3299" s="9">
        <f>IF(I3299&lt;&gt;"",I3299,H3299)</f>
        <v/>
      </c>
      <c r="K3299" s="9">
        <f>E3299/(1+M3299)</f>
        <v/>
      </c>
      <c r="L3299" s="10" t="inlineStr">
        <is>
          <t>PLN</t>
        </is>
      </c>
      <c r="M3299" s="11" t="n">
        <v>0.23</v>
      </c>
      <c r="N3299" s="9">
        <f>K3299*VLOOKUP(L3299,'Exchange rate'!A:B,2,0)</f>
        <v/>
      </c>
      <c r="O3299" s="8" t="inlineStr">
        <is>
          <t>Sferis</t>
        </is>
      </c>
      <c r="P3299" s="8" t="inlineStr">
        <is>
          <t>Sferis</t>
        </is>
      </c>
      <c r="Q3299" s="8" t="inlineStr">
        <is>
          <t>Poland</t>
        </is>
      </c>
      <c r="R3299" s="12" t="inlineStr">
        <is>
          <t>https://www.sferis.pl/apple-iphone-15-pro-256gb-white-titanium-i363780?rec_source=2&amp;rec_scenario_id=0&amp;prod_id=109153&amp;vds_id=2113&amp;rec_item_id=38655&amp;utm_source=salesmanago&amp;utm_medium=WEBPUSH&amp;utm_campaign=WEBPUSH_Crosssell</t>
        </is>
      </c>
      <c r="S3299" s="13" t="inlineStr">
        <is>
          <t>Handset</t>
        </is>
      </c>
      <c r="T3299" s="13" t="n">
        <v>5</v>
      </c>
      <c r="U3299" s="12" t="inlineStr">
        <is>
          <t>https://drive.google.com/uc?export=view&amp;id=1QZzxnt7RWPIoxG_AMlha6qL78V1Zj_3x</t>
        </is>
      </c>
      <c r="V3299" t="inlineStr">
        <is>
          <t>20250424</t>
        </is>
      </c>
    </row>
    <row r="3300" ht="15" customHeight="1">
      <c r="A3300" s="7" t="inlineStr">
        <is>
          <t>BN2009147</t>
        </is>
      </c>
      <c r="B3300" s="8" t="inlineStr">
        <is>
          <t>Apple</t>
        </is>
      </c>
      <c r="C3300" s="8" t="inlineStr">
        <is>
          <t>iPhone 15 Pro 512GB 5G</t>
        </is>
      </c>
      <c r="D3300" s="8" t="inlineStr">
        <is>
          <t>-</t>
        </is>
      </c>
      <c r="E3300" s="9" t="n">
        <v>0</v>
      </c>
      <c r="F3300" s="9" t="inlineStr">
        <is>
          <t>0.00</t>
        </is>
      </c>
      <c r="G3300" s="9" t="inlineStr">
        <is>
          <t>Outstock</t>
        </is>
      </c>
      <c r="H3300" s="9">
        <f>SUBSTITUTE(SUBSTITUTE(SUBSTITUTE(SUBSTITUTE(SUBSTITUTE(F3300,"od",""),"Cena internetowa","")," ",""),"€",""),",",".")+0</f>
        <v/>
      </c>
      <c r="I3300" s="9" t="n"/>
      <c r="J3300" s="9">
        <f>IF(I3300&lt;&gt;"",I3300,H3300)</f>
        <v/>
      </c>
      <c r="K3300" s="9">
        <f>E3300/(1+M3300)</f>
        <v/>
      </c>
      <c r="L3300" s="10" t="inlineStr">
        <is>
          <t>PLN</t>
        </is>
      </c>
      <c r="M3300" s="11" t="n">
        <v>0.23</v>
      </c>
      <c r="N3300" s="9">
        <f>K3300*VLOOKUP(L3300,'Exchange rate'!A:B,2,0)</f>
        <v/>
      </c>
      <c r="O3300" s="8" t="inlineStr">
        <is>
          <t>Sferis</t>
        </is>
      </c>
      <c r="P3300" s="8" t="inlineStr">
        <is>
          <t>Sferis</t>
        </is>
      </c>
      <c r="Q3300" s="8" t="inlineStr">
        <is>
          <t>Poland</t>
        </is>
      </c>
      <c r="R3300" s="12" t="inlineStr">
        <is>
          <t>https://www.sferis.pl/apple-iphone-15-pro-512gb-blue-titanium-i450423</t>
        </is>
      </c>
      <c r="S3300" s="13" t="inlineStr">
        <is>
          <t>Handset</t>
        </is>
      </c>
      <c r="T3300" s="13" t="n">
        <v>5</v>
      </c>
      <c r="U3300" s="12" t="inlineStr">
        <is>
          <t>https://drive.google.com/uc?export=view&amp;id=1QA6YvmmJ1CMM4qxRQTHjMX1L3cBw8PBD</t>
        </is>
      </c>
      <c r="V3300" t="inlineStr">
        <is>
          <t>20250424</t>
        </is>
      </c>
    </row>
    <row r="3301" ht="15" customHeight="1">
      <c r="A3301" s="7" t="inlineStr">
        <is>
          <t>BN2009136</t>
        </is>
      </c>
      <c r="B3301" s="8" t="inlineStr">
        <is>
          <t>Apple</t>
        </is>
      </c>
      <c r="C3301" s="8" t="inlineStr">
        <is>
          <t>iPhone 15 Pro Max 256GB 5G</t>
        </is>
      </c>
      <c r="D3301" s="8" t="inlineStr">
        <is>
          <t>-</t>
        </is>
      </c>
      <c r="E3301" s="9" t="n">
        <v>0</v>
      </c>
      <c r="F3301" s="9" t="inlineStr">
        <is>
          <t>0.00</t>
        </is>
      </c>
      <c r="G3301" s="9" t="inlineStr">
        <is>
          <t>Outstock</t>
        </is>
      </c>
      <c r="H3301" s="9">
        <f>SUBSTITUTE(SUBSTITUTE(SUBSTITUTE(SUBSTITUTE(SUBSTITUTE(F3301,"od",""),"Cena internetowa","")," ",""),"€",""),",",".")+0</f>
        <v/>
      </c>
      <c r="I3301" s="9" t="n"/>
      <c r="J3301" s="9">
        <f>IF(I3301&lt;&gt;"",I3301,H3301)</f>
        <v/>
      </c>
      <c r="K3301" s="9">
        <f>E3301/(1+M3301)</f>
        <v/>
      </c>
      <c r="L3301" s="10" t="inlineStr">
        <is>
          <t>PLN</t>
        </is>
      </c>
      <c r="M3301" s="11" t="n">
        <v>0.23</v>
      </c>
      <c r="N3301" s="9">
        <f>K3301*VLOOKUP(L3301,'Exchange rate'!A:B,2,0)</f>
        <v/>
      </c>
      <c r="O3301" s="8" t="inlineStr">
        <is>
          <t>Sferis</t>
        </is>
      </c>
      <c r="P3301" s="8" t="inlineStr">
        <is>
          <t>Sferis</t>
        </is>
      </c>
      <c r="Q3301" s="8" t="inlineStr">
        <is>
          <t>Poland</t>
        </is>
      </c>
      <c r="R3301" s="12" t="inlineStr">
        <is>
          <t>https://www.sferis.pl/apple-iphone-15-pro-max-256gb-natural-titanium-i364095</t>
        </is>
      </c>
      <c r="S3301" s="13" t="inlineStr">
        <is>
          <t>Handset</t>
        </is>
      </c>
      <c r="T3301" s="13" t="n">
        <v>5</v>
      </c>
      <c r="U3301" s="12" t="inlineStr">
        <is>
          <t>https://drive.google.com/uc?export=view&amp;id=1PL6E7PLrpd3gpD28fBTAgUUn0qjhvGHw</t>
        </is>
      </c>
      <c r="V3301" t="inlineStr">
        <is>
          <t>20250424</t>
        </is>
      </c>
    </row>
    <row r="3302" ht="15" customHeight="1">
      <c r="A3302" s="7" t="inlineStr">
        <is>
          <t>BN2009150</t>
        </is>
      </c>
      <c r="B3302" s="8" t="inlineStr">
        <is>
          <t>Apple</t>
        </is>
      </c>
      <c r="C3302" s="8" t="inlineStr">
        <is>
          <t>iPhone 15 Pro Max 512GB 5G</t>
        </is>
      </c>
      <c r="D3302" s="8" t="inlineStr">
        <is>
          <t>-</t>
        </is>
      </c>
      <c r="E3302" s="9" t="n">
        <v>0</v>
      </c>
      <c r="F3302" s="9" t="inlineStr">
        <is>
          <t>0.00</t>
        </is>
      </c>
      <c r="G3302" s="9" t="inlineStr">
        <is>
          <t>Outstock</t>
        </is>
      </c>
      <c r="H3302" s="9">
        <f>SUBSTITUTE(SUBSTITUTE(SUBSTITUTE(SUBSTITUTE(SUBSTITUTE(F3302,"od",""),"Cena internetowa","")," ",""),"€",""),",",".")+0</f>
        <v/>
      </c>
      <c r="I3302" s="9" t="n"/>
      <c r="J3302" s="9">
        <f>IF(I3302&lt;&gt;"",I3302,H3302)</f>
        <v/>
      </c>
      <c r="K3302" s="9">
        <f>E3302/(1+M3302)</f>
        <v/>
      </c>
      <c r="L3302" s="10" t="inlineStr">
        <is>
          <t>PLN</t>
        </is>
      </c>
      <c r="M3302" s="11" t="n">
        <v>0.23</v>
      </c>
      <c r="N3302" s="9">
        <f>K3302*VLOOKUP(L3302,'Exchange rate'!A:B,2,0)</f>
        <v/>
      </c>
      <c r="O3302" s="8" t="inlineStr">
        <is>
          <t>Sferis</t>
        </is>
      </c>
      <c r="P3302" s="8" t="inlineStr">
        <is>
          <t>Sferis</t>
        </is>
      </c>
      <c r="Q3302" s="8" t="inlineStr">
        <is>
          <t>Poland</t>
        </is>
      </c>
      <c r="R3302" s="12" t="inlineStr">
        <is>
          <t>https://www.sferis.pl/apple-iphone-15-pro-max-512gb-natural-titanium-i371011</t>
        </is>
      </c>
      <c r="S3302" s="13" t="inlineStr">
        <is>
          <t>Handset</t>
        </is>
      </c>
      <c r="T3302" s="13" t="n">
        <v>5</v>
      </c>
      <c r="U3302" s="12" t="inlineStr">
        <is>
          <t>https://drive.google.com/uc?export=view&amp;id=1PjbnE9zcSIHljERtouqzdFyP77--oB_G</t>
        </is>
      </c>
      <c r="V3302" t="inlineStr">
        <is>
          <t>20250424</t>
        </is>
      </c>
    </row>
    <row r="3303" ht="15" customHeight="1">
      <c r="A3303" s="7" t="inlineStr">
        <is>
          <t>BN2009874</t>
        </is>
      </c>
      <c r="B3303" s="8" t="inlineStr">
        <is>
          <t>Apple</t>
        </is>
      </c>
      <c r="C3303" s="8" t="inlineStr">
        <is>
          <t>iPhone 16 128GB 5G</t>
        </is>
      </c>
      <c r="D3303" s="8" t="inlineStr">
        <is>
          <t>-</t>
        </is>
      </c>
      <c r="E3303" s="9" t="n">
        <v>3449</v>
      </c>
      <c r="F3303" s="9" t="inlineStr">
        <is>
          <t>3449.00</t>
        </is>
      </c>
      <c r="G3303" s="9" t="inlineStr">
        <is>
          <t>Instock</t>
        </is>
      </c>
      <c r="H3303" s="9">
        <f>SUBSTITUTE(SUBSTITUTE(SUBSTITUTE(SUBSTITUTE(SUBSTITUTE(F3303,"od",""),"Cena internetowa","")," ",""),"€",""),",",".")+0</f>
        <v/>
      </c>
      <c r="I3303" s="9" t="n"/>
      <c r="J3303" s="9">
        <f>IF(I3303&lt;&gt;"",I3303,H3303)</f>
        <v/>
      </c>
      <c r="K3303" s="9">
        <f>E3303/(1+M3303)</f>
        <v/>
      </c>
      <c r="L3303" s="10" t="inlineStr">
        <is>
          <t>PLN</t>
        </is>
      </c>
      <c r="M3303" s="11" t="n">
        <v>0.23</v>
      </c>
      <c r="N3303" s="9">
        <f>K3303*VLOOKUP(L3303,'Exchange rate'!A:B,2,0)</f>
        <v/>
      </c>
      <c r="O3303" s="8" t="inlineStr">
        <is>
          <t>Sferis</t>
        </is>
      </c>
      <c r="P3303" s="8" t="inlineStr">
        <is>
          <t>Sferis</t>
        </is>
      </c>
      <c r="Q3303" s="8" t="inlineStr">
        <is>
          <t>Poland</t>
        </is>
      </c>
      <c r="R3303" s="12" t="inlineStr">
        <is>
          <t>https://www.sferis.pl/apple-iphone-16-128gb-ultramarine-i454307</t>
        </is>
      </c>
      <c r="S3303" s="13" t="inlineStr">
        <is>
          <t>Handset</t>
        </is>
      </c>
      <c r="T3303" s="13" t="n"/>
      <c r="U3303" s="12" t="inlineStr">
        <is>
          <t>https://drive.google.com/uc?export=view&amp;id=1QVwvY3x35wtyY5r_O632h-CJ-GlBW-VP</t>
        </is>
      </c>
      <c r="V3303" t="inlineStr">
        <is>
          <t>20250424</t>
        </is>
      </c>
    </row>
    <row r="3304" ht="15" customHeight="1">
      <c r="A3304" s="7" t="inlineStr">
        <is>
          <t>BN2009878</t>
        </is>
      </c>
      <c r="B3304" s="8" t="inlineStr">
        <is>
          <t>Apple</t>
        </is>
      </c>
      <c r="C3304" s="8" t="inlineStr">
        <is>
          <t>iPhone 16 256GB 5G</t>
        </is>
      </c>
      <c r="D3304" s="8" t="inlineStr">
        <is>
          <t>-</t>
        </is>
      </c>
      <c r="E3304" s="9" t="n">
        <v>4049</v>
      </c>
      <c r="F3304" s="9" t="inlineStr">
        <is>
          <t>4049.00</t>
        </is>
      </c>
      <c r="G3304" s="9" t="inlineStr">
        <is>
          <t>Instock</t>
        </is>
      </c>
      <c r="H3304" s="9">
        <f>SUBSTITUTE(SUBSTITUTE(SUBSTITUTE(SUBSTITUTE(SUBSTITUTE(F3304,"od",""),"Cena internetowa","")," ",""),"€",""),",",".")+0</f>
        <v/>
      </c>
      <c r="I3304" s="9" t="n"/>
      <c r="J3304" s="9">
        <f>IF(I3304&lt;&gt;"",I3304,H3304)</f>
        <v/>
      </c>
      <c r="K3304" s="9">
        <f>E3304/(1+M3304)</f>
        <v/>
      </c>
      <c r="L3304" s="10" t="inlineStr">
        <is>
          <t>PLN</t>
        </is>
      </c>
      <c r="M3304" s="11" t="n">
        <v>0.23</v>
      </c>
      <c r="N3304" s="9">
        <f>K3304*VLOOKUP(L3304,'Exchange rate'!A:B,2,0)</f>
        <v/>
      </c>
      <c r="O3304" s="8" t="inlineStr">
        <is>
          <t>Sferis</t>
        </is>
      </c>
      <c r="P3304" s="8" t="inlineStr">
        <is>
          <t>Sferis</t>
        </is>
      </c>
      <c r="Q3304" s="8" t="inlineStr">
        <is>
          <t>Poland</t>
        </is>
      </c>
      <c r="R3304" s="12" t="inlineStr">
        <is>
          <t>https://www.sferis.pl/apple-iphone-16-256gb-pink-i461653</t>
        </is>
      </c>
      <c r="S3304" s="13" t="inlineStr">
        <is>
          <t>Handset</t>
        </is>
      </c>
      <c r="T3304" s="13" t="n"/>
      <c r="U3304" s="12" t="inlineStr">
        <is>
          <t>https://drive.google.com/uc?export=view&amp;id=1Q42fDi2LW3OVt2arNPrp1ovHxpx80U3U</t>
        </is>
      </c>
      <c r="V3304" t="inlineStr">
        <is>
          <t>20250424</t>
        </is>
      </c>
    </row>
    <row r="3305" ht="15" customHeight="1">
      <c r="A3305" s="7" t="inlineStr">
        <is>
          <t>BN2009875</t>
        </is>
      </c>
      <c r="B3305" s="8" t="inlineStr">
        <is>
          <t>Apple</t>
        </is>
      </c>
      <c r="C3305" s="8" t="inlineStr">
        <is>
          <t>iPhone 16 Plus 128GB 5G</t>
        </is>
      </c>
      <c r="D3305" s="8" t="inlineStr">
        <is>
          <t>-</t>
        </is>
      </c>
      <c r="E3305" s="9" t="n">
        <v>4049</v>
      </c>
      <c r="F3305" s="9" t="inlineStr">
        <is>
          <t>4049.00</t>
        </is>
      </c>
      <c r="G3305" s="9" t="inlineStr">
        <is>
          <t>Instock</t>
        </is>
      </c>
      <c r="H3305" s="9">
        <f>SUBSTITUTE(SUBSTITUTE(SUBSTITUTE(SUBSTITUTE(SUBSTITUTE(F3305,"od",""),"Cena internetowa","")," ",""),"€",""),",",".")+0</f>
        <v/>
      </c>
      <c r="I3305" s="9" t="n"/>
      <c r="J3305" s="9">
        <f>IF(I3305&lt;&gt;"",I3305,H3305)</f>
        <v/>
      </c>
      <c r="K3305" s="9">
        <f>E3305/(1+M3305)</f>
        <v/>
      </c>
      <c r="L3305" s="10" t="inlineStr">
        <is>
          <t>PLN</t>
        </is>
      </c>
      <c r="M3305" s="11" t="n">
        <v>0.23</v>
      </c>
      <c r="N3305" s="9">
        <f>K3305*VLOOKUP(L3305,'Exchange rate'!A:B,2,0)</f>
        <v/>
      </c>
      <c r="O3305" s="8" t="inlineStr">
        <is>
          <t>Sferis</t>
        </is>
      </c>
      <c r="P3305" s="8" t="inlineStr">
        <is>
          <t>Sferis</t>
        </is>
      </c>
      <c r="Q3305" s="8" t="inlineStr">
        <is>
          <t>Poland</t>
        </is>
      </c>
      <c r="R3305" s="12" t="inlineStr">
        <is>
          <t>https://www.sferis.pl/apple-iphone-16-plus-128gb-pink-i461723</t>
        </is>
      </c>
      <c r="S3305" s="13" t="inlineStr">
        <is>
          <t>Handset</t>
        </is>
      </c>
      <c r="T3305" s="13" t="n"/>
      <c r="U3305" s="12" t="inlineStr">
        <is>
          <t>https://drive.google.com/uc?export=view&amp;id=1PjKd1acDJ-AridvfMY0VwU-kkI-xbaGD</t>
        </is>
      </c>
      <c r="V3305" t="inlineStr">
        <is>
          <t>20250424</t>
        </is>
      </c>
    </row>
    <row r="3306" ht="15" customHeight="1">
      <c r="A3306" s="7" t="inlineStr">
        <is>
          <t>BN2009876</t>
        </is>
      </c>
      <c r="B3306" s="8" t="inlineStr">
        <is>
          <t>Apple</t>
        </is>
      </c>
      <c r="C3306" s="8" t="inlineStr">
        <is>
          <t>iPhone 16 Pro 128GB 5G</t>
        </is>
      </c>
      <c r="D3306" s="8" t="inlineStr">
        <is>
          <t>-</t>
        </is>
      </c>
      <c r="E3306" s="9" t="n">
        <v>4649</v>
      </c>
      <c r="F3306" s="9" t="inlineStr">
        <is>
          <t>4649.00</t>
        </is>
      </c>
      <c r="G3306" s="9" t="inlineStr">
        <is>
          <t>Instock</t>
        </is>
      </c>
      <c r="H3306" s="9">
        <f>SUBSTITUTE(SUBSTITUTE(SUBSTITUTE(SUBSTITUTE(SUBSTITUTE(F3306,"od",""),"Cena internetowa","")," ",""),"€",""),",",".")+0</f>
        <v/>
      </c>
      <c r="I3306" s="9" t="n"/>
      <c r="J3306" s="9">
        <f>IF(I3306&lt;&gt;"",I3306,H3306)</f>
        <v/>
      </c>
      <c r="K3306" s="9">
        <f>E3306/(1+M3306)</f>
        <v/>
      </c>
      <c r="L3306" s="10" t="inlineStr">
        <is>
          <t>PLN</t>
        </is>
      </c>
      <c r="M3306" s="11" t="n">
        <v>0.23</v>
      </c>
      <c r="N3306" s="9">
        <f>K3306*VLOOKUP(L3306,'Exchange rate'!A:B,2,0)</f>
        <v/>
      </c>
      <c r="O3306" s="8" t="inlineStr">
        <is>
          <t>Sferis</t>
        </is>
      </c>
      <c r="P3306" s="8" t="inlineStr">
        <is>
          <t>Sferis</t>
        </is>
      </c>
      <c r="Q3306" s="8" t="inlineStr">
        <is>
          <t>Poland</t>
        </is>
      </c>
      <c r="R3306" s="12" t="inlineStr">
        <is>
          <t>https://www.sferis.pl/apple-iphone-16-pro-128gb-black-titanium-i459884</t>
        </is>
      </c>
      <c r="S3306" s="13" t="inlineStr">
        <is>
          <t>Handset</t>
        </is>
      </c>
      <c r="T3306" s="13" t="n"/>
      <c r="U3306" s="12" t="inlineStr">
        <is>
          <t>https://drive.google.com/uc?export=view&amp;id=1OccC0ByhHm8t3d2CeLMC15Dn807a5EKC</t>
        </is>
      </c>
      <c r="V3306" t="inlineStr">
        <is>
          <t>20250424</t>
        </is>
      </c>
    </row>
    <row r="3307" ht="15" customHeight="1">
      <c r="A3307" s="7" t="inlineStr">
        <is>
          <t>BN2009884</t>
        </is>
      </c>
      <c r="B3307" s="8" t="inlineStr">
        <is>
          <t>Apple</t>
        </is>
      </c>
      <c r="C3307" s="8" t="inlineStr">
        <is>
          <t>iPhone 16 Pro 1TB 5G</t>
        </is>
      </c>
      <c r="D3307" s="8" t="inlineStr">
        <is>
          <t>-</t>
        </is>
      </c>
      <c r="E3307" s="9" t="n">
        <v>0</v>
      </c>
      <c r="F3307" s="9" t="inlineStr">
        <is>
          <t>0.00</t>
        </is>
      </c>
      <c r="G3307" s="9" t="inlineStr">
        <is>
          <t>Outstock</t>
        </is>
      </c>
      <c r="H3307" s="9">
        <f>SUBSTITUTE(SUBSTITUTE(SUBSTITUTE(SUBSTITUTE(SUBSTITUTE(F3307,"od",""),"Cena internetowa","")," ",""),"€",""),",",".")+0</f>
        <v/>
      </c>
      <c r="I3307" s="9" t="n"/>
      <c r="J3307" s="9">
        <f>IF(I3307&lt;&gt;"",I3307,H3307)</f>
        <v/>
      </c>
      <c r="K3307" s="9">
        <f>E3307/(1+M3307)</f>
        <v/>
      </c>
      <c r="L3307" s="10" t="inlineStr">
        <is>
          <t>PLN</t>
        </is>
      </c>
      <c r="M3307" s="11" t="n">
        <v>0.23</v>
      </c>
      <c r="N3307" s="9">
        <f>K3307*VLOOKUP(L3307,'Exchange rate'!A:B,2,0)</f>
        <v/>
      </c>
      <c r="O3307" s="8" t="inlineStr">
        <is>
          <t>Sferis</t>
        </is>
      </c>
      <c r="P3307" s="8" t="inlineStr">
        <is>
          <t>Sferis</t>
        </is>
      </c>
      <c r="Q3307" s="8" t="inlineStr">
        <is>
          <t>Poland</t>
        </is>
      </c>
      <c r="R3307" s="12" t="inlineStr">
        <is>
          <t>https://www.sferis.pl/apple-iphone-16-pro-1tb-white-titanium-i463392</t>
        </is>
      </c>
      <c r="S3307" s="13" t="inlineStr">
        <is>
          <t>Handset</t>
        </is>
      </c>
      <c r="T3307" s="13" t="n">
        <v>5</v>
      </c>
      <c r="U3307" s="12" t="inlineStr">
        <is>
          <t>https://drive.google.com/uc?export=view&amp;id=1P9WLYxCT5pX5VdzPsrmKQ4FjUDf8MFpX</t>
        </is>
      </c>
      <c r="V3307" t="inlineStr">
        <is>
          <t>20250424</t>
        </is>
      </c>
    </row>
    <row r="3308" ht="15" customHeight="1">
      <c r="A3308" s="7" t="inlineStr">
        <is>
          <t>BN2009882</t>
        </is>
      </c>
      <c r="B3308" s="8" t="inlineStr">
        <is>
          <t>Apple</t>
        </is>
      </c>
      <c r="C3308" s="8" t="inlineStr">
        <is>
          <t>iPhone 16 Pro 256GB 5G</t>
        </is>
      </c>
      <c r="D3308" s="8" t="inlineStr">
        <is>
          <t>-</t>
        </is>
      </c>
      <c r="E3308" s="9" t="n">
        <v>5149</v>
      </c>
      <c r="F3308" s="9" t="inlineStr">
        <is>
          <t>5149.00</t>
        </is>
      </c>
      <c r="G3308" s="9" t="inlineStr">
        <is>
          <t>Instock</t>
        </is>
      </c>
      <c r="H3308" s="9">
        <f>SUBSTITUTE(SUBSTITUTE(SUBSTITUTE(SUBSTITUTE(SUBSTITUTE(F3308,"od",""),"Cena internetowa","")," ",""),"€",""),",",".")+0</f>
        <v/>
      </c>
      <c r="I3308" s="9" t="n"/>
      <c r="J3308" s="9">
        <f>IF(I3308&lt;&gt;"",I3308,H3308)</f>
        <v/>
      </c>
      <c r="K3308" s="9">
        <f>E3308/(1+M3308)</f>
        <v/>
      </c>
      <c r="L3308" s="10" t="inlineStr">
        <is>
          <t>PLN</t>
        </is>
      </c>
      <c r="M3308" s="11" t="n">
        <v>0.23</v>
      </c>
      <c r="N3308" s="9">
        <f>K3308*VLOOKUP(L3308,'Exchange rate'!A:B,2,0)</f>
        <v/>
      </c>
      <c r="O3308" s="8" t="inlineStr">
        <is>
          <t>Sferis</t>
        </is>
      </c>
      <c r="P3308" s="8" t="inlineStr">
        <is>
          <t>Sferis</t>
        </is>
      </c>
      <c r="Q3308" s="8" t="inlineStr">
        <is>
          <t>Poland</t>
        </is>
      </c>
      <c r="R3308" s="12" t="inlineStr">
        <is>
          <t>https://www.sferis.pl/apple-iphone-16-pro-256gb-white-titanium-i461369</t>
        </is>
      </c>
      <c r="S3308" s="13" t="inlineStr">
        <is>
          <t>Handset</t>
        </is>
      </c>
      <c r="T3308" s="13" t="n"/>
      <c r="U3308" s="12" t="inlineStr">
        <is>
          <t>https://drive.google.com/uc?export=view&amp;id=1OEuRtmpzO6NTdldm1YD_0aWnhH1GuESE</t>
        </is>
      </c>
      <c r="V3308" t="inlineStr">
        <is>
          <t>20250424</t>
        </is>
      </c>
    </row>
    <row r="3309" ht="15" customHeight="1">
      <c r="A3309" s="7" t="inlineStr">
        <is>
          <t>BN2009883</t>
        </is>
      </c>
      <c r="B3309" s="8" t="inlineStr">
        <is>
          <t>Apple</t>
        </is>
      </c>
      <c r="C3309" s="8" t="inlineStr">
        <is>
          <t>iPhone 16 Pro 512GB 5G</t>
        </is>
      </c>
      <c r="D3309" s="8" t="inlineStr">
        <is>
          <t>-</t>
        </is>
      </c>
      <c r="E3309" s="9" t="n">
        <v>0</v>
      </c>
      <c r="F3309" s="9" t="inlineStr">
        <is>
          <t>0.00</t>
        </is>
      </c>
      <c r="G3309" s="9" t="inlineStr">
        <is>
          <t>Outstock</t>
        </is>
      </c>
      <c r="H3309" s="9">
        <f>SUBSTITUTE(SUBSTITUTE(SUBSTITUTE(SUBSTITUTE(SUBSTITUTE(F3309,"od",""),"Cena internetowa","")," ",""),"€",""),",",".")+0</f>
        <v/>
      </c>
      <c r="I3309" s="9" t="n"/>
      <c r="J3309" s="9">
        <f>IF(I3309&lt;&gt;"",I3309,H3309)</f>
        <v/>
      </c>
      <c r="K3309" s="9">
        <f>E3309/(1+M3309)</f>
        <v/>
      </c>
      <c r="L3309" s="10" t="inlineStr">
        <is>
          <t>PLN</t>
        </is>
      </c>
      <c r="M3309" s="11" t="n">
        <v>0.23</v>
      </c>
      <c r="N3309" s="9">
        <f>K3309*VLOOKUP(L3309,'Exchange rate'!A:B,2,0)</f>
        <v/>
      </c>
      <c r="O3309" s="8" t="inlineStr">
        <is>
          <t>Sferis</t>
        </is>
      </c>
      <c r="P3309" s="8" t="inlineStr">
        <is>
          <t>Sferis</t>
        </is>
      </c>
      <c r="Q3309" s="8" t="inlineStr">
        <is>
          <t>Poland</t>
        </is>
      </c>
      <c r="R3309" s="12" t="inlineStr">
        <is>
          <t>https://www.sferis.pl/apple-iphone-16-pro-512gb-natural-titanium-i463184</t>
        </is>
      </c>
      <c r="S3309" s="13" t="inlineStr">
        <is>
          <t>Handset</t>
        </is>
      </c>
      <c r="T3309" s="13" t="n">
        <v>5</v>
      </c>
      <c r="U3309" s="12" t="inlineStr">
        <is>
          <t>https://drive.google.com/uc?export=view&amp;id=1PXkAzSaibv-g6q6jnX6v3oY6uPFB53pH</t>
        </is>
      </c>
      <c r="V3309" t="inlineStr">
        <is>
          <t>20250424</t>
        </is>
      </c>
    </row>
    <row r="3310" ht="15" customHeight="1">
      <c r="A3310" s="7" t="inlineStr">
        <is>
          <t>BN2009886</t>
        </is>
      </c>
      <c r="B3310" s="8" t="inlineStr">
        <is>
          <t>Apple</t>
        </is>
      </c>
      <c r="C3310" s="8" t="inlineStr">
        <is>
          <t>iPhone 16 Pro Max 1TB 5G</t>
        </is>
      </c>
      <c r="D3310" s="8" t="inlineStr">
        <is>
          <t>-</t>
        </is>
      </c>
      <c r="E3310" s="9" t="n">
        <v>0</v>
      </c>
      <c r="F3310" s="9" t="inlineStr">
        <is>
          <t>0.00</t>
        </is>
      </c>
      <c r="G3310" s="9" t="inlineStr">
        <is>
          <t>Outstock</t>
        </is>
      </c>
      <c r="H3310" s="9">
        <f>SUBSTITUTE(SUBSTITUTE(SUBSTITUTE(SUBSTITUTE(SUBSTITUTE(F3310,"od",""),"Cena internetowa","")," ",""),"€",""),",",".")+0</f>
        <v/>
      </c>
      <c r="I3310" s="9" t="n"/>
      <c r="J3310" s="9">
        <f>IF(I3310&lt;&gt;"",I3310,H3310)</f>
        <v/>
      </c>
      <c r="K3310" s="9">
        <f>E3310/(1+M3310)</f>
        <v/>
      </c>
      <c r="L3310" s="10" t="inlineStr">
        <is>
          <t>PLN</t>
        </is>
      </c>
      <c r="M3310" s="11" t="n">
        <v>0.23</v>
      </c>
      <c r="N3310" s="9">
        <f>K3310*VLOOKUP(L3310,'Exchange rate'!A:B,2,0)</f>
        <v/>
      </c>
      <c r="O3310" s="8" t="inlineStr">
        <is>
          <t>Sferis</t>
        </is>
      </c>
      <c r="P3310" s="8" t="inlineStr">
        <is>
          <t>Sferis</t>
        </is>
      </c>
      <c r="Q3310" s="8" t="inlineStr">
        <is>
          <t>Poland</t>
        </is>
      </c>
      <c r="R3310" s="12" t="inlineStr">
        <is>
          <t>https://www.sferis.pl/apple-phone-16-pro-max-1tb-natural-titanium-i463336</t>
        </is>
      </c>
      <c r="S3310" s="13" t="inlineStr">
        <is>
          <t>Handset</t>
        </is>
      </c>
      <c r="T3310" s="13" t="n">
        <v>5</v>
      </c>
      <c r="U3310" s="12" t="inlineStr">
        <is>
          <t>https://drive.google.com/uc?export=view&amp;id=1QGGKpEWY0G7E8uIlnHbpnI22TL22t98P</t>
        </is>
      </c>
      <c r="V3310" t="inlineStr">
        <is>
          <t>20250424</t>
        </is>
      </c>
    </row>
    <row r="3311" ht="15" customHeight="1">
      <c r="A3311" s="7" t="inlineStr">
        <is>
          <t>BN2009877</t>
        </is>
      </c>
      <c r="B3311" s="8" t="inlineStr">
        <is>
          <t>Apple</t>
        </is>
      </c>
      <c r="C3311" s="8" t="inlineStr">
        <is>
          <t>iPhone 16 Pro Max 256GB 5G</t>
        </is>
      </c>
      <c r="D3311" s="8" t="inlineStr">
        <is>
          <t>-</t>
        </is>
      </c>
      <c r="E3311" s="9" t="n">
        <v>5599</v>
      </c>
      <c r="F3311" s="9" t="inlineStr">
        <is>
          <t>5599.00</t>
        </is>
      </c>
      <c r="G3311" s="9" t="inlineStr">
        <is>
          <t>Instock</t>
        </is>
      </c>
      <c r="H3311" s="9">
        <f>SUBSTITUTE(SUBSTITUTE(SUBSTITUTE(SUBSTITUTE(SUBSTITUTE(F3311,"od",""),"Cena internetowa","")," ",""),"€",""),",",".")+0</f>
        <v/>
      </c>
      <c r="I3311" s="9" t="n"/>
      <c r="J3311" s="9">
        <f>IF(I3311&lt;&gt;"",I3311,H3311)</f>
        <v/>
      </c>
      <c r="K3311" s="9">
        <f>E3311/(1+M3311)</f>
        <v/>
      </c>
      <c r="L3311" s="10" t="inlineStr">
        <is>
          <t>PLN</t>
        </is>
      </c>
      <c r="M3311" s="11" t="n">
        <v>0.23</v>
      </c>
      <c r="N3311" s="9">
        <f>K3311*VLOOKUP(L3311,'Exchange rate'!A:B,2,0)</f>
        <v/>
      </c>
      <c r="O3311" s="8" t="inlineStr">
        <is>
          <t>Sferis</t>
        </is>
      </c>
      <c r="P3311" s="8" t="inlineStr">
        <is>
          <t>Sferis</t>
        </is>
      </c>
      <c r="Q3311" s="8" t="inlineStr">
        <is>
          <t>Poland</t>
        </is>
      </c>
      <c r="R3311" s="12" t="inlineStr">
        <is>
          <t>https://www.sferis.pl/apple-iphone-16-pro-max-256gb-white-titanium-i459878</t>
        </is>
      </c>
      <c r="S3311" s="13" t="inlineStr">
        <is>
          <t>Handset</t>
        </is>
      </c>
      <c r="T3311" s="13" t="n"/>
      <c r="U3311" s="12" t="inlineStr">
        <is>
          <t>https://drive.google.com/uc?export=view&amp;id=1PzHXdwAQ1rIxgUA4KgXpIC4RC_jJDJnF</t>
        </is>
      </c>
      <c r="V3311" t="inlineStr">
        <is>
          <t>20250424</t>
        </is>
      </c>
    </row>
    <row r="3312" ht="15" customHeight="1">
      <c r="A3312" s="7" t="inlineStr">
        <is>
          <t>BN2009885</t>
        </is>
      </c>
      <c r="B3312" s="8" t="inlineStr">
        <is>
          <t>Apple</t>
        </is>
      </c>
      <c r="C3312" s="8" t="inlineStr">
        <is>
          <t>iPhone 16 Pro Max 512GB 5G</t>
        </is>
      </c>
      <c r="D3312" s="8" t="inlineStr">
        <is>
          <t>-</t>
        </is>
      </c>
      <c r="E3312" s="9" t="n">
        <v>6649</v>
      </c>
      <c r="F3312" s="9" t="inlineStr">
        <is>
          <t>6649.00</t>
        </is>
      </c>
      <c r="G3312" s="9" t="inlineStr">
        <is>
          <t>Instock</t>
        </is>
      </c>
      <c r="H3312" s="9">
        <f>SUBSTITUTE(SUBSTITUTE(SUBSTITUTE(SUBSTITUTE(SUBSTITUTE(F3312,"od",""),"Cena internetowa","")," ",""),"€",""),",",".")+0</f>
        <v/>
      </c>
      <c r="I3312" s="9" t="n"/>
      <c r="J3312" s="9">
        <f>IF(I3312&lt;&gt;"",I3312,H3312)</f>
        <v/>
      </c>
      <c r="K3312" s="9">
        <f>E3312/(1+M3312)</f>
        <v/>
      </c>
      <c r="L3312" s="10" t="inlineStr">
        <is>
          <t>PLN</t>
        </is>
      </c>
      <c r="M3312" s="11" t="n">
        <v>0.23</v>
      </c>
      <c r="N3312" s="9">
        <f>K3312*VLOOKUP(L3312,'Exchange rate'!A:B,2,0)</f>
        <v/>
      </c>
      <c r="O3312" s="8" t="inlineStr">
        <is>
          <t>Sferis</t>
        </is>
      </c>
      <c r="P3312" s="8" t="inlineStr">
        <is>
          <t>Sferis</t>
        </is>
      </c>
      <c r="Q3312" s="8" t="inlineStr">
        <is>
          <t>Poland</t>
        </is>
      </c>
      <c r="R3312" s="12" t="inlineStr">
        <is>
          <t>https://www.sferis.pl/apple-iphone-16-pro-max-512gb-desert-titanium-i564196</t>
        </is>
      </c>
      <c r="S3312" s="13" t="inlineStr">
        <is>
          <t>Handset</t>
        </is>
      </c>
      <c r="T3312" s="13" t="n"/>
      <c r="U3312" s="12" t="inlineStr">
        <is>
          <t>https://drive.google.com/uc?export=view&amp;id=1PTeCZbBJ3vSO18MuU3rTci2fs3yO2UMh</t>
        </is>
      </c>
      <c r="V3312" t="inlineStr">
        <is>
          <t>20250424</t>
        </is>
      </c>
    </row>
    <row r="3313" ht="15" customHeight="1">
      <c r="A3313" s="7" t="inlineStr">
        <is>
          <t>BN2010109</t>
        </is>
      </c>
      <c r="B3313" s="8" t="inlineStr">
        <is>
          <t>Apple</t>
        </is>
      </c>
      <c r="C3313" s="8" t="inlineStr">
        <is>
          <t>iPhone 16e 128GB 5G</t>
        </is>
      </c>
      <c r="D3313" s="8" t="inlineStr">
        <is>
          <t>-</t>
        </is>
      </c>
      <c r="E3313" s="9" t="n">
        <v>2885</v>
      </c>
      <c r="F3313" s="9" t="inlineStr">
        <is>
          <t>2885.00</t>
        </is>
      </c>
      <c r="G3313" s="9" t="inlineStr">
        <is>
          <t>Instock</t>
        </is>
      </c>
      <c r="H3313" s="9">
        <f>SUBSTITUTE(SUBSTITUTE(SUBSTITUTE(SUBSTITUTE(SUBSTITUTE(F3313,"od",""),"Cena internetowa","")," ",""),"€",""),",",".")+0</f>
        <v/>
      </c>
      <c r="I3313" s="9" t="n"/>
      <c r="J3313" s="9">
        <f>IF(I3313&lt;&gt;"",I3313,H3313)</f>
        <v/>
      </c>
      <c r="K3313" s="9">
        <f>E3313/(1+M3313)</f>
        <v/>
      </c>
      <c r="L3313" s="10" t="inlineStr">
        <is>
          <t>PLN</t>
        </is>
      </c>
      <c r="M3313" s="11" t="n">
        <v>0.23</v>
      </c>
      <c r="N3313" s="9">
        <f>K3313*VLOOKUP(L3313,'Exchange rate'!A:B,2,0)</f>
        <v/>
      </c>
      <c r="O3313" s="8" t="inlineStr">
        <is>
          <t>Sferis</t>
        </is>
      </c>
      <c r="P3313" s="8" t="inlineStr">
        <is>
          <t>Sferis</t>
        </is>
      </c>
      <c r="Q3313" s="8" t="inlineStr">
        <is>
          <t>Poland</t>
        </is>
      </c>
      <c r="R3313" s="12" t="inlineStr">
        <is>
          <t>https://www.sferis.pl/apple-iphone-16e-128gb-black-i558585</t>
        </is>
      </c>
      <c r="S3313" s="13" t="inlineStr">
        <is>
          <t>Handset</t>
        </is>
      </c>
      <c r="T3313" s="13" t="n"/>
      <c r="U3313" s="12" t="inlineStr">
        <is>
          <t>https://drive.google.com/uc?export=view&amp;id=1PlEa3sz75OoJtjKdvz62S-A8VXLZXBo4</t>
        </is>
      </c>
      <c r="V3313" t="inlineStr">
        <is>
          <t>20250424</t>
        </is>
      </c>
    </row>
    <row r="3314" ht="15" customHeight="1">
      <c r="A3314" s="7" t="inlineStr">
        <is>
          <t>BN2008373</t>
        </is>
      </c>
      <c r="B3314" s="8" t="inlineStr">
        <is>
          <t>Apple</t>
        </is>
      </c>
      <c r="C3314" s="8" t="inlineStr">
        <is>
          <t>iPhone SE (2022) 128GB 5G</t>
        </is>
      </c>
      <c r="D3314" s="8" t="inlineStr">
        <is>
          <t>-</t>
        </is>
      </c>
      <c r="E3314" s="9" t="n">
        <v>0</v>
      </c>
      <c r="F3314" s="9" t="inlineStr">
        <is>
          <t>0.00</t>
        </is>
      </c>
      <c r="G3314" s="9" t="inlineStr">
        <is>
          <t>Outstock</t>
        </is>
      </c>
      <c r="H3314" s="9">
        <f>SUBSTITUTE(SUBSTITUTE(SUBSTITUTE(SUBSTITUTE(SUBSTITUTE(F3314,"od",""),"Cena internetowa","")," ",""),"€",""),",",".")+0</f>
        <v/>
      </c>
      <c r="I3314" s="9" t="n"/>
      <c r="J3314" s="9">
        <f>IF(I3314&lt;&gt;"",I3314,H3314)</f>
        <v/>
      </c>
      <c r="K3314" s="9">
        <f>E3314/(1+M3314)</f>
        <v/>
      </c>
      <c r="L3314" s="10" t="inlineStr">
        <is>
          <t>PLN</t>
        </is>
      </c>
      <c r="M3314" s="11" t="n">
        <v>0.23</v>
      </c>
      <c r="N3314" s="9">
        <f>K3314*VLOOKUP(L3314,'Exchange rate'!A:B,2,0)</f>
        <v/>
      </c>
      <c r="O3314" s="8" t="inlineStr">
        <is>
          <t>Sferis</t>
        </is>
      </c>
      <c r="P3314" s="8" t="inlineStr">
        <is>
          <t>Sferis</t>
        </is>
      </c>
      <c r="Q3314" s="8" t="inlineStr">
        <is>
          <t>Poland</t>
        </is>
      </c>
      <c r="R3314" s="12" t="inlineStr">
        <is>
          <t>https://www.sferis.pl/apple-iphone-se-128gb-starlight-2022-i330425</t>
        </is>
      </c>
      <c r="S3314" s="13" t="inlineStr">
        <is>
          <t>Handset</t>
        </is>
      </c>
      <c r="T3314" s="13" t="n">
        <v>5</v>
      </c>
      <c r="U3314" s="12" t="inlineStr">
        <is>
          <t>https://drive.google.com/uc?export=view&amp;id=1QG2OrR8FEXJuf7uQV78lbg3P_rcFZsdx</t>
        </is>
      </c>
      <c r="V3314" t="inlineStr">
        <is>
          <t>20250424</t>
        </is>
      </c>
    </row>
    <row r="3315" ht="15" customHeight="1">
      <c r="A3315" s="7" t="inlineStr">
        <is>
          <t>BN2008374</t>
        </is>
      </c>
      <c r="B3315" s="8" t="inlineStr">
        <is>
          <t>Apple</t>
        </is>
      </c>
      <c r="C3315" s="8" t="inlineStr">
        <is>
          <t>iPhone SE (2022) 256GB 5G</t>
        </is>
      </c>
      <c r="D3315" s="8" t="inlineStr">
        <is>
          <t>-</t>
        </is>
      </c>
      <c r="E3315" s="9" t="n">
        <v>0</v>
      </c>
      <c r="F3315" s="9" t="inlineStr">
        <is>
          <t>0.00</t>
        </is>
      </c>
      <c r="G3315" s="9" t="inlineStr">
        <is>
          <t>Outstock</t>
        </is>
      </c>
      <c r="H3315" s="9">
        <f>SUBSTITUTE(SUBSTITUTE(SUBSTITUTE(SUBSTITUTE(SUBSTITUTE(F3315,"od",""),"Cena internetowa","")," ",""),"€",""),",",".")+0</f>
        <v/>
      </c>
      <c r="I3315" s="9" t="n"/>
      <c r="J3315" s="9">
        <f>IF(I3315&lt;&gt;"",I3315,H3315)</f>
        <v/>
      </c>
      <c r="K3315" s="9">
        <f>E3315/(1+M3315)</f>
        <v/>
      </c>
      <c r="L3315" s="10" t="inlineStr">
        <is>
          <t>PLN</t>
        </is>
      </c>
      <c r="M3315" s="11" t="n">
        <v>0.23</v>
      </c>
      <c r="N3315" s="9">
        <f>K3315*VLOOKUP(L3315,'Exchange rate'!A:B,2,0)</f>
        <v/>
      </c>
      <c r="O3315" s="8" t="inlineStr">
        <is>
          <t>Sferis</t>
        </is>
      </c>
      <c r="P3315" s="8" t="inlineStr">
        <is>
          <t>Sferis</t>
        </is>
      </c>
      <c r="Q3315" s="8" t="inlineStr">
        <is>
          <t>Poland</t>
        </is>
      </c>
      <c r="R3315" s="12" t="inlineStr">
        <is>
          <t>https://www.sferis.pl/apple-iphone-se-64gb-5g-2022-midnight-i457705</t>
        </is>
      </c>
      <c r="S3315" s="13" t="inlineStr">
        <is>
          <t>Handset</t>
        </is>
      </c>
      <c r="T3315" s="13" t="n">
        <v>5</v>
      </c>
      <c r="U3315" s="12" t="inlineStr">
        <is>
          <t>https://drive.google.com/uc?export=view&amp;id=1PwfOSeuDpFb9uPGyf-W-8uMUxodshMAo</t>
        </is>
      </c>
      <c r="V3315" t="inlineStr">
        <is>
          <t>20250424</t>
        </is>
      </c>
    </row>
    <row r="3316" ht="15" customHeight="1">
      <c r="A3316" s="7" t="inlineStr">
        <is>
          <t>BN2008372</t>
        </is>
      </c>
      <c r="B3316" s="8" t="inlineStr">
        <is>
          <t>Apple</t>
        </is>
      </c>
      <c r="C3316" s="8" t="inlineStr">
        <is>
          <t>iPhone SE (2022) 64GB 5G</t>
        </is>
      </c>
      <c r="D3316" s="8" t="inlineStr">
        <is>
          <t>-</t>
        </is>
      </c>
      <c r="E3316" s="9" t="n">
        <v>0</v>
      </c>
      <c r="F3316" s="9" t="inlineStr">
        <is>
          <t>0.00</t>
        </is>
      </c>
      <c r="G3316" s="9" t="inlineStr">
        <is>
          <t>Outstock</t>
        </is>
      </c>
      <c r="H3316" s="9">
        <f>SUBSTITUTE(SUBSTITUTE(SUBSTITUTE(SUBSTITUTE(SUBSTITUTE(F3316,"od",""),"Cena internetowa","")," ",""),"€",""),",",".")+0</f>
        <v/>
      </c>
      <c r="I3316" s="9" t="n"/>
      <c r="J3316" s="9">
        <f>IF(I3316&lt;&gt;"",I3316,H3316)</f>
        <v/>
      </c>
      <c r="K3316" s="9">
        <f>E3316/(1+M3316)</f>
        <v/>
      </c>
      <c r="L3316" s="10" t="inlineStr">
        <is>
          <t>PLN</t>
        </is>
      </c>
      <c r="M3316" s="11" t="n">
        <v>0.23</v>
      </c>
      <c r="N3316" s="9">
        <f>K3316*VLOOKUP(L3316,'Exchange rate'!A:B,2,0)</f>
        <v/>
      </c>
      <c r="O3316" s="8" t="inlineStr">
        <is>
          <t>Sferis</t>
        </is>
      </c>
      <c r="P3316" s="8" t="inlineStr">
        <is>
          <t>Sferis</t>
        </is>
      </c>
      <c r="Q3316" s="8" t="inlineStr">
        <is>
          <t>Poland</t>
        </is>
      </c>
      <c r="R3316" s="12" t="inlineStr">
        <is>
          <t>https://www.sferis.pl/apple-iphone-se-64gb-5g-2022-starlight-i355973</t>
        </is>
      </c>
      <c r="S3316" s="13" t="inlineStr">
        <is>
          <t>Handset</t>
        </is>
      </c>
      <c r="T3316" s="13" t="n">
        <v>5</v>
      </c>
      <c r="U3316" s="12" t="inlineStr">
        <is>
          <t>https://drive.google.com/uc?export=view&amp;id=1QCVb35-oke5TVMhAPoQRabwMCFXKd8JE</t>
        </is>
      </c>
      <c r="V3316" t="inlineStr">
        <is>
          <t>20250424</t>
        </is>
      </c>
    </row>
    <row r="3317" ht="15" customHeight="1">
      <c r="A3317" s="7" t="inlineStr">
        <is>
          <t>BN2008782</t>
        </is>
      </c>
      <c r="B3317" s="8" t="inlineStr">
        <is>
          <t>Google</t>
        </is>
      </c>
      <c r="C3317" s="8" t="inlineStr">
        <is>
          <t>Pixel 7a 8-128GB 5G</t>
        </is>
      </c>
      <c r="D3317" s="8" t="inlineStr">
        <is>
          <t>-</t>
        </is>
      </c>
      <c r="E3317" s="9" t="n">
        <v>0</v>
      </c>
      <c r="F3317" s="9" t="inlineStr">
        <is>
          <t>0.00</t>
        </is>
      </c>
      <c r="G3317" s="9" t="inlineStr">
        <is>
          <t>Outstock</t>
        </is>
      </c>
      <c r="H3317" s="9">
        <f>SUBSTITUTE(SUBSTITUTE(SUBSTITUTE(SUBSTITUTE(SUBSTITUTE(F3317,"od",""),"Cena internetowa","")," ",""),"€",""),",",".")+0</f>
        <v/>
      </c>
      <c r="I3317" s="9" t="n"/>
      <c r="J3317" s="9">
        <f>IF(I3317&lt;&gt;"",I3317,H3317)</f>
        <v/>
      </c>
      <c r="K3317" s="9">
        <f>E3317/(1+M3317)</f>
        <v/>
      </c>
      <c r="L3317" s="10" t="inlineStr">
        <is>
          <t>PLN</t>
        </is>
      </c>
      <c r="M3317" s="11" t="n">
        <v>0.23</v>
      </c>
      <c r="N3317" s="9">
        <f>K3317*VLOOKUP(L3317,'Exchange rate'!A:B,2,0)</f>
        <v/>
      </c>
      <c r="O3317" s="8" t="inlineStr">
        <is>
          <t>Sferis</t>
        </is>
      </c>
      <c r="P3317" s="8" t="inlineStr">
        <is>
          <t>Sferis</t>
        </is>
      </c>
      <c r="Q3317" s="8" t="inlineStr">
        <is>
          <t>Poland</t>
        </is>
      </c>
      <c r="R3317" s="12" t="inlineStr">
        <is>
          <t>https://www.sferis.pl/smartfon-google-pixel-7a-5g-8-128gb-bialy-i347102</t>
        </is>
      </c>
      <c r="S3317" s="13" t="inlineStr">
        <is>
          <t>Handset</t>
        </is>
      </c>
      <c r="T3317" s="13" t="n">
        <v>5</v>
      </c>
      <c r="U3317" s="12" t="inlineStr">
        <is>
          <t>https://drive.google.com/uc?export=view&amp;id=1PIbt7yEutrJKKfmhGjaG3S2QAZfYeq8K</t>
        </is>
      </c>
      <c r="V3317" t="inlineStr">
        <is>
          <t>20250424</t>
        </is>
      </c>
    </row>
    <row r="3318" ht="15" customHeight="1">
      <c r="A3318" s="7" t="inlineStr">
        <is>
          <t>BN2009218</t>
        </is>
      </c>
      <c r="B3318" s="8" t="inlineStr">
        <is>
          <t>Google</t>
        </is>
      </c>
      <c r="C3318" s="8" t="inlineStr">
        <is>
          <t>Pixel 8 128GB 5G</t>
        </is>
      </c>
      <c r="D3318" s="8" t="inlineStr">
        <is>
          <t>-</t>
        </is>
      </c>
      <c r="E3318" s="9" t="n">
        <v>0</v>
      </c>
      <c r="F3318" s="9" t="inlineStr">
        <is>
          <t>0.00</t>
        </is>
      </c>
      <c r="G3318" s="9" t="inlineStr">
        <is>
          <t>Outstock</t>
        </is>
      </c>
      <c r="H3318" s="9">
        <f>SUBSTITUTE(SUBSTITUTE(SUBSTITUTE(SUBSTITUTE(SUBSTITUTE(F3318,"od",""),"Cena internetowa","")," ",""),"€",""),",",".")+0</f>
        <v/>
      </c>
      <c r="I3318" s="9" t="n"/>
      <c r="J3318" s="9">
        <f>IF(I3318&lt;&gt;"",I3318,H3318)</f>
        <v/>
      </c>
      <c r="K3318" s="9">
        <f>E3318/(1+M3318)</f>
        <v/>
      </c>
      <c r="L3318" s="10" t="inlineStr">
        <is>
          <t>PLN</t>
        </is>
      </c>
      <c r="M3318" s="11" t="n">
        <v>0.23</v>
      </c>
      <c r="N3318" s="9">
        <f>K3318*VLOOKUP(L3318,'Exchange rate'!A:B,2,0)</f>
        <v/>
      </c>
      <c r="O3318" s="8" t="inlineStr">
        <is>
          <t>Sferis</t>
        </is>
      </c>
      <c r="P3318" s="8" t="inlineStr">
        <is>
          <t>Sferis</t>
        </is>
      </c>
      <c r="Q3318" s="8" t="inlineStr">
        <is>
          <t>Poland</t>
        </is>
      </c>
      <c r="R3318" s="12" t="inlineStr">
        <is>
          <t>https://www.sferis.pl/smartfon-google-pixel-8-5g-8-128gb-rozowy-i365994?rec_source=2&amp;rec_scenario_id=0&amp;prod_id=111593&amp;vds_id=2113&amp;rec_item_id=38655&amp;utm_source=salesmanago&amp;utm_medium=SMS&amp;utm_campaign=tv</t>
        </is>
      </c>
      <c r="S3318" s="13" t="inlineStr">
        <is>
          <t>Handset</t>
        </is>
      </c>
      <c r="T3318" s="13" t="n">
        <v>5</v>
      </c>
      <c r="U3318" s="12" t="inlineStr">
        <is>
          <t>https://drive.google.com/uc?export=view&amp;id=1Q6w8mHOV8WkoeaOAguw-l1IlZQ2FJv-h</t>
        </is>
      </c>
      <c r="V3318" t="inlineStr">
        <is>
          <t>20250424</t>
        </is>
      </c>
    </row>
    <row r="3319" ht="15" customHeight="1">
      <c r="A3319" s="7" t="inlineStr">
        <is>
          <t>BN2009219</t>
        </is>
      </c>
      <c r="B3319" s="8" t="inlineStr">
        <is>
          <t>Google</t>
        </is>
      </c>
      <c r="C3319" s="8" t="inlineStr">
        <is>
          <t>Pixel 8 pro 128GB 5G</t>
        </is>
      </c>
      <c r="D3319" s="8" t="inlineStr">
        <is>
          <t>-</t>
        </is>
      </c>
      <c r="E3319" s="9" t="n">
        <v>0</v>
      </c>
      <c r="F3319" s="9" t="inlineStr">
        <is>
          <t>0.00</t>
        </is>
      </c>
      <c r="G3319" s="9" t="inlineStr">
        <is>
          <t>Outstock</t>
        </is>
      </c>
      <c r="H3319" s="9">
        <f>SUBSTITUTE(SUBSTITUTE(SUBSTITUTE(SUBSTITUTE(SUBSTITUTE(F3319,"od",""),"Cena internetowa","")," ",""),"€",""),",",".")+0</f>
        <v/>
      </c>
      <c r="I3319" s="9" t="n"/>
      <c r="J3319" s="9">
        <f>IF(I3319&lt;&gt;"",I3319,H3319)</f>
        <v/>
      </c>
      <c r="K3319" s="9">
        <f>E3319/(1+M3319)</f>
        <v/>
      </c>
      <c r="L3319" s="10" t="inlineStr">
        <is>
          <t>PLN</t>
        </is>
      </c>
      <c r="M3319" s="11" t="n">
        <v>0.23</v>
      </c>
      <c r="N3319" s="9">
        <f>K3319*VLOOKUP(L3319,'Exchange rate'!A:B,2,0)</f>
        <v/>
      </c>
      <c r="O3319" s="8" t="inlineStr">
        <is>
          <t>Sferis</t>
        </is>
      </c>
      <c r="P3319" s="8" t="inlineStr">
        <is>
          <t>Sferis</t>
        </is>
      </c>
      <c r="Q3319" s="8" t="inlineStr">
        <is>
          <t>Poland</t>
        </is>
      </c>
      <c r="R3319" s="12" t="inlineStr">
        <is>
          <t>https://www.sferis.pl/smartfon-google-pixel-8-pro-128gb-mint-i488196</t>
        </is>
      </c>
      <c r="S3319" s="13" t="inlineStr">
        <is>
          <t>Handset</t>
        </is>
      </c>
      <c r="T3319" s="13" t="n">
        <v>5</v>
      </c>
      <c r="U3319" s="12" t="inlineStr">
        <is>
          <t>https://drive.google.com/uc?export=view&amp;id=1OLfceU_6fV63XH1ne5pv3VhRDUTQ5NuJ</t>
        </is>
      </c>
      <c r="V3319" t="inlineStr">
        <is>
          <t>20250424</t>
        </is>
      </c>
    </row>
    <row r="3320" ht="15" customHeight="1">
      <c r="A3320" s="7" t="inlineStr">
        <is>
          <t>BN2009570</t>
        </is>
      </c>
      <c r="B3320" s="8" t="inlineStr">
        <is>
          <t>Google</t>
        </is>
      </c>
      <c r="C3320" s="8" t="inlineStr">
        <is>
          <t>Pixel 8a 8-128GB 5G</t>
        </is>
      </c>
      <c r="D3320" s="8" t="inlineStr">
        <is>
          <t>-</t>
        </is>
      </c>
      <c r="E3320" s="9" t="n">
        <v>0</v>
      </c>
      <c r="F3320" s="9" t="inlineStr">
        <is>
          <t>0.00</t>
        </is>
      </c>
      <c r="G3320" s="9" t="inlineStr">
        <is>
          <t>Outstock</t>
        </is>
      </c>
      <c r="H3320" s="9">
        <f>SUBSTITUTE(SUBSTITUTE(SUBSTITUTE(SUBSTITUTE(SUBSTITUTE(F3320,"od",""),"Cena internetowa","")," ",""),"€",""),",",".")+0</f>
        <v/>
      </c>
      <c r="I3320" s="9" t="n"/>
      <c r="J3320" s="9">
        <f>IF(I3320&lt;&gt;"",I3320,H3320)</f>
        <v/>
      </c>
      <c r="K3320" s="9">
        <f>E3320/(1+M3320)</f>
        <v/>
      </c>
      <c r="L3320" s="10" t="inlineStr">
        <is>
          <t>PLN</t>
        </is>
      </c>
      <c r="M3320" s="11" t="n">
        <v>0.23</v>
      </c>
      <c r="N3320" s="9">
        <f>K3320*VLOOKUP(L3320,'Exchange rate'!A:B,2,0)</f>
        <v/>
      </c>
      <c r="O3320" s="8" t="inlineStr">
        <is>
          <t>Sferis</t>
        </is>
      </c>
      <c r="P3320" s="8" t="inlineStr">
        <is>
          <t>Sferis</t>
        </is>
      </c>
      <c r="Q3320" s="8" t="inlineStr">
        <is>
          <t>Poland</t>
        </is>
      </c>
      <c r="R3320" s="12" t="inlineStr">
        <is>
          <t>https://www.sferis.pl/smartfon-google-pixel-8a-5g-8-128gb-ds-bay-blue-i391062</t>
        </is>
      </c>
      <c r="S3320" s="13" t="inlineStr">
        <is>
          <t>Handset</t>
        </is>
      </c>
      <c r="T3320" s="13" t="n">
        <v>5</v>
      </c>
      <c r="U3320" s="12" t="inlineStr">
        <is>
          <t>https://drive.google.com/uc?export=view&amp;id=1OTSf-WWcRpMs7IUwjlEqCozvkBZAhCMv</t>
        </is>
      </c>
      <c r="V3320" t="inlineStr">
        <is>
          <t>20250424</t>
        </is>
      </c>
    </row>
    <row r="3321" ht="15" customHeight="1">
      <c r="A3321" s="7" t="inlineStr">
        <is>
          <t>BN2009762</t>
        </is>
      </c>
      <c r="B3321" s="8" t="inlineStr">
        <is>
          <t>Google</t>
        </is>
      </c>
      <c r="C3321" s="8" t="inlineStr">
        <is>
          <t>Pixel 9 12-128GB 5G</t>
        </is>
      </c>
      <c r="D3321" s="8" t="inlineStr">
        <is>
          <t>-</t>
        </is>
      </c>
      <c r="E3321" s="9" t="n">
        <v>2845</v>
      </c>
      <c r="F3321" s="9" t="inlineStr">
        <is>
          <t>2845.00</t>
        </is>
      </c>
      <c r="G3321" s="9" t="inlineStr">
        <is>
          <t>Instock</t>
        </is>
      </c>
      <c r="H3321" s="9">
        <f>SUBSTITUTE(SUBSTITUTE(SUBSTITUTE(SUBSTITUTE(SUBSTITUTE(F3321,"od",""),"Cena internetowa","")," ",""),"€",""),",",".")+0</f>
        <v/>
      </c>
      <c r="I3321" s="9" t="n"/>
      <c r="J3321" s="9">
        <f>IF(I3321&lt;&gt;"",I3321,H3321)</f>
        <v/>
      </c>
      <c r="K3321" s="9">
        <f>E3321/(1+M3321)</f>
        <v/>
      </c>
      <c r="L3321" s="10" t="inlineStr">
        <is>
          <t>PLN</t>
        </is>
      </c>
      <c r="M3321" s="11" t="n">
        <v>0.23</v>
      </c>
      <c r="N3321" s="9">
        <f>K3321*VLOOKUP(L3321,'Exchange rate'!A:B,2,0)</f>
        <v/>
      </c>
      <c r="O3321" s="8" t="inlineStr">
        <is>
          <t>Sferis</t>
        </is>
      </c>
      <c r="P3321" s="8" t="inlineStr">
        <is>
          <t>Sferis</t>
        </is>
      </c>
      <c r="Q3321" s="8" t="inlineStr">
        <is>
          <t>Poland</t>
        </is>
      </c>
      <c r="R3321" s="12" t="inlineStr">
        <is>
          <t>https://www.sferis.pl/smartfon-google-pixel-9-5g-dualsim-12-128gb-peony-i462371</t>
        </is>
      </c>
      <c r="S3321" s="13" t="inlineStr">
        <is>
          <t>Handset</t>
        </is>
      </c>
      <c r="T3321" s="13" t="n"/>
      <c r="U3321" s="12" t="inlineStr">
        <is>
          <t>https://drive.google.com/uc?export=view&amp;id=1QL95avrZCoalNMW56deKBiwYXJXz7SO0</t>
        </is>
      </c>
      <c r="V3321" t="inlineStr">
        <is>
          <t>20250424</t>
        </is>
      </c>
    </row>
    <row r="3322" ht="15" customHeight="1">
      <c r="A3322" s="7" t="inlineStr">
        <is>
          <t>BN2009766</t>
        </is>
      </c>
      <c r="B3322" s="8" t="inlineStr">
        <is>
          <t>Google</t>
        </is>
      </c>
      <c r="C3322" s="8" t="inlineStr">
        <is>
          <t>Pixel 9 12-256GB 5G</t>
        </is>
      </c>
      <c r="D3322" s="8" t="inlineStr">
        <is>
          <t>-</t>
        </is>
      </c>
      <c r="E3322" s="9" t="n">
        <v>3295</v>
      </c>
      <c r="F3322" s="9" t="inlineStr">
        <is>
          <t>3295.00</t>
        </is>
      </c>
      <c r="G3322" s="9" t="inlineStr">
        <is>
          <t>Instock</t>
        </is>
      </c>
      <c r="H3322" s="9">
        <f>SUBSTITUTE(SUBSTITUTE(SUBSTITUTE(SUBSTITUTE(SUBSTITUTE(F3322,"od",""),"Cena internetowa","")," ",""),"€",""),",",".")+0</f>
        <v/>
      </c>
      <c r="I3322" s="9" t="n"/>
      <c r="J3322" s="9">
        <f>IF(I3322&lt;&gt;"",I3322,H3322)</f>
        <v/>
      </c>
      <c r="K3322" s="9">
        <f>E3322/(1+M3322)</f>
        <v/>
      </c>
      <c r="L3322" s="10" t="inlineStr">
        <is>
          <t>PLN</t>
        </is>
      </c>
      <c r="M3322" s="11" t="n">
        <v>0.23</v>
      </c>
      <c r="N3322" s="9">
        <f>K3322*VLOOKUP(L3322,'Exchange rate'!A:B,2,0)</f>
        <v/>
      </c>
      <c r="O3322" s="8" t="inlineStr">
        <is>
          <t>Sferis</t>
        </is>
      </c>
      <c r="P3322" s="8" t="inlineStr">
        <is>
          <t>Sferis</t>
        </is>
      </c>
      <c r="Q3322" s="8" t="inlineStr">
        <is>
          <t>Poland</t>
        </is>
      </c>
      <c r="R3322" s="12" t="inlineStr">
        <is>
          <t>https://www.sferis.pl/smartfon-google-pixel-9-5g-ds-12-256gb-porcelain-i509610</t>
        </is>
      </c>
      <c r="S3322" s="13" t="inlineStr">
        <is>
          <t>Handset</t>
        </is>
      </c>
      <c r="T3322" s="13" t="n"/>
      <c r="U3322" s="12" t="inlineStr">
        <is>
          <t>https://drive.google.com/uc?export=view&amp;id=1OoI3NqUSuJakLr5wZGOlSrJtF0JJdSWf</t>
        </is>
      </c>
      <c r="V3322" t="inlineStr">
        <is>
          <t>20250424</t>
        </is>
      </c>
    </row>
    <row r="3323" ht="15" customHeight="1">
      <c r="A3323" s="7" t="inlineStr">
        <is>
          <t>BN2009765</t>
        </is>
      </c>
      <c r="B3323" s="8" t="inlineStr">
        <is>
          <t>Google</t>
        </is>
      </c>
      <c r="C3323" s="8" t="inlineStr">
        <is>
          <t>Pixel 9 Pro 16-128GB 5G</t>
        </is>
      </c>
      <c r="D3323" s="8" t="inlineStr">
        <is>
          <t>-</t>
        </is>
      </c>
      <c r="E3323" s="9" t="n">
        <v>3545</v>
      </c>
      <c r="F3323" s="9" t="inlineStr">
        <is>
          <t>3545.00</t>
        </is>
      </c>
      <c r="G3323" s="9" t="inlineStr">
        <is>
          <t>Instock</t>
        </is>
      </c>
      <c r="H3323" s="9">
        <f>SUBSTITUTE(SUBSTITUTE(SUBSTITUTE(SUBSTITUTE(SUBSTITUTE(F3323,"od",""),"Cena internetowa","")," ",""),"€",""),",",".")+0</f>
        <v/>
      </c>
      <c r="I3323" s="9" t="n"/>
      <c r="J3323" s="9">
        <f>IF(I3323&lt;&gt;"",I3323,H3323)</f>
        <v/>
      </c>
      <c r="K3323" s="9">
        <f>E3323/(1+M3323)</f>
        <v/>
      </c>
      <c r="L3323" s="10" t="inlineStr">
        <is>
          <t>PLN</t>
        </is>
      </c>
      <c r="M3323" s="11" t="n">
        <v>0.23</v>
      </c>
      <c r="N3323" s="9">
        <f>K3323*VLOOKUP(L3323,'Exchange rate'!A:B,2,0)</f>
        <v/>
      </c>
      <c r="O3323" s="8" t="inlineStr">
        <is>
          <t>Sferis</t>
        </is>
      </c>
      <c r="P3323" s="8" t="inlineStr">
        <is>
          <t>Sferis</t>
        </is>
      </c>
      <c r="Q3323" s="8" t="inlineStr">
        <is>
          <t>Poland</t>
        </is>
      </c>
      <c r="R3323" s="12" t="inlineStr">
        <is>
          <t>https://www.sferis.pl/google-pixel-9-pro-5g-ds-16-128gb-rose-i570475</t>
        </is>
      </c>
      <c r="S3323" s="13" t="inlineStr">
        <is>
          <t>Handset</t>
        </is>
      </c>
      <c r="T3323" s="13" t="n"/>
      <c r="U3323" s="12" t="inlineStr">
        <is>
          <t>https://drive.google.com/uc?export=view&amp;id=1PrWTuOAiuRtffKWUIYWUdokcDBEkKyC1</t>
        </is>
      </c>
      <c r="V3323" t="inlineStr">
        <is>
          <t>20250424</t>
        </is>
      </c>
    </row>
    <row r="3324" ht="15" customHeight="1">
      <c r="A3324" s="7" t="inlineStr">
        <is>
          <t>BN2009351</t>
        </is>
      </c>
      <c r="B3324" s="8" t="inlineStr">
        <is>
          <t>Honor</t>
        </is>
      </c>
      <c r="C3324" s="8" t="inlineStr">
        <is>
          <t>Honor 200 12-512GB 5G</t>
        </is>
      </c>
      <c r="D3324" s="8" t="inlineStr">
        <is>
          <t>-</t>
        </is>
      </c>
      <c r="E3324" s="9" t="n">
        <v>1449</v>
      </c>
      <c r="F3324" s="9" t="inlineStr">
        <is>
          <t>1449.00</t>
        </is>
      </c>
      <c r="G3324" s="9" t="inlineStr">
        <is>
          <t>Instock</t>
        </is>
      </c>
      <c r="H3324" s="9">
        <f>SUBSTITUTE(SUBSTITUTE(SUBSTITUTE(SUBSTITUTE(SUBSTITUTE(F3324,"od",""),"Cena internetowa","")," ",""),"€",""),",",".")+0</f>
        <v/>
      </c>
      <c r="I3324" s="9" t="n"/>
      <c r="J3324" s="9">
        <f>IF(I3324&lt;&gt;"",I3324,H3324)</f>
        <v/>
      </c>
      <c r="K3324" s="9">
        <f>E3324/(1+M3324)</f>
        <v/>
      </c>
      <c r="L3324" s="10" t="inlineStr">
        <is>
          <t>PLN</t>
        </is>
      </c>
      <c r="M3324" s="11" t="n">
        <v>0.23</v>
      </c>
      <c r="N3324" s="9">
        <f>K3324*VLOOKUP(L3324,'Exchange rate'!A:B,2,0)</f>
        <v/>
      </c>
      <c r="O3324" s="8" t="inlineStr">
        <is>
          <t>Sferis</t>
        </is>
      </c>
      <c r="P3324" s="8" t="inlineStr">
        <is>
          <t>Sferis</t>
        </is>
      </c>
      <c r="Q3324" s="8" t="inlineStr">
        <is>
          <t>Poland</t>
        </is>
      </c>
      <c r="R3324" s="12" t="inlineStr">
        <is>
          <t>https://www.sferis.pl/smartfon-honor-200-5g-dual-sim-12gb-ram-512gb-black-i416784</t>
        </is>
      </c>
      <c r="S3324" s="13" t="inlineStr">
        <is>
          <t>Handset</t>
        </is>
      </c>
      <c r="T3324" s="13" t="n"/>
      <c r="U3324" s="12" t="inlineStr">
        <is>
          <t>https://drive.google.com/uc?export=view&amp;id=1OklTmzg15Ss7D6dQ5MDzGrrf4NujtjZX</t>
        </is>
      </c>
      <c r="V3324" t="inlineStr">
        <is>
          <t>20250424</t>
        </is>
      </c>
    </row>
    <row r="3325" ht="15" customHeight="1">
      <c r="A3325" s="7" t="inlineStr">
        <is>
          <t>BN2009284</t>
        </is>
      </c>
      <c r="B3325" s="8" t="inlineStr">
        <is>
          <t>Honor</t>
        </is>
      </c>
      <c r="C3325" s="8" t="inlineStr">
        <is>
          <t>Honor 200 Lite 8-256GB 5G</t>
        </is>
      </c>
      <c r="D3325" s="8" t="inlineStr">
        <is>
          <t>-</t>
        </is>
      </c>
      <c r="E3325" s="9" t="n">
        <v>0</v>
      </c>
      <c r="F3325" s="9" t="inlineStr">
        <is>
          <t>0.00</t>
        </is>
      </c>
      <c r="G3325" s="9" t="inlineStr">
        <is>
          <t>Outstock</t>
        </is>
      </c>
      <c r="H3325" s="9">
        <f>SUBSTITUTE(SUBSTITUTE(SUBSTITUTE(SUBSTITUTE(SUBSTITUTE(F3325,"od",""),"Cena internetowa","")," ",""),"€",""),",",".")+0</f>
        <v/>
      </c>
      <c r="I3325" s="9" t="n"/>
      <c r="J3325" s="9">
        <f>IF(I3325&lt;&gt;"",I3325,H3325)</f>
        <v/>
      </c>
      <c r="K3325" s="9">
        <f>E3325/(1+M3325)</f>
        <v/>
      </c>
      <c r="L3325" s="10" t="inlineStr">
        <is>
          <t>PLN</t>
        </is>
      </c>
      <c r="M3325" s="11" t="n">
        <v>0.23</v>
      </c>
      <c r="N3325" s="9">
        <f>K3325*VLOOKUP(L3325,'Exchange rate'!A:B,2,0)</f>
        <v/>
      </c>
      <c r="O3325" s="8" t="inlineStr">
        <is>
          <t>Sferis</t>
        </is>
      </c>
      <c r="P3325" s="8" t="inlineStr">
        <is>
          <t>Sferis</t>
        </is>
      </c>
      <c r="Q3325" s="8" t="inlineStr">
        <is>
          <t>Poland</t>
        </is>
      </c>
      <c r="R3325" s="12" t="inlineStr">
        <is>
          <t>https://www.sferis.pl/smartfon-honor-200-lite-5g-8-256gb-black-i392587</t>
        </is>
      </c>
      <c r="S3325" s="13" t="inlineStr">
        <is>
          <t>Handset</t>
        </is>
      </c>
      <c r="T3325" s="13" t="n">
        <v>2</v>
      </c>
      <c r="U3325" s="12" t="inlineStr">
        <is>
          <t>https://drive.google.com/uc?export=view&amp;id=1OxXbd1uji2xzU9sLz-U4PJt77tWOjyyx</t>
        </is>
      </c>
      <c r="V3325" t="inlineStr">
        <is>
          <t>20250424</t>
        </is>
      </c>
    </row>
    <row r="3326" ht="15" customHeight="1">
      <c r="A3326" s="7" t="inlineStr">
        <is>
          <t>BN2009352</t>
        </is>
      </c>
      <c r="B3326" s="8" t="inlineStr">
        <is>
          <t>Honor</t>
        </is>
      </c>
      <c r="C3326" s="8" t="inlineStr">
        <is>
          <t>Honor 200 Pro 12-512GB 5G</t>
        </is>
      </c>
      <c r="D3326" s="8" t="inlineStr">
        <is>
          <t>-</t>
        </is>
      </c>
      <c r="E3326" s="9" t="n">
        <v>0</v>
      </c>
      <c r="F3326" s="9" t="inlineStr">
        <is>
          <t>0.00</t>
        </is>
      </c>
      <c r="G3326" s="9" t="inlineStr">
        <is>
          <t>Outstock</t>
        </is>
      </c>
      <c r="H3326" s="9">
        <f>SUBSTITUTE(SUBSTITUTE(SUBSTITUTE(SUBSTITUTE(SUBSTITUTE(F3326,"od",""),"Cena internetowa","")," ",""),"€",""),",",".")+0</f>
        <v/>
      </c>
      <c r="I3326" s="9" t="n"/>
      <c r="J3326" s="9">
        <f>IF(I3326&lt;&gt;"",I3326,H3326)</f>
        <v/>
      </c>
      <c r="K3326" s="9">
        <f>E3326/(1+M3326)</f>
        <v/>
      </c>
      <c r="L3326" s="10" t="inlineStr">
        <is>
          <t>PLN</t>
        </is>
      </c>
      <c r="M3326" s="11" t="n">
        <v>0.23</v>
      </c>
      <c r="N3326" s="9">
        <f>K3326*VLOOKUP(L3326,'Exchange rate'!A:B,2,0)</f>
        <v/>
      </c>
      <c r="O3326" s="8" t="inlineStr">
        <is>
          <t>Sferis</t>
        </is>
      </c>
      <c r="P3326" s="8" t="inlineStr">
        <is>
          <t>Sferis</t>
        </is>
      </c>
      <c r="Q3326" s="8" t="inlineStr">
        <is>
          <t>Poland</t>
        </is>
      </c>
      <c r="R3326" s="12" t="inlineStr">
        <is>
          <t>https://www.sferis.pl/smartfon-honor-200-pro-5g-dual-sim-12gb-ram-512gb-black-i416885</t>
        </is>
      </c>
      <c r="S3326" s="13" t="inlineStr">
        <is>
          <t>Handset</t>
        </is>
      </c>
      <c r="T3326" s="13" t="n">
        <v>5</v>
      </c>
      <c r="U3326" s="12" t="inlineStr">
        <is>
          <t>https://drive.google.com/uc?export=view&amp;id=1PpM0aa1bC6WjbNSQag10206lG2KuGuZu</t>
        </is>
      </c>
      <c r="V3326" t="inlineStr">
        <is>
          <t>20250424</t>
        </is>
      </c>
    </row>
    <row r="3327" ht="15" customHeight="1">
      <c r="A3327" s="7" t="inlineStr">
        <is>
          <t>BN2008842</t>
        </is>
      </c>
      <c r="B3327" s="8" t="inlineStr">
        <is>
          <t>Honor</t>
        </is>
      </c>
      <c r="C3327" s="8" t="inlineStr">
        <is>
          <t>Honor 90 12-512GB 5G</t>
        </is>
      </c>
      <c r="D3327" s="8" t="inlineStr">
        <is>
          <t>-</t>
        </is>
      </c>
      <c r="E3327" s="9" t="n">
        <v>0</v>
      </c>
      <c r="F3327" s="9" t="inlineStr">
        <is>
          <t>0.00</t>
        </is>
      </c>
      <c r="G3327" s="9" t="inlineStr">
        <is>
          <t>Outstock</t>
        </is>
      </c>
      <c r="H3327" s="9">
        <f>SUBSTITUTE(SUBSTITUTE(SUBSTITUTE(SUBSTITUTE(SUBSTITUTE(F3327,"od",""),"Cena internetowa","")," ",""),"€",""),",",".")+0</f>
        <v/>
      </c>
      <c r="I3327" s="9" t="n"/>
      <c r="J3327" s="9">
        <f>IF(I3327&lt;&gt;"",I3327,H3327)</f>
        <v/>
      </c>
      <c r="K3327" s="9">
        <f>E3327/(1+M3327)</f>
        <v/>
      </c>
      <c r="L3327" s="10" t="inlineStr">
        <is>
          <t>PLN</t>
        </is>
      </c>
      <c r="M3327" s="11" t="n">
        <v>0.23</v>
      </c>
      <c r="N3327" s="9">
        <f>K3327*VLOOKUP(L3327,'Exchange rate'!A:B,2,0)</f>
        <v/>
      </c>
      <c r="O3327" s="8" t="inlineStr">
        <is>
          <t>Sferis</t>
        </is>
      </c>
      <c r="P3327" s="8" t="inlineStr">
        <is>
          <t>Sferis</t>
        </is>
      </c>
      <c r="Q3327" s="8" t="inlineStr">
        <is>
          <t>Poland</t>
        </is>
      </c>
      <c r="R3327" s="12" t="inlineStr">
        <is>
          <t>https://www.sferis.pl/smartfon-honor-90-5g-12-512gb-emerald-green-i450290</t>
        </is>
      </c>
      <c r="S3327" s="13" t="inlineStr">
        <is>
          <t>Handset</t>
        </is>
      </c>
      <c r="T3327" s="13" t="n">
        <v>2</v>
      </c>
      <c r="U3327" s="12" t="inlineStr">
        <is>
          <t>https://drive.google.com/uc?export=view&amp;id=1PMiGPXYtU42zeM0Tqt95Ie3RmaYIaIJt</t>
        </is>
      </c>
      <c r="V3327" t="inlineStr">
        <is>
          <t>20250424</t>
        </is>
      </c>
    </row>
    <row r="3328" ht="15" customHeight="1">
      <c r="A3328" s="7" t="inlineStr">
        <is>
          <t>BN2009311</t>
        </is>
      </c>
      <c r="B3328" s="8" t="inlineStr">
        <is>
          <t>Honor</t>
        </is>
      </c>
      <c r="C3328" s="8" t="inlineStr">
        <is>
          <t>Honor 90 Smart 4-128GB 5G</t>
        </is>
      </c>
      <c r="D3328" s="8" t="inlineStr">
        <is>
          <t>-</t>
        </is>
      </c>
      <c r="E3328" s="9" t="n">
        <v>0</v>
      </c>
      <c r="F3328" s="9" t="inlineStr">
        <is>
          <t>0.00</t>
        </is>
      </c>
      <c r="G3328" s="9" t="inlineStr">
        <is>
          <t>Outstock</t>
        </is>
      </c>
      <c r="H3328" s="9">
        <f>SUBSTITUTE(SUBSTITUTE(SUBSTITUTE(SUBSTITUTE(SUBSTITUTE(F3328,"od",""),"Cena internetowa","")," ",""),"€",""),",",".")+0</f>
        <v/>
      </c>
      <c r="I3328" s="9" t="n"/>
      <c r="J3328" s="9">
        <f>IF(I3328&lt;&gt;"",I3328,H3328)</f>
        <v/>
      </c>
      <c r="K3328" s="9">
        <f>E3328/(1+M3328)</f>
        <v/>
      </c>
      <c r="L3328" s="10" t="inlineStr">
        <is>
          <t>PLN</t>
        </is>
      </c>
      <c r="M3328" s="11" t="n">
        <v>0.23</v>
      </c>
      <c r="N3328" s="9">
        <f>K3328*VLOOKUP(L3328,'Exchange rate'!A:B,2,0)</f>
        <v/>
      </c>
      <c r="O3328" s="8" t="inlineStr">
        <is>
          <t>Sferis</t>
        </is>
      </c>
      <c r="P3328" s="8" t="inlineStr">
        <is>
          <t>Sferis</t>
        </is>
      </c>
      <c r="Q3328" s="8" t="inlineStr">
        <is>
          <t>Poland</t>
        </is>
      </c>
      <c r="R3328" s="12" t="inlineStr">
        <is>
          <t>https://www.sferis.pl/smartfon-honor-90-smart-4-128gb-ds-5g-black-i401678</t>
        </is>
      </c>
      <c r="S3328" s="13" t="inlineStr">
        <is>
          <t>Handset</t>
        </is>
      </c>
      <c r="T3328" s="13" t="n">
        <v>5</v>
      </c>
      <c r="U3328" s="12" t="inlineStr">
        <is>
          <t>https://drive.google.com/uc?export=view&amp;id=1Q-hkgO3a2HZKfPtu8o6Ntuk84ypIKerp</t>
        </is>
      </c>
      <c r="V3328" t="inlineStr">
        <is>
          <t>20250424</t>
        </is>
      </c>
    </row>
    <row r="3329" ht="15" customHeight="1">
      <c r="A3329" s="7" t="inlineStr">
        <is>
          <t>BN2009429</t>
        </is>
      </c>
      <c r="B3329" s="8" t="inlineStr">
        <is>
          <t>Honor</t>
        </is>
      </c>
      <c r="C3329" s="8" t="inlineStr">
        <is>
          <t>Honor Magic V3 12-512GB 5G</t>
        </is>
      </c>
      <c r="D3329" s="8" t="inlineStr">
        <is>
          <t>-</t>
        </is>
      </c>
      <c r="E3329" s="9" t="n">
        <v>0</v>
      </c>
      <c r="F3329" s="9" t="inlineStr">
        <is>
          <t>0.00</t>
        </is>
      </c>
      <c r="G3329" s="9" t="inlineStr">
        <is>
          <t>Outstock</t>
        </is>
      </c>
      <c r="H3329" s="9">
        <f>SUBSTITUTE(SUBSTITUTE(SUBSTITUTE(SUBSTITUTE(SUBSTITUTE(F3329,"od",""),"Cena internetowa","")," ",""),"€",""),",",".")+0</f>
        <v/>
      </c>
      <c r="I3329" s="9" t="n"/>
      <c r="J3329" s="9">
        <f>IF(I3329&lt;&gt;"",I3329,H3329)</f>
        <v/>
      </c>
      <c r="K3329" s="9">
        <f>E3329/(1+M3329)</f>
        <v/>
      </c>
      <c r="L3329" s="10" t="inlineStr">
        <is>
          <t>PLN</t>
        </is>
      </c>
      <c r="M3329" s="11" t="n">
        <v>0.23</v>
      </c>
      <c r="N3329" s="9">
        <f>K3329*VLOOKUP(L3329,'Exchange rate'!A:B,2,0)</f>
        <v/>
      </c>
      <c r="O3329" s="8" t="inlineStr">
        <is>
          <t>Sferis</t>
        </is>
      </c>
      <c r="P3329" s="8" t="inlineStr">
        <is>
          <t>Sferis</t>
        </is>
      </c>
      <c r="Q3329" s="8" t="inlineStr">
        <is>
          <t>Poland</t>
        </is>
      </c>
      <c r="R3329" s="12" t="inlineStr">
        <is>
          <t>https://www.sferis.pl/smartfon-honor-magic-v3-5g-dual-sim-12-512gb-black-i458232</t>
        </is>
      </c>
      <c r="S3329" s="13" t="inlineStr">
        <is>
          <t>Handset</t>
        </is>
      </c>
      <c r="T3329" s="13" t="n">
        <v>5</v>
      </c>
      <c r="U3329" s="12" t="inlineStr">
        <is>
          <t>https://drive.google.com/uc?export=view&amp;id=1Pv1LiSo5mIljKIY4Y1L-_Jm12a9RRW0_</t>
        </is>
      </c>
      <c r="V3329" t="inlineStr">
        <is>
          <t>20250424</t>
        </is>
      </c>
    </row>
    <row r="3330" ht="15" customHeight="1">
      <c r="A3330" s="7" t="inlineStr">
        <is>
          <t>BN2009095</t>
        </is>
      </c>
      <c r="B3330" s="8" t="inlineStr">
        <is>
          <t>Honor</t>
        </is>
      </c>
      <c r="C3330" s="8" t="inlineStr">
        <is>
          <t>Honor Magic6 Lite 8-256GB 5G</t>
        </is>
      </c>
      <c r="D3330" s="8" t="inlineStr">
        <is>
          <t>-</t>
        </is>
      </c>
      <c r="E3330" s="9" t="n">
        <v>0</v>
      </c>
      <c r="F3330" s="9" t="inlineStr">
        <is>
          <t>0.00</t>
        </is>
      </c>
      <c r="G3330" s="9" t="inlineStr">
        <is>
          <t>Outstock</t>
        </is>
      </c>
      <c r="H3330" s="9">
        <f>SUBSTITUTE(SUBSTITUTE(SUBSTITUTE(SUBSTITUTE(SUBSTITUTE(F3330,"od",""),"Cena internetowa","")," ",""),"€",""),",",".")+0</f>
        <v/>
      </c>
      <c r="I3330" s="9" t="n"/>
      <c r="J3330" s="9">
        <f>IF(I3330&lt;&gt;"",I3330,H3330)</f>
        <v/>
      </c>
      <c r="K3330" s="9">
        <f>E3330/(1+M3330)</f>
        <v/>
      </c>
      <c r="L3330" s="10" t="inlineStr">
        <is>
          <t>PLN</t>
        </is>
      </c>
      <c r="M3330" s="11" t="n">
        <v>0.23</v>
      </c>
      <c r="N3330" s="9">
        <f>K3330*VLOOKUP(L3330,'Exchange rate'!A:B,2,0)</f>
        <v/>
      </c>
      <c r="O3330" s="8" t="inlineStr">
        <is>
          <t>Sferis</t>
        </is>
      </c>
      <c r="P3330" s="8" t="inlineStr">
        <is>
          <t>Sferis</t>
        </is>
      </c>
      <c r="Q3330" s="8" t="inlineStr">
        <is>
          <t>Poland</t>
        </is>
      </c>
      <c r="R3330" s="12" t="inlineStr">
        <is>
          <t>https://www.sferis.pl/smartfon-honor-magic-6-lite-5g-8-256gb-black-i393765</t>
        </is>
      </c>
      <c r="S3330" s="13" t="inlineStr">
        <is>
          <t>Handset</t>
        </is>
      </c>
      <c r="T3330" s="13" t="n">
        <v>5</v>
      </c>
      <c r="U3330" s="12" t="inlineStr">
        <is>
          <t>https://drive.google.com/uc?export=view&amp;id=1QePY9IysDqxgyDM0DNKn-x9qr_qdOMtB</t>
        </is>
      </c>
      <c r="V3330" t="inlineStr">
        <is>
          <t>20250424</t>
        </is>
      </c>
    </row>
    <row r="3331" ht="15" customHeight="1">
      <c r="A3331" s="7" t="inlineStr">
        <is>
          <t>BN2009096</t>
        </is>
      </c>
      <c r="B3331" s="8" t="inlineStr">
        <is>
          <t>Honor</t>
        </is>
      </c>
      <c r="C3331" s="8" t="inlineStr">
        <is>
          <t>Magic V2 16-512GB 5G</t>
        </is>
      </c>
      <c r="D3331" s="8" t="inlineStr">
        <is>
          <t>-</t>
        </is>
      </c>
      <c r="E3331" s="9" t="n">
        <v>0</v>
      </c>
      <c r="F3331" s="9" t="inlineStr">
        <is>
          <t>0.00</t>
        </is>
      </c>
      <c r="G3331" s="9" t="inlineStr">
        <is>
          <t>Outstock</t>
        </is>
      </c>
      <c r="H3331" s="9">
        <f>SUBSTITUTE(SUBSTITUTE(SUBSTITUTE(SUBSTITUTE(SUBSTITUTE(F3331,"od",""),"Cena internetowa","")," ",""),"€",""),",",".")+0</f>
        <v/>
      </c>
      <c r="I3331" s="9" t="n"/>
      <c r="J3331" s="9">
        <f>IF(I3331&lt;&gt;"",I3331,H3331)</f>
        <v/>
      </c>
      <c r="K3331" s="9">
        <f>E3331/(1+M3331)</f>
        <v/>
      </c>
      <c r="L3331" s="10" t="inlineStr">
        <is>
          <t>PLN</t>
        </is>
      </c>
      <c r="M3331" s="11" t="n">
        <v>0.23</v>
      </c>
      <c r="N3331" s="9">
        <f>K3331*VLOOKUP(L3331,'Exchange rate'!A:B,2,0)</f>
        <v/>
      </c>
      <c r="O3331" s="8" t="inlineStr">
        <is>
          <t>Sferis</t>
        </is>
      </c>
      <c r="P3331" s="8" t="inlineStr">
        <is>
          <t>Sferis</t>
        </is>
      </c>
      <c r="Q3331" s="8" t="inlineStr">
        <is>
          <t>Poland</t>
        </is>
      </c>
      <c r="R3331" s="12" t="inlineStr">
        <is>
          <t>https://www.sferis.pl/smartfon-honor-magic-v2-5g-16-512gb-ds-black-i401551</t>
        </is>
      </c>
      <c r="S3331" s="13" t="inlineStr">
        <is>
          <t>Handset</t>
        </is>
      </c>
      <c r="T3331" s="13" t="n">
        <v>5</v>
      </c>
      <c r="U3331" s="12" t="inlineStr">
        <is>
          <t>https://drive.google.com/uc?export=view&amp;id=1QE6k5xj4uzSrHlqWvN_01u6VV1V5IDo4</t>
        </is>
      </c>
      <c r="V3331" t="inlineStr">
        <is>
          <t>20250424</t>
        </is>
      </c>
    </row>
    <row r="3332" ht="15" customHeight="1">
      <c r="A3332" s="7" t="inlineStr">
        <is>
          <t>BN2009097</t>
        </is>
      </c>
      <c r="B3332" s="8" t="inlineStr">
        <is>
          <t>Honor</t>
        </is>
      </c>
      <c r="C3332" s="8" t="inlineStr">
        <is>
          <t>Magic6 Pro 12-512GB 5G</t>
        </is>
      </c>
      <c r="D3332" s="8" t="inlineStr">
        <is>
          <t>-</t>
        </is>
      </c>
      <c r="E3332" s="9" t="n">
        <v>0</v>
      </c>
      <c r="F3332" s="9" t="inlineStr">
        <is>
          <t>0.00</t>
        </is>
      </c>
      <c r="G3332" s="9" t="inlineStr">
        <is>
          <t>Outstock</t>
        </is>
      </c>
      <c r="H3332" s="9">
        <f>SUBSTITUTE(SUBSTITUTE(SUBSTITUTE(SUBSTITUTE(SUBSTITUTE(F3332,"od",""),"Cena internetowa","")," ",""),"€",""),",",".")+0</f>
        <v/>
      </c>
      <c r="I3332" s="9" t="n"/>
      <c r="J3332" s="9">
        <f>IF(I3332&lt;&gt;"",I3332,H3332)</f>
        <v/>
      </c>
      <c r="K3332" s="9">
        <f>E3332/(1+M3332)</f>
        <v/>
      </c>
      <c r="L3332" s="10" t="inlineStr">
        <is>
          <t>PLN</t>
        </is>
      </c>
      <c r="M3332" s="11" t="n">
        <v>0.23</v>
      </c>
      <c r="N3332" s="9">
        <f>K3332*VLOOKUP(L3332,'Exchange rate'!A:B,2,0)</f>
        <v/>
      </c>
      <c r="O3332" s="8" t="inlineStr">
        <is>
          <t>Sferis</t>
        </is>
      </c>
      <c r="P3332" s="8" t="inlineStr">
        <is>
          <t>Sferis</t>
        </is>
      </c>
      <c r="Q3332" s="8" t="inlineStr">
        <is>
          <t>Poland</t>
        </is>
      </c>
      <c r="R3332" s="12" t="inlineStr">
        <is>
          <t>https://www.sferis.pl/smartfon-honor-magic-6-pro-12-512gb-green-i401519?rec_source=2&amp;rec_scenario_id=0&amp;prod_id=125121&amp;vds_id=2113&amp;rec_item_id=38655&amp;utm_source=salesmanago&amp;utm_medium=WEBPUSH&amp;utm_campaign=WEBPUSH_Crosssell</t>
        </is>
      </c>
      <c r="S3332" s="13" t="inlineStr">
        <is>
          <t>Handset</t>
        </is>
      </c>
      <c r="T3332" s="13" t="n">
        <v>5</v>
      </c>
      <c r="U3332" s="12" t="inlineStr">
        <is>
          <t>https://drive.google.com/uc?export=view&amp;id=1PSAutlU2d4lX3xWZP_hmvhIHbgPoLW_Z</t>
        </is>
      </c>
      <c r="V3332" t="inlineStr">
        <is>
          <t>20250424</t>
        </is>
      </c>
    </row>
    <row r="3333" ht="15" customHeight="1">
      <c r="A3333" s="7" t="inlineStr">
        <is>
          <t>AN00000160</t>
        </is>
      </c>
      <c r="B3333" s="8" t="inlineStr">
        <is>
          <t>Lenovo</t>
        </is>
      </c>
      <c r="C3333" s="8" t="inlineStr">
        <is>
          <t>Lenovo IdeaPad Slim 3 (R3 8/512GB)</t>
        </is>
      </c>
      <c r="D3333" s="8" t="inlineStr">
        <is>
          <t>-</t>
        </is>
      </c>
      <c r="E3333" s="9" t="n">
        <v>1755</v>
      </c>
      <c r="F3333" s="9" t="inlineStr">
        <is>
          <t>1755.00</t>
        </is>
      </c>
      <c r="G3333" s="9" t="inlineStr">
        <is>
          <t>Instock</t>
        </is>
      </c>
      <c r="H3333" s="9">
        <f>SUBSTITUTE(SUBSTITUTE(SUBSTITUTE(SUBSTITUTE(SUBSTITUTE(F3333,"od",""),"Cena internetowa","")," ",""),"€",""),",",".")+0</f>
        <v/>
      </c>
      <c r="I3333" s="9" t="n"/>
      <c r="J3333" s="9">
        <f>IF(I3333&lt;&gt;"",I3333,H3333)</f>
        <v/>
      </c>
      <c r="K3333" s="9">
        <f>E3333/(1+M3333)</f>
        <v/>
      </c>
      <c r="L3333" s="10" t="inlineStr">
        <is>
          <t>PLN</t>
        </is>
      </c>
      <c r="M3333" s="11" t="n">
        <v>0.23</v>
      </c>
      <c r="N3333" s="9">
        <f>K3333*VLOOKUP(L3333,'Exchange rate'!A:B,2,0)</f>
        <v/>
      </c>
      <c r="O3333" s="8" t="inlineStr">
        <is>
          <t>Sferis</t>
        </is>
      </c>
      <c r="P3333" s="8" t="inlineStr">
        <is>
          <t>Sferis</t>
        </is>
      </c>
      <c r="Q3333" s="8" t="inlineStr">
        <is>
          <t>Poland</t>
        </is>
      </c>
      <c r="R3333" s="12" t="inlineStr">
        <is>
          <t>https://www.sferis.pl/lenovo-ideapad-slim-3-15amn8-ryzen-3-7320u-15-6-fhd-ips-300nits-ag-8gb-lpddr5-ddr512-radeon-610m-graphics-win11-abyss-blue-i353312</t>
        </is>
      </c>
      <c r="S3333" s="13" t="inlineStr">
        <is>
          <t>Tablet</t>
        </is>
      </c>
      <c r="T3333" s="13" t="n"/>
      <c r="U3333" s="12" t="inlineStr">
        <is>
          <t>https://drive.google.com/uc?export=view&amp;id=1P3_fpOPrJtgbqfkqt3XOBzLmxvFDDQ5v</t>
        </is>
      </c>
      <c r="V3333" t="inlineStr">
        <is>
          <t>20250424</t>
        </is>
      </c>
    </row>
    <row r="3334" ht="15" customHeight="1">
      <c r="A3334" s="7" t="inlineStr">
        <is>
          <t>BN2008969</t>
        </is>
      </c>
      <c r="B3334" s="8" t="inlineStr">
        <is>
          <t>Lenovo</t>
        </is>
      </c>
      <c r="C3334" s="8" t="inlineStr">
        <is>
          <t>Moto Edge 40 Neo 12-256GB 5G</t>
        </is>
      </c>
      <c r="D3334" s="8" t="inlineStr">
        <is>
          <t>-</t>
        </is>
      </c>
      <c r="E3334" s="9" t="n">
        <v>1199</v>
      </c>
      <c r="F3334" s="9" t="inlineStr">
        <is>
          <t>1199.00</t>
        </is>
      </c>
      <c r="G3334" s="9" t="inlineStr">
        <is>
          <t>Instock</t>
        </is>
      </c>
      <c r="H3334" s="9">
        <f>SUBSTITUTE(SUBSTITUTE(SUBSTITUTE(SUBSTITUTE(SUBSTITUTE(F3334,"od",""),"Cena internetowa","")," ",""),"€",""),",",".")+0</f>
        <v/>
      </c>
      <c r="I3334" s="9" t="n"/>
      <c r="J3334" s="9">
        <f>IF(I3334&lt;&gt;"",I3334,H3334)</f>
        <v/>
      </c>
      <c r="K3334" s="9">
        <f>E3334/(1+M3334)</f>
        <v/>
      </c>
      <c r="L3334" s="10" t="inlineStr">
        <is>
          <t>PLN</t>
        </is>
      </c>
      <c r="M3334" s="11" t="n">
        <v>0.23</v>
      </c>
      <c r="N3334" s="9">
        <f>K3334*VLOOKUP(L3334,'Exchange rate'!A:B,2,0)</f>
        <v/>
      </c>
      <c r="O3334" s="8" t="inlineStr">
        <is>
          <t>Sferis</t>
        </is>
      </c>
      <c r="P3334" s="8" t="inlineStr">
        <is>
          <t>Sferis</t>
        </is>
      </c>
      <c r="Q3334" s="8" t="inlineStr">
        <is>
          <t>Poland</t>
        </is>
      </c>
      <c r="R3334" s="12" t="inlineStr">
        <is>
          <t>https://www.sferis.pl/smartfon-motorola-edge-40-neo-12-256gb-6-55-oled-1080xx2400-5000mah-dual-sim-5g-soothing-sea-i354105</t>
        </is>
      </c>
      <c r="S3334" s="13" t="inlineStr">
        <is>
          <t>Handset</t>
        </is>
      </c>
      <c r="T3334" s="13" t="n"/>
      <c r="U3334" s="12" t="inlineStr">
        <is>
          <t>https://drive.google.com/uc?export=view&amp;id=1Pxa2hO5vQFiP1qi0ecAO559VUvLTpZiS</t>
        </is>
      </c>
      <c r="V3334" t="inlineStr">
        <is>
          <t>20250424</t>
        </is>
      </c>
    </row>
    <row r="3335" ht="15" customHeight="1">
      <c r="A3335" s="7" t="inlineStr">
        <is>
          <t>BN2009433</t>
        </is>
      </c>
      <c r="B3335" s="8" t="inlineStr">
        <is>
          <t>Lenovo</t>
        </is>
      </c>
      <c r="C3335" s="8" t="inlineStr">
        <is>
          <t>Moto Edge 50 Neo 12-512GB 5G</t>
        </is>
      </c>
      <c r="D3335" s="8" t="inlineStr">
        <is>
          <t>-</t>
        </is>
      </c>
      <c r="E3335" s="9" t="n">
        <v>1799</v>
      </c>
      <c r="F3335" s="9" t="inlineStr">
        <is>
          <t>1799.00</t>
        </is>
      </c>
      <c r="G3335" s="9" t="inlineStr">
        <is>
          <t>Instock</t>
        </is>
      </c>
      <c r="H3335" s="9">
        <f>SUBSTITUTE(SUBSTITUTE(SUBSTITUTE(SUBSTITUTE(SUBSTITUTE(F3335,"od",""),"Cena internetowa","")," ",""),"€",""),",",".")+0</f>
        <v/>
      </c>
      <c r="I3335" s="9" t="n"/>
      <c r="J3335" s="9">
        <f>IF(I3335&lt;&gt;"",I3335,H3335)</f>
        <v/>
      </c>
      <c r="K3335" s="9">
        <f>E3335/(1+M3335)</f>
        <v/>
      </c>
      <c r="L3335" s="10" t="inlineStr">
        <is>
          <t>PLN</t>
        </is>
      </c>
      <c r="M3335" s="11" t="n">
        <v>0.23</v>
      </c>
      <c r="N3335" s="9">
        <f>K3335*VLOOKUP(L3335,'Exchange rate'!A:B,2,0)</f>
        <v/>
      </c>
      <c r="O3335" s="8" t="inlineStr">
        <is>
          <t>Sferis</t>
        </is>
      </c>
      <c r="P3335" s="8" t="inlineStr">
        <is>
          <t>Sferis</t>
        </is>
      </c>
      <c r="Q3335" s="8" t="inlineStr">
        <is>
          <t>Poland</t>
        </is>
      </c>
      <c r="R3335" s="12" t="inlineStr">
        <is>
          <t>https://www.sferis.pl/motorola-edge-50-neo-5g-12-512gb-latte-i402202</t>
        </is>
      </c>
      <c r="S3335" s="13" t="inlineStr">
        <is>
          <t>Handset</t>
        </is>
      </c>
      <c r="T3335" s="13" t="n"/>
      <c r="U3335" s="12" t="inlineStr">
        <is>
          <t>https://drive.google.com/uc?export=view&amp;id=1PJeYVy7L9zOhSKFuZRpcX-ZxQBi8yzx6</t>
        </is>
      </c>
      <c r="V3335" t="inlineStr">
        <is>
          <t>20250424</t>
        </is>
      </c>
    </row>
    <row r="3336" ht="15" customHeight="1">
      <c r="A3336" s="7" t="inlineStr">
        <is>
          <t>BN2009716</t>
        </is>
      </c>
      <c r="B3336" s="8" t="inlineStr">
        <is>
          <t>Lenovo</t>
        </is>
      </c>
      <c r="C3336" s="8" t="inlineStr">
        <is>
          <t>Moto Edge 50 Neo 8-256GB 5G</t>
        </is>
      </c>
      <c r="D3336" s="8" t="inlineStr">
        <is>
          <t>-</t>
        </is>
      </c>
      <c r="E3336" s="9" t="n">
        <v>0</v>
      </c>
      <c r="F3336" s="9" t="inlineStr">
        <is>
          <t>0.00</t>
        </is>
      </c>
      <c r="G3336" s="9" t="inlineStr">
        <is>
          <t>Outstock</t>
        </is>
      </c>
      <c r="H3336" s="9">
        <f>SUBSTITUTE(SUBSTITUTE(SUBSTITUTE(SUBSTITUTE(SUBSTITUTE(F3336,"od",""),"Cena internetowa","")," ",""),"€",""),",",".")+0</f>
        <v/>
      </c>
      <c r="I3336" s="9" t="n"/>
      <c r="J3336" s="9">
        <f>IF(I3336&lt;&gt;"",I3336,H3336)</f>
        <v/>
      </c>
      <c r="K3336" s="9">
        <f>E3336/(1+M3336)</f>
        <v/>
      </c>
      <c r="L3336" s="10" t="inlineStr">
        <is>
          <t>PLN</t>
        </is>
      </c>
      <c r="M3336" s="11" t="n">
        <v>0.23</v>
      </c>
      <c r="N3336" s="9">
        <f>K3336*VLOOKUP(L3336,'Exchange rate'!A:B,2,0)</f>
        <v/>
      </c>
      <c r="O3336" s="8" t="inlineStr">
        <is>
          <t>Sferis</t>
        </is>
      </c>
      <c r="P3336" s="8" t="inlineStr">
        <is>
          <t>Sferis</t>
        </is>
      </c>
      <c r="Q3336" s="8" t="inlineStr">
        <is>
          <t>Poland</t>
        </is>
      </c>
      <c r="R3336" s="12" t="inlineStr">
        <is>
          <t>https://www.sferis.pl/smartfon-motorola-edge-50-neo-5g-ds-8-256gb-pantone-latte-i488671</t>
        </is>
      </c>
      <c r="S3336" s="13" t="inlineStr">
        <is>
          <t>Handset</t>
        </is>
      </c>
      <c r="T3336" s="13" t="n">
        <v>5</v>
      </c>
      <c r="U3336" s="12" t="inlineStr">
        <is>
          <t>https://drive.google.com/uc?export=view&amp;id=1QGyeePhbbHy8StxqWUnoNVwSPZhvmZwU</t>
        </is>
      </c>
      <c r="V3336" t="inlineStr">
        <is>
          <t>20250424</t>
        </is>
      </c>
    </row>
    <row r="3337" ht="15" customHeight="1">
      <c r="A3337" s="7" t="inlineStr">
        <is>
          <t>BN2009287</t>
        </is>
      </c>
      <c r="B3337" s="8" t="inlineStr">
        <is>
          <t>Lenovo</t>
        </is>
      </c>
      <c r="C3337" s="8" t="inlineStr">
        <is>
          <t>Moto Edge 50 Pro 12-512GB</t>
        </is>
      </c>
      <c r="D3337" s="8" t="inlineStr">
        <is>
          <t>-</t>
        </is>
      </c>
      <c r="E3337" s="9" t="n">
        <v>0</v>
      </c>
      <c r="F3337" s="9" t="inlineStr">
        <is>
          <t>0.00</t>
        </is>
      </c>
      <c r="G3337" s="9" t="inlineStr">
        <is>
          <t>Outstock</t>
        </is>
      </c>
      <c r="H3337" s="9">
        <f>SUBSTITUTE(SUBSTITUTE(SUBSTITUTE(SUBSTITUTE(SUBSTITUTE(F3337,"od",""),"Cena internetowa","")," ",""),"€",""),",",".")+0</f>
        <v/>
      </c>
      <c r="I3337" s="9" t="n"/>
      <c r="J3337" s="9">
        <f>IF(I3337&lt;&gt;"",I3337,H3337)</f>
        <v/>
      </c>
      <c r="K3337" s="9">
        <f>E3337/(1+M3337)</f>
        <v/>
      </c>
      <c r="L3337" s="10" t="inlineStr">
        <is>
          <t>PLN</t>
        </is>
      </c>
      <c r="M3337" s="11" t="n">
        <v>0.23</v>
      </c>
      <c r="N3337" s="9">
        <f>K3337*VLOOKUP(L3337,'Exchange rate'!A:B,2,0)</f>
        <v/>
      </c>
      <c r="O3337" s="8" t="inlineStr">
        <is>
          <t>Sferis</t>
        </is>
      </c>
      <c r="P3337" s="8" t="inlineStr">
        <is>
          <t>Sferis</t>
        </is>
      </c>
      <c r="Q3337" s="8" t="inlineStr">
        <is>
          <t>Poland</t>
        </is>
      </c>
      <c r="R3337" s="12" t="inlineStr">
        <is>
          <t>https://www.sferis.pl/smartfon-motorola-edge-50-pro-5g-12-512gb-black-beauty-i383418</t>
        </is>
      </c>
      <c r="S3337" s="13" t="inlineStr">
        <is>
          <t>Handset</t>
        </is>
      </c>
      <c r="T3337" s="13" t="n">
        <v>5</v>
      </c>
      <c r="U3337" s="12" t="inlineStr">
        <is>
          <t>https://drive.google.com/uc?export=view&amp;id=1OiwbJ3FhOO5chuoAWZEwIkrR8aUGgfi2</t>
        </is>
      </c>
      <c r="V3337" t="inlineStr">
        <is>
          <t>20250424</t>
        </is>
      </c>
    </row>
    <row r="3338" ht="15" customHeight="1">
      <c r="A3338" s="7" t="inlineStr">
        <is>
          <t>BN2009157</t>
        </is>
      </c>
      <c r="B3338" s="8" t="inlineStr">
        <is>
          <t>Lenovo</t>
        </is>
      </c>
      <c r="C3338" s="8" t="inlineStr">
        <is>
          <t>Moto Edge 50 Ultra 16GB-1TB 5G</t>
        </is>
      </c>
      <c r="D3338" s="8" t="inlineStr">
        <is>
          <t>-</t>
        </is>
      </c>
      <c r="E3338" s="9" t="n">
        <v>3999</v>
      </c>
      <c r="F3338" s="9" t="inlineStr">
        <is>
          <t>3999.00</t>
        </is>
      </c>
      <c r="G3338" s="9" t="inlineStr">
        <is>
          <t>Instock</t>
        </is>
      </c>
      <c r="H3338" s="9">
        <f>SUBSTITUTE(SUBSTITUTE(SUBSTITUTE(SUBSTITUTE(SUBSTITUTE(F3338,"od",""),"Cena internetowa","")," ",""),"€",""),",",".")+0</f>
        <v/>
      </c>
      <c r="I3338" s="9" t="n"/>
      <c r="J3338" s="9">
        <f>IF(I3338&lt;&gt;"",I3338,H3338)</f>
        <v/>
      </c>
      <c r="K3338" s="9">
        <f>E3338/(1+M3338)</f>
        <v/>
      </c>
      <c r="L3338" s="10" t="inlineStr">
        <is>
          <t>PLN</t>
        </is>
      </c>
      <c r="M3338" s="11" t="n">
        <v>0.23</v>
      </c>
      <c r="N3338" s="9">
        <f>K3338*VLOOKUP(L3338,'Exchange rate'!A:B,2,0)</f>
        <v/>
      </c>
      <c r="O3338" s="8" t="inlineStr">
        <is>
          <t>Sferis</t>
        </is>
      </c>
      <c r="P3338" s="8" t="inlineStr">
        <is>
          <t>Sferis</t>
        </is>
      </c>
      <c r="Q3338" s="8" t="inlineStr">
        <is>
          <t>Poland</t>
        </is>
      </c>
      <c r="R3338" s="12" t="inlineStr">
        <is>
          <t>https://www.sferis.pl/smartfon-motorola-edge-50-ultra-5g-16-1024gb-forest-grey-i383419</t>
        </is>
      </c>
      <c r="S3338" s="13" t="inlineStr">
        <is>
          <t>Handset</t>
        </is>
      </c>
      <c r="T3338" s="13" t="n"/>
      <c r="U3338" s="12" t="inlineStr">
        <is>
          <t>https://drive.google.com/uc?export=view&amp;id=1PT1WzvNGSnyr63PKn-oeNy5d8wqr2ITN</t>
        </is>
      </c>
      <c r="V3338" t="inlineStr">
        <is>
          <t>20250424</t>
        </is>
      </c>
    </row>
    <row r="3339" ht="15" customHeight="1">
      <c r="A3339" s="7" t="inlineStr">
        <is>
          <t>BN2009472</t>
        </is>
      </c>
      <c r="B3339" s="8" t="inlineStr">
        <is>
          <t>Lenovo</t>
        </is>
      </c>
      <c r="C3339" s="8" t="inlineStr">
        <is>
          <t>Moto G14 8-256GB LTE</t>
        </is>
      </c>
      <c r="D3339" s="8" t="inlineStr">
        <is>
          <t>-</t>
        </is>
      </c>
      <c r="E3339" s="9" t="n">
        <v>0</v>
      </c>
      <c r="F3339" s="9" t="inlineStr">
        <is>
          <t>0.00</t>
        </is>
      </c>
      <c r="G3339" s="9" t="inlineStr">
        <is>
          <t>Outstock</t>
        </is>
      </c>
      <c r="H3339" s="9">
        <f>SUBSTITUTE(SUBSTITUTE(SUBSTITUTE(SUBSTITUTE(SUBSTITUTE(F3339,"od",""),"Cena internetowa","")," ",""),"€",""),",",".")+0</f>
        <v/>
      </c>
      <c r="I3339" s="9" t="n"/>
      <c r="J3339" s="9">
        <f>IF(I3339&lt;&gt;"",I3339,H3339)</f>
        <v/>
      </c>
      <c r="K3339" s="9">
        <f>E3339/(1+M3339)</f>
        <v/>
      </c>
      <c r="L3339" s="10" t="inlineStr">
        <is>
          <t>PLN</t>
        </is>
      </c>
      <c r="M3339" s="11" t="n">
        <v>0.23</v>
      </c>
      <c r="N3339" s="9">
        <f>K3339*VLOOKUP(L3339,'Exchange rate'!A:B,2,0)</f>
        <v/>
      </c>
      <c r="O3339" s="8" t="inlineStr">
        <is>
          <t>Sferis</t>
        </is>
      </c>
      <c r="P3339" s="8" t="inlineStr">
        <is>
          <t>Sferis</t>
        </is>
      </c>
      <c r="Q3339" s="8" t="inlineStr">
        <is>
          <t>Poland</t>
        </is>
      </c>
      <c r="R3339" s="12" t="inlineStr">
        <is>
          <t>https://www.sferis.pl/motorola-moto-g14-8-256gb-steel-grey-i399707</t>
        </is>
      </c>
      <c r="S3339" s="13" t="inlineStr">
        <is>
          <t>Handset</t>
        </is>
      </c>
      <c r="T3339" s="13" t="n">
        <v>5</v>
      </c>
      <c r="U3339" s="12" t="inlineStr">
        <is>
          <t>https://drive.google.com/uc?export=view&amp;id=1PTnc87gFLKIXcgnuyye7t8xR73l0zMUU</t>
        </is>
      </c>
      <c r="V3339" t="inlineStr">
        <is>
          <t>20250424</t>
        </is>
      </c>
    </row>
    <row r="3340" ht="15" customHeight="1">
      <c r="A3340" s="7" t="inlineStr">
        <is>
          <t>BN2009153</t>
        </is>
      </c>
      <c r="B3340" s="8" t="inlineStr">
        <is>
          <t>Lenovo</t>
        </is>
      </c>
      <c r="C3340" s="8" t="inlineStr">
        <is>
          <t>Moto G24 4-128GB LTE</t>
        </is>
      </c>
      <c r="D3340" s="8" t="inlineStr">
        <is>
          <t>-</t>
        </is>
      </c>
      <c r="E3340" s="9" t="n">
        <v>399</v>
      </c>
      <c r="F3340" s="9" t="inlineStr">
        <is>
          <t>399.00</t>
        </is>
      </c>
      <c r="G3340" s="9" t="inlineStr">
        <is>
          <t>Instock</t>
        </is>
      </c>
      <c r="H3340" s="9">
        <f>SUBSTITUTE(SUBSTITUTE(SUBSTITUTE(SUBSTITUTE(SUBSTITUTE(F3340,"od",""),"Cena internetowa","")," ",""),"€",""),",",".")+0</f>
        <v/>
      </c>
      <c r="I3340" s="9" t="n"/>
      <c r="J3340" s="9">
        <f>IF(I3340&lt;&gt;"",I3340,H3340)</f>
        <v/>
      </c>
      <c r="K3340" s="9">
        <f>E3340/(1+M3340)</f>
        <v/>
      </c>
      <c r="L3340" s="10" t="inlineStr">
        <is>
          <t>PLN</t>
        </is>
      </c>
      <c r="M3340" s="11" t="n">
        <v>0.23</v>
      </c>
      <c r="N3340" s="9">
        <f>K3340*VLOOKUP(L3340,'Exchange rate'!A:B,2,0)</f>
        <v/>
      </c>
      <c r="O3340" s="8" t="inlineStr">
        <is>
          <t>Sferis</t>
        </is>
      </c>
      <c r="P3340" s="8" t="inlineStr">
        <is>
          <t>Sferis</t>
        </is>
      </c>
      <c r="Q3340" s="8" t="inlineStr">
        <is>
          <t>Poland</t>
        </is>
      </c>
      <c r="R3340" s="12" t="inlineStr">
        <is>
          <t>https://www.sferis.pl/motorola-moto-g24-4-128gb-matt-charcoal-i397718</t>
        </is>
      </c>
      <c r="S3340" s="13" t="inlineStr">
        <is>
          <t>Handset</t>
        </is>
      </c>
      <c r="T3340" s="13" t="n"/>
      <c r="U3340" s="12" t="inlineStr">
        <is>
          <t>https://drive.google.com/uc?export=view&amp;id=1PZ3WvZlMn0ps5iW5P2ZRDGLuni9cRpai</t>
        </is>
      </c>
      <c r="V3340" t="inlineStr">
        <is>
          <t>20250424</t>
        </is>
      </c>
    </row>
    <row r="3341" ht="15" customHeight="1">
      <c r="A3341" s="7" t="inlineStr">
        <is>
          <t>BN2009154</t>
        </is>
      </c>
      <c r="B3341" s="8" t="inlineStr">
        <is>
          <t>Lenovo</t>
        </is>
      </c>
      <c r="C3341" s="8" t="inlineStr">
        <is>
          <t>Moto G24 8-128GB LTE</t>
        </is>
      </c>
      <c r="D3341" s="8" t="inlineStr">
        <is>
          <t>-</t>
        </is>
      </c>
      <c r="E3341" s="9" t="n">
        <v>0</v>
      </c>
      <c r="F3341" s="9" t="inlineStr">
        <is>
          <t>0.00</t>
        </is>
      </c>
      <c r="G3341" s="9" t="inlineStr">
        <is>
          <t>Outstock</t>
        </is>
      </c>
      <c r="H3341" s="9">
        <f>SUBSTITUTE(SUBSTITUTE(SUBSTITUTE(SUBSTITUTE(SUBSTITUTE(F3341,"od",""),"Cena internetowa","")," ",""),"€",""),",",".")+0</f>
        <v/>
      </c>
      <c r="I3341" s="9" t="n"/>
      <c r="J3341" s="9">
        <f>IF(I3341&lt;&gt;"",I3341,H3341)</f>
        <v/>
      </c>
      <c r="K3341" s="9">
        <f>E3341/(1+M3341)</f>
        <v/>
      </c>
      <c r="L3341" s="10" t="inlineStr">
        <is>
          <t>PLN</t>
        </is>
      </c>
      <c r="M3341" s="11" t="n">
        <v>0.23</v>
      </c>
      <c r="N3341" s="9">
        <f>K3341*VLOOKUP(L3341,'Exchange rate'!A:B,2,0)</f>
        <v/>
      </c>
      <c r="O3341" s="8" t="inlineStr">
        <is>
          <t>Sferis</t>
        </is>
      </c>
      <c r="P3341" s="8" t="inlineStr">
        <is>
          <t>Sferis</t>
        </is>
      </c>
      <c r="Q3341" s="8" t="inlineStr">
        <is>
          <t>Poland</t>
        </is>
      </c>
      <c r="R3341" s="12" t="inlineStr">
        <is>
          <t>https://www.sferis.pl/smartfon-motorola-moto-g24-g24-8-128gb-pink-lavender-i376752</t>
        </is>
      </c>
      <c r="S3341" s="13" t="inlineStr">
        <is>
          <t>Handset</t>
        </is>
      </c>
      <c r="T3341" s="13" t="n">
        <v>5</v>
      </c>
      <c r="U3341" s="12" t="inlineStr">
        <is>
          <t>https://drive.google.com/uc?export=view&amp;id=1PYUdyV0jrxSHsCRa-jFp_QswRxDCZBwr</t>
        </is>
      </c>
      <c r="V3341" t="inlineStr">
        <is>
          <t>20250424</t>
        </is>
      </c>
    </row>
    <row r="3342" ht="15" customHeight="1">
      <c r="A3342" s="7" t="inlineStr">
        <is>
          <t>BN2009156</t>
        </is>
      </c>
      <c r="B3342" s="8" t="inlineStr">
        <is>
          <t>Lenovo</t>
        </is>
      </c>
      <c r="C3342" s="8" t="inlineStr">
        <is>
          <t>Moto G24 Power 8-256GB LTE</t>
        </is>
      </c>
      <c r="D3342" s="8" t="inlineStr">
        <is>
          <t>-</t>
        </is>
      </c>
      <c r="E3342" s="9" t="n">
        <v>0</v>
      </c>
      <c r="F3342" s="9" t="inlineStr">
        <is>
          <t>0.00</t>
        </is>
      </c>
      <c r="G3342" s="9" t="inlineStr">
        <is>
          <t>Outstock</t>
        </is>
      </c>
      <c r="H3342" s="9">
        <f>SUBSTITUTE(SUBSTITUTE(SUBSTITUTE(SUBSTITUTE(SUBSTITUTE(F3342,"od",""),"Cena internetowa","")," ",""),"€",""),",",".")+0</f>
        <v/>
      </c>
      <c r="I3342" s="9" t="n"/>
      <c r="J3342" s="9">
        <f>IF(I3342&lt;&gt;"",I3342,H3342)</f>
        <v/>
      </c>
      <c r="K3342" s="9">
        <f>E3342/(1+M3342)</f>
        <v/>
      </c>
      <c r="L3342" s="10" t="inlineStr">
        <is>
          <t>PLN</t>
        </is>
      </c>
      <c r="M3342" s="11" t="n">
        <v>0.23</v>
      </c>
      <c r="N3342" s="9">
        <f>K3342*VLOOKUP(L3342,'Exchange rate'!A:B,2,0)</f>
        <v/>
      </c>
      <c r="O3342" s="8" t="inlineStr">
        <is>
          <t>Sferis</t>
        </is>
      </c>
      <c r="P3342" s="8" t="inlineStr">
        <is>
          <t>Sferis</t>
        </is>
      </c>
      <c r="Q3342" s="8" t="inlineStr">
        <is>
          <t>Poland</t>
        </is>
      </c>
      <c r="R3342" s="12" t="inlineStr">
        <is>
          <t>https://www.sferis.pl/smartfon-motorola-moto-g24-power-8-56gb-niebieski-i383064</t>
        </is>
      </c>
      <c r="S3342" s="13" t="inlineStr">
        <is>
          <t>Handset</t>
        </is>
      </c>
      <c r="T3342" s="13" t="n">
        <v>5</v>
      </c>
      <c r="U3342" s="12" t="inlineStr">
        <is>
          <t>https://drive.google.com/uc?export=view&amp;id=1OcBqWDoJ_2qTNetzysDx89KKkx7RE1Rz</t>
        </is>
      </c>
      <c r="V3342" t="inlineStr">
        <is>
          <t>20250424</t>
        </is>
      </c>
    </row>
    <row r="3343" ht="15" customHeight="1">
      <c r="A3343" s="7" t="inlineStr">
        <is>
          <t>BN2009084</t>
        </is>
      </c>
      <c r="B3343" s="8" t="inlineStr">
        <is>
          <t>Lenovo</t>
        </is>
      </c>
      <c r="C3343" s="8" t="inlineStr">
        <is>
          <t>Moto G34 4-128GB 5G</t>
        </is>
      </c>
      <c r="D3343" s="8" t="inlineStr">
        <is>
          <t>-</t>
        </is>
      </c>
      <c r="E3343" s="9" t="n">
        <v>0</v>
      </c>
      <c r="F3343" s="9" t="inlineStr">
        <is>
          <t>0.00</t>
        </is>
      </c>
      <c r="G3343" s="9" t="inlineStr">
        <is>
          <t>Outstock</t>
        </is>
      </c>
      <c r="H3343" s="9">
        <f>SUBSTITUTE(SUBSTITUTE(SUBSTITUTE(SUBSTITUTE(SUBSTITUTE(F3343,"od",""),"Cena internetowa","")," ",""),"€",""),",",".")+0</f>
        <v/>
      </c>
      <c r="I3343" s="9" t="n"/>
      <c r="J3343" s="9">
        <f>IF(I3343&lt;&gt;"",I3343,H3343)</f>
        <v/>
      </c>
      <c r="K3343" s="9">
        <f>E3343/(1+M3343)</f>
        <v/>
      </c>
      <c r="L3343" s="10" t="inlineStr">
        <is>
          <t>PLN</t>
        </is>
      </c>
      <c r="M3343" s="11" t="n">
        <v>0.23</v>
      </c>
      <c r="N3343" s="9">
        <f>K3343*VLOOKUP(L3343,'Exchange rate'!A:B,2,0)</f>
        <v/>
      </c>
      <c r="O3343" s="8" t="inlineStr">
        <is>
          <t>Sferis</t>
        </is>
      </c>
      <c r="P3343" s="8" t="inlineStr">
        <is>
          <t>Sferis</t>
        </is>
      </c>
      <c r="Q3343" s="8" t="inlineStr">
        <is>
          <t>Poland</t>
        </is>
      </c>
      <c r="R3343" s="12" t="inlineStr">
        <is>
          <t>https://www.sferis.pl/smartfon-motorola-moto-g34-5g-4-128gb-black-i391820</t>
        </is>
      </c>
      <c r="S3343" s="13" t="inlineStr">
        <is>
          <t>Handset</t>
        </is>
      </c>
      <c r="T3343" s="13" t="n">
        <v>5</v>
      </c>
      <c r="U3343" s="12" t="inlineStr">
        <is>
          <t>https://drive.google.com/uc?export=view&amp;id=1QSpyXC3Sv_FhDiQsWnceYJ76vlbJi-p-</t>
        </is>
      </c>
      <c r="V3343" t="inlineStr">
        <is>
          <t>20250424</t>
        </is>
      </c>
    </row>
    <row r="3344" ht="15" customHeight="1">
      <c r="A3344" s="7" t="inlineStr">
        <is>
          <t>BN2009461</t>
        </is>
      </c>
      <c r="B3344" s="8" t="inlineStr">
        <is>
          <t>Lenovo</t>
        </is>
      </c>
      <c r="C3344" s="8" t="inlineStr">
        <is>
          <t>Moto G34 8-128GB 5G</t>
        </is>
      </c>
      <c r="D3344" s="8" t="inlineStr">
        <is>
          <t>-</t>
        </is>
      </c>
      <c r="E3344" s="9" t="n">
        <v>499</v>
      </c>
      <c r="F3344" s="9" t="inlineStr">
        <is>
          <t>499.00</t>
        </is>
      </c>
      <c r="G3344" s="9" t="inlineStr">
        <is>
          <t>Instock</t>
        </is>
      </c>
      <c r="H3344" s="9">
        <f>SUBSTITUTE(SUBSTITUTE(SUBSTITUTE(SUBSTITUTE(SUBSTITUTE(F3344,"od",""),"Cena internetowa","")," ",""),"€",""),",",".")+0</f>
        <v/>
      </c>
      <c r="I3344" s="9" t="n"/>
      <c r="J3344" s="9">
        <f>IF(I3344&lt;&gt;"",I3344,H3344)</f>
        <v/>
      </c>
      <c r="K3344" s="9">
        <f>E3344/(1+M3344)</f>
        <v/>
      </c>
      <c r="L3344" s="10" t="inlineStr">
        <is>
          <t>PLN</t>
        </is>
      </c>
      <c r="M3344" s="11" t="n">
        <v>0.23</v>
      </c>
      <c r="N3344" s="9">
        <f>K3344*VLOOKUP(L3344,'Exchange rate'!A:B,2,0)</f>
        <v/>
      </c>
      <c r="O3344" s="8" t="inlineStr">
        <is>
          <t>Sferis</t>
        </is>
      </c>
      <c r="P3344" s="8" t="inlineStr">
        <is>
          <t>Sferis</t>
        </is>
      </c>
      <c r="Q3344" s="8" t="inlineStr">
        <is>
          <t>Poland</t>
        </is>
      </c>
      <c r="R3344" s="12" t="inlineStr">
        <is>
          <t>https://www.sferis.pl/smartfon-motorola-moto-g34-5g-8-128gb-ice-blue-i463396</t>
        </is>
      </c>
      <c r="S3344" s="13" t="inlineStr">
        <is>
          <t>Handset</t>
        </is>
      </c>
      <c r="T3344" s="13" t="n"/>
      <c r="U3344" s="12" t="inlineStr">
        <is>
          <t>https://drive.google.com/uc?export=view&amp;id=1Pwzx7QVjswSAxM628s8dDWiU2EEU3x24</t>
        </is>
      </c>
      <c r="V3344" t="inlineStr">
        <is>
          <t>20250424</t>
        </is>
      </c>
    </row>
    <row r="3345" ht="15" customHeight="1">
      <c r="A3345" s="7" t="inlineStr">
        <is>
          <t>BN2009223</t>
        </is>
      </c>
      <c r="B3345" s="8" t="inlineStr">
        <is>
          <t>Lenovo</t>
        </is>
      </c>
      <c r="C3345" s="8" t="inlineStr">
        <is>
          <t>Moto G54 power 5G</t>
        </is>
      </c>
      <c r="D3345" s="8" t="inlineStr">
        <is>
          <t>-</t>
        </is>
      </c>
      <c r="E3345" s="9" t="n">
        <v>799</v>
      </c>
      <c r="F3345" s="9" t="inlineStr">
        <is>
          <t>799.00</t>
        </is>
      </c>
      <c r="G3345" s="9" t="inlineStr">
        <is>
          <t>Instock</t>
        </is>
      </c>
      <c r="H3345" s="9">
        <f>SUBSTITUTE(SUBSTITUTE(SUBSTITUTE(SUBSTITUTE(SUBSTITUTE(F3345,"od",""),"Cena internetowa","")," ",""),"€",""),",",".")+0</f>
        <v/>
      </c>
      <c r="I3345" s="9" t="n"/>
      <c r="J3345" s="9">
        <f>IF(I3345&lt;&gt;"",I3345,H3345)</f>
        <v/>
      </c>
      <c r="K3345" s="9">
        <f>E3345/(1+M3345)</f>
        <v/>
      </c>
      <c r="L3345" s="10" t="inlineStr">
        <is>
          <t>PLN</t>
        </is>
      </c>
      <c r="M3345" s="11" t="n">
        <v>0.23</v>
      </c>
      <c r="N3345" s="9">
        <f>K3345*VLOOKUP(L3345,'Exchange rate'!A:B,2,0)</f>
        <v/>
      </c>
      <c r="O3345" s="8" t="inlineStr">
        <is>
          <t>Sferis</t>
        </is>
      </c>
      <c r="P3345" s="8" t="inlineStr">
        <is>
          <t>Sferis</t>
        </is>
      </c>
      <c r="Q3345" s="8" t="inlineStr">
        <is>
          <t>Poland</t>
        </is>
      </c>
      <c r="R3345" s="12" t="inlineStr">
        <is>
          <t>https://www.sferis.pl/smartfon-motorola-moto-g54-12-256-mint-green-power-edition-i372021?rec_source=2&amp;rec_scenario_id=0&amp;prod_id=113777&amp;vds_id=2113&amp;rec_item_id=38655&amp;utm_source=salesmanago&amp;utm_medium=WEBPUSH&amp;utm_campaign=WEBPUSH_anonimowi</t>
        </is>
      </c>
      <c r="S3345" s="13" t="inlineStr">
        <is>
          <t>Handset</t>
        </is>
      </c>
      <c r="T3345" s="13" t="n"/>
      <c r="U3345" s="12" t="inlineStr">
        <is>
          <t>https://drive.google.com/uc?export=view&amp;id=1P98-0kzjpZ_WPT3ENnUQW6s4hPCZdsvp</t>
        </is>
      </c>
      <c r="V3345" t="inlineStr">
        <is>
          <t>20250424</t>
        </is>
      </c>
    </row>
    <row r="3346" ht="15" customHeight="1">
      <c r="A3346" s="7" t="inlineStr">
        <is>
          <t>BN2008968</t>
        </is>
      </c>
      <c r="B3346" s="8" t="inlineStr">
        <is>
          <t>Lenovo</t>
        </is>
      </c>
      <c r="C3346" s="8" t="inlineStr">
        <is>
          <t>Moto G84 12-256GB 5G</t>
        </is>
      </c>
      <c r="D3346" s="8" t="inlineStr">
        <is>
          <t>-</t>
        </is>
      </c>
      <c r="E3346" s="9" t="n">
        <v>988</v>
      </c>
      <c r="F3346" s="9" t="inlineStr">
        <is>
          <t>988.00</t>
        </is>
      </c>
      <c r="G3346" s="9" t="inlineStr">
        <is>
          <t>Instock</t>
        </is>
      </c>
      <c r="H3346" s="9">
        <f>SUBSTITUTE(SUBSTITUTE(SUBSTITUTE(SUBSTITUTE(SUBSTITUTE(F3346,"od",""),"Cena internetowa","")," ",""),"€",""),",",".")+0</f>
        <v/>
      </c>
      <c r="I3346" s="9" t="n"/>
      <c r="J3346" s="9">
        <f>IF(I3346&lt;&gt;"",I3346,H3346)</f>
        <v/>
      </c>
      <c r="K3346" s="9">
        <f>E3346/(1+M3346)</f>
        <v/>
      </c>
      <c r="L3346" s="10" t="inlineStr">
        <is>
          <t>PLN</t>
        </is>
      </c>
      <c r="M3346" s="11" t="n">
        <v>0.23</v>
      </c>
      <c r="N3346" s="9">
        <f>K3346*VLOOKUP(L3346,'Exchange rate'!A:B,2,0)</f>
        <v/>
      </c>
      <c r="O3346" s="8" t="inlineStr">
        <is>
          <t>Sferis</t>
        </is>
      </c>
      <c r="P3346" s="8" t="inlineStr">
        <is>
          <t>Sferis</t>
        </is>
      </c>
      <c r="Q3346" s="8" t="inlineStr">
        <is>
          <t>Poland</t>
        </is>
      </c>
      <c r="R3346" s="12" t="inlineStr">
        <is>
          <t>https://www.sferis.pl/smartfon-motorola-moto-g84-12-256gb-6-55-p-oled-1080x2400-5000mah-dual-sim-5g-marshmallow-blue-i354102</t>
        </is>
      </c>
      <c r="S3346" s="13" t="inlineStr">
        <is>
          <t>Handset</t>
        </is>
      </c>
      <c r="T3346" s="13" t="n"/>
      <c r="U3346" s="12" t="inlineStr">
        <is>
          <t>https://drive.google.com/uc?export=view&amp;id=1PhNp7OCvklOaSAfaGzecWY1Swyao1fcR</t>
        </is>
      </c>
      <c r="V3346" t="inlineStr">
        <is>
          <t>20250424</t>
        </is>
      </c>
    </row>
    <row r="3347" ht="15" customHeight="1">
      <c r="A3347" s="7" t="inlineStr">
        <is>
          <t>BN2009289</t>
        </is>
      </c>
      <c r="B3347" s="8" t="inlineStr">
        <is>
          <t>Lenovo</t>
        </is>
      </c>
      <c r="C3347" s="8" t="inlineStr">
        <is>
          <t>Moto G85 12-256GB 5G</t>
        </is>
      </c>
      <c r="D3347" s="8" t="inlineStr">
        <is>
          <t>-</t>
        </is>
      </c>
      <c r="E3347" s="9" t="n">
        <v>0</v>
      </c>
      <c r="F3347" s="9" t="inlineStr">
        <is>
          <t>0.00</t>
        </is>
      </c>
      <c r="G3347" s="9" t="inlineStr">
        <is>
          <t>Outstock</t>
        </is>
      </c>
      <c r="H3347" s="9">
        <f>SUBSTITUTE(SUBSTITUTE(SUBSTITUTE(SUBSTITUTE(SUBSTITUTE(F3347,"od",""),"Cena internetowa","")," ",""),"€",""),",",".")+0</f>
        <v/>
      </c>
      <c r="I3347" s="9" t="n"/>
      <c r="J3347" s="9">
        <f>IF(I3347&lt;&gt;"",I3347,H3347)</f>
        <v/>
      </c>
      <c r="K3347" s="9">
        <f>E3347/(1+M3347)</f>
        <v/>
      </c>
      <c r="L3347" s="10" t="inlineStr">
        <is>
          <t>PLN</t>
        </is>
      </c>
      <c r="M3347" s="11" t="n">
        <v>0.23</v>
      </c>
      <c r="N3347" s="9">
        <f>K3347*VLOOKUP(L3347,'Exchange rate'!A:B,2,0)</f>
        <v/>
      </c>
      <c r="O3347" s="8" t="inlineStr">
        <is>
          <t>Sferis</t>
        </is>
      </c>
      <c r="P3347" s="8" t="inlineStr">
        <is>
          <t>Sferis</t>
        </is>
      </c>
      <c r="Q3347" s="8" t="inlineStr">
        <is>
          <t>Poland</t>
        </is>
      </c>
      <c r="R3347" s="12" t="inlineStr">
        <is>
          <t>https://www.sferis.pl/motorola-moto-g85-5g-12-256gb-urban-gray-i397129</t>
        </is>
      </c>
      <c r="S3347" s="13" t="inlineStr">
        <is>
          <t>Handset</t>
        </is>
      </c>
      <c r="T3347" s="13" t="n">
        <v>5</v>
      </c>
      <c r="U3347" s="12" t="inlineStr">
        <is>
          <t>https://drive.google.com/uc?export=view&amp;id=1PXXn45vGsQcRPI3SiOGBrfIp2QJhyY0C</t>
        </is>
      </c>
      <c r="V3347" t="inlineStr">
        <is>
          <t>20250424</t>
        </is>
      </c>
    </row>
    <row r="3348" ht="15" customHeight="1">
      <c r="A3348" s="7" t="inlineStr">
        <is>
          <t>BN2008719</t>
        </is>
      </c>
      <c r="B3348" s="8" t="inlineStr">
        <is>
          <t>Lenovo</t>
        </is>
      </c>
      <c r="C3348" s="8" t="inlineStr">
        <is>
          <t>Moto Razr 40 ultra 8-256GB 5G</t>
        </is>
      </c>
      <c r="D3348" s="8" t="inlineStr">
        <is>
          <t>-</t>
        </is>
      </c>
      <c r="E3348" s="9" t="n">
        <v>0</v>
      </c>
      <c r="F3348" s="9" t="inlineStr">
        <is>
          <t>0.00</t>
        </is>
      </c>
      <c r="G3348" s="9" t="inlineStr">
        <is>
          <t>Outstock</t>
        </is>
      </c>
      <c r="H3348" s="9">
        <f>SUBSTITUTE(SUBSTITUTE(SUBSTITUTE(SUBSTITUTE(SUBSTITUTE(F3348,"od",""),"Cena internetowa","")," ",""),"€",""),",",".")+0</f>
        <v/>
      </c>
      <c r="I3348" s="9" t="n"/>
      <c r="J3348" s="9">
        <f>IF(I3348&lt;&gt;"",I3348,H3348)</f>
        <v/>
      </c>
      <c r="K3348" s="9">
        <f>E3348/(1+M3348)</f>
        <v/>
      </c>
      <c r="L3348" s="10" t="inlineStr">
        <is>
          <t>PLN</t>
        </is>
      </c>
      <c r="M3348" s="11" t="n">
        <v>0.23</v>
      </c>
      <c r="N3348" s="9">
        <f>K3348*VLOOKUP(L3348,'Exchange rate'!A:B,2,0)</f>
        <v/>
      </c>
      <c r="O3348" s="8" t="inlineStr">
        <is>
          <t>Sferis</t>
        </is>
      </c>
      <c r="P3348" s="8" t="inlineStr">
        <is>
          <t>Sferis</t>
        </is>
      </c>
      <c r="Q3348" s="8" t="inlineStr">
        <is>
          <t>Poland</t>
        </is>
      </c>
      <c r="R3348" s="12" t="inlineStr">
        <is>
          <t>https://www.sferis.pl/smartfon-motorola-razr-40-ultra-8-256gb-6-9-p-oled-3800mah-dual-sim-5g-infinite-black-i348436</t>
        </is>
      </c>
      <c r="S3348" s="13" t="inlineStr">
        <is>
          <t>Handset</t>
        </is>
      </c>
      <c r="T3348" s="13" t="n">
        <v>5</v>
      </c>
      <c r="U3348" s="12" t="inlineStr">
        <is>
          <t>https://drive.google.com/uc?export=view&amp;id=1Plcfkh1JccO3ndkkLTr7b3OWjz8fcSb1</t>
        </is>
      </c>
      <c r="V3348" t="inlineStr">
        <is>
          <t>20250424</t>
        </is>
      </c>
    </row>
    <row r="3349" ht="15" customHeight="1">
      <c r="A3349" s="7" t="inlineStr">
        <is>
          <t>BN2009286</t>
        </is>
      </c>
      <c r="B3349" s="8" t="inlineStr">
        <is>
          <t>Lenovo</t>
        </is>
      </c>
      <c r="C3349" s="8" t="inlineStr">
        <is>
          <t>Razr 50 8-256GB 5G</t>
        </is>
      </c>
      <c r="D3349" s="8" t="inlineStr">
        <is>
          <t>-</t>
        </is>
      </c>
      <c r="E3349" s="9" t="n">
        <v>2999</v>
      </c>
      <c r="F3349" s="9" t="inlineStr">
        <is>
          <t>2999.00</t>
        </is>
      </c>
      <c r="G3349" s="9" t="inlineStr">
        <is>
          <t>Instock</t>
        </is>
      </c>
      <c r="H3349" s="9">
        <f>SUBSTITUTE(SUBSTITUTE(SUBSTITUTE(SUBSTITUTE(SUBSTITUTE(F3349,"od",""),"Cena internetowa","")," ",""),"€",""),",",".")+0</f>
        <v/>
      </c>
      <c r="I3349" s="9" t="n"/>
      <c r="J3349" s="9">
        <f>IF(I3349&lt;&gt;"",I3349,H3349)</f>
        <v/>
      </c>
      <c r="K3349" s="9">
        <f>E3349/(1+M3349)</f>
        <v/>
      </c>
      <c r="L3349" s="10" t="inlineStr">
        <is>
          <t>PLN</t>
        </is>
      </c>
      <c r="M3349" s="11" t="n">
        <v>0.23</v>
      </c>
      <c r="N3349" s="9">
        <f>K3349*VLOOKUP(L3349,'Exchange rate'!A:B,2,0)</f>
        <v/>
      </c>
      <c r="O3349" s="8" t="inlineStr">
        <is>
          <t>Sferis</t>
        </is>
      </c>
      <c r="P3349" s="8" t="inlineStr">
        <is>
          <t>Sferis</t>
        </is>
      </c>
      <c r="Q3349" s="8" t="inlineStr">
        <is>
          <t>Poland</t>
        </is>
      </c>
      <c r="R3349" s="12" t="inlineStr">
        <is>
          <t>https://www.sferis.pl/motorola-razr-50-8-256gb-koala-grey-i401147</t>
        </is>
      </c>
      <c r="S3349" s="13" t="inlineStr">
        <is>
          <t>Handset</t>
        </is>
      </c>
      <c r="T3349" s="13" t="n"/>
      <c r="U3349" s="12" t="inlineStr">
        <is>
          <t>https://drive.google.com/uc?export=view&amp;id=1P8_F-oAZZYLtqHtedITrrtzgaH8wgEvk</t>
        </is>
      </c>
      <c r="V3349" t="inlineStr">
        <is>
          <t>20250424</t>
        </is>
      </c>
    </row>
    <row r="3350" ht="15" customHeight="1">
      <c r="A3350" s="7" t="inlineStr">
        <is>
          <t>BN2009285</t>
        </is>
      </c>
      <c r="B3350" s="8" t="inlineStr">
        <is>
          <t>Lenovo</t>
        </is>
      </c>
      <c r="C3350" s="8" t="inlineStr">
        <is>
          <t>Razr 50 Ultra 12-512GB 5G</t>
        </is>
      </c>
      <c r="D3350" s="8" t="inlineStr">
        <is>
          <t>-</t>
        </is>
      </c>
      <c r="E3350" s="9" t="n">
        <v>3599</v>
      </c>
      <c r="F3350" s="9" t="inlineStr">
        <is>
          <t>3599.00</t>
        </is>
      </c>
      <c r="G3350" s="9" t="inlineStr">
        <is>
          <t>Instock</t>
        </is>
      </c>
      <c r="H3350" s="9">
        <f>SUBSTITUTE(SUBSTITUTE(SUBSTITUTE(SUBSTITUTE(SUBSTITUTE(F3350,"od",""),"Cena internetowa","")," ",""),"€",""),",",".")+0</f>
        <v/>
      </c>
      <c r="I3350" s="9" t="n"/>
      <c r="J3350" s="9">
        <f>IF(I3350&lt;&gt;"",I3350,H3350)</f>
        <v/>
      </c>
      <c r="K3350" s="9">
        <f>E3350/(1+M3350)</f>
        <v/>
      </c>
      <c r="L3350" s="10" t="inlineStr">
        <is>
          <t>PLN</t>
        </is>
      </c>
      <c r="M3350" s="11" t="n">
        <v>0.23</v>
      </c>
      <c r="N3350" s="9">
        <f>K3350*VLOOKUP(L3350,'Exchange rate'!A:B,2,0)</f>
        <v/>
      </c>
      <c r="O3350" s="8" t="inlineStr">
        <is>
          <t>Sferis</t>
        </is>
      </c>
      <c r="P3350" s="8" t="inlineStr">
        <is>
          <t>Sferis</t>
        </is>
      </c>
      <c r="Q3350" s="8" t="inlineStr">
        <is>
          <t>Poland</t>
        </is>
      </c>
      <c r="R3350" s="12" t="inlineStr">
        <is>
          <t>https://www.sferis.pl/motorola-razr-50-ultra-12-512gb-midnight-blue-i561362</t>
        </is>
      </c>
      <c r="S3350" s="13" t="inlineStr">
        <is>
          <t>Handset</t>
        </is>
      </c>
      <c r="T3350" s="13" t="n"/>
      <c r="U3350" s="12" t="inlineStr">
        <is>
          <t>https://drive.google.com/uc?export=view&amp;id=1PCTnsUOGWK3nongkwphIwgEJba3zTviQ</t>
        </is>
      </c>
      <c r="V3350" t="inlineStr">
        <is>
          <t>20250424</t>
        </is>
      </c>
    </row>
    <row r="3351" ht="15" customHeight="1">
      <c r="A3351" s="7" t="inlineStr">
        <is>
          <t>BN2008174</t>
        </is>
      </c>
      <c r="B3351" s="8" t="inlineStr">
        <is>
          <t>Lenovo</t>
        </is>
      </c>
      <c r="C3351" s="8" t="inlineStr">
        <is>
          <t>Tab M10 3rd Gen 10.6 4-64GB LTE</t>
        </is>
      </c>
      <c r="D3351" s="8" t="inlineStr">
        <is>
          <t>-</t>
        </is>
      </c>
      <c r="E3351" s="9" t="n">
        <v>599</v>
      </c>
      <c r="F3351" s="9" t="inlineStr">
        <is>
          <t>599.00</t>
        </is>
      </c>
      <c r="G3351" s="9" t="inlineStr">
        <is>
          <t>Instock</t>
        </is>
      </c>
      <c r="H3351" s="9">
        <f>SUBSTITUTE(SUBSTITUTE(SUBSTITUTE(SUBSTITUTE(SUBSTITUTE(F3351,"od",""),"Cena internetowa","")," ",""),"€",""),",",".")+0</f>
        <v/>
      </c>
      <c r="I3351" s="9" t="n"/>
      <c r="J3351" s="9">
        <f>IF(I3351&lt;&gt;"",I3351,H3351)</f>
        <v/>
      </c>
      <c r="K3351" s="9">
        <f>E3351/(1+M3351)</f>
        <v/>
      </c>
      <c r="L3351" s="10" t="inlineStr">
        <is>
          <t>PLN</t>
        </is>
      </c>
      <c r="M3351" s="11" t="n">
        <v>0.23</v>
      </c>
      <c r="N3351" s="9">
        <f>K3351*VLOOKUP(L3351,'Exchange rate'!A:B,2,0)</f>
        <v/>
      </c>
      <c r="O3351" s="8" t="inlineStr">
        <is>
          <t>Sferis</t>
        </is>
      </c>
      <c r="P3351" s="8" t="inlineStr">
        <is>
          <t>Sferis</t>
        </is>
      </c>
      <c r="Q3351" s="8" t="inlineStr">
        <is>
          <t>Poland</t>
        </is>
      </c>
      <c r="R3351" s="12" t="inlineStr">
        <is>
          <t>https://www.sferis.pl/tablet-lenovo-tab-m10-3rd-gen-unisoc-t610-10-1-wuxga-ips-320nits-touch-arm-mali-g52-4-64gb-lte-5000mah-android-storm-grey-i331578</t>
        </is>
      </c>
      <c r="S3351" s="13" t="inlineStr">
        <is>
          <t>Tablet</t>
        </is>
      </c>
      <c r="T3351" s="13" t="n"/>
      <c r="U3351" s="12" t="inlineStr">
        <is>
          <t>https://drive.google.com/uc?export=view&amp;id=1PpCMq4XWr8znKq_St5StcdsIFpkZx3sB</t>
        </is>
      </c>
      <c r="V3351" t="inlineStr">
        <is>
          <t>20250424</t>
        </is>
      </c>
    </row>
    <row r="3352" ht="15" customHeight="1">
      <c r="A3352" s="7" t="inlineStr">
        <is>
          <t>BN2009165</t>
        </is>
      </c>
      <c r="B3352" s="8" t="inlineStr">
        <is>
          <t>Lenovo</t>
        </is>
      </c>
      <c r="C3352" s="8" t="inlineStr">
        <is>
          <t>Tab M11 10.95 4-128GB LTE</t>
        </is>
      </c>
      <c r="D3352" s="8" t="inlineStr">
        <is>
          <t>-</t>
        </is>
      </c>
      <c r="E3352" s="9" t="n">
        <v>0</v>
      </c>
      <c r="F3352" s="9" t="inlineStr">
        <is>
          <t>0.00</t>
        </is>
      </c>
      <c r="G3352" s="9" t="inlineStr">
        <is>
          <t>Outstock</t>
        </is>
      </c>
      <c r="H3352" s="9">
        <f>SUBSTITUTE(SUBSTITUTE(SUBSTITUTE(SUBSTITUTE(SUBSTITUTE(F3352,"od",""),"Cena internetowa","")," ",""),"€",""),",",".")+0</f>
        <v/>
      </c>
      <c r="I3352" s="9" t="n"/>
      <c r="J3352" s="9">
        <f>IF(I3352&lt;&gt;"",I3352,H3352)</f>
        <v/>
      </c>
      <c r="K3352" s="9">
        <f>E3352/(1+M3352)</f>
        <v/>
      </c>
      <c r="L3352" s="10" t="inlineStr">
        <is>
          <t>PLN</t>
        </is>
      </c>
      <c r="M3352" s="11" t="n">
        <v>0.23</v>
      </c>
      <c r="N3352" s="9">
        <f>K3352*VLOOKUP(L3352,'Exchange rate'!A:B,2,0)</f>
        <v/>
      </c>
      <c r="O3352" s="8" t="inlineStr">
        <is>
          <t>Sferis</t>
        </is>
      </c>
      <c r="P3352" s="8" t="inlineStr">
        <is>
          <t>Sferis</t>
        </is>
      </c>
      <c r="Q3352" s="8" t="inlineStr">
        <is>
          <t>Poland</t>
        </is>
      </c>
      <c r="R3352" s="12" t="inlineStr">
        <is>
          <t>https://www.sferis.pl/lenovo-tab-m11-tb330fu-11-4-128gb-lte-szary-i387721</t>
        </is>
      </c>
      <c r="S3352" s="13" t="inlineStr">
        <is>
          <t>Tablet</t>
        </is>
      </c>
      <c r="T3352" s="13" t="n">
        <v>5</v>
      </c>
      <c r="U3352" s="12" t="inlineStr">
        <is>
          <t>https://drive.google.com/uc?export=view&amp;id=1OTj97Ht5R5FzioWNwKPIatqgs_FMP629</t>
        </is>
      </c>
      <c r="V3352" t="inlineStr">
        <is>
          <t>20250424</t>
        </is>
      </c>
    </row>
    <row r="3353" ht="15" customHeight="1">
      <c r="A3353" s="7" t="inlineStr">
        <is>
          <t>AN00000068</t>
        </is>
      </c>
      <c r="B3353" s="8" t="inlineStr">
        <is>
          <t>Microsoft</t>
        </is>
      </c>
      <c r="C3353" s="8" t="inlineStr">
        <is>
          <t>Microsoft Xbox Series S</t>
        </is>
      </c>
      <c r="D3353" s="8" t="inlineStr">
        <is>
          <t>-</t>
        </is>
      </c>
      <c r="E3353" s="9" t="n">
        <v>1289</v>
      </c>
      <c r="F3353" s="9" t="inlineStr">
        <is>
          <t>1289.00</t>
        </is>
      </c>
      <c r="G3353" s="9" t="inlineStr">
        <is>
          <t>Instock</t>
        </is>
      </c>
      <c r="H3353" s="9">
        <f>SUBSTITUTE(SUBSTITUTE(SUBSTITUTE(SUBSTITUTE(SUBSTITUTE(F3353,"od",""),"Cena internetowa","")," ",""),"€",""),",",".")+0</f>
        <v/>
      </c>
      <c r="I3353" s="9" t="n"/>
      <c r="J3353" s="9">
        <f>IF(I3353&lt;&gt;"",I3353,H3353)</f>
        <v/>
      </c>
      <c r="K3353" s="9">
        <f>E3353/(1+M3353)</f>
        <v/>
      </c>
      <c r="L3353" s="10" t="inlineStr">
        <is>
          <t>PLN</t>
        </is>
      </c>
      <c r="M3353" s="11" t="n">
        <v>0.23</v>
      </c>
      <c r="N3353" s="9">
        <f>K3353*VLOOKUP(L3353,'Exchange rate'!A:B,2,0)</f>
        <v/>
      </c>
      <c r="O3353" s="8" t="inlineStr">
        <is>
          <t>Sferis</t>
        </is>
      </c>
      <c r="P3353" s="8" t="inlineStr">
        <is>
          <t>Sferis</t>
        </is>
      </c>
      <c r="Q3353" s="8" t="inlineStr">
        <is>
          <t>Poland</t>
        </is>
      </c>
      <c r="R3353" s="12" t="inlineStr">
        <is>
          <t>https://www.sferis.pl/konsola-xbox-series-s-512gb-i468375</t>
        </is>
      </c>
      <c r="S3353" s="13" t="inlineStr">
        <is>
          <t>Console</t>
        </is>
      </c>
      <c r="T3353" s="13" t="n"/>
      <c r="U3353" s="12" t="inlineStr">
        <is>
          <t>https://drive.google.com/uc?export=view&amp;id=1QL3d9p62LMkIujXePD4kFguIk9jPeXYG</t>
        </is>
      </c>
      <c r="V3353" t="inlineStr">
        <is>
          <t>20250424</t>
        </is>
      </c>
    </row>
    <row r="3354" ht="15" customHeight="1">
      <c r="A3354" s="7" t="inlineStr">
        <is>
          <t>BN2009058</t>
        </is>
      </c>
      <c r="B3354" s="8" t="inlineStr">
        <is>
          <t>OnePlus</t>
        </is>
      </c>
      <c r="C3354" s="8" t="inlineStr">
        <is>
          <t>Nord 3 16-256GB 5G</t>
        </is>
      </c>
      <c r="D3354" s="8" t="inlineStr">
        <is>
          <t>-</t>
        </is>
      </c>
      <c r="E3354" s="9" t="n">
        <v>0</v>
      </c>
      <c r="F3354" s="9" t="inlineStr">
        <is>
          <t>0.00</t>
        </is>
      </c>
      <c r="G3354" s="9" t="inlineStr">
        <is>
          <t>Outstock</t>
        </is>
      </c>
      <c r="H3354" s="9">
        <f>SUBSTITUTE(SUBSTITUTE(SUBSTITUTE(SUBSTITUTE(SUBSTITUTE(F3354,"od",""),"Cena internetowa","")," ",""),"€",""),",",".")+0</f>
        <v/>
      </c>
      <c r="I3354" s="9" t="n"/>
      <c r="J3354" s="9">
        <f>IF(I3354&lt;&gt;"",I3354,H3354)</f>
        <v/>
      </c>
      <c r="K3354" s="9">
        <f>E3354/(1+M3354)</f>
        <v/>
      </c>
      <c r="L3354" s="10" t="inlineStr">
        <is>
          <t>PLN</t>
        </is>
      </c>
      <c r="M3354" s="11" t="n">
        <v>0.23</v>
      </c>
      <c r="N3354" s="9">
        <f>K3354*VLOOKUP(L3354,'Exchange rate'!A:B,2,0)</f>
        <v/>
      </c>
      <c r="O3354" s="8" t="inlineStr">
        <is>
          <t>Sferis</t>
        </is>
      </c>
      <c r="P3354" s="8" t="inlineStr">
        <is>
          <t>Sferis</t>
        </is>
      </c>
      <c r="Q3354" s="8" t="inlineStr">
        <is>
          <t>Poland</t>
        </is>
      </c>
      <c r="R3354" s="12" t="inlineStr">
        <is>
          <t>https://www.sferis.pl/smartfon-oneplus-nord-3-5g-16-256gb-szary-i370163</t>
        </is>
      </c>
      <c r="S3354" s="13" t="inlineStr">
        <is>
          <t>Handset</t>
        </is>
      </c>
      <c r="T3354" s="13" t="n">
        <v>5</v>
      </c>
      <c r="U3354" s="12" t="inlineStr">
        <is>
          <t>https://drive.google.com/uc?export=view&amp;id=1P-m9gW661JtOxfXg0p6NCBqpXBGXSpIP</t>
        </is>
      </c>
      <c r="V3354" t="inlineStr">
        <is>
          <t>20250424</t>
        </is>
      </c>
    </row>
    <row r="3355" ht="15" customHeight="1">
      <c r="A3355" s="7" t="inlineStr">
        <is>
          <t>BN2008723</t>
        </is>
      </c>
      <c r="B3355" s="8" t="inlineStr">
        <is>
          <t>OnePlus</t>
        </is>
      </c>
      <c r="C3355" s="8" t="inlineStr">
        <is>
          <t>Nord CE 3 Lite 8-128GB 5G</t>
        </is>
      </c>
      <c r="D3355" s="8" t="inlineStr">
        <is>
          <t>-</t>
        </is>
      </c>
      <c r="E3355" s="9" t="n">
        <v>0</v>
      </c>
      <c r="F3355" s="9" t="inlineStr">
        <is>
          <t>0.00</t>
        </is>
      </c>
      <c r="G3355" s="9" t="inlineStr">
        <is>
          <t>Outstock</t>
        </is>
      </c>
      <c r="H3355" s="9">
        <f>SUBSTITUTE(SUBSTITUTE(SUBSTITUTE(SUBSTITUTE(SUBSTITUTE(F3355,"od",""),"Cena internetowa","")," ",""),"€",""),",",".")+0</f>
        <v/>
      </c>
      <c r="I3355" s="9" t="n"/>
      <c r="J3355" s="9">
        <f>IF(I3355&lt;&gt;"",I3355,H3355)</f>
        <v/>
      </c>
      <c r="K3355" s="9">
        <f>E3355/(1+M3355)</f>
        <v/>
      </c>
      <c r="L3355" s="10" t="inlineStr">
        <is>
          <t>PLN</t>
        </is>
      </c>
      <c r="M3355" s="11" t="n">
        <v>0.23</v>
      </c>
      <c r="N3355" s="9">
        <f>K3355*VLOOKUP(L3355,'Exchange rate'!A:B,2,0)</f>
        <v/>
      </c>
      <c r="O3355" s="8" t="inlineStr">
        <is>
          <t>Sferis</t>
        </is>
      </c>
      <c r="P3355" s="8" t="inlineStr">
        <is>
          <t>Sferis</t>
        </is>
      </c>
      <c r="Q3355" s="8" t="inlineStr">
        <is>
          <t>Poland</t>
        </is>
      </c>
      <c r="R3355" s="12" t="inlineStr">
        <is>
          <t>https://www.sferis.pl/smartfon-oneplus-nord-ce-3-lite-5g-8-128gb-szary-i351297</t>
        </is>
      </c>
      <c r="S3355" s="13" t="inlineStr">
        <is>
          <t>Handset</t>
        </is>
      </c>
      <c r="T3355" s="13" t="n">
        <v>5</v>
      </c>
      <c r="U3355" s="12" t="inlineStr">
        <is>
          <t>https://drive.google.com/uc?export=view&amp;id=1PgRuqzsoawSvvtYks9tNppUjX7VB3IMa</t>
        </is>
      </c>
      <c r="V3355" t="inlineStr">
        <is>
          <t>20250424</t>
        </is>
      </c>
    </row>
    <row r="3356" ht="15" customHeight="1">
      <c r="A3356" s="7" t="inlineStr">
        <is>
          <t>BN2009368</t>
        </is>
      </c>
      <c r="B3356" s="8" t="inlineStr">
        <is>
          <t>OnePlus</t>
        </is>
      </c>
      <c r="C3356" s="8" t="inlineStr">
        <is>
          <t>OnePlus 12 16-512GB 5G</t>
        </is>
      </c>
      <c r="D3356" s="8" t="inlineStr">
        <is>
          <t>-</t>
        </is>
      </c>
      <c r="E3356" s="9" t="n">
        <v>3245</v>
      </c>
      <c r="F3356" s="9" t="inlineStr">
        <is>
          <t>3245.00</t>
        </is>
      </c>
      <c r="G3356" s="9" t="inlineStr">
        <is>
          <t>Instock</t>
        </is>
      </c>
      <c r="H3356" s="9">
        <f>SUBSTITUTE(SUBSTITUTE(SUBSTITUTE(SUBSTITUTE(SUBSTITUTE(F3356,"od",""),"Cena internetowa","")," ",""),"€",""),",",".")+0</f>
        <v/>
      </c>
      <c r="I3356" s="9" t="n"/>
      <c r="J3356" s="9">
        <f>IF(I3356&lt;&gt;"",I3356,H3356)</f>
        <v/>
      </c>
      <c r="K3356" s="9">
        <f>E3356/(1+M3356)</f>
        <v/>
      </c>
      <c r="L3356" s="10" t="inlineStr">
        <is>
          <t>PLN</t>
        </is>
      </c>
      <c r="M3356" s="11" t="n">
        <v>0.23</v>
      </c>
      <c r="N3356" s="9">
        <f>K3356*VLOOKUP(L3356,'Exchange rate'!A:B,2,0)</f>
        <v/>
      </c>
      <c r="O3356" s="8" t="inlineStr">
        <is>
          <t>Sferis</t>
        </is>
      </c>
      <c r="P3356" s="8" t="inlineStr">
        <is>
          <t>Sferis</t>
        </is>
      </c>
      <c r="Q3356" s="8" t="inlineStr">
        <is>
          <t>Poland</t>
        </is>
      </c>
      <c r="R3356" s="12" t="inlineStr">
        <is>
          <t>https://www.sferis.pl/smartfon-oneplus-12-5g-16-512gb-czarny-i382977</t>
        </is>
      </c>
      <c r="S3356" s="13" t="inlineStr">
        <is>
          <t>Handset</t>
        </is>
      </c>
      <c r="T3356" s="13" t="n"/>
      <c r="U3356" s="12" t="inlineStr">
        <is>
          <t>https://drive.google.com/uc?export=view&amp;id=1OUB8QCF4IcDo2QfBpV2cFOUzlFnawrLE</t>
        </is>
      </c>
      <c r="V3356" t="inlineStr">
        <is>
          <t>20250424</t>
        </is>
      </c>
    </row>
    <row r="3357" ht="15" customHeight="1">
      <c r="A3357" s="7" t="inlineStr">
        <is>
          <t>BN2009369</t>
        </is>
      </c>
      <c r="B3357" s="8" t="inlineStr">
        <is>
          <t>OnePlus</t>
        </is>
      </c>
      <c r="C3357" s="8" t="inlineStr">
        <is>
          <t>OnePlus 12R 16-256GB 5G</t>
        </is>
      </c>
      <c r="D3357" s="8" t="inlineStr">
        <is>
          <t>-</t>
        </is>
      </c>
      <c r="E3357" s="9" t="n">
        <v>0</v>
      </c>
      <c r="F3357" s="9" t="inlineStr">
        <is>
          <t>0.00</t>
        </is>
      </c>
      <c r="G3357" s="9" t="inlineStr">
        <is>
          <t>Outstock</t>
        </is>
      </c>
      <c r="H3357" s="9">
        <f>SUBSTITUTE(SUBSTITUTE(SUBSTITUTE(SUBSTITUTE(SUBSTITUTE(F3357,"od",""),"Cena internetowa","")," ",""),"€",""),",",".")+0</f>
        <v/>
      </c>
      <c r="I3357" s="9" t="n"/>
      <c r="J3357" s="9">
        <f>IF(I3357&lt;&gt;"",I3357,H3357)</f>
        <v/>
      </c>
      <c r="K3357" s="9">
        <f>E3357/(1+M3357)</f>
        <v/>
      </c>
      <c r="L3357" s="10" t="inlineStr">
        <is>
          <t>PLN</t>
        </is>
      </c>
      <c r="M3357" s="11" t="n">
        <v>0.23</v>
      </c>
      <c r="N3357" s="9">
        <f>K3357*VLOOKUP(L3357,'Exchange rate'!A:B,2,0)</f>
        <v/>
      </c>
      <c r="O3357" s="8" t="inlineStr">
        <is>
          <t>Sferis</t>
        </is>
      </c>
      <c r="P3357" s="8" t="inlineStr">
        <is>
          <t>Sferis</t>
        </is>
      </c>
      <c r="Q3357" s="8" t="inlineStr">
        <is>
          <t>Poland</t>
        </is>
      </c>
      <c r="R3357" s="12" t="inlineStr">
        <is>
          <t>https://www.sferis.pl/smartfon-oneplus-12r-5g-ds-16-256gb-iron-grey-i388743?rec_source=2&amp;rec_scenario_id=0&amp;prod_id=120532&amp;vds_id=2113&amp;rec_item_id=38655&amp;utm_source=salesmanago&amp;utm_medium=WEBPUSH&amp;utm_campaign=WEBPUSH_anonimowi</t>
        </is>
      </c>
      <c r="S3357" s="13" t="inlineStr">
        <is>
          <t>Handset</t>
        </is>
      </c>
      <c r="T3357" s="13" t="n">
        <v>5</v>
      </c>
      <c r="U3357" s="12" t="inlineStr">
        <is>
          <t>https://drive.google.com/uc?export=view&amp;id=1Okyd88mr8zrs2Dmz3FCSzVvaM1NQq6Q-</t>
        </is>
      </c>
      <c r="V3357" t="inlineStr">
        <is>
          <t>20250424</t>
        </is>
      </c>
    </row>
    <row r="3358" ht="15" customHeight="1">
      <c r="A3358" s="7" t="inlineStr">
        <is>
          <t>AN00000245</t>
        </is>
      </c>
      <c r="B3358" s="8" t="inlineStr">
        <is>
          <t>OnePlus</t>
        </is>
      </c>
      <c r="C3358" s="8" t="inlineStr">
        <is>
          <t>OnePlus 13 5G 16/512GB</t>
        </is>
      </c>
      <c r="D3358" s="8" t="inlineStr">
        <is>
          <t>-</t>
        </is>
      </c>
      <c r="E3358" s="9" t="n">
        <v>4399</v>
      </c>
      <c r="F3358" s="9" t="inlineStr">
        <is>
          <t>4399.00</t>
        </is>
      </c>
      <c r="G3358" s="9" t="inlineStr">
        <is>
          <t>Instock</t>
        </is>
      </c>
      <c r="H3358" s="9">
        <f>SUBSTITUTE(SUBSTITUTE(SUBSTITUTE(SUBSTITUTE(SUBSTITUTE(F3358,"od",""),"Cena internetowa","")," ",""),"€",""),",",".")+0</f>
        <v/>
      </c>
      <c r="I3358" s="9" t="n"/>
      <c r="J3358" s="9">
        <f>IF(I3358&lt;&gt;"",I3358,H3358)</f>
        <v/>
      </c>
      <c r="K3358" s="9">
        <f>E3358/(1+M3358)</f>
        <v/>
      </c>
      <c r="L3358" s="10" t="inlineStr">
        <is>
          <t>PLN</t>
        </is>
      </c>
      <c r="M3358" s="11" t="n">
        <v>0.23</v>
      </c>
      <c r="N3358" s="9">
        <f>K3358*VLOOKUP(L3358,'Exchange rate'!A:B,2,0)</f>
        <v/>
      </c>
      <c r="O3358" s="8" t="inlineStr">
        <is>
          <t>Sferis</t>
        </is>
      </c>
      <c r="P3358" s="8" t="inlineStr">
        <is>
          <t>Sferis</t>
        </is>
      </c>
      <c r="Q3358" s="8" t="inlineStr">
        <is>
          <t>Poland</t>
        </is>
      </c>
      <c r="R3358" s="12" t="inlineStr">
        <is>
          <t>https://www.sferis.pl/smartfon-oneplus-13-5g-16-512gb-ds-arctic-dawn-i467050</t>
        </is>
      </c>
      <c r="S3358" s="13" t="inlineStr">
        <is>
          <t>Handset</t>
        </is>
      </c>
      <c r="T3358" s="13" t="n"/>
      <c r="U3358" s="12" t="inlineStr">
        <is>
          <t>https://drive.google.com/uc?export=view&amp;id=1OinWrbWrn3hs452VzS3UWZbFRHINk5du</t>
        </is>
      </c>
      <c r="V3358" t="inlineStr">
        <is>
          <t>20250424</t>
        </is>
      </c>
    </row>
    <row r="3359" ht="15" customHeight="1">
      <c r="A3359" s="7" t="inlineStr">
        <is>
          <t>AN00000244</t>
        </is>
      </c>
      <c r="B3359" s="8" t="inlineStr">
        <is>
          <t>OnePlus</t>
        </is>
      </c>
      <c r="C3359" s="8" t="inlineStr">
        <is>
          <t>OnePlus 13R 5G 12/256GB</t>
        </is>
      </c>
      <c r="D3359" s="8" t="inlineStr">
        <is>
          <t>-</t>
        </is>
      </c>
      <c r="E3359" s="9" t="n">
        <v>2799</v>
      </c>
      <c r="F3359" s="9" t="inlineStr">
        <is>
          <t>2799.00</t>
        </is>
      </c>
      <c r="G3359" s="9" t="inlineStr">
        <is>
          <t>Instock</t>
        </is>
      </c>
      <c r="H3359" s="9">
        <f>SUBSTITUTE(SUBSTITUTE(SUBSTITUTE(SUBSTITUTE(SUBSTITUTE(F3359,"od",""),"Cena internetowa","")," ",""),"€",""),",",".")+0</f>
        <v/>
      </c>
      <c r="I3359" s="9" t="n"/>
      <c r="J3359" s="9">
        <f>IF(I3359&lt;&gt;"",I3359,H3359)</f>
        <v/>
      </c>
      <c r="K3359" s="9">
        <f>E3359/(1+M3359)</f>
        <v/>
      </c>
      <c r="L3359" s="10" t="inlineStr">
        <is>
          <t>PLN</t>
        </is>
      </c>
      <c r="M3359" s="11" t="n">
        <v>0.23</v>
      </c>
      <c r="N3359" s="9">
        <f>K3359*VLOOKUP(L3359,'Exchange rate'!A:B,2,0)</f>
        <v/>
      </c>
      <c r="O3359" s="8" t="inlineStr">
        <is>
          <t>Sferis</t>
        </is>
      </c>
      <c r="P3359" s="8" t="inlineStr">
        <is>
          <t>Sferis</t>
        </is>
      </c>
      <c r="Q3359" s="8" t="inlineStr">
        <is>
          <t>Poland</t>
        </is>
      </c>
      <c r="R3359" s="12" t="inlineStr">
        <is>
          <t>https://www.sferis.pl/smartfon-oneplus-13r-5g-12-256gb-ds-astral-trail-i467091</t>
        </is>
      </c>
      <c r="S3359" s="13" t="inlineStr">
        <is>
          <t>Handset</t>
        </is>
      </c>
      <c r="T3359" s="13" t="n"/>
      <c r="U3359" s="12" t="inlineStr">
        <is>
          <t>https://drive.google.com/uc?export=view&amp;id=1Ov6jcG5NQx17CsY073pJddbzX_Z5_tV8</t>
        </is>
      </c>
      <c r="V3359" t="inlineStr">
        <is>
          <t>20250424</t>
        </is>
      </c>
    </row>
    <row r="3360" ht="15" customHeight="1">
      <c r="A3360" s="7" t="inlineStr">
        <is>
          <t>AN00000205</t>
        </is>
      </c>
      <c r="B3360" s="8" t="inlineStr">
        <is>
          <t>OnePlus</t>
        </is>
      </c>
      <c r="C3360" s="8" t="inlineStr">
        <is>
          <t>OnePlus Nord 4 5G 16/512GB</t>
        </is>
      </c>
      <c r="D3360" s="8" t="inlineStr">
        <is>
          <t>-</t>
        </is>
      </c>
      <c r="E3360" s="9" t="n">
        <v>1835</v>
      </c>
      <c r="F3360" s="9" t="inlineStr">
        <is>
          <t>1835.00</t>
        </is>
      </c>
      <c r="G3360" s="9" t="inlineStr">
        <is>
          <t>Instock</t>
        </is>
      </c>
      <c r="H3360" s="9">
        <f>SUBSTITUTE(SUBSTITUTE(SUBSTITUTE(SUBSTITUTE(SUBSTITUTE(F3360,"od",""),"Cena internetowa","")," ",""),"€",""),",",".")+0</f>
        <v/>
      </c>
      <c r="I3360" s="9" t="n"/>
      <c r="J3360" s="9">
        <f>IF(I3360&lt;&gt;"",I3360,H3360)</f>
        <v/>
      </c>
      <c r="K3360" s="9">
        <f>E3360/(1+M3360)</f>
        <v/>
      </c>
      <c r="L3360" s="10" t="inlineStr">
        <is>
          <t>PLN</t>
        </is>
      </c>
      <c r="M3360" s="11" t="n">
        <v>0.23</v>
      </c>
      <c r="N3360" s="9">
        <f>K3360*VLOOKUP(L3360,'Exchange rate'!A:B,2,0)</f>
        <v/>
      </c>
      <c r="O3360" s="8" t="inlineStr">
        <is>
          <t>Sferis</t>
        </is>
      </c>
      <c r="P3360" s="8" t="inlineStr">
        <is>
          <t>Sferis</t>
        </is>
      </c>
      <c r="Q3360" s="8" t="inlineStr">
        <is>
          <t>Poland</t>
        </is>
      </c>
      <c r="R3360" s="12" t="inlineStr">
        <is>
          <t>https://www.sferis.pl/smartfon-oneplus-nord-4-5g-ds-16-512gb-green-i501234</t>
        </is>
      </c>
      <c r="S3360" s="13" t="inlineStr">
        <is>
          <t>Handset</t>
        </is>
      </c>
      <c r="T3360" s="13" t="n"/>
      <c r="U3360" s="12" t="inlineStr">
        <is>
          <t>https://drive.google.com/uc?export=view&amp;id=1Q9Dvn6H4As-kOXQrVwzGl5_BjpX1GUko</t>
        </is>
      </c>
      <c r="V3360" t="inlineStr">
        <is>
          <t>20250424</t>
        </is>
      </c>
    </row>
    <row r="3361" ht="15" customHeight="1">
      <c r="A3361" s="7" t="inlineStr">
        <is>
          <t>AN00000191</t>
        </is>
      </c>
      <c r="B3361" s="8" t="inlineStr">
        <is>
          <t>OnePlus</t>
        </is>
      </c>
      <c r="C3361" s="8" t="inlineStr">
        <is>
          <t>OnePlus Watch 2</t>
        </is>
      </c>
      <c r="D3361" s="8" t="inlineStr">
        <is>
          <t>-</t>
        </is>
      </c>
      <c r="E3361" s="9" t="n">
        <v>869</v>
      </c>
      <c r="F3361" s="9" t="inlineStr">
        <is>
          <t>869.00</t>
        </is>
      </c>
      <c r="G3361" s="9" t="inlineStr">
        <is>
          <t>Instock</t>
        </is>
      </c>
      <c r="H3361" s="9">
        <f>SUBSTITUTE(SUBSTITUTE(SUBSTITUTE(SUBSTITUTE(SUBSTITUTE(F3361,"od",""),"Cena internetowa","")," ",""),"€",""),",",".")+0</f>
        <v/>
      </c>
      <c r="I3361" s="9" t="n"/>
      <c r="J3361" s="9">
        <f>IF(I3361&lt;&gt;"",I3361,H3361)</f>
        <v/>
      </c>
      <c r="K3361" s="9">
        <f>E3361/(1+M3361)</f>
        <v/>
      </c>
      <c r="L3361" s="10" t="inlineStr">
        <is>
          <t>PLN</t>
        </is>
      </c>
      <c r="M3361" s="11" t="n">
        <v>0.23</v>
      </c>
      <c r="N3361" s="9">
        <f>K3361*VLOOKUP(L3361,'Exchange rate'!A:B,2,0)</f>
        <v/>
      </c>
      <c r="O3361" s="8" t="inlineStr">
        <is>
          <t>Sferis</t>
        </is>
      </c>
      <c r="P3361" s="8" t="inlineStr">
        <is>
          <t>Sferis</t>
        </is>
      </c>
      <c r="Q3361" s="8" t="inlineStr">
        <is>
          <t>Poland</t>
        </is>
      </c>
      <c r="R3361" s="12" t="inlineStr">
        <is>
          <t>https://www.sferis.pl/oneplus-watch-2-47mm-black-i397584</t>
        </is>
      </c>
      <c r="S3361" s="13" t="inlineStr">
        <is>
          <t>Smart Watch</t>
        </is>
      </c>
      <c r="T3361" s="13" t="n"/>
      <c r="U3361" s="12" t="inlineStr">
        <is>
          <t>https://drive.google.com/uc?export=view&amp;id=1PkKrlDUFeAnxzNYQKAWSRvTtAEzWetJV</t>
        </is>
      </c>
      <c r="V3361" t="inlineStr">
        <is>
          <t>20250424</t>
        </is>
      </c>
    </row>
    <row r="3362" ht="15" customHeight="1">
      <c r="A3362" s="7" t="inlineStr">
        <is>
          <t>BN2008960</t>
        </is>
      </c>
      <c r="B3362" s="8" t="inlineStr">
        <is>
          <t>Oppo</t>
        </is>
      </c>
      <c r="C3362" s="8" t="inlineStr">
        <is>
          <t>A79 4-128GB 5G</t>
        </is>
      </c>
      <c r="D3362" s="8" t="inlineStr">
        <is>
          <t>-</t>
        </is>
      </c>
      <c r="E3362" s="9" t="n">
        <v>0</v>
      </c>
      <c r="F3362" s="9" t="inlineStr">
        <is>
          <t>0.00</t>
        </is>
      </c>
      <c r="G3362" s="9" t="inlineStr">
        <is>
          <t>Outstock</t>
        </is>
      </c>
      <c r="H3362" s="9">
        <f>SUBSTITUTE(SUBSTITUTE(SUBSTITUTE(SUBSTITUTE(SUBSTITUTE(F3362,"od",""),"Cena internetowa","")," ",""),"€",""),",",".")+0</f>
        <v/>
      </c>
      <c r="I3362" s="9" t="n"/>
      <c r="J3362" s="9">
        <f>IF(I3362&lt;&gt;"",I3362,H3362)</f>
        <v/>
      </c>
      <c r="K3362" s="9">
        <f>E3362/(1+M3362)</f>
        <v/>
      </c>
      <c r="L3362" s="10" t="inlineStr">
        <is>
          <t>PLN</t>
        </is>
      </c>
      <c r="M3362" s="11" t="n">
        <v>0.23</v>
      </c>
      <c r="N3362" s="9">
        <f>K3362*VLOOKUP(L3362,'Exchange rate'!A:B,2,0)</f>
        <v/>
      </c>
      <c r="O3362" s="8" t="inlineStr">
        <is>
          <t>Sferis</t>
        </is>
      </c>
      <c r="P3362" s="8" t="inlineStr">
        <is>
          <t>Sferis</t>
        </is>
      </c>
      <c r="Q3362" s="8" t="inlineStr">
        <is>
          <t>Poland</t>
        </is>
      </c>
      <c r="R3362" s="12" t="inlineStr">
        <is>
          <t>https://www.sferis.pl/smartfon-oppo-a79-5g-4-128gb-mystery-black-i392638</t>
        </is>
      </c>
      <c r="S3362" s="13" t="inlineStr">
        <is>
          <t>Handset</t>
        </is>
      </c>
      <c r="T3362" s="13" t="n">
        <v>5</v>
      </c>
      <c r="U3362" s="12" t="inlineStr">
        <is>
          <t>https://drive.google.com/uc?export=view&amp;id=1P_wHv7bQbJf5untc7DmlsaxjqWktt-QV</t>
        </is>
      </c>
      <c r="V3362" t="inlineStr">
        <is>
          <t>20250424</t>
        </is>
      </c>
    </row>
    <row r="3363" ht="15" customHeight="1">
      <c r="A3363" s="7" t="inlineStr">
        <is>
          <t>BN2009104</t>
        </is>
      </c>
      <c r="B3363" s="8" t="inlineStr">
        <is>
          <t>Oppo</t>
        </is>
      </c>
      <c r="C3363" s="8" t="inlineStr">
        <is>
          <t>Reno11 F 8-256GB 5G</t>
        </is>
      </c>
      <c r="D3363" s="8" t="inlineStr">
        <is>
          <t>-</t>
        </is>
      </c>
      <c r="E3363" s="9" t="n">
        <v>0</v>
      </c>
      <c r="F3363" s="9" t="inlineStr">
        <is>
          <t>0.00</t>
        </is>
      </c>
      <c r="G3363" s="9" t="inlineStr">
        <is>
          <t>Outstock</t>
        </is>
      </c>
      <c r="H3363" s="9">
        <f>SUBSTITUTE(SUBSTITUTE(SUBSTITUTE(SUBSTITUTE(SUBSTITUTE(F3363,"od",""),"Cena internetowa","")," ",""),"€",""),",",".")+0</f>
        <v/>
      </c>
      <c r="I3363" s="9" t="n"/>
      <c r="J3363" s="9">
        <f>IF(I3363&lt;&gt;"",I3363,H3363)</f>
        <v/>
      </c>
      <c r="K3363" s="9">
        <f>E3363/(1+M3363)</f>
        <v/>
      </c>
      <c r="L3363" s="10" t="inlineStr">
        <is>
          <t>PLN</t>
        </is>
      </c>
      <c r="M3363" s="11" t="n">
        <v>0.23</v>
      </c>
      <c r="N3363" s="9">
        <f>K3363*VLOOKUP(L3363,'Exchange rate'!A:B,2,0)</f>
        <v/>
      </c>
      <c r="O3363" s="8" t="inlineStr">
        <is>
          <t>Sferis</t>
        </is>
      </c>
      <c r="P3363" s="8" t="inlineStr">
        <is>
          <t>Sferis</t>
        </is>
      </c>
      <c r="Q3363" s="8" t="inlineStr">
        <is>
          <t>Poland</t>
        </is>
      </c>
      <c r="R3363" s="12" t="inlineStr">
        <is>
          <t>https://www.sferis.pl/smartfon-oppo-reno-11f-5g-8-256gb-palm-green-i391217?rec_source=2&amp;rec_scenario_id=0&amp;prod_id=121260&amp;vds_id=2113&amp;rec_item_id=38655&amp;utm_source=salesmanago&amp;utm_medium=SMS&amp;utm_campaign=tv</t>
        </is>
      </c>
      <c r="S3363" s="13" t="inlineStr">
        <is>
          <t>Handset</t>
        </is>
      </c>
      <c r="T3363" s="13" t="n">
        <v>5</v>
      </c>
      <c r="U3363" s="12" t="inlineStr">
        <is>
          <t>https://drive.google.com/uc?export=view&amp;id=1OUhdKeihir4DolH3VjE33lKKIQEIphLQ</t>
        </is>
      </c>
      <c r="V3363" t="inlineStr">
        <is>
          <t>20250424</t>
        </is>
      </c>
    </row>
    <row r="3364" ht="15" customHeight="1">
      <c r="A3364" s="7" t="inlineStr">
        <is>
          <t>BN2009427</t>
        </is>
      </c>
      <c r="B3364" s="8" t="inlineStr">
        <is>
          <t>Oppo</t>
        </is>
      </c>
      <c r="C3364" s="8" t="inlineStr">
        <is>
          <t>Reno12 12-256GB 5G</t>
        </is>
      </c>
      <c r="D3364" s="8" t="inlineStr">
        <is>
          <t>-</t>
        </is>
      </c>
      <c r="E3364" s="9" t="n">
        <v>1379</v>
      </c>
      <c r="F3364" s="9" t="inlineStr">
        <is>
          <t>1379.00</t>
        </is>
      </c>
      <c r="G3364" s="9" t="inlineStr">
        <is>
          <t>Instock</t>
        </is>
      </c>
      <c r="H3364" s="9">
        <f>SUBSTITUTE(SUBSTITUTE(SUBSTITUTE(SUBSTITUTE(SUBSTITUTE(F3364,"od",""),"Cena internetowa","")," ",""),"€",""),",",".")+0</f>
        <v/>
      </c>
      <c r="I3364" s="9" t="n"/>
      <c r="J3364" s="9">
        <f>IF(I3364&lt;&gt;"",I3364,H3364)</f>
        <v/>
      </c>
      <c r="K3364" s="9">
        <f>E3364/(1+M3364)</f>
        <v/>
      </c>
      <c r="L3364" s="10" t="inlineStr">
        <is>
          <t>PLN</t>
        </is>
      </c>
      <c r="M3364" s="11" t="n">
        <v>0.23</v>
      </c>
      <c r="N3364" s="9">
        <f>K3364*VLOOKUP(L3364,'Exchange rate'!A:B,2,0)</f>
        <v/>
      </c>
      <c r="O3364" s="8" t="inlineStr">
        <is>
          <t>Sferis</t>
        </is>
      </c>
      <c r="P3364" s="8" t="inlineStr">
        <is>
          <t>Sferis</t>
        </is>
      </c>
      <c r="Q3364" s="8" t="inlineStr">
        <is>
          <t>Poland</t>
        </is>
      </c>
      <c r="R3364" s="12" t="inlineStr">
        <is>
          <t>https://www.sferis.pl/oppo-reno-12-5g-ds-12-256gb-black-brown-i416691</t>
        </is>
      </c>
      <c r="S3364" s="13" t="inlineStr">
        <is>
          <t>Handset</t>
        </is>
      </c>
      <c r="T3364" s="13" t="n"/>
      <c r="U3364" s="12" t="inlineStr">
        <is>
          <t>https://drive.google.com/uc?export=view&amp;id=1PAd-eHINBpC4BAUtMy7pdV_EFxG_2BQb</t>
        </is>
      </c>
      <c r="V3364" t="inlineStr">
        <is>
          <t>20250424</t>
        </is>
      </c>
    </row>
    <row r="3365" ht="15" customHeight="1">
      <c r="A3365" s="7" t="inlineStr">
        <is>
          <t>BN2009428</t>
        </is>
      </c>
      <c r="B3365" s="8" t="inlineStr">
        <is>
          <t>Oppo</t>
        </is>
      </c>
      <c r="C3365" s="8" t="inlineStr">
        <is>
          <t>Reno12 FS 12-512GB 5G</t>
        </is>
      </c>
      <c r="D3365" s="8" t="inlineStr">
        <is>
          <t>-</t>
        </is>
      </c>
      <c r="E3365" s="9" t="n">
        <v>0</v>
      </c>
      <c r="F3365" s="9" t="inlineStr">
        <is>
          <t>0.00</t>
        </is>
      </c>
      <c r="G3365" s="9" t="inlineStr">
        <is>
          <t>Outstock</t>
        </is>
      </c>
      <c r="H3365" s="9">
        <f>SUBSTITUTE(SUBSTITUTE(SUBSTITUTE(SUBSTITUTE(SUBSTITUTE(F3365,"od",""),"Cena internetowa","")," ",""),"€",""),",",".")+0</f>
        <v/>
      </c>
      <c r="I3365" s="9" t="n"/>
      <c r="J3365" s="9">
        <f>IF(I3365&lt;&gt;"",I3365,H3365)</f>
        <v/>
      </c>
      <c r="K3365" s="9">
        <f>E3365/(1+M3365)</f>
        <v/>
      </c>
      <c r="L3365" s="10" t="inlineStr">
        <is>
          <t>PLN</t>
        </is>
      </c>
      <c r="M3365" s="11" t="n">
        <v>0.23</v>
      </c>
      <c r="N3365" s="9">
        <f>K3365*VLOOKUP(L3365,'Exchange rate'!A:B,2,0)</f>
        <v/>
      </c>
      <c r="O3365" s="8" t="inlineStr">
        <is>
          <t>Sferis</t>
        </is>
      </c>
      <c r="P3365" s="8" t="inlineStr">
        <is>
          <t>Sferis</t>
        </is>
      </c>
      <c r="Q3365" s="8" t="inlineStr">
        <is>
          <t>Poland</t>
        </is>
      </c>
      <c r="R3365" s="12" t="inlineStr">
        <is>
          <t>https://www.sferis.pl/oppo-reno-12fs-5g-12-512gb-orange-i418253</t>
        </is>
      </c>
      <c r="S3365" s="13" t="inlineStr">
        <is>
          <t>Handset</t>
        </is>
      </c>
      <c r="T3365" s="13" t="n">
        <v>5</v>
      </c>
      <c r="U3365" s="12" t="inlineStr">
        <is>
          <t>https://drive.google.com/uc?export=view&amp;id=1Q0ABqKaRTt208UNwflykPNeSYId9MmtK</t>
        </is>
      </c>
      <c r="V3365" t="inlineStr">
        <is>
          <t>20250424</t>
        </is>
      </c>
    </row>
    <row r="3366" ht="15" customHeight="1">
      <c r="A3366" s="7" t="inlineStr">
        <is>
          <t>BN2009282</t>
        </is>
      </c>
      <c r="B3366" s="8" t="inlineStr">
        <is>
          <t>Oppo</t>
        </is>
      </c>
      <c r="C3366" s="8" t="inlineStr">
        <is>
          <t>Reno12 Pro 12-512GB 5G</t>
        </is>
      </c>
      <c r="D3366" s="8" t="inlineStr">
        <is>
          <t>-</t>
        </is>
      </c>
      <c r="E3366" s="9" t="n">
        <v>0</v>
      </c>
      <c r="F3366" s="9" t="inlineStr">
        <is>
          <t>0.00</t>
        </is>
      </c>
      <c r="G3366" s="9" t="inlineStr">
        <is>
          <t>Outstock</t>
        </is>
      </c>
      <c r="H3366" s="9">
        <f>SUBSTITUTE(SUBSTITUTE(SUBSTITUTE(SUBSTITUTE(SUBSTITUTE(F3366,"od",""),"Cena internetowa","")," ",""),"€",""),",",".")+0</f>
        <v/>
      </c>
      <c r="I3366" s="9" t="n"/>
      <c r="J3366" s="9">
        <f>IF(I3366&lt;&gt;"",I3366,H3366)</f>
        <v/>
      </c>
      <c r="K3366" s="9">
        <f>E3366/(1+M3366)</f>
        <v/>
      </c>
      <c r="L3366" s="10" t="inlineStr">
        <is>
          <t>PLN</t>
        </is>
      </c>
      <c r="M3366" s="11" t="n">
        <v>0.23</v>
      </c>
      <c r="N3366" s="9">
        <f>K3366*VLOOKUP(L3366,'Exchange rate'!A:B,2,0)</f>
        <v/>
      </c>
      <c r="O3366" s="8" t="inlineStr">
        <is>
          <t>Sferis</t>
        </is>
      </c>
      <c r="P3366" s="8" t="inlineStr">
        <is>
          <t>Sferis</t>
        </is>
      </c>
      <c r="Q3366" s="8" t="inlineStr">
        <is>
          <t>Poland</t>
        </is>
      </c>
      <c r="R3366" s="12" t="inlineStr">
        <is>
          <t>https://www.sferis.pl/smartfon-oppo-reno12-pro-5g-ds-12-512gb-nebula-black-i398287</t>
        </is>
      </c>
      <c r="S3366" s="13" t="inlineStr">
        <is>
          <t>Handset</t>
        </is>
      </c>
      <c r="T3366" s="13" t="n">
        <v>5</v>
      </c>
      <c r="U3366" s="12" t="inlineStr">
        <is>
          <t>https://drive.google.com/uc?export=view&amp;id=1QIzOhCyaAQKV4zUJzNeNjYcax7vWpIH8</t>
        </is>
      </c>
      <c r="V3366" t="inlineStr">
        <is>
          <t>20250424</t>
        </is>
      </c>
    </row>
    <row r="3367" ht="15" customHeight="1">
      <c r="A3367" s="7" t="inlineStr">
        <is>
          <t>AN00000253</t>
        </is>
      </c>
      <c r="B3367" s="8" t="inlineStr">
        <is>
          <t>Realme</t>
        </is>
      </c>
      <c r="C3367" s="8" t="inlineStr">
        <is>
          <t>Realme 14 Pro 5G 8/256GB</t>
        </is>
      </c>
      <c r="D3367" s="8" t="inlineStr">
        <is>
          <t>-</t>
        </is>
      </c>
      <c r="E3367" s="9" t="n">
        <v>1449</v>
      </c>
      <c r="F3367" s="9" t="inlineStr">
        <is>
          <t>1299.00</t>
        </is>
      </c>
      <c r="G3367" s="9" t="inlineStr">
        <is>
          <t>Instock</t>
        </is>
      </c>
      <c r="H3367" s="9">
        <f>SUBSTITUTE(SUBSTITUTE(SUBSTITUTE(SUBSTITUTE(SUBSTITUTE(F3367,"od",""),"Cena internetowa","")," ",""),"€",""),",",".")+0</f>
        <v/>
      </c>
      <c r="I3367" s="9" t="n"/>
      <c r="J3367" s="9">
        <f>IF(I3367&lt;&gt;"",I3367,H3367)</f>
        <v/>
      </c>
      <c r="K3367" s="9">
        <f>E3367/(1+M3367)</f>
        <v/>
      </c>
      <c r="L3367" s="10" t="inlineStr">
        <is>
          <t>PLN</t>
        </is>
      </c>
      <c r="M3367" s="11" t="n">
        <v>0.23</v>
      </c>
      <c r="N3367" s="9">
        <f>K3367*VLOOKUP(L3367,'Exchange rate'!A:B,2,0)</f>
        <v/>
      </c>
      <c r="O3367" s="8" t="inlineStr">
        <is>
          <t>Sferis</t>
        </is>
      </c>
      <c r="P3367" s="8" t="inlineStr">
        <is>
          <t>Sferis</t>
        </is>
      </c>
      <c r="Q3367" s="8" t="inlineStr">
        <is>
          <t>Poland</t>
        </is>
      </c>
      <c r="R3367" s="12" t="inlineStr">
        <is>
          <t>https://www.sferis.pl/realme-14-pro-5g-ds-8-256gb-suede-grey-i564552</t>
        </is>
      </c>
      <c r="S3367" s="13" t="inlineStr">
        <is>
          <t>Handset</t>
        </is>
      </c>
      <c r="T3367" s="13" t="n"/>
      <c r="U3367" s="12" t="inlineStr">
        <is>
          <t>https://drive.google.com/uc?export=view&amp;id=1Q5T5NvOmmgBlaXSR7twIaGwnhiS68RTV</t>
        </is>
      </c>
      <c r="V3367" t="inlineStr">
        <is>
          <t>20250424</t>
        </is>
      </c>
    </row>
    <row r="3368" ht="15" customHeight="1">
      <c r="A3368" s="7" t="inlineStr">
        <is>
          <t>BN2009183</t>
        </is>
      </c>
      <c r="B3368" s="8" t="inlineStr">
        <is>
          <t>Realme</t>
        </is>
      </c>
      <c r="C3368" s="8" t="inlineStr">
        <is>
          <t>Realme C67 8-256GB LTE</t>
        </is>
      </c>
      <c r="D3368" s="8" t="inlineStr">
        <is>
          <t>-</t>
        </is>
      </c>
      <c r="E3368" s="9" t="n">
        <v>0</v>
      </c>
      <c r="F3368" s="9" t="inlineStr">
        <is>
          <t>0.00</t>
        </is>
      </c>
      <c r="G3368" s="9" t="inlineStr">
        <is>
          <t>Outstock</t>
        </is>
      </c>
      <c r="H3368" s="9">
        <f>SUBSTITUTE(SUBSTITUTE(SUBSTITUTE(SUBSTITUTE(SUBSTITUTE(F3368,"od",""),"Cena internetowa","")," ",""),"€",""),",",".")+0</f>
        <v/>
      </c>
      <c r="I3368" s="9" t="n"/>
      <c r="J3368" s="9">
        <f>IF(I3368&lt;&gt;"",I3368,H3368)</f>
        <v/>
      </c>
      <c r="K3368" s="9">
        <f>E3368/(1+M3368)</f>
        <v/>
      </c>
      <c r="L3368" s="10" t="inlineStr">
        <is>
          <t>PLN</t>
        </is>
      </c>
      <c r="M3368" s="11" t="n">
        <v>0.23</v>
      </c>
      <c r="N3368" s="9">
        <f>K3368*VLOOKUP(L3368,'Exchange rate'!A:B,2,0)</f>
        <v/>
      </c>
      <c r="O3368" s="8" t="inlineStr">
        <is>
          <t>Sferis</t>
        </is>
      </c>
      <c r="P3368" s="8" t="inlineStr">
        <is>
          <t>Sferis</t>
        </is>
      </c>
      <c r="Q3368" s="8" t="inlineStr">
        <is>
          <t>Poland</t>
        </is>
      </c>
      <c r="R3368" s="12" t="inlineStr">
        <is>
          <t>https://www.sferis.pl/smartfon-realme-c67-8-256gb-czarny-i387103</t>
        </is>
      </c>
      <c r="S3368" s="13" t="inlineStr">
        <is>
          <t>Handset</t>
        </is>
      </c>
      <c r="T3368" s="13" t="n">
        <v>5</v>
      </c>
      <c r="U3368" s="12" t="inlineStr">
        <is>
          <t>https://drive.google.com/uc?export=view&amp;id=1OSWw_GFW9RSQkQJWMQ8PW1370w4FFoX3</t>
        </is>
      </c>
      <c r="V3368" t="inlineStr">
        <is>
          <t>20250424</t>
        </is>
      </c>
    </row>
    <row r="3369" ht="15" customHeight="1">
      <c r="A3369" s="7" t="inlineStr">
        <is>
          <t>AN00000239</t>
        </is>
      </c>
      <c r="B3369" s="8" t="inlineStr">
        <is>
          <t>Realme</t>
        </is>
      </c>
      <c r="C3369" s="8" t="inlineStr">
        <is>
          <t>Realme GT7 Pro 5G 12/512GB</t>
        </is>
      </c>
      <c r="D3369" s="8" t="inlineStr">
        <is>
          <t>-</t>
        </is>
      </c>
      <c r="E3369" s="9" t="n">
        <v>3475</v>
      </c>
      <c r="F3369" s="9" t="inlineStr">
        <is>
          <t>3475.00</t>
        </is>
      </c>
      <c r="G3369" s="9" t="inlineStr">
        <is>
          <t>Instock</t>
        </is>
      </c>
      <c r="H3369" s="9">
        <f>SUBSTITUTE(SUBSTITUTE(SUBSTITUTE(SUBSTITUTE(SUBSTITUTE(F3369,"od",""),"Cena internetowa","")," ",""),"€",""),",",".")+0</f>
        <v/>
      </c>
      <c r="I3369" s="9" t="n"/>
      <c r="J3369" s="9">
        <f>IF(I3369&lt;&gt;"",I3369,H3369)</f>
        <v/>
      </c>
      <c r="K3369" s="9">
        <f>E3369/(1+M3369)</f>
        <v/>
      </c>
      <c r="L3369" s="10" t="inlineStr">
        <is>
          <t>PLN</t>
        </is>
      </c>
      <c r="M3369" s="11" t="n">
        <v>0.23</v>
      </c>
      <c r="N3369" s="9">
        <f>K3369*VLOOKUP(L3369,'Exchange rate'!A:B,2,0)</f>
        <v/>
      </c>
      <c r="O3369" s="8" t="inlineStr">
        <is>
          <t>Sferis</t>
        </is>
      </c>
      <c r="P3369" s="8" t="inlineStr">
        <is>
          <t>Sferis</t>
        </is>
      </c>
      <c r="Q3369" s="8" t="inlineStr">
        <is>
          <t>Poland</t>
        </is>
      </c>
      <c r="R3369" s="12" t="inlineStr">
        <is>
          <t>https://www.sferis.pl/realme-gt-7-pro-5g-dual-sim-12-512gb-galaxy-grey-i462373</t>
        </is>
      </c>
      <c r="S3369" s="13" t="inlineStr">
        <is>
          <t>Handset</t>
        </is>
      </c>
      <c r="T3369" s="13" t="n"/>
      <c r="U3369" s="12" t="inlineStr">
        <is>
          <t>https://drive.google.com/uc?export=view&amp;id=1OGuAF8pE8QDLl30SHs-5u3wupZ1vWJuU</t>
        </is>
      </c>
      <c r="V3369" t="inlineStr">
        <is>
          <t>20250424</t>
        </is>
      </c>
    </row>
    <row r="3370" ht="15" customHeight="1">
      <c r="A3370" s="7" t="inlineStr">
        <is>
          <t>BN2008971</t>
        </is>
      </c>
      <c r="B3370" s="8" t="inlineStr">
        <is>
          <t>Samsung</t>
        </is>
      </c>
      <c r="C3370" s="8" t="inlineStr">
        <is>
          <t>Galaxy A05s 4-128GB LTE</t>
        </is>
      </c>
      <c r="D3370" s="8" t="inlineStr">
        <is>
          <t>-</t>
        </is>
      </c>
      <c r="E3370" s="9" t="n">
        <v>499</v>
      </c>
      <c r="F3370" s="9" t="inlineStr">
        <is>
          <t>499.00</t>
        </is>
      </c>
      <c r="G3370" s="9" t="inlineStr">
        <is>
          <t>Instock</t>
        </is>
      </c>
      <c r="H3370" s="9">
        <f>SUBSTITUTE(SUBSTITUTE(SUBSTITUTE(SUBSTITUTE(SUBSTITUTE(F3370,"od",""),"Cena internetowa","")," ",""),"€",""),",",".")+0</f>
        <v/>
      </c>
      <c r="I3370" s="9" t="n"/>
      <c r="J3370" s="9">
        <f>IF(I3370&lt;&gt;"",I3370,H3370)</f>
        <v/>
      </c>
      <c r="K3370" s="9">
        <f>E3370/(1+M3370)</f>
        <v/>
      </c>
      <c r="L3370" s="10" t="inlineStr">
        <is>
          <t>PLN</t>
        </is>
      </c>
      <c r="M3370" s="11" t="n">
        <v>0.23</v>
      </c>
      <c r="N3370" s="9">
        <f>K3370*VLOOKUP(L3370,'Exchange rate'!A:B,2,0)</f>
        <v/>
      </c>
      <c r="O3370" s="8" t="inlineStr">
        <is>
          <t>Sferis</t>
        </is>
      </c>
      <c r="P3370" s="8" t="inlineStr">
        <is>
          <t>Sferis</t>
        </is>
      </c>
      <c r="Q3370" s="8" t="inlineStr">
        <is>
          <t>Poland</t>
        </is>
      </c>
      <c r="R3370" s="12" t="inlineStr">
        <is>
          <t>https://www.sferis.pl/samsung-galaxy-a05s-a057-4-128gb-ds-black-i375132</t>
        </is>
      </c>
      <c r="S3370" s="13" t="inlineStr">
        <is>
          <t>Handset</t>
        </is>
      </c>
      <c r="T3370" s="13" t="n"/>
      <c r="U3370" s="12" t="inlineStr">
        <is>
          <t>https://drive.google.com/uc?export=view&amp;id=1PA2s5wKyVieDYpgghIvhQyf-i-a67qI0</t>
        </is>
      </c>
      <c r="V3370" t="inlineStr">
        <is>
          <t>20250424</t>
        </is>
      </c>
    </row>
    <row r="3371" ht="15" customHeight="1">
      <c r="A3371" s="7" t="inlineStr">
        <is>
          <t>BN2008970</t>
        </is>
      </c>
      <c r="B3371" s="8" t="inlineStr">
        <is>
          <t>Samsung</t>
        </is>
      </c>
      <c r="C3371" s="8" t="inlineStr">
        <is>
          <t>Galaxy A05s 4-64GB LTE</t>
        </is>
      </c>
      <c r="D3371" s="8" t="inlineStr">
        <is>
          <t>-</t>
        </is>
      </c>
      <c r="E3371" s="9" t="n">
        <v>466</v>
      </c>
      <c r="F3371" s="9" t="inlineStr">
        <is>
          <t>466.00</t>
        </is>
      </c>
      <c r="G3371" s="9" t="inlineStr">
        <is>
          <t>Instock</t>
        </is>
      </c>
      <c r="H3371" s="9">
        <f>SUBSTITUTE(SUBSTITUTE(SUBSTITUTE(SUBSTITUTE(SUBSTITUTE(F3371,"od",""),"Cena internetowa","")," ",""),"€",""),",",".")+0</f>
        <v/>
      </c>
      <c r="I3371" s="9" t="n"/>
      <c r="J3371" s="9">
        <f>IF(I3371&lt;&gt;"",I3371,H3371)</f>
        <v/>
      </c>
      <c r="K3371" s="9">
        <f>E3371/(1+M3371)</f>
        <v/>
      </c>
      <c r="L3371" s="10" t="inlineStr">
        <is>
          <t>PLN</t>
        </is>
      </c>
      <c r="M3371" s="11" t="n">
        <v>0.23</v>
      </c>
      <c r="N3371" s="9">
        <f>K3371*VLOOKUP(L3371,'Exchange rate'!A:B,2,0)</f>
        <v/>
      </c>
      <c r="O3371" s="8" t="inlineStr">
        <is>
          <t>Sferis</t>
        </is>
      </c>
      <c r="P3371" s="8" t="inlineStr">
        <is>
          <t>Sferis</t>
        </is>
      </c>
      <c r="Q3371" s="8" t="inlineStr">
        <is>
          <t>Poland</t>
        </is>
      </c>
      <c r="R3371" s="12" t="inlineStr">
        <is>
          <t>https://www.sferis.pl/samsung-galaxy-a05s-a057-4-64gb-ds-green-i375178</t>
        </is>
      </c>
      <c r="S3371" s="13" t="inlineStr">
        <is>
          <t>Handset</t>
        </is>
      </c>
      <c r="T3371" s="13" t="n"/>
      <c r="U3371" s="12" t="inlineStr">
        <is>
          <t>https://drive.google.com/uc?export=view&amp;id=1PHtB52z6v9EkFnHYsh9B0jluyD3UjG4u</t>
        </is>
      </c>
      <c r="V3371" t="inlineStr">
        <is>
          <t>20250424</t>
        </is>
      </c>
    </row>
    <row r="3372" ht="15" customHeight="1">
      <c r="A3372" s="7" t="inlineStr">
        <is>
          <t>BN2008553</t>
        </is>
      </c>
      <c r="B3372" s="8" t="inlineStr">
        <is>
          <t>Samsung</t>
        </is>
      </c>
      <c r="C3372" s="8" t="inlineStr">
        <is>
          <t>Galaxy A14 4-64GB LTE</t>
        </is>
      </c>
      <c r="D3372" s="8" t="inlineStr">
        <is>
          <t>-</t>
        </is>
      </c>
      <c r="E3372" s="9" t="n">
        <v>0</v>
      </c>
      <c r="F3372" s="9" t="inlineStr">
        <is>
          <t>0.00</t>
        </is>
      </c>
      <c r="G3372" s="9" t="inlineStr">
        <is>
          <t>Outstock</t>
        </is>
      </c>
      <c r="H3372" s="9">
        <f>SUBSTITUTE(SUBSTITUTE(SUBSTITUTE(SUBSTITUTE(SUBSTITUTE(F3372,"od",""),"Cena internetowa","")," ",""),"€",""),",",".")+0</f>
        <v/>
      </c>
      <c r="I3372" s="9" t="n"/>
      <c r="J3372" s="9">
        <f>IF(I3372&lt;&gt;"",I3372,H3372)</f>
        <v/>
      </c>
      <c r="K3372" s="9">
        <f>E3372/(1+M3372)</f>
        <v/>
      </c>
      <c r="L3372" s="10" t="inlineStr">
        <is>
          <t>PLN</t>
        </is>
      </c>
      <c r="M3372" s="11" t="n">
        <v>0.23</v>
      </c>
      <c r="N3372" s="9">
        <f>K3372*VLOOKUP(L3372,'Exchange rate'!A:B,2,0)</f>
        <v/>
      </c>
      <c r="O3372" s="8" t="inlineStr">
        <is>
          <t>Sferis</t>
        </is>
      </c>
      <c r="P3372" s="8" t="inlineStr">
        <is>
          <t>Sferis</t>
        </is>
      </c>
      <c r="Q3372" s="8" t="inlineStr">
        <is>
          <t>Poland</t>
        </is>
      </c>
      <c r="R3372" s="12" t="inlineStr">
        <is>
          <t>https://www.sferis.pl/smartfon-samsung-galaxy-a14-a145r-4-64gb-6-6-pls-1080x2408-5000mah-dual-sim-4g-black-i335811</t>
        </is>
      </c>
      <c r="S3372" s="13" t="inlineStr">
        <is>
          <t>Handset</t>
        </is>
      </c>
      <c r="T3372" s="13" t="n">
        <v>5</v>
      </c>
      <c r="U3372" s="12" t="inlineStr">
        <is>
          <t>https://drive.google.com/uc?export=view&amp;id=1PXiG-zNHeCDEcmsorklxeb-Zj4dTkf25</t>
        </is>
      </c>
      <c r="V3372" t="inlineStr">
        <is>
          <t>20250424</t>
        </is>
      </c>
    </row>
    <row r="3373" ht="15" customHeight="1">
      <c r="A3373" s="7" t="inlineStr">
        <is>
          <t>BN2009106</t>
        </is>
      </c>
      <c r="B3373" s="8" t="inlineStr">
        <is>
          <t>Samsung</t>
        </is>
      </c>
      <c r="C3373" s="8" t="inlineStr">
        <is>
          <t>Galaxy A15 4-128GB 5G</t>
        </is>
      </c>
      <c r="D3373" s="8" t="inlineStr">
        <is>
          <t>-</t>
        </is>
      </c>
      <c r="E3373" s="9" t="n">
        <v>0</v>
      </c>
      <c r="F3373" s="9" t="inlineStr">
        <is>
          <t>0.00</t>
        </is>
      </c>
      <c r="G3373" s="9" t="inlineStr">
        <is>
          <t>Outstock</t>
        </is>
      </c>
      <c r="H3373" s="9">
        <f>SUBSTITUTE(SUBSTITUTE(SUBSTITUTE(SUBSTITUTE(SUBSTITUTE(F3373,"od",""),"Cena internetowa","")," ",""),"€",""),",",".")+0</f>
        <v/>
      </c>
      <c r="I3373" s="9" t="n"/>
      <c r="J3373" s="9">
        <f>IF(I3373&lt;&gt;"",I3373,H3373)</f>
        <v/>
      </c>
      <c r="K3373" s="9">
        <f>E3373/(1+M3373)</f>
        <v/>
      </c>
      <c r="L3373" s="10" t="inlineStr">
        <is>
          <t>PLN</t>
        </is>
      </c>
      <c r="M3373" s="11" t="n">
        <v>0.23</v>
      </c>
      <c r="N3373" s="9">
        <f>K3373*VLOOKUP(L3373,'Exchange rate'!A:B,2,0)</f>
        <v/>
      </c>
      <c r="O3373" s="8" t="inlineStr">
        <is>
          <t>Sferis</t>
        </is>
      </c>
      <c r="P3373" s="8" t="inlineStr">
        <is>
          <t>Sferis</t>
        </is>
      </c>
      <c r="Q3373" s="8" t="inlineStr">
        <is>
          <t>Poland</t>
        </is>
      </c>
      <c r="R3373" s="12" t="inlineStr">
        <is>
          <t>https://www.sferis.pl/samsung-galaxy-a15-a156-5g-4-128gb-ds-yellow-i456592</t>
        </is>
      </c>
      <c r="S3373" s="13" t="inlineStr">
        <is>
          <t>Handset</t>
        </is>
      </c>
      <c r="T3373" s="13" t="n">
        <v>5</v>
      </c>
      <c r="U3373" s="12" t="inlineStr">
        <is>
          <t>https://drive.google.com/uc?export=view&amp;id=1OuyTXb1myhuewFSg7_UWtQ5ILZ6jfDax</t>
        </is>
      </c>
      <c r="V3373" t="inlineStr">
        <is>
          <t>20250424</t>
        </is>
      </c>
    </row>
    <row r="3374" ht="15" customHeight="1">
      <c r="A3374" s="7" t="inlineStr">
        <is>
          <t>BN2009107</t>
        </is>
      </c>
      <c r="B3374" s="8" t="inlineStr">
        <is>
          <t>Samsung</t>
        </is>
      </c>
      <c r="C3374" s="8" t="inlineStr">
        <is>
          <t>Galaxy A15 4-128GB LTE</t>
        </is>
      </c>
      <c r="D3374" s="8" t="inlineStr">
        <is>
          <t>-</t>
        </is>
      </c>
      <c r="E3374" s="9" t="n">
        <v>0</v>
      </c>
      <c r="F3374" s="9" t="inlineStr">
        <is>
          <t>0.00</t>
        </is>
      </c>
      <c r="G3374" s="9" t="inlineStr">
        <is>
          <t>Outstock</t>
        </is>
      </c>
      <c r="H3374" s="9">
        <f>SUBSTITUTE(SUBSTITUTE(SUBSTITUTE(SUBSTITUTE(SUBSTITUTE(F3374,"od",""),"Cena internetowa","")," ",""),"€",""),",",".")+0</f>
        <v/>
      </c>
      <c r="I3374" s="9" t="n"/>
      <c r="J3374" s="9">
        <f>IF(I3374&lt;&gt;"",I3374,H3374)</f>
        <v/>
      </c>
      <c r="K3374" s="9">
        <f>E3374/(1+M3374)</f>
        <v/>
      </c>
      <c r="L3374" s="10" t="inlineStr">
        <is>
          <t>PLN</t>
        </is>
      </c>
      <c r="M3374" s="11" t="n">
        <v>0.23</v>
      </c>
      <c r="N3374" s="9">
        <f>K3374*VLOOKUP(L3374,'Exchange rate'!A:B,2,0)</f>
        <v/>
      </c>
      <c r="O3374" s="8" t="inlineStr">
        <is>
          <t>Sferis</t>
        </is>
      </c>
      <c r="P3374" s="8" t="inlineStr">
        <is>
          <t>Sferis</t>
        </is>
      </c>
      <c r="Q3374" s="8" t="inlineStr">
        <is>
          <t>Poland</t>
        </is>
      </c>
      <c r="R3374" s="12" t="inlineStr">
        <is>
          <t>https://www.sferis.pl/samsung-galaxy-a15-4-128-4g-light-blue-i449089</t>
        </is>
      </c>
      <c r="S3374" s="13" t="inlineStr">
        <is>
          <t>Handset</t>
        </is>
      </c>
      <c r="T3374" s="13" t="n">
        <v>5</v>
      </c>
      <c r="U3374" s="12" t="inlineStr">
        <is>
          <t>https://drive.google.com/uc?export=view&amp;id=1PJpJNxjPANad-bJOVAYwlrlyhhHL4kjs</t>
        </is>
      </c>
      <c r="V3374" t="inlineStr">
        <is>
          <t>20250424</t>
        </is>
      </c>
    </row>
    <row r="3375" ht="15" customHeight="1">
      <c r="A3375" s="7" t="inlineStr">
        <is>
          <t>BN2009660</t>
        </is>
      </c>
      <c r="B3375" s="8" t="inlineStr">
        <is>
          <t>Samsung</t>
        </is>
      </c>
      <c r="C3375" s="8" t="inlineStr">
        <is>
          <t>Galaxy A16 4-128GB LTE</t>
        </is>
      </c>
      <c r="D3375" s="8" t="inlineStr">
        <is>
          <t>-</t>
        </is>
      </c>
      <c r="E3375" s="9" t="n">
        <v>599</v>
      </c>
      <c r="F3375" s="9" t="inlineStr">
        <is>
          <t>599.00</t>
        </is>
      </c>
      <c r="G3375" s="9" t="inlineStr">
        <is>
          <t>Instock</t>
        </is>
      </c>
      <c r="H3375" s="9">
        <f>SUBSTITUTE(SUBSTITUTE(SUBSTITUTE(SUBSTITUTE(SUBSTITUTE(F3375,"od",""),"Cena internetowa","")," ",""),"€",""),",",".")+0</f>
        <v/>
      </c>
      <c r="I3375" s="9" t="n"/>
      <c r="J3375" s="9">
        <f>IF(I3375&lt;&gt;"",I3375,H3375)</f>
        <v/>
      </c>
      <c r="K3375" s="9">
        <f>E3375/(1+M3375)</f>
        <v/>
      </c>
      <c r="L3375" s="10" t="inlineStr">
        <is>
          <t>PLN</t>
        </is>
      </c>
      <c r="M3375" s="11" t="n">
        <v>0.23</v>
      </c>
      <c r="N3375" s="9">
        <f>K3375*VLOOKUP(L3375,'Exchange rate'!A:B,2,0)</f>
        <v/>
      </c>
      <c r="O3375" s="8" t="inlineStr">
        <is>
          <t>Sferis</t>
        </is>
      </c>
      <c r="P3375" s="8" t="inlineStr">
        <is>
          <t>Sferis</t>
        </is>
      </c>
      <c r="Q3375" s="8" t="inlineStr">
        <is>
          <t>Poland</t>
        </is>
      </c>
      <c r="R3375" s="12" t="inlineStr">
        <is>
          <t>https://www.sferis.pl/samsung-galaxy-a16-a165-ds-4-128gb-black-i460765</t>
        </is>
      </c>
      <c r="S3375" s="13" t="inlineStr">
        <is>
          <t>Handset</t>
        </is>
      </c>
      <c r="T3375" s="13" t="n"/>
      <c r="U3375" s="12" t="inlineStr">
        <is>
          <t>https://drive.google.com/uc?export=view&amp;id=1PvUXD7ypfuFNaJg1q3vvNbd1HQGb73sg</t>
        </is>
      </c>
      <c r="V3375" t="inlineStr">
        <is>
          <t>20250424</t>
        </is>
      </c>
    </row>
    <row r="3376" ht="15" customHeight="1">
      <c r="A3376" s="7" t="inlineStr">
        <is>
          <t>BN2008917</t>
        </is>
      </c>
      <c r="B3376" s="8" t="inlineStr">
        <is>
          <t>Samsung</t>
        </is>
      </c>
      <c r="C3376" s="8" t="inlineStr">
        <is>
          <t>Galaxy A25 6-128GB 5G</t>
        </is>
      </c>
      <c r="D3376" s="8" t="inlineStr">
        <is>
          <t>-</t>
        </is>
      </c>
      <c r="E3376" s="9" t="n">
        <v>0</v>
      </c>
      <c r="F3376" s="9" t="inlineStr">
        <is>
          <t>0.00</t>
        </is>
      </c>
      <c r="G3376" s="9" t="inlineStr">
        <is>
          <t>Outstock</t>
        </is>
      </c>
      <c r="H3376" s="9">
        <f>SUBSTITUTE(SUBSTITUTE(SUBSTITUTE(SUBSTITUTE(SUBSTITUTE(F3376,"od",""),"Cena internetowa","")," ",""),"€",""),",",".")+0</f>
        <v/>
      </c>
      <c r="I3376" s="9" t="n"/>
      <c r="J3376" s="9">
        <f>IF(I3376&lt;&gt;"",I3376,H3376)</f>
        <v/>
      </c>
      <c r="K3376" s="9">
        <f>E3376/(1+M3376)</f>
        <v/>
      </c>
      <c r="L3376" s="10" t="inlineStr">
        <is>
          <t>PLN</t>
        </is>
      </c>
      <c r="M3376" s="11" t="n">
        <v>0.23</v>
      </c>
      <c r="N3376" s="9">
        <f>K3376*VLOOKUP(L3376,'Exchange rate'!A:B,2,0)</f>
        <v/>
      </c>
      <c r="O3376" s="8" t="inlineStr">
        <is>
          <t>Sferis</t>
        </is>
      </c>
      <c r="P3376" s="8" t="inlineStr">
        <is>
          <t>Sferis</t>
        </is>
      </c>
      <c r="Q3376" s="8" t="inlineStr">
        <is>
          <t>Poland</t>
        </is>
      </c>
      <c r="R3376" s="12" t="inlineStr">
        <is>
          <t>https://www.sferis.pl/samsung-galaxy-a25-a256-5g-ds-6-128gb-blue-i373758</t>
        </is>
      </c>
      <c r="S3376" s="13" t="inlineStr">
        <is>
          <t>Handset</t>
        </is>
      </c>
      <c r="T3376" s="13" t="n">
        <v>5</v>
      </c>
      <c r="U3376" s="12" t="inlineStr">
        <is>
          <t>https://drive.google.com/uc?export=view&amp;id=1OPo93rRzVsNB4QY0IGvtz_-ZERFJUQrU</t>
        </is>
      </c>
      <c r="V3376" t="inlineStr">
        <is>
          <t>20250424</t>
        </is>
      </c>
    </row>
    <row r="3377" ht="15" customHeight="1">
      <c r="A3377" s="7" t="inlineStr">
        <is>
          <t>BN2008918</t>
        </is>
      </c>
      <c r="B3377" s="8" t="inlineStr">
        <is>
          <t>Samsung</t>
        </is>
      </c>
      <c r="C3377" s="8" t="inlineStr">
        <is>
          <t>Galaxy A25 8-256GB 5G</t>
        </is>
      </c>
      <c r="D3377" s="8" t="inlineStr">
        <is>
          <t>-</t>
        </is>
      </c>
      <c r="E3377" s="9" t="n">
        <v>0</v>
      </c>
      <c r="F3377" s="9" t="inlineStr">
        <is>
          <t>0.00</t>
        </is>
      </c>
      <c r="G3377" s="9" t="inlineStr">
        <is>
          <t>Outstock</t>
        </is>
      </c>
      <c r="H3377" s="9">
        <f>SUBSTITUTE(SUBSTITUTE(SUBSTITUTE(SUBSTITUTE(SUBSTITUTE(F3377,"od",""),"Cena internetowa","")," ",""),"€",""),",",".")+0</f>
        <v/>
      </c>
      <c r="I3377" s="9" t="n"/>
      <c r="J3377" s="9">
        <f>IF(I3377&lt;&gt;"",I3377,H3377)</f>
        <v/>
      </c>
      <c r="K3377" s="9">
        <f>E3377/(1+M3377)</f>
        <v/>
      </c>
      <c r="L3377" s="10" t="inlineStr">
        <is>
          <t>PLN</t>
        </is>
      </c>
      <c r="M3377" s="11" t="n">
        <v>0.23</v>
      </c>
      <c r="N3377" s="9">
        <f>K3377*VLOOKUP(L3377,'Exchange rate'!A:B,2,0)</f>
        <v/>
      </c>
      <c r="O3377" s="8" t="inlineStr">
        <is>
          <t>Sferis</t>
        </is>
      </c>
      <c r="P3377" s="8" t="inlineStr">
        <is>
          <t>Sferis</t>
        </is>
      </c>
      <c r="Q3377" s="8" t="inlineStr">
        <is>
          <t>Poland</t>
        </is>
      </c>
      <c r="R3377" s="12" t="inlineStr">
        <is>
          <t>https://www.sferis.pl/samsung-galaxy-a25-a256-5g-8-256gb-ds-blue-i392251</t>
        </is>
      </c>
      <c r="S3377" s="13" t="inlineStr">
        <is>
          <t>Handset</t>
        </is>
      </c>
      <c r="T3377" s="13" t="n">
        <v>5</v>
      </c>
      <c r="U3377" s="12" t="inlineStr">
        <is>
          <t>https://drive.google.com/uc?export=view&amp;id=1Pbz9KvpTbzC1MfDuhrPGapYSIcA9ErUD</t>
        </is>
      </c>
      <c r="V3377" t="inlineStr">
        <is>
          <t>20250424</t>
        </is>
      </c>
    </row>
    <row r="3378" ht="15" customHeight="1">
      <c r="A3378" s="7" t="inlineStr">
        <is>
          <t>BN2008665</t>
        </is>
      </c>
      <c r="B3378" s="8" t="inlineStr">
        <is>
          <t>Samsung</t>
        </is>
      </c>
      <c r="C3378" s="8" t="inlineStr">
        <is>
          <t>Galaxy A34 6-128GB 5G</t>
        </is>
      </c>
      <c r="D3378" s="8" t="inlineStr">
        <is>
          <t>-</t>
        </is>
      </c>
      <c r="E3378" s="9" t="n">
        <v>955</v>
      </c>
      <c r="F3378" s="9" t="inlineStr">
        <is>
          <t>955.00</t>
        </is>
      </c>
      <c r="G3378" s="9" t="inlineStr">
        <is>
          <t>Instock</t>
        </is>
      </c>
      <c r="H3378" s="9">
        <f>SUBSTITUTE(SUBSTITUTE(SUBSTITUTE(SUBSTITUTE(SUBSTITUTE(F3378,"od",""),"Cena internetowa","")," ",""),"€",""),",",".")+0</f>
        <v/>
      </c>
      <c r="I3378" s="9" t="n"/>
      <c r="J3378" s="9">
        <f>IF(I3378&lt;&gt;"",I3378,H3378)</f>
        <v/>
      </c>
      <c r="K3378" s="9">
        <f>E3378/(1+M3378)</f>
        <v/>
      </c>
      <c r="L3378" s="10" t="inlineStr">
        <is>
          <t>PLN</t>
        </is>
      </c>
      <c r="M3378" s="11" t="n">
        <v>0.23</v>
      </c>
      <c r="N3378" s="9">
        <f>K3378*VLOOKUP(L3378,'Exchange rate'!A:B,2,0)</f>
        <v/>
      </c>
      <c r="O3378" s="8" t="inlineStr">
        <is>
          <t>Sferis</t>
        </is>
      </c>
      <c r="P3378" s="8" t="inlineStr">
        <is>
          <t>Sferis</t>
        </is>
      </c>
      <c r="Q3378" s="8" t="inlineStr">
        <is>
          <t>Poland</t>
        </is>
      </c>
      <c r="R3378" s="12" t="inlineStr">
        <is>
          <t>https://www.sferis.pl/smartfon-samsung-galaxy-a34-a346b-6-128gb-6-6-samoled-1080x2408-5000mah-hybrid-dual-sim-5g-awesome-graphite-i352106</t>
        </is>
      </c>
      <c r="S3378" s="13" t="inlineStr">
        <is>
          <t>Handset</t>
        </is>
      </c>
      <c r="T3378" s="13" t="n"/>
      <c r="U3378" s="12" t="inlineStr">
        <is>
          <t>https://drive.google.com/uc?export=view&amp;id=1OZK1DyOgm0yeUg8HznB8kHvEzmDlzS43</t>
        </is>
      </c>
      <c r="V3378" t="inlineStr">
        <is>
          <t>20250424</t>
        </is>
      </c>
    </row>
    <row r="3379" ht="15" customHeight="1">
      <c r="A3379" s="7" t="inlineStr">
        <is>
          <t>BN2009233</t>
        </is>
      </c>
      <c r="B3379" s="8" t="inlineStr">
        <is>
          <t>Samsung</t>
        </is>
      </c>
      <c r="C3379" s="8" t="inlineStr">
        <is>
          <t>Galaxy A35 6-128GB 5G</t>
        </is>
      </c>
      <c r="D3379" s="8" t="inlineStr">
        <is>
          <t>-</t>
        </is>
      </c>
      <c r="E3379" s="9" t="n">
        <v>1088</v>
      </c>
      <c r="F3379" s="9" t="inlineStr">
        <is>
          <t>1088.00</t>
        </is>
      </c>
      <c r="G3379" s="9" t="inlineStr">
        <is>
          <t>Instock</t>
        </is>
      </c>
      <c r="H3379" s="9">
        <f>SUBSTITUTE(SUBSTITUTE(SUBSTITUTE(SUBSTITUTE(SUBSTITUTE(F3379,"od",""),"Cena internetowa","")," ",""),"€",""),",",".")+0</f>
        <v/>
      </c>
      <c r="I3379" s="9" t="n"/>
      <c r="J3379" s="9">
        <f>IF(I3379&lt;&gt;"",I3379,H3379)</f>
        <v/>
      </c>
      <c r="K3379" s="9">
        <f>E3379/(1+M3379)</f>
        <v/>
      </c>
      <c r="L3379" s="10" t="inlineStr">
        <is>
          <t>PLN</t>
        </is>
      </c>
      <c r="M3379" s="11" t="n">
        <v>0.23</v>
      </c>
      <c r="N3379" s="9">
        <f>K3379*VLOOKUP(L3379,'Exchange rate'!A:B,2,0)</f>
        <v/>
      </c>
      <c r="O3379" s="8" t="inlineStr">
        <is>
          <t>Sferis</t>
        </is>
      </c>
      <c r="P3379" s="8" t="inlineStr">
        <is>
          <t>Sferis</t>
        </is>
      </c>
      <c r="Q3379" s="8" t="inlineStr">
        <is>
          <t>Poland</t>
        </is>
      </c>
      <c r="R3379" s="12" t="inlineStr">
        <is>
          <t>https://www.sferis.pl/smartfon-samsung-galaxy-a35-a356-5g-6-128gb-lilac-i388440</t>
        </is>
      </c>
      <c r="S3379" s="13" t="inlineStr">
        <is>
          <t>Handset</t>
        </is>
      </c>
      <c r="T3379" s="13" t="n"/>
      <c r="U3379" s="12" t="inlineStr">
        <is>
          <t>https://drive.google.com/uc?export=view&amp;id=1PDviaoCBTho0jNxMkCNQj268hFprmsHE</t>
        </is>
      </c>
      <c r="V3379" t="inlineStr">
        <is>
          <t>20250424</t>
        </is>
      </c>
    </row>
    <row r="3380" ht="15" customHeight="1">
      <c r="A3380" s="7" t="inlineStr">
        <is>
          <t>BN2009234</t>
        </is>
      </c>
      <c r="B3380" s="8" t="inlineStr">
        <is>
          <t>Samsung</t>
        </is>
      </c>
      <c r="C3380" s="8" t="inlineStr">
        <is>
          <t>Galaxy A35 8-256GB 5G</t>
        </is>
      </c>
      <c r="D3380" s="8" t="inlineStr">
        <is>
          <t>-</t>
        </is>
      </c>
      <c r="E3380" s="9" t="n">
        <v>0</v>
      </c>
      <c r="F3380" s="9" t="inlineStr">
        <is>
          <t>0.00</t>
        </is>
      </c>
      <c r="G3380" s="9" t="inlineStr">
        <is>
          <t>Outstock</t>
        </is>
      </c>
      <c r="H3380" s="9">
        <f>SUBSTITUTE(SUBSTITUTE(SUBSTITUTE(SUBSTITUTE(SUBSTITUTE(F3380,"od",""),"Cena internetowa","")," ",""),"€",""),",",".")+0</f>
        <v/>
      </c>
      <c r="I3380" s="9" t="n"/>
      <c r="J3380" s="9">
        <f>IF(I3380&lt;&gt;"",I3380,H3380)</f>
        <v/>
      </c>
      <c r="K3380" s="9">
        <f>E3380/(1+M3380)</f>
        <v/>
      </c>
      <c r="L3380" s="10" t="inlineStr">
        <is>
          <t>PLN</t>
        </is>
      </c>
      <c r="M3380" s="11" t="n">
        <v>0.23</v>
      </c>
      <c r="N3380" s="9">
        <f>K3380*VLOOKUP(L3380,'Exchange rate'!A:B,2,0)</f>
        <v/>
      </c>
      <c r="O3380" s="8" t="inlineStr">
        <is>
          <t>Sferis</t>
        </is>
      </c>
      <c r="P3380" s="8" t="inlineStr">
        <is>
          <t>Sferis</t>
        </is>
      </c>
      <c r="Q3380" s="8" t="inlineStr">
        <is>
          <t>Poland</t>
        </is>
      </c>
      <c r="R3380" s="12" t="inlineStr">
        <is>
          <t>https://www.sferis.pl/smartfon-samsung-galaxy-a35-356-5g-8-256gb-awesome-navy-i382385</t>
        </is>
      </c>
      <c r="S3380" s="13" t="inlineStr">
        <is>
          <t>Handset</t>
        </is>
      </c>
      <c r="T3380" s="13" t="n">
        <v>5</v>
      </c>
      <c r="U3380" s="12" t="inlineStr">
        <is>
          <t>https://drive.google.com/uc?export=view&amp;id=1PglfC9CQbQd2qLqwJChDh5Yp7597diMV</t>
        </is>
      </c>
      <c r="V3380" t="inlineStr">
        <is>
          <t>20250424</t>
        </is>
      </c>
    </row>
    <row r="3381" ht="15" customHeight="1">
      <c r="A3381" s="7" t="inlineStr">
        <is>
          <t>BN2009895</t>
        </is>
      </c>
      <c r="B3381" s="8" t="inlineStr">
        <is>
          <t>Samsung</t>
        </is>
      </c>
      <c r="C3381" s="8" t="inlineStr">
        <is>
          <t>Galaxy A36 6-128GB 5G</t>
        </is>
      </c>
      <c r="D3381" s="8" t="inlineStr">
        <is>
          <t>-</t>
        </is>
      </c>
      <c r="E3381" s="9" t="n">
        <v>1199</v>
      </c>
      <c r="F3381" s="9" t="inlineStr">
        <is>
          <t>1199.00</t>
        </is>
      </c>
      <c r="G3381" s="9" t="inlineStr">
        <is>
          <t>Instock</t>
        </is>
      </c>
      <c r="H3381" s="9">
        <f>SUBSTITUTE(SUBSTITUTE(SUBSTITUTE(SUBSTITUTE(SUBSTITUTE(F3381,"od",""),"Cena internetowa","")," ",""),"€",""),",",".")+0</f>
        <v/>
      </c>
      <c r="I3381" s="9" t="n"/>
      <c r="J3381" s="9">
        <f>IF(I3381&lt;&gt;"",I3381,H3381)</f>
        <v/>
      </c>
      <c r="K3381" s="9">
        <f>E3381/(1+M3381)</f>
        <v/>
      </c>
      <c r="L3381" s="10" t="inlineStr">
        <is>
          <t>PLN</t>
        </is>
      </c>
      <c r="M3381" s="11" t="n">
        <v>0.23</v>
      </c>
      <c r="N3381" s="9">
        <f>K3381*VLOOKUP(L3381,'Exchange rate'!A:B,2,0)</f>
        <v/>
      </c>
      <c r="O3381" s="8" t="inlineStr">
        <is>
          <t>Sferis</t>
        </is>
      </c>
      <c r="P3381" s="8" t="inlineStr">
        <is>
          <t>Sferis</t>
        </is>
      </c>
      <c r="Q3381" s="8" t="inlineStr">
        <is>
          <t>Poland</t>
        </is>
      </c>
      <c r="R3381" s="12" t="inlineStr">
        <is>
          <t>https://www.sferis.pl/samsung-galaxy-a36-a366-5g-ds-6-128gb-white-i565078</t>
        </is>
      </c>
      <c r="S3381" s="13" t="inlineStr">
        <is>
          <t>Handset</t>
        </is>
      </c>
      <c r="T3381" s="13" t="n"/>
      <c r="U3381" s="12" t="inlineStr">
        <is>
          <t>https://drive.google.com/uc?export=view&amp;id=1OzlBpUldE4ihL_4ViRp3E9Z1SWgDHRTq</t>
        </is>
      </c>
      <c r="V3381" t="inlineStr">
        <is>
          <t>20250424</t>
        </is>
      </c>
    </row>
    <row r="3382" ht="15" customHeight="1">
      <c r="A3382" s="7" t="inlineStr">
        <is>
          <t>BN2009896</t>
        </is>
      </c>
      <c r="B3382" s="8" t="inlineStr">
        <is>
          <t>Samsung</t>
        </is>
      </c>
      <c r="C3382" s="8" t="inlineStr">
        <is>
          <t>Galaxy A36 8-256GB 5G</t>
        </is>
      </c>
      <c r="D3382" s="8" t="inlineStr">
        <is>
          <t>-</t>
        </is>
      </c>
      <c r="E3382" s="9" t="n">
        <v>1399</v>
      </c>
      <c r="F3382" s="9" t="inlineStr">
        <is>
          <t>1399.00</t>
        </is>
      </c>
      <c r="G3382" s="9" t="inlineStr">
        <is>
          <t>Instock</t>
        </is>
      </c>
      <c r="H3382" s="9">
        <f>SUBSTITUTE(SUBSTITUTE(SUBSTITUTE(SUBSTITUTE(SUBSTITUTE(F3382,"od",""),"Cena internetowa","")," ",""),"€",""),",",".")+0</f>
        <v/>
      </c>
      <c r="I3382" s="9" t="n"/>
      <c r="J3382" s="9">
        <f>IF(I3382&lt;&gt;"",I3382,H3382)</f>
        <v/>
      </c>
      <c r="K3382" s="9">
        <f>E3382/(1+M3382)</f>
        <v/>
      </c>
      <c r="L3382" s="10" t="inlineStr">
        <is>
          <t>PLN</t>
        </is>
      </c>
      <c r="M3382" s="11" t="n">
        <v>0.23</v>
      </c>
      <c r="N3382" s="9">
        <f>K3382*VLOOKUP(L3382,'Exchange rate'!A:B,2,0)</f>
        <v/>
      </c>
      <c r="O3382" s="8" t="inlineStr">
        <is>
          <t>Sferis</t>
        </is>
      </c>
      <c r="P3382" s="8" t="inlineStr">
        <is>
          <t>Sferis</t>
        </is>
      </c>
      <c r="Q3382" s="8" t="inlineStr">
        <is>
          <t>Poland</t>
        </is>
      </c>
      <c r="R3382" s="12" t="inlineStr">
        <is>
          <t>https://www.sferis.pl/samsung-galaxy-a36-a366-5g-ds-8-256gb-lavender-i564841</t>
        </is>
      </c>
      <c r="S3382" s="13" t="inlineStr">
        <is>
          <t>Handset</t>
        </is>
      </c>
      <c r="T3382" s="13" t="n"/>
      <c r="U3382" s="12" t="inlineStr">
        <is>
          <t>https://drive.google.com/uc?export=view&amp;id=1QGKNiTcnObixKPtaGQCH3xwPU___svF4</t>
        </is>
      </c>
      <c r="V3382" t="inlineStr">
        <is>
          <t>20250424</t>
        </is>
      </c>
    </row>
    <row r="3383" ht="15" customHeight="1">
      <c r="A3383" s="7" t="inlineStr">
        <is>
          <t>BN2008025</t>
        </is>
      </c>
      <c r="B3383" s="8" t="inlineStr">
        <is>
          <t>Samsung</t>
        </is>
      </c>
      <c r="C3383" s="8" t="inlineStr">
        <is>
          <t>Galaxy A53 6-128GB 5G</t>
        </is>
      </c>
      <c r="D3383" s="8" t="inlineStr">
        <is>
          <t>-</t>
        </is>
      </c>
      <c r="E3383" s="9" t="n">
        <v>0</v>
      </c>
      <c r="F3383" s="9" t="inlineStr">
        <is>
          <t>0.00</t>
        </is>
      </c>
      <c r="G3383" s="9" t="inlineStr">
        <is>
          <t>Outstock</t>
        </is>
      </c>
      <c r="H3383" s="9">
        <f>SUBSTITUTE(SUBSTITUTE(SUBSTITUTE(SUBSTITUTE(SUBSTITUTE(F3383,"od",""),"Cena internetowa","")," ",""),"€",""),",",".")+0</f>
        <v/>
      </c>
      <c r="I3383" s="9" t="n"/>
      <c r="J3383" s="9">
        <f>IF(I3383&lt;&gt;"",I3383,H3383)</f>
        <v/>
      </c>
      <c r="K3383" s="9">
        <f>E3383/(1+M3383)</f>
        <v/>
      </c>
      <c r="L3383" s="10" t="inlineStr">
        <is>
          <t>PLN</t>
        </is>
      </c>
      <c r="M3383" s="11" t="n">
        <v>0.23</v>
      </c>
      <c r="N3383" s="9">
        <f>K3383*VLOOKUP(L3383,'Exchange rate'!A:B,2,0)</f>
        <v/>
      </c>
      <c r="O3383" s="8" t="inlineStr">
        <is>
          <t>Sferis</t>
        </is>
      </c>
      <c r="P3383" s="8" t="inlineStr">
        <is>
          <t>Sferis</t>
        </is>
      </c>
      <c r="Q3383" s="8" t="inlineStr">
        <is>
          <t>Poland</t>
        </is>
      </c>
      <c r="R3383" s="12" t="inlineStr">
        <is>
          <t>https://www.sferis.pl/smartfon-samsung-galaxy-a53-a536-6-128gb-6-5-samoled-2400x1080-5000mah-hybrid-dual-sim-5g-enterprise-edition-black-i316392</t>
        </is>
      </c>
      <c r="S3383" s="13" t="inlineStr">
        <is>
          <t>Handset</t>
        </is>
      </c>
      <c r="T3383" s="13" t="n">
        <v>5</v>
      </c>
      <c r="U3383" s="12" t="inlineStr">
        <is>
          <t>https://drive.google.com/uc?export=view&amp;id=1PPJhB_0OQa5cRASFvhU4mUx2jmtTLevN</t>
        </is>
      </c>
      <c r="V3383" t="inlineStr">
        <is>
          <t>20250424</t>
        </is>
      </c>
    </row>
    <row r="3384" ht="15" customHeight="1">
      <c r="A3384" s="7" t="inlineStr">
        <is>
          <t>BN2008677</t>
        </is>
      </c>
      <c r="B3384" s="8" t="inlineStr">
        <is>
          <t>Samsung</t>
        </is>
      </c>
      <c r="C3384" s="8" t="inlineStr">
        <is>
          <t>Galaxy A54 8-128GB 5G</t>
        </is>
      </c>
      <c r="D3384" s="8" t="inlineStr">
        <is>
          <t>-</t>
        </is>
      </c>
      <c r="E3384" s="9" t="n">
        <v>0</v>
      </c>
      <c r="F3384" s="9" t="inlineStr">
        <is>
          <t>0.00</t>
        </is>
      </c>
      <c r="G3384" s="9" t="inlineStr">
        <is>
          <t>Outstock</t>
        </is>
      </c>
      <c r="H3384" s="9">
        <f>SUBSTITUTE(SUBSTITUTE(SUBSTITUTE(SUBSTITUTE(SUBSTITUTE(F3384,"od",""),"Cena internetowa","")," ",""),"€",""),",",".")+0</f>
        <v/>
      </c>
      <c r="I3384" s="9" t="n"/>
      <c r="J3384" s="9">
        <f>IF(I3384&lt;&gt;"",I3384,H3384)</f>
        <v/>
      </c>
      <c r="K3384" s="9">
        <f>E3384/(1+M3384)</f>
        <v/>
      </c>
      <c r="L3384" s="10" t="inlineStr">
        <is>
          <t>PLN</t>
        </is>
      </c>
      <c r="M3384" s="11" t="n">
        <v>0.23</v>
      </c>
      <c r="N3384" s="9">
        <f>K3384*VLOOKUP(L3384,'Exchange rate'!A:B,2,0)</f>
        <v/>
      </c>
      <c r="O3384" s="8" t="inlineStr">
        <is>
          <t>Sferis</t>
        </is>
      </c>
      <c r="P3384" s="8" t="inlineStr">
        <is>
          <t>Sferis</t>
        </is>
      </c>
      <c r="Q3384" s="8" t="inlineStr">
        <is>
          <t>Poland</t>
        </is>
      </c>
      <c r="R3384" s="12" t="inlineStr">
        <is>
          <t>https://www.sferis.pl/smartfon-samsung-galaxy-a54-a546b-8-128gb-6-4-samoled-1080x2340-5000mah-hybrid-dual-sim-5g-awesome-graphite-i354795</t>
        </is>
      </c>
      <c r="S3384" s="13" t="inlineStr">
        <is>
          <t>Handset</t>
        </is>
      </c>
      <c r="T3384" s="13" t="n">
        <v>5</v>
      </c>
      <c r="U3384" s="12" t="inlineStr">
        <is>
          <t>https://drive.google.com/uc?export=view&amp;id=1PzTTqtYknVduwtHGLr563HteAH_6_re-</t>
        </is>
      </c>
      <c r="V3384" t="inlineStr">
        <is>
          <t>20250424</t>
        </is>
      </c>
    </row>
    <row r="3385" ht="15" customHeight="1">
      <c r="A3385" s="7" t="inlineStr">
        <is>
          <t>BN2008668</t>
        </is>
      </c>
      <c r="B3385" s="8" t="inlineStr">
        <is>
          <t>Samsung</t>
        </is>
      </c>
      <c r="C3385" s="8" t="inlineStr">
        <is>
          <t>Galaxy A54 8-256GB 5G</t>
        </is>
      </c>
      <c r="D3385" s="8" t="inlineStr">
        <is>
          <t>-</t>
        </is>
      </c>
      <c r="E3385" s="9" t="n">
        <v>0</v>
      </c>
      <c r="F3385" s="9" t="inlineStr">
        <is>
          <t>0.00</t>
        </is>
      </c>
      <c r="G3385" s="9" t="inlineStr">
        <is>
          <t>Outstock</t>
        </is>
      </c>
      <c r="H3385" s="9">
        <f>SUBSTITUTE(SUBSTITUTE(SUBSTITUTE(SUBSTITUTE(SUBSTITUTE(F3385,"od",""),"Cena internetowa","")," ",""),"€",""),",",".")+0</f>
        <v/>
      </c>
      <c r="I3385" s="9" t="n"/>
      <c r="J3385" s="9">
        <f>IF(I3385&lt;&gt;"",I3385,H3385)</f>
        <v/>
      </c>
      <c r="K3385" s="9">
        <f>E3385/(1+M3385)</f>
        <v/>
      </c>
      <c r="L3385" s="10" t="inlineStr">
        <is>
          <t>PLN</t>
        </is>
      </c>
      <c r="M3385" s="11" t="n">
        <v>0.23</v>
      </c>
      <c r="N3385" s="9">
        <f>K3385*VLOOKUP(L3385,'Exchange rate'!A:B,2,0)</f>
        <v/>
      </c>
      <c r="O3385" s="8" t="inlineStr">
        <is>
          <t>Sferis</t>
        </is>
      </c>
      <c r="P3385" s="8" t="inlineStr">
        <is>
          <t>Sferis</t>
        </is>
      </c>
      <c r="Q3385" s="8" t="inlineStr">
        <is>
          <t>Poland</t>
        </is>
      </c>
      <c r="R3385" s="12" t="inlineStr">
        <is>
          <t>https://www.sferis.pl/smartfon-samsung-galaxy-a54-a546b-8-256gb-6-4-samoled-1080x2340-5000mah-hybrid-dual-sim-5g-awesome-lime-i337257?rec_source=2&amp;rec_scenario_id=0&amp;prod_id=99073&amp;vds_id=2113&amp;rec_item_id=38655&amp;utm_source=salesmanago&amp;utm_medium=WEBPUSH&amp;utm_campaign=WEBPUSH_Crosssell</t>
        </is>
      </c>
      <c r="S3385" s="13" t="inlineStr">
        <is>
          <t>Handset</t>
        </is>
      </c>
      <c r="T3385" s="13" t="n">
        <v>5</v>
      </c>
      <c r="U3385" s="12" t="inlineStr">
        <is>
          <t>https://drive.google.com/uc?export=view&amp;id=1Ofh8hORy-tCsWiJzid4ILxl7XMDjfvZt</t>
        </is>
      </c>
      <c r="V3385" t="inlineStr">
        <is>
          <t>20250424</t>
        </is>
      </c>
    </row>
    <row r="3386" ht="15" customHeight="1">
      <c r="A3386" s="7" t="inlineStr">
        <is>
          <t>BN2009231</t>
        </is>
      </c>
      <c r="B3386" s="8" t="inlineStr">
        <is>
          <t>Samsung</t>
        </is>
      </c>
      <c r="C3386" s="8" t="inlineStr">
        <is>
          <t>Galaxy A55 8-128GB 5G</t>
        </is>
      </c>
      <c r="D3386" s="8" t="inlineStr">
        <is>
          <t>-</t>
        </is>
      </c>
      <c r="E3386" s="9" t="n">
        <v>1488</v>
      </c>
      <c r="F3386" s="9" t="inlineStr">
        <is>
          <t>1488.00</t>
        </is>
      </c>
      <c r="G3386" s="9" t="inlineStr">
        <is>
          <t>Instock</t>
        </is>
      </c>
      <c r="H3386" s="9">
        <f>SUBSTITUTE(SUBSTITUTE(SUBSTITUTE(SUBSTITUTE(SUBSTITUTE(F3386,"od",""),"Cena internetowa","")," ",""),"€",""),",",".")+0</f>
        <v/>
      </c>
      <c r="I3386" s="9" t="n"/>
      <c r="J3386" s="9">
        <f>IF(I3386&lt;&gt;"",I3386,H3386)</f>
        <v/>
      </c>
      <c r="K3386" s="9">
        <f>E3386/(1+M3386)</f>
        <v/>
      </c>
      <c r="L3386" s="10" t="inlineStr">
        <is>
          <t>PLN</t>
        </is>
      </c>
      <c r="M3386" s="11" t="n">
        <v>0.23</v>
      </c>
      <c r="N3386" s="9">
        <f>K3386*VLOOKUP(L3386,'Exchange rate'!A:B,2,0)</f>
        <v/>
      </c>
      <c r="O3386" s="8" t="inlineStr">
        <is>
          <t>Sferis</t>
        </is>
      </c>
      <c r="P3386" s="8" t="inlineStr">
        <is>
          <t>Sferis</t>
        </is>
      </c>
      <c r="Q3386" s="8" t="inlineStr">
        <is>
          <t>Poland</t>
        </is>
      </c>
      <c r="R3386" s="12" t="inlineStr">
        <is>
          <t>https://www.sferis.pl/samsung-galaxy-a55-5g-a556-8-128gb-violet-i386519</t>
        </is>
      </c>
      <c r="S3386" s="13" t="inlineStr">
        <is>
          <t>Handset</t>
        </is>
      </c>
      <c r="T3386" s="13" t="n"/>
      <c r="U3386" s="12" t="inlineStr">
        <is>
          <t>https://drive.google.com/uc?export=view&amp;id=1PLdoO4xm_jpcroXcLKOfemhlj8JmsLJp</t>
        </is>
      </c>
      <c r="V3386" t="inlineStr">
        <is>
          <t>20250424</t>
        </is>
      </c>
    </row>
    <row r="3387" ht="15" customHeight="1">
      <c r="A3387" s="7" t="inlineStr">
        <is>
          <t>BN2009232</t>
        </is>
      </c>
      <c r="B3387" s="8" t="inlineStr">
        <is>
          <t>Samsung</t>
        </is>
      </c>
      <c r="C3387" s="8" t="inlineStr">
        <is>
          <t>Galaxy A55 8-256GB 5G</t>
        </is>
      </c>
      <c r="D3387" s="8" t="inlineStr">
        <is>
          <t>-</t>
        </is>
      </c>
      <c r="E3387" s="9" t="n">
        <v>0</v>
      </c>
      <c r="F3387" s="9" t="inlineStr">
        <is>
          <t>0.00</t>
        </is>
      </c>
      <c r="G3387" s="9" t="inlineStr">
        <is>
          <t>Outstock</t>
        </is>
      </c>
      <c r="H3387" s="9">
        <f>SUBSTITUTE(SUBSTITUTE(SUBSTITUTE(SUBSTITUTE(SUBSTITUTE(F3387,"od",""),"Cena internetowa","")," ",""),"€",""),",",".")+0</f>
        <v/>
      </c>
      <c r="I3387" s="9" t="n"/>
      <c r="J3387" s="9">
        <f>IF(I3387&lt;&gt;"",I3387,H3387)</f>
        <v/>
      </c>
      <c r="K3387" s="9">
        <f>E3387/(1+M3387)</f>
        <v/>
      </c>
      <c r="L3387" s="10" t="inlineStr">
        <is>
          <t>PLN</t>
        </is>
      </c>
      <c r="M3387" s="11" t="n">
        <v>0.23</v>
      </c>
      <c r="N3387" s="9">
        <f>K3387*VLOOKUP(L3387,'Exchange rate'!A:B,2,0)</f>
        <v/>
      </c>
      <c r="O3387" s="8" t="inlineStr">
        <is>
          <t>Sferis</t>
        </is>
      </c>
      <c r="P3387" s="8" t="inlineStr">
        <is>
          <t>Sferis</t>
        </is>
      </c>
      <c r="Q3387" s="8" t="inlineStr">
        <is>
          <t>Poland</t>
        </is>
      </c>
      <c r="R3387" s="12" t="inlineStr">
        <is>
          <t>https://www.sferis.pl/smartfon-samsung-galaxy-a55-a556-5g-8-256gb-awesome-navy-i382441</t>
        </is>
      </c>
      <c r="S3387" s="13" t="inlineStr">
        <is>
          <t>Handset</t>
        </is>
      </c>
      <c r="T3387" s="13" t="n">
        <v>5</v>
      </c>
      <c r="U3387" s="12" t="inlineStr">
        <is>
          <t>https://drive.google.com/uc?export=view&amp;id=1PmppzhLwJwSsPYbzucXEIwqIPotp31j6</t>
        </is>
      </c>
      <c r="V3387" t="inlineStr">
        <is>
          <t>20250424</t>
        </is>
      </c>
    </row>
    <row r="3388" ht="15" customHeight="1">
      <c r="A3388" s="7" t="inlineStr">
        <is>
          <t>BN2009795</t>
        </is>
      </c>
      <c r="B3388" s="8" t="inlineStr">
        <is>
          <t>Samsung</t>
        </is>
      </c>
      <c r="C3388" s="8" t="inlineStr">
        <is>
          <t>Galaxy A56 8-128GB 5G</t>
        </is>
      </c>
      <c r="D3388" s="8" t="inlineStr">
        <is>
          <t>-</t>
        </is>
      </c>
      <c r="E3388" s="9" t="n">
        <v>1495</v>
      </c>
      <c r="F3388" s="9" t="inlineStr">
        <is>
          <t>1495.00</t>
        </is>
      </c>
      <c r="G3388" s="9" t="inlineStr">
        <is>
          <t>Instock</t>
        </is>
      </c>
      <c r="H3388" s="9">
        <f>SUBSTITUTE(SUBSTITUTE(SUBSTITUTE(SUBSTITUTE(SUBSTITUTE(F3388,"od",""),"Cena internetowa","")," ",""),"€",""),",",".")+0</f>
        <v/>
      </c>
      <c r="I3388" s="9" t="n"/>
      <c r="J3388" s="9">
        <f>IF(I3388&lt;&gt;"",I3388,H3388)</f>
        <v/>
      </c>
      <c r="K3388" s="9">
        <f>E3388/(1+M3388)</f>
        <v/>
      </c>
      <c r="L3388" s="10" t="inlineStr">
        <is>
          <t>PLN</t>
        </is>
      </c>
      <c r="M3388" s="11" t="n">
        <v>0.23</v>
      </c>
      <c r="N3388" s="9">
        <f>K3388*VLOOKUP(L3388,'Exchange rate'!A:B,2,0)</f>
        <v/>
      </c>
      <c r="O3388" s="8" t="inlineStr">
        <is>
          <t>Sferis</t>
        </is>
      </c>
      <c r="P3388" s="8" t="inlineStr">
        <is>
          <t>Sferis</t>
        </is>
      </c>
      <c r="Q3388" s="8" t="inlineStr">
        <is>
          <t>Poland</t>
        </is>
      </c>
      <c r="R3388" s="12" t="inlineStr">
        <is>
          <t>https://www.sferis.pl/samsung-galaxy-a56-a566-5g-ds-8-128gb-graphite-i565085</t>
        </is>
      </c>
      <c r="S3388" s="13" t="inlineStr">
        <is>
          <t>Handset</t>
        </is>
      </c>
      <c r="T3388" s="13" t="n"/>
      <c r="U3388" s="12" t="inlineStr">
        <is>
          <t>https://drive.google.com/uc?export=view&amp;id=1OCVcK4Ul7B_1__NVxbssRFbfHYBzLh1D</t>
        </is>
      </c>
      <c r="V3388" t="inlineStr">
        <is>
          <t>20250424</t>
        </is>
      </c>
    </row>
    <row r="3389" ht="15" customHeight="1">
      <c r="A3389" s="7" t="inlineStr">
        <is>
          <t>BN2009848</t>
        </is>
      </c>
      <c r="B3389" s="8" t="inlineStr">
        <is>
          <t>Samsung</t>
        </is>
      </c>
      <c r="C3389" s="8" t="inlineStr">
        <is>
          <t>Galaxy A56 8-256GB 5G</t>
        </is>
      </c>
      <c r="D3389" s="8" t="inlineStr">
        <is>
          <t>-</t>
        </is>
      </c>
      <c r="E3389" s="9" t="n">
        <v>1699</v>
      </c>
      <c r="F3389" s="9" t="inlineStr">
        <is>
          <t>1699.00</t>
        </is>
      </c>
      <c r="G3389" s="9" t="inlineStr">
        <is>
          <t>Instock</t>
        </is>
      </c>
      <c r="H3389" s="9">
        <f>SUBSTITUTE(SUBSTITUTE(SUBSTITUTE(SUBSTITUTE(SUBSTITUTE(F3389,"od",""),"Cena internetowa","")," ",""),"€",""),",",".")+0</f>
        <v/>
      </c>
      <c r="I3389" s="9" t="n"/>
      <c r="J3389" s="9">
        <f>IF(I3389&lt;&gt;"",I3389,H3389)</f>
        <v/>
      </c>
      <c r="K3389" s="9">
        <f>E3389/(1+M3389)</f>
        <v/>
      </c>
      <c r="L3389" s="10" t="inlineStr">
        <is>
          <t>PLN</t>
        </is>
      </c>
      <c r="M3389" s="11" t="n">
        <v>0.23</v>
      </c>
      <c r="N3389" s="9">
        <f>K3389*VLOOKUP(L3389,'Exchange rate'!A:B,2,0)</f>
        <v/>
      </c>
      <c r="O3389" s="8" t="inlineStr">
        <is>
          <t>Sferis</t>
        </is>
      </c>
      <c r="P3389" s="8" t="inlineStr">
        <is>
          <t>Sferis</t>
        </is>
      </c>
      <c r="Q3389" s="8" t="inlineStr">
        <is>
          <t>Poland</t>
        </is>
      </c>
      <c r="R3389" s="12" t="inlineStr">
        <is>
          <t>https://www.sferis.pl/samsung-galaxy-a56-a566-5g-ds-8-256gb-lightgrey-i565072</t>
        </is>
      </c>
      <c r="S3389" s="13" t="inlineStr">
        <is>
          <t>Handset</t>
        </is>
      </c>
      <c r="T3389" s="13" t="n"/>
      <c r="U3389" s="12" t="inlineStr">
        <is>
          <t>https://drive.google.com/uc?export=view&amp;id=1Q7E_5Uv_g7Jfs0jYNoTlNdXrXIDcwXZ0</t>
        </is>
      </c>
      <c r="V3389" t="inlineStr">
        <is>
          <t>20250424</t>
        </is>
      </c>
    </row>
    <row r="3390" ht="15" customHeight="1">
      <c r="A3390" s="7" t="inlineStr">
        <is>
          <t>BN2007845</t>
        </is>
      </c>
      <c r="B3390" s="8" t="inlineStr">
        <is>
          <t>Samsung</t>
        </is>
      </c>
      <c r="C3390" s="8" t="inlineStr">
        <is>
          <t>Galaxy S21 FE 128GB 5G</t>
        </is>
      </c>
      <c r="D3390" s="8" t="inlineStr">
        <is>
          <t>-</t>
        </is>
      </c>
      <c r="E3390" s="9" t="n">
        <v>0</v>
      </c>
      <c r="F3390" s="9" t="inlineStr">
        <is>
          <t>0.00</t>
        </is>
      </c>
      <c r="G3390" s="9" t="inlineStr">
        <is>
          <t>Outstock</t>
        </is>
      </c>
      <c r="H3390" s="9">
        <f>SUBSTITUTE(SUBSTITUTE(SUBSTITUTE(SUBSTITUTE(SUBSTITUTE(F3390,"od",""),"Cena internetowa","")," ",""),"€",""),",",".")+0</f>
        <v/>
      </c>
      <c r="I3390" s="9" t="n"/>
      <c r="J3390" s="9">
        <f>IF(I3390&lt;&gt;"",I3390,H3390)</f>
        <v/>
      </c>
      <c r="K3390" s="9">
        <f>E3390/(1+M3390)</f>
        <v/>
      </c>
      <c r="L3390" s="10" t="inlineStr">
        <is>
          <t>PLN</t>
        </is>
      </c>
      <c r="M3390" s="11" t="n">
        <v>0.23</v>
      </c>
      <c r="N3390" s="9">
        <f>K3390*VLOOKUP(L3390,'Exchange rate'!A:B,2,0)</f>
        <v/>
      </c>
      <c r="O3390" s="8" t="inlineStr">
        <is>
          <t>Sferis</t>
        </is>
      </c>
      <c r="P3390" s="8" t="inlineStr">
        <is>
          <t>Sferis</t>
        </is>
      </c>
      <c r="Q3390" s="8" t="inlineStr">
        <is>
          <t>Poland</t>
        </is>
      </c>
      <c r="R3390" s="12" t="inlineStr">
        <is>
          <t>https://www.sferis.pl/smartfon-samsung-galaxy-s21-fe-g990-6-128gb-6-4-dynamic-amoled-2x-2340x1080-4500mah-dual-sim-5g-light-violet-i401752</t>
        </is>
      </c>
      <c r="S3390" s="13" t="inlineStr">
        <is>
          <t>Handset</t>
        </is>
      </c>
      <c r="T3390" s="13" t="n">
        <v>5</v>
      </c>
      <c r="U3390" s="12" t="inlineStr">
        <is>
          <t>https://drive.google.com/uc?export=view&amp;id=1OJovxMVLdtf7lgmkVGv4xU7qUaFoE3rs</t>
        </is>
      </c>
      <c r="V3390" t="inlineStr">
        <is>
          <t>20250424</t>
        </is>
      </c>
    </row>
    <row r="3391" ht="15" customHeight="1">
      <c r="A3391" s="7" t="inlineStr">
        <is>
          <t>BN2008581</t>
        </is>
      </c>
      <c r="B3391" s="8" t="inlineStr">
        <is>
          <t>Samsung</t>
        </is>
      </c>
      <c r="C3391" s="8" t="inlineStr">
        <is>
          <t>Galaxy S23 8-128GB 5G</t>
        </is>
      </c>
      <c r="D3391" s="8" t="inlineStr">
        <is>
          <t>-</t>
        </is>
      </c>
      <c r="E3391" s="9" t="n">
        <v>0</v>
      </c>
      <c r="F3391" s="9" t="inlineStr">
        <is>
          <t>0.00</t>
        </is>
      </c>
      <c r="G3391" s="9" t="inlineStr">
        <is>
          <t>Outstock</t>
        </is>
      </c>
      <c r="H3391" s="9">
        <f>SUBSTITUTE(SUBSTITUTE(SUBSTITUTE(SUBSTITUTE(SUBSTITUTE(F3391,"od",""),"Cena internetowa","")," ",""),"€",""),",",".")+0</f>
        <v/>
      </c>
      <c r="I3391" s="9" t="n"/>
      <c r="J3391" s="9">
        <f>IF(I3391&lt;&gt;"",I3391,H3391)</f>
        <v/>
      </c>
      <c r="K3391" s="9">
        <f>E3391/(1+M3391)</f>
        <v/>
      </c>
      <c r="L3391" s="10" t="inlineStr">
        <is>
          <t>PLN</t>
        </is>
      </c>
      <c r="M3391" s="11" t="n">
        <v>0.23</v>
      </c>
      <c r="N3391" s="9">
        <f>K3391*VLOOKUP(L3391,'Exchange rate'!A:B,2,0)</f>
        <v/>
      </c>
      <c r="O3391" s="8" t="inlineStr">
        <is>
          <t>Sferis</t>
        </is>
      </c>
      <c r="P3391" s="8" t="inlineStr">
        <is>
          <t>Sferis</t>
        </is>
      </c>
      <c r="Q3391" s="8" t="inlineStr">
        <is>
          <t>Poland</t>
        </is>
      </c>
      <c r="R3391" s="12" t="inlineStr">
        <is>
          <t>https://www.sferis.pl/smartfon-samsung-galaxy-s23-s911-8-128gb-6-1-dynamic-amoled-2x-2340x1080-3900mah-dual-sim-5g-phantom-black-i330912</t>
        </is>
      </c>
      <c r="S3391" s="13" t="inlineStr">
        <is>
          <t>Handset</t>
        </is>
      </c>
      <c r="T3391" s="13" t="n">
        <v>5</v>
      </c>
      <c r="U3391" s="12" t="inlineStr">
        <is>
          <t>https://drive.google.com/uc?export=view&amp;id=1PcY1MSOE9XorYnC7DevHNi0oT1UmWJ7o</t>
        </is>
      </c>
      <c r="V3391" t="inlineStr">
        <is>
          <t>20250424</t>
        </is>
      </c>
    </row>
    <row r="3392" ht="15" customHeight="1">
      <c r="A3392" s="7" t="inlineStr">
        <is>
          <t>BN2008582</t>
        </is>
      </c>
      <c r="B3392" s="8" t="inlineStr">
        <is>
          <t>Samsung</t>
        </is>
      </c>
      <c r="C3392" s="8" t="inlineStr">
        <is>
          <t>Galaxy S23 8-256GB 5G</t>
        </is>
      </c>
      <c r="D3392" s="8" t="inlineStr">
        <is>
          <t>-</t>
        </is>
      </c>
      <c r="E3392" s="9" t="n">
        <v>0</v>
      </c>
      <c r="F3392" s="9" t="inlineStr">
        <is>
          <t>0.00</t>
        </is>
      </c>
      <c r="G3392" s="9" t="inlineStr">
        <is>
          <t>Outstock</t>
        </is>
      </c>
      <c r="H3392" s="9">
        <f>SUBSTITUTE(SUBSTITUTE(SUBSTITUTE(SUBSTITUTE(SUBSTITUTE(F3392,"od",""),"Cena internetowa","")," ",""),"€",""),",",".")+0</f>
        <v/>
      </c>
      <c r="I3392" s="9" t="n"/>
      <c r="J3392" s="9">
        <f>IF(I3392&lt;&gt;"",I3392,H3392)</f>
        <v/>
      </c>
      <c r="K3392" s="9">
        <f>E3392/(1+M3392)</f>
        <v/>
      </c>
      <c r="L3392" s="10" t="inlineStr">
        <is>
          <t>PLN</t>
        </is>
      </c>
      <c r="M3392" s="11" t="n">
        <v>0.23</v>
      </c>
      <c r="N3392" s="9">
        <f>K3392*VLOOKUP(L3392,'Exchange rate'!A:B,2,0)</f>
        <v/>
      </c>
      <c r="O3392" s="8" t="inlineStr">
        <is>
          <t>Sferis</t>
        </is>
      </c>
      <c r="P3392" s="8" t="inlineStr">
        <is>
          <t>Sferis</t>
        </is>
      </c>
      <c r="Q3392" s="8" t="inlineStr">
        <is>
          <t>Poland</t>
        </is>
      </c>
      <c r="R3392" s="12" t="inlineStr">
        <is>
          <t>https://www.sferis.pl/smartfon-samsung-galaxy-s23-s911-8-256gb-6-1-dynamic-amoled-2x-2340x1080-3900mah-dual-sim-5g-lavender-i337448</t>
        </is>
      </c>
      <c r="S3392" s="13" t="inlineStr">
        <is>
          <t>Handset</t>
        </is>
      </c>
      <c r="T3392" s="13" t="n">
        <v>5</v>
      </c>
      <c r="U3392" s="12" t="inlineStr">
        <is>
          <t>https://drive.google.com/uc?export=view&amp;id=1O0Hrqy_pzdCJWcQQWO2x13dO9CKUv8DT</t>
        </is>
      </c>
      <c r="V3392" t="inlineStr">
        <is>
          <t>20250424</t>
        </is>
      </c>
    </row>
    <row r="3393" ht="15" customHeight="1">
      <c r="A3393" s="7" t="inlineStr">
        <is>
          <t>BN2009166</t>
        </is>
      </c>
      <c r="B3393" s="8" t="inlineStr">
        <is>
          <t>Samsung</t>
        </is>
      </c>
      <c r="C3393" s="8" t="inlineStr">
        <is>
          <t>Galaxy S24 8-128GB 5G</t>
        </is>
      </c>
      <c r="D3393" s="8" t="inlineStr">
        <is>
          <t>-</t>
        </is>
      </c>
      <c r="E3393" s="9" t="n">
        <v>2388</v>
      </c>
      <c r="F3393" s="9" t="inlineStr">
        <is>
          <t>2388.00</t>
        </is>
      </c>
      <c r="G3393" s="9" t="inlineStr">
        <is>
          <t>Instock</t>
        </is>
      </c>
      <c r="H3393" s="9">
        <f>SUBSTITUTE(SUBSTITUTE(SUBSTITUTE(SUBSTITUTE(SUBSTITUTE(F3393,"od",""),"Cena internetowa","")," ",""),"€",""),",",".")+0</f>
        <v/>
      </c>
      <c r="I3393" s="9" t="n"/>
      <c r="J3393" s="9">
        <f>IF(I3393&lt;&gt;"",I3393,H3393)</f>
        <v/>
      </c>
      <c r="K3393" s="9">
        <f>E3393/(1+M3393)</f>
        <v/>
      </c>
      <c r="L3393" s="10" t="inlineStr">
        <is>
          <t>PLN</t>
        </is>
      </c>
      <c r="M3393" s="11" t="n">
        <v>0.23</v>
      </c>
      <c r="N3393" s="9">
        <f>K3393*VLOOKUP(L3393,'Exchange rate'!A:B,2,0)</f>
        <v/>
      </c>
      <c r="O3393" s="8" t="inlineStr">
        <is>
          <t>Sferis</t>
        </is>
      </c>
      <c r="P3393" s="8" t="inlineStr">
        <is>
          <t>Sferis</t>
        </is>
      </c>
      <c r="Q3393" s="8" t="inlineStr">
        <is>
          <t>Poland</t>
        </is>
      </c>
      <c r="R3393" s="12" t="inlineStr">
        <is>
          <t>https://www.sferis.pl/samsung-galaxy-s24-s921-5g-8-128gb-ds-violet-i380072</t>
        </is>
      </c>
      <c r="S3393" s="13" t="inlineStr">
        <is>
          <t>Handset</t>
        </is>
      </c>
      <c r="T3393" s="13" t="n"/>
      <c r="U3393" s="12" t="inlineStr">
        <is>
          <t>https://drive.google.com/uc?export=view&amp;id=1PUTWE_fCqA-2GxPSdyCSIrH5XNcKWr_m</t>
        </is>
      </c>
      <c r="V3393" t="inlineStr">
        <is>
          <t>20250424</t>
        </is>
      </c>
    </row>
    <row r="3394" ht="15" customHeight="1">
      <c r="A3394" s="7" t="inlineStr">
        <is>
          <t>BN2009167</t>
        </is>
      </c>
      <c r="B3394" s="8" t="inlineStr">
        <is>
          <t>Samsung</t>
        </is>
      </c>
      <c r="C3394" s="8" t="inlineStr">
        <is>
          <t>Galaxy S24 8-256GB 5G</t>
        </is>
      </c>
      <c r="D3394" s="8" t="inlineStr">
        <is>
          <t>-</t>
        </is>
      </c>
      <c r="E3394" s="9" t="n">
        <v>2599</v>
      </c>
      <c r="F3394" s="9" t="inlineStr">
        <is>
          <t>2599.00</t>
        </is>
      </c>
      <c r="G3394" s="9" t="inlineStr">
        <is>
          <t>Instock</t>
        </is>
      </c>
      <c r="H3394" s="9">
        <f>SUBSTITUTE(SUBSTITUTE(SUBSTITUTE(SUBSTITUTE(SUBSTITUTE(F3394,"od",""),"Cena internetowa","")," ",""),"€",""),",",".")+0</f>
        <v/>
      </c>
      <c r="I3394" s="9" t="n"/>
      <c r="J3394" s="9">
        <f>IF(I3394&lt;&gt;"",I3394,H3394)</f>
        <v/>
      </c>
      <c r="K3394" s="9">
        <f>E3394/(1+M3394)</f>
        <v/>
      </c>
      <c r="L3394" s="10" t="inlineStr">
        <is>
          <t>PLN</t>
        </is>
      </c>
      <c r="M3394" s="11" t="n">
        <v>0.23</v>
      </c>
      <c r="N3394" s="9">
        <f>K3394*VLOOKUP(L3394,'Exchange rate'!A:B,2,0)</f>
        <v/>
      </c>
      <c r="O3394" s="8" t="inlineStr">
        <is>
          <t>Sferis</t>
        </is>
      </c>
      <c r="P3394" s="8" t="inlineStr">
        <is>
          <t>Sferis</t>
        </is>
      </c>
      <c r="Q3394" s="8" t="inlineStr">
        <is>
          <t>Poland</t>
        </is>
      </c>
      <c r="R3394" s="12" t="inlineStr">
        <is>
          <t>https://www.sferis.pl/smartfon-samsung-galaxy-s24-s921-8-256gb-6-2-2340x1080-4000mah-5g-dual-sim-czarny-i373596</t>
        </is>
      </c>
      <c r="S3394" s="13" t="inlineStr">
        <is>
          <t>Handset</t>
        </is>
      </c>
      <c r="T3394" s="13" t="n"/>
      <c r="U3394" s="12" t="inlineStr">
        <is>
          <t>https://drive.google.com/uc?export=view&amp;id=1P0-Kt2ibCAgIrwe4ULUlRgFGpr74RI0E</t>
        </is>
      </c>
      <c r="V3394" t="inlineStr">
        <is>
          <t>20250424</t>
        </is>
      </c>
    </row>
    <row r="3395" ht="15" customHeight="1">
      <c r="A3395" s="7" t="inlineStr">
        <is>
          <t>BN2009489</t>
        </is>
      </c>
      <c r="B3395" s="8" t="inlineStr">
        <is>
          <t>Samsung</t>
        </is>
      </c>
      <c r="C3395" s="8" t="inlineStr">
        <is>
          <t>Galaxy S24 FE 8-256GB 5G</t>
        </is>
      </c>
      <c r="D3395" s="8" t="inlineStr">
        <is>
          <t>-</t>
        </is>
      </c>
      <c r="E3395" s="9" t="n">
        <v>2399</v>
      </c>
      <c r="F3395" s="9" t="inlineStr">
        <is>
          <t>2399.00</t>
        </is>
      </c>
      <c r="G3395" s="9" t="inlineStr">
        <is>
          <t>Instock</t>
        </is>
      </c>
      <c r="H3395" s="9">
        <f>SUBSTITUTE(SUBSTITUTE(SUBSTITUTE(SUBSTITUTE(SUBSTITUTE(F3395,"od",""),"Cena internetowa","")," ",""),"€",""),",",".")+0</f>
        <v/>
      </c>
      <c r="I3395" s="9" t="n"/>
      <c r="J3395" s="9">
        <f>IF(I3395&lt;&gt;"",I3395,H3395)</f>
        <v/>
      </c>
      <c r="K3395" s="9">
        <f>E3395/(1+M3395)</f>
        <v/>
      </c>
      <c r="L3395" s="10" t="inlineStr">
        <is>
          <t>PLN</t>
        </is>
      </c>
      <c r="M3395" s="11" t="n">
        <v>0.23</v>
      </c>
      <c r="N3395" s="9">
        <f>K3395*VLOOKUP(L3395,'Exchange rate'!A:B,2,0)</f>
        <v/>
      </c>
      <c r="O3395" s="8" t="inlineStr">
        <is>
          <t>Sferis</t>
        </is>
      </c>
      <c r="P3395" s="8" t="inlineStr">
        <is>
          <t>Sferis</t>
        </is>
      </c>
      <c r="Q3395" s="8" t="inlineStr">
        <is>
          <t>Poland</t>
        </is>
      </c>
      <c r="R3395" s="12" t="inlineStr">
        <is>
          <t>https://www.sferis.pl/samsung-galaxy-s24-fe-s721-8-256gb-yellow-i465825</t>
        </is>
      </c>
      <c r="S3395" s="13" t="inlineStr">
        <is>
          <t>Handset</t>
        </is>
      </c>
      <c r="T3395" s="13" t="n"/>
      <c r="U3395" s="12" t="inlineStr">
        <is>
          <t>https://drive.google.com/uc?export=view&amp;id=1QFHaHwqWC9gBxgAqnJ7Eupqti2fzLok8</t>
        </is>
      </c>
      <c r="V3395" t="inlineStr">
        <is>
          <t>20250424</t>
        </is>
      </c>
    </row>
    <row r="3396" ht="15" customHeight="1">
      <c r="A3396" s="7" t="inlineStr">
        <is>
          <t>BN2009173</t>
        </is>
      </c>
      <c r="B3396" s="8" t="inlineStr">
        <is>
          <t>Samsung</t>
        </is>
      </c>
      <c r="C3396" s="8" t="inlineStr">
        <is>
          <t>Galaxy S24 Ultra 12-1TB 5G</t>
        </is>
      </c>
      <c r="D3396" s="8" t="inlineStr">
        <is>
          <t>-</t>
        </is>
      </c>
      <c r="E3396" s="9" t="n">
        <v>4999</v>
      </c>
      <c r="F3396" s="9" t="inlineStr">
        <is>
          <t>4999.00</t>
        </is>
      </c>
      <c r="G3396" s="9" t="inlineStr">
        <is>
          <t>Instock</t>
        </is>
      </c>
      <c r="H3396" s="9">
        <f>SUBSTITUTE(SUBSTITUTE(SUBSTITUTE(SUBSTITUTE(SUBSTITUTE(F3396,"od",""),"Cena internetowa","")," ",""),"€",""),",",".")+0</f>
        <v/>
      </c>
      <c r="I3396" s="9" t="n"/>
      <c r="J3396" s="9">
        <f>IF(I3396&lt;&gt;"",I3396,H3396)</f>
        <v/>
      </c>
      <c r="K3396" s="9">
        <f>E3396/(1+M3396)</f>
        <v/>
      </c>
      <c r="L3396" s="10" t="inlineStr">
        <is>
          <t>PLN</t>
        </is>
      </c>
      <c r="M3396" s="11" t="n">
        <v>0.23</v>
      </c>
      <c r="N3396" s="9">
        <f>K3396*VLOOKUP(L3396,'Exchange rate'!A:B,2,0)</f>
        <v/>
      </c>
      <c r="O3396" s="8" t="inlineStr">
        <is>
          <t>Sferis</t>
        </is>
      </c>
      <c r="P3396" s="8" t="inlineStr">
        <is>
          <t>Sferis</t>
        </is>
      </c>
      <c r="Q3396" s="8" t="inlineStr">
        <is>
          <t>Poland</t>
        </is>
      </c>
      <c r="R3396" s="12" t="inlineStr">
        <is>
          <t>https://www.sferis.pl/samsung-galaxy-s24-ultra-s928-5g-12-1tb-titan-green-i459020</t>
        </is>
      </c>
      <c r="S3396" s="13" t="inlineStr">
        <is>
          <t>Handset</t>
        </is>
      </c>
      <c r="T3396" s="13" t="n"/>
      <c r="U3396" s="12" t="inlineStr">
        <is>
          <t>https://drive.google.com/uc?export=view&amp;id=1Qb0zzUGvmqxoTZODOz8jg5qb2HraeAQ9</t>
        </is>
      </c>
      <c r="V3396" t="inlineStr">
        <is>
          <t>20250424</t>
        </is>
      </c>
    </row>
    <row r="3397" ht="15" customHeight="1">
      <c r="A3397" s="7" t="inlineStr">
        <is>
          <t>BN2009171</t>
        </is>
      </c>
      <c r="B3397" s="8" t="inlineStr">
        <is>
          <t>Samsung</t>
        </is>
      </c>
      <c r="C3397" s="8" t="inlineStr">
        <is>
          <t>Galaxy S24 Ultra 12-256GB 5G</t>
        </is>
      </c>
      <c r="D3397" s="8" t="inlineStr">
        <is>
          <t>-</t>
        </is>
      </c>
      <c r="E3397" s="9" t="n">
        <v>0</v>
      </c>
      <c r="F3397" s="9" t="inlineStr">
        <is>
          <t>0.00</t>
        </is>
      </c>
      <c r="G3397" s="9" t="inlineStr">
        <is>
          <t>Outstock</t>
        </is>
      </c>
      <c r="H3397" s="9">
        <f>SUBSTITUTE(SUBSTITUTE(SUBSTITUTE(SUBSTITUTE(SUBSTITUTE(F3397,"od",""),"Cena internetowa","")," ",""),"€",""),",",".")+0</f>
        <v/>
      </c>
      <c r="I3397" s="9" t="n"/>
      <c r="J3397" s="9">
        <f>IF(I3397&lt;&gt;"",I3397,H3397)</f>
        <v/>
      </c>
      <c r="K3397" s="9">
        <f>E3397/(1+M3397)</f>
        <v/>
      </c>
      <c r="L3397" s="10" t="inlineStr">
        <is>
          <t>PLN</t>
        </is>
      </c>
      <c r="M3397" s="11" t="n">
        <v>0.23</v>
      </c>
      <c r="N3397" s="9">
        <f>K3397*VLOOKUP(L3397,'Exchange rate'!A:B,2,0)</f>
        <v/>
      </c>
      <c r="O3397" s="8" t="inlineStr">
        <is>
          <t>Sferis</t>
        </is>
      </c>
      <c r="P3397" s="8" t="inlineStr">
        <is>
          <t>Sferis</t>
        </is>
      </c>
      <c r="Q3397" s="8" t="inlineStr">
        <is>
          <t>Poland</t>
        </is>
      </c>
      <c r="R3397" s="12" t="inlineStr">
        <is>
          <t>https://www.sferis.pl/smartfon-samsung-galaxy-s24-ultra-ds-12-256gb-5g-titanium-black-i384451</t>
        </is>
      </c>
      <c r="S3397" s="13" t="inlineStr">
        <is>
          <t>Handset</t>
        </is>
      </c>
      <c r="T3397" s="13" t="n">
        <v>5</v>
      </c>
      <c r="U3397" s="12" t="inlineStr">
        <is>
          <t>https://drive.google.com/uc?export=view&amp;id=1QMQSba51WlsqJs86ZEM4rCzjJyFxSL-A</t>
        </is>
      </c>
      <c r="V3397" t="inlineStr">
        <is>
          <t>20250424</t>
        </is>
      </c>
    </row>
    <row r="3398" ht="15" customHeight="1">
      <c r="A3398" s="7" t="inlineStr">
        <is>
          <t>BN2009172</t>
        </is>
      </c>
      <c r="B3398" s="8" t="inlineStr">
        <is>
          <t>Samsung</t>
        </is>
      </c>
      <c r="C3398" s="8" t="inlineStr">
        <is>
          <t>Galaxy S24 Ultra 12-512GB 5G</t>
        </is>
      </c>
      <c r="D3398" s="8" t="inlineStr">
        <is>
          <t>-</t>
        </is>
      </c>
      <c r="E3398" s="9" t="n">
        <v>0</v>
      </c>
      <c r="F3398" s="9" t="inlineStr">
        <is>
          <t>0.00</t>
        </is>
      </c>
      <c r="G3398" s="9" t="inlineStr">
        <is>
          <t>Outstock</t>
        </is>
      </c>
      <c r="H3398" s="9">
        <f>SUBSTITUTE(SUBSTITUTE(SUBSTITUTE(SUBSTITUTE(SUBSTITUTE(F3398,"od",""),"Cena internetowa","")," ",""),"€",""),",",".")+0</f>
        <v/>
      </c>
      <c r="I3398" s="9" t="n"/>
      <c r="J3398" s="9">
        <f>IF(I3398&lt;&gt;"",I3398,H3398)</f>
        <v/>
      </c>
      <c r="K3398" s="9">
        <f>E3398/(1+M3398)</f>
        <v/>
      </c>
      <c r="L3398" s="10" t="inlineStr">
        <is>
          <t>PLN</t>
        </is>
      </c>
      <c r="M3398" s="11" t="n">
        <v>0.23</v>
      </c>
      <c r="N3398" s="9">
        <f>K3398*VLOOKUP(L3398,'Exchange rate'!A:B,2,0)</f>
        <v/>
      </c>
      <c r="O3398" s="8" t="inlineStr">
        <is>
          <t>Sferis</t>
        </is>
      </c>
      <c r="P3398" s="8" t="inlineStr">
        <is>
          <t>Sferis</t>
        </is>
      </c>
      <c r="Q3398" s="8" t="inlineStr">
        <is>
          <t>Poland</t>
        </is>
      </c>
      <c r="R3398" s="12" t="inlineStr">
        <is>
          <t>https://www.sferis.pl/samsung-galaxy-s24-ultra-s928-5g-12-512gb-ds-titan-black-i564187</t>
        </is>
      </c>
      <c r="S3398" s="13" t="inlineStr">
        <is>
          <t>Handset</t>
        </is>
      </c>
      <c r="T3398" s="13" t="n">
        <v>1</v>
      </c>
      <c r="U3398" s="12" t="inlineStr">
        <is>
          <t>https://drive.google.com/uc?export=view&amp;id=1PGl1KObslVyeb3_Pu3zjSafXHzD278c9</t>
        </is>
      </c>
      <c r="V3398" t="inlineStr">
        <is>
          <t>20250424</t>
        </is>
      </c>
    </row>
    <row r="3399" ht="15" customHeight="1">
      <c r="A3399" s="7" t="inlineStr">
        <is>
          <t>BN2009169</t>
        </is>
      </c>
      <c r="B3399" s="8" t="inlineStr">
        <is>
          <t>Samsung</t>
        </is>
      </c>
      <c r="C3399" s="8" t="inlineStr">
        <is>
          <t>Galaxy S24+ 12-256GB 5G</t>
        </is>
      </c>
      <c r="D3399" s="8" t="inlineStr">
        <is>
          <t>-</t>
        </is>
      </c>
      <c r="E3399" s="9" t="n">
        <v>3444</v>
      </c>
      <c r="F3399" s="9" t="inlineStr">
        <is>
          <t>3444.00</t>
        </is>
      </c>
      <c r="G3399" s="9" t="inlineStr">
        <is>
          <t>Instock</t>
        </is>
      </c>
      <c r="H3399" s="9">
        <f>SUBSTITUTE(SUBSTITUTE(SUBSTITUTE(SUBSTITUTE(SUBSTITUTE(F3399,"od",""),"Cena internetowa","")," ",""),"€",""),",",".")+0</f>
        <v/>
      </c>
      <c r="I3399" s="9" t="n"/>
      <c r="J3399" s="9">
        <f>IF(I3399&lt;&gt;"",I3399,H3399)</f>
        <v/>
      </c>
      <c r="K3399" s="9">
        <f>E3399/(1+M3399)</f>
        <v/>
      </c>
      <c r="L3399" s="10" t="inlineStr">
        <is>
          <t>PLN</t>
        </is>
      </c>
      <c r="M3399" s="11" t="n">
        <v>0.23</v>
      </c>
      <c r="N3399" s="9">
        <f>K3399*VLOOKUP(L3399,'Exchange rate'!A:B,2,0)</f>
        <v/>
      </c>
      <c r="O3399" s="8" t="inlineStr">
        <is>
          <t>Sferis</t>
        </is>
      </c>
      <c r="P3399" s="8" t="inlineStr">
        <is>
          <t>Sferis</t>
        </is>
      </c>
      <c r="Q3399" s="8" t="inlineStr">
        <is>
          <t>Poland</t>
        </is>
      </c>
      <c r="R3399" s="12" t="inlineStr">
        <is>
          <t>https://www.sferis.pl/samsung-galaxy-s24-s926b-5g-12-256gb-ds-grey-i386532</t>
        </is>
      </c>
      <c r="S3399" s="13" t="inlineStr">
        <is>
          <t>Handset</t>
        </is>
      </c>
      <c r="T3399" s="13" t="n"/>
      <c r="U3399" s="12" t="inlineStr">
        <is>
          <t>https://drive.google.com/uc?export=view&amp;id=1OmYLy3q4oJzzW8Cl17NmKL0gSDHOOu11</t>
        </is>
      </c>
      <c r="V3399" t="inlineStr">
        <is>
          <t>20250424</t>
        </is>
      </c>
    </row>
    <row r="3400" ht="15" customHeight="1">
      <c r="A3400" s="7" t="inlineStr">
        <is>
          <t>BN2009170</t>
        </is>
      </c>
      <c r="B3400" s="8" t="inlineStr">
        <is>
          <t>Samsung</t>
        </is>
      </c>
      <c r="C3400" s="8" t="inlineStr">
        <is>
          <t>Galaxy S24+ 12-512GB 5G</t>
        </is>
      </c>
      <c r="D3400" s="8" t="inlineStr">
        <is>
          <t>-</t>
        </is>
      </c>
      <c r="E3400" s="9" t="n">
        <v>3795</v>
      </c>
      <c r="F3400" s="9" t="inlineStr">
        <is>
          <t>3795.00</t>
        </is>
      </c>
      <c r="G3400" s="9" t="inlineStr">
        <is>
          <t>Instock</t>
        </is>
      </c>
      <c r="H3400" s="9">
        <f>SUBSTITUTE(SUBSTITUTE(SUBSTITUTE(SUBSTITUTE(SUBSTITUTE(F3400,"od",""),"Cena internetowa","")," ",""),"€",""),",",".")+0</f>
        <v/>
      </c>
      <c r="I3400" s="9" t="n"/>
      <c r="J3400" s="9">
        <f>IF(I3400&lt;&gt;"",I3400,H3400)</f>
        <v/>
      </c>
      <c r="K3400" s="9">
        <f>E3400/(1+M3400)</f>
        <v/>
      </c>
      <c r="L3400" s="10" t="inlineStr">
        <is>
          <t>PLN</t>
        </is>
      </c>
      <c r="M3400" s="11" t="n">
        <v>0.23</v>
      </c>
      <c r="N3400" s="9">
        <f>K3400*VLOOKUP(L3400,'Exchange rate'!A:B,2,0)</f>
        <v/>
      </c>
      <c r="O3400" s="8" t="inlineStr">
        <is>
          <t>Sferis</t>
        </is>
      </c>
      <c r="P3400" s="8" t="inlineStr">
        <is>
          <t>Sferis</t>
        </is>
      </c>
      <c r="Q3400" s="8" t="inlineStr">
        <is>
          <t>Poland</t>
        </is>
      </c>
      <c r="R3400" s="12" t="inlineStr">
        <is>
          <t>https://www.sferis.pl/samsung-galaxy-s24-s926-5g-12-512gb-ds-grey-i386518</t>
        </is>
      </c>
      <c r="S3400" s="13" t="inlineStr">
        <is>
          <t>Handset</t>
        </is>
      </c>
      <c r="T3400" s="13" t="n"/>
      <c r="U3400" s="12" t="inlineStr">
        <is>
          <t>https://drive.google.com/uc?export=view&amp;id=1PH0LY0MUsFxVjXtJ8L_6zhc3tfgY6iQH</t>
        </is>
      </c>
      <c r="V3400" t="inlineStr">
        <is>
          <t>20250424</t>
        </is>
      </c>
    </row>
    <row r="3401" ht="15" customHeight="1">
      <c r="A3401" s="7" t="inlineStr">
        <is>
          <t>BN2009900</t>
        </is>
      </c>
      <c r="B3401" s="8" t="inlineStr">
        <is>
          <t>Samsung</t>
        </is>
      </c>
      <c r="C3401" s="8" t="inlineStr">
        <is>
          <t>Galaxy S25 12-256GB 5G</t>
        </is>
      </c>
      <c r="D3401" s="8" t="inlineStr">
        <is>
          <t>-</t>
        </is>
      </c>
      <c r="E3401" s="9" t="n">
        <v>3233</v>
      </c>
      <c r="F3401" s="9" t="inlineStr">
        <is>
          <t>0.00</t>
        </is>
      </c>
      <c r="G3401" s="9" t="inlineStr">
        <is>
          <t>Outstock</t>
        </is>
      </c>
      <c r="H3401" s="9">
        <f>SUBSTITUTE(SUBSTITUTE(SUBSTITUTE(SUBSTITUTE(SUBSTITUTE(F3401,"od",""),"Cena internetowa","")," ",""),"€",""),",",".")+0</f>
        <v/>
      </c>
      <c r="I3401" s="9" t="n"/>
      <c r="J3401" s="9">
        <f>IF(I3401&lt;&gt;"",I3401,H3401)</f>
        <v/>
      </c>
      <c r="K3401" s="9">
        <f>E3401/(1+M3401)</f>
        <v/>
      </c>
      <c r="L3401" s="10" t="inlineStr">
        <is>
          <t>PLN</t>
        </is>
      </c>
      <c r="M3401" s="11" t="n">
        <v>0.23</v>
      </c>
      <c r="N3401" s="9">
        <f>K3401*VLOOKUP(L3401,'Exchange rate'!A:B,2,0)</f>
        <v/>
      </c>
      <c r="O3401" s="8" t="inlineStr">
        <is>
          <t>Sferis</t>
        </is>
      </c>
      <c r="P3401" s="8" t="inlineStr">
        <is>
          <t>Sferis</t>
        </is>
      </c>
      <c r="Q3401" s="8" t="inlineStr">
        <is>
          <t>Poland</t>
        </is>
      </c>
      <c r="R3401" s="12" t="inlineStr">
        <is>
          <t>https://www.sferis.pl/samsung-galaxy-s25-s931-5g-12-256gb-ds-light-blue-i510274</t>
        </is>
      </c>
      <c r="S3401" s="13" t="inlineStr">
        <is>
          <t>Handset</t>
        </is>
      </c>
      <c r="T3401" s="13" t="n"/>
      <c r="U3401" s="12" t="inlineStr">
        <is>
          <t>https://drive.google.com/uc?export=view&amp;id=1Pnu1vlAyq1ZeLqmJsrcWWL2_Y62NI90p</t>
        </is>
      </c>
      <c r="V3401" t="inlineStr">
        <is>
          <t>20250424</t>
        </is>
      </c>
    </row>
    <row r="3402" ht="15" customHeight="1">
      <c r="A3402" s="7" t="inlineStr">
        <is>
          <t>BN2009852</t>
        </is>
      </c>
      <c r="B3402" s="8" t="inlineStr">
        <is>
          <t>Samsung</t>
        </is>
      </c>
      <c r="C3402" s="8" t="inlineStr">
        <is>
          <t>Galaxy S25 Ultra 12-512GB 5G</t>
        </is>
      </c>
      <c r="D3402" s="8" t="inlineStr">
        <is>
          <t>-</t>
        </is>
      </c>
      <c r="E3402" s="9" t="n">
        <v>0</v>
      </c>
      <c r="F3402" s="9" t="inlineStr">
        <is>
          <t>0.00</t>
        </is>
      </c>
      <c r="G3402" s="9" t="inlineStr">
        <is>
          <t>Outstock</t>
        </is>
      </c>
      <c r="H3402" s="9">
        <f>SUBSTITUTE(SUBSTITUTE(SUBSTITUTE(SUBSTITUTE(SUBSTITUTE(F3402,"od",""),"Cena internetowa","")," ",""),"€",""),",",".")+0</f>
        <v/>
      </c>
      <c r="I3402" s="9" t="n"/>
      <c r="J3402" s="9">
        <f>IF(I3402&lt;&gt;"",I3402,H3402)</f>
        <v/>
      </c>
      <c r="K3402" s="9">
        <f>E3402/(1+M3402)</f>
        <v/>
      </c>
      <c r="L3402" s="10" t="inlineStr">
        <is>
          <t>PLN</t>
        </is>
      </c>
      <c r="M3402" s="11" t="n">
        <v>0.23</v>
      </c>
      <c r="N3402" s="9">
        <f>K3402*VLOOKUP(L3402,'Exchange rate'!A:B,2,0)</f>
        <v/>
      </c>
      <c r="O3402" s="8" t="inlineStr">
        <is>
          <t>Sferis</t>
        </is>
      </c>
      <c r="P3402" s="8" t="inlineStr">
        <is>
          <t>Sferis</t>
        </is>
      </c>
      <c r="Q3402" s="8" t="inlineStr">
        <is>
          <t>Poland</t>
        </is>
      </c>
      <c r="R3402" s="12" t="inlineStr">
        <is>
          <t>https://www.sferis.pl/samsung-galaxy-s25-ultra-12-512gb-titanium-white-silver-i501683</t>
        </is>
      </c>
      <c r="S3402" s="13" t="inlineStr">
        <is>
          <t>Handset</t>
        </is>
      </c>
      <c r="T3402" s="13" t="n">
        <v>2</v>
      </c>
      <c r="U3402" s="12" t="inlineStr">
        <is>
          <t>https://drive.google.com/uc?export=view&amp;id=1O-oT8OU5D36C9SRQ2o9kl2H5vhRSuyzc</t>
        </is>
      </c>
      <c r="V3402" t="inlineStr">
        <is>
          <t>20250424</t>
        </is>
      </c>
    </row>
    <row r="3403" ht="15" customHeight="1">
      <c r="A3403" s="7" t="inlineStr">
        <is>
          <t>BN2009797</t>
        </is>
      </c>
      <c r="B3403" s="8" t="inlineStr">
        <is>
          <t>Samsung</t>
        </is>
      </c>
      <c r="C3403" s="8" t="inlineStr">
        <is>
          <t>Galaxy S25+ 12-256GB 5G</t>
        </is>
      </c>
      <c r="D3403" s="8" t="inlineStr">
        <is>
          <t>-</t>
        </is>
      </c>
      <c r="E3403" s="9" t="n">
        <v>3733</v>
      </c>
      <c r="F3403" s="9" t="inlineStr">
        <is>
          <t>3733.00</t>
        </is>
      </c>
      <c r="G3403" s="9" t="inlineStr">
        <is>
          <t>Instock</t>
        </is>
      </c>
      <c r="H3403" s="9">
        <f>SUBSTITUTE(SUBSTITUTE(SUBSTITUTE(SUBSTITUTE(SUBSTITUTE(F3403,"od",""),"Cena internetowa","")," ",""),"€",""),",",".")+0</f>
        <v/>
      </c>
      <c r="I3403" s="9" t="n"/>
      <c r="J3403" s="9">
        <f>IF(I3403&lt;&gt;"",I3403,H3403)</f>
        <v/>
      </c>
      <c r="K3403" s="9">
        <f>E3403/(1+M3403)</f>
        <v/>
      </c>
      <c r="L3403" s="10" t="inlineStr">
        <is>
          <t>PLN</t>
        </is>
      </c>
      <c r="M3403" s="11" t="n">
        <v>0.23</v>
      </c>
      <c r="N3403" s="9">
        <f>K3403*VLOOKUP(L3403,'Exchange rate'!A:B,2,0)</f>
        <v/>
      </c>
      <c r="O3403" s="8" t="inlineStr">
        <is>
          <t>Sferis</t>
        </is>
      </c>
      <c r="P3403" s="8" t="inlineStr">
        <is>
          <t>Sferis</t>
        </is>
      </c>
      <c r="Q3403" s="8" t="inlineStr">
        <is>
          <t>Poland</t>
        </is>
      </c>
      <c r="R3403" s="12" t="inlineStr">
        <is>
          <t>https://www.sferis.pl/samsung-galaxy-s25-s936-ds-5g-12-256gb-icyblue-i510810</t>
        </is>
      </c>
      <c r="S3403" s="13" t="inlineStr">
        <is>
          <t>Handset</t>
        </is>
      </c>
      <c r="T3403" s="13" t="n"/>
      <c r="U3403" s="12" t="inlineStr">
        <is>
          <t>https://drive.google.com/uc?export=view&amp;id=1Q5vLcl-vXISLAFWq3yPKKTrO0HZl_YEu</t>
        </is>
      </c>
      <c r="V3403" t="inlineStr">
        <is>
          <t>20250424</t>
        </is>
      </c>
    </row>
    <row r="3404" ht="15" customHeight="1">
      <c r="A3404" s="7" t="inlineStr">
        <is>
          <t>BN2009850</t>
        </is>
      </c>
      <c r="B3404" s="8" t="inlineStr">
        <is>
          <t>Samsung</t>
        </is>
      </c>
      <c r="C3404" s="8" t="inlineStr">
        <is>
          <t>Galaxy S25+ 12-512GB 5G</t>
        </is>
      </c>
      <c r="D3404" s="8" t="inlineStr">
        <is>
          <t>-</t>
        </is>
      </c>
      <c r="E3404" s="9" t="n">
        <v>4177</v>
      </c>
      <c r="F3404" s="9" t="inlineStr">
        <is>
          <t>4177.00</t>
        </is>
      </c>
      <c r="G3404" s="9" t="inlineStr">
        <is>
          <t>Instock</t>
        </is>
      </c>
      <c r="H3404" s="9">
        <f>SUBSTITUTE(SUBSTITUTE(SUBSTITUTE(SUBSTITUTE(SUBSTITUTE(F3404,"od",""),"Cena internetowa","")," ",""),"€",""),",",".")+0</f>
        <v/>
      </c>
      <c r="I3404" s="9" t="n"/>
      <c r="J3404" s="9">
        <f>IF(I3404&lt;&gt;"",I3404,H3404)</f>
        <v/>
      </c>
      <c r="K3404" s="9">
        <f>E3404/(1+M3404)</f>
        <v/>
      </c>
      <c r="L3404" s="10" t="inlineStr">
        <is>
          <t>PLN</t>
        </is>
      </c>
      <c r="M3404" s="11" t="n">
        <v>0.23</v>
      </c>
      <c r="N3404" s="9">
        <f>K3404*VLOOKUP(L3404,'Exchange rate'!A:B,2,0)</f>
        <v/>
      </c>
      <c r="O3404" s="8" t="inlineStr">
        <is>
          <t>Sferis</t>
        </is>
      </c>
      <c r="P3404" s="8" t="inlineStr">
        <is>
          <t>Sferis</t>
        </is>
      </c>
      <c r="Q3404" s="8" t="inlineStr">
        <is>
          <t>Poland</t>
        </is>
      </c>
      <c r="R3404" s="12" t="inlineStr">
        <is>
          <t>https://www.sferis.pl/samsung-galaxy-s25-s936-ds-5g-12-512gb-mint-i509020</t>
        </is>
      </c>
      <c r="S3404" s="13" t="inlineStr">
        <is>
          <t>Handset</t>
        </is>
      </c>
      <c r="T3404" s="13" t="n"/>
      <c r="U3404" s="12" t="inlineStr">
        <is>
          <t>https://drive.google.com/uc?export=view&amp;id=1Oe5epgChBzhsnrg1K_FgWb10YI90hF2P</t>
        </is>
      </c>
      <c r="V3404" t="inlineStr">
        <is>
          <t>20250424</t>
        </is>
      </c>
    </row>
    <row r="3405" ht="15" customHeight="1">
      <c r="A3405" s="7" t="inlineStr">
        <is>
          <t>BN2009046</t>
        </is>
      </c>
      <c r="B3405" s="8" t="inlineStr">
        <is>
          <t>Samsung</t>
        </is>
      </c>
      <c r="C3405" s="8" t="inlineStr">
        <is>
          <t>Galaxy Tab A9 4-64GB WiFi</t>
        </is>
      </c>
      <c r="D3405" s="8" t="inlineStr">
        <is>
          <t>-</t>
        </is>
      </c>
      <c r="E3405" s="9" t="n">
        <v>499</v>
      </c>
      <c r="F3405" s="9" t="inlineStr">
        <is>
          <t>499.00</t>
        </is>
      </c>
      <c r="G3405" s="9" t="inlineStr">
        <is>
          <t>Instock</t>
        </is>
      </c>
      <c r="H3405" s="9">
        <f>SUBSTITUTE(SUBSTITUTE(SUBSTITUTE(SUBSTITUTE(SUBSTITUTE(F3405,"od",""),"Cena internetowa","")," ",""),"€",""),",",".")+0</f>
        <v/>
      </c>
      <c r="I3405" s="9" t="n"/>
      <c r="J3405" s="9">
        <f>IF(I3405&lt;&gt;"",I3405,H3405)</f>
        <v/>
      </c>
      <c r="K3405" s="9">
        <f>E3405/(1+M3405)</f>
        <v/>
      </c>
      <c r="L3405" s="10" t="inlineStr">
        <is>
          <t>PLN</t>
        </is>
      </c>
      <c r="M3405" s="11" t="n">
        <v>0.23</v>
      </c>
      <c r="N3405" s="9">
        <f>K3405*VLOOKUP(L3405,'Exchange rate'!A:B,2,0)</f>
        <v/>
      </c>
      <c r="O3405" s="8" t="inlineStr">
        <is>
          <t>Sferis</t>
        </is>
      </c>
      <c r="P3405" s="8" t="inlineStr">
        <is>
          <t>Sferis</t>
        </is>
      </c>
      <c r="Q3405" s="8" t="inlineStr">
        <is>
          <t>Poland</t>
        </is>
      </c>
      <c r="R3405" s="12" t="inlineStr">
        <is>
          <t>https://www.sferis.pl/samsung-galaxy-tab-a9-x110-8-7-4-64gb-graphite-i391059</t>
        </is>
      </c>
      <c r="S3405" s="13" t="inlineStr">
        <is>
          <t>Tablet</t>
        </is>
      </c>
      <c r="T3405" s="13" t="n"/>
      <c r="U3405" s="12" t="inlineStr">
        <is>
          <t>https://drive.google.com/uc?export=view&amp;id=1OzC5XzKgGY_cGJ0SkxLo10OakMvSBVYk</t>
        </is>
      </c>
      <c r="V3405" t="inlineStr">
        <is>
          <t>20250424</t>
        </is>
      </c>
    </row>
    <row r="3406" ht="15" customHeight="1">
      <c r="A3406" s="7" t="inlineStr">
        <is>
          <t>BN2008981</t>
        </is>
      </c>
      <c r="B3406" s="8" t="inlineStr">
        <is>
          <t>Samsung</t>
        </is>
      </c>
      <c r="C3406" s="8" t="inlineStr">
        <is>
          <t>Galaxy Tab A9+ 4-64GB 5G</t>
        </is>
      </c>
      <c r="D3406" s="8" t="inlineStr">
        <is>
          <t>-</t>
        </is>
      </c>
      <c r="E3406" s="9" t="n">
        <v>0</v>
      </c>
      <c r="F3406" s="9" t="inlineStr">
        <is>
          <t>0.00</t>
        </is>
      </c>
      <c r="G3406" s="9" t="inlineStr">
        <is>
          <t>Outstock</t>
        </is>
      </c>
      <c r="H3406" s="9">
        <f>SUBSTITUTE(SUBSTITUTE(SUBSTITUTE(SUBSTITUTE(SUBSTITUTE(F3406,"od",""),"Cena internetowa","")," ",""),"€",""),",",".")+0</f>
        <v/>
      </c>
      <c r="I3406" s="9" t="n"/>
      <c r="J3406" s="9">
        <f>IF(I3406&lt;&gt;"",I3406,H3406)</f>
        <v/>
      </c>
      <c r="K3406" s="9">
        <f>E3406/(1+M3406)</f>
        <v/>
      </c>
      <c r="L3406" s="10" t="inlineStr">
        <is>
          <t>PLN</t>
        </is>
      </c>
      <c r="M3406" s="11" t="n">
        <v>0.23</v>
      </c>
      <c r="N3406" s="9">
        <f>K3406*VLOOKUP(L3406,'Exchange rate'!A:B,2,0)</f>
        <v/>
      </c>
      <c r="O3406" s="8" t="inlineStr">
        <is>
          <t>Sferis</t>
        </is>
      </c>
      <c r="P3406" s="8" t="inlineStr">
        <is>
          <t>Sferis</t>
        </is>
      </c>
      <c r="Q3406" s="8" t="inlineStr">
        <is>
          <t>Poland</t>
        </is>
      </c>
      <c r="R3406" s="12" t="inlineStr">
        <is>
          <t>https://www.sferis.pl/samsung-galaxy-tab-a9-x216-5g-4-64gb-graphite-i388005?rec_source=2&amp;rec_scenario_id=0&amp;prod_id=122856&amp;vds_id=2113&amp;rec_item_id=38655&amp;utm_source=salesmanago&amp;utm_medium=WEBPUSH&amp;utm_campaign=WEBPUSH_Crosssell</t>
        </is>
      </c>
      <c r="S3406" s="13" t="inlineStr">
        <is>
          <t>Tablet</t>
        </is>
      </c>
      <c r="T3406" s="13" t="n">
        <v>5</v>
      </c>
      <c r="U3406" s="12" t="inlineStr">
        <is>
          <t>https://drive.google.com/uc?export=view&amp;id=1PEQlCssX6wHltZcWo6cCO16v0cRqldbK</t>
        </is>
      </c>
      <c r="V3406" t="inlineStr">
        <is>
          <t>20250424</t>
        </is>
      </c>
    </row>
    <row r="3407" ht="15" customHeight="1">
      <c r="A3407" s="7" t="inlineStr">
        <is>
          <t>BN2008980</t>
        </is>
      </c>
      <c r="B3407" s="8" t="inlineStr">
        <is>
          <t>Samsung</t>
        </is>
      </c>
      <c r="C3407" s="8" t="inlineStr">
        <is>
          <t>Galaxy Tab A9+ 8-128GB 5G</t>
        </is>
      </c>
      <c r="D3407" s="8" t="inlineStr">
        <is>
          <t>-</t>
        </is>
      </c>
      <c r="E3407" s="9" t="n">
        <v>0</v>
      </c>
      <c r="F3407" s="9" t="inlineStr">
        <is>
          <t>0.00</t>
        </is>
      </c>
      <c r="G3407" s="9" t="inlineStr">
        <is>
          <t>Outstock</t>
        </is>
      </c>
      <c r="H3407" s="9">
        <f>SUBSTITUTE(SUBSTITUTE(SUBSTITUTE(SUBSTITUTE(SUBSTITUTE(F3407,"od",""),"Cena internetowa","")," ",""),"€",""),",",".")+0</f>
        <v/>
      </c>
      <c r="I3407" s="9" t="n"/>
      <c r="J3407" s="9">
        <f>IF(I3407&lt;&gt;"",I3407,H3407)</f>
        <v/>
      </c>
      <c r="K3407" s="9">
        <f>E3407/(1+M3407)</f>
        <v/>
      </c>
      <c r="L3407" s="10" t="inlineStr">
        <is>
          <t>PLN</t>
        </is>
      </c>
      <c r="M3407" s="11" t="n">
        <v>0.23</v>
      </c>
      <c r="N3407" s="9">
        <f>K3407*VLOOKUP(L3407,'Exchange rate'!A:B,2,0)</f>
        <v/>
      </c>
      <c r="O3407" s="8" t="inlineStr">
        <is>
          <t>Sferis</t>
        </is>
      </c>
      <c r="P3407" s="8" t="inlineStr">
        <is>
          <t>Sferis</t>
        </is>
      </c>
      <c r="Q3407" s="8" t="inlineStr">
        <is>
          <t>Poland</t>
        </is>
      </c>
      <c r="R3407" s="12" t="inlineStr">
        <is>
          <t>https://www.sferis.pl/samsung-galaxy-tab-a9-x216-5g-8-128gb-silver-i461980</t>
        </is>
      </c>
      <c r="S3407" s="13" t="inlineStr">
        <is>
          <t>Tablet</t>
        </is>
      </c>
      <c r="T3407" s="13" t="n">
        <v>5</v>
      </c>
      <c r="U3407" s="12" t="inlineStr">
        <is>
          <t>https://drive.google.com/uc?export=view&amp;id=1OsdRROFJyAtkTJj2THgk_hIsXflEsbCz</t>
        </is>
      </c>
      <c r="V3407" t="inlineStr">
        <is>
          <t>20250424</t>
        </is>
      </c>
    </row>
    <row r="3408" ht="15" customHeight="1">
      <c r="A3408" s="7" t="inlineStr">
        <is>
          <t>BN2008979</t>
        </is>
      </c>
      <c r="B3408" s="8" t="inlineStr">
        <is>
          <t>Samsung</t>
        </is>
      </c>
      <c r="C3408" s="8" t="inlineStr">
        <is>
          <t>Galaxy Tab S9 FE 6-128GB WiFi</t>
        </is>
      </c>
      <c r="D3408" s="8" t="inlineStr">
        <is>
          <t>-</t>
        </is>
      </c>
      <c r="E3408" s="9" t="n">
        <v>0</v>
      </c>
      <c r="F3408" s="9" t="inlineStr">
        <is>
          <t>0.00</t>
        </is>
      </c>
      <c r="G3408" s="9" t="inlineStr">
        <is>
          <t>Outstock</t>
        </is>
      </c>
      <c r="H3408" s="9">
        <f>SUBSTITUTE(SUBSTITUTE(SUBSTITUTE(SUBSTITUTE(SUBSTITUTE(F3408,"od",""),"Cena internetowa","")," ",""),"€",""),",",".")+0</f>
        <v/>
      </c>
      <c r="I3408" s="9" t="n"/>
      <c r="J3408" s="9">
        <f>IF(I3408&lt;&gt;"",I3408,H3408)</f>
        <v/>
      </c>
      <c r="K3408" s="9">
        <f>E3408/(1+M3408)</f>
        <v/>
      </c>
      <c r="L3408" s="10" t="inlineStr">
        <is>
          <t>PLN</t>
        </is>
      </c>
      <c r="M3408" s="11" t="n">
        <v>0.23</v>
      </c>
      <c r="N3408" s="9">
        <f>K3408*VLOOKUP(L3408,'Exchange rate'!A:B,2,0)</f>
        <v/>
      </c>
      <c r="O3408" s="8" t="inlineStr">
        <is>
          <t>Sferis</t>
        </is>
      </c>
      <c r="P3408" s="8" t="inlineStr">
        <is>
          <t>Sferis</t>
        </is>
      </c>
      <c r="Q3408" s="8" t="inlineStr">
        <is>
          <t>Poland</t>
        </is>
      </c>
      <c r="R3408" s="12" t="inlineStr">
        <is>
          <t>https://www.sferis.pl/tablet-samsung-galaxy-tab-s9-fe-x510-10-9-6-128gb-wifi-grey-i365332</t>
        </is>
      </c>
      <c r="S3408" s="13" t="inlineStr">
        <is>
          <t>Tablet</t>
        </is>
      </c>
      <c r="T3408" s="13" t="n">
        <v>5</v>
      </c>
      <c r="U3408" s="12" t="inlineStr">
        <is>
          <t>https://drive.google.com/uc?export=view&amp;id=1PklIc5li02HM5AGN3hp5U5Kb1GsTpsfz</t>
        </is>
      </c>
      <c r="V3408" t="inlineStr">
        <is>
          <t>20250424</t>
        </is>
      </c>
    </row>
    <row r="3409" ht="15" customHeight="1">
      <c r="A3409" s="7" t="inlineStr">
        <is>
          <t>BN2008978</t>
        </is>
      </c>
      <c r="B3409" s="8" t="inlineStr">
        <is>
          <t>Samsung</t>
        </is>
      </c>
      <c r="C3409" s="8" t="inlineStr">
        <is>
          <t>Galaxy Tab S9 FE 8-256GB WiFi</t>
        </is>
      </c>
      <c r="D3409" s="8" t="inlineStr">
        <is>
          <t>-</t>
        </is>
      </c>
      <c r="E3409" s="9" t="n">
        <v>0</v>
      </c>
      <c r="F3409" s="9" t="inlineStr">
        <is>
          <t>0.00</t>
        </is>
      </c>
      <c r="G3409" s="9" t="inlineStr">
        <is>
          <t>Outstock</t>
        </is>
      </c>
      <c r="H3409" s="9">
        <f>SUBSTITUTE(SUBSTITUTE(SUBSTITUTE(SUBSTITUTE(SUBSTITUTE(F3409,"od",""),"Cena internetowa","")," ",""),"€",""),",",".")+0</f>
        <v/>
      </c>
      <c r="I3409" s="9" t="n"/>
      <c r="J3409" s="9">
        <f>IF(I3409&lt;&gt;"",I3409,H3409)</f>
        <v/>
      </c>
      <c r="K3409" s="9">
        <f>E3409/(1+M3409)</f>
        <v/>
      </c>
      <c r="L3409" s="10" t="inlineStr">
        <is>
          <t>PLN</t>
        </is>
      </c>
      <c r="M3409" s="11" t="n">
        <v>0.23</v>
      </c>
      <c r="N3409" s="9">
        <f>K3409*VLOOKUP(L3409,'Exchange rate'!A:B,2,0)</f>
        <v/>
      </c>
      <c r="O3409" s="8" t="inlineStr">
        <is>
          <t>Sferis</t>
        </is>
      </c>
      <c r="P3409" s="8" t="inlineStr">
        <is>
          <t>Sferis</t>
        </is>
      </c>
      <c r="Q3409" s="8" t="inlineStr">
        <is>
          <t>Poland</t>
        </is>
      </c>
      <c r="R3409" s="12" t="inlineStr">
        <is>
          <t>https://www.sferis.pl/tablet-samsung-galaxy-tab-s9-fe-x510-10-9-8-256gb-wifi-grey-i376560</t>
        </is>
      </c>
      <c r="S3409" s="13" t="inlineStr">
        <is>
          <t>Tablet</t>
        </is>
      </c>
      <c r="T3409" s="13" t="n">
        <v>5</v>
      </c>
      <c r="U3409" s="12" t="inlineStr">
        <is>
          <t>https://drive.google.com/uc?export=view&amp;id=1OPV9sVJ0z50bVw2A6igr2vkzjoxfELbP</t>
        </is>
      </c>
      <c r="V3409" t="inlineStr">
        <is>
          <t>20250424</t>
        </is>
      </c>
    </row>
    <row r="3410" ht="15" customHeight="1">
      <c r="A3410" s="7" t="inlineStr">
        <is>
          <t>BN4000699</t>
        </is>
      </c>
      <c r="B3410" s="8" t="inlineStr">
        <is>
          <t>Samsung</t>
        </is>
      </c>
      <c r="C3410" s="8" t="inlineStr">
        <is>
          <t>Galaxy Watch6 Classic 43mm LTE</t>
        </is>
      </c>
      <c r="D3410" s="8" t="inlineStr">
        <is>
          <t>-</t>
        </is>
      </c>
      <c r="E3410" s="9" t="n">
        <v>899</v>
      </c>
      <c r="F3410" s="9" t="inlineStr">
        <is>
          <t>899.00</t>
        </is>
      </c>
      <c r="G3410" s="9" t="inlineStr">
        <is>
          <t>Instock</t>
        </is>
      </c>
      <c r="H3410" s="9">
        <f>SUBSTITUTE(SUBSTITUTE(SUBSTITUTE(SUBSTITUTE(SUBSTITUTE(F3410,"od",""),"Cena internetowa","")," ",""),"€",""),",",".")+0</f>
        <v/>
      </c>
      <c r="I3410" s="9" t="n"/>
      <c r="J3410" s="9">
        <f>IF(I3410&lt;&gt;"",I3410,H3410)</f>
        <v/>
      </c>
      <c r="K3410" s="9">
        <f>E3410/(1+M3410)</f>
        <v/>
      </c>
      <c r="L3410" s="10" t="inlineStr">
        <is>
          <t>PLN</t>
        </is>
      </c>
      <c r="M3410" s="11" t="n">
        <v>0.23</v>
      </c>
      <c r="N3410" s="9">
        <f>K3410*VLOOKUP(L3410,'Exchange rate'!A:B,2,0)</f>
        <v/>
      </c>
      <c r="O3410" s="8" t="inlineStr">
        <is>
          <t>Sferis</t>
        </is>
      </c>
      <c r="P3410" s="8" t="inlineStr">
        <is>
          <t>Sferis</t>
        </is>
      </c>
      <c r="Q3410" s="8" t="inlineStr">
        <is>
          <t>Poland</t>
        </is>
      </c>
      <c r="R3410" s="12" t="inlineStr">
        <is>
          <t>https://www.sferis.pl/samsung-galaxy-watch-6-r955-classic-43mm-lte-silver-i350294</t>
        </is>
      </c>
      <c r="S3410" s="13" t="inlineStr">
        <is>
          <t>Smart Watch</t>
        </is>
      </c>
      <c r="T3410" s="13" t="n"/>
      <c r="U3410" s="12" t="inlineStr">
        <is>
          <t>https://drive.google.com/uc?export=view&amp;id=1QNUmkgDx4yMuLTc8J6P52PzcmDuO8q_M</t>
        </is>
      </c>
      <c r="V3410" t="inlineStr">
        <is>
          <t>20250424</t>
        </is>
      </c>
    </row>
    <row r="3411" ht="15" customHeight="1">
      <c r="A3411" s="7" t="inlineStr">
        <is>
          <t>BN4000700</t>
        </is>
      </c>
      <c r="B3411" s="8" t="inlineStr">
        <is>
          <t>Samsung</t>
        </is>
      </c>
      <c r="C3411" s="8" t="inlineStr">
        <is>
          <t>Galaxy Watch6 Classic 44mm LTE</t>
        </is>
      </c>
      <c r="D3411" s="8" t="inlineStr">
        <is>
          <t>-</t>
        </is>
      </c>
      <c r="E3411" s="9" t="n">
        <v>0</v>
      </c>
      <c r="F3411" s="9" t="inlineStr">
        <is>
          <t>0.00</t>
        </is>
      </c>
      <c r="G3411" s="9" t="inlineStr">
        <is>
          <t>Outstock</t>
        </is>
      </c>
      <c r="H3411" s="9">
        <f>SUBSTITUTE(SUBSTITUTE(SUBSTITUTE(SUBSTITUTE(SUBSTITUTE(F3411,"od",""),"Cena internetowa","")," ",""),"€",""),",",".")+0</f>
        <v/>
      </c>
      <c r="I3411" s="9" t="n"/>
      <c r="J3411" s="9">
        <f>IF(I3411&lt;&gt;"",I3411,H3411)</f>
        <v/>
      </c>
      <c r="K3411" s="9">
        <f>E3411/(1+M3411)</f>
        <v/>
      </c>
      <c r="L3411" s="10" t="inlineStr">
        <is>
          <t>PLN</t>
        </is>
      </c>
      <c r="M3411" s="11" t="n">
        <v>0.23</v>
      </c>
      <c r="N3411" s="9">
        <f>K3411*VLOOKUP(L3411,'Exchange rate'!A:B,2,0)</f>
        <v/>
      </c>
      <c r="O3411" s="8" t="inlineStr">
        <is>
          <t>Sferis</t>
        </is>
      </c>
      <c r="P3411" s="8" t="inlineStr">
        <is>
          <t>Sferis</t>
        </is>
      </c>
      <c r="Q3411" s="8" t="inlineStr">
        <is>
          <t>Poland</t>
        </is>
      </c>
      <c r="R3411" s="12" t="inlineStr">
        <is>
          <t>https://www.sferis.pl/samsung-galaxy-watch-6-r945-44mm-lte-silver-i350295</t>
        </is>
      </c>
      <c r="S3411" s="13" t="inlineStr">
        <is>
          <t>Smartwatch</t>
        </is>
      </c>
      <c r="T3411" s="13" t="n">
        <v>5</v>
      </c>
      <c r="U3411" s="12" t="inlineStr">
        <is>
          <t>https://drive.google.com/uc?export=view&amp;id=1OZOOAxD4VKIC8ygpVw3YkGBwj_PGB3je</t>
        </is>
      </c>
      <c r="V3411" t="inlineStr">
        <is>
          <t>20250424</t>
        </is>
      </c>
    </row>
    <row r="3412" ht="15" customHeight="1">
      <c r="A3412" s="7" t="inlineStr">
        <is>
          <t>BN4000698</t>
        </is>
      </c>
      <c r="B3412" s="8" t="inlineStr">
        <is>
          <t>Samsung</t>
        </is>
      </c>
      <c r="C3412" s="8" t="inlineStr">
        <is>
          <t>Galaxy Watch6 Classic 47mm LTE</t>
        </is>
      </c>
      <c r="D3412" s="8" t="inlineStr">
        <is>
          <t>-</t>
        </is>
      </c>
      <c r="E3412" s="9" t="n">
        <v>996</v>
      </c>
      <c r="F3412" s="9" t="inlineStr">
        <is>
          <t>996.00</t>
        </is>
      </c>
      <c r="G3412" s="9" t="inlineStr">
        <is>
          <t>Instock</t>
        </is>
      </c>
      <c r="H3412" s="9">
        <f>SUBSTITUTE(SUBSTITUTE(SUBSTITUTE(SUBSTITUTE(SUBSTITUTE(F3412,"od",""),"Cena internetowa","")," ",""),"€",""),",",".")+0</f>
        <v/>
      </c>
      <c r="I3412" s="9" t="n"/>
      <c r="J3412" s="9">
        <f>IF(I3412&lt;&gt;"",I3412,H3412)</f>
        <v/>
      </c>
      <c r="K3412" s="9">
        <f>E3412/(1+M3412)</f>
        <v/>
      </c>
      <c r="L3412" s="10" t="inlineStr">
        <is>
          <t>PLN</t>
        </is>
      </c>
      <c r="M3412" s="11" t="n">
        <v>0.23</v>
      </c>
      <c r="N3412" s="9">
        <f>K3412*VLOOKUP(L3412,'Exchange rate'!A:B,2,0)</f>
        <v/>
      </c>
      <c r="O3412" s="8" t="inlineStr">
        <is>
          <t>Sferis</t>
        </is>
      </c>
      <c r="P3412" s="8" t="inlineStr">
        <is>
          <t>Sferis</t>
        </is>
      </c>
      <c r="Q3412" s="8" t="inlineStr">
        <is>
          <t>Poland</t>
        </is>
      </c>
      <c r="R3412" s="12" t="inlineStr">
        <is>
          <t>https://www.sferis.pl/samsung-galaxy-watch-6-r965-classic-47mm-lte-silver-i351859</t>
        </is>
      </c>
      <c r="S3412" s="13" t="inlineStr">
        <is>
          <t>Smartwatch</t>
        </is>
      </c>
      <c r="T3412" s="13" t="n"/>
      <c r="U3412" s="12" t="inlineStr">
        <is>
          <t>https://drive.google.com/uc?export=view&amp;id=1OGI4_FyawtzY15MOoXF6XTjo2-fciLLL</t>
        </is>
      </c>
      <c r="V3412" t="inlineStr">
        <is>
          <t>20250424</t>
        </is>
      </c>
    </row>
    <row r="3413" ht="15" customHeight="1">
      <c r="A3413" s="7" t="inlineStr">
        <is>
          <t>BN2008354</t>
        </is>
      </c>
      <c r="B3413" s="8" t="inlineStr">
        <is>
          <t>Samsung</t>
        </is>
      </c>
      <c r="C3413" s="8" t="inlineStr">
        <is>
          <t>Galaxy Xcover 6 Pro 128GB 5G</t>
        </is>
      </c>
      <c r="D3413" s="8" t="inlineStr">
        <is>
          <t>-</t>
        </is>
      </c>
      <c r="E3413" s="9" t="n">
        <v>1799</v>
      </c>
      <c r="F3413" s="9" t="inlineStr">
        <is>
          <t>1799.00</t>
        </is>
      </c>
      <c r="G3413" s="9" t="inlineStr">
        <is>
          <t>Instock</t>
        </is>
      </c>
      <c r="H3413" s="9">
        <f>SUBSTITUTE(SUBSTITUTE(SUBSTITUTE(SUBSTITUTE(SUBSTITUTE(F3413,"od",""),"Cena internetowa","")," ",""),"€",""),",",".")+0</f>
        <v/>
      </c>
      <c r="I3413" s="9" t="n"/>
      <c r="J3413" s="9">
        <f>IF(I3413&lt;&gt;"",I3413,H3413)</f>
        <v/>
      </c>
      <c r="K3413" s="9">
        <f>E3413/(1+M3413)</f>
        <v/>
      </c>
      <c r="L3413" s="10" t="inlineStr">
        <is>
          <t>PLN</t>
        </is>
      </c>
      <c r="M3413" s="11" t="n">
        <v>0.23</v>
      </c>
      <c r="N3413" s="9">
        <f>K3413*VLOOKUP(L3413,'Exchange rate'!A:B,2,0)</f>
        <v/>
      </c>
      <c r="O3413" s="8" t="inlineStr">
        <is>
          <t>Sferis</t>
        </is>
      </c>
      <c r="P3413" s="8" t="inlineStr">
        <is>
          <t>Sferis</t>
        </is>
      </c>
      <c r="Q3413" s="8" t="inlineStr">
        <is>
          <t>Poland</t>
        </is>
      </c>
      <c r="R3413" s="12" t="inlineStr">
        <is>
          <t>https://www.sferis.pl/smartfon-samsung-galaxy-xcover-6-pro-g736-enterprise-edition-6-128gb-6-6-pls-2408x1080-4050mah-dual-sim-5g-black-i364187</t>
        </is>
      </c>
      <c r="S3413" s="13" t="inlineStr">
        <is>
          <t>Handset</t>
        </is>
      </c>
      <c r="T3413" s="13" t="n"/>
      <c r="U3413" s="12" t="inlineStr">
        <is>
          <t>https://drive.google.com/uc?export=view&amp;id=1P3jIJroBV25xCtuD3raIjam_xqkBHX3s</t>
        </is>
      </c>
      <c r="V3413" t="inlineStr">
        <is>
          <t>20250424</t>
        </is>
      </c>
    </row>
    <row r="3414" ht="15" customHeight="1">
      <c r="A3414" s="7" t="inlineStr">
        <is>
          <t>BN2009163</t>
        </is>
      </c>
      <c r="B3414" s="8" t="inlineStr">
        <is>
          <t>Samsung</t>
        </is>
      </c>
      <c r="C3414" s="8" t="inlineStr">
        <is>
          <t>Galaxy Xcover 7 6-128GB 5G</t>
        </is>
      </c>
      <c r="D3414" s="8" t="inlineStr">
        <is>
          <t>-</t>
        </is>
      </c>
      <c r="E3414" s="9" t="n">
        <v>1025</v>
      </c>
      <c r="F3414" s="9" t="inlineStr">
        <is>
          <t>1025.00</t>
        </is>
      </c>
      <c r="G3414" s="9" t="inlineStr">
        <is>
          <t>Instock</t>
        </is>
      </c>
      <c r="H3414" s="9">
        <f>SUBSTITUTE(SUBSTITUTE(SUBSTITUTE(SUBSTITUTE(SUBSTITUTE(F3414,"od",""),"Cena internetowa","")," ",""),"€",""),",",".")+0</f>
        <v/>
      </c>
      <c r="I3414" s="9" t="n"/>
      <c r="J3414" s="9">
        <f>IF(I3414&lt;&gt;"",I3414,H3414)</f>
        <v/>
      </c>
      <c r="K3414" s="9">
        <f>E3414/(1+M3414)</f>
        <v/>
      </c>
      <c r="L3414" s="10" t="inlineStr">
        <is>
          <t>PLN</t>
        </is>
      </c>
      <c r="M3414" s="11" t="n">
        <v>0.23</v>
      </c>
      <c r="N3414" s="9">
        <f>K3414*VLOOKUP(L3414,'Exchange rate'!A:B,2,0)</f>
        <v/>
      </c>
      <c r="O3414" s="8" t="inlineStr">
        <is>
          <t>Sferis</t>
        </is>
      </c>
      <c r="P3414" s="8" t="inlineStr">
        <is>
          <t>Sferis</t>
        </is>
      </c>
      <c r="Q3414" s="8" t="inlineStr">
        <is>
          <t>Poland</t>
        </is>
      </c>
      <c r="R3414" s="12" t="inlineStr">
        <is>
          <t>https://www.sferis.pl/samsung-galaxy-xcover-7-g556-6-128gb-eedition-black-i375004</t>
        </is>
      </c>
      <c r="S3414" s="13" t="inlineStr">
        <is>
          <t>Handset</t>
        </is>
      </c>
      <c r="T3414" s="13" t="n"/>
      <c r="U3414" s="12" t="inlineStr">
        <is>
          <t>https://drive.google.com/uc?export=view&amp;id=1Q_WOJWHSenUKRRfieX0Epr6F780MwIiS</t>
        </is>
      </c>
      <c r="V3414" t="inlineStr">
        <is>
          <t>20250424</t>
        </is>
      </c>
    </row>
    <row r="3415" ht="15" customHeight="1">
      <c r="A3415" s="7" t="inlineStr">
        <is>
          <t>BN2008922</t>
        </is>
      </c>
      <c r="B3415" s="8" t="inlineStr">
        <is>
          <t>Samsung</t>
        </is>
      </c>
      <c r="C3415" s="8" t="inlineStr">
        <is>
          <t>Galaxy Z Flip 5 8-256GB 5G</t>
        </is>
      </c>
      <c r="D3415" s="8" t="inlineStr">
        <is>
          <t>-</t>
        </is>
      </c>
      <c r="E3415" s="9" t="n">
        <v>0</v>
      </c>
      <c r="F3415" s="9" t="inlineStr">
        <is>
          <t>0.00</t>
        </is>
      </c>
      <c r="G3415" s="9" t="inlineStr">
        <is>
          <t>Outstock</t>
        </is>
      </c>
      <c r="H3415" s="9">
        <f>SUBSTITUTE(SUBSTITUTE(SUBSTITUTE(SUBSTITUTE(SUBSTITUTE(F3415,"od",""),"Cena internetowa","")," ",""),"€",""),",",".")+0</f>
        <v/>
      </c>
      <c r="I3415" s="9" t="n"/>
      <c r="J3415" s="9">
        <f>IF(I3415&lt;&gt;"",I3415,H3415)</f>
        <v/>
      </c>
      <c r="K3415" s="9">
        <f>E3415/(1+M3415)</f>
        <v/>
      </c>
      <c r="L3415" s="10" t="inlineStr">
        <is>
          <t>PLN</t>
        </is>
      </c>
      <c r="M3415" s="11" t="n">
        <v>0.23</v>
      </c>
      <c r="N3415" s="9">
        <f>K3415*VLOOKUP(L3415,'Exchange rate'!A:B,2,0)</f>
        <v/>
      </c>
      <c r="O3415" s="8" t="inlineStr">
        <is>
          <t>Sferis</t>
        </is>
      </c>
      <c r="P3415" s="8" t="inlineStr">
        <is>
          <t>Sferis</t>
        </is>
      </c>
      <c r="Q3415" s="8" t="inlineStr">
        <is>
          <t>Poland</t>
        </is>
      </c>
      <c r="R3415" s="12" t="inlineStr">
        <is>
          <t>https://www.sferis.pl/smartfon-samsung-galaxy-z-flip-5-f731b-8-256gb-6-7-oled-2640x1080-dual-sim-5g-graphite-i400893</t>
        </is>
      </c>
      <c r="S3415" s="13" t="inlineStr">
        <is>
          <t>Handset</t>
        </is>
      </c>
      <c r="T3415" s="13" t="n">
        <v>5</v>
      </c>
      <c r="U3415" s="12" t="inlineStr">
        <is>
          <t>https://drive.google.com/uc?export=view&amp;id=1Ou11ATDVM_h9JB1OB0up1O21MdcqOUw4</t>
        </is>
      </c>
      <c r="V3415" t="inlineStr">
        <is>
          <t>20250424</t>
        </is>
      </c>
    </row>
    <row r="3416" ht="15" customHeight="1">
      <c r="A3416" s="7" t="inlineStr">
        <is>
          <t>BN2009474</t>
        </is>
      </c>
      <c r="B3416" s="8" t="inlineStr">
        <is>
          <t>Samsung</t>
        </is>
      </c>
      <c r="C3416" s="8" t="inlineStr">
        <is>
          <t>Galaxy Z Flip6 12-256GB 5G</t>
        </is>
      </c>
      <c r="D3416" s="8" t="inlineStr">
        <is>
          <t>-</t>
        </is>
      </c>
      <c r="E3416" s="9" t="n">
        <v>0</v>
      </c>
      <c r="F3416" s="9" t="inlineStr">
        <is>
          <t>0.00</t>
        </is>
      </c>
      <c r="G3416" s="9" t="inlineStr">
        <is>
          <t>Outstock</t>
        </is>
      </c>
      <c r="H3416" s="9">
        <f>SUBSTITUTE(SUBSTITUTE(SUBSTITUTE(SUBSTITUTE(SUBSTITUTE(F3416,"od",""),"Cena internetowa","")," ",""),"€",""),",",".")+0</f>
        <v/>
      </c>
      <c r="I3416" s="9" t="n"/>
      <c r="J3416" s="9">
        <f>IF(I3416&lt;&gt;"",I3416,H3416)</f>
        <v/>
      </c>
      <c r="K3416" s="9">
        <f>E3416/(1+M3416)</f>
        <v/>
      </c>
      <c r="L3416" s="10" t="inlineStr">
        <is>
          <t>PLN</t>
        </is>
      </c>
      <c r="M3416" s="11" t="n">
        <v>0.23</v>
      </c>
      <c r="N3416" s="9">
        <f>K3416*VLOOKUP(L3416,'Exchange rate'!A:B,2,0)</f>
        <v/>
      </c>
      <c r="O3416" s="8" t="inlineStr">
        <is>
          <t>Sferis</t>
        </is>
      </c>
      <c r="P3416" s="8" t="inlineStr">
        <is>
          <t>Sferis</t>
        </is>
      </c>
      <c r="Q3416" s="8" t="inlineStr">
        <is>
          <t>Poland</t>
        </is>
      </c>
      <c r="R3416" s="12" t="inlineStr">
        <is>
          <t>https://www.sferis.pl/samsung-galaxy-z-flip-6-f741b-5g-12-256gb-silver-i402795</t>
        </is>
      </c>
      <c r="S3416" s="13" t="inlineStr">
        <is>
          <t>Handset</t>
        </is>
      </c>
      <c r="T3416" s="13" t="n">
        <v>5</v>
      </c>
      <c r="U3416" s="12" t="inlineStr">
        <is>
          <t>https://drive.google.com/uc?export=view&amp;id=1QEY5L6ovPIf0ffIGoV-ZoiBPxM9Vcab4</t>
        </is>
      </c>
      <c r="V3416" t="inlineStr">
        <is>
          <t>20250424</t>
        </is>
      </c>
    </row>
    <row r="3417" ht="15" customHeight="1">
      <c r="A3417" s="7" t="inlineStr">
        <is>
          <t>BN2009475</t>
        </is>
      </c>
      <c r="B3417" s="8" t="inlineStr">
        <is>
          <t>Samsung</t>
        </is>
      </c>
      <c r="C3417" s="8" t="inlineStr">
        <is>
          <t>Galaxy Z Flip6 12-512GB 5G</t>
        </is>
      </c>
      <c r="D3417" s="8" t="inlineStr">
        <is>
          <t>-</t>
        </is>
      </c>
      <c r="E3417" s="9" t="n">
        <v>3788</v>
      </c>
      <c r="F3417" s="9" t="inlineStr">
        <is>
          <t>3788.00</t>
        </is>
      </c>
      <c r="G3417" s="9" t="inlineStr">
        <is>
          <t>Instock</t>
        </is>
      </c>
      <c r="H3417" s="9">
        <f>SUBSTITUTE(SUBSTITUTE(SUBSTITUTE(SUBSTITUTE(SUBSTITUTE(F3417,"od",""),"Cena internetowa","")," ",""),"€",""),",",".")+0</f>
        <v/>
      </c>
      <c r="I3417" s="9" t="n"/>
      <c r="J3417" s="9">
        <f>IF(I3417&lt;&gt;"",I3417,H3417)</f>
        <v/>
      </c>
      <c r="K3417" s="9">
        <f>E3417/(1+M3417)</f>
        <v/>
      </c>
      <c r="L3417" s="10" t="inlineStr">
        <is>
          <t>PLN</t>
        </is>
      </c>
      <c r="M3417" s="11" t="n">
        <v>0.23</v>
      </c>
      <c r="N3417" s="9">
        <f>K3417*VLOOKUP(L3417,'Exchange rate'!A:B,2,0)</f>
        <v/>
      </c>
      <c r="O3417" s="8" t="inlineStr">
        <is>
          <t>Sferis</t>
        </is>
      </c>
      <c r="P3417" s="8" t="inlineStr">
        <is>
          <t>Sferis</t>
        </is>
      </c>
      <c r="Q3417" s="8" t="inlineStr">
        <is>
          <t>Poland</t>
        </is>
      </c>
      <c r="R3417" s="12" t="inlineStr">
        <is>
          <t>https://www.sferis.pl/samsung-galaxy-z-flip-6-f741b-5g-12-512gb-blue-i415743</t>
        </is>
      </c>
      <c r="S3417" s="13" t="inlineStr">
        <is>
          <t>Handset</t>
        </is>
      </c>
      <c r="T3417" s="13" t="n"/>
      <c r="U3417" s="12" t="inlineStr">
        <is>
          <t>https://drive.google.com/uc?export=view&amp;id=1QgcsLUPlbmQTyk7reAzrC0cm3SGTt-wM</t>
        </is>
      </c>
      <c r="V3417" t="inlineStr">
        <is>
          <t>20250424</t>
        </is>
      </c>
    </row>
    <row r="3418" ht="15" customHeight="1">
      <c r="A3418" s="7" t="inlineStr">
        <is>
          <t>AN00000246</t>
        </is>
      </c>
      <c r="B3418" s="8" t="inlineStr">
        <is>
          <t>Samsung</t>
        </is>
      </c>
      <c r="C3418" s="8" t="inlineStr">
        <is>
          <t>Samsung Galaxy Tab S10+ 5G 12/512GB</t>
        </is>
      </c>
      <c r="D3418" s="8" t="inlineStr">
        <is>
          <t>-</t>
        </is>
      </c>
      <c r="E3418" s="9" t="n">
        <v>4499</v>
      </c>
      <c r="F3418" s="9" t="inlineStr">
        <is>
          <t>4499.00</t>
        </is>
      </c>
      <c r="G3418" s="9" t="inlineStr">
        <is>
          <t>Instock</t>
        </is>
      </c>
      <c r="H3418" s="9">
        <f>SUBSTITUTE(SUBSTITUTE(SUBSTITUTE(SUBSTITUTE(SUBSTITUTE(F3418,"od",""),"Cena internetowa","")," ",""),"€",""),",",".")+0</f>
        <v/>
      </c>
      <c r="I3418" s="9" t="n"/>
      <c r="J3418" s="9">
        <f>IF(I3418&lt;&gt;"",I3418,H3418)</f>
        <v/>
      </c>
      <c r="K3418" s="9">
        <f>E3418/(1+M3418)</f>
        <v/>
      </c>
      <c r="L3418" s="10" t="inlineStr">
        <is>
          <t>PLN</t>
        </is>
      </c>
      <c r="M3418" s="11" t="n">
        <v>0.23</v>
      </c>
      <c r="N3418" s="9">
        <f>K3418*VLOOKUP(L3418,'Exchange rate'!A:B,2,0)</f>
        <v/>
      </c>
      <c r="O3418" s="8" t="inlineStr">
        <is>
          <t>Sferis</t>
        </is>
      </c>
      <c r="P3418" s="8" t="inlineStr">
        <is>
          <t>Sferis</t>
        </is>
      </c>
      <c r="Q3418" s="8" t="inlineStr">
        <is>
          <t>Poland</t>
        </is>
      </c>
      <c r="R3418" s="12" t="inlineStr">
        <is>
          <t>https://www.sferis.pl/samsung-galaxy-tab-s10-x826-5g-12-512gb-silver-i458020</t>
        </is>
      </c>
      <c r="S3418" s="13" t="inlineStr">
        <is>
          <t>Tablet</t>
        </is>
      </c>
      <c r="T3418" s="13" t="n"/>
      <c r="U3418" s="12" t="inlineStr">
        <is>
          <t>https://drive.google.com/uc?export=view&amp;id=1PmAWbRVIhwDzH4F4w_lVDoryXN9pqztq</t>
        </is>
      </c>
      <c r="V3418" t="inlineStr">
        <is>
          <t>20250424</t>
        </is>
      </c>
    </row>
    <row r="3419" ht="15" customHeight="1">
      <c r="A3419" s="7" t="inlineStr">
        <is>
          <t>BN2009402</t>
        </is>
      </c>
      <c r="B3419" s="8" t="inlineStr">
        <is>
          <t>Samsung</t>
        </is>
      </c>
      <c r="C3419" s="8" t="inlineStr">
        <is>
          <t>Samsung Galaxy Watch Ultra LTE</t>
        </is>
      </c>
      <c r="D3419" s="8" t="inlineStr">
        <is>
          <t>-</t>
        </is>
      </c>
      <c r="E3419" s="9" t="n">
        <v>1527</v>
      </c>
      <c r="F3419" s="9" t="inlineStr">
        <is>
          <t>1527.00</t>
        </is>
      </c>
      <c r="G3419" s="9" t="inlineStr">
        <is>
          <t>Instock</t>
        </is>
      </c>
      <c r="H3419" s="9">
        <f>SUBSTITUTE(SUBSTITUTE(SUBSTITUTE(SUBSTITUTE(SUBSTITUTE(F3419,"od",""),"Cena internetowa","")," ",""),"€",""),",",".")+0</f>
        <v/>
      </c>
      <c r="I3419" s="9" t="n"/>
      <c r="J3419" s="9">
        <f>IF(I3419&lt;&gt;"",I3419,H3419)</f>
        <v/>
      </c>
      <c r="K3419" s="9">
        <f>E3419/(1+M3419)</f>
        <v/>
      </c>
      <c r="L3419" s="10" t="inlineStr">
        <is>
          <t>PLN</t>
        </is>
      </c>
      <c r="M3419" s="11" t="n">
        <v>0.23</v>
      </c>
      <c r="N3419" s="9">
        <f>K3419*VLOOKUP(L3419,'Exchange rate'!A:B,2,0)</f>
        <v/>
      </c>
      <c r="O3419" s="8" t="inlineStr">
        <is>
          <t>Sferis</t>
        </is>
      </c>
      <c r="P3419" s="8" t="inlineStr">
        <is>
          <t>Sferis</t>
        </is>
      </c>
      <c r="Q3419" s="8" t="inlineStr">
        <is>
          <t>Poland</t>
        </is>
      </c>
      <c r="R3419" s="12" t="inlineStr">
        <is>
          <t>https://www.sferis.pl/samsung-galaxy-watch-ultra-lte-l705-47mm-titanium-i416186</t>
        </is>
      </c>
      <c r="S3419" s="13" t="inlineStr">
        <is>
          <t>Smart Watch</t>
        </is>
      </c>
      <c r="T3419" s="13" t="n"/>
      <c r="U3419" s="12" t="inlineStr">
        <is>
          <t>https://drive.google.com/uc?export=view&amp;id=1Q2XqKhHrES-5zKv6TPirKr_MXIbpw2fs</t>
        </is>
      </c>
      <c r="V3419" t="inlineStr">
        <is>
          <t>20250424</t>
        </is>
      </c>
    </row>
    <row r="3420" ht="15" customHeight="1">
      <c r="A3420" s="7" t="inlineStr">
        <is>
          <t>BN2009379</t>
        </is>
      </c>
      <c r="B3420" s="8" t="inlineStr">
        <is>
          <t>Xiaomi</t>
        </is>
      </c>
      <c r="C3420" s="8" t="inlineStr">
        <is>
          <t>Poco M6 Pro 12-512GB</t>
        </is>
      </c>
      <c r="D3420" s="8" t="inlineStr">
        <is>
          <t>-</t>
        </is>
      </c>
      <c r="E3420" s="9" t="n">
        <v>0</v>
      </c>
      <c r="F3420" s="9" t="inlineStr">
        <is>
          <t>0.00</t>
        </is>
      </c>
      <c r="G3420" s="9" t="inlineStr">
        <is>
          <t>Outstock</t>
        </is>
      </c>
      <c r="H3420" s="9">
        <f>SUBSTITUTE(SUBSTITUTE(SUBSTITUTE(SUBSTITUTE(SUBSTITUTE(F3420,"od",""),"Cena internetowa","")," ",""),"€",""),",",".")+0</f>
        <v/>
      </c>
      <c r="I3420" s="9" t="n"/>
      <c r="J3420" s="9">
        <f>IF(I3420&lt;&gt;"",I3420,H3420)</f>
        <v/>
      </c>
      <c r="K3420" s="9">
        <f>E3420/(1+M3420)</f>
        <v/>
      </c>
      <c r="L3420" s="10" t="inlineStr">
        <is>
          <t>PLN</t>
        </is>
      </c>
      <c r="M3420" s="11" t="n">
        <v>0.23</v>
      </c>
      <c r="N3420" s="9">
        <f>K3420*VLOOKUP(L3420,'Exchange rate'!A:B,2,0)</f>
        <v/>
      </c>
      <c r="O3420" s="8" t="inlineStr">
        <is>
          <t>Sferis</t>
        </is>
      </c>
      <c r="P3420" s="8" t="inlineStr">
        <is>
          <t>Sferis</t>
        </is>
      </c>
      <c r="Q3420" s="8" t="inlineStr">
        <is>
          <t>Poland</t>
        </is>
      </c>
      <c r="R3420" s="12" t="inlineStr">
        <is>
          <t>https://www.sferis.pl/smartfon-xiaomi-poco-m6-pro-12-512gb-czarny-i382980</t>
        </is>
      </c>
      <c r="S3420" s="13" t="inlineStr">
        <is>
          <t>Handset</t>
        </is>
      </c>
      <c r="T3420" s="13" t="n">
        <v>5</v>
      </c>
      <c r="U3420" s="12" t="inlineStr">
        <is>
          <t>https://drive.google.com/uc?export=view&amp;id=1OFXTEEp_fcCcsR3a8R_njNlUdQJQOeQJ</t>
        </is>
      </c>
      <c r="V3420" t="inlineStr">
        <is>
          <t>20250424</t>
        </is>
      </c>
    </row>
    <row r="3421" ht="15" customHeight="1">
      <c r="A3421" s="7" t="inlineStr">
        <is>
          <t>BN2009378</t>
        </is>
      </c>
      <c r="B3421" s="8" t="inlineStr">
        <is>
          <t>Xiaomi</t>
        </is>
      </c>
      <c r="C3421" s="8" t="inlineStr">
        <is>
          <t>Poco M6 Pro 8-256GB</t>
        </is>
      </c>
      <c r="D3421" s="8" t="inlineStr">
        <is>
          <t>-</t>
        </is>
      </c>
      <c r="E3421" s="9" t="n">
        <v>0</v>
      </c>
      <c r="F3421" s="9" t="inlineStr">
        <is>
          <t>0.00</t>
        </is>
      </c>
      <c r="G3421" s="9" t="inlineStr">
        <is>
          <t>Outstock</t>
        </is>
      </c>
      <c r="H3421" s="9">
        <f>SUBSTITUTE(SUBSTITUTE(SUBSTITUTE(SUBSTITUTE(SUBSTITUTE(F3421,"od",""),"Cena internetowa","")," ",""),"€",""),",",".")+0</f>
        <v/>
      </c>
      <c r="I3421" s="9" t="n"/>
      <c r="J3421" s="9">
        <f>IF(I3421&lt;&gt;"",I3421,H3421)</f>
        <v/>
      </c>
      <c r="K3421" s="9">
        <f>E3421/(1+M3421)</f>
        <v/>
      </c>
      <c r="L3421" s="10" t="inlineStr">
        <is>
          <t>PLN</t>
        </is>
      </c>
      <c r="M3421" s="11" t="n">
        <v>0.23</v>
      </c>
      <c r="N3421" s="9">
        <f>K3421*VLOOKUP(L3421,'Exchange rate'!A:B,2,0)</f>
        <v/>
      </c>
      <c r="O3421" s="8" t="inlineStr">
        <is>
          <t>Sferis</t>
        </is>
      </c>
      <c r="P3421" s="8" t="inlineStr">
        <is>
          <t>Sferis</t>
        </is>
      </c>
      <c r="Q3421" s="8" t="inlineStr">
        <is>
          <t>Poland</t>
        </is>
      </c>
      <c r="R3421" s="12" t="inlineStr">
        <is>
          <t>https://www.sferis.pl/smartfon-xiaomi-poco-m6-pro-8-256gb-blue-i389810</t>
        </is>
      </c>
      <c r="S3421" s="13" t="inlineStr">
        <is>
          <t>Handset</t>
        </is>
      </c>
      <c r="T3421" s="13" t="n">
        <v>5</v>
      </c>
      <c r="U3421" s="12" t="inlineStr">
        <is>
          <t>https://drive.google.com/uc?export=view&amp;id=1Pi9_eKtSvXezKzt38GSOJ7VWrWBlF11P</t>
        </is>
      </c>
      <c r="V3421" t="inlineStr">
        <is>
          <t>20250424</t>
        </is>
      </c>
    </row>
    <row r="3422" ht="15" customHeight="1">
      <c r="A3422" s="7" t="inlineStr">
        <is>
          <t>BN2009385</t>
        </is>
      </c>
      <c r="B3422" s="8" t="inlineStr">
        <is>
          <t>Xiaomi</t>
        </is>
      </c>
      <c r="C3422" s="8" t="inlineStr">
        <is>
          <t>Poco X6 Pro 12-512GB 5G</t>
        </is>
      </c>
      <c r="D3422" s="8" t="inlineStr">
        <is>
          <t>-</t>
        </is>
      </c>
      <c r="E3422" s="9" t="n">
        <v>0</v>
      </c>
      <c r="F3422" s="9" t="inlineStr">
        <is>
          <t>0.00</t>
        </is>
      </c>
      <c r="G3422" s="9" t="inlineStr">
        <is>
          <t>Outstock</t>
        </is>
      </c>
      <c r="H3422" s="9">
        <f>SUBSTITUTE(SUBSTITUTE(SUBSTITUTE(SUBSTITUTE(SUBSTITUTE(F3422,"od",""),"Cena internetowa","")," ",""),"€",""),",",".")+0</f>
        <v/>
      </c>
      <c r="I3422" s="9" t="n"/>
      <c r="J3422" s="9">
        <f>IF(I3422&lt;&gt;"",I3422,H3422)</f>
        <v/>
      </c>
      <c r="K3422" s="9">
        <f>E3422/(1+M3422)</f>
        <v/>
      </c>
      <c r="L3422" s="10" t="inlineStr">
        <is>
          <t>PLN</t>
        </is>
      </c>
      <c r="M3422" s="11" t="n">
        <v>0.23</v>
      </c>
      <c r="N3422" s="9">
        <f>K3422*VLOOKUP(L3422,'Exchange rate'!A:B,2,0)</f>
        <v/>
      </c>
      <c r="O3422" s="8" t="inlineStr">
        <is>
          <t>Sferis</t>
        </is>
      </c>
      <c r="P3422" s="8" t="inlineStr">
        <is>
          <t>Sferis</t>
        </is>
      </c>
      <c r="Q3422" s="8" t="inlineStr">
        <is>
          <t>Poland</t>
        </is>
      </c>
      <c r="R3422" s="12" t="inlineStr">
        <is>
          <t>https://www.sferis.pl/smartfon-xiaomi-poco-x6-pro-5g-12-512gb-yellow-i388301</t>
        </is>
      </c>
      <c r="S3422" s="13" t="inlineStr">
        <is>
          <t>Handset</t>
        </is>
      </c>
      <c r="T3422" s="13" t="n">
        <v>5</v>
      </c>
      <c r="U3422" s="12" t="inlineStr">
        <is>
          <t>https://drive.google.com/uc?export=view&amp;id=1PR331ZO9QNZxcp1s0-xc4c-1Sc0gLtAR</t>
        </is>
      </c>
      <c r="V3422" t="inlineStr">
        <is>
          <t>20250424</t>
        </is>
      </c>
    </row>
    <row r="3423" ht="15" customHeight="1">
      <c r="A3423" s="7" t="inlineStr">
        <is>
          <t>BN2009331</t>
        </is>
      </c>
      <c r="B3423" s="8" t="inlineStr">
        <is>
          <t>Xiaomi</t>
        </is>
      </c>
      <c r="C3423" s="8" t="inlineStr">
        <is>
          <t>Redmi 13 8-256GB LTE</t>
        </is>
      </c>
      <c r="D3423" s="8" t="inlineStr">
        <is>
          <t>-</t>
        </is>
      </c>
      <c r="E3423" s="9" t="n">
        <v>545</v>
      </c>
      <c r="F3423" s="9" t="inlineStr">
        <is>
          <t>545.00</t>
        </is>
      </c>
      <c r="G3423" s="9" t="inlineStr">
        <is>
          <t>Instock</t>
        </is>
      </c>
      <c r="H3423" s="9">
        <f>SUBSTITUTE(SUBSTITUTE(SUBSTITUTE(SUBSTITUTE(SUBSTITUTE(F3423,"od",""),"Cena internetowa","")," ",""),"€",""),",",".")+0</f>
        <v/>
      </c>
      <c r="I3423" s="9" t="n"/>
      <c r="J3423" s="9">
        <f>IF(I3423&lt;&gt;"",I3423,H3423)</f>
        <v/>
      </c>
      <c r="K3423" s="9">
        <f>E3423/(1+M3423)</f>
        <v/>
      </c>
      <c r="L3423" s="10" t="inlineStr">
        <is>
          <t>PLN</t>
        </is>
      </c>
      <c r="M3423" s="11" t="n">
        <v>0.23</v>
      </c>
      <c r="N3423" s="9">
        <f>K3423*VLOOKUP(L3423,'Exchange rate'!A:B,2,0)</f>
        <v/>
      </c>
      <c r="O3423" s="8" t="inlineStr">
        <is>
          <t>Sferis</t>
        </is>
      </c>
      <c r="P3423" s="8" t="inlineStr">
        <is>
          <t>Sferis</t>
        </is>
      </c>
      <c r="Q3423" s="8" t="inlineStr">
        <is>
          <t>Poland</t>
        </is>
      </c>
      <c r="R3423" s="12" t="inlineStr">
        <is>
          <t>https://www.sferis.pl/smartfon-xiaomi-redmi-13-8-256gb-4g-ds-midnight-black-i565778</t>
        </is>
      </c>
      <c r="S3423" s="13" t="inlineStr">
        <is>
          <t>Handset</t>
        </is>
      </c>
      <c r="T3423" s="13" t="n"/>
      <c r="U3423" s="12" t="inlineStr">
        <is>
          <t>https://drive.google.com/uc?export=view&amp;id=1ONdyk2s-uj-PIAgXmJ8xg_ScBpt8czOX</t>
        </is>
      </c>
      <c r="V3423" t="inlineStr">
        <is>
          <t>20250424</t>
        </is>
      </c>
    </row>
    <row r="3424" ht="15" customHeight="1">
      <c r="A3424" s="7" t="inlineStr">
        <is>
          <t>BN2009184</t>
        </is>
      </c>
      <c r="B3424" s="8" t="inlineStr">
        <is>
          <t>Xiaomi</t>
        </is>
      </c>
      <c r="C3424" s="8" t="inlineStr">
        <is>
          <t>Redmi 13C 6-128GB LTE</t>
        </is>
      </c>
      <c r="D3424" s="8" t="inlineStr">
        <is>
          <t>-</t>
        </is>
      </c>
      <c r="E3424" s="9" t="n">
        <v>0</v>
      </c>
      <c r="F3424" s="9" t="inlineStr">
        <is>
          <t>0.00</t>
        </is>
      </c>
      <c r="G3424" s="9" t="inlineStr">
        <is>
          <t>Outstock</t>
        </is>
      </c>
      <c r="H3424" s="9">
        <f>SUBSTITUTE(SUBSTITUTE(SUBSTITUTE(SUBSTITUTE(SUBSTITUTE(F3424,"od",""),"Cena internetowa","")," ",""),"€",""),",",".")+0</f>
        <v/>
      </c>
      <c r="I3424" s="9" t="n"/>
      <c r="J3424" s="9">
        <f>IF(I3424&lt;&gt;"",I3424,H3424)</f>
        <v/>
      </c>
      <c r="K3424" s="9">
        <f>E3424/(1+M3424)</f>
        <v/>
      </c>
      <c r="L3424" s="10" t="inlineStr">
        <is>
          <t>PLN</t>
        </is>
      </c>
      <c r="M3424" s="11" t="n">
        <v>0.23</v>
      </c>
      <c r="N3424" s="9">
        <f>K3424*VLOOKUP(L3424,'Exchange rate'!A:B,2,0)</f>
        <v/>
      </c>
      <c r="O3424" s="8" t="inlineStr">
        <is>
          <t>Sferis</t>
        </is>
      </c>
      <c r="P3424" s="8" t="inlineStr">
        <is>
          <t>Sferis</t>
        </is>
      </c>
      <c r="Q3424" s="8" t="inlineStr">
        <is>
          <t>Poland</t>
        </is>
      </c>
      <c r="R3424" s="12" t="inlineStr">
        <is>
          <t>https://www.sferis.pl/smartfon-xiaomi-redmi-13c-6-128gb-clover-green-i402693</t>
        </is>
      </c>
      <c r="S3424" s="13" t="inlineStr">
        <is>
          <t>Handset</t>
        </is>
      </c>
      <c r="T3424" s="13" t="n">
        <v>5</v>
      </c>
      <c r="U3424" s="12" t="inlineStr">
        <is>
          <t>https://drive.google.com/uc?export=view&amp;id=1QcRU5D0bNbf1e9N3n2ZQ5PWN7Xjq-mFs</t>
        </is>
      </c>
      <c r="V3424" t="inlineStr">
        <is>
          <t>20250424</t>
        </is>
      </c>
    </row>
    <row r="3425" ht="15" customHeight="1">
      <c r="A3425" s="7" t="inlineStr">
        <is>
          <t>BN2009088</t>
        </is>
      </c>
      <c r="B3425" s="8" t="inlineStr">
        <is>
          <t>Xiaomi</t>
        </is>
      </c>
      <c r="C3425" s="8" t="inlineStr">
        <is>
          <t>Redmi 13C 8-256GB LTE</t>
        </is>
      </c>
      <c r="D3425" s="8" t="inlineStr">
        <is>
          <t>-</t>
        </is>
      </c>
      <c r="E3425" s="9" t="n">
        <v>0</v>
      </c>
      <c r="F3425" s="9" t="inlineStr">
        <is>
          <t>0.00</t>
        </is>
      </c>
      <c r="G3425" s="9" t="inlineStr">
        <is>
          <t>Outstock</t>
        </is>
      </c>
      <c r="H3425" s="9">
        <f>SUBSTITUTE(SUBSTITUTE(SUBSTITUTE(SUBSTITUTE(SUBSTITUTE(F3425,"od",""),"Cena internetowa","")," ",""),"€",""),",",".")+0</f>
        <v/>
      </c>
      <c r="I3425" s="9" t="n"/>
      <c r="J3425" s="9">
        <f>IF(I3425&lt;&gt;"",I3425,H3425)</f>
        <v/>
      </c>
      <c r="K3425" s="9">
        <f>E3425/(1+M3425)</f>
        <v/>
      </c>
      <c r="L3425" s="10" t="inlineStr">
        <is>
          <t>PLN</t>
        </is>
      </c>
      <c r="M3425" s="11" t="n">
        <v>0.23</v>
      </c>
      <c r="N3425" s="9">
        <f>K3425*VLOOKUP(L3425,'Exchange rate'!A:B,2,0)</f>
        <v/>
      </c>
      <c r="O3425" s="8" t="inlineStr">
        <is>
          <t>Sferis</t>
        </is>
      </c>
      <c r="P3425" s="8" t="inlineStr">
        <is>
          <t>Sferis</t>
        </is>
      </c>
      <c r="Q3425" s="8" t="inlineStr">
        <is>
          <t>Poland</t>
        </is>
      </c>
      <c r="R3425" s="12" t="inlineStr">
        <is>
          <t>https://www.sferis.pl/smartfon-xiaomi-redmi-13c-8-256gb-nfc-black-i396529</t>
        </is>
      </c>
      <c r="S3425" s="13" t="inlineStr">
        <is>
          <t>Handset</t>
        </is>
      </c>
      <c r="T3425" s="13" t="n">
        <v>5</v>
      </c>
      <c r="U3425" s="12" t="inlineStr">
        <is>
          <t>https://drive.google.com/uc?export=view&amp;id=1Q9V8XN2if0eEsDtLg3FJF6o0Ue58dza0</t>
        </is>
      </c>
      <c r="V3425" t="inlineStr">
        <is>
          <t>20250424</t>
        </is>
      </c>
    </row>
    <row r="3426" ht="15" customHeight="1">
      <c r="A3426" s="7" t="inlineStr">
        <is>
          <t>BN2009638</t>
        </is>
      </c>
      <c r="B3426" s="8" t="inlineStr">
        <is>
          <t>Xiaomi</t>
        </is>
      </c>
      <c r="C3426" s="8" t="inlineStr">
        <is>
          <t>Redmi 14C 4-128GB LTE</t>
        </is>
      </c>
      <c r="D3426" s="8" t="inlineStr">
        <is>
          <t>-</t>
        </is>
      </c>
      <c r="E3426" s="9" t="n">
        <v>0</v>
      </c>
      <c r="F3426" s="9" t="inlineStr">
        <is>
          <t>0.00</t>
        </is>
      </c>
      <c r="G3426" s="9" t="inlineStr">
        <is>
          <t>Outstock</t>
        </is>
      </c>
      <c r="H3426" s="9">
        <f>SUBSTITUTE(SUBSTITUTE(SUBSTITUTE(SUBSTITUTE(SUBSTITUTE(F3426,"od",""),"Cena internetowa","")," ",""),"€",""),",",".")+0</f>
        <v/>
      </c>
      <c r="I3426" s="9" t="n"/>
      <c r="J3426" s="9">
        <f>IF(I3426&lt;&gt;"",I3426,H3426)</f>
        <v/>
      </c>
      <c r="K3426" s="9">
        <f>E3426/(1+M3426)</f>
        <v/>
      </c>
      <c r="L3426" s="10" t="inlineStr">
        <is>
          <t>PLN</t>
        </is>
      </c>
      <c r="M3426" s="11" t="n">
        <v>0.23</v>
      </c>
      <c r="N3426" s="9">
        <f>K3426*VLOOKUP(L3426,'Exchange rate'!A:B,2,0)</f>
        <v/>
      </c>
      <c r="O3426" s="8" t="inlineStr">
        <is>
          <t>Sferis</t>
        </is>
      </c>
      <c r="P3426" s="8" t="inlineStr">
        <is>
          <t>Sferis</t>
        </is>
      </c>
      <c r="Q3426" s="8" t="inlineStr">
        <is>
          <t>Poland</t>
        </is>
      </c>
      <c r="R3426" s="12" t="inlineStr">
        <is>
          <t>https://www.sferis.pl/smartfon-xiaomi-redmi-14c-4-128gb-sage-green-i453682</t>
        </is>
      </c>
      <c r="S3426" s="13" t="inlineStr">
        <is>
          <t>Handset</t>
        </is>
      </c>
      <c r="T3426" s="13" t="n">
        <v>1</v>
      </c>
      <c r="U3426" s="12" t="inlineStr">
        <is>
          <t>https://drive.google.com/uc?export=view&amp;id=1QWMhDcCbxEXDZ7GVf6M91WdVedwMPtCi</t>
        </is>
      </c>
      <c r="V3426" t="inlineStr">
        <is>
          <t>20250424</t>
        </is>
      </c>
    </row>
    <row r="3427" ht="15" customHeight="1">
      <c r="A3427" s="7" t="inlineStr">
        <is>
          <t>BN2008256</t>
        </is>
      </c>
      <c r="B3427" s="8" t="inlineStr">
        <is>
          <t>Xiaomi</t>
        </is>
      </c>
      <c r="C3427" s="8" t="inlineStr">
        <is>
          <t>Redmi Note 11S 4-128GB 5G</t>
        </is>
      </c>
      <c r="D3427" s="8" t="inlineStr">
        <is>
          <t>-</t>
        </is>
      </c>
      <c r="E3427" s="9" t="n">
        <v>0</v>
      </c>
      <c r="F3427" s="9" t="inlineStr">
        <is>
          <t>0.00</t>
        </is>
      </c>
      <c r="G3427" s="9" t="inlineStr">
        <is>
          <t>Outstock</t>
        </is>
      </c>
      <c r="H3427" s="9">
        <f>SUBSTITUTE(SUBSTITUTE(SUBSTITUTE(SUBSTITUTE(SUBSTITUTE(F3427,"od",""),"Cena internetowa","")," ",""),"€",""),",",".")+0</f>
        <v/>
      </c>
      <c r="I3427" s="9" t="n"/>
      <c r="J3427" s="9">
        <f>IF(I3427&lt;&gt;"",I3427,H3427)</f>
        <v/>
      </c>
      <c r="K3427" s="9">
        <f>E3427/(1+M3427)</f>
        <v/>
      </c>
      <c r="L3427" s="10" t="inlineStr">
        <is>
          <t>PLN</t>
        </is>
      </c>
      <c r="M3427" s="11" t="n">
        <v>0.23</v>
      </c>
      <c r="N3427" s="9">
        <f>K3427*VLOOKUP(L3427,'Exchange rate'!A:B,2,0)</f>
        <v/>
      </c>
      <c r="O3427" s="8" t="inlineStr">
        <is>
          <t>Sferis</t>
        </is>
      </c>
      <c r="P3427" s="8" t="inlineStr">
        <is>
          <t>Sferis</t>
        </is>
      </c>
      <c r="Q3427" s="8" t="inlineStr">
        <is>
          <t>Poland</t>
        </is>
      </c>
      <c r="R3427" s="12" t="inlineStr">
        <is>
          <t>https://www.sferis.pl/smartfon-xiaomi-redmi-note-11s-5g-4-128gb-czarny-i338334</t>
        </is>
      </c>
      <c r="S3427" s="13" t="inlineStr">
        <is>
          <t>Handset</t>
        </is>
      </c>
      <c r="T3427" s="13" t="n">
        <v>5</v>
      </c>
      <c r="U3427" s="12" t="inlineStr">
        <is>
          <t>https://drive.google.com/uc?export=view&amp;id=1Qhiu-nA89tvmPCNed_fzN8HdZnc6HT_H</t>
        </is>
      </c>
      <c r="V3427" t="inlineStr">
        <is>
          <t>20250424</t>
        </is>
      </c>
    </row>
    <row r="3428" ht="15" customHeight="1">
      <c r="A3428" s="7" t="inlineStr">
        <is>
          <t>BN2008012</t>
        </is>
      </c>
      <c r="B3428" s="8" t="inlineStr">
        <is>
          <t>Xiaomi</t>
        </is>
      </c>
      <c r="C3428" s="8" t="inlineStr">
        <is>
          <t>Redmi Note 11S 6-128GB LTE</t>
        </is>
      </c>
      <c r="D3428" s="8" t="inlineStr">
        <is>
          <t>-</t>
        </is>
      </c>
      <c r="E3428" s="9" t="n">
        <v>575</v>
      </c>
      <c r="F3428" s="9" t="inlineStr">
        <is>
          <t>575.00</t>
        </is>
      </c>
      <c r="G3428" s="9" t="inlineStr">
        <is>
          <t>Instock</t>
        </is>
      </c>
      <c r="H3428" s="9">
        <f>SUBSTITUTE(SUBSTITUTE(SUBSTITUTE(SUBSTITUTE(SUBSTITUTE(F3428,"od",""),"Cena internetowa","")," ",""),"€",""),",",".")+0</f>
        <v/>
      </c>
      <c r="I3428" s="9" t="n"/>
      <c r="J3428" s="9">
        <f>IF(I3428&lt;&gt;"",I3428,H3428)</f>
        <v/>
      </c>
      <c r="K3428" s="9">
        <f>E3428/(1+M3428)</f>
        <v/>
      </c>
      <c r="L3428" s="10" t="inlineStr">
        <is>
          <t>PLN</t>
        </is>
      </c>
      <c r="M3428" s="11" t="n">
        <v>0.23</v>
      </c>
      <c r="N3428" s="9">
        <f>K3428*VLOOKUP(L3428,'Exchange rate'!A:B,2,0)</f>
        <v/>
      </c>
      <c r="O3428" s="8" t="inlineStr">
        <is>
          <t>Sferis</t>
        </is>
      </c>
      <c r="P3428" s="8" t="inlineStr">
        <is>
          <t>Sferis</t>
        </is>
      </c>
      <c r="Q3428" s="8" t="inlineStr">
        <is>
          <t>Poland</t>
        </is>
      </c>
      <c r="R3428" s="12" t="inlineStr">
        <is>
          <t>https://www.sferis.pl/smartfon-xiaomi-redmi-note-11s-6-128gb-niebieski-i304745</t>
        </is>
      </c>
      <c r="S3428" s="13" t="inlineStr">
        <is>
          <t>Handset</t>
        </is>
      </c>
      <c r="T3428" s="13" t="n"/>
      <c r="U3428" s="12" t="inlineStr">
        <is>
          <t>https://drive.google.com/uc?export=view&amp;id=1QL1EDwLnLpbshSaRU-tjFL01EP9UScOt</t>
        </is>
      </c>
      <c r="V3428" t="inlineStr">
        <is>
          <t>20250424</t>
        </is>
      </c>
    </row>
    <row r="3429" ht="15" customHeight="1">
      <c r="A3429" s="7" t="inlineStr">
        <is>
          <t>BN2008736</t>
        </is>
      </c>
      <c r="B3429" s="8" t="inlineStr">
        <is>
          <t>Xiaomi</t>
        </is>
      </c>
      <c r="C3429" s="8" t="inlineStr">
        <is>
          <t>Redmi Note 12 4-128GB LTE</t>
        </is>
      </c>
      <c r="D3429" s="8" t="inlineStr">
        <is>
          <t>-</t>
        </is>
      </c>
      <c r="E3429" s="9" t="n">
        <v>0</v>
      </c>
      <c r="F3429" s="9" t="inlineStr">
        <is>
          <t>0.00</t>
        </is>
      </c>
      <c r="G3429" s="9" t="inlineStr">
        <is>
          <t>Outstock</t>
        </is>
      </c>
      <c r="H3429" s="9">
        <f>SUBSTITUTE(SUBSTITUTE(SUBSTITUTE(SUBSTITUTE(SUBSTITUTE(F3429,"od",""),"Cena internetowa","")," ",""),"€",""),",",".")+0</f>
        <v/>
      </c>
      <c r="I3429" s="9" t="n"/>
      <c r="J3429" s="9">
        <f>IF(I3429&lt;&gt;"",I3429,H3429)</f>
        <v/>
      </c>
      <c r="K3429" s="9">
        <f>E3429/(1+M3429)</f>
        <v/>
      </c>
      <c r="L3429" s="10" t="inlineStr">
        <is>
          <t>PLN</t>
        </is>
      </c>
      <c r="M3429" s="11" t="n">
        <v>0.23</v>
      </c>
      <c r="N3429" s="9">
        <f>K3429*VLOOKUP(L3429,'Exchange rate'!A:B,2,0)</f>
        <v/>
      </c>
      <c r="O3429" s="8" t="inlineStr">
        <is>
          <t>Sferis</t>
        </is>
      </c>
      <c r="P3429" s="8" t="inlineStr">
        <is>
          <t>Sferis</t>
        </is>
      </c>
      <c r="Q3429" s="8" t="inlineStr">
        <is>
          <t>Poland</t>
        </is>
      </c>
      <c r="R3429" s="12" t="inlineStr">
        <is>
          <t>https://www.sferis.pl/smartfon-xiaomi-redmi-note-12-4-128gb-niebieski-i337454</t>
        </is>
      </c>
      <c r="S3429" s="13" t="inlineStr">
        <is>
          <t>Handset</t>
        </is>
      </c>
      <c r="T3429" s="13" t="n">
        <v>5</v>
      </c>
      <c r="U3429" s="12" t="inlineStr">
        <is>
          <t>https://drive.google.com/uc?export=view&amp;id=1Pun9wlNuxfvWsT41AXNChyLj7fzFM6zQ</t>
        </is>
      </c>
      <c r="V3429" t="inlineStr">
        <is>
          <t>20250424</t>
        </is>
      </c>
    </row>
    <row r="3430" ht="15" customHeight="1">
      <c r="A3430" s="7" t="inlineStr">
        <is>
          <t>BN2008732</t>
        </is>
      </c>
      <c r="B3430" s="8" t="inlineStr">
        <is>
          <t>Xiaomi</t>
        </is>
      </c>
      <c r="C3430" s="8" t="inlineStr">
        <is>
          <t>Redmi Note 12 Pro 6-128GB 5G</t>
        </is>
      </c>
      <c r="D3430" s="8" t="inlineStr">
        <is>
          <t>-</t>
        </is>
      </c>
      <c r="E3430" s="9" t="n">
        <v>0</v>
      </c>
      <c r="F3430" s="9" t="inlineStr">
        <is>
          <t>0.00</t>
        </is>
      </c>
      <c r="G3430" s="9" t="inlineStr">
        <is>
          <t>Outstock</t>
        </is>
      </c>
      <c r="H3430" s="9">
        <f>SUBSTITUTE(SUBSTITUTE(SUBSTITUTE(SUBSTITUTE(SUBSTITUTE(F3430,"od",""),"Cena internetowa","")," ",""),"€",""),",",".")+0</f>
        <v/>
      </c>
      <c r="I3430" s="9" t="n"/>
      <c r="J3430" s="9">
        <f>IF(I3430&lt;&gt;"",I3430,H3430)</f>
        <v/>
      </c>
      <c r="K3430" s="9">
        <f>E3430/(1+M3430)</f>
        <v/>
      </c>
      <c r="L3430" s="10" t="inlineStr">
        <is>
          <t>PLN</t>
        </is>
      </c>
      <c r="M3430" s="11" t="n">
        <v>0.23</v>
      </c>
      <c r="N3430" s="9">
        <f>K3430*VLOOKUP(L3430,'Exchange rate'!A:B,2,0)</f>
        <v/>
      </c>
      <c r="O3430" s="8" t="inlineStr">
        <is>
          <t>Sferis</t>
        </is>
      </c>
      <c r="P3430" s="8" t="inlineStr">
        <is>
          <t>Sferis</t>
        </is>
      </c>
      <c r="Q3430" s="8" t="inlineStr">
        <is>
          <t>Poland</t>
        </is>
      </c>
      <c r="R3430" s="12" t="inlineStr">
        <is>
          <t>https://www.sferis.pl/smartfon-xiaomi-redmi-note-12-pro-5g-6-128gb-niebieski-i338348</t>
        </is>
      </c>
      <c r="S3430" s="13" t="inlineStr">
        <is>
          <t>Handset</t>
        </is>
      </c>
      <c r="T3430" s="13" t="n">
        <v>5</v>
      </c>
      <c r="U3430" s="12" t="inlineStr">
        <is>
          <t>https://drive.google.com/uc?export=view&amp;id=1P8fz84fo4XqVR0fLIougEuybmCMTEImi</t>
        </is>
      </c>
      <c r="V3430" t="inlineStr">
        <is>
          <t>20250424</t>
        </is>
      </c>
    </row>
    <row r="3431" ht="15" customHeight="1">
      <c r="A3431" s="7" t="inlineStr">
        <is>
          <t>BN2008771</t>
        </is>
      </c>
      <c r="B3431" s="8" t="inlineStr">
        <is>
          <t>Xiaomi</t>
        </is>
      </c>
      <c r="C3431" s="8" t="inlineStr">
        <is>
          <t>Redmi Note 12S 8-256GB LTE</t>
        </is>
      </c>
      <c r="D3431" s="8" t="inlineStr">
        <is>
          <t>-</t>
        </is>
      </c>
      <c r="E3431" s="9" t="n">
        <v>0</v>
      </c>
      <c r="F3431" s="9" t="inlineStr">
        <is>
          <t>0.00</t>
        </is>
      </c>
      <c r="G3431" s="9" t="inlineStr">
        <is>
          <t>Outstock</t>
        </is>
      </c>
      <c r="H3431" s="9">
        <f>SUBSTITUTE(SUBSTITUTE(SUBSTITUTE(SUBSTITUTE(SUBSTITUTE(F3431,"od",""),"Cena internetowa","")," ",""),"€",""),",",".")+0</f>
        <v/>
      </c>
      <c r="I3431" s="9" t="n"/>
      <c r="J3431" s="9">
        <f>IF(I3431&lt;&gt;"",I3431,H3431)</f>
        <v/>
      </c>
      <c r="K3431" s="9">
        <f>E3431/(1+M3431)</f>
        <v/>
      </c>
      <c r="L3431" s="10" t="inlineStr">
        <is>
          <t>PLN</t>
        </is>
      </c>
      <c r="M3431" s="11" t="n">
        <v>0.23</v>
      </c>
      <c r="N3431" s="9">
        <f>K3431*VLOOKUP(L3431,'Exchange rate'!A:B,2,0)</f>
        <v/>
      </c>
      <c r="O3431" s="8" t="inlineStr">
        <is>
          <t>Sferis</t>
        </is>
      </c>
      <c r="P3431" s="8" t="inlineStr">
        <is>
          <t>Sferis</t>
        </is>
      </c>
      <c r="Q3431" s="8" t="inlineStr">
        <is>
          <t>Poland</t>
        </is>
      </c>
      <c r="R3431" s="12" t="inlineStr">
        <is>
          <t>https://www.sferis.pl/smartfon-xiaomi-note-12s-8-256gb-blue-i466977</t>
        </is>
      </c>
      <c r="S3431" s="13" t="inlineStr">
        <is>
          <t>Handset</t>
        </is>
      </c>
      <c r="T3431" s="13" t="n">
        <v>5</v>
      </c>
      <c r="U3431" s="12" t="inlineStr">
        <is>
          <t>https://drive.google.com/uc?export=view&amp;id=1QS56fOhieqR5y9rJm-g9DKeSSI3mR-o9</t>
        </is>
      </c>
      <c r="V3431" t="inlineStr">
        <is>
          <t>20250424</t>
        </is>
      </c>
    </row>
    <row r="3432" ht="15" customHeight="1">
      <c r="A3432" s="7" t="inlineStr">
        <is>
          <t>BN2009089</t>
        </is>
      </c>
      <c r="B3432" s="8" t="inlineStr">
        <is>
          <t>Xiaomi</t>
        </is>
      </c>
      <c r="C3432" s="8" t="inlineStr">
        <is>
          <t>Redmi Note 13 6-128GB LTE</t>
        </is>
      </c>
      <c r="D3432" s="8" t="inlineStr">
        <is>
          <t>-</t>
        </is>
      </c>
      <c r="E3432" s="9" t="n">
        <v>0</v>
      </c>
      <c r="F3432" s="9" t="inlineStr">
        <is>
          <t>0.00</t>
        </is>
      </c>
      <c r="G3432" s="9" t="inlineStr">
        <is>
          <t>Outstock</t>
        </is>
      </c>
      <c r="H3432" s="9">
        <f>SUBSTITUTE(SUBSTITUTE(SUBSTITUTE(SUBSTITUTE(SUBSTITUTE(F3432,"od",""),"Cena internetowa","")," ",""),"€",""),",",".")+0</f>
        <v/>
      </c>
      <c r="I3432" s="9" t="n"/>
      <c r="J3432" s="9">
        <f>IF(I3432&lt;&gt;"",I3432,H3432)</f>
        <v/>
      </c>
      <c r="K3432" s="9">
        <f>E3432/(1+M3432)</f>
        <v/>
      </c>
      <c r="L3432" s="10" t="inlineStr">
        <is>
          <t>PLN</t>
        </is>
      </c>
      <c r="M3432" s="11" t="n">
        <v>0.23</v>
      </c>
      <c r="N3432" s="9">
        <f>K3432*VLOOKUP(L3432,'Exchange rate'!A:B,2,0)</f>
        <v/>
      </c>
      <c r="O3432" s="8" t="inlineStr">
        <is>
          <t>Sferis</t>
        </is>
      </c>
      <c r="P3432" s="8" t="inlineStr">
        <is>
          <t>Sferis</t>
        </is>
      </c>
      <c r="Q3432" s="8" t="inlineStr">
        <is>
          <t>Poland</t>
        </is>
      </c>
      <c r="R3432" s="12" t="inlineStr">
        <is>
          <t>https://www.sferis.pl/smartfon-xiaomi-redmi-note-13-6-128gb-green-i390621</t>
        </is>
      </c>
      <c r="S3432" s="13" t="inlineStr">
        <is>
          <t>Handset</t>
        </is>
      </c>
      <c r="T3432" s="13" t="n">
        <v>5</v>
      </c>
      <c r="U3432" s="12" t="inlineStr">
        <is>
          <t>https://drive.google.com/uc?export=view&amp;id=1OmtktNjLgMPFNbvAtVtkDzL0ToUsLfkk</t>
        </is>
      </c>
      <c r="V3432" t="inlineStr">
        <is>
          <t>20250424</t>
        </is>
      </c>
    </row>
    <row r="3433" ht="15" customHeight="1">
      <c r="A3433" s="7" t="inlineStr">
        <is>
          <t>BN2009090</t>
        </is>
      </c>
      <c r="B3433" s="8" t="inlineStr">
        <is>
          <t>Xiaomi</t>
        </is>
      </c>
      <c r="C3433" s="8" t="inlineStr">
        <is>
          <t>Redmi Note 13 8-256GB LTE</t>
        </is>
      </c>
      <c r="D3433" s="8" t="inlineStr">
        <is>
          <t>-</t>
        </is>
      </c>
      <c r="E3433" s="9" t="n">
        <v>0</v>
      </c>
      <c r="F3433" s="9" t="inlineStr">
        <is>
          <t>0.00</t>
        </is>
      </c>
      <c r="G3433" s="9" t="inlineStr">
        <is>
          <t>Outstock</t>
        </is>
      </c>
      <c r="H3433" s="9">
        <f>SUBSTITUTE(SUBSTITUTE(SUBSTITUTE(SUBSTITUTE(SUBSTITUTE(F3433,"od",""),"Cena internetowa","")," ",""),"€",""),",",".")+0</f>
        <v/>
      </c>
      <c r="I3433" s="9" t="n"/>
      <c r="J3433" s="9">
        <f>IF(I3433&lt;&gt;"",I3433,H3433)</f>
        <v/>
      </c>
      <c r="K3433" s="9">
        <f>E3433/(1+M3433)</f>
        <v/>
      </c>
      <c r="L3433" s="10" t="inlineStr">
        <is>
          <t>PLN</t>
        </is>
      </c>
      <c r="M3433" s="11" t="n">
        <v>0.23</v>
      </c>
      <c r="N3433" s="9">
        <f>K3433*VLOOKUP(L3433,'Exchange rate'!A:B,2,0)</f>
        <v/>
      </c>
      <c r="O3433" s="8" t="inlineStr">
        <is>
          <t>Sferis</t>
        </is>
      </c>
      <c r="P3433" s="8" t="inlineStr">
        <is>
          <t>Sferis</t>
        </is>
      </c>
      <c r="Q3433" s="8" t="inlineStr">
        <is>
          <t>Poland</t>
        </is>
      </c>
      <c r="R3433" s="12" t="inlineStr">
        <is>
          <t>https://www.sferis.pl/smartfon-xiaomi-redmi-note-13-8-256gb-niebieski-i379445</t>
        </is>
      </c>
      <c r="S3433" s="13" t="inlineStr">
        <is>
          <t>Handset</t>
        </is>
      </c>
      <c r="T3433" s="13" t="n">
        <v>5</v>
      </c>
      <c r="U3433" s="12" t="inlineStr">
        <is>
          <t>https://drive.google.com/uc?export=view&amp;id=1QfA_-o6wJmpwvzaoPhor3qLv36ONS_lT</t>
        </is>
      </c>
      <c r="V3433" t="inlineStr">
        <is>
          <t>20250424</t>
        </is>
      </c>
    </row>
    <row r="3434" ht="15" customHeight="1">
      <c r="A3434" s="7" t="inlineStr">
        <is>
          <t>BN2009091</t>
        </is>
      </c>
      <c r="B3434" s="8" t="inlineStr">
        <is>
          <t>Xiaomi</t>
        </is>
      </c>
      <c r="C3434" s="8" t="inlineStr">
        <is>
          <t>Redmi Note 13 Pro 8-256GB 5G</t>
        </is>
      </c>
      <c r="D3434" s="8" t="inlineStr">
        <is>
          <t>-</t>
        </is>
      </c>
      <c r="E3434" s="9" t="n">
        <v>1105</v>
      </c>
      <c r="F3434" s="9" t="inlineStr">
        <is>
          <t>1105.00</t>
        </is>
      </c>
      <c r="G3434" s="9" t="inlineStr">
        <is>
          <t>Instock</t>
        </is>
      </c>
      <c r="H3434" s="9">
        <f>SUBSTITUTE(SUBSTITUTE(SUBSTITUTE(SUBSTITUTE(SUBSTITUTE(F3434,"od",""),"Cena internetowa","")," ",""),"€",""),",",".")+0</f>
        <v/>
      </c>
      <c r="I3434" s="9" t="n"/>
      <c r="J3434" s="9">
        <f>IF(I3434&lt;&gt;"",I3434,H3434)</f>
        <v/>
      </c>
      <c r="K3434" s="9">
        <f>E3434/(1+M3434)</f>
        <v/>
      </c>
      <c r="L3434" s="10" t="inlineStr">
        <is>
          <t>PLN</t>
        </is>
      </c>
      <c r="M3434" s="11" t="n">
        <v>0.23</v>
      </c>
      <c r="N3434" s="9">
        <f>K3434*VLOOKUP(L3434,'Exchange rate'!A:B,2,0)</f>
        <v/>
      </c>
      <c r="O3434" s="8" t="inlineStr">
        <is>
          <t>Sferis</t>
        </is>
      </c>
      <c r="P3434" s="8" t="inlineStr">
        <is>
          <t>Sferis</t>
        </is>
      </c>
      <c r="Q3434" s="8" t="inlineStr">
        <is>
          <t>Poland</t>
        </is>
      </c>
      <c r="R3434" s="12" t="inlineStr">
        <is>
          <t>https://www.sferis.pl/smartfon-xiaomi-redmi-note-13-pro-5g-8-256gb-ocean-teal-i388332</t>
        </is>
      </c>
      <c r="S3434" s="13" t="inlineStr">
        <is>
          <t>Handset</t>
        </is>
      </c>
      <c r="T3434" s="13" t="n"/>
      <c r="U3434" s="12" t="inlineStr">
        <is>
          <t>https://drive.google.com/uc?export=view&amp;id=1Pr_UZSciqf9Dl2-fzydkVeKvIM3XIyIG</t>
        </is>
      </c>
      <c r="V3434" t="inlineStr">
        <is>
          <t>20250424</t>
        </is>
      </c>
    </row>
    <row r="3435" ht="15" customHeight="1">
      <c r="A3435" s="7" t="inlineStr">
        <is>
          <t>BN2009248</t>
        </is>
      </c>
      <c r="B3435" s="8" t="inlineStr">
        <is>
          <t>Xiaomi</t>
        </is>
      </c>
      <c r="C3435" s="8" t="inlineStr">
        <is>
          <t>Redmi Note 13 Pro 8-256GB LTE</t>
        </is>
      </c>
      <c r="D3435" s="8" t="inlineStr">
        <is>
          <t>-</t>
        </is>
      </c>
      <c r="E3435" s="9" t="n">
        <v>0</v>
      </c>
      <c r="F3435" s="9" t="inlineStr">
        <is>
          <t>0.00</t>
        </is>
      </c>
      <c r="G3435" s="9" t="inlineStr">
        <is>
          <t>Outstock</t>
        </is>
      </c>
      <c r="H3435" s="9">
        <f>SUBSTITUTE(SUBSTITUTE(SUBSTITUTE(SUBSTITUTE(SUBSTITUTE(F3435,"od",""),"Cena internetowa","")," ",""),"€",""),",",".")+0</f>
        <v/>
      </c>
      <c r="I3435" s="9" t="n"/>
      <c r="J3435" s="9">
        <f>IF(I3435&lt;&gt;"",I3435,H3435)</f>
        <v/>
      </c>
      <c r="K3435" s="9">
        <f>E3435/(1+M3435)</f>
        <v/>
      </c>
      <c r="L3435" s="10" t="inlineStr">
        <is>
          <t>PLN</t>
        </is>
      </c>
      <c r="M3435" s="11" t="n">
        <v>0.23</v>
      </c>
      <c r="N3435" s="9">
        <f>K3435*VLOOKUP(L3435,'Exchange rate'!A:B,2,0)</f>
        <v/>
      </c>
      <c r="O3435" s="8" t="inlineStr">
        <is>
          <t>Sferis</t>
        </is>
      </c>
      <c r="P3435" s="8" t="inlineStr">
        <is>
          <t>Sferis</t>
        </is>
      </c>
      <c r="Q3435" s="8" t="inlineStr">
        <is>
          <t>Poland</t>
        </is>
      </c>
      <c r="R3435" s="12" t="inlineStr">
        <is>
          <t>https://www.sferis.pl/smartfon-xiaomi-redmi-note-13-pro-8-256gb-midnight-black-i390452</t>
        </is>
      </c>
      <c r="S3435" s="13" t="inlineStr">
        <is>
          <t>Handset</t>
        </is>
      </c>
      <c r="T3435" s="13" t="n">
        <v>5</v>
      </c>
      <c r="U3435" s="12" t="inlineStr">
        <is>
          <t>https://drive.google.com/uc?export=view&amp;id=1OSCqDmWLSBBkA_A2tYErnP0VZ7LYHXLy</t>
        </is>
      </c>
      <c r="V3435" t="inlineStr">
        <is>
          <t>20250424</t>
        </is>
      </c>
    </row>
    <row r="3436" ht="15" customHeight="1">
      <c r="A3436" s="7" t="inlineStr">
        <is>
          <t>BN2009111</t>
        </is>
      </c>
      <c r="B3436" s="8" t="inlineStr">
        <is>
          <t>Xiaomi</t>
        </is>
      </c>
      <c r="C3436" s="8" t="inlineStr">
        <is>
          <t>Redmi Note 13 Pro+ 12-512GB 5G</t>
        </is>
      </c>
      <c r="D3436" s="8" t="inlineStr">
        <is>
          <t>-</t>
        </is>
      </c>
      <c r="E3436" s="9" t="n">
        <v>1389</v>
      </c>
      <c r="F3436" s="9" t="inlineStr">
        <is>
          <t>1389.00</t>
        </is>
      </c>
      <c r="G3436" s="9" t="inlineStr">
        <is>
          <t>Instock</t>
        </is>
      </c>
      <c r="H3436" s="9">
        <f>SUBSTITUTE(SUBSTITUTE(SUBSTITUTE(SUBSTITUTE(SUBSTITUTE(F3436,"od",""),"Cena internetowa","")," ",""),"€",""),",",".")+0</f>
        <v/>
      </c>
      <c r="I3436" s="9" t="n"/>
      <c r="J3436" s="9">
        <f>IF(I3436&lt;&gt;"",I3436,H3436)</f>
        <v/>
      </c>
      <c r="K3436" s="9">
        <f>E3436/(1+M3436)</f>
        <v/>
      </c>
      <c r="L3436" s="10" t="inlineStr">
        <is>
          <t>PLN</t>
        </is>
      </c>
      <c r="M3436" s="11" t="n">
        <v>0.23</v>
      </c>
      <c r="N3436" s="9">
        <f>K3436*VLOOKUP(L3436,'Exchange rate'!A:B,2,0)</f>
        <v/>
      </c>
      <c r="O3436" s="8" t="inlineStr">
        <is>
          <t>Sferis</t>
        </is>
      </c>
      <c r="P3436" s="8" t="inlineStr">
        <is>
          <t>Sferis</t>
        </is>
      </c>
      <c r="Q3436" s="8" t="inlineStr">
        <is>
          <t>Poland</t>
        </is>
      </c>
      <c r="R3436" s="12" t="inlineStr">
        <is>
          <t>https://www.sferis.pl/smartfon-xiaomi-redmi-note-13-pro-5g-12-512gb-aurora-purple-i393586</t>
        </is>
      </c>
      <c r="S3436" s="13" t="inlineStr">
        <is>
          <t>Handset</t>
        </is>
      </c>
      <c r="T3436" s="13" t="n"/>
      <c r="U3436" s="12" t="inlineStr">
        <is>
          <t>https://drive.google.com/uc?export=view&amp;id=1Or3tbRuvXd2zh3bOI4z4KdlYxDIDw9uw</t>
        </is>
      </c>
      <c r="V3436" t="inlineStr">
        <is>
          <t>20250424</t>
        </is>
      </c>
    </row>
    <row r="3437" ht="15" customHeight="1">
      <c r="A3437" s="7" t="inlineStr">
        <is>
          <t>BN2009246</t>
        </is>
      </c>
      <c r="B3437" s="8" t="inlineStr">
        <is>
          <t>Xiaomi</t>
        </is>
      </c>
      <c r="C3437" s="8" t="inlineStr">
        <is>
          <t>Redmi Note 13 Pro+ 8-256GB 5G</t>
        </is>
      </c>
      <c r="D3437" s="8" t="inlineStr">
        <is>
          <t>-</t>
        </is>
      </c>
      <c r="E3437" s="9" t="n">
        <v>1255</v>
      </c>
      <c r="F3437" s="9" t="inlineStr">
        <is>
          <t>1255.00</t>
        </is>
      </c>
      <c r="G3437" s="9" t="inlineStr">
        <is>
          <t>Instock</t>
        </is>
      </c>
      <c r="H3437" s="9">
        <f>SUBSTITUTE(SUBSTITUTE(SUBSTITUTE(SUBSTITUTE(SUBSTITUTE(F3437,"od",""),"Cena internetowa","")," ",""),"€",""),",",".")+0</f>
        <v/>
      </c>
      <c r="I3437" s="9" t="n"/>
      <c r="J3437" s="9">
        <f>IF(I3437&lt;&gt;"",I3437,H3437)</f>
        <v/>
      </c>
      <c r="K3437" s="9">
        <f>E3437/(1+M3437)</f>
        <v/>
      </c>
      <c r="L3437" s="10" t="inlineStr">
        <is>
          <t>PLN</t>
        </is>
      </c>
      <c r="M3437" s="11" t="n">
        <v>0.23</v>
      </c>
      <c r="N3437" s="9">
        <f>K3437*VLOOKUP(L3437,'Exchange rate'!A:B,2,0)</f>
        <v/>
      </c>
      <c r="O3437" s="8" t="inlineStr">
        <is>
          <t>Sferis</t>
        </is>
      </c>
      <c r="P3437" s="8" t="inlineStr">
        <is>
          <t>Sferis</t>
        </is>
      </c>
      <c r="Q3437" s="8" t="inlineStr">
        <is>
          <t>Poland</t>
        </is>
      </c>
      <c r="R3437" s="12" t="inlineStr">
        <is>
          <t>https://www.sferis.pl/smartfon-xiaomi-redmi-note-13-pro-5g-8-256gb-midnight-black-i384462</t>
        </is>
      </c>
      <c r="S3437" s="13" t="inlineStr">
        <is>
          <t>Handset</t>
        </is>
      </c>
      <c r="T3437" s="13" t="n"/>
      <c r="U3437" s="12" t="inlineStr">
        <is>
          <t>https://drive.google.com/uc?export=view&amp;id=1QL7XFqcdaJz-6A6vCQ1U5YVsxjupiv4O</t>
        </is>
      </c>
      <c r="V3437" t="inlineStr">
        <is>
          <t>20250424</t>
        </is>
      </c>
    </row>
    <row r="3438" ht="15" customHeight="1">
      <c r="A3438" s="7" t="inlineStr">
        <is>
          <t>BN2008852</t>
        </is>
      </c>
      <c r="B3438" s="8" t="inlineStr">
        <is>
          <t>Xiaomi</t>
        </is>
      </c>
      <c r="C3438" s="8" t="inlineStr">
        <is>
          <t>Xiaomi 13T 8-256GB 5G</t>
        </is>
      </c>
      <c r="D3438" s="8" t="inlineStr">
        <is>
          <t>-</t>
        </is>
      </c>
      <c r="E3438" s="9" t="n">
        <v>1569</v>
      </c>
      <c r="F3438" s="9" t="inlineStr">
        <is>
          <t>1569.00</t>
        </is>
      </c>
      <c r="G3438" s="9" t="inlineStr">
        <is>
          <t>Instock</t>
        </is>
      </c>
      <c r="H3438" s="9">
        <f>SUBSTITUTE(SUBSTITUTE(SUBSTITUTE(SUBSTITUTE(SUBSTITUTE(F3438,"od",""),"Cena internetowa","")," ",""),"€",""),",",".")+0</f>
        <v/>
      </c>
      <c r="I3438" s="9" t="n"/>
      <c r="J3438" s="9">
        <f>IF(I3438&lt;&gt;"",I3438,H3438)</f>
        <v/>
      </c>
      <c r="K3438" s="9">
        <f>E3438/(1+M3438)</f>
        <v/>
      </c>
      <c r="L3438" s="10" t="inlineStr">
        <is>
          <t>PLN</t>
        </is>
      </c>
      <c r="M3438" s="11" t="n">
        <v>0.23</v>
      </c>
      <c r="N3438" s="9">
        <f>K3438*VLOOKUP(L3438,'Exchange rate'!A:B,2,0)</f>
        <v/>
      </c>
      <c r="O3438" s="8" t="inlineStr">
        <is>
          <t>Sferis</t>
        </is>
      </c>
      <c r="P3438" s="8" t="inlineStr">
        <is>
          <t>Sferis</t>
        </is>
      </c>
      <c r="Q3438" s="8" t="inlineStr">
        <is>
          <t>Poland</t>
        </is>
      </c>
      <c r="R3438" s="12" t="inlineStr">
        <is>
          <t>https://www.sferis.pl/smartfon-xiaomi-13t-5g-8-256gb-niebieski-i357448</t>
        </is>
      </c>
      <c r="S3438" s="13" t="inlineStr">
        <is>
          <t>Handset</t>
        </is>
      </c>
      <c r="T3438" s="13" t="n"/>
      <c r="U3438" s="12" t="inlineStr">
        <is>
          <t>https://drive.google.com/uc?export=view&amp;id=1PxBv9wAeJxKjEIhdJXvllO9gR7b5BYVc</t>
        </is>
      </c>
      <c r="V3438" t="inlineStr">
        <is>
          <t>20250424</t>
        </is>
      </c>
    </row>
    <row r="3439" ht="15" customHeight="1">
      <c r="A3439" s="7" t="inlineStr">
        <is>
          <t>BN2008861</t>
        </is>
      </c>
      <c r="B3439" s="8" t="inlineStr">
        <is>
          <t>Xiaomi</t>
        </is>
      </c>
      <c r="C3439" s="8" t="inlineStr">
        <is>
          <t>Xiaomi 13T Pro 12-512GB 5G</t>
        </is>
      </c>
      <c r="D3439" s="8" t="inlineStr">
        <is>
          <t>-</t>
        </is>
      </c>
      <c r="E3439" s="9" t="n">
        <v>0</v>
      </c>
      <c r="F3439" s="9" t="inlineStr">
        <is>
          <t>0.00</t>
        </is>
      </c>
      <c r="G3439" s="9" t="inlineStr">
        <is>
          <t>Outstock</t>
        </is>
      </c>
      <c r="H3439" s="9">
        <f>SUBSTITUTE(SUBSTITUTE(SUBSTITUTE(SUBSTITUTE(SUBSTITUTE(F3439,"od",""),"Cena internetowa","")," ",""),"€",""),",",".")+0</f>
        <v/>
      </c>
      <c r="I3439" s="9" t="n"/>
      <c r="J3439" s="9">
        <f>IF(I3439&lt;&gt;"",I3439,H3439)</f>
        <v/>
      </c>
      <c r="K3439" s="9">
        <f>E3439/(1+M3439)</f>
        <v/>
      </c>
      <c r="L3439" s="10" t="inlineStr">
        <is>
          <t>PLN</t>
        </is>
      </c>
      <c r="M3439" s="11" t="n">
        <v>0.23</v>
      </c>
      <c r="N3439" s="9">
        <f>K3439*VLOOKUP(L3439,'Exchange rate'!A:B,2,0)</f>
        <v/>
      </c>
      <c r="O3439" s="8" t="inlineStr">
        <is>
          <t>Sferis</t>
        </is>
      </c>
      <c r="P3439" s="8" t="inlineStr">
        <is>
          <t>Sferis</t>
        </is>
      </c>
      <c r="Q3439" s="8" t="inlineStr">
        <is>
          <t>Poland</t>
        </is>
      </c>
      <c r="R3439" s="12" t="inlineStr">
        <is>
          <t>https://www.sferis.pl/smartfon-xiaomi-13t-pro-5g-12-512gb-czarny-i357529</t>
        </is>
      </c>
      <c r="S3439" s="13" t="inlineStr">
        <is>
          <t>Handset</t>
        </is>
      </c>
      <c r="T3439" s="13" t="n">
        <v>5</v>
      </c>
      <c r="U3439" s="12" t="inlineStr">
        <is>
          <t>https://drive.google.com/uc?export=view&amp;id=1PiSF9eHOtIVhhfnioLBcBDd0V6stHhu9</t>
        </is>
      </c>
      <c r="V3439" t="inlineStr">
        <is>
          <t>20250424</t>
        </is>
      </c>
    </row>
    <row r="3440" ht="15" customHeight="1">
      <c r="A3440" s="7" t="inlineStr">
        <is>
          <t>BN2009094</t>
        </is>
      </c>
      <c r="B3440" s="8" t="inlineStr">
        <is>
          <t>Xiaomi</t>
        </is>
      </c>
      <c r="C3440" s="8" t="inlineStr">
        <is>
          <t>Xiaomi 14 12-512GB 5G</t>
        </is>
      </c>
      <c r="D3440" s="8" t="inlineStr">
        <is>
          <t>-</t>
        </is>
      </c>
      <c r="E3440" s="9" t="n">
        <v>2735</v>
      </c>
      <c r="F3440" s="9" t="inlineStr">
        <is>
          <t>2735.00</t>
        </is>
      </c>
      <c r="G3440" s="9" t="inlineStr">
        <is>
          <t>Instock</t>
        </is>
      </c>
      <c r="H3440" s="9">
        <f>SUBSTITUTE(SUBSTITUTE(SUBSTITUTE(SUBSTITUTE(SUBSTITUTE(F3440,"od",""),"Cena internetowa","")," ",""),"€",""),",",".")+0</f>
        <v/>
      </c>
      <c r="I3440" s="9" t="n"/>
      <c r="J3440" s="9">
        <f>IF(I3440&lt;&gt;"",I3440,H3440)</f>
        <v/>
      </c>
      <c r="K3440" s="9">
        <f>E3440/(1+M3440)</f>
        <v/>
      </c>
      <c r="L3440" s="10" t="inlineStr">
        <is>
          <t>PLN</t>
        </is>
      </c>
      <c r="M3440" s="11" t="n">
        <v>0.23</v>
      </c>
      <c r="N3440" s="9">
        <f>K3440*VLOOKUP(L3440,'Exchange rate'!A:B,2,0)</f>
        <v/>
      </c>
      <c r="O3440" s="8" t="inlineStr">
        <is>
          <t>Sferis</t>
        </is>
      </c>
      <c r="P3440" s="8" t="inlineStr">
        <is>
          <t>Sferis</t>
        </is>
      </c>
      <c r="Q3440" s="8" t="inlineStr">
        <is>
          <t>Poland</t>
        </is>
      </c>
      <c r="R3440" s="12" t="inlineStr">
        <is>
          <t>https://www.sferis.pl/smartfon-xiaomi-14-12-512gb-black-i387061</t>
        </is>
      </c>
      <c r="S3440" s="13" t="inlineStr">
        <is>
          <t>Handset</t>
        </is>
      </c>
      <c r="T3440" s="13" t="n"/>
      <c r="U3440" s="12" t="inlineStr">
        <is>
          <t>https://drive.google.com/uc?export=view&amp;id=1Q1XXYSlnzw6wz0oeNoMPesIOd-ghidEV</t>
        </is>
      </c>
      <c r="V3440" t="inlineStr">
        <is>
          <t>20250424</t>
        </is>
      </c>
    </row>
    <row r="3441" ht="15" customHeight="1">
      <c r="A3441" s="7" t="inlineStr">
        <is>
          <t>BN2009303</t>
        </is>
      </c>
      <c r="B3441" s="8" t="inlineStr">
        <is>
          <t>Xiaomi</t>
        </is>
      </c>
      <c r="C3441" s="8" t="inlineStr">
        <is>
          <t>Xiaomi 14 Ultra 16-512GB 5G</t>
        </is>
      </c>
      <c r="D3441" s="8" t="inlineStr">
        <is>
          <t>-</t>
        </is>
      </c>
      <c r="E3441" s="9" t="n">
        <v>0</v>
      </c>
      <c r="F3441" s="9" t="inlineStr">
        <is>
          <t>0.00</t>
        </is>
      </c>
      <c r="G3441" s="9" t="inlineStr">
        <is>
          <t>Outstock</t>
        </is>
      </c>
      <c r="H3441" s="9">
        <f>SUBSTITUTE(SUBSTITUTE(SUBSTITUTE(SUBSTITUTE(SUBSTITUTE(F3441,"od",""),"Cena internetowa","")," ",""),"€",""),",",".")+0</f>
        <v/>
      </c>
      <c r="I3441" s="9" t="n"/>
      <c r="J3441" s="9">
        <f>IF(I3441&lt;&gt;"",I3441,H3441)</f>
        <v/>
      </c>
      <c r="K3441" s="9">
        <f>E3441/(1+M3441)</f>
        <v/>
      </c>
      <c r="L3441" s="10" t="inlineStr">
        <is>
          <t>PLN</t>
        </is>
      </c>
      <c r="M3441" s="11" t="n">
        <v>0.23</v>
      </c>
      <c r="N3441" s="9">
        <f>K3441*VLOOKUP(L3441,'Exchange rate'!A:B,2,0)</f>
        <v/>
      </c>
      <c r="O3441" s="8" t="inlineStr">
        <is>
          <t>Sferis</t>
        </is>
      </c>
      <c r="P3441" s="8" t="inlineStr">
        <is>
          <t>Sferis</t>
        </is>
      </c>
      <c r="Q3441" s="8" t="inlineStr">
        <is>
          <t>Poland</t>
        </is>
      </c>
      <c r="R3441" s="12" t="inlineStr">
        <is>
          <t>https://www.sferis.pl/smartfon-xiaomi-14-ultra-5g-ds-16-512gb-black-i401559</t>
        </is>
      </c>
      <c r="S3441" s="13" t="inlineStr">
        <is>
          <t>Handset</t>
        </is>
      </c>
      <c r="T3441" s="13" t="n">
        <v>5</v>
      </c>
      <c r="U3441" s="12" t="inlineStr">
        <is>
          <t>https://drive.google.com/uc?export=view&amp;id=1OVVQI4HMJFAXD16OM-wMjMzCFjfqz0xH</t>
        </is>
      </c>
      <c r="V3441" t="inlineStr">
        <is>
          <t>20250424</t>
        </is>
      </c>
    </row>
    <row r="3442" ht="15" customHeight="1">
      <c r="A3442" s="7" t="inlineStr">
        <is>
          <t>BN2009425</t>
        </is>
      </c>
      <c r="B3442" s="8" t="inlineStr">
        <is>
          <t>Xiaomi</t>
        </is>
      </c>
      <c r="C3442" s="8" t="inlineStr">
        <is>
          <t>Xiaomi 14T 12-256GB 5G</t>
        </is>
      </c>
      <c r="D3442" s="8" t="inlineStr">
        <is>
          <t>-</t>
        </is>
      </c>
      <c r="E3442" s="9" t="n">
        <v>1655</v>
      </c>
      <c r="F3442" s="9" t="inlineStr">
        <is>
          <t>1655.00</t>
        </is>
      </c>
      <c r="G3442" s="9" t="inlineStr">
        <is>
          <t>Instock</t>
        </is>
      </c>
      <c r="H3442" s="9">
        <f>SUBSTITUTE(SUBSTITUTE(SUBSTITUTE(SUBSTITUTE(SUBSTITUTE(F3442,"od",""),"Cena internetowa","")," ",""),"€",""),",",".")+0</f>
        <v/>
      </c>
      <c r="I3442" s="9" t="n"/>
      <c r="J3442" s="9">
        <f>IF(I3442&lt;&gt;"",I3442,H3442)</f>
        <v/>
      </c>
      <c r="K3442" s="9">
        <f>E3442/(1+M3442)</f>
        <v/>
      </c>
      <c r="L3442" s="10" t="inlineStr">
        <is>
          <t>PLN</t>
        </is>
      </c>
      <c r="M3442" s="11" t="n">
        <v>0.23</v>
      </c>
      <c r="N3442" s="9">
        <f>K3442*VLOOKUP(L3442,'Exchange rate'!A:B,2,0)</f>
        <v/>
      </c>
      <c r="O3442" s="8" t="inlineStr">
        <is>
          <t>Sferis</t>
        </is>
      </c>
      <c r="P3442" s="8" t="inlineStr">
        <is>
          <t>Sferis</t>
        </is>
      </c>
      <c r="Q3442" s="8" t="inlineStr">
        <is>
          <t>Poland</t>
        </is>
      </c>
      <c r="R3442" s="12" t="inlineStr">
        <is>
          <t>https://www.sferis.pl/smartfon-xiaomi-14t-12-256gb-titan-black-i461249</t>
        </is>
      </c>
      <c r="S3442" s="13" t="inlineStr">
        <is>
          <t>Handset</t>
        </is>
      </c>
      <c r="T3442" s="13" t="n"/>
      <c r="U3442" s="12" t="inlineStr">
        <is>
          <t>https://drive.google.com/uc?export=view&amp;id=1OgOPMPAbl5PcjQesRb82I1wGvMNeVEQb</t>
        </is>
      </c>
      <c r="V3442" t="inlineStr">
        <is>
          <t>20250424</t>
        </is>
      </c>
    </row>
    <row r="3443" ht="15" customHeight="1">
      <c r="A3443" s="7" t="inlineStr">
        <is>
          <t>BN2009446</t>
        </is>
      </c>
      <c r="B3443" s="8" t="inlineStr">
        <is>
          <t>Xiaomi</t>
        </is>
      </c>
      <c r="C3443" s="8" t="inlineStr">
        <is>
          <t>Xiaomi 14T Pro 12-512GB 5G</t>
        </is>
      </c>
      <c r="D3443" s="8" t="inlineStr">
        <is>
          <t>-</t>
        </is>
      </c>
      <c r="E3443" s="9" t="n">
        <v>2479</v>
      </c>
      <c r="F3443" s="9" t="inlineStr">
        <is>
          <t>2479.00</t>
        </is>
      </c>
      <c r="G3443" s="9" t="inlineStr">
        <is>
          <t>Instock</t>
        </is>
      </c>
      <c r="H3443" s="9">
        <f>SUBSTITUTE(SUBSTITUTE(SUBSTITUTE(SUBSTITUTE(SUBSTITUTE(F3443,"od",""),"Cena internetowa","")," ",""),"€",""),",",".")+0</f>
        <v/>
      </c>
      <c r="I3443" s="9" t="n"/>
      <c r="J3443" s="9">
        <f>IF(I3443&lt;&gt;"",I3443,H3443)</f>
        <v/>
      </c>
      <c r="K3443" s="9">
        <f>E3443/(1+M3443)</f>
        <v/>
      </c>
      <c r="L3443" s="10" t="inlineStr">
        <is>
          <t>PLN</t>
        </is>
      </c>
      <c r="M3443" s="11" t="n">
        <v>0.23</v>
      </c>
      <c r="N3443" s="9">
        <f>K3443*VLOOKUP(L3443,'Exchange rate'!A:B,2,0)</f>
        <v/>
      </c>
      <c r="O3443" s="8" t="inlineStr">
        <is>
          <t>Sferis</t>
        </is>
      </c>
      <c r="P3443" s="8" t="inlineStr">
        <is>
          <t>Sferis</t>
        </is>
      </c>
      <c r="Q3443" s="8" t="inlineStr">
        <is>
          <t>Poland</t>
        </is>
      </c>
      <c r="R3443" s="12" t="inlineStr">
        <is>
          <t>https://www.sferis.pl/smartfon-xiaomi-14t-pro-5g-dual-sim-12-512gb-black-i458030</t>
        </is>
      </c>
      <c r="S3443" s="13" t="inlineStr">
        <is>
          <t>Handset</t>
        </is>
      </c>
      <c r="T3443" s="13" t="n"/>
      <c r="U3443" s="12" t="inlineStr">
        <is>
          <t>https://drive.google.com/uc?export=view&amp;id=1PUuky4KKGSaZohOpGitJelf5WhmmkJAV</t>
        </is>
      </c>
      <c r="V3443" t="inlineStr">
        <is>
          <t>20250424</t>
        </is>
      </c>
    </row>
    <row r="3444" ht="15" customHeight="1">
      <c r="A3444" s="7" t="inlineStr">
        <is>
          <t>BN2009832</t>
        </is>
      </c>
      <c r="B3444" s="8" t="inlineStr">
        <is>
          <t>Xiaomi</t>
        </is>
      </c>
      <c r="C3444" s="8" t="inlineStr">
        <is>
          <t>Xiaomi 15 12-512GB 5G</t>
        </is>
      </c>
      <c r="D3444" s="8" t="inlineStr">
        <is>
          <t>-</t>
        </is>
      </c>
      <c r="E3444" s="9" t="n">
        <v>3989</v>
      </c>
      <c r="F3444" s="9" t="inlineStr">
        <is>
          <t>3989.00</t>
        </is>
      </c>
      <c r="G3444" s="9" t="inlineStr">
        <is>
          <t>Instock</t>
        </is>
      </c>
      <c r="H3444" s="9">
        <f>SUBSTITUTE(SUBSTITUTE(SUBSTITUTE(SUBSTITUTE(SUBSTITUTE(F3444,"od",""),"Cena internetowa","")," ",""),"€",""),",",".")+0</f>
        <v/>
      </c>
      <c r="I3444" s="9" t="n"/>
      <c r="J3444" s="9">
        <f>IF(I3444&lt;&gt;"",I3444,H3444)</f>
        <v/>
      </c>
      <c r="K3444" s="9">
        <f>E3444/(1+M3444)</f>
        <v/>
      </c>
      <c r="L3444" s="10" t="inlineStr">
        <is>
          <t>PLN</t>
        </is>
      </c>
      <c r="M3444" s="11" t="n">
        <v>0.23</v>
      </c>
      <c r="N3444" s="9">
        <f>K3444*VLOOKUP(L3444,'Exchange rate'!A:B,2,0)</f>
        <v/>
      </c>
      <c r="O3444" s="8" t="inlineStr">
        <is>
          <t>Sferis</t>
        </is>
      </c>
      <c r="P3444" s="8" t="inlineStr">
        <is>
          <t>Sferis</t>
        </is>
      </c>
      <c r="Q3444" s="8" t="inlineStr">
        <is>
          <t>Poland</t>
        </is>
      </c>
      <c r="R3444" s="12" t="inlineStr">
        <is>
          <t>https://www.sferis.pl/smartfon-xiaomi-15-5g-dual-sim-12-512gb-black-i560215</t>
        </is>
      </c>
      <c r="S3444" s="13" t="inlineStr">
        <is>
          <t>Handset</t>
        </is>
      </c>
      <c r="T3444" s="13" t="n"/>
      <c r="U3444" s="12" t="inlineStr">
        <is>
          <t>https://drive.google.com/uc?export=view&amp;id=1OwYhGz1dUnq-34v3zi9DPAruTCYazY6_</t>
        </is>
      </c>
      <c r="V3444" t="inlineStr">
        <is>
          <t>20250424</t>
        </is>
      </c>
    </row>
    <row r="3445" ht="15" customHeight="1">
      <c r="A3445" s="7" t="inlineStr">
        <is>
          <t>BN2009815</t>
        </is>
      </c>
      <c r="B3445" s="8" t="inlineStr">
        <is>
          <t>Xiaomi</t>
        </is>
      </c>
      <c r="C3445" s="8" t="inlineStr">
        <is>
          <t>Xiaomi 15 Ultra 16-512GB 5G</t>
        </is>
      </c>
      <c r="D3445" s="8" t="inlineStr">
        <is>
          <t>-</t>
        </is>
      </c>
      <c r="E3445" s="9" t="n">
        <v>5599</v>
      </c>
      <c r="F3445" s="9" t="inlineStr">
        <is>
          <t>5599.00</t>
        </is>
      </c>
      <c r="G3445" s="9" t="inlineStr">
        <is>
          <t>Instock</t>
        </is>
      </c>
      <c r="H3445" s="9">
        <f>SUBSTITUTE(SUBSTITUTE(SUBSTITUTE(SUBSTITUTE(SUBSTITUTE(F3445,"od",""),"Cena internetowa","")," ",""),"€",""),",",".")+0</f>
        <v/>
      </c>
      <c r="I3445" s="9" t="n"/>
      <c r="J3445" s="9">
        <f>IF(I3445&lt;&gt;"",I3445,H3445)</f>
        <v/>
      </c>
      <c r="K3445" s="9">
        <f>E3445/(1+M3445)</f>
        <v/>
      </c>
      <c r="L3445" s="10" t="inlineStr">
        <is>
          <t>PLN</t>
        </is>
      </c>
      <c r="M3445" s="11" t="n">
        <v>0.23</v>
      </c>
      <c r="N3445" s="9">
        <f>K3445*VLOOKUP(L3445,'Exchange rate'!A:B,2,0)</f>
        <v/>
      </c>
      <c r="O3445" s="8" t="inlineStr">
        <is>
          <t>Sferis</t>
        </is>
      </c>
      <c r="P3445" s="8" t="inlineStr">
        <is>
          <t>Sferis</t>
        </is>
      </c>
      <c r="Q3445" s="8" t="inlineStr">
        <is>
          <t>Poland</t>
        </is>
      </c>
      <c r="R3445" s="12" t="inlineStr">
        <is>
          <t>https://www.sferis.pl/smartfon-xiaomi-15-ultra-5g-dual-sim-16-512gb-silver-i560124</t>
        </is>
      </c>
      <c r="S3445" s="13" t="inlineStr">
        <is>
          <t>Handset</t>
        </is>
      </c>
      <c r="T3445" s="13" t="n"/>
      <c r="U3445" s="12" t="inlineStr">
        <is>
          <t>https://drive.google.com/uc?export=view&amp;id=1OZhcgHbNGE2UkryXGXOAXc2BQY-Yz74i</t>
        </is>
      </c>
      <c r="V3445" t="inlineStr">
        <is>
          <t>20250424</t>
        </is>
      </c>
    </row>
    <row r="3446" ht="15" customHeight="1">
      <c r="A3446" s="7" t="inlineStr">
        <is>
          <t>AN00000235</t>
        </is>
      </c>
      <c r="B3446" s="8" t="inlineStr">
        <is>
          <t>Alcatel</t>
        </is>
      </c>
      <c r="C3446" s="8" t="inlineStr">
        <is>
          <t>TCL 50 Pro NXTPAPER 5G 8/512GB</t>
        </is>
      </c>
      <c r="D3446" s="8" t="inlineStr">
        <is>
          <t>-</t>
        </is>
      </c>
      <c r="E3446" s="9" t="n">
        <v>1399</v>
      </c>
      <c r="F3446" s="9" t="inlineStr">
        <is>
          <t>1399.00</t>
        </is>
      </c>
      <c r="G3446" s="9" t="inlineStr">
        <is>
          <t>Instock</t>
        </is>
      </c>
      <c r="H3446" s="9">
        <f>SUBSTITUTE(SUBSTITUTE(F3446,".00",""),".","")+0</f>
        <v/>
      </c>
      <c r="I3446" s="9" t="n"/>
      <c r="J3446" s="9">
        <f>IF(I3446&lt;&gt;"",I3446,H3446)</f>
        <v/>
      </c>
      <c r="K3446" s="9">
        <f>E3446/(1+M3446)</f>
        <v/>
      </c>
      <c r="L3446" s="10" t="inlineStr">
        <is>
          <t>PLN</t>
        </is>
      </c>
      <c r="M3446" s="11" t="n">
        <v>0.23</v>
      </c>
      <c r="N3446" s="9">
        <f>K3446*VLOOKUP(L3446,'Exchange rate'!A:B,2,0)</f>
        <v/>
      </c>
      <c r="O3446" s="8" t="inlineStr">
        <is>
          <t>T-Mobile</t>
        </is>
      </c>
      <c r="P3446" s="8" t="inlineStr">
        <is>
          <t>T-Mobile</t>
        </is>
      </c>
      <c r="Q3446" s="8" t="inlineStr">
        <is>
          <t>Poland</t>
        </is>
      </c>
      <c r="R3446" s="12" t="inlineStr">
        <is>
          <t>https://www.t-mobile.pl/sklep/kategoria/telefony/lista/produkty/urzadzenie/tcl-50-pro-nxtpaper-5g?currentPage=9&amp;tariffId=PostpaidVoiceAcq_OneShop_MNP3X0_M2_70_24_PKE_offe&amp;itemPerPage=18&amp;excludedCurrentPage=1&amp;bp=acquisition&amp;agreementId=agreement24&amp;variantId=hw_TCL50ProNxtpaper5G_8_512GB_graphite_offe&amp;categoryId=telefony&amp;instalmentId=24&amp;installmentValue=0</t>
        </is>
      </c>
      <c r="S3446" s="13" t="inlineStr">
        <is>
          <t>Handset</t>
        </is>
      </c>
      <c r="T3446" s="13" t="n"/>
      <c r="U3446" s="12" t="inlineStr">
        <is>
          <t>https://drive.google.com/uc?export=view&amp;id=1EXqU47tI1kY1euz0-bmSW8mjdvdoBpe8</t>
        </is>
      </c>
      <c r="V3446" t="inlineStr">
        <is>
          <t>20250424</t>
        </is>
      </c>
    </row>
    <row r="3447" ht="15" customHeight="1">
      <c r="A3447" s="7" t="inlineStr">
        <is>
          <t>AN00000219</t>
        </is>
      </c>
      <c r="B3447" s="8" t="inlineStr">
        <is>
          <t>Apple</t>
        </is>
      </c>
      <c r="C3447" s="8" t="inlineStr">
        <is>
          <t>Apple Watch Series 10 LTE 42mm</t>
        </is>
      </c>
      <c r="D3447" s="8" t="inlineStr">
        <is>
          <t>-</t>
        </is>
      </c>
      <c r="E3447" s="9" t="n">
        <v>2549</v>
      </c>
      <c r="F3447" s="9" t="inlineStr">
        <is>
          <t>0.00</t>
        </is>
      </c>
      <c r="G3447" s="9" t="inlineStr">
        <is>
          <t>Outstock</t>
        </is>
      </c>
      <c r="H3447" s="9">
        <f>SUBSTITUTE(SUBSTITUTE(F3447,".00",""),".","")+0</f>
        <v/>
      </c>
      <c r="I3447" s="9" t="n"/>
      <c r="J3447" s="9">
        <f>IF(I3447&lt;&gt;"",I3447,H3447)</f>
        <v/>
      </c>
      <c r="K3447" s="9">
        <f>E3447/(1+M3447)</f>
        <v/>
      </c>
      <c r="L3447" s="10" t="inlineStr">
        <is>
          <t>PLN</t>
        </is>
      </c>
      <c r="M3447" s="11" t="n">
        <v>0.23</v>
      </c>
      <c r="N3447" s="9">
        <f>K3447*VLOOKUP(L3447,'Exchange rate'!A:B,2,0)</f>
        <v/>
      </c>
      <c r="O3447" s="8" t="inlineStr">
        <is>
          <t>T-Mobile</t>
        </is>
      </c>
      <c r="P3447" s="8" t="inlineStr">
        <is>
          <t>T-Mobile</t>
        </is>
      </c>
      <c r="Q3447" s="8" t="inlineStr">
        <is>
          <t>Poland</t>
        </is>
      </c>
      <c r="R3447" s="12" t="inlineStr">
        <is>
          <t>https://www.t-mobile.pl/sklep/kategoria/telefony/lista/produkty/urzadzenie/apple-watch-s10-lte-42mm?currentPage=9&amp;tariffId=PostpaidVoiceAcq_OneShop_M1_70_24_offe&amp;itemPerPage=18&amp;excludedCurrentPage=1&amp;bp=acquisition&amp;agreementId=agreement24&amp;variantId=hw_AppWatchS10LTE42mm_64GB_silver_offe&amp;categoryId=telefony&amp;instalmentId=24&amp;installmentValue=100&amp;changedAttr%255B%255D=changedAttr.colour%253D%2523EBEBE3</t>
        </is>
      </c>
      <c r="S3447" s="13" t="inlineStr">
        <is>
          <t>Smart Watch</t>
        </is>
      </c>
      <c r="T3447" s="13" t="n"/>
      <c r="U3447" s="12" t="inlineStr">
        <is>
          <t>https://drive.google.com/uc?export=view&amp;id=1CN-y5KrO2e5-boAau-GfB47j950M1tUr</t>
        </is>
      </c>
      <c r="V3447" t="inlineStr">
        <is>
          <t>20250424</t>
        </is>
      </c>
    </row>
    <row r="3448" ht="15" customHeight="1">
      <c r="A3448" s="7" t="inlineStr">
        <is>
          <t>AN00000220</t>
        </is>
      </c>
      <c r="B3448" s="8" t="inlineStr">
        <is>
          <t>Apple</t>
        </is>
      </c>
      <c r="C3448" s="8" t="inlineStr">
        <is>
          <t>Apple Watch Series 10 LTE 46mm</t>
        </is>
      </c>
      <c r="D3448" s="8" t="inlineStr">
        <is>
          <t>-</t>
        </is>
      </c>
      <c r="E3448" s="9" t="n">
        <v>2749</v>
      </c>
      <c r="F3448" s="9" t="inlineStr">
        <is>
          <t>2749.00</t>
        </is>
      </c>
      <c r="G3448" s="9" t="inlineStr">
        <is>
          <t>Instock</t>
        </is>
      </c>
      <c r="H3448" s="9">
        <f>SUBSTITUTE(SUBSTITUTE(F3448,".00",""),".","")+0</f>
        <v/>
      </c>
      <c r="I3448" s="9" t="n"/>
      <c r="J3448" s="9">
        <f>IF(I3448&lt;&gt;"",I3448,H3448)</f>
        <v/>
      </c>
      <c r="K3448" s="9">
        <f>E3448/(1+M3448)</f>
        <v/>
      </c>
      <c r="L3448" s="10" t="inlineStr">
        <is>
          <t>PLN</t>
        </is>
      </c>
      <c r="M3448" s="11" t="n">
        <v>0.23</v>
      </c>
      <c r="N3448" s="9">
        <f>K3448*VLOOKUP(L3448,'Exchange rate'!A:B,2,0)</f>
        <v/>
      </c>
      <c r="O3448" s="8" t="inlineStr">
        <is>
          <t>T-Mobile</t>
        </is>
      </c>
      <c r="P3448" s="8" t="inlineStr">
        <is>
          <t>T-Mobile</t>
        </is>
      </c>
      <c r="Q3448" s="8" t="inlineStr">
        <is>
          <t>Poland</t>
        </is>
      </c>
      <c r="R3448" s="12" t="inlineStr">
        <is>
          <t>https://www.t-mobile.pl/sklep/kategoria/telefony/lista/produkty/urzadzenie/apple-watch-s10-lte-46mm?currentPage=6&amp;tariffId=PostpaidVoiceAcq_OneShop_M1_70_24_offe&amp;itemPerPage=18&amp;excludedCurrentPage=1&amp;bp=acquisition&amp;agreementId=agreement24&amp;variantId=hw_AppWatchS10LTE46mm_64GB_silver_offe&amp;categoryId=telefony&amp;instalmentId=24&amp;installmentValue=100&amp;changedAttr%255B%255D=changedAttr.colour%253D%2523EBEBE3</t>
        </is>
      </c>
      <c r="S3448" s="13" t="inlineStr">
        <is>
          <t>Smart Watch</t>
        </is>
      </c>
      <c r="T3448" s="13" t="n"/>
      <c r="U3448" s="12" t="inlineStr">
        <is>
          <t>https://drive.google.com/uc?export=view&amp;id=1DLPALRJKAQpuGjr9JgF9VFdsslQAZuKi</t>
        </is>
      </c>
      <c r="V3448" t="inlineStr">
        <is>
          <t>20250424</t>
        </is>
      </c>
    </row>
    <row r="3449" ht="15" customHeight="1">
      <c r="A3449" s="7" t="inlineStr">
        <is>
          <t>BN2009578</t>
        </is>
      </c>
      <c r="B3449" s="8" t="inlineStr">
        <is>
          <t>Apple</t>
        </is>
      </c>
      <c r="C3449" s="8" t="inlineStr">
        <is>
          <t>iPad Air 11 - 2024 (6th gen) 8-128GB 5G</t>
        </is>
      </c>
      <c r="D3449" s="8" t="inlineStr">
        <is>
          <t>-</t>
        </is>
      </c>
      <c r="E3449" s="9" t="n">
        <v>0</v>
      </c>
      <c r="F3449" s="9" t="inlineStr">
        <is>
          <t>0.00</t>
        </is>
      </c>
      <c r="G3449" s="9" t="inlineStr">
        <is>
          <t>Outstock</t>
        </is>
      </c>
      <c r="H3449" s="9">
        <f>SUBSTITUTE(SUBSTITUTE(F3449,".00",""),".","")+0</f>
        <v/>
      </c>
      <c r="I3449" s="9" t="n"/>
      <c r="J3449" s="9">
        <f>IF(I3449&lt;&gt;"",I3449,H3449)</f>
        <v/>
      </c>
      <c r="K3449" s="9">
        <f>E3449/(1+M3449)</f>
        <v/>
      </c>
      <c r="L3449" s="10" t="inlineStr">
        <is>
          <t>PLN</t>
        </is>
      </c>
      <c r="M3449" s="11" t="n">
        <v>0.23</v>
      </c>
      <c r="N3449" s="9">
        <f>K3449*VLOOKUP(L3449,'Exchange rate'!A:B,2,0)</f>
        <v/>
      </c>
      <c r="O3449" s="8" t="inlineStr">
        <is>
          <t>T-Mobile</t>
        </is>
      </c>
      <c r="P3449" s="8" t="inlineStr">
        <is>
          <t>T-Mobile</t>
        </is>
      </c>
      <c r="Q3449" s="8" t="inlineStr">
        <is>
          <t>Poland</t>
        </is>
      </c>
      <c r="R3449" s="12" t="inlineStr">
        <is>
          <t>https://www.t-mobile.pl/sklep/kategoria/telefony/lista/produkty/urzadzenie/apple-ipad-air-11-2024?currentPage=2&amp;tariffId=PostpaidVoiceAcq_OneShop_M1_70_24_offe&amp;itemPerPage=18&amp;excludedCurrentPage=1&amp;bp=acquisition&amp;agreementId=agreement24&amp;variantId=hw_AppiPadAir11_2024_128GB_starlight_offe&amp;categoryId=telefony&amp;instalmentId=24&amp;installmentValue=160&amp;changedAttr%255B%255D=changedAttr.colour%253D%2523FFFFFF</t>
        </is>
      </c>
      <c r="S3449" s="13" t="inlineStr">
        <is>
          <t>Tablet</t>
        </is>
      </c>
      <c r="T3449" s="13" t="inlineStr">
        <is>
          <t>a</t>
        </is>
      </c>
      <c r="U3449" s="12" t="inlineStr">
        <is>
          <t>https://drive.google.com/uc?export=view&amp;id=1AgZiEJJijSFQ7-fQwQqN90F1GFbLcziR</t>
        </is>
      </c>
      <c r="V3449" t="inlineStr">
        <is>
          <t>20250424</t>
        </is>
      </c>
    </row>
    <row r="3450" ht="15" customHeight="1">
      <c r="A3450" s="7" t="inlineStr">
        <is>
          <t>BN2009582</t>
        </is>
      </c>
      <c r="B3450" s="8" t="inlineStr">
        <is>
          <t>Apple</t>
        </is>
      </c>
      <c r="C3450" s="8" t="inlineStr">
        <is>
          <t>iPad Air 11 - 2024 (6th gen) 8-256GB 5G</t>
        </is>
      </c>
      <c r="D3450" s="8" t="inlineStr">
        <is>
          <t>-</t>
        </is>
      </c>
      <c r="E3450" s="9" t="n">
        <v>0</v>
      </c>
      <c r="F3450" s="9" t="inlineStr">
        <is>
          <t>0.00</t>
        </is>
      </c>
      <c r="G3450" s="9" t="inlineStr">
        <is>
          <t>Outstock</t>
        </is>
      </c>
      <c r="H3450" s="9">
        <f>SUBSTITUTE(SUBSTITUTE(F3450,".00",""),".","")+0</f>
        <v/>
      </c>
      <c r="I3450" s="9" t="n"/>
      <c r="J3450" s="9">
        <f>IF(I3450&lt;&gt;"",I3450,H3450)</f>
        <v/>
      </c>
      <c r="K3450" s="9">
        <f>E3450/(1+M3450)</f>
        <v/>
      </c>
      <c r="L3450" s="10" t="inlineStr">
        <is>
          <t>PLN</t>
        </is>
      </c>
      <c r="M3450" s="11" t="n">
        <v>0.23</v>
      </c>
      <c r="N3450" s="9">
        <f>K3450*VLOOKUP(L3450,'Exchange rate'!A:B,2,0)</f>
        <v/>
      </c>
      <c r="O3450" s="8" t="inlineStr">
        <is>
          <t>T-Mobile</t>
        </is>
      </c>
      <c r="P3450" s="8" t="inlineStr">
        <is>
          <t>T-Mobile</t>
        </is>
      </c>
      <c r="Q3450" s="8" t="inlineStr">
        <is>
          <t>Poland</t>
        </is>
      </c>
      <c r="R3450" s="12" t="inlineStr">
        <is>
          <t>https://www.t-mobile.pl/sklep/kategoria/telefony/lista/produkty/urzadzenie/apple-ipad-air-11-2024?currentPage=2&amp;tariffId=PostpaidVoiceAcq_OneShop_M1_70_24_offe&amp;itemPerPage=18&amp;excludedCurrentPage=1&amp;bp=acquisition&amp;agreementId=agreement24&amp;variantId=hw_AppiPadAir11_2024_256GB_starlight_offe&amp;categoryId=telefony&amp;instalmentId=24&amp;installmentValue=180&amp;changedAttr%255B%255D=changedAttr.colour%253D%2523FFFFFF</t>
        </is>
      </c>
      <c r="S3450" s="13" t="inlineStr">
        <is>
          <t>Tablet</t>
        </is>
      </c>
      <c r="T3450" s="13" t="inlineStr">
        <is>
          <t>a</t>
        </is>
      </c>
      <c r="U3450" s="12" t="inlineStr">
        <is>
          <t>https://drive.google.com/uc?export=view&amp;id=1BnNvF5SZoac0-MciCv83OTnpWtoi380u</t>
        </is>
      </c>
      <c r="V3450" t="inlineStr">
        <is>
          <t>20250424</t>
        </is>
      </c>
    </row>
    <row r="3451" ht="15" customHeight="1">
      <c r="A3451" s="7" t="inlineStr">
        <is>
          <t>BN2010121</t>
        </is>
      </c>
      <c r="B3451" s="8" t="inlineStr">
        <is>
          <t>Apple</t>
        </is>
      </c>
      <c r="C3451" s="8" t="inlineStr">
        <is>
          <t>iPad Air 11 7th generation 2025 128GB WiFi + Cellular 5G</t>
        </is>
      </c>
      <c r="D3451" s="8" t="inlineStr">
        <is>
          <t>-</t>
        </is>
      </c>
      <c r="E3451" s="9" t="n">
        <v>3799</v>
      </c>
      <c r="F3451" s="9" t="inlineStr">
        <is>
          <t>3799.00</t>
        </is>
      </c>
      <c r="G3451" s="9" t="inlineStr">
        <is>
          <t>Instock</t>
        </is>
      </c>
      <c r="H3451" s="9">
        <f>SUBSTITUTE(SUBSTITUTE(F3451,".00",""),".","")+0</f>
        <v/>
      </c>
      <c r="I3451" s="9" t="n"/>
      <c r="J3451" s="9">
        <f>IF(I3451&lt;&gt;"",I3451,H3451)</f>
        <v/>
      </c>
      <c r="K3451" s="9">
        <f>E3451/(1+M3451)</f>
        <v/>
      </c>
      <c r="L3451" s="10" t="inlineStr">
        <is>
          <t>PLN</t>
        </is>
      </c>
      <c r="M3451" s="11" t="n">
        <v>0.23</v>
      </c>
      <c r="N3451" s="9">
        <f>K3451*VLOOKUP(L3451,'Exchange rate'!A:B,2,0)</f>
        <v/>
      </c>
      <c r="O3451" s="8" t="inlineStr">
        <is>
          <t>T-Mobile</t>
        </is>
      </c>
      <c r="P3451" s="8" t="inlineStr">
        <is>
          <t>T-Mobile</t>
        </is>
      </c>
      <c r="Q3451" s="8" t="inlineStr">
        <is>
          <t>Poland</t>
        </is>
      </c>
      <c r="R3451" s="12" t="inlineStr">
        <is>
          <t>https://www.t-mobile.pl/sklep/kategoria/urzadzenia-dla-internetu-mobilnego/lista/produkty/urzadzenie/apple-ipad-air-11-2025-mbb?bp=acquisition&amp;agreementId=agreement24&amp;variantId=hw_Mbb_AppiPadAir11_2025_128GB_space_gray_offe&amp;categoryId=urzadzenia-dla-internetu-mobilnego&amp;instalmentId=24&amp;installmentValue=0&amp;tariffId=-1&amp;hardwareOnlySale=true</t>
        </is>
      </c>
      <c r="S3451" s="13" t="inlineStr">
        <is>
          <t>Tablet</t>
        </is>
      </c>
      <c r="T3451" s="13" t="n"/>
      <c r="U3451" s="12" t="inlineStr">
        <is>
          <t>https://drive.google.com/uc?export=view&amp;id=1CoHm16bKz62GKS-r2b4WofZjRbnV9Le5</t>
        </is>
      </c>
      <c r="V3451" t="inlineStr">
        <is>
          <t>20250424</t>
        </is>
      </c>
    </row>
    <row r="3452" ht="15" customHeight="1">
      <c r="A3452" s="7" t="inlineStr">
        <is>
          <t>BN2010122</t>
        </is>
      </c>
      <c r="B3452" s="8" t="inlineStr">
        <is>
          <t>Apple</t>
        </is>
      </c>
      <c r="C3452" s="8" t="inlineStr">
        <is>
          <t>iPad Air 11 7th generation 2025 256GB WiFi + Cellular 5G</t>
        </is>
      </c>
      <c r="D3452" s="8" t="inlineStr">
        <is>
          <t>-</t>
        </is>
      </c>
      <c r="E3452" s="9" t="n">
        <v>4299</v>
      </c>
      <c r="F3452" s="9" t="inlineStr">
        <is>
          <t>0.00</t>
        </is>
      </c>
      <c r="G3452" s="9" t="inlineStr">
        <is>
          <t>Outstock</t>
        </is>
      </c>
      <c r="H3452" s="9">
        <f>SUBSTITUTE(SUBSTITUTE(F3452,".00",""),".","")+0</f>
        <v/>
      </c>
      <c r="I3452" s="9" t="n"/>
      <c r="J3452" s="9">
        <f>IF(I3452&lt;&gt;"",I3452,H3452)</f>
        <v/>
      </c>
      <c r="K3452" s="9">
        <f>E3452/(1+M3452)</f>
        <v/>
      </c>
      <c r="L3452" s="10" t="inlineStr">
        <is>
          <t>PLN</t>
        </is>
      </c>
      <c r="M3452" s="11" t="n">
        <v>0.23</v>
      </c>
      <c r="N3452" s="9">
        <f>K3452*VLOOKUP(L3452,'Exchange rate'!A:B,2,0)</f>
        <v/>
      </c>
      <c r="O3452" s="8" t="inlineStr">
        <is>
          <t>T-Mobile</t>
        </is>
      </c>
      <c r="P3452" s="8" t="inlineStr">
        <is>
          <t>T-Mobile</t>
        </is>
      </c>
      <c r="Q3452" s="8" t="inlineStr">
        <is>
          <t>Poland</t>
        </is>
      </c>
      <c r="R3452" s="12" t="inlineStr">
        <is>
          <t>https://www.t-mobile.pl/sklep/kategoria/urzadzenia-dla-internetu-mobilnego/lista/produkty/urzadzenie/apple-ipad-air-11-2025-mbb?bp=acquisition&amp;agreementId=agreement24&amp;variantId=hw_Mbb_AppiPadAir11_2025_256GB_blue_offe&amp;categoryId=urzadzenia-dla-internetu-mobilnego&amp;instalmentId=24&amp;installmentValue=160&amp;tariffId=-1&amp;hardwareOnlySale=true&amp;changedAttr%255B%255D=changedAttr.colour%253D%25230000FF</t>
        </is>
      </c>
      <c r="S3452" s="13" t="inlineStr">
        <is>
          <t>Tablet</t>
        </is>
      </c>
      <c r="T3452" s="13" t="n"/>
      <c r="U3452" s="12" t="inlineStr">
        <is>
          <t>https://drive.google.com/uc?export=view&amp;id=1BSKYVqWnRguaJ15CFA1hWSnEaTkoaFfb</t>
        </is>
      </c>
      <c r="V3452" t="inlineStr">
        <is>
          <t>20250424</t>
        </is>
      </c>
    </row>
    <row r="3453" ht="15" customHeight="1">
      <c r="A3453" s="7" t="inlineStr">
        <is>
          <t>BN2009579</t>
        </is>
      </c>
      <c r="B3453" s="8" t="inlineStr">
        <is>
          <t>Apple</t>
        </is>
      </c>
      <c r="C3453" s="8" t="inlineStr">
        <is>
          <t>iPad Air 13 - 2024 8-128GB 5G</t>
        </is>
      </c>
      <c r="D3453" s="8" t="inlineStr">
        <is>
          <t>-</t>
        </is>
      </c>
      <c r="E3453" s="9" t="n">
        <v>0</v>
      </c>
      <c r="F3453" s="9" t="inlineStr">
        <is>
          <t>0.00</t>
        </is>
      </c>
      <c r="G3453" s="9" t="inlineStr">
        <is>
          <t>Outstock</t>
        </is>
      </c>
      <c r="H3453" s="9">
        <f>SUBSTITUTE(SUBSTITUTE(F3453,".00",""),".","")+0</f>
        <v/>
      </c>
      <c r="I3453" s="9" t="n"/>
      <c r="J3453" s="9">
        <f>IF(I3453&lt;&gt;"",I3453,H3453)</f>
        <v/>
      </c>
      <c r="K3453" s="9">
        <f>E3453/(1+M3453)</f>
        <v/>
      </c>
      <c r="L3453" s="10" t="inlineStr">
        <is>
          <t>PLN</t>
        </is>
      </c>
      <c r="M3453" s="11" t="n">
        <v>0.23</v>
      </c>
      <c r="N3453" s="9">
        <f>K3453*VLOOKUP(L3453,'Exchange rate'!A:B,2,0)</f>
        <v/>
      </c>
      <c r="O3453" s="8" t="inlineStr">
        <is>
          <t>T-Mobile</t>
        </is>
      </c>
      <c r="P3453" s="8" t="inlineStr">
        <is>
          <t>T-Mobile</t>
        </is>
      </c>
      <c r="Q3453" s="8" t="inlineStr">
        <is>
          <t>Poland</t>
        </is>
      </c>
      <c r="R3453" s="12" t="inlineStr">
        <is>
          <t>https://www.t-mobile.pl/sklep/kategoria/telefony/lista/produkty/urzadzenie/apple-ipad-air-13-2024?currentPage=2&amp;tariffId=PostpaidVoiceAcq_OneShop_M1_70_24_offe&amp;itemPerPage=18&amp;excludedCurrentPage=1&amp;bp=acquisition&amp;agreementId=agreement24&amp;variantId=hw_AppiPadAir13_2024_128GB_space_grey_offe&amp;categoryId=telefony&amp;instalmentId=24&amp;installmentValue=200&amp;changedAttr%255B%255D=changedAttr.colour%253D%2523535150</t>
        </is>
      </c>
      <c r="S3453" s="13" t="inlineStr">
        <is>
          <t>Tablet</t>
        </is>
      </c>
      <c r="T3453" s="13" t="inlineStr">
        <is>
          <t>a</t>
        </is>
      </c>
      <c r="U3453" s="12" t="inlineStr">
        <is>
          <t>https://drive.google.com/uc?export=view&amp;id=1EFm8NCvya4U6K5IbdsxJc4vSVqJvttWk</t>
        </is>
      </c>
      <c r="V3453" t="inlineStr">
        <is>
          <t>20250424</t>
        </is>
      </c>
    </row>
    <row r="3454" ht="15" customHeight="1">
      <c r="A3454" s="7" t="inlineStr">
        <is>
          <t>BN2009590</t>
        </is>
      </c>
      <c r="B3454" s="8" t="inlineStr">
        <is>
          <t>Apple</t>
        </is>
      </c>
      <c r="C3454" s="8" t="inlineStr">
        <is>
          <t>iPad Air 13 - 2024 8-256GB 5G</t>
        </is>
      </c>
      <c r="D3454" s="8" t="inlineStr">
        <is>
          <t>-</t>
        </is>
      </c>
      <c r="E3454" s="9" t="n">
        <v>0</v>
      </c>
      <c r="F3454" s="9" t="inlineStr">
        <is>
          <t>0.00</t>
        </is>
      </c>
      <c r="G3454" s="9" t="inlineStr">
        <is>
          <t>Outstock</t>
        </is>
      </c>
      <c r="H3454" s="9">
        <f>SUBSTITUTE(SUBSTITUTE(F3454,".00",""),".","")+0</f>
        <v/>
      </c>
      <c r="I3454" s="9" t="n"/>
      <c r="J3454" s="9">
        <f>IF(I3454&lt;&gt;"",I3454,H3454)</f>
        <v/>
      </c>
      <c r="K3454" s="9">
        <f>E3454/(1+M3454)</f>
        <v/>
      </c>
      <c r="L3454" s="10" t="inlineStr">
        <is>
          <t>PLN</t>
        </is>
      </c>
      <c r="M3454" s="11" t="n">
        <v>0.23</v>
      </c>
      <c r="N3454" s="9">
        <f>K3454*VLOOKUP(L3454,'Exchange rate'!A:B,2,0)</f>
        <v/>
      </c>
      <c r="O3454" s="8" t="inlineStr">
        <is>
          <t>T-Mobile</t>
        </is>
      </c>
      <c r="P3454" s="8" t="inlineStr">
        <is>
          <t>T-Mobile</t>
        </is>
      </c>
      <c r="Q3454" s="8" t="inlineStr">
        <is>
          <t>Poland</t>
        </is>
      </c>
      <c r="R3454" s="12" t="inlineStr">
        <is>
          <t>https://www.t-mobile.pl/sklep/kategoria/telefony/lista/produkty/urzadzenie/apple-ipad-air-13-2024?currentPage=2&amp;tariffId=PostpaidVoiceAcq_OneShop_MNP3X0_M2_70_24_offe&amp;itemPerPage=18&amp;excludedCurrentPage=1&amp;bp=acquisition&amp;agreementId=agreement24&amp;variantId=hw_AppiPadAir13_2024_256GB_space_grey_offe&amp;categoryId=telefony&amp;instalmentId=24&amp;installmentValue=200&amp;changedAttr%255B%255D=changedAttr.storage%253D256_GB</t>
        </is>
      </c>
      <c r="S3454" s="13" t="inlineStr">
        <is>
          <t>Tablet</t>
        </is>
      </c>
      <c r="T3454" s="13" t="inlineStr">
        <is>
          <t>a</t>
        </is>
      </c>
      <c r="U3454" s="12" t="inlineStr">
        <is>
          <t>https://drive.google.com/uc?export=view&amp;id=1EfFElVpTCOiuIoW9sYsTi_73OSAO-2s6</t>
        </is>
      </c>
      <c r="V3454" t="inlineStr">
        <is>
          <t>20250424</t>
        </is>
      </c>
    </row>
    <row r="3455" ht="15" customHeight="1">
      <c r="A3455" s="7" t="inlineStr">
        <is>
          <t>BN2010129</t>
        </is>
      </c>
      <c r="B3455" s="8" t="inlineStr">
        <is>
          <t>Apple</t>
        </is>
      </c>
      <c r="C3455" s="8" t="inlineStr">
        <is>
          <t>iPad Air 13 2nd generation 2025 128GB WiFi + Cellular 5G</t>
        </is>
      </c>
      <c r="D3455" s="8" t="inlineStr">
        <is>
          <t>-</t>
        </is>
      </c>
      <c r="E3455" s="9" t="n">
        <v>0</v>
      </c>
      <c r="F3455" s="9" t="inlineStr">
        <is>
          <t>0.00</t>
        </is>
      </c>
      <c r="G3455" s="9" t="inlineStr">
        <is>
          <t>Outstock</t>
        </is>
      </c>
      <c r="H3455" s="9">
        <f>SUBSTITUTE(SUBSTITUTE(F3455,".00",""),".","")+0</f>
        <v/>
      </c>
      <c r="I3455" s="9" t="n"/>
      <c r="J3455" s="9">
        <f>IF(I3455&lt;&gt;"",I3455,H3455)</f>
        <v/>
      </c>
      <c r="K3455" s="9">
        <f>E3455/(1+M3455)</f>
        <v/>
      </c>
      <c r="L3455" s="10" t="inlineStr">
        <is>
          <t>PLN</t>
        </is>
      </c>
      <c r="M3455" s="11" t="n">
        <v>0.23</v>
      </c>
      <c r="N3455" s="9">
        <f>K3455*VLOOKUP(L3455,'Exchange rate'!A:B,2,0)</f>
        <v/>
      </c>
      <c r="O3455" s="8" t="inlineStr">
        <is>
          <t>T-Mobile</t>
        </is>
      </c>
      <c r="P3455" s="8" t="inlineStr">
        <is>
          <t>T-Mobile</t>
        </is>
      </c>
      <c r="Q3455" s="8" t="inlineStr">
        <is>
          <t>Poland</t>
        </is>
      </c>
      <c r="R3455" s="12" t="inlineStr">
        <is>
          <t>https://www.t-mobile.pl/sklep/kategoria/urzadzenia-dla-internetu-mobilnego/lista/produkty/urzadzenie/apple-ipad-air-13-2025-mbb?bp=acquisition&amp;agreementId=agreement24&amp;variantId=hw_Mbb_AppiPadAir13_2025_128GB_space_gray_offe&amp;categoryId=urzadzenia-dla-internetu-mobilnego&amp;instalmentId=24&amp;installmentValue=0&amp;tariffId=-1&amp;hardwareOnlySale=true</t>
        </is>
      </c>
      <c r="S3455" s="13" t="inlineStr">
        <is>
          <t>Tablet</t>
        </is>
      </c>
      <c r="T3455" s="13" t="inlineStr">
        <is>
          <t>a</t>
        </is>
      </c>
      <c r="U3455" s="12" t="inlineStr">
        <is>
          <t>https://drive.google.com/uc?export=view&amp;id=1DcCFPcF0_nT4MlY2eA_egz75T2asO6cE</t>
        </is>
      </c>
      <c r="V3455" t="inlineStr">
        <is>
          <t>20250424</t>
        </is>
      </c>
    </row>
    <row r="3456" ht="15" customHeight="1">
      <c r="A3456" s="7" t="inlineStr">
        <is>
          <t>BN2010130</t>
        </is>
      </c>
      <c r="B3456" s="8" t="inlineStr">
        <is>
          <t>Apple</t>
        </is>
      </c>
      <c r="C3456" s="8" t="inlineStr">
        <is>
          <t>iPad Air 13 2nd generation 2025 256GB WiFi + Cellular 5G</t>
        </is>
      </c>
      <c r="D3456" s="8" t="inlineStr">
        <is>
          <t>-</t>
        </is>
      </c>
      <c r="E3456" s="9" t="n">
        <v>0</v>
      </c>
      <c r="F3456" s="9" t="inlineStr">
        <is>
          <t>0.00</t>
        </is>
      </c>
      <c r="G3456" s="9" t="inlineStr">
        <is>
          <t>Outstock</t>
        </is>
      </c>
      <c r="H3456" s="9">
        <f>SUBSTITUTE(SUBSTITUTE(F3456,".00",""),".","")+0</f>
        <v/>
      </c>
      <c r="I3456" s="9" t="n"/>
      <c r="J3456" s="9">
        <f>IF(I3456&lt;&gt;"",I3456,H3456)</f>
        <v/>
      </c>
      <c r="K3456" s="9">
        <f>E3456/(1+M3456)</f>
        <v/>
      </c>
      <c r="L3456" s="10" t="inlineStr">
        <is>
          <t>PLN</t>
        </is>
      </c>
      <c r="M3456" s="11" t="n">
        <v>0.23</v>
      </c>
      <c r="N3456" s="9">
        <f>K3456*VLOOKUP(L3456,'Exchange rate'!A:B,2,0)</f>
        <v/>
      </c>
      <c r="O3456" s="8" t="inlineStr">
        <is>
          <t>T-Mobile</t>
        </is>
      </c>
      <c r="P3456" s="8" t="inlineStr">
        <is>
          <t>T-Mobile</t>
        </is>
      </c>
      <c r="Q3456" s="8" t="inlineStr">
        <is>
          <t>Poland</t>
        </is>
      </c>
      <c r="R3456" s="12" t="inlineStr">
        <is>
          <t>https://www.t-mobile.pl/sklep/kategoria/urzadzenia-dla-internetu-mobilnego/lista/produkty/urzadzenie/apple-ipad-air-13-2025-mbb?bp=acquisition&amp;agreementId=agreement24&amp;variantId=hw_Mbb_AppiPadAir13_2025_256GB_space_gray_offe&amp;categoryId=urzadzenia-dla-internetu-mobilnego&amp;instalmentId=24&amp;installmentValue=180&amp;tariffId=-1&amp;hardwareOnlySale=true&amp;changedAttr%255B%255D=changedAttr.storage%253D256_GB</t>
        </is>
      </c>
      <c r="S3456" s="13" t="inlineStr">
        <is>
          <t>Tablet</t>
        </is>
      </c>
      <c r="T3456" s="13" t="inlineStr">
        <is>
          <t>x</t>
        </is>
      </c>
      <c r="U3456" s="12" t="inlineStr">
        <is>
          <t>https://drive.google.com/uc?export=view&amp;id=1BflI75Otr3y8-awK9J1o28bC7MbDEsf2</t>
        </is>
      </c>
      <c r="V3456" t="inlineStr">
        <is>
          <t>20250424</t>
        </is>
      </c>
    </row>
    <row r="3457" ht="15" customHeight="1">
      <c r="A3457" s="7" t="inlineStr">
        <is>
          <t>BN2010131</t>
        </is>
      </c>
      <c r="B3457" s="8" t="inlineStr">
        <is>
          <t>Apple</t>
        </is>
      </c>
      <c r="C3457" s="8" t="inlineStr">
        <is>
          <t>iPad Air 13 2nd generation 2025 512GB WiFi + Cellular 5G</t>
        </is>
      </c>
      <c r="D3457" s="8" t="inlineStr">
        <is>
          <t>-</t>
        </is>
      </c>
      <c r="E3457" s="9" t="n">
        <v>0</v>
      </c>
      <c r="F3457" s="9" t="inlineStr">
        <is>
          <t>0.00</t>
        </is>
      </c>
      <c r="G3457" s="9" t="inlineStr">
        <is>
          <t>Outstock</t>
        </is>
      </c>
      <c r="H3457" s="9">
        <f>SUBSTITUTE(SUBSTITUTE(F3457,".00",""),".","")+0</f>
        <v/>
      </c>
      <c r="I3457" s="9" t="n"/>
      <c r="J3457" s="9">
        <f>IF(I3457&lt;&gt;"",I3457,H3457)</f>
        <v/>
      </c>
      <c r="K3457" s="9">
        <f>E3457/(1+M3457)</f>
        <v/>
      </c>
      <c r="L3457" s="10" t="inlineStr">
        <is>
          <t>PLN</t>
        </is>
      </c>
      <c r="M3457" s="11" t="n">
        <v>0.23</v>
      </c>
      <c r="N3457" s="9">
        <f>K3457*VLOOKUP(L3457,'Exchange rate'!A:B,2,0)</f>
        <v/>
      </c>
      <c r="O3457" s="8" t="inlineStr">
        <is>
          <t>T-Mobile</t>
        </is>
      </c>
      <c r="P3457" s="8" t="inlineStr">
        <is>
          <t>T-Mobile</t>
        </is>
      </c>
      <c r="Q3457" s="8" t="inlineStr">
        <is>
          <t>Poland</t>
        </is>
      </c>
      <c r="R3457" s="12" t="inlineStr">
        <is>
          <t>https://www.t-mobile.pl/sklep/kategoria/urzadzenia-dla-internetu-mobilnego/lista/produkty/urzadzenie/apple-ipad-air-13-2025-mbb?bp=acquisition&amp;agreementId=agreement24&amp;variantId=hw_Mbb_AppiPadAir13_2025_512GB_space_gray_offe&amp;categoryId=urzadzenia-dla-internetu-mobilnego&amp;instalmentId=24&amp;installmentValue=220&amp;tariffId=-1&amp;hardwareOnlySale=true&amp;changedAttr%255B%255D=changedAttr.storage%253D512_GB</t>
        </is>
      </c>
      <c r="S3457" s="13" t="inlineStr">
        <is>
          <t>Tablet</t>
        </is>
      </c>
      <c r="T3457" s="13" t="inlineStr">
        <is>
          <t>a</t>
        </is>
      </c>
      <c r="U3457" s="12" t="inlineStr">
        <is>
          <t>https://drive.google.com/uc?export=view&amp;id=1BCvsfYHweZGjgwbNM5yHAvl8TSmX7yfW</t>
        </is>
      </c>
      <c r="V3457" t="inlineStr">
        <is>
          <t>20250424</t>
        </is>
      </c>
    </row>
    <row r="3458" ht="15" customHeight="1">
      <c r="A3458" s="7" t="inlineStr">
        <is>
          <t>BN2009580</t>
        </is>
      </c>
      <c r="B3458" s="8" t="inlineStr">
        <is>
          <t>Apple</t>
        </is>
      </c>
      <c r="C3458" s="8" t="inlineStr">
        <is>
          <t>iPad Pro 11 - 2024 (5th gen) 8-256GB 5G</t>
        </is>
      </c>
      <c r="D3458" s="8" t="inlineStr">
        <is>
          <t>-</t>
        </is>
      </c>
      <c r="E3458" s="9" t="n">
        <v>0</v>
      </c>
      <c r="F3458" s="9" t="inlineStr">
        <is>
          <t>0.00</t>
        </is>
      </c>
      <c r="G3458" s="9" t="inlineStr">
        <is>
          <t>Outstock</t>
        </is>
      </c>
      <c r="H3458" s="9">
        <f>SUBSTITUTE(SUBSTITUTE(F3458,".00",""),".","")+0</f>
        <v/>
      </c>
      <c r="I3458" s="9" t="n"/>
      <c r="J3458" s="9">
        <f>IF(I3458&lt;&gt;"",I3458,H3458)</f>
        <v/>
      </c>
      <c r="K3458" s="9">
        <f>E3458/(1+M3458)</f>
        <v/>
      </c>
      <c r="L3458" s="10" t="inlineStr">
        <is>
          <t>PLN</t>
        </is>
      </c>
      <c r="M3458" s="11" t="n">
        <v>0.23</v>
      </c>
      <c r="N3458" s="9">
        <f>K3458*VLOOKUP(L3458,'Exchange rate'!A:B,2,0)</f>
        <v/>
      </c>
      <c r="O3458" s="8" t="inlineStr">
        <is>
          <t>T-Mobile</t>
        </is>
      </c>
      <c r="P3458" s="8" t="inlineStr">
        <is>
          <t>T-Mobile</t>
        </is>
      </c>
      <c r="Q3458" s="8" t="inlineStr">
        <is>
          <t>Poland</t>
        </is>
      </c>
      <c r="R3458" s="12" t="inlineStr">
        <is>
          <t>https://www.t-mobile.pl/sklep/kategoria/telefony/lista/produkty/urzadzenie/apple-ipad-11-pro-2024?currentPage=2&amp;tariffId=PostpaidVoiceAcq_OneShop_M1_70_24_offe&amp;itemPerPage=18&amp;excludedCurrentPage=1&amp;bp=acquisition&amp;agreementId=agreement24&amp;variantId=hw_AppiPad11Pro2024_256GB_black_offe&amp;categoryId=telefony&amp;instalmentId=0&amp;installmentValue=0&amp;changedAttr%255B%255D=changedAttr.colour%253D%2523000000</t>
        </is>
      </c>
      <c r="S3458" s="13" t="inlineStr">
        <is>
          <t>Tablet</t>
        </is>
      </c>
      <c r="T3458" s="13" t="inlineStr">
        <is>
          <t>x</t>
        </is>
      </c>
      <c r="U3458" s="12" t="inlineStr">
        <is>
          <t>https://drive.google.com/uc?export=view&amp;id=1ENys0AIiU20_HxXDnvuXyeNQomobftE_</t>
        </is>
      </c>
      <c r="V3458" t="inlineStr">
        <is>
          <t>20250424</t>
        </is>
      </c>
    </row>
    <row r="3459" ht="15" customHeight="1">
      <c r="A3459" s="7" t="inlineStr">
        <is>
          <t>BN2009598</t>
        </is>
      </c>
      <c r="B3459" s="8" t="inlineStr">
        <is>
          <t>Apple</t>
        </is>
      </c>
      <c r="C3459" s="8" t="inlineStr">
        <is>
          <t>iPad Pro 11 - 2024 (5th gen) 8-512GB 5G</t>
        </is>
      </c>
      <c r="D3459" s="8" t="inlineStr">
        <is>
          <t>-</t>
        </is>
      </c>
      <c r="E3459" s="9" t="n">
        <v>0</v>
      </c>
      <c r="F3459" s="9" t="inlineStr">
        <is>
          <t>0.00</t>
        </is>
      </c>
      <c r="G3459" s="9" t="inlineStr">
        <is>
          <t>Outstock</t>
        </is>
      </c>
      <c r="H3459" s="9">
        <f>SUBSTITUTE(SUBSTITUTE(F3459,".00",""),".","")+0</f>
        <v/>
      </c>
      <c r="I3459" s="9" t="n"/>
      <c r="J3459" s="9">
        <f>IF(I3459&lt;&gt;"",I3459,H3459)</f>
        <v/>
      </c>
      <c r="K3459" s="9">
        <f>E3459/(1+M3459)</f>
        <v/>
      </c>
      <c r="L3459" s="10" t="inlineStr">
        <is>
          <t>PLN</t>
        </is>
      </c>
      <c r="M3459" s="11" t="n">
        <v>0.23</v>
      </c>
      <c r="N3459" s="9">
        <f>K3459*VLOOKUP(L3459,'Exchange rate'!A:B,2,0)</f>
        <v/>
      </c>
      <c r="O3459" s="8" t="inlineStr">
        <is>
          <t>T-Mobile</t>
        </is>
      </c>
      <c r="P3459" s="8" t="inlineStr">
        <is>
          <t>T-Mobile</t>
        </is>
      </c>
      <c r="Q3459" s="8" t="inlineStr">
        <is>
          <t>Poland</t>
        </is>
      </c>
      <c r="R3459" s="12" t="inlineStr">
        <is>
          <t>https://www.t-mobile.pl/sklep/kategoria/telefony/lista/produkty/urzadzenie/apple-ipad-11-pro-2024?currentPage=2&amp;tariffId=PostpaidVoiceAcq_OneShop_MNP3X0_M2_70_24_offe&amp;itemPerPage=18&amp;excludedCurrentPage=1&amp;bp=acquisition&amp;agreementId=agreement24&amp;variantId=hw_AppiPad11Pro2024_512GB_black_offe&amp;categoryId=telefony&amp;instalmentId=24&amp;installmentValue=260&amp;changedAttr%255B%255D=changedAttr.storage%253D512_GB</t>
        </is>
      </c>
      <c r="S3459" s="13" t="inlineStr">
        <is>
          <t>Tablet</t>
        </is>
      </c>
      <c r="T3459" s="13" t="inlineStr">
        <is>
          <t>a</t>
        </is>
      </c>
      <c r="U3459" s="12" t="inlineStr">
        <is>
          <t>https://drive.google.com/uc?export=view&amp;id=1Bfb-SR1nEIKoCeeH7sTBz2V4jtw8un94</t>
        </is>
      </c>
      <c r="V3459" t="inlineStr">
        <is>
          <t>20250424</t>
        </is>
      </c>
    </row>
    <row r="3460" ht="15" customHeight="1">
      <c r="A3460" s="7" t="inlineStr">
        <is>
          <t>BN2009581</t>
        </is>
      </c>
      <c r="B3460" s="8" t="inlineStr">
        <is>
          <t>Apple</t>
        </is>
      </c>
      <c r="C3460" s="8" t="inlineStr">
        <is>
          <t>iPad Pro 13 - 2024 (7th gen) 8-256GB 5G</t>
        </is>
      </c>
      <c r="D3460" s="8" t="inlineStr">
        <is>
          <t>-</t>
        </is>
      </c>
      <c r="E3460" s="9" t="n">
        <v>7999</v>
      </c>
      <c r="F3460" s="9" t="inlineStr">
        <is>
          <t>7999.00</t>
        </is>
      </c>
      <c r="G3460" s="9" t="inlineStr">
        <is>
          <t>Instock</t>
        </is>
      </c>
      <c r="H3460" s="9">
        <f>SUBSTITUTE(SUBSTITUTE(F3460,".00",""),".","")+0</f>
        <v/>
      </c>
      <c r="I3460" s="9" t="n"/>
      <c r="J3460" s="9">
        <f>IF(I3460&lt;&gt;"",I3460,H3460)</f>
        <v/>
      </c>
      <c r="K3460" s="9">
        <f>E3460/(1+M3460)</f>
        <v/>
      </c>
      <c r="L3460" s="10" t="inlineStr">
        <is>
          <t>PLN</t>
        </is>
      </c>
      <c r="M3460" s="11" t="n">
        <v>0.23</v>
      </c>
      <c r="N3460" s="9">
        <f>K3460*VLOOKUP(L3460,'Exchange rate'!A:B,2,0)</f>
        <v/>
      </c>
      <c r="O3460" s="8" t="inlineStr">
        <is>
          <t>T-Mobile</t>
        </is>
      </c>
      <c r="P3460" s="8" t="inlineStr">
        <is>
          <t>T-Mobile</t>
        </is>
      </c>
      <c r="Q3460" s="8" t="inlineStr">
        <is>
          <t>Poland</t>
        </is>
      </c>
      <c r="R3460" s="12" t="inlineStr">
        <is>
          <t>https://www.t-mobile.pl/sklep/kategoria/telefony/lista/produkty/urzadzenie/apple-ipad-13-pro-2024?currentPage=2&amp;tariffId=PostpaidVoiceAcq_OneShop_MNP3X0_M2_70_24_offe&amp;itemPerPage=18&amp;excludedCurrentPage=1&amp;bp=acquisition&amp;agreementId=agreement24&amp;variantId=hw_AppiPad13Pro2024_256GB_black_offe&amp;categoryId=telefony&amp;instalmentId=24&amp;installmentValue=0</t>
        </is>
      </c>
      <c r="S3460" s="13" t="inlineStr">
        <is>
          <t>Tablet</t>
        </is>
      </c>
      <c r="T3460" s="13" t="n"/>
      <c r="U3460" s="12" t="inlineStr">
        <is>
          <t>https://drive.google.com/uc?export=view&amp;id=1EYneVQ0FHVtEA_9XnSa3xVvNiPM7CPkl</t>
        </is>
      </c>
      <c r="V3460" t="inlineStr">
        <is>
          <t>20250424</t>
        </is>
      </c>
    </row>
    <row r="3461" ht="15" customHeight="1">
      <c r="A3461" s="7" t="inlineStr">
        <is>
          <t>BN2009606</t>
        </is>
      </c>
      <c r="B3461" s="8" t="inlineStr">
        <is>
          <t>Apple</t>
        </is>
      </c>
      <c r="C3461" s="8" t="inlineStr">
        <is>
          <t>iPad Pro 13 - 2024 (7th gen) 8-512GB 5G</t>
        </is>
      </c>
      <c r="D3461" s="8" t="inlineStr">
        <is>
          <t>-</t>
        </is>
      </c>
      <c r="E3461" s="9" t="n">
        <v>0</v>
      </c>
      <c r="F3461" s="9" t="inlineStr">
        <is>
          <t>0.00</t>
        </is>
      </c>
      <c r="G3461" s="9" t="inlineStr">
        <is>
          <t>Outstock</t>
        </is>
      </c>
      <c r="H3461" s="9">
        <f>SUBSTITUTE(SUBSTITUTE(F3461,".00",""),".","")+0</f>
        <v/>
      </c>
      <c r="I3461" s="9" t="n"/>
      <c r="J3461" s="9">
        <f>IF(I3461&lt;&gt;"",I3461,H3461)</f>
        <v/>
      </c>
      <c r="K3461" s="9">
        <f>E3461/(1+M3461)</f>
        <v/>
      </c>
      <c r="L3461" s="10" t="inlineStr">
        <is>
          <t>PLN</t>
        </is>
      </c>
      <c r="M3461" s="11" t="n">
        <v>0.23</v>
      </c>
      <c r="N3461" s="9">
        <f>K3461*VLOOKUP(L3461,'Exchange rate'!A:B,2,0)</f>
        <v/>
      </c>
      <c r="O3461" s="8" t="inlineStr">
        <is>
          <t>T-Mobile</t>
        </is>
      </c>
      <c r="P3461" s="8" t="inlineStr">
        <is>
          <t>T-Mobile</t>
        </is>
      </c>
      <c r="Q3461" s="8" t="inlineStr">
        <is>
          <t>Poland</t>
        </is>
      </c>
      <c r="R3461" s="12" t="inlineStr">
        <is>
          <t>https://www.t-mobile.pl/sklep/kategoria/telefony/lista/produkty/urzadzenie/apple-ipad-13-pro-2024?currentPage=2&amp;tariffId=PostpaidVoiceAcq_OneShop_MNP3X0_M2_70_24_offe&amp;itemPerPage=18&amp;excludedCurrentPage=1&amp;bp=acquisition&amp;agreementId=agreement24&amp;variantId=hw_AppiPad13Pro2024_512GB_silver_offe&amp;categoryId=telefony&amp;instalmentId=24&amp;installmentValue=260&amp;changedAttr%255B%255D=changedAttr.colour%253D%2523EBEBE3</t>
        </is>
      </c>
      <c r="S3461" s="13" t="inlineStr">
        <is>
          <t>Tablet</t>
        </is>
      </c>
      <c r="T3461" s="13" t="inlineStr">
        <is>
          <t>a</t>
        </is>
      </c>
      <c r="U3461" s="12" t="inlineStr">
        <is>
          <t>https://drive.google.com/uc?export=view&amp;id=1EBiNLyj8KWziTDwdVlKvXrE4STXjF2ye</t>
        </is>
      </c>
      <c r="V3461" t="inlineStr">
        <is>
          <t>20250424</t>
        </is>
      </c>
    </row>
    <row r="3462" ht="15" customHeight="1">
      <c r="A3462" s="7" t="inlineStr">
        <is>
          <t>BN2007979</t>
        </is>
      </c>
      <c r="B3462" s="8" t="inlineStr">
        <is>
          <t>Apple</t>
        </is>
      </c>
      <c r="C3462" s="8" t="inlineStr">
        <is>
          <t>iPhone 13 128GB 5G</t>
        </is>
      </c>
      <c r="D3462" s="8" t="inlineStr">
        <is>
          <t>-</t>
        </is>
      </c>
      <c r="E3462" s="9" t="n">
        <v>0</v>
      </c>
      <c r="F3462" s="9" t="inlineStr">
        <is>
          <t>0.00</t>
        </is>
      </c>
      <c r="G3462" s="9" t="inlineStr">
        <is>
          <t>Outstock</t>
        </is>
      </c>
      <c r="H3462" s="9">
        <f>SUBSTITUTE(SUBSTITUTE(F3462,".00",""),".","")+0</f>
        <v/>
      </c>
      <c r="I3462" s="9" t="n"/>
      <c r="J3462" s="9">
        <f>IF(I3462&lt;&gt;"",I3462,H3462)</f>
        <v/>
      </c>
      <c r="K3462" s="9">
        <f>E3462/(1+M3462)</f>
        <v/>
      </c>
      <c r="L3462" s="10" t="inlineStr">
        <is>
          <t>PLN</t>
        </is>
      </c>
      <c r="M3462" s="11" t="n">
        <v>0.23</v>
      </c>
      <c r="N3462" s="9">
        <f>K3462*VLOOKUP(L3462,'Exchange rate'!A:B,2,0)</f>
        <v/>
      </c>
      <c r="O3462" s="8" t="inlineStr">
        <is>
          <t>T-Mobile</t>
        </is>
      </c>
      <c r="P3462" s="8" t="inlineStr">
        <is>
          <t>T-Mobile</t>
        </is>
      </c>
      <c r="Q3462" s="8" t="inlineStr">
        <is>
          <t>Poland</t>
        </is>
      </c>
      <c r="R3462" s="12" t="inlineStr">
        <is>
          <t>https://www.t-mobile.pl/sklep/kategoria/telefony/lista/produkty/urzadzenie/apple-iphone-13?bp=acquisition&amp;tariffId=PostpaidVoiceAcq_OneShop_MNP3X0_M2_70_24_PKE_offe&amp;agreementId=agreement24&amp;variantId=hw_AppiPhone13_128GB_grey_offe&amp;instalmentId=0&amp;installmentValue=0&amp;changedAttr%255B%255D=changedAttr.colour%253D%2523666666</t>
        </is>
      </c>
      <c r="S3462" s="13" t="inlineStr">
        <is>
          <t>Handset</t>
        </is>
      </c>
      <c r="T3462" s="13" t="inlineStr">
        <is>
          <t>a</t>
        </is>
      </c>
      <c r="U3462" s="12" t="inlineStr">
        <is>
          <t>https://drive.google.com/uc?export=view&amp;id=1C8ye91SXSqiSKgRSHe7iqSgtufIKt8fC</t>
        </is>
      </c>
      <c r="V3462" t="inlineStr">
        <is>
          <t>20250424</t>
        </is>
      </c>
    </row>
    <row r="3463" ht="15" customHeight="1">
      <c r="A3463" s="7" t="inlineStr">
        <is>
          <t>BN2008517</t>
        </is>
      </c>
      <c r="B3463" s="8" t="inlineStr">
        <is>
          <t>Apple</t>
        </is>
      </c>
      <c r="C3463" s="8" t="inlineStr">
        <is>
          <t>iPhone 14 128GB 5G</t>
        </is>
      </c>
      <c r="D3463" s="8" t="inlineStr">
        <is>
          <t>-</t>
        </is>
      </c>
      <c r="E3463" s="9" t="n">
        <v>0</v>
      </c>
      <c r="F3463" s="9" t="inlineStr">
        <is>
          <t>0.00</t>
        </is>
      </c>
      <c r="G3463" s="9" t="inlineStr">
        <is>
          <t>Outstock</t>
        </is>
      </c>
      <c r="H3463" s="9">
        <f>SUBSTITUTE(SUBSTITUTE(F3463,".00",""),".","")+0</f>
        <v/>
      </c>
      <c r="I3463" s="9" t="n"/>
      <c r="J3463" s="9">
        <f>IF(I3463&lt;&gt;"",I3463,H3463)</f>
        <v/>
      </c>
      <c r="K3463" s="9">
        <f>E3463/(1+M3463)</f>
        <v/>
      </c>
      <c r="L3463" s="10" t="inlineStr">
        <is>
          <t>PLN</t>
        </is>
      </c>
      <c r="M3463" s="11" t="n">
        <v>0.23</v>
      </c>
      <c r="N3463" s="9">
        <f>K3463*VLOOKUP(L3463,'Exchange rate'!A:B,2,0)</f>
        <v/>
      </c>
      <c r="O3463" s="8" t="inlineStr">
        <is>
          <t>T-Mobile</t>
        </is>
      </c>
      <c r="P3463" s="8" t="inlineStr">
        <is>
          <t>T-Mobile</t>
        </is>
      </c>
      <c r="Q3463" s="8" t="inlineStr">
        <is>
          <t>Poland</t>
        </is>
      </c>
      <c r="R3463" s="12" t="inlineStr">
        <is>
          <t>https://www.t-mobile.pl/sklep/kategoria/telefony/lista/produkty/urzadzenie/apple-iphone-14?bp=acquisition&amp;tariffId=PostpaidVoiceAcq_OneShop_MNP3X0_M2_70_24_offe&amp;agreementId=agreement24&amp;variantId=hw_AppiPhone14_starlight_128GB_offe&amp;instalmentId=0&amp;installmentValue=0&amp;changedAttr%255B%255D=changedAttr.colour%253D%2523FFFFFF</t>
        </is>
      </c>
      <c r="S3463" s="13" t="inlineStr">
        <is>
          <t>Handset</t>
        </is>
      </c>
      <c r="T3463" s="13" t="inlineStr">
        <is>
          <t>a</t>
        </is>
      </c>
      <c r="U3463" s="12" t="inlineStr">
        <is>
          <t>https://drive.google.com/uc?export=view&amp;id=1At4tHnKCFcAD66ovO15QdJJOFlmnxpk7</t>
        </is>
      </c>
      <c r="V3463" t="inlineStr">
        <is>
          <t>20250424</t>
        </is>
      </c>
    </row>
    <row r="3464" ht="15" customHeight="1">
      <c r="A3464" s="7" t="inlineStr">
        <is>
          <t>BN2008518</t>
        </is>
      </c>
      <c r="B3464" s="8" t="inlineStr">
        <is>
          <t>Apple</t>
        </is>
      </c>
      <c r="C3464" s="8" t="inlineStr">
        <is>
          <t>iPhone 14 256GB 5G</t>
        </is>
      </c>
      <c r="D3464" s="8" t="inlineStr">
        <is>
          <t>-</t>
        </is>
      </c>
      <c r="E3464" s="9" t="n">
        <v>0</v>
      </c>
      <c r="F3464" s="9" t="inlineStr">
        <is>
          <t>0.00</t>
        </is>
      </c>
      <c r="G3464" s="9" t="inlineStr">
        <is>
          <t>Outstock</t>
        </is>
      </c>
      <c r="H3464" s="9">
        <f>SUBSTITUTE(SUBSTITUTE(F3464,".00",""),".","")+0</f>
        <v/>
      </c>
      <c r="I3464" s="9" t="n"/>
      <c r="J3464" s="9">
        <f>IF(I3464&lt;&gt;"",I3464,H3464)</f>
        <v/>
      </c>
      <c r="K3464" s="9">
        <f>E3464/(1+M3464)</f>
        <v/>
      </c>
      <c r="L3464" s="10" t="inlineStr">
        <is>
          <t>PLN</t>
        </is>
      </c>
      <c r="M3464" s="11" t="n">
        <v>0.23</v>
      </c>
      <c r="N3464" s="9">
        <f>K3464*VLOOKUP(L3464,'Exchange rate'!A:B,2,0)</f>
        <v/>
      </c>
      <c r="O3464" s="8" t="inlineStr">
        <is>
          <t>T-Mobile</t>
        </is>
      </c>
      <c r="P3464" s="8" t="inlineStr">
        <is>
          <t>T-Mobile</t>
        </is>
      </c>
      <c r="Q3464" s="8" t="inlineStr">
        <is>
          <t>Poland</t>
        </is>
      </c>
      <c r="R3464" s="12" t="inlineStr">
        <is>
          <t>https://www.t-mobile.pl/sklep/kategoria/telefony/lista/produkty/urzadzenie/apple-iphone-14?currentPage=2&amp;tariffId=PostpaidVoiceAcq_OneShop_MNP3X0_M2_70_24_PKE_offe&amp;itemPerPage=18&amp;excludedCurrentPage=1&amp;bp=acquisition&amp;agreementId=agreement24&amp;variantId=hw_AppiPhone14_midnight_256GB_offe&amp;categoryId=telefony&amp;instalmentId=24&amp;installmentValue=0</t>
        </is>
      </c>
      <c r="S3464" s="13" t="inlineStr">
        <is>
          <t>Handset</t>
        </is>
      </c>
      <c r="T3464" s="13" t="inlineStr">
        <is>
          <t>a</t>
        </is>
      </c>
      <c r="U3464" s="12" t="inlineStr">
        <is>
          <t>https://drive.google.com/uc?export=view&amp;id=1BDmTNrPnLfHk-k6vBj-Ce0a9---jLITJ</t>
        </is>
      </c>
      <c r="V3464" t="inlineStr">
        <is>
          <t>20250424</t>
        </is>
      </c>
    </row>
    <row r="3465" ht="15" customHeight="1">
      <c r="A3465" s="7" t="inlineStr">
        <is>
          <t>BN2008514</t>
        </is>
      </c>
      <c r="B3465" s="8" t="inlineStr">
        <is>
          <t>Apple</t>
        </is>
      </c>
      <c r="C3465" s="8" t="inlineStr">
        <is>
          <t>iPhone 14 Plus 128GB 5G</t>
        </is>
      </c>
      <c r="D3465" s="8" t="inlineStr">
        <is>
          <t>-</t>
        </is>
      </c>
      <c r="E3465" s="9" t="n">
        <v>0</v>
      </c>
      <c r="F3465" s="9" t="inlineStr">
        <is>
          <t>0.00</t>
        </is>
      </c>
      <c r="G3465" s="9" t="inlineStr">
        <is>
          <t>Outstock</t>
        </is>
      </c>
      <c r="H3465" s="9">
        <f>SUBSTITUTE(SUBSTITUTE(F3465,".00",""),".","")+0</f>
        <v/>
      </c>
      <c r="I3465" s="9" t="n"/>
      <c r="J3465" s="9">
        <f>IF(I3465&lt;&gt;"",I3465,H3465)</f>
        <v/>
      </c>
      <c r="K3465" s="9">
        <f>E3465/(1+M3465)</f>
        <v/>
      </c>
      <c r="L3465" s="10" t="inlineStr">
        <is>
          <t>PLN</t>
        </is>
      </c>
      <c r="M3465" s="11" t="n">
        <v>0.23</v>
      </c>
      <c r="N3465" s="9">
        <f>K3465*VLOOKUP(L3465,'Exchange rate'!A:B,2,0)</f>
        <v/>
      </c>
      <c r="O3465" s="8" t="inlineStr">
        <is>
          <t>T-Mobile</t>
        </is>
      </c>
      <c r="P3465" s="8" t="inlineStr">
        <is>
          <t>T-Mobile</t>
        </is>
      </c>
      <c r="Q3465" s="8" t="inlineStr">
        <is>
          <t>Poland</t>
        </is>
      </c>
      <c r="R3465" s="12" t="inlineStr">
        <is>
          <t>https://www.t-mobile.pl/sklep/kategoria/telefony/lista/produkty/urzadzenie/apple-iphone-14-plus?bp=acquisition&amp;tariffId=PostpaidVoiceAcq_OneShop_MNP3X0_M2_70_24_offe&amp;variantId=hw_AppiPhone14Plus_midnight_128GB_offe&amp;agreementId=agreement24&amp;instalmentId=0&amp;installmentValue=0&amp;deviceList=device+list+section&amp;changedAttr%255B%255D=changedAttr.colour%253D%2523000000</t>
        </is>
      </c>
      <c r="S3465" s="13" t="inlineStr">
        <is>
          <t>Handset</t>
        </is>
      </c>
      <c r="T3465" s="13" t="inlineStr">
        <is>
          <t>a</t>
        </is>
      </c>
      <c r="U3465" s="12" t="inlineStr">
        <is>
          <t>https://drive.google.com/uc?export=view&amp;id=1EqOubFzy_UugWaoQUvjQnCvID6_bneUx</t>
        </is>
      </c>
      <c r="V3465" t="inlineStr">
        <is>
          <t>20250424</t>
        </is>
      </c>
    </row>
    <row r="3466" ht="15" customHeight="1">
      <c r="A3466" s="7" t="inlineStr">
        <is>
          <t>BN2009133</t>
        </is>
      </c>
      <c r="B3466" s="8" t="inlineStr">
        <is>
          <t>Apple</t>
        </is>
      </c>
      <c r="C3466" s="8" t="inlineStr">
        <is>
          <t>iPhone 15 128GB 5G</t>
        </is>
      </c>
      <c r="D3466" s="8" t="inlineStr">
        <is>
          <t>-</t>
        </is>
      </c>
      <c r="E3466" s="9" t="n">
        <v>0</v>
      </c>
      <c r="F3466" s="9" t="inlineStr">
        <is>
          <t>0.00</t>
        </is>
      </c>
      <c r="G3466" s="9" t="inlineStr">
        <is>
          <t>Outstock</t>
        </is>
      </c>
      <c r="H3466" s="9">
        <f>SUBSTITUTE(SUBSTITUTE(F3466,".00",""),".","")+0</f>
        <v/>
      </c>
      <c r="I3466" s="9" t="n"/>
      <c r="J3466" s="9">
        <f>IF(I3466&lt;&gt;"",I3466,H3466)</f>
        <v/>
      </c>
      <c r="K3466" s="9">
        <f>E3466/(1+M3466)</f>
        <v/>
      </c>
      <c r="L3466" s="10" t="inlineStr">
        <is>
          <t>PLN</t>
        </is>
      </c>
      <c r="M3466" s="11" t="n">
        <v>0.23</v>
      </c>
      <c r="N3466" s="9">
        <f>K3466*VLOOKUP(L3466,'Exchange rate'!A:B,2,0)</f>
        <v/>
      </c>
      <c r="O3466" s="8" t="inlineStr">
        <is>
          <t>T-Mobile</t>
        </is>
      </c>
      <c r="P3466" s="8" t="inlineStr">
        <is>
          <t>T-Mobile</t>
        </is>
      </c>
      <c r="Q3466" s="8" t="inlineStr">
        <is>
          <t>Poland</t>
        </is>
      </c>
      <c r="R3466" s="12" t="inlineStr">
        <is>
          <t>https://www.t-mobile.pl/sklep/kategoria/telefony/lista/produkty/urzadzenie/apple-iphone-15?tariffId=PostpaidVoiceAcq_OneShop_M1_70_24_offe&amp;agreementId=agreement24&amp;variantId=hw_AppiPhone15_128GB_blue_offe&amp;instalmentId=0&amp;installmentValue=0&amp;bp=acquisition&amp;changedAttr%255B%255D=changedAttr.colour%253D%25230000FF</t>
        </is>
      </c>
      <c r="S3466" s="13" t="inlineStr">
        <is>
          <t>Handset</t>
        </is>
      </c>
      <c r="T3466" s="13" t="inlineStr">
        <is>
          <t>x</t>
        </is>
      </c>
      <c r="U3466" s="12" t="inlineStr">
        <is>
          <t>https://drive.google.com/uc?export=view&amp;id=1BZndTmTSs3dsbnHG7zGvQ8Z9qOmNAtFG</t>
        </is>
      </c>
      <c r="V3466" t="inlineStr">
        <is>
          <t>20250424</t>
        </is>
      </c>
    </row>
    <row r="3467" ht="15" customHeight="1">
      <c r="A3467" s="7" t="inlineStr">
        <is>
          <t>BN2009142</t>
        </is>
      </c>
      <c r="B3467" s="8" t="inlineStr">
        <is>
          <t>Apple</t>
        </is>
      </c>
      <c r="C3467" s="8" t="inlineStr">
        <is>
          <t>iPhone 15 256GB 5G</t>
        </is>
      </c>
      <c r="D3467" s="8" t="inlineStr">
        <is>
          <t>-</t>
        </is>
      </c>
      <c r="E3467" s="9" t="n">
        <v>0</v>
      </c>
      <c r="F3467" s="9" t="inlineStr">
        <is>
          <t>0.00</t>
        </is>
      </c>
      <c r="G3467" s="9" t="inlineStr">
        <is>
          <t>Outstock</t>
        </is>
      </c>
      <c r="H3467" s="9">
        <f>SUBSTITUTE(SUBSTITUTE(F3467,".00",""),".","")+0</f>
        <v/>
      </c>
      <c r="I3467" s="9" t="n"/>
      <c r="J3467" s="9">
        <f>IF(I3467&lt;&gt;"",I3467,H3467)</f>
        <v/>
      </c>
      <c r="K3467" s="9">
        <f>E3467/(1+M3467)</f>
        <v/>
      </c>
      <c r="L3467" s="10" t="inlineStr">
        <is>
          <t>PLN</t>
        </is>
      </c>
      <c r="M3467" s="11" t="n">
        <v>0.23</v>
      </c>
      <c r="N3467" s="9">
        <f>K3467*VLOOKUP(L3467,'Exchange rate'!A:B,2,0)</f>
        <v/>
      </c>
      <c r="O3467" s="8" t="inlineStr">
        <is>
          <t>T-Mobile</t>
        </is>
      </c>
      <c r="P3467" s="8" t="inlineStr">
        <is>
          <t>T-Mobile</t>
        </is>
      </c>
      <c r="Q3467" s="8" t="inlineStr">
        <is>
          <t>Poland</t>
        </is>
      </c>
      <c r="R3467" s="12" t="inlineStr">
        <is>
          <t>https://www.t-mobile.pl/sklep/kategoria/telefony/lista/produkty/urzadzenie/apple-iphone-15?tariffId=PostpaidVoiceAcq_OneShop_MNP3X0_M2_70_24_PKE_offe&amp;agreementId=agreement24&amp;variantId=hw_AppiPhone15_256GB_black_offe&amp;categoryId=telefony&amp;instalmentId=0&amp;installmentValue=0&amp;changedAttr%255B%255D=changedAttr.colour%253D%2523000000</t>
        </is>
      </c>
      <c r="S3467" s="13" t="inlineStr">
        <is>
          <t>Handset</t>
        </is>
      </c>
      <c r="T3467" s="13" t="inlineStr">
        <is>
          <t>a</t>
        </is>
      </c>
      <c r="U3467" s="12" t="inlineStr">
        <is>
          <t>https://drive.google.com/uc?export=view&amp;id=1BWvandWxgJmsFEmTXGpCzX0HRdoPBX3h</t>
        </is>
      </c>
      <c r="V3467" t="inlineStr">
        <is>
          <t>20250424</t>
        </is>
      </c>
    </row>
    <row r="3468" ht="15" customHeight="1">
      <c r="A3468" s="7" t="inlineStr">
        <is>
          <t>BN2009143</t>
        </is>
      </c>
      <c r="B3468" s="8" t="inlineStr">
        <is>
          <t>Apple</t>
        </is>
      </c>
      <c r="C3468" s="8" t="inlineStr">
        <is>
          <t>iPhone 15 512GB 5G</t>
        </is>
      </c>
      <c r="D3468" s="8" t="inlineStr">
        <is>
          <t>-</t>
        </is>
      </c>
      <c r="E3468" s="9" t="n">
        <v>0</v>
      </c>
      <c r="F3468" s="9" t="inlineStr">
        <is>
          <t>0.00</t>
        </is>
      </c>
      <c r="G3468" s="9" t="inlineStr">
        <is>
          <t>Outstock</t>
        </is>
      </c>
      <c r="H3468" s="9">
        <f>SUBSTITUTE(SUBSTITUTE(F3468,".00",""),".","")+0</f>
        <v/>
      </c>
      <c r="I3468" s="9" t="n"/>
      <c r="J3468" s="9">
        <f>IF(I3468&lt;&gt;"",I3468,H3468)</f>
        <v/>
      </c>
      <c r="K3468" s="9">
        <f>E3468/(1+M3468)</f>
        <v/>
      </c>
      <c r="L3468" s="10" t="inlineStr">
        <is>
          <t>PLN</t>
        </is>
      </c>
      <c r="M3468" s="11" t="n">
        <v>0.23</v>
      </c>
      <c r="N3468" s="9">
        <f>K3468*VLOOKUP(L3468,'Exchange rate'!A:B,2,0)</f>
        <v/>
      </c>
      <c r="O3468" s="8" t="inlineStr">
        <is>
          <t>T-Mobile</t>
        </is>
      </c>
      <c r="P3468" s="8" t="inlineStr">
        <is>
          <t>T-Mobile</t>
        </is>
      </c>
      <c r="Q3468" s="8" t="inlineStr">
        <is>
          <t>Poland</t>
        </is>
      </c>
      <c r="R3468" s="12" t="inlineStr">
        <is>
          <t>https://www.t-mobile.pl/sklep/kategoria/telefony/lista/produkty/urzadzenie/apple-iphone-15?bp=acquisition&amp;tariffId=PostpaidVoiceAcq_OneShop_M1_70_24_offe&amp;agreementId=agreement24&amp;variantId=hw_AppiPhone15_128GB_blue_offe&amp;instalmentId=24&amp;installmentValue=120&amp;deviceList=device+list+section&amp;changedAttr%255B%255D=changedAttr.colour%253D%25230000FF</t>
        </is>
      </c>
      <c r="S3468" s="13" t="inlineStr">
        <is>
          <t>Handset</t>
        </is>
      </c>
      <c r="T3468" s="13" t="inlineStr">
        <is>
          <t>x</t>
        </is>
      </c>
      <c r="U3468" s="12" t="inlineStr">
        <is>
          <t>https://drive.google.com/uc?export=view&amp;id=1DdS35nVtG4iDTeA9hkn_XWGcJN8zsayF</t>
        </is>
      </c>
      <c r="V3468" t="inlineStr">
        <is>
          <t>20250424</t>
        </is>
      </c>
    </row>
    <row r="3469" ht="15" customHeight="1">
      <c r="A3469" s="7" t="inlineStr">
        <is>
          <t>BN2009134</t>
        </is>
      </c>
      <c r="B3469" s="8" t="inlineStr">
        <is>
          <t>Apple</t>
        </is>
      </c>
      <c r="C3469" s="8" t="inlineStr">
        <is>
          <t>iPhone 15 Plus 128GB 5G</t>
        </is>
      </c>
      <c r="D3469" s="8" t="inlineStr">
        <is>
          <t>-</t>
        </is>
      </c>
      <c r="E3469" s="9" t="n">
        <v>0</v>
      </c>
      <c r="F3469" s="9" t="inlineStr">
        <is>
          <t>0.00</t>
        </is>
      </c>
      <c r="G3469" s="9" t="inlineStr">
        <is>
          <t>Outstock</t>
        </is>
      </c>
      <c r="H3469" s="9">
        <f>SUBSTITUTE(SUBSTITUTE(F3469,".00",""),".","")+0</f>
        <v/>
      </c>
      <c r="I3469" s="9" t="n"/>
      <c r="J3469" s="9">
        <f>IF(I3469&lt;&gt;"",I3469,H3469)</f>
        <v/>
      </c>
      <c r="K3469" s="9">
        <f>E3469/(1+M3469)</f>
        <v/>
      </c>
      <c r="L3469" s="10" t="inlineStr">
        <is>
          <t>PLN</t>
        </is>
      </c>
      <c r="M3469" s="11" t="n">
        <v>0.23</v>
      </c>
      <c r="N3469" s="9">
        <f>K3469*VLOOKUP(L3469,'Exchange rate'!A:B,2,0)</f>
        <v/>
      </c>
      <c r="O3469" s="8" t="inlineStr">
        <is>
          <t>T-Mobile</t>
        </is>
      </c>
      <c r="P3469" s="8" t="inlineStr">
        <is>
          <t>T-Mobile</t>
        </is>
      </c>
      <c r="Q3469" s="8" t="inlineStr">
        <is>
          <t>Poland</t>
        </is>
      </c>
      <c r="R3469" s="12" t="inlineStr">
        <is>
          <t>https://www.t-mobile.pl/sklep/kategoria/telefony/lista/produkty/urzadzenie/apple-iphone-15-plus?tariffId=PostpaidVoiceAcq_OneShop_MNP3X0_M2_70_24_PKE_offe&amp;agreementId=agreement24&amp;variantId=hw_AppiPhone15Plus_128GB_yellow_offe&amp;instalmentId=0&amp;installmentValue=0&amp;bp=acquisition&amp;changedAttr%255B%255D=changedAttr.colour%253D%2523FFE681</t>
        </is>
      </c>
      <c r="S3469" s="13" t="inlineStr">
        <is>
          <t>Handset</t>
        </is>
      </c>
      <c r="T3469" s="13" t="inlineStr">
        <is>
          <t>a</t>
        </is>
      </c>
      <c r="U3469" s="12" t="inlineStr">
        <is>
          <t>https://drive.google.com/uc?export=view&amp;id=1AnXtj8bVUJe3eZllXXnOYueiI0evPaGp</t>
        </is>
      </c>
      <c r="V3469" t="inlineStr">
        <is>
          <t>20250424</t>
        </is>
      </c>
    </row>
    <row r="3470" ht="15" customHeight="1">
      <c r="A3470" s="7" t="inlineStr">
        <is>
          <t>BN2009145</t>
        </is>
      </c>
      <c r="B3470" s="8" t="inlineStr">
        <is>
          <t>Apple</t>
        </is>
      </c>
      <c r="C3470" s="8" t="inlineStr">
        <is>
          <t>iPhone 15 Plus 512GB 5G</t>
        </is>
      </c>
      <c r="D3470" s="8" t="inlineStr">
        <is>
          <t>-</t>
        </is>
      </c>
      <c r="E3470" s="9" t="n">
        <v>0</v>
      </c>
      <c r="F3470" s="9" t="inlineStr">
        <is>
          <t>0.00</t>
        </is>
      </c>
      <c r="G3470" s="9" t="inlineStr">
        <is>
          <t>Outstock</t>
        </is>
      </c>
      <c r="H3470" s="9">
        <f>SUBSTITUTE(SUBSTITUTE(F3470,".00",""),".","")+0</f>
        <v/>
      </c>
      <c r="I3470" s="9" t="n"/>
      <c r="J3470" s="9">
        <f>IF(I3470&lt;&gt;"",I3470,H3470)</f>
        <v/>
      </c>
      <c r="K3470" s="9">
        <f>E3470/(1+M3470)</f>
        <v/>
      </c>
      <c r="L3470" s="10" t="inlineStr">
        <is>
          <t>PLN</t>
        </is>
      </c>
      <c r="M3470" s="11" t="n">
        <v>0.23</v>
      </c>
      <c r="N3470" s="9">
        <f>K3470*VLOOKUP(L3470,'Exchange rate'!A:B,2,0)</f>
        <v/>
      </c>
      <c r="O3470" s="8" t="inlineStr">
        <is>
          <t>T-Mobile</t>
        </is>
      </c>
      <c r="P3470" s="8" t="inlineStr">
        <is>
          <t>T-Mobile</t>
        </is>
      </c>
      <c r="Q3470" s="8" t="inlineStr">
        <is>
          <t>Poland</t>
        </is>
      </c>
      <c r="R3470" s="12" t="inlineStr">
        <is>
          <t>https://www.t-mobile.pl/sklep/kategoria/telefony/lista/produkty/urzadzenie/apple-iphone-15-plus?bp=acquisition&amp;tariffId=PostpaidVoiceAcq_OneShop_MNP3X0_M_70_24_offe&amp;agreementId=agreement24&amp;variantId=hw_AppiPhone15Plus_512GB_pink_offe&amp;instalmentId=24&amp;installmentValue=260&amp;deviceList=device+list+section&amp;changedAttr%255B%255D=changedAttr.colour%253D%2523FFB6C1</t>
        </is>
      </c>
      <c r="S3470" s="13" t="inlineStr">
        <is>
          <t>Handset</t>
        </is>
      </c>
      <c r="T3470" s="13" t="inlineStr">
        <is>
          <t>a</t>
        </is>
      </c>
      <c r="U3470" s="12" t="inlineStr">
        <is>
          <t>https://drive.google.com/uc?export=view&amp;id=1DQiKiEyiKmSINYfFF6svL6-szgAU5l8P</t>
        </is>
      </c>
      <c r="V3470" t="inlineStr">
        <is>
          <t>20250424</t>
        </is>
      </c>
    </row>
    <row r="3471" ht="15" customHeight="1">
      <c r="A3471" s="7" t="inlineStr">
        <is>
          <t>BN2009135</t>
        </is>
      </c>
      <c r="B3471" s="8" t="inlineStr">
        <is>
          <t>Apple</t>
        </is>
      </c>
      <c r="C3471" s="8" t="inlineStr">
        <is>
          <t>iPhone 15 Pro 128GB 5G</t>
        </is>
      </c>
      <c r="D3471" s="8" t="inlineStr">
        <is>
          <t>-</t>
        </is>
      </c>
      <c r="E3471" s="9" t="n">
        <v>0</v>
      </c>
      <c r="F3471" s="9" t="inlineStr">
        <is>
          <t>0.00</t>
        </is>
      </c>
      <c r="G3471" s="9" t="inlineStr">
        <is>
          <t>Outstock</t>
        </is>
      </c>
      <c r="H3471" s="9">
        <f>SUBSTITUTE(SUBSTITUTE(F3471,".00",""),".","")+0</f>
        <v/>
      </c>
      <c r="I3471" s="9" t="n"/>
      <c r="J3471" s="9">
        <f>IF(I3471&lt;&gt;"",I3471,H3471)</f>
        <v/>
      </c>
      <c r="K3471" s="9">
        <f>E3471/(1+M3471)</f>
        <v/>
      </c>
      <c r="L3471" s="10" t="inlineStr">
        <is>
          <t>PLN</t>
        </is>
      </c>
      <c r="M3471" s="11" t="n">
        <v>0.23</v>
      </c>
      <c r="N3471" s="9">
        <f>K3471*VLOOKUP(L3471,'Exchange rate'!A:B,2,0)</f>
        <v/>
      </c>
      <c r="O3471" s="8" t="inlineStr">
        <is>
          <t>T-Mobile</t>
        </is>
      </c>
      <c r="P3471" s="8" t="inlineStr">
        <is>
          <t>T-Mobile</t>
        </is>
      </c>
      <c r="Q3471" s="8" t="inlineStr">
        <is>
          <t>Poland</t>
        </is>
      </c>
      <c r="R3471" s="12" t="inlineStr">
        <is>
          <t>https://www.t-mobile.pl/sklep/kategoria/telefony/lista/produkty/urzadzenie/apple-iphone-15-pro?tariffId=PostpaidVoiceAcq_OneShop_6x0_M_70_24_offe&amp;agreementId=agreement24&amp;variantId=hw_AppiPhone15Pro_128GB_blackTitan_offe&amp;instalmentId=0&amp;installmentValue=0&amp;bp=acquisition&amp;changedAttr%255B%255D=changedAttr.colour%253D%2523000000</t>
        </is>
      </c>
      <c r="S3471" s="13" t="inlineStr">
        <is>
          <t>Handset</t>
        </is>
      </c>
      <c r="T3471" s="13" t="inlineStr">
        <is>
          <t>a</t>
        </is>
      </c>
      <c r="U3471" s="12" t="inlineStr">
        <is>
          <t>https://drive.google.com/uc?export=view&amp;id=1C9FpsNrq2BMu-Px9K_7J81CVhNQUjhKG</t>
        </is>
      </c>
      <c r="V3471" t="inlineStr">
        <is>
          <t>20250424</t>
        </is>
      </c>
    </row>
    <row r="3472" ht="15" customHeight="1">
      <c r="A3472" s="7" t="inlineStr">
        <is>
          <t>BN2009148</t>
        </is>
      </c>
      <c r="B3472" s="8" t="inlineStr">
        <is>
          <t>Apple</t>
        </is>
      </c>
      <c r="C3472" s="8" t="inlineStr">
        <is>
          <t>iPhone 15 Pro 1TB 5G</t>
        </is>
      </c>
      <c r="D3472" s="8" t="inlineStr">
        <is>
          <t>-</t>
        </is>
      </c>
      <c r="E3472" s="9" t="n">
        <v>0</v>
      </c>
      <c r="F3472" s="9" t="inlineStr">
        <is>
          <t>0.00</t>
        </is>
      </c>
      <c r="G3472" s="9" t="inlineStr">
        <is>
          <t>Outstock</t>
        </is>
      </c>
      <c r="H3472" s="9">
        <f>SUBSTITUTE(SUBSTITUTE(F3472,".00",""),".","")+0</f>
        <v/>
      </c>
      <c r="I3472" s="9" t="n"/>
      <c r="J3472" s="9">
        <f>IF(I3472&lt;&gt;"",I3472,H3472)</f>
        <v/>
      </c>
      <c r="K3472" s="9">
        <f>E3472/(1+M3472)</f>
        <v/>
      </c>
      <c r="L3472" s="10" t="inlineStr">
        <is>
          <t>PLN</t>
        </is>
      </c>
      <c r="M3472" s="11" t="n">
        <v>0.23</v>
      </c>
      <c r="N3472" s="9">
        <f>K3472*VLOOKUP(L3472,'Exchange rate'!A:B,2,0)</f>
        <v/>
      </c>
      <c r="O3472" s="8" t="inlineStr">
        <is>
          <t>T-Mobile</t>
        </is>
      </c>
      <c r="P3472" s="8" t="inlineStr">
        <is>
          <t>T-Mobile</t>
        </is>
      </c>
      <c r="Q3472" s="8" t="inlineStr">
        <is>
          <t>Poland</t>
        </is>
      </c>
      <c r="R3472" s="12" t="inlineStr">
        <is>
          <t>https://www.t-mobile.pl/sklep/kategoria/telefony/lista/produkty/urzadzenie/apple-iphone-15-pro?bp=acquisition&amp;tariffId=PostpaidVoiceAcq_OneShop_MNP3X0_M_70_24_offe&amp;agreementId=agreement24&amp;variantId=hw_AppiPhone15Pro_1TB_blackTitan_offe&amp;instalmentId=24&amp;installmentValue=260&amp;deviceList=device+list+section&amp;changedAttr%255B%255D=changedAttr.storage%253D1_TB</t>
        </is>
      </c>
      <c r="S3472" s="13" t="inlineStr">
        <is>
          <t>Handset</t>
        </is>
      </c>
      <c r="T3472" s="13" t="inlineStr">
        <is>
          <t>a</t>
        </is>
      </c>
      <c r="U3472" s="12" t="inlineStr">
        <is>
          <t>https://drive.google.com/uc?export=view&amp;id=1C2ycxHu1Zafv6kRCocCaGmHaLTJPLuTa</t>
        </is>
      </c>
      <c r="V3472" t="inlineStr">
        <is>
          <t>20250424</t>
        </is>
      </c>
    </row>
    <row r="3473" ht="15" customHeight="1">
      <c r="A3473" s="7" t="inlineStr">
        <is>
          <t>BN2009146</t>
        </is>
      </c>
      <c r="B3473" s="8" t="inlineStr">
        <is>
          <t>Apple</t>
        </is>
      </c>
      <c r="C3473" s="8" t="inlineStr">
        <is>
          <t>iPhone 15 Pro 256GB 5G</t>
        </is>
      </c>
      <c r="D3473" s="8" t="inlineStr">
        <is>
          <t>-</t>
        </is>
      </c>
      <c r="E3473" s="9" t="n">
        <v>0</v>
      </c>
      <c r="F3473" s="9" t="inlineStr">
        <is>
          <t>0.00</t>
        </is>
      </c>
      <c r="G3473" s="9" t="inlineStr">
        <is>
          <t>Outstock</t>
        </is>
      </c>
      <c r="H3473" s="9">
        <f>SUBSTITUTE(SUBSTITUTE(F3473,".00",""),".","")+0</f>
        <v/>
      </c>
      <c r="I3473" s="9" t="n"/>
      <c r="J3473" s="9">
        <f>IF(I3473&lt;&gt;"",I3473,H3473)</f>
        <v/>
      </c>
      <c r="K3473" s="9">
        <f>E3473/(1+M3473)</f>
        <v/>
      </c>
      <c r="L3473" s="10" t="inlineStr">
        <is>
          <t>PLN</t>
        </is>
      </c>
      <c r="M3473" s="11" t="n">
        <v>0.23</v>
      </c>
      <c r="N3473" s="9">
        <f>K3473*VLOOKUP(L3473,'Exchange rate'!A:B,2,0)</f>
        <v/>
      </c>
      <c r="O3473" s="8" t="inlineStr">
        <is>
          <t>T-Mobile</t>
        </is>
      </c>
      <c r="P3473" s="8" t="inlineStr">
        <is>
          <t>T-Mobile</t>
        </is>
      </c>
      <c r="Q3473" s="8" t="inlineStr">
        <is>
          <t>Poland</t>
        </is>
      </c>
      <c r="R3473" s="12" t="inlineStr">
        <is>
          <t>https://www.t-mobile.pl/sklep/kategoria/telefony/lista/produkty/urzadzenie/apple-iphone-15-pro?tariffId=PostpaidVoiceAcq_OneShop_MNP3X0_M2_70_24_offe&amp;agreementId=agreement24&amp;variantId=hw_AppiPhone15Pro_256GB_blueTitan_offe&amp;categoryId=telefony&amp;instalmentId=0&amp;installmentValue=0&amp;changedAttr%255B%255D=changedAttr.colour%253D%25230000FF</t>
        </is>
      </c>
      <c r="S3473" s="13" t="inlineStr">
        <is>
          <t>Handset</t>
        </is>
      </c>
      <c r="T3473" s="13" t="inlineStr">
        <is>
          <t>a</t>
        </is>
      </c>
      <c r="U3473" s="12" t="inlineStr">
        <is>
          <t>https://drive.google.com/uc?export=view&amp;id=1CkFK1AO3s08snJ94OYdNBgB_Q7dMreXp</t>
        </is>
      </c>
      <c r="V3473" t="inlineStr">
        <is>
          <t>20250424</t>
        </is>
      </c>
    </row>
    <row r="3474" ht="15" customHeight="1">
      <c r="A3474" s="7" t="inlineStr">
        <is>
          <t>BN2009147</t>
        </is>
      </c>
      <c r="B3474" s="8" t="inlineStr">
        <is>
          <t>Apple</t>
        </is>
      </c>
      <c r="C3474" s="8" t="inlineStr">
        <is>
          <t>iPhone 15 Pro 512GB 5G</t>
        </is>
      </c>
      <c r="D3474" s="8" t="inlineStr">
        <is>
          <t>-</t>
        </is>
      </c>
      <c r="E3474" s="9" t="n">
        <v>0</v>
      </c>
      <c r="F3474" s="9" t="inlineStr">
        <is>
          <t>0.00</t>
        </is>
      </c>
      <c r="G3474" s="9" t="inlineStr">
        <is>
          <t>Outstock</t>
        </is>
      </c>
      <c r="H3474" s="9">
        <f>SUBSTITUTE(SUBSTITUTE(F3474,".00",""),".","")+0</f>
        <v/>
      </c>
      <c r="I3474" s="9" t="n"/>
      <c r="J3474" s="9">
        <f>IF(I3474&lt;&gt;"",I3474,H3474)</f>
        <v/>
      </c>
      <c r="K3474" s="9">
        <f>E3474/(1+M3474)</f>
        <v/>
      </c>
      <c r="L3474" s="10" t="inlineStr">
        <is>
          <t>PLN</t>
        </is>
      </c>
      <c r="M3474" s="11" t="n">
        <v>0.23</v>
      </c>
      <c r="N3474" s="9">
        <f>K3474*VLOOKUP(L3474,'Exchange rate'!A:B,2,0)</f>
        <v/>
      </c>
      <c r="O3474" s="8" t="inlineStr">
        <is>
          <t>T-Mobile</t>
        </is>
      </c>
      <c r="P3474" s="8" t="inlineStr">
        <is>
          <t>T-Mobile</t>
        </is>
      </c>
      <c r="Q3474" s="8" t="inlineStr">
        <is>
          <t>Poland</t>
        </is>
      </c>
      <c r="R3474" s="12" t="inlineStr">
        <is>
          <t>https://www.t-mobile.pl/sklep/kategoria/telefony/lista/produkty/urzadzenie/apple-iphone-15-pro?tariffId=PostpaidVoiceAcq_OneShop_MNP3X0_M2_70_24_offe&amp;agreementId=agreement24&amp;variantId=hw_AppiPhone15Pro_512GB_titanium_offe&amp;categoryId=telefony&amp;instalmentId=0&amp;installmentValue=0&amp;changedAttr%255B%255D=changedAttr.storage%253D512_GB</t>
        </is>
      </c>
      <c r="S3474" s="13" t="inlineStr">
        <is>
          <t>Handset</t>
        </is>
      </c>
      <c r="T3474" s="13" t="inlineStr">
        <is>
          <t>a</t>
        </is>
      </c>
      <c r="U3474" s="12" t="inlineStr">
        <is>
          <t>https://drive.google.com/uc?export=view&amp;id=1DfYgv-5v5CJtCrUd5UDLMTKjbXf3hG26</t>
        </is>
      </c>
      <c r="V3474" t="inlineStr">
        <is>
          <t>20250424</t>
        </is>
      </c>
    </row>
    <row r="3475" ht="15" customHeight="1">
      <c r="A3475" s="7" t="inlineStr">
        <is>
          <t>BN2009151</t>
        </is>
      </c>
      <c r="B3475" s="8" t="inlineStr">
        <is>
          <t>Apple</t>
        </is>
      </c>
      <c r="C3475" s="8" t="inlineStr">
        <is>
          <t>iPhone 15 Pro Max 1TB 5G</t>
        </is>
      </c>
      <c r="D3475" s="8" t="inlineStr">
        <is>
          <t>-</t>
        </is>
      </c>
      <c r="E3475" s="9" t="n">
        <v>0</v>
      </c>
      <c r="F3475" s="9" t="inlineStr">
        <is>
          <t>0.00</t>
        </is>
      </c>
      <c r="G3475" s="9" t="inlineStr">
        <is>
          <t>Outstock</t>
        </is>
      </c>
      <c r="H3475" s="9">
        <f>SUBSTITUTE(SUBSTITUTE(F3475,".00",""),".","")+0</f>
        <v/>
      </c>
      <c r="I3475" s="9" t="n"/>
      <c r="J3475" s="9">
        <f>IF(I3475&lt;&gt;"",I3475,H3475)</f>
        <v/>
      </c>
      <c r="K3475" s="9">
        <f>E3475/(1+M3475)</f>
        <v/>
      </c>
      <c r="L3475" s="10" t="inlineStr">
        <is>
          <t>PLN</t>
        </is>
      </c>
      <c r="M3475" s="11" t="n">
        <v>0.23</v>
      </c>
      <c r="N3475" s="9">
        <f>K3475*VLOOKUP(L3475,'Exchange rate'!A:B,2,0)</f>
        <v/>
      </c>
      <c r="O3475" s="8" t="inlineStr">
        <is>
          <t>T-Mobile</t>
        </is>
      </c>
      <c r="P3475" s="8" t="inlineStr">
        <is>
          <t>T-Mobile</t>
        </is>
      </c>
      <c r="Q3475" s="8" t="inlineStr">
        <is>
          <t>Poland</t>
        </is>
      </c>
      <c r="R3475" s="12" t="inlineStr">
        <is>
          <t>https://www.t-mobile.pl/sklep/kategoria/telefony/lista/produkty/urzadzenie/apple-iphone-15-pro-max?bp=acquisition&amp;tariffId=PostpaidVoiceAcq_OneShop_MNP3X0_M2_70_24_offe&amp;agreementId=agreement24&amp;variantId=hw_AppiPhone15ProMax_1TB_blueTitan_offe&amp;instalmentId=0&amp;installmentValue=0&amp;deviceList=device+list+section</t>
        </is>
      </c>
      <c r="S3475" s="13" t="inlineStr">
        <is>
          <t>Handset</t>
        </is>
      </c>
      <c r="T3475" s="13" t="inlineStr">
        <is>
          <t>a</t>
        </is>
      </c>
      <c r="U3475" s="12" t="inlineStr">
        <is>
          <t>https://drive.google.com/uc?export=view&amp;id=1EkgFTG9KdILHJTWLmbP4SyArTWLIz1zY</t>
        </is>
      </c>
      <c r="V3475" t="inlineStr">
        <is>
          <t>20250424</t>
        </is>
      </c>
    </row>
    <row r="3476" ht="15" customHeight="1">
      <c r="A3476" s="7" t="inlineStr">
        <is>
          <t>BN2009136</t>
        </is>
      </c>
      <c r="B3476" s="8" t="inlineStr">
        <is>
          <t>Apple</t>
        </is>
      </c>
      <c r="C3476" s="8" t="inlineStr">
        <is>
          <t>iPhone 15 Pro Max 256GB 5G</t>
        </is>
      </c>
      <c r="D3476" s="8" t="inlineStr">
        <is>
          <t>-</t>
        </is>
      </c>
      <c r="E3476" s="9" t="n">
        <v>0</v>
      </c>
      <c r="F3476" s="9" t="inlineStr">
        <is>
          <t>0.00</t>
        </is>
      </c>
      <c r="G3476" s="9" t="inlineStr">
        <is>
          <t>Outstock</t>
        </is>
      </c>
      <c r="H3476" s="9">
        <f>SUBSTITUTE(SUBSTITUTE(F3476,".00",""),".","")+0</f>
        <v/>
      </c>
      <c r="I3476" s="9" t="n"/>
      <c r="J3476" s="9">
        <f>IF(I3476&lt;&gt;"",I3476,H3476)</f>
        <v/>
      </c>
      <c r="K3476" s="9">
        <f>E3476/(1+M3476)</f>
        <v/>
      </c>
      <c r="L3476" s="10" t="inlineStr">
        <is>
          <t>PLN</t>
        </is>
      </c>
      <c r="M3476" s="11" t="n">
        <v>0.23</v>
      </c>
      <c r="N3476" s="9">
        <f>K3476*VLOOKUP(L3476,'Exchange rate'!A:B,2,0)</f>
        <v/>
      </c>
      <c r="O3476" s="8" t="inlineStr">
        <is>
          <t>T-Mobile</t>
        </is>
      </c>
      <c r="P3476" s="8" t="inlineStr">
        <is>
          <t>T-Mobile</t>
        </is>
      </c>
      <c r="Q3476" s="8" t="inlineStr">
        <is>
          <t>Poland</t>
        </is>
      </c>
      <c r="R3476" s="12" t="inlineStr">
        <is>
          <t>https://www.t-mobile.pl/sklep/kategoria/telefony/lista/produkty/urzadzenie/apple-iphone-15-pro-max?tariffId=PostpaidVoiceAcq_OneShop_MNP3X0_M2_70_24_offe&amp;agreementId=agreement24&amp;variantId=hw_AppiPhone15ProMax_256GB_blackTitan_offe&amp;categoryId=telefony&amp;instalmentId=0&amp;installmentValue=0</t>
        </is>
      </c>
      <c r="S3476" s="13" t="inlineStr">
        <is>
          <t>Handset</t>
        </is>
      </c>
      <c r="T3476" s="13" t="inlineStr">
        <is>
          <t>a</t>
        </is>
      </c>
      <c r="U3476" s="12" t="inlineStr">
        <is>
          <t>https://drive.google.com/uc?export=view&amp;id=1ElS8F0_UFe0Yon5BFGDLxnAfZ6VIgXTS</t>
        </is>
      </c>
      <c r="V3476" t="inlineStr">
        <is>
          <t>20250424</t>
        </is>
      </c>
    </row>
    <row r="3477" ht="15" customHeight="1">
      <c r="A3477" s="7" t="inlineStr">
        <is>
          <t>BN2009150</t>
        </is>
      </c>
      <c r="B3477" s="8" t="inlineStr">
        <is>
          <t>Apple</t>
        </is>
      </c>
      <c r="C3477" s="8" t="inlineStr">
        <is>
          <t>iPhone 15 Pro Max 512GB 5G</t>
        </is>
      </c>
      <c r="D3477" s="8" t="inlineStr">
        <is>
          <t>-</t>
        </is>
      </c>
      <c r="E3477" s="9" t="n">
        <v>0</v>
      </c>
      <c r="F3477" s="9" t="inlineStr">
        <is>
          <t>0.00</t>
        </is>
      </c>
      <c r="G3477" s="9" t="inlineStr">
        <is>
          <t>Outstock</t>
        </is>
      </c>
      <c r="H3477" s="9">
        <f>SUBSTITUTE(SUBSTITUTE(F3477,".00",""),".","")+0</f>
        <v/>
      </c>
      <c r="I3477" s="9" t="n"/>
      <c r="J3477" s="9">
        <f>IF(I3477&lt;&gt;"",I3477,H3477)</f>
        <v/>
      </c>
      <c r="K3477" s="9">
        <f>E3477/(1+M3477)</f>
        <v/>
      </c>
      <c r="L3477" s="10" t="inlineStr">
        <is>
          <t>PLN</t>
        </is>
      </c>
      <c r="M3477" s="11" t="n">
        <v>0.23</v>
      </c>
      <c r="N3477" s="9">
        <f>K3477*VLOOKUP(L3477,'Exchange rate'!A:B,2,0)</f>
        <v/>
      </c>
      <c r="O3477" s="8" t="inlineStr">
        <is>
          <t>T-Mobile</t>
        </is>
      </c>
      <c r="P3477" s="8" t="inlineStr">
        <is>
          <t>T-Mobile</t>
        </is>
      </c>
      <c r="Q3477" s="8" t="inlineStr">
        <is>
          <t>Poland</t>
        </is>
      </c>
      <c r="R3477" s="12" t="inlineStr">
        <is>
          <t>https://www.t-mobile.pl/sklep/kategoria/telefony/lista/produkty/urzadzenie/apple-iphone-15-pro-max?tariffId=PostpaidVoiceAcq_OneShop_6x0_M_70_24_offe&amp;agreementId=agreement24&amp;variantId=hw_AppiPhone15ProMax_512GB_blackTitan_offe&amp;instalmentId=0&amp;installmentValue=0&amp;bp=acquisition&amp;changedAttr%255B%255D=changedAttr.colour%253D%2523000000</t>
        </is>
      </c>
      <c r="S3477" s="13" t="inlineStr">
        <is>
          <t>Handset</t>
        </is>
      </c>
      <c r="T3477" s="13" t="inlineStr">
        <is>
          <t>a</t>
        </is>
      </c>
      <c r="U3477" s="12" t="inlineStr">
        <is>
          <t>https://drive.google.com/uc?export=view&amp;id=1Dq6bFH67sbPEMsxhvL8V6TdKXCT7zer6</t>
        </is>
      </c>
      <c r="V3477" t="inlineStr">
        <is>
          <t>20250424</t>
        </is>
      </c>
    </row>
    <row r="3478" ht="15" customHeight="1">
      <c r="A3478" s="7" t="inlineStr">
        <is>
          <t>BN2009874</t>
        </is>
      </c>
      <c r="B3478" s="8" t="inlineStr">
        <is>
          <t>Apple</t>
        </is>
      </c>
      <c r="C3478" s="8" t="inlineStr">
        <is>
          <t>iPhone 16 128GB 5G</t>
        </is>
      </c>
      <c r="D3478" s="8" t="inlineStr">
        <is>
          <t>-</t>
        </is>
      </c>
      <c r="E3478" s="9" t="n">
        <v>3699</v>
      </c>
      <c r="F3478" s="9" t="inlineStr">
        <is>
          <t>3699.00</t>
        </is>
      </c>
      <c r="G3478" s="9" t="inlineStr">
        <is>
          <t>Instock</t>
        </is>
      </c>
      <c r="H3478" s="9">
        <f>SUBSTITUTE(SUBSTITUTE(F3478,".00",""),".","")+0</f>
        <v/>
      </c>
      <c r="I3478" s="9" t="n"/>
      <c r="J3478" s="9">
        <f>IF(I3478&lt;&gt;"",I3478,H3478)</f>
        <v/>
      </c>
      <c r="K3478" s="9">
        <f>E3478/(1+M3478)</f>
        <v/>
      </c>
      <c r="L3478" s="10" t="inlineStr">
        <is>
          <t>PLN</t>
        </is>
      </c>
      <c r="M3478" s="11" t="n">
        <v>0.23</v>
      </c>
      <c r="N3478" s="9">
        <f>K3478*VLOOKUP(L3478,'Exchange rate'!A:B,2,0)</f>
        <v/>
      </c>
      <c r="O3478" s="8" t="inlineStr">
        <is>
          <t>T-Mobile</t>
        </is>
      </c>
      <c r="P3478" s="8" t="inlineStr">
        <is>
          <t>T-Mobile</t>
        </is>
      </c>
      <c r="Q3478" s="8" t="inlineStr">
        <is>
          <t>Poland</t>
        </is>
      </c>
      <c r="R3478" s="12" t="inlineStr">
        <is>
          <t>https://www.t-mobile.pl/sklep/kategoria/telefony/lista/produkty/urzadzenie/apple-iphone-16?tariffId=PostpaidVoiceAcq_OneShop_M1_70_24_offe&amp;agreementId=agreement24&amp;variantId=hw_AppiPhone16_128GB_black_offe&amp;categoryId=telefony&amp;instalmentId=24&amp;installmentValue=140&amp;changedAttr%255B%255D=changedAttr.colour%253D%2523000000</t>
        </is>
      </c>
      <c r="S3478" s="13" t="inlineStr">
        <is>
          <t>Handset</t>
        </is>
      </c>
      <c r="T3478" s="13" t="n"/>
      <c r="U3478" s="12" t="inlineStr">
        <is>
          <t>https://drive.google.com/uc?export=view&amp;id=1B-QTYzdowIFo1s1cPkdN5AxWBPQG2rmP</t>
        </is>
      </c>
      <c r="V3478" t="inlineStr">
        <is>
          <t>20250424</t>
        </is>
      </c>
    </row>
    <row r="3479" ht="15" customHeight="1">
      <c r="A3479" s="7" t="inlineStr">
        <is>
          <t>BN2009878</t>
        </is>
      </c>
      <c r="B3479" s="8" t="inlineStr">
        <is>
          <t>Apple</t>
        </is>
      </c>
      <c r="C3479" s="8" t="inlineStr">
        <is>
          <t>iPhone 16 256GB 5G</t>
        </is>
      </c>
      <c r="D3479" s="8" t="inlineStr">
        <is>
          <t>-</t>
        </is>
      </c>
      <c r="E3479" s="9" t="n">
        <v>0</v>
      </c>
      <c r="F3479" s="9" t="inlineStr">
        <is>
          <t>0.00</t>
        </is>
      </c>
      <c r="G3479" s="9" t="inlineStr">
        <is>
          <t>Outstock</t>
        </is>
      </c>
      <c r="H3479" s="9">
        <f>SUBSTITUTE(SUBSTITUTE(F3479,".00",""),".","")+0</f>
        <v/>
      </c>
      <c r="I3479" s="9" t="n"/>
      <c r="J3479" s="9">
        <f>IF(I3479&lt;&gt;"",I3479,H3479)</f>
        <v/>
      </c>
      <c r="K3479" s="9">
        <f>E3479/(1+M3479)</f>
        <v/>
      </c>
      <c r="L3479" s="10" t="inlineStr">
        <is>
          <t>PLN</t>
        </is>
      </c>
      <c r="M3479" s="11" t="n">
        <v>0.23</v>
      </c>
      <c r="N3479" s="9">
        <f>K3479*VLOOKUP(L3479,'Exchange rate'!A:B,2,0)</f>
        <v/>
      </c>
      <c r="O3479" s="8" t="inlineStr">
        <is>
          <t>T-Mobile</t>
        </is>
      </c>
      <c r="P3479" s="8" t="inlineStr">
        <is>
          <t>T-Mobile</t>
        </is>
      </c>
      <c r="Q3479" s="8" t="inlineStr">
        <is>
          <t>Poland</t>
        </is>
      </c>
      <c r="R3479" s="12" t="inlineStr">
        <is>
          <t>https://www.t-mobile.pl/sklep/kategoria/telefony/lista/produkty/urzadzenie/apple-iphone-16?tariffId=PostpaidVoiceAcq_OneShop_M1_70_24_offe&amp;agreementId=agreement24&amp;variantId=hw_AppiPhone16_256GB_teal_offe&amp;categoryId=telefony&amp;instalmentId=24&amp;installmentValue=180&amp;changedAttr%255B%255D=changedAttr.colour%253D%2523AEE1CD</t>
        </is>
      </c>
      <c r="S3479" s="13" t="inlineStr">
        <is>
          <t>Handset</t>
        </is>
      </c>
      <c r="T3479" s="13" t="inlineStr">
        <is>
          <t>a</t>
        </is>
      </c>
      <c r="U3479" s="12" t="inlineStr">
        <is>
          <t>https://drive.google.com/uc?export=view&amp;id=1AhmJwfUrG91TEeGPx1jjXqZXuC0Dy8K1</t>
        </is>
      </c>
      <c r="V3479" t="inlineStr">
        <is>
          <t>20250424</t>
        </is>
      </c>
    </row>
    <row r="3480" ht="15" customHeight="1">
      <c r="A3480" s="7" t="inlineStr">
        <is>
          <t>BN2009879</t>
        </is>
      </c>
      <c r="B3480" s="8" t="inlineStr">
        <is>
          <t>Apple</t>
        </is>
      </c>
      <c r="C3480" s="8" t="inlineStr">
        <is>
          <t>iPhone 16 512GB 5G</t>
        </is>
      </c>
      <c r="D3480" s="8" t="inlineStr">
        <is>
          <t>-</t>
        </is>
      </c>
      <c r="E3480" s="9" t="n">
        <v>0</v>
      </c>
      <c r="F3480" s="9" t="inlineStr">
        <is>
          <t>0.00</t>
        </is>
      </c>
      <c r="G3480" s="9" t="inlineStr">
        <is>
          <t>Outstock</t>
        </is>
      </c>
      <c r="H3480" s="9">
        <f>SUBSTITUTE(SUBSTITUTE(F3480,".00",""),".","")+0</f>
        <v/>
      </c>
      <c r="I3480" s="9" t="n"/>
      <c r="J3480" s="9">
        <f>IF(I3480&lt;&gt;"",I3480,H3480)</f>
        <v/>
      </c>
      <c r="K3480" s="9">
        <f>E3480/(1+M3480)</f>
        <v/>
      </c>
      <c r="L3480" s="10" t="inlineStr">
        <is>
          <t>PLN</t>
        </is>
      </c>
      <c r="M3480" s="11" t="n">
        <v>0.23</v>
      </c>
      <c r="N3480" s="9">
        <f>K3480*VLOOKUP(L3480,'Exchange rate'!A:B,2,0)</f>
        <v/>
      </c>
      <c r="O3480" s="8" t="inlineStr">
        <is>
          <t>T-Mobile</t>
        </is>
      </c>
      <c r="P3480" s="8" t="inlineStr">
        <is>
          <t>T-Mobile</t>
        </is>
      </c>
      <c r="Q3480" s="8" t="inlineStr">
        <is>
          <t>Poland</t>
        </is>
      </c>
      <c r="R3480" s="12" t="inlineStr">
        <is>
          <t>https://www.t-mobile.pl/sklep/kategoria/telefony/lista/produkty/urzadzenie/apple-iphone-16?tariffId=PostpaidVoiceAcq_OneShop_MNP3X0_M2_70_24_PKE_offe&amp;agreementId=agreement24&amp;variantId=hw_AppiPhone16_512GB_white_offe&amp;categoryId=telefony&amp;instalmentId=24&amp;installmentValue=220&amp;changedAttr%255B%255D=changedAttr.colour%253D%2523FFFFFF</t>
        </is>
      </c>
      <c r="S3480" s="13" t="inlineStr">
        <is>
          <t>Handset</t>
        </is>
      </c>
      <c r="T3480" s="13" t="inlineStr">
        <is>
          <t>a</t>
        </is>
      </c>
      <c r="U3480" s="12" t="inlineStr">
        <is>
          <t>https://drive.google.com/uc?export=view&amp;id=1D509rCLJ78UA412wIiMZyjo6u_ui5oDc</t>
        </is>
      </c>
      <c r="V3480" t="inlineStr">
        <is>
          <t>20250424</t>
        </is>
      </c>
    </row>
    <row r="3481" ht="15" customHeight="1">
      <c r="A3481" s="7" t="inlineStr">
        <is>
          <t>BN2009875</t>
        </is>
      </c>
      <c r="B3481" s="8" t="inlineStr">
        <is>
          <t>Apple</t>
        </is>
      </c>
      <c r="C3481" s="8" t="inlineStr">
        <is>
          <t>iPhone 16 Plus 128GB 5G</t>
        </is>
      </c>
      <c r="D3481" s="8" t="inlineStr">
        <is>
          <t>-</t>
        </is>
      </c>
      <c r="E3481" s="9" t="n">
        <v>0</v>
      </c>
      <c r="F3481" s="9" t="inlineStr">
        <is>
          <t>0.00</t>
        </is>
      </c>
      <c r="G3481" s="9" t="inlineStr">
        <is>
          <t>Outstock</t>
        </is>
      </c>
      <c r="H3481" s="9">
        <f>SUBSTITUTE(SUBSTITUTE(F3481,".00",""),".","")+0</f>
        <v/>
      </c>
      <c r="I3481" s="9" t="n"/>
      <c r="J3481" s="9">
        <f>IF(I3481&lt;&gt;"",I3481,H3481)</f>
        <v/>
      </c>
      <c r="K3481" s="9">
        <f>E3481/(1+M3481)</f>
        <v/>
      </c>
      <c r="L3481" s="10" t="inlineStr">
        <is>
          <t>PLN</t>
        </is>
      </c>
      <c r="M3481" s="11" t="n">
        <v>0.23</v>
      </c>
      <c r="N3481" s="9">
        <f>K3481*VLOOKUP(L3481,'Exchange rate'!A:B,2,0)</f>
        <v/>
      </c>
      <c r="O3481" s="8" t="inlineStr">
        <is>
          <t>T-Mobile</t>
        </is>
      </c>
      <c r="P3481" s="8" t="inlineStr">
        <is>
          <t>T-Mobile</t>
        </is>
      </c>
      <c r="Q3481" s="8" t="inlineStr">
        <is>
          <t>Poland</t>
        </is>
      </c>
      <c r="R3481" s="12" t="inlineStr">
        <is>
          <t>https://www.t-mobile.pl/sklep/kategoria/telefony/lista/produkty/urzadzenie/apple-iphone-16-plus?currentPage=2&amp;tariffId=PostpaidVoiceAcq_OneShop_M1_70_24_offe&amp;itemPerPage=18&amp;excludedCurrentPage=1&amp;bp=acquisition&amp;agreementId=agreement24&amp;variantId=hw_AppiPhone16Plus_128GB_black_offe&amp;categoryId=telefony&amp;instalmentId=24&amp;installmentValue=180&amp;changedAttr%255B%255D=changedAttr.colour%253D%2523000000</t>
        </is>
      </c>
      <c r="S3481" s="13" t="inlineStr">
        <is>
          <t>Handset</t>
        </is>
      </c>
      <c r="T3481" s="13" t="inlineStr">
        <is>
          <t>x</t>
        </is>
      </c>
      <c r="U3481" s="12" t="inlineStr">
        <is>
          <t>https://drive.google.com/uc?export=view&amp;id=1DbRTP8uiMtj4kDpA0BGIzbmoW7ZAYP-3</t>
        </is>
      </c>
      <c r="V3481" t="inlineStr">
        <is>
          <t>20250424</t>
        </is>
      </c>
    </row>
    <row r="3482" ht="15" customHeight="1">
      <c r="A3482" s="7" t="inlineStr">
        <is>
          <t>BN2009880</t>
        </is>
      </c>
      <c r="B3482" s="8" t="inlineStr">
        <is>
          <t>Apple</t>
        </is>
      </c>
      <c r="C3482" s="8" t="inlineStr">
        <is>
          <t>iPhone 16 Plus 256GB 5G</t>
        </is>
      </c>
      <c r="D3482" s="8" t="inlineStr">
        <is>
          <t>-</t>
        </is>
      </c>
      <c r="E3482" s="9" t="n">
        <v>0</v>
      </c>
      <c r="F3482" s="9" t="inlineStr">
        <is>
          <t>0.00</t>
        </is>
      </c>
      <c r="G3482" s="9" t="inlineStr">
        <is>
          <t>Outstock</t>
        </is>
      </c>
      <c r="H3482" s="9">
        <f>SUBSTITUTE(SUBSTITUTE(F3482,".00",""),".","")+0</f>
        <v/>
      </c>
      <c r="I3482" s="9" t="n"/>
      <c r="J3482" s="9">
        <f>IF(I3482&lt;&gt;"",I3482,H3482)</f>
        <v/>
      </c>
      <c r="K3482" s="9">
        <f>E3482/(1+M3482)</f>
        <v/>
      </c>
      <c r="L3482" s="10" t="inlineStr">
        <is>
          <t>PLN</t>
        </is>
      </c>
      <c r="M3482" s="11" t="n">
        <v>0.23</v>
      </c>
      <c r="N3482" s="9">
        <f>K3482*VLOOKUP(L3482,'Exchange rate'!A:B,2,0)</f>
        <v/>
      </c>
      <c r="O3482" s="8" t="inlineStr">
        <is>
          <t>T-Mobile</t>
        </is>
      </c>
      <c r="P3482" s="8" t="inlineStr">
        <is>
          <t>T-Mobile</t>
        </is>
      </c>
      <c r="Q3482" s="8" t="inlineStr">
        <is>
          <t>Poland</t>
        </is>
      </c>
      <c r="R3482" s="12" t="inlineStr">
        <is>
          <t>https://www.t-mobile.pl/sklep/kategoria/telefony/lista/produkty/urzadzenie/apple-iphone-16-plus?currentPage=2&amp;tariffId=PostpaidVoiceAcq_OneShop_MNP3X0_M2_70_24_PKE_offe&amp;itemPerPage=18&amp;excludedCurrentPage=1&amp;bp=acquisition&amp;agreementId=agreement24&amp;variantId=hw_AppiPhone16Plus_256GB_black_offe&amp;categoryId=telefony&amp;instalmentId=24&amp;installmentValue=200&amp;changedAttr%255B%255D=changedAttr.colour%253D%2523000000</t>
        </is>
      </c>
      <c r="S3482" s="13" t="inlineStr">
        <is>
          <t>Handset</t>
        </is>
      </c>
      <c r="T3482" s="13" t="inlineStr">
        <is>
          <t>a</t>
        </is>
      </c>
      <c r="U3482" s="12" t="inlineStr">
        <is>
          <t>https://drive.google.com/uc?export=view&amp;id=1BJhP5cOVvyh-kmWxUTizRm8mW8ZweqhB</t>
        </is>
      </c>
      <c r="V3482" t="inlineStr">
        <is>
          <t>20250424</t>
        </is>
      </c>
    </row>
    <row r="3483" ht="15" customHeight="1">
      <c r="A3483" s="7" t="inlineStr">
        <is>
          <t>BN2009881</t>
        </is>
      </c>
      <c r="B3483" s="8" t="inlineStr">
        <is>
          <t>Apple</t>
        </is>
      </c>
      <c r="C3483" s="8" t="inlineStr">
        <is>
          <t>iPhone 16 Plus 512GB 5G</t>
        </is>
      </c>
      <c r="D3483" s="8" t="inlineStr">
        <is>
          <t>-</t>
        </is>
      </c>
      <c r="E3483" s="9" t="n">
        <v>5699</v>
      </c>
      <c r="F3483" s="9" t="inlineStr">
        <is>
          <t>0.00</t>
        </is>
      </c>
      <c r="G3483" s="9" t="inlineStr">
        <is>
          <t>Outstock</t>
        </is>
      </c>
      <c r="H3483" s="9">
        <f>SUBSTITUTE(SUBSTITUTE(F3483,".00",""),".","")+0</f>
        <v/>
      </c>
      <c r="I3483" s="9" t="n"/>
      <c r="J3483" s="9">
        <f>IF(I3483&lt;&gt;"",I3483,H3483)</f>
        <v/>
      </c>
      <c r="K3483" s="9">
        <f>E3483/(1+M3483)</f>
        <v/>
      </c>
      <c r="L3483" s="10" t="inlineStr">
        <is>
          <t>PLN</t>
        </is>
      </c>
      <c r="M3483" s="11" t="n">
        <v>0.23</v>
      </c>
      <c r="N3483" s="9">
        <f>K3483*VLOOKUP(L3483,'Exchange rate'!A:B,2,0)</f>
        <v/>
      </c>
      <c r="O3483" s="8" t="inlineStr">
        <is>
          <t>T-Mobile</t>
        </is>
      </c>
      <c r="P3483" s="8" t="inlineStr">
        <is>
          <t>T-Mobile</t>
        </is>
      </c>
      <c r="Q3483" s="8" t="inlineStr">
        <is>
          <t>Poland</t>
        </is>
      </c>
      <c r="R3483" s="12" t="inlineStr">
        <is>
          <t>https://www.t-mobile.pl/sklep/kategoria/telefony/lista/produkty/urzadzenie/apple-iphone-16-plus?currentPage=2&amp;tariffId=PostpaidVoiceAcq_OneShop_M1_70_24_offe&amp;itemPerPage=18&amp;excludedCurrentPage=1&amp;bp=acquisition&amp;agreementId=agreement24&amp;variantId=hw_AppiPhone16Plus_512GB_black_offe&amp;categoryId=telefony&amp;instalmentId=24&amp;installmentValue=240&amp;changedAttr%255B%255D=changedAttr.colour%253D%2523000000</t>
        </is>
      </c>
      <c r="S3483" s="13" t="inlineStr">
        <is>
          <t>Handset</t>
        </is>
      </c>
      <c r="T3483" s="13" t="n"/>
      <c r="U3483" s="12" t="inlineStr">
        <is>
          <t>https://drive.google.com/uc?export=view&amp;id=1DpK0gMEpKggF234qArRCFN92vNMDube1</t>
        </is>
      </c>
      <c r="V3483" t="inlineStr">
        <is>
          <t>20250424</t>
        </is>
      </c>
    </row>
    <row r="3484" ht="15" customHeight="1">
      <c r="A3484" s="7" t="inlineStr">
        <is>
          <t>BN2009876</t>
        </is>
      </c>
      <c r="B3484" s="8" t="inlineStr">
        <is>
          <t>Apple</t>
        </is>
      </c>
      <c r="C3484" s="8" t="inlineStr">
        <is>
          <t>iPhone 16 Pro 128GB 5G</t>
        </is>
      </c>
      <c r="D3484" s="8" t="inlineStr">
        <is>
          <t>-</t>
        </is>
      </c>
      <c r="E3484" s="9" t="n">
        <v>4999</v>
      </c>
      <c r="F3484" s="9" t="inlineStr">
        <is>
          <t>4999.00</t>
        </is>
      </c>
      <c r="G3484" s="9" t="inlineStr">
        <is>
          <t>Instock</t>
        </is>
      </c>
      <c r="H3484" s="9">
        <f>SUBSTITUTE(SUBSTITUTE(F3484,".00",""),".","")+0</f>
        <v/>
      </c>
      <c r="I3484" s="9" t="n"/>
      <c r="J3484" s="9">
        <f>IF(I3484&lt;&gt;"",I3484,H3484)</f>
        <v/>
      </c>
      <c r="K3484" s="9">
        <f>E3484/(1+M3484)</f>
        <v/>
      </c>
      <c r="L3484" s="10" t="inlineStr">
        <is>
          <t>PLN</t>
        </is>
      </c>
      <c r="M3484" s="11" t="n">
        <v>0.23</v>
      </c>
      <c r="N3484" s="9">
        <f>K3484*VLOOKUP(L3484,'Exchange rate'!A:B,2,0)</f>
        <v/>
      </c>
      <c r="O3484" s="8" t="inlineStr">
        <is>
          <t>T-Mobile</t>
        </is>
      </c>
      <c r="P3484" s="8" t="inlineStr">
        <is>
          <t>T-Mobile</t>
        </is>
      </c>
      <c r="Q3484" s="8" t="inlineStr">
        <is>
          <t>Poland</t>
        </is>
      </c>
      <c r="R3484" s="12" t="inlineStr">
        <is>
          <t>https://www.t-mobile.pl/sklep/kategoria/telefony/lista/produkty/urzadzenie/apple-iphone-16-pro?currentPage=7&amp;tariffId=PostpaidVoiceAcq_OneShop_M1_70_24_offe&amp;itemPerPage=18&amp;excludedCurrentPage=1&amp;bp=acquisition&amp;agreementId=agreement24&amp;variantId=hw_AppiPhone16Pro_128GB_blackTitan_offe&amp;categoryId=telefony&amp;instalmentId=24&amp;installmentValue=220&amp;changedAttr%255B%255D=changedAttr.colour%253D%2523000000</t>
        </is>
      </c>
      <c r="S3484" s="13" t="inlineStr">
        <is>
          <t>Handset</t>
        </is>
      </c>
      <c r="T3484" s="13" t="n"/>
      <c r="U3484" s="12" t="inlineStr">
        <is>
          <t>https://drive.google.com/uc?export=view&amp;id=1CEtV5WbvVvyckaqo1_1TNswOtVRSXed2</t>
        </is>
      </c>
      <c r="V3484" t="inlineStr">
        <is>
          <t>20250424</t>
        </is>
      </c>
    </row>
    <row r="3485" ht="15" customHeight="1">
      <c r="A3485" s="7" t="inlineStr">
        <is>
          <t>BN2009884</t>
        </is>
      </c>
      <c r="B3485" s="8" t="inlineStr">
        <is>
          <t>Apple</t>
        </is>
      </c>
      <c r="C3485" s="8" t="inlineStr">
        <is>
          <t>iPhone 16 Pro 1TB 5G</t>
        </is>
      </c>
      <c r="D3485" s="8" t="inlineStr">
        <is>
          <t>-</t>
        </is>
      </c>
      <c r="E3485" s="9" t="n">
        <v>0</v>
      </c>
      <c r="F3485" s="9" t="inlineStr">
        <is>
          <t>0.00</t>
        </is>
      </c>
      <c r="G3485" s="9" t="inlineStr">
        <is>
          <t>Outstock</t>
        </is>
      </c>
      <c r="H3485" s="9">
        <f>SUBSTITUTE(SUBSTITUTE(F3485,".00",""),".","")+0</f>
        <v/>
      </c>
      <c r="I3485" s="9" t="n"/>
      <c r="J3485" s="9">
        <f>IF(I3485&lt;&gt;"",I3485,H3485)</f>
        <v/>
      </c>
      <c r="K3485" s="9">
        <f>E3485/(1+M3485)</f>
        <v/>
      </c>
      <c r="L3485" s="10" t="inlineStr">
        <is>
          <t>PLN</t>
        </is>
      </c>
      <c r="M3485" s="11" t="n">
        <v>0.23</v>
      </c>
      <c r="N3485" s="9">
        <f>K3485*VLOOKUP(L3485,'Exchange rate'!A:B,2,0)</f>
        <v/>
      </c>
      <c r="O3485" s="8" t="inlineStr">
        <is>
          <t>T-Mobile</t>
        </is>
      </c>
      <c r="P3485" s="8" t="inlineStr">
        <is>
          <t>T-Mobile</t>
        </is>
      </c>
      <c r="Q3485" s="8" t="inlineStr">
        <is>
          <t>Poland</t>
        </is>
      </c>
      <c r="R3485" s="12" t="inlineStr">
        <is>
          <t>https://www.t-mobile.pl/sklep/kategoria/telefony/lista/produkty/urzadzenie/apple-iphone-16-pro?tariffId=PostpaidVoiceAcq_OneShop_MNP3X0_M2_70_24_offe&amp;agreementId=agreement24&amp;variantId=hw_AppiPhone16Pro_1TB_desertTitan_offe&amp;categoryId=telefony&amp;instalmentId=24&amp;installmentValue=260&amp;changedAttr%255B%255D=changedAttr.colour%253D%2523F3ECDB</t>
        </is>
      </c>
      <c r="S3485" s="13" t="inlineStr">
        <is>
          <t>Handset</t>
        </is>
      </c>
      <c r="T3485" s="13" t="inlineStr">
        <is>
          <t>a</t>
        </is>
      </c>
      <c r="U3485" s="12" t="inlineStr">
        <is>
          <t>https://drive.google.com/uc?export=view&amp;id=1BoTS-7uifCjPI8f6ER0zjiCmNgee2PGS</t>
        </is>
      </c>
      <c r="V3485" t="inlineStr">
        <is>
          <t>20250424</t>
        </is>
      </c>
    </row>
    <row r="3486" ht="15" customHeight="1">
      <c r="A3486" s="7" t="inlineStr">
        <is>
          <t>BN2009882</t>
        </is>
      </c>
      <c r="B3486" s="8" t="inlineStr">
        <is>
          <t>Apple</t>
        </is>
      </c>
      <c r="C3486" s="8" t="inlineStr">
        <is>
          <t>iPhone 16 Pro 256GB 5G</t>
        </is>
      </c>
      <c r="D3486" s="8" t="inlineStr">
        <is>
          <t>-</t>
        </is>
      </c>
      <c r="E3486" s="9" t="n">
        <v>5499</v>
      </c>
      <c r="F3486" s="9" t="inlineStr">
        <is>
          <t>0.00</t>
        </is>
      </c>
      <c r="G3486" s="9" t="inlineStr">
        <is>
          <t>Outstock</t>
        </is>
      </c>
      <c r="H3486" s="9">
        <f>SUBSTITUTE(SUBSTITUTE(F3486,".00",""),".","")+0</f>
        <v/>
      </c>
      <c r="I3486" s="9" t="n"/>
      <c r="J3486" s="9">
        <f>IF(I3486&lt;&gt;"",I3486,H3486)</f>
        <v/>
      </c>
      <c r="K3486" s="9">
        <f>E3486/(1+M3486)</f>
        <v/>
      </c>
      <c r="L3486" s="10" t="inlineStr">
        <is>
          <t>PLN</t>
        </is>
      </c>
      <c r="M3486" s="11" t="n">
        <v>0.23</v>
      </c>
      <c r="N3486" s="9">
        <f>K3486*VLOOKUP(L3486,'Exchange rate'!A:B,2,0)</f>
        <v/>
      </c>
      <c r="O3486" s="8" t="inlineStr">
        <is>
          <t>T-Mobile</t>
        </is>
      </c>
      <c r="P3486" s="8" t="inlineStr">
        <is>
          <t>T-Mobile</t>
        </is>
      </c>
      <c r="Q3486" s="8" t="inlineStr">
        <is>
          <t>Poland</t>
        </is>
      </c>
      <c r="R3486" s="12" t="inlineStr">
        <is>
          <t>https://www.t-mobile.pl/sklep/kategoria/telefony/lista/produkty/urzadzenie/apple-iphone-16-pro?tariffId=PostpaidVoiceAcq_OneShop_MNP3X0_M2_70_24_PKE_offe&amp;agreementId=agreement24&amp;variantId=hw_AppiPhone16Pro_256GB_blackTitan_offe&amp;categoryId=telefony&amp;instalmentId=24&amp;installmentValue=240&amp;changedAttr%255B%255D=changedAttr.colour%253D%2523000000</t>
        </is>
      </c>
      <c r="S3486" s="13" t="inlineStr">
        <is>
          <t>Handset</t>
        </is>
      </c>
      <c r="T3486" s="13" t="n"/>
      <c r="U3486" s="12" t="inlineStr">
        <is>
          <t>https://drive.google.com/uc?export=view&amp;id=1Ek7GZG1jl8nGtERnkAWCTAN9yiFBPPnp</t>
        </is>
      </c>
      <c r="V3486" t="inlineStr">
        <is>
          <t>20250424</t>
        </is>
      </c>
    </row>
    <row r="3487" ht="15" customHeight="1">
      <c r="A3487" s="7" t="inlineStr">
        <is>
          <t>BN2009883</t>
        </is>
      </c>
      <c r="B3487" s="8" t="inlineStr">
        <is>
          <t>Apple</t>
        </is>
      </c>
      <c r="C3487" s="8" t="inlineStr">
        <is>
          <t>iPhone 16 Pro 512GB 5G</t>
        </is>
      </c>
      <c r="D3487" s="8" t="inlineStr">
        <is>
          <t>-</t>
        </is>
      </c>
      <c r="E3487" s="9" t="n">
        <v>6399</v>
      </c>
      <c r="F3487" s="9" t="inlineStr">
        <is>
          <t>6399.00</t>
        </is>
      </c>
      <c r="G3487" s="9" t="inlineStr">
        <is>
          <t>Instock</t>
        </is>
      </c>
      <c r="H3487" s="9">
        <f>SUBSTITUTE(SUBSTITUTE(F3487,".00",""),".","")+0</f>
        <v/>
      </c>
      <c r="I3487" s="9" t="n"/>
      <c r="J3487" s="9">
        <f>IF(I3487&lt;&gt;"",I3487,H3487)</f>
        <v/>
      </c>
      <c r="K3487" s="9">
        <f>E3487/(1+M3487)</f>
        <v/>
      </c>
      <c r="L3487" s="10" t="inlineStr">
        <is>
          <t>PLN</t>
        </is>
      </c>
      <c r="M3487" s="11" t="n">
        <v>0.23</v>
      </c>
      <c r="N3487" s="9">
        <f>K3487*VLOOKUP(L3487,'Exchange rate'!A:B,2,0)</f>
        <v/>
      </c>
      <c r="O3487" s="8" t="inlineStr">
        <is>
          <t>T-Mobile</t>
        </is>
      </c>
      <c r="P3487" s="8" t="inlineStr">
        <is>
          <t>T-Mobile</t>
        </is>
      </c>
      <c r="Q3487" s="8" t="inlineStr">
        <is>
          <t>Poland</t>
        </is>
      </c>
      <c r="R3487" s="12" t="inlineStr">
        <is>
          <t>https://www.t-mobile.pl/sklep/kategoria/telefony/lista/produkty/urzadzenie/apple-iphone-16-pro?tariffId=PostpaidVoiceAcq_OneShop_MNP3X0_M2_70_24_offe&amp;agreementId=agreement24&amp;variantId=hw_AppiPhone16Pro_512GB_blackTitan_offe&amp;categoryId=telefony&amp;instalmentId=24&amp;installmentValue=240&amp;changedAttr%255B%255D=changedAttr.storage%253D512_GB</t>
        </is>
      </c>
      <c r="S3487" s="13" t="inlineStr">
        <is>
          <t>Handset</t>
        </is>
      </c>
      <c r="T3487" s="13" t="n"/>
      <c r="U3487" s="12" t="inlineStr">
        <is>
          <t>https://drive.google.com/uc?export=view&amp;id=1Dzm_zszTvH5b9I2SiJ6cHlfp2W1LAE4n</t>
        </is>
      </c>
      <c r="V3487" t="inlineStr">
        <is>
          <t>20250424</t>
        </is>
      </c>
    </row>
    <row r="3488" ht="15" customHeight="1">
      <c r="A3488" s="7" t="inlineStr">
        <is>
          <t>BN2009886</t>
        </is>
      </c>
      <c r="B3488" s="8" t="inlineStr">
        <is>
          <t>Apple</t>
        </is>
      </c>
      <c r="C3488" s="8" t="inlineStr">
        <is>
          <t>iPhone 16 Pro Max 1TB 5G</t>
        </is>
      </c>
      <c r="D3488" s="8" t="inlineStr">
        <is>
          <t>-</t>
        </is>
      </c>
      <c r="E3488" s="9" t="n">
        <v>0</v>
      </c>
      <c r="F3488" s="9" t="inlineStr">
        <is>
          <t>0.00</t>
        </is>
      </c>
      <c r="G3488" s="9" t="inlineStr">
        <is>
          <t>Outstock</t>
        </is>
      </c>
      <c r="H3488" s="9">
        <f>SUBSTITUTE(SUBSTITUTE(F3488,".00",""),".","")+0</f>
        <v/>
      </c>
      <c r="I3488" s="9" t="n"/>
      <c r="J3488" s="9">
        <f>IF(I3488&lt;&gt;"",I3488,H3488)</f>
        <v/>
      </c>
      <c r="K3488" s="9">
        <f>E3488/(1+M3488)</f>
        <v/>
      </c>
      <c r="L3488" s="10" t="inlineStr">
        <is>
          <t>PLN</t>
        </is>
      </c>
      <c r="M3488" s="11" t="n">
        <v>0.23</v>
      </c>
      <c r="N3488" s="9">
        <f>K3488*VLOOKUP(L3488,'Exchange rate'!A:B,2,0)</f>
        <v/>
      </c>
      <c r="O3488" s="8" t="inlineStr">
        <is>
          <t>T-Mobile</t>
        </is>
      </c>
      <c r="P3488" s="8" t="inlineStr">
        <is>
          <t>T-Mobile</t>
        </is>
      </c>
      <c r="Q3488" s="8" t="inlineStr">
        <is>
          <t>Poland</t>
        </is>
      </c>
      <c r="R3488" s="12" t="inlineStr">
        <is>
          <t>https://www.t-mobile.pl/sklep/kategoria/telefony/lista/produkty/urzadzenie/apple-iphone-16-pro-max?tariffId=PostpaidVoiceAcq_OneShop_MNP3X0_M2_70_24_offe&amp;agreementId=agreement24&amp;variantId=hw_AppiPhone16ProMax_1TB_blackTitan_offe&amp;categoryId=telefony&amp;instalmentId=24&amp;installmentValue=260&amp;changedAttr%255B%255D=changedAttr.colour%253D%2523000000</t>
        </is>
      </c>
      <c r="S3488" s="13" t="inlineStr">
        <is>
          <t>Handset</t>
        </is>
      </c>
      <c r="T3488" s="13" t="inlineStr">
        <is>
          <t>a</t>
        </is>
      </c>
      <c r="U3488" s="12" t="inlineStr">
        <is>
          <t>https://drive.google.com/uc?export=view&amp;id=1CJ2ibFjNaIXtg4yQfR1dNEV92ip89nvf</t>
        </is>
      </c>
      <c r="V3488" t="inlineStr">
        <is>
          <t>20250424</t>
        </is>
      </c>
    </row>
    <row r="3489" ht="15" customHeight="1">
      <c r="A3489" s="7" t="inlineStr">
        <is>
          <t>BN2009877</t>
        </is>
      </c>
      <c r="B3489" s="8" t="inlineStr">
        <is>
          <t>Apple</t>
        </is>
      </c>
      <c r="C3489" s="8" t="inlineStr">
        <is>
          <t>iPhone 16 Pro Max 256GB 5G</t>
        </is>
      </c>
      <c r="D3489" s="8" t="inlineStr">
        <is>
          <t>-</t>
        </is>
      </c>
      <c r="E3489" s="9" t="n">
        <v>5899</v>
      </c>
      <c r="F3489" s="9" t="inlineStr">
        <is>
          <t>5899.00</t>
        </is>
      </c>
      <c r="G3489" s="9" t="inlineStr">
        <is>
          <t>Instock</t>
        </is>
      </c>
      <c r="H3489" s="9">
        <f>SUBSTITUTE(SUBSTITUTE(F3489,".00",""),".","")+0</f>
        <v/>
      </c>
      <c r="I3489" s="9" t="n"/>
      <c r="J3489" s="9">
        <f>IF(I3489&lt;&gt;"",I3489,H3489)</f>
        <v/>
      </c>
      <c r="K3489" s="9">
        <f>E3489/(1+M3489)</f>
        <v/>
      </c>
      <c r="L3489" s="10" t="inlineStr">
        <is>
          <t>PLN</t>
        </is>
      </c>
      <c r="M3489" s="11" t="n">
        <v>0.23</v>
      </c>
      <c r="N3489" s="9">
        <f>K3489*VLOOKUP(L3489,'Exchange rate'!A:B,2,0)</f>
        <v/>
      </c>
      <c r="O3489" s="8" t="inlineStr">
        <is>
          <t>T-Mobile</t>
        </is>
      </c>
      <c r="P3489" s="8" t="inlineStr">
        <is>
          <t>T-Mobile</t>
        </is>
      </c>
      <c r="Q3489" s="8" t="inlineStr">
        <is>
          <t>Poland</t>
        </is>
      </c>
      <c r="R3489" s="12" t="inlineStr">
        <is>
          <t>https://www.t-mobile.pl/sklep/kategoria/telefony/lista/produkty/urzadzenie/apple-iphone-16-pro-max?tariffId=PostpaidVoiceAcq_OneShop_M1_70_24_offe&amp;agreementId=agreement24&amp;variantId=hw_AppiPhone16ProMax_256GB_blackTitan_offe&amp;categoryId=telefony&amp;instalmentId=24&amp;installmentValue=260&amp;changedAttr%255B%255D=changedAttr.colour%253D%2523000000</t>
        </is>
      </c>
      <c r="S3489" s="13" t="inlineStr">
        <is>
          <t>Handset</t>
        </is>
      </c>
      <c r="T3489" s="13" t="n"/>
      <c r="U3489" s="12" t="inlineStr">
        <is>
          <t>https://drive.google.com/uc?export=view&amp;id=1CXgeGmZlcOltJHfThZ5PDfsHQiaXxq4i</t>
        </is>
      </c>
      <c r="V3489" t="inlineStr">
        <is>
          <t>20250424</t>
        </is>
      </c>
    </row>
    <row r="3490" ht="15" customHeight="1">
      <c r="A3490" s="7" t="inlineStr">
        <is>
          <t>BN2009885</t>
        </is>
      </c>
      <c r="B3490" s="8" t="inlineStr">
        <is>
          <t>Apple</t>
        </is>
      </c>
      <c r="C3490" s="8" t="inlineStr">
        <is>
          <t>iPhone 16 Pro Max 512GB 5G</t>
        </is>
      </c>
      <c r="D3490" s="8" t="inlineStr">
        <is>
          <t>-</t>
        </is>
      </c>
      <c r="E3490" s="9" t="n">
        <v>6899</v>
      </c>
      <c r="F3490" s="9" t="inlineStr">
        <is>
          <t>6899.00</t>
        </is>
      </c>
      <c r="G3490" s="9" t="inlineStr">
        <is>
          <t>Instock</t>
        </is>
      </c>
      <c r="H3490" s="9">
        <f>SUBSTITUTE(SUBSTITUTE(F3490,".00",""),".","")+0</f>
        <v/>
      </c>
      <c r="I3490" s="9" t="n"/>
      <c r="J3490" s="9">
        <f>IF(I3490&lt;&gt;"",I3490,H3490)</f>
        <v/>
      </c>
      <c r="K3490" s="9">
        <f>E3490/(1+M3490)</f>
        <v/>
      </c>
      <c r="L3490" s="10" t="inlineStr">
        <is>
          <t>PLN</t>
        </is>
      </c>
      <c r="M3490" s="11" t="n">
        <v>0.23</v>
      </c>
      <c r="N3490" s="9">
        <f>K3490*VLOOKUP(L3490,'Exchange rate'!A:B,2,0)</f>
        <v/>
      </c>
      <c r="O3490" s="8" t="inlineStr">
        <is>
          <t>T-Mobile</t>
        </is>
      </c>
      <c r="P3490" s="8" t="inlineStr">
        <is>
          <t>T-Mobile</t>
        </is>
      </c>
      <c r="Q3490" s="8" t="inlineStr">
        <is>
          <t>Poland</t>
        </is>
      </c>
      <c r="R3490" s="12" t="inlineStr">
        <is>
          <t>https://www.t-mobile.pl/sklep/kategoria/telefony/lista/produkty/urzadzenie/apple-iphone-16-pro-max?tariffId=PostpaidVoiceAcq_OneShop_M1_70_24_offe&amp;agreementId=agreement24&amp;variantId=hw_AppiPhone16ProMax_512GB_blackTitan_offe&amp;categoryId=telefony&amp;instalmentId=24&amp;installmentValue=260&amp;changedAttr%255B%255D=changedAttr.colour%253D%2523000000</t>
        </is>
      </c>
      <c r="S3490" s="13" t="inlineStr">
        <is>
          <t>Handset</t>
        </is>
      </c>
      <c r="T3490" s="13" t="n"/>
      <c r="U3490" s="12" t="inlineStr">
        <is>
          <t>https://drive.google.com/uc?export=view&amp;id=1DLH-wD8iXaMxKr5-uwXJtBaRxunl7krJ</t>
        </is>
      </c>
      <c r="V3490" t="inlineStr">
        <is>
          <t>20250424</t>
        </is>
      </c>
    </row>
    <row r="3491" ht="15" customHeight="1">
      <c r="A3491" s="7" t="inlineStr">
        <is>
          <t>BN2010109</t>
        </is>
      </c>
      <c r="B3491" s="8" t="inlineStr">
        <is>
          <t>Apple</t>
        </is>
      </c>
      <c r="C3491" s="8" t="inlineStr">
        <is>
          <t>iPhone 16e 128GB 5G</t>
        </is>
      </c>
      <c r="D3491" s="8" t="inlineStr">
        <is>
          <t>-</t>
        </is>
      </c>
      <c r="E3491" s="9" t="n">
        <v>2999</v>
      </c>
      <c r="F3491" s="9" t="inlineStr">
        <is>
          <t>2999.00</t>
        </is>
      </c>
      <c r="G3491" s="9" t="inlineStr">
        <is>
          <t>Instock</t>
        </is>
      </c>
      <c r="H3491" s="9">
        <f>SUBSTITUTE(SUBSTITUTE(F3491,".00",""),".","")+0</f>
        <v/>
      </c>
      <c r="I3491" s="9" t="n"/>
      <c r="J3491" s="9">
        <f>IF(I3491&lt;&gt;"",I3491,H3491)</f>
        <v/>
      </c>
      <c r="K3491" s="9">
        <f>E3491/(1+M3491)</f>
        <v/>
      </c>
      <c r="L3491" s="10" t="inlineStr">
        <is>
          <t>PLN</t>
        </is>
      </c>
      <c r="M3491" s="11" t="n">
        <v>0.23</v>
      </c>
      <c r="N3491" s="9">
        <f>K3491*VLOOKUP(L3491,'Exchange rate'!A:B,2,0)</f>
        <v/>
      </c>
      <c r="O3491" s="8" t="inlineStr">
        <is>
          <t>T-Mobile</t>
        </is>
      </c>
      <c r="P3491" s="8" t="inlineStr">
        <is>
          <t>T-Mobile</t>
        </is>
      </c>
      <c r="Q3491" s="8" t="inlineStr">
        <is>
          <t>Poland</t>
        </is>
      </c>
      <c r="R3491" s="12" t="inlineStr">
        <is>
          <t>https://www.t-mobile.pl/sklep/kategoria/telefony/lista/produkty/urzadzenie/apple-iphone-16-e-b2c?currentPage=2&amp;tariffId=PostpaidVoiceAcq_OneShop_M1_70_24_offe&amp;itemPerPage=18&amp;excludedCurrentPage=1&amp;bp=acquisition&amp;agreementId=agreement24&amp;variantId=hw_AppiPhone16_e_128GB_white_offe&amp;categoryId=telefony&amp;instalmentId=24&amp;installmentValue=120&amp;changedAttr%255B%255D=changedAttr.colour%253D%2523FFFFFF</t>
        </is>
      </c>
      <c r="S3491" s="13" t="inlineStr">
        <is>
          <t>Handset</t>
        </is>
      </c>
      <c r="T3491" s="13" t="n"/>
      <c r="U3491" s="12" t="inlineStr">
        <is>
          <t>https://drive.google.com/uc?export=view&amp;id=1F8Gt33kfybHSLAUiEgyFnbgMa64n68Yg</t>
        </is>
      </c>
      <c r="V3491" t="inlineStr">
        <is>
          <t>20250424</t>
        </is>
      </c>
    </row>
    <row r="3492" ht="15" customHeight="1">
      <c r="A3492" s="7" t="inlineStr">
        <is>
          <t>BN2010110</t>
        </is>
      </c>
      <c r="B3492" s="8" t="inlineStr">
        <is>
          <t>Apple</t>
        </is>
      </c>
      <c r="C3492" s="8" t="inlineStr">
        <is>
          <t>iPhone 16e 256GB 5G</t>
        </is>
      </c>
      <c r="D3492" s="8" t="inlineStr">
        <is>
          <t>-</t>
        </is>
      </c>
      <c r="E3492" s="9" t="n">
        <v>3499</v>
      </c>
      <c r="F3492" s="9" t="inlineStr">
        <is>
          <t>3499.00</t>
        </is>
      </c>
      <c r="G3492" s="9" t="inlineStr">
        <is>
          <t>Instock</t>
        </is>
      </c>
      <c r="H3492" s="9">
        <f>SUBSTITUTE(SUBSTITUTE(F3492,".00",""),".","")+0</f>
        <v/>
      </c>
      <c r="I3492" s="9" t="n"/>
      <c r="J3492" s="9">
        <f>IF(I3492&lt;&gt;"",I3492,H3492)</f>
        <v/>
      </c>
      <c r="K3492" s="9">
        <f>E3492/(1+M3492)</f>
        <v/>
      </c>
      <c r="L3492" s="10" t="inlineStr">
        <is>
          <t>PLN</t>
        </is>
      </c>
      <c r="M3492" s="11" t="n">
        <v>0.23</v>
      </c>
      <c r="N3492" s="9">
        <f>K3492*VLOOKUP(L3492,'Exchange rate'!A:B,2,0)</f>
        <v/>
      </c>
      <c r="O3492" s="8" t="inlineStr">
        <is>
          <t>T-Mobile</t>
        </is>
      </c>
      <c r="P3492" s="8" t="inlineStr">
        <is>
          <t>T-Mobile</t>
        </is>
      </c>
      <c r="Q3492" s="8" t="inlineStr">
        <is>
          <t>Poland</t>
        </is>
      </c>
      <c r="R3492" s="12" t="inlineStr">
        <is>
          <t>https://www.t-mobile.pl/sklep/kategoria/telefony/lista/produkty/urzadzenie/apple-iphone-16-e-b2c?currentPage=2&amp;tariffId=PostpaidVoiceAcq_OneShop_M1_70_24_offe&amp;itemPerPage=18&amp;excludedCurrentPage=1&amp;bp=acquisition&amp;agreementId=agreement24&amp;variantId=hw_AppiPhone16_e_256GB_white_offe&amp;categoryId=telefony&amp;instalmentId=24&amp;installmentValue=140&amp;changedAttr%255B%255D=changedAttr.colour%253D%2523FFFFFF</t>
        </is>
      </c>
      <c r="S3492" s="13" t="inlineStr">
        <is>
          <t>Handset</t>
        </is>
      </c>
      <c r="T3492" s="13" t="n"/>
      <c r="U3492" s="12" t="inlineStr">
        <is>
          <t>https://drive.google.com/uc?export=view&amp;id=1CArGYjYAWh2ySPflzPmbluM4mk3mMTsN</t>
        </is>
      </c>
      <c r="V3492" t="inlineStr">
        <is>
          <t>20250424</t>
        </is>
      </c>
    </row>
    <row r="3493" ht="15" customHeight="1">
      <c r="A3493" s="7" t="inlineStr">
        <is>
          <t>AN00000170</t>
        </is>
      </c>
      <c r="B3493" s="8" t="inlineStr">
        <is>
          <t>Apple</t>
        </is>
      </c>
      <c r="C3493" s="8" t="inlineStr">
        <is>
          <t>Watch SE 2023 LTE 40mm</t>
        </is>
      </c>
      <c r="D3493" s="8" t="inlineStr">
        <is>
          <t>-</t>
        </is>
      </c>
      <c r="E3493" s="9" t="n">
        <v>1329</v>
      </c>
      <c r="F3493" s="9" t="inlineStr">
        <is>
          <t>1329.00</t>
        </is>
      </c>
      <c r="G3493" s="9" t="inlineStr">
        <is>
          <t>Instock</t>
        </is>
      </c>
      <c r="H3493" s="9">
        <f>SUBSTITUTE(SUBSTITUTE(F3493,".00",""),".","")+0</f>
        <v/>
      </c>
      <c r="I3493" s="9" t="n"/>
      <c r="J3493" s="9">
        <f>IF(I3493&lt;&gt;"",I3493,H3493)</f>
        <v/>
      </c>
      <c r="K3493" s="9">
        <f>E3493/(1+M3493)</f>
        <v/>
      </c>
      <c r="L3493" s="10" t="inlineStr">
        <is>
          <t>PLN</t>
        </is>
      </c>
      <c r="M3493" s="11" t="n">
        <v>0.23</v>
      </c>
      <c r="N3493" s="9">
        <f>K3493*VLOOKUP(L3493,'Exchange rate'!A:B,2,0)</f>
        <v/>
      </c>
      <c r="O3493" s="8" t="inlineStr">
        <is>
          <t>T-Mobile</t>
        </is>
      </c>
      <c r="P3493" s="8" t="inlineStr">
        <is>
          <t>T-Mobile</t>
        </is>
      </c>
      <c r="Q3493" s="8" t="inlineStr">
        <is>
          <t>Poland</t>
        </is>
      </c>
      <c r="R3493" s="12" t="inlineStr">
        <is>
          <t>https://www.t-mobile.pl/sklep/kategoria/telefony/lista/produkty/urzadzenie/apple-watch-se2023-lte-40mm?bp=acquisition&amp;tariffId=PostpaidVoiceAcq_OneShop_MNP3X0_M2_70_24_offe&amp;agreementId=agreement24&amp;variantId=hw_AppWatchSE23LTE40mm_32GB_midnight_offe&amp;instalmentId=0&amp;installmentValue=0&amp;deviceList=device+list+section&amp;changedAttr%255B%255D=changedAttr.colour%253D%2523000000</t>
        </is>
      </c>
      <c r="S3493" s="13" t="inlineStr">
        <is>
          <t>Smart Watch</t>
        </is>
      </c>
      <c r="T3493" s="13" t="n"/>
      <c r="U3493" s="12" t="inlineStr">
        <is>
          <t>https://drive.google.com/uc?export=view&amp;id=1DaMKJrPTLlt_2IYpcw0x30IajamspG9C</t>
        </is>
      </c>
      <c r="V3493" t="inlineStr">
        <is>
          <t>20250424</t>
        </is>
      </c>
    </row>
    <row r="3494" ht="15" customHeight="1">
      <c r="A3494" s="7" t="inlineStr">
        <is>
          <t>AN00000171</t>
        </is>
      </c>
      <c r="B3494" s="8" t="inlineStr">
        <is>
          <t>Apple</t>
        </is>
      </c>
      <c r="C3494" s="8" t="inlineStr">
        <is>
          <t>Watch SE 2023 LTE 44mm</t>
        </is>
      </c>
      <c r="D3494" s="8" t="inlineStr">
        <is>
          <t>-</t>
        </is>
      </c>
      <c r="E3494" s="9" t="n">
        <v>1549</v>
      </c>
      <c r="F3494" s="9" t="inlineStr">
        <is>
          <t>1549.00</t>
        </is>
      </c>
      <c r="G3494" s="9" t="inlineStr">
        <is>
          <t>Instock</t>
        </is>
      </c>
      <c r="H3494" s="9">
        <f>SUBSTITUTE(SUBSTITUTE(F3494,".00",""),".","")+0</f>
        <v/>
      </c>
      <c r="I3494" s="9" t="n"/>
      <c r="J3494" s="9">
        <f>IF(I3494&lt;&gt;"",I3494,H3494)</f>
        <v/>
      </c>
      <c r="K3494" s="9">
        <f>E3494/(1+M3494)</f>
        <v/>
      </c>
      <c r="L3494" s="10" t="inlineStr">
        <is>
          <t>PLN</t>
        </is>
      </c>
      <c r="M3494" s="11" t="n">
        <v>0.23</v>
      </c>
      <c r="N3494" s="9">
        <f>K3494*VLOOKUP(L3494,'Exchange rate'!A:B,2,0)</f>
        <v/>
      </c>
      <c r="O3494" s="8" t="inlineStr">
        <is>
          <t>T-Mobile</t>
        </is>
      </c>
      <c r="P3494" s="8" t="inlineStr">
        <is>
          <t>T-Mobile</t>
        </is>
      </c>
      <c r="Q3494" s="8" t="inlineStr">
        <is>
          <t>Poland</t>
        </is>
      </c>
      <c r="R3494" s="12" t="inlineStr">
        <is>
          <t>https://www.t-mobile.pl/sklep/kategoria/telefony/lista/produkty/urzadzenie/apple-watch-se2023-lte-44mm?bp=acquisition&amp;tariffId=PostpaidVoiceAcq_OneShop_MNP3X0_M2_70_24_offe&amp;agreementId=agreement24&amp;variantId=hw_AppWatchSE23LTE44mm_32GB_starlight_offe&amp;instalmentId=0&amp;installmentValue=0&amp;deviceList=device+list+section&amp;changedAttr%255B%255D=changedAttr.colour%253D%2523D9BA8C</t>
        </is>
      </c>
      <c r="S3494" s="13" t="inlineStr">
        <is>
          <t>Smart Watch</t>
        </is>
      </c>
      <c r="T3494" s="13" t="n"/>
      <c r="U3494" s="12" t="inlineStr">
        <is>
          <t>https://drive.google.com/uc?export=view&amp;id=1DSo62vfI1joqpAGe2zhLlusgeqWD1TyV</t>
        </is>
      </c>
      <c r="V3494" t="inlineStr">
        <is>
          <t>20250424</t>
        </is>
      </c>
    </row>
    <row r="3495" ht="15" customHeight="1">
      <c r="A3495" s="7" t="inlineStr">
        <is>
          <t>BN2009138</t>
        </is>
      </c>
      <c r="B3495" s="8" t="inlineStr">
        <is>
          <t>Apple</t>
        </is>
      </c>
      <c r="C3495" s="8" t="inlineStr">
        <is>
          <t>Watch Series 9 GPS+Cellular 45mm</t>
        </is>
      </c>
      <c r="D3495" s="8" t="inlineStr">
        <is>
          <t>-</t>
        </is>
      </c>
      <c r="E3495" s="9" t="n">
        <v>0</v>
      </c>
      <c r="F3495" s="9" t="inlineStr">
        <is>
          <t>0.00</t>
        </is>
      </c>
      <c r="G3495" s="9" t="inlineStr">
        <is>
          <t>Outstock</t>
        </is>
      </c>
      <c r="H3495" s="9">
        <f>SUBSTITUTE(SUBSTITUTE(F3495,".00",""),".","")+0</f>
        <v/>
      </c>
      <c r="I3495" s="9" t="n"/>
      <c r="J3495" s="9">
        <f>IF(I3495&lt;&gt;"",I3495,H3495)</f>
        <v/>
      </c>
      <c r="K3495" s="9">
        <f>E3495/(1+M3495)</f>
        <v/>
      </c>
      <c r="L3495" s="10" t="inlineStr">
        <is>
          <t>PLN</t>
        </is>
      </c>
      <c r="M3495" s="11" t="n">
        <v>0.23</v>
      </c>
      <c r="N3495" s="9">
        <f>K3495*VLOOKUP(L3495,'Exchange rate'!A:B,2,0)</f>
        <v/>
      </c>
      <c r="O3495" s="8" t="inlineStr">
        <is>
          <t>T-Mobile</t>
        </is>
      </c>
      <c r="P3495" s="8" t="inlineStr">
        <is>
          <t>T-Mobile</t>
        </is>
      </c>
      <c r="Q3495" s="8" t="inlineStr">
        <is>
          <t>Poland</t>
        </is>
      </c>
      <c r="R3495" s="12" t="inlineStr">
        <is>
          <t>https://www.t-mobile.pl/sklep/kategoria/telefony/lista/produkty/urzadzenie/apple-watch-s9-lte-45mm?currentPage=2&amp;tariffId=PostpaidVoiceAcq_OneShop_MNP3X0_M2_70_24_offe&amp;itemPerPage=18&amp;excludedCurrentPage=1&amp;bp=acquisition&amp;agreementId=agreement24&amp;variantId=hw_AppWatchS9LTE45mm_64GB_starlight_offe&amp;categoryId=telefony&amp;instalmentId=24&amp;installmentValue=120&amp;changedAttr%255B%255D=changedAttr.colour%253D%2523D9BA8C</t>
        </is>
      </c>
      <c r="S3495" s="13" t="inlineStr">
        <is>
          <t>Smart Watch</t>
        </is>
      </c>
      <c r="T3495" s="13" t="inlineStr">
        <is>
          <t>a</t>
        </is>
      </c>
      <c r="U3495" s="12" t="inlineStr">
        <is>
          <t>https://drive.google.com/uc?export=view&amp;id=1EjfiI2NhOckKAgeFrg0tCpxvsghBHCHp</t>
        </is>
      </c>
      <c r="V3495" t="inlineStr">
        <is>
          <t>20250424</t>
        </is>
      </c>
    </row>
    <row r="3496" ht="15" customHeight="1">
      <c r="A3496" s="7" t="inlineStr">
        <is>
          <t>BN2009903</t>
        </is>
      </c>
      <c r="B3496" s="8" t="inlineStr">
        <is>
          <t>Apple</t>
        </is>
      </c>
      <c r="C3496" s="8" t="inlineStr">
        <is>
          <t>Watch Series10 (42mm) Aluminium LTE</t>
        </is>
      </c>
      <c r="D3496" s="8" t="inlineStr">
        <is>
          <t>-</t>
        </is>
      </c>
      <c r="E3496" s="9" t="n">
        <v>2549</v>
      </c>
      <c r="F3496" s="9" t="inlineStr">
        <is>
          <t>0.00</t>
        </is>
      </c>
      <c r="G3496" s="9" t="inlineStr">
        <is>
          <t>Outstock</t>
        </is>
      </c>
      <c r="H3496" s="9">
        <f>SUBSTITUTE(SUBSTITUTE(F3496,".00",""),".","")+0</f>
        <v/>
      </c>
      <c r="I3496" s="9" t="n"/>
      <c r="J3496" s="9">
        <f>IF(I3496&lt;&gt;"",I3496,H3496)</f>
        <v/>
      </c>
      <c r="K3496" s="9">
        <f>E3496/(1+M3496)</f>
        <v/>
      </c>
      <c r="L3496" s="10" t="inlineStr">
        <is>
          <t>PLN</t>
        </is>
      </c>
      <c r="M3496" s="11" t="n">
        <v>0.23</v>
      </c>
      <c r="N3496" s="9">
        <f>K3496*VLOOKUP(L3496,'Exchange rate'!A:B,2,0)</f>
        <v/>
      </c>
      <c r="O3496" s="8" t="inlineStr">
        <is>
          <t>T-Mobile</t>
        </is>
      </c>
      <c r="P3496" s="8" t="inlineStr">
        <is>
          <t>T-Mobile</t>
        </is>
      </c>
      <c r="Q3496" s="8" t="inlineStr">
        <is>
          <t>Poland</t>
        </is>
      </c>
      <c r="R3496" s="12" t="inlineStr">
        <is>
          <t>https://www.t-mobile.pl/sklep/kategoria/telefony/lista/produkty/urzadzenie/apple-watch-s10-lte-42mm?currentPage=9&amp;tariffId=PostpaidVoiceAcq_OneShop_M1_70_24_offe&amp;itemPerPage=18&amp;excludedCurrentPage=1&amp;bp=acquisition&amp;agreementId=agreement24&amp;variantId=hw_AppWatchS10LTE42mm_64GB_silver_offe&amp;categoryId=telefony&amp;instalmentId=24&amp;installmentValue=100&amp;changedAttr%255B%255D=changedAttr.colour%253D%2523EBEBE3</t>
        </is>
      </c>
      <c r="S3496" s="13" t="inlineStr">
        <is>
          <t>Smart Watch</t>
        </is>
      </c>
      <c r="T3496" s="13" t="n"/>
      <c r="U3496" s="12" t="inlineStr">
        <is>
          <t>https://drive.google.com/uc?export=view&amp;id=1DrnIz_dVMRYpdl6DyOC9GSdB2Ut3O4N3</t>
        </is>
      </c>
      <c r="V3496" t="inlineStr">
        <is>
          <t>20250424</t>
        </is>
      </c>
    </row>
    <row r="3497" ht="15" customHeight="1">
      <c r="A3497" s="7" t="inlineStr">
        <is>
          <t>BN2009905</t>
        </is>
      </c>
      <c r="B3497" s="8" t="inlineStr">
        <is>
          <t>Apple</t>
        </is>
      </c>
      <c r="C3497" s="8" t="inlineStr">
        <is>
          <t>Watch Series10 (46mm) Aluminium LTE</t>
        </is>
      </c>
      <c r="D3497" s="8" t="inlineStr">
        <is>
          <t>-</t>
        </is>
      </c>
      <c r="E3497" s="9" t="n">
        <v>2749</v>
      </c>
      <c r="F3497" s="9" t="inlineStr">
        <is>
          <t>2749.00</t>
        </is>
      </c>
      <c r="G3497" s="9" t="inlineStr">
        <is>
          <t>Instock</t>
        </is>
      </c>
      <c r="H3497" s="9">
        <f>SUBSTITUTE(SUBSTITUTE(F3497,".00",""),".","")+0</f>
        <v/>
      </c>
      <c r="I3497" s="9" t="n"/>
      <c r="J3497" s="9">
        <f>IF(I3497&lt;&gt;"",I3497,H3497)</f>
        <v/>
      </c>
      <c r="K3497" s="9">
        <f>E3497/(1+M3497)</f>
        <v/>
      </c>
      <c r="L3497" s="10" t="inlineStr">
        <is>
          <t>PLN</t>
        </is>
      </c>
      <c r="M3497" s="11" t="n">
        <v>0.23</v>
      </c>
      <c r="N3497" s="9">
        <f>K3497*VLOOKUP(L3497,'Exchange rate'!A:B,2,0)</f>
        <v/>
      </c>
      <c r="O3497" s="8" t="inlineStr">
        <is>
          <t>T-Mobile</t>
        </is>
      </c>
      <c r="P3497" s="8" t="inlineStr">
        <is>
          <t>T-Mobile</t>
        </is>
      </c>
      <c r="Q3497" s="8" t="inlineStr">
        <is>
          <t>Poland</t>
        </is>
      </c>
      <c r="R3497" s="12" t="inlineStr">
        <is>
          <t>https://www.t-mobile.pl/sklep/kategoria/telefony/lista/produkty/urzadzenie/apple-watch-s10-lte-46mm?currentPage=3&amp;itemPerPage=18&amp;excludedCurrentPage=1&amp;bp=acquisition&amp;agreementId=agreement24&amp;variantId=hw_AppWatchS10LTE46mm_64GB_silver_offe&amp;categoryId=telefony&amp;instalmentId=24&amp;installmentValue=100&amp;tariffId=-1&amp;hardwareOnlySale=true&amp;changedAttr%255B%255D=changedAttr.colour%253D%2523EBEBE3</t>
        </is>
      </c>
      <c r="S3497" s="13" t="inlineStr">
        <is>
          <t>Smart Watch</t>
        </is>
      </c>
      <c r="T3497" s="13" t="n"/>
      <c r="U3497" s="12" t="inlineStr">
        <is>
          <t>https://drive.google.com/uc?export=view&amp;id=1CWDsZiYRMKgOlFbC9gPKCA_2gcw9trDf</t>
        </is>
      </c>
      <c r="V3497" t="inlineStr">
        <is>
          <t>20250424</t>
        </is>
      </c>
    </row>
    <row r="3498" ht="15" customHeight="1">
      <c r="A3498" s="7" t="inlineStr">
        <is>
          <t>BN2009137</t>
        </is>
      </c>
      <c r="B3498" s="8" t="inlineStr">
        <is>
          <t>Apple</t>
        </is>
      </c>
      <c r="C3498" s="8" t="inlineStr">
        <is>
          <t>Watch Ultra 2 GPS+Cellular</t>
        </is>
      </c>
      <c r="D3498" s="8" t="inlineStr">
        <is>
          <t>-</t>
        </is>
      </c>
      <c r="E3498" s="9" t="n">
        <v>0</v>
      </c>
      <c r="F3498" s="9" t="inlineStr">
        <is>
          <t>0.00</t>
        </is>
      </c>
      <c r="G3498" s="9" t="inlineStr">
        <is>
          <t>Outstock</t>
        </is>
      </c>
      <c r="H3498" s="9">
        <f>SUBSTITUTE(SUBSTITUTE(F3498,".00",""),".","")+0</f>
        <v/>
      </c>
      <c r="I3498" s="9" t="n"/>
      <c r="J3498" s="9">
        <f>IF(I3498&lt;&gt;"",I3498,H3498)</f>
        <v/>
      </c>
      <c r="K3498" s="9">
        <f>E3498/(1+M3498)</f>
        <v/>
      </c>
      <c r="L3498" s="10" t="inlineStr">
        <is>
          <t>PLN</t>
        </is>
      </c>
      <c r="M3498" s="11" t="n">
        <v>0.23</v>
      </c>
      <c r="N3498" s="9">
        <f>K3498*VLOOKUP(L3498,'Exchange rate'!A:B,2,0)</f>
        <v/>
      </c>
      <c r="O3498" s="8" t="inlineStr">
        <is>
          <t>T-Mobile</t>
        </is>
      </c>
      <c r="P3498" s="8" t="inlineStr">
        <is>
          <t>T-Mobile</t>
        </is>
      </c>
      <c r="Q3498" s="8" t="inlineStr">
        <is>
          <t>Poland</t>
        </is>
      </c>
      <c r="R3498" s="12" t="inlineStr">
        <is>
          <t>https://www.t-mobile.pl/sklep/kategoria/telefony/lista/produkty/urzadzenie/apple-watch-ultra-2-lte-49mm?currentPage=3&amp;tariffId=PostpaidVoiceAcq_OneShop_MNP3X0_M2_70_24_PKE_offe&amp;itemPerPage=18&amp;excludedCurrentPage=1&amp;bp=acquisition&amp;agreementId=agreement24&amp;variantId=hw_AppWatUltra2LTE49mm_64GB_BlTitGreenAlpLoop_M_offe&amp;categoryId=telefony&amp;instalmentId=24&amp;installmentValue=160&amp;changedAttr%255B%255D=changedAttr.colour%253D%2523008000</t>
        </is>
      </c>
      <c r="S3498" s="13" t="inlineStr">
        <is>
          <t>Smart Watch</t>
        </is>
      </c>
      <c r="T3498" s="13" t="inlineStr">
        <is>
          <t>x</t>
        </is>
      </c>
      <c r="U3498" s="12" t="inlineStr">
        <is>
          <t>https://drive.google.com/uc?export=view&amp;id=1CJ5DTHpafXsNcYtQhedXhlw79ziw-wPO</t>
        </is>
      </c>
      <c r="V3498" t="inlineStr">
        <is>
          <t>20250424</t>
        </is>
      </c>
    </row>
    <row r="3499" ht="15" customHeight="1">
      <c r="A3499" s="7" t="inlineStr">
        <is>
          <t>AN00000228</t>
        </is>
      </c>
      <c r="B3499" s="8" t="inlineStr">
        <is>
          <t>Garmin</t>
        </is>
      </c>
      <c r="C3499" s="8" t="inlineStr">
        <is>
          <t>Garmin fenix 7 Pro Solar 47mm</t>
        </is>
      </c>
      <c r="D3499" s="8" t="inlineStr">
        <is>
          <t>-</t>
        </is>
      </c>
      <c r="E3499" s="9" t="n">
        <v>2599</v>
      </c>
      <c r="F3499" s="9" t="inlineStr">
        <is>
          <t>2599.00</t>
        </is>
      </c>
      <c r="G3499" s="9" t="inlineStr">
        <is>
          <t>Instock</t>
        </is>
      </c>
      <c r="H3499" s="9">
        <f>SUBSTITUTE(SUBSTITUTE(F3499,".00",""),".","")+0</f>
        <v/>
      </c>
      <c r="I3499" s="9" t="n"/>
      <c r="J3499" s="9">
        <f>IF(I3499&lt;&gt;"",I3499,H3499)</f>
        <v/>
      </c>
      <c r="K3499" s="9">
        <f>E3499/(1+M3499)</f>
        <v/>
      </c>
      <c r="L3499" s="10" t="inlineStr">
        <is>
          <t>PLN</t>
        </is>
      </c>
      <c r="M3499" s="11" t="n">
        <v>0.23</v>
      </c>
      <c r="N3499" s="9">
        <f>K3499*VLOOKUP(L3499,'Exchange rate'!A:B,2,0)</f>
        <v/>
      </c>
      <c r="O3499" s="8" t="inlineStr">
        <is>
          <t>T-Mobile</t>
        </is>
      </c>
      <c r="P3499" s="8" t="inlineStr">
        <is>
          <t>T-Mobile</t>
        </is>
      </c>
      <c r="Q3499" s="8" t="inlineStr">
        <is>
          <t>Poland</t>
        </is>
      </c>
      <c r="R3499" s="12" t="inlineStr">
        <is>
          <t>https://www.t-mobile.pl/sklep/kategoria/telefony/lista/produkty/urzadzenie/garmin-fenix-7-pro-solar-47mm?currentPage=4&amp;tariffId=PostpaidVoiceAcq_OneShop_MNP3X0_M2_70_24_offe&amp;itemPerPage=18&amp;excludedCurrentPage=1&amp;bp=acquisition&amp;agreementId=agreement24&amp;variantId=hw_GarminFenix7ProSol47mm_black_offe&amp;categoryId=telefony&amp;instalmentId=24&amp;installmentValue=0</t>
        </is>
      </c>
      <c r="S3499" s="13" t="inlineStr">
        <is>
          <t>Smart Watch</t>
        </is>
      </c>
      <c r="T3499" s="13" t="n"/>
      <c r="U3499" s="12" t="inlineStr">
        <is>
          <t>https://drive.google.com/uc?export=view&amp;id=1CFTuRLrqnvg_XQTm0ap6h20_sGCmU5Tu</t>
        </is>
      </c>
      <c r="V3499" t="inlineStr">
        <is>
          <t>20250424</t>
        </is>
      </c>
    </row>
    <row r="3500" ht="15" customHeight="1">
      <c r="A3500" s="7" t="inlineStr">
        <is>
          <t>AN00000195</t>
        </is>
      </c>
      <c r="B3500" s="8" t="inlineStr">
        <is>
          <t>Garmin</t>
        </is>
      </c>
      <c r="C3500" s="8" t="inlineStr">
        <is>
          <t>Garmin fenix 7X Pro Solar 51mm</t>
        </is>
      </c>
      <c r="D3500" s="8" t="inlineStr">
        <is>
          <t>-</t>
        </is>
      </c>
      <c r="E3500" s="9" t="n">
        <v>2949</v>
      </c>
      <c r="F3500" s="9" t="inlineStr">
        <is>
          <t>2949.00</t>
        </is>
      </c>
      <c r="G3500" s="9" t="inlineStr">
        <is>
          <t>Instock</t>
        </is>
      </c>
      <c r="H3500" s="9">
        <f>SUBSTITUTE(SUBSTITUTE(F3500,".00",""),".","")+0</f>
        <v/>
      </c>
      <c r="I3500" s="9" t="n"/>
      <c r="J3500" s="9">
        <f>IF(I3500&lt;&gt;"",I3500,H3500)</f>
        <v/>
      </c>
      <c r="K3500" s="9">
        <f>E3500/(1+M3500)</f>
        <v/>
      </c>
      <c r="L3500" s="10" t="inlineStr">
        <is>
          <t>PLN</t>
        </is>
      </c>
      <c r="M3500" s="11" t="n">
        <v>0.23</v>
      </c>
      <c r="N3500" s="9">
        <f>K3500*VLOOKUP(L3500,'Exchange rate'!A:B,2,0)</f>
        <v/>
      </c>
      <c r="O3500" s="8" t="inlineStr">
        <is>
          <t>T-Mobile</t>
        </is>
      </c>
      <c r="P3500" s="8" t="inlineStr">
        <is>
          <t>T-Mobile</t>
        </is>
      </c>
      <c r="Q3500" s="8" t="inlineStr">
        <is>
          <t>Poland</t>
        </is>
      </c>
      <c r="R3500" s="12" t="inlineStr">
        <is>
          <t>https://www.t-mobile.pl/sklep/kategoria/telefony/lista/produkty/urzadzenie/garmin-fenix-7x-pro-solar-51mm?currentPage=2&amp;tariffId=PostpaidVoiceAcq_OneShop_MNP3X0_M2_70_24_offe&amp;itemPerPage=18&amp;excludedCurrentPage=1&amp;bp=acquisition&amp;agreementId=agreement24&amp;variantId=hw_GarminFenix7XProSol_51mm_black_offe&amp;categoryId=telefony&amp;instalmentId=24&amp;installmentValue=0</t>
        </is>
      </c>
      <c r="S3500" s="13" t="inlineStr">
        <is>
          <t>Smart Watch</t>
        </is>
      </c>
      <c r="T3500" s="13" t="n"/>
      <c r="U3500" s="12" t="inlineStr">
        <is>
          <t>https://drive.google.com/uc?export=view&amp;id=1CiSB8jsnGQS22j2TubJu4G7_vWPgKGEX</t>
        </is>
      </c>
      <c r="V3500" t="inlineStr">
        <is>
          <t>20250424</t>
        </is>
      </c>
    </row>
    <row r="3501" ht="15" customHeight="1">
      <c r="A3501" s="7" t="inlineStr">
        <is>
          <t>AN00000236</t>
        </is>
      </c>
      <c r="B3501" s="8" t="inlineStr">
        <is>
          <t>Garmin</t>
        </is>
      </c>
      <c r="C3501" s="8" t="inlineStr">
        <is>
          <t>Garmin fenix 8 51mm AMOLED</t>
        </is>
      </c>
      <c r="D3501" s="8" t="inlineStr">
        <is>
          <t>-</t>
        </is>
      </c>
      <c r="E3501" s="9" t="n">
        <v>4299</v>
      </c>
      <c r="F3501" s="9" t="inlineStr">
        <is>
          <t>4299.00</t>
        </is>
      </c>
      <c r="G3501" s="9" t="inlineStr">
        <is>
          <t>Instock</t>
        </is>
      </c>
      <c r="H3501" s="9">
        <f>SUBSTITUTE(SUBSTITUTE(F3501,".00",""),".","")+0</f>
        <v/>
      </c>
      <c r="I3501" s="9" t="n"/>
      <c r="J3501" s="9">
        <f>IF(I3501&lt;&gt;"",I3501,H3501)</f>
        <v/>
      </c>
      <c r="K3501" s="9">
        <f>E3501/(1+M3501)</f>
        <v/>
      </c>
      <c r="L3501" s="10" t="inlineStr">
        <is>
          <t>PLN</t>
        </is>
      </c>
      <c r="M3501" s="11" t="n">
        <v>0.23</v>
      </c>
      <c r="N3501" s="9">
        <f>K3501*VLOOKUP(L3501,'Exchange rate'!A:B,2,0)</f>
        <v/>
      </c>
      <c r="O3501" s="8" t="inlineStr">
        <is>
          <t>T-Mobile</t>
        </is>
      </c>
      <c r="P3501" s="8" t="inlineStr">
        <is>
          <t>T-Mobile</t>
        </is>
      </c>
      <c r="Q3501" s="8" t="inlineStr">
        <is>
          <t>Poland</t>
        </is>
      </c>
      <c r="R3501" s="12" t="inlineStr">
        <is>
          <t>https://www.t-mobile.pl/sklep/kategoria/telefony/lista/produkty/urzadzenie/garmin-fenix-8-51mm-amoled?currentPage=5&amp;tariffId=PostpaidVoiceAcq_OneShop_MNP3X0_M2_70_24_PKE_offe&amp;itemPerPage=18&amp;excludedCurrentPage=1&amp;bp=acquisition&amp;agreementId=agreement24&amp;variantId=hw_GarminFenix8_51mmAmoled_black_offe&amp;categoryId=telefony&amp;instalmentId=24&amp;installmentValue=0</t>
        </is>
      </c>
      <c r="S3501" s="13" t="inlineStr">
        <is>
          <t>Smart Watch</t>
        </is>
      </c>
      <c r="T3501" s="13" t="n"/>
      <c r="U3501" s="12" t="inlineStr">
        <is>
          <t>https://drive.google.com/uc?export=view&amp;id=1CGcukzwAeC1iXZSpc2yMnycYgIk_YcU8</t>
        </is>
      </c>
      <c r="V3501" t="inlineStr">
        <is>
          <t>20250424</t>
        </is>
      </c>
    </row>
    <row r="3502" ht="15" customHeight="1">
      <c r="A3502" s="7" t="inlineStr">
        <is>
          <t>AN00000193</t>
        </is>
      </c>
      <c r="B3502" s="8" t="inlineStr">
        <is>
          <t>Garmin</t>
        </is>
      </c>
      <c r="C3502" s="8" t="inlineStr">
        <is>
          <t>Garmin Forerunner 165 43mm</t>
        </is>
      </c>
      <c r="D3502" s="8" t="inlineStr">
        <is>
          <t>-</t>
        </is>
      </c>
      <c r="E3502" s="9" t="n">
        <v>1089</v>
      </c>
      <c r="F3502" s="9" t="inlineStr">
        <is>
          <t>1089.00</t>
        </is>
      </c>
      <c r="G3502" s="9" t="inlineStr">
        <is>
          <t>Instock</t>
        </is>
      </c>
      <c r="H3502" s="9">
        <f>SUBSTITUTE(SUBSTITUTE(F3502,".00",""),".","")+0</f>
        <v/>
      </c>
      <c r="I3502" s="9" t="n"/>
      <c r="J3502" s="9">
        <f>IF(I3502&lt;&gt;"",I3502,H3502)</f>
        <v/>
      </c>
      <c r="K3502" s="9">
        <f>E3502/(1+M3502)</f>
        <v/>
      </c>
      <c r="L3502" s="10" t="inlineStr">
        <is>
          <t>PLN</t>
        </is>
      </c>
      <c r="M3502" s="11" t="n">
        <v>0.23</v>
      </c>
      <c r="N3502" s="9">
        <f>K3502*VLOOKUP(L3502,'Exchange rate'!A:B,2,0)</f>
        <v/>
      </c>
      <c r="O3502" s="8" t="inlineStr">
        <is>
          <t>T-Mobile</t>
        </is>
      </c>
      <c r="P3502" s="8" t="inlineStr">
        <is>
          <t>T-Mobile</t>
        </is>
      </c>
      <c r="Q3502" s="8" t="inlineStr">
        <is>
          <t>Poland</t>
        </is>
      </c>
      <c r="R3502" s="12" t="inlineStr">
        <is>
          <t>https://www.t-mobile.pl/sklep/kategoria/telefony/lista/produkty/urzadzenie/garmin-forerunner-165-43mm?currentPage=2&amp;tariffId=PostpaidVoiceAcq_OneShop_MNP3X0_M2_70_24_offe&amp;itemPerPage=18&amp;excludedCurrentPage=1&amp;bp=acquisition&amp;agreementId=agreement24&amp;variantId=hw_GarminForerunner165_43mm_black_offe&amp;categoryId=telefony&amp;instalmentId=24&amp;installmentValue=0</t>
        </is>
      </c>
      <c r="S3502" s="13" t="inlineStr">
        <is>
          <t>Smart Watch</t>
        </is>
      </c>
      <c r="T3502" s="13" t="n"/>
      <c r="U3502" s="12" t="inlineStr">
        <is>
          <t>https://drive.google.com/uc?export=view&amp;id=1DFIdpF9SVymxdrVPW963m06u5WmhXqED</t>
        </is>
      </c>
      <c r="V3502" t="inlineStr">
        <is>
          <t>20250424</t>
        </is>
      </c>
    </row>
    <row r="3503" ht="15" customHeight="1">
      <c r="A3503" s="7" t="inlineStr">
        <is>
          <t>AN00000194</t>
        </is>
      </c>
      <c r="B3503" s="8" t="inlineStr">
        <is>
          <t>Garmin</t>
        </is>
      </c>
      <c r="C3503" s="8" t="inlineStr">
        <is>
          <t>Garmin Venu 3S 41mm</t>
        </is>
      </c>
      <c r="D3503" s="8" t="inlineStr">
        <is>
          <t>-</t>
        </is>
      </c>
      <c r="E3503" s="9" t="n">
        <v>1799</v>
      </c>
      <c r="F3503" s="9" t="inlineStr">
        <is>
          <t>1799.00</t>
        </is>
      </c>
      <c r="G3503" s="9" t="inlineStr">
        <is>
          <t>Instock</t>
        </is>
      </c>
      <c r="H3503" s="9">
        <f>SUBSTITUTE(SUBSTITUTE(F3503,".00",""),".","")+0</f>
        <v/>
      </c>
      <c r="I3503" s="9" t="n"/>
      <c r="J3503" s="9">
        <f>IF(I3503&lt;&gt;"",I3503,H3503)</f>
        <v/>
      </c>
      <c r="K3503" s="9">
        <f>E3503/(1+M3503)</f>
        <v/>
      </c>
      <c r="L3503" s="10" t="inlineStr">
        <is>
          <t>PLN</t>
        </is>
      </c>
      <c r="M3503" s="11" t="n">
        <v>0.23</v>
      </c>
      <c r="N3503" s="9">
        <f>K3503*VLOOKUP(L3503,'Exchange rate'!A:B,2,0)</f>
        <v/>
      </c>
      <c r="O3503" s="8" t="inlineStr">
        <is>
          <t>T-Mobile</t>
        </is>
      </c>
      <c r="P3503" s="8" t="inlineStr">
        <is>
          <t>T-Mobile</t>
        </is>
      </c>
      <c r="Q3503" s="8" t="inlineStr">
        <is>
          <t>Poland</t>
        </is>
      </c>
      <c r="R3503" s="12" t="inlineStr">
        <is>
          <t>https://www.t-mobile.pl/sklep/kategoria/telefony/lista/produkty/urzadzenie/garmin-venu-3s-41mm?currentPage=2&amp;tariffId=PostpaidVoiceAcq_OneShop_MNP3X0_M2_70_24_offe&amp;itemPerPage=18&amp;excludedCurrentPage=1&amp;bp=acquisition&amp;agreementId=agreement24&amp;variantId=hw_GarminVenu3S_41mm_gold_offe&amp;categoryId=telefony&amp;instalmentId=24&amp;installmentValue=0</t>
        </is>
      </c>
      <c r="S3503" s="13" t="inlineStr">
        <is>
          <t>Smart Watch</t>
        </is>
      </c>
      <c r="T3503" s="13" t="n"/>
      <c r="U3503" s="12" t="inlineStr">
        <is>
          <t>https://drive.google.com/uc?export=view&amp;id=1BR3z5mDQrZdGscuOkxUO4VracH8AW7dD</t>
        </is>
      </c>
      <c r="V3503" t="inlineStr">
        <is>
          <t>20250424</t>
        </is>
      </c>
    </row>
    <row r="3504" ht="15" customHeight="1">
      <c r="A3504" s="7" t="inlineStr">
        <is>
          <t>BN2009390</t>
        </is>
      </c>
      <c r="B3504" s="8" t="inlineStr">
        <is>
          <t>Honor</t>
        </is>
      </c>
      <c r="C3504" s="8" t="inlineStr">
        <is>
          <t>Honor 200 8-256GB 5G</t>
        </is>
      </c>
      <c r="D3504" s="8" t="inlineStr">
        <is>
          <t>-</t>
        </is>
      </c>
      <c r="E3504" s="9" t="n">
        <v>0</v>
      </c>
      <c r="F3504" s="9" t="inlineStr">
        <is>
          <t>0.00</t>
        </is>
      </c>
      <c r="G3504" s="9" t="inlineStr">
        <is>
          <t>Outstock</t>
        </is>
      </c>
      <c r="H3504" s="9">
        <f>SUBSTITUTE(SUBSTITUTE(F3504,".00",""),".","")+0</f>
        <v/>
      </c>
      <c r="I3504" s="9" t="n"/>
      <c r="J3504" s="9">
        <f>IF(I3504&lt;&gt;"",I3504,H3504)</f>
        <v/>
      </c>
      <c r="K3504" s="9">
        <f>E3504/(1+M3504)</f>
        <v/>
      </c>
      <c r="L3504" s="10" t="inlineStr">
        <is>
          <t>PLN</t>
        </is>
      </c>
      <c r="M3504" s="11" t="n">
        <v>0.23</v>
      </c>
      <c r="N3504" s="9">
        <f>K3504*VLOOKUP(L3504,'Exchange rate'!A:B,2,0)</f>
        <v/>
      </c>
      <c r="O3504" s="8" t="inlineStr">
        <is>
          <t>T-Mobile</t>
        </is>
      </c>
      <c r="P3504" s="8" t="inlineStr">
        <is>
          <t>T-Mobile</t>
        </is>
      </c>
      <c r="Q3504" s="8" t="inlineStr">
        <is>
          <t>Poland</t>
        </is>
      </c>
      <c r="R3504" s="12" t="inlineStr">
        <is>
          <t>https://www.t-mobile.pl/sklep/kategoria/telefony/lista/produkty/urzadzenie/honor-200-5g?currentPage=6&amp;tariffId=PostpaidVoiceAcq_OneShop_MNP3X0_M2_70_24_offe&amp;itemPerPage=18&amp;excludedCurrentPage=1&amp;bp=acquisition&amp;agreementId=agreement24&amp;variantId=hw_Honor200_5G_8_256GB_black_offe&amp;categoryId=telefony&amp;instalmentId=24&amp;installmentValue=0</t>
        </is>
      </c>
      <c r="S3504" s="13" t="inlineStr">
        <is>
          <t>Handset</t>
        </is>
      </c>
      <c r="T3504" s="13" t="inlineStr">
        <is>
          <t>a</t>
        </is>
      </c>
      <c r="U3504" s="12" t="inlineStr">
        <is>
          <t>https://drive.google.com/uc?export=view&amp;id=1EoSiYMIvnRMPG-8ACZx1oWuhRV6WG9KE</t>
        </is>
      </c>
      <c r="V3504" t="inlineStr">
        <is>
          <t>20250424</t>
        </is>
      </c>
    </row>
    <row r="3505" ht="15" customHeight="1">
      <c r="A3505" s="7" t="inlineStr">
        <is>
          <t>BN2009284</t>
        </is>
      </c>
      <c r="B3505" s="8" t="inlineStr">
        <is>
          <t>Honor</t>
        </is>
      </c>
      <c r="C3505" s="8" t="inlineStr">
        <is>
          <t>Honor 200 Lite 8-256GB 5G</t>
        </is>
      </c>
      <c r="D3505" s="8" t="inlineStr">
        <is>
          <t>-</t>
        </is>
      </c>
      <c r="E3505" s="9" t="n">
        <v>969</v>
      </c>
      <c r="F3505" s="9" t="inlineStr">
        <is>
          <t>969.00</t>
        </is>
      </c>
      <c r="G3505" s="9" t="inlineStr">
        <is>
          <t>Instock</t>
        </is>
      </c>
      <c r="H3505" s="9">
        <f>SUBSTITUTE(SUBSTITUTE(F3505,".00",""),".","")+0</f>
        <v/>
      </c>
      <c r="I3505" s="9" t="n"/>
      <c r="J3505" s="9">
        <f>IF(I3505&lt;&gt;"",I3505,H3505)</f>
        <v/>
      </c>
      <c r="K3505" s="9">
        <f>E3505/(1+M3505)</f>
        <v/>
      </c>
      <c r="L3505" s="10" t="inlineStr">
        <is>
          <t>PLN</t>
        </is>
      </c>
      <c r="M3505" s="11" t="n">
        <v>0.23</v>
      </c>
      <c r="N3505" s="9">
        <f>K3505*VLOOKUP(L3505,'Exchange rate'!A:B,2,0)</f>
        <v/>
      </c>
      <c r="O3505" s="8" t="inlineStr">
        <is>
          <t>T-Mobile</t>
        </is>
      </c>
      <c r="P3505" s="8" t="inlineStr">
        <is>
          <t>T-Mobile</t>
        </is>
      </c>
      <c r="Q3505" s="8" t="inlineStr">
        <is>
          <t>Poland</t>
        </is>
      </c>
      <c r="R3505" s="12" t="inlineStr">
        <is>
          <t>https://www.t-mobile.pl/sklep/kategoria/telefony/lista/produkty/urzadzenie/honor-200-lite-5g?currentPage=4&amp;tariffId=PostpaidVoiceAcq_OneShop_MNP3X0_M2_70_24_offe&amp;itemPerPage=18&amp;excludedCurrentPage=1&amp;bp=acquisition&amp;agreementId=agreement24&amp;variantId=hw_Honor200lite5G_8_256GB_black_offe&amp;categoryId=telefony&amp;instalmentId=24&amp;installmentValue=0</t>
        </is>
      </c>
      <c r="S3505" s="13" t="inlineStr">
        <is>
          <t>Handset</t>
        </is>
      </c>
      <c r="T3505" s="13" t="n"/>
      <c r="U3505" s="12" t="inlineStr">
        <is>
          <t>https://drive.google.com/uc?export=view&amp;id=1DJFWNU-ci1Nmd0N0v_RzRpu5AqqQZEF6</t>
        </is>
      </c>
      <c r="V3505" t="inlineStr">
        <is>
          <t>20250424</t>
        </is>
      </c>
    </row>
    <row r="3506" ht="15" customHeight="1">
      <c r="A3506" s="7" t="inlineStr">
        <is>
          <t>AN00000221</t>
        </is>
      </c>
      <c r="B3506" s="8" t="inlineStr">
        <is>
          <t>Huawei</t>
        </is>
      </c>
      <c r="C3506" s="8" t="inlineStr">
        <is>
          <t>Huawei Watch D2</t>
        </is>
      </c>
      <c r="D3506" s="8" t="inlineStr">
        <is>
          <t>-</t>
        </is>
      </c>
      <c r="E3506" s="9" t="n">
        <v>1599</v>
      </c>
      <c r="F3506" s="9" t="inlineStr">
        <is>
          <t>1599.00</t>
        </is>
      </c>
      <c r="G3506" s="9" t="inlineStr">
        <is>
          <t>Instock</t>
        </is>
      </c>
      <c r="H3506" s="9">
        <f>SUBSTITUTE(SUBSTITUTE(F3506,".00",""),".","")+0</f>
        <v/>
      </c>
      <c r="I3506" s="9" t="n"/>
      <c r="J3506" s="9">
        <f>IF(I3506&lt;&gt;"",I3506,H3506)</f>
        <v/>
      </c>
      <c r="K3506" s="9">
        <f>E3506/(1+M3506)</f>
        <v/>
      </c>
      <c r="L3506" s="10" t="inlineStr">
        <is>
          <t>PLN</t>
        </is>
      </c>
      <c r="M3506" s="11" t="n">
        <v>0.23</v>
      </c>
      <c r="N3506" s="9">
        <f>K3506*VLOOKUP(L3506,'Exchange rate'!A:B,2,0)</f>
        <v/>
      </c>
      <c r="O3506" s="8" t="inlineStr">
        <is>
          <t>T-Mobile</t>
        </is>
      </c>
      <c r="P3506" s="8" t="inlineStr">
        <is>
          <t>T-Mobile</t>
        </is>
      </c>
      <c r="Q3506" s="8" t="inlineStr">
        <is>
          <t>Poland</t>
        </is>
      </c>
      <c r="R3506" s="12" t="inlineStr">
        <is>
          <t>https://www.t-mobile.pl/sklep/kategoria/telefony/lista/produkty/urzadzenie/huawei-watch-d2?currentPage=8&amp;tariffId=PostpaidVoiceAcq_OneShop_MNP3X0_M2_70_24_offe&amp;itemPerPage=18&amp;excludedCurrentPage=1&amp;bp=acquisition&amp;agreementId=agreement24&amp;variantId=hw_HuaWatchD2_black_offe&amp;categoryId=telefony&amp;instalmentId=24&amp;installmentValue=0</t>
        </is>
      </c>
      <c r="S3506" s="13" t="inlineStr">
        <is>
          <t>Smart Watch</t>
        </is>
      </c>
      <c r="T3506" s="13" t="n"/>
      <c r="U3506" s="12" t="inlineStr">
        <is>
          <t>https://drive.google.com/uc?export=view&amp;id=1AtuJRb8lCMwfL4-oEOg_8vwKA_MAkyjM</t>
        </is>
      </c>
      <c r="V3506" t="inlineStr">
        <is>
          <t>20250424</t>
        </is>
      </c>
    </row>
    <row r="3507" ht="15" customHeight="1">
      <c r="A3507" s="7" t="inlineStr">
        <is>
          <t>AN00000187</t>
        </is>
      </c>
      <c r="B3507" s="8" t="inlineStr">
        <is>
          <t>Huawei</t>
        </is>
      </c>
      <c r="C3507" s="8" t="inlineStr">
        <is>
          <t>Huawei Watch Fit 3 Active</t>
        </is>
      </c>
      <c r="D3507" s="8" t="inlineStr">
        <is>
          <t>-</t>
        </is>
      </c>
      <c r="E3507" s="9" t="n">
        <v>0</v>
      </c>
      <c r="F3507" s="9" t="inlineStr">
        <is>
          <t>0.00</t>
        </is>
      </c>
      <c r="G3507" s="9" t="inlineStr">
        <is>
          <t>Outstock</t>
        </is>
      </c>
      <c r="H3507" s="9">
        <f>SUBSTITUTE(SUBSTITUTE(F3507,".00",""),".","")+0</f>
        <v/>
      </c>
      <c r="I3507" s="9" t="n"/>
      <c r="J3507" s="9">
        <f>IF(I3507&lt;&gt;"",I3507,H3507)</f>
        <v/>
      </c>
      <c r="K3507" s="9">
        <f>E3507/(1+M3507)</f>
        <v/>
      </c>
      <c r="L3507" s="10" t="inlineStr">
        <is>
          <t>PLN</t>
        </is>
      </c>
      <c r="M3507" s="11" t="n">
        <v>0.23</v>
      </c>
      <c r="N3507" s="9">
        <f>K3507*VLOOKUP(L3507,'Exchange rate'!A:B,2,0)</f>
        <v/>
      </c>
      <c r="O3507" s="8" t="inlineStr">
        <is>
          <t>T-Mobile</t>
        </is>
      </c>
      <c r="P3507" s="8" t="inlineStr">
        <is>
          <t>T-Mobile</t>
        </is>
      </c>
      <c r="Q3507" s="8" t="inlineStr">
        <is>
          <t>Poland</t>
        </is>
      </c>
      <c r="R3507" s="12" t="inlineStr">
        <is>
          <t>https://www.t-mobile.pl/sklep/kategoria/telefony/lista/produkty/urzadzenie/huawei-watch-fit-3-active?tariffId=PostpaidVoiceAcq_OneShop_MNP3X0_M2_70_24_PKE_offe&amp;agreementId=agreement24&amp;variantId=hw_HuaWatchFIT3Active_black_offe&amp;categoryId=telefony&amp;instalmentId=0&amp;changedAttr%255B%255D=changedAttr.colour%253D%2523000000</t>
        </is>
      </c>
      <c r="S3507" s="13" t="inlineStr">
        <is>
          <t>Smart Watch</t>
        </is>
      </c>
      <c r="T3507" s="13" t="inlineStr">
        <is>
          <t>a</t>
        </is>
      </c>
      <c r="U3507" s="12" t="inlineStr">
        <is>
          <t>https://drive.google.com/uc?export=view&amp;id=1EFKMOFjuRsiaqj1MtMAu618kGMd3l4Ly</t>
        </is>
      </c>
      <c r="V3507" t="inlineStr">
        <is>
          <t>20250424</t>
        </is>
      </c>
    </row>
    <row r="3508" ht="15" customHeight="1">
      <c r="A3508" s="7" t="inlineStr">
        <is>
          <t>AN00000222</t>
        </is>
      </c>
      <c r="B3508" s="8" t="inlineStr">
        <is>
          <t>Huawei</t>
        </is>
      </c>
      <c r="C3508" s="8" t="inlineStr">
        <is>
          <t>Huawei Watch GT5 41mm Classic</t>
        </is>
      </c>
      <c r="D3508" s="8" t="inlineStr">
        <is>
          <t>-</t>
        </is>
      </c>
      <c r="E3508" s="9" t="n">
        <v>1209</v>
      </c>
      <c r="F3508" s="9" t="inlineStr">
        <is>
          <t>1209.00</t>
        </is>
      </c>
      <c r="G3508" s="9" t="inlineStr">
        <is>
          <t>Instock</t>
        </is>
      </c>
      <c r="H3508" s="9">
        <f>SUBSTITUTE(SUBSTITUTE(F3508,".00",""),".","")+0</f>
        <v/>
      </c>
      <c r="I3508" s="9" t="n"/>
      <c r="J3508" s="9">
        <f>IF(I3508&lt;&gt;"",I3508,H3508)</f>
        <v/>
      </c>
      <c r="K3508" s="9">
        <f>E3508/(1+M3508)</f>
        <v/>
      </c>
      <c r="L3508" s="10" t="inlineStr">
        <is>
          <t>PLN</t>
        </is>
      </c>
      <c r="M3508" s="11" t="n">
        <v>0.23</v>
      </c>
      <c r="N3508" s="9">
        <f>K3508*VLOOKUP(L3508,'Exchange rate'!A:B,2,0)</f>
        <v/>
      </c>
      <c r="O3508" s="8" t="inlineStr">
        <is>
          <t>T-Mobile</t>
        </is>
      </c>
      <c r="P3508" s="8" t="inlineStr">
        <is>
          <t>T-Mobile</t>
        </is>
      </c>
      <c r="Q3508" s="8" t="inlineStr">
        <is>
          <t>Poland</t>
        </is>
      </c>
      <c r="R3508" s="12" t="inlineStr">
        <is>
          <t>https://www.t-mobile.pl/sklep/kategoria/telefony/lista/produkty/urzadzenie/huawei-watch-gt5-41mm-classic?currentPage=4&amp;tariffId=PostpaidVoiceAcq_OneShop_MNP3X0_M2_70_24_PKE_offe&amp;itemPerPage=18&amp;excludedCurrentPage=1&amp;bp=acquisition&amp;agreementId=agreement24&amp;variantId=hw_HuaWatchGT5_41mmClassic_white_offe&amp;categoryId=telefony&amp;instalmentId=24&amp;installmentValue=0</t>
        </is>
      </c>
      <c r="S3508" s="13" t="inlineStr">
        <is>
          <t>Smart Watch</t>
        </is>
      </c>
      <c r="T3508" s="13" t="n"/>
      <c r="U3508" s="12" t="inlineStr">
        <is>
          <t>https://drive.google.com/uc?export=view&amp;id=1BCOscSGVustGo833W3RWL3ka5u73NtMJ</t>
        </is>
      </c>
      <c r="V3508" t="inlineStr">
        <is>
          <t>20250424</t>
        </is>
      </c>
    </row>
    <row r="3509" ht="15" customHeight="1">
      <c r="A3509" s="7" t="inlineStr">
        <is>
          <t>AN00000223</t>
        </is>
      </c>
      <c r="B3509" s="8" t="inlineStr">
        <is>
          <t>Huawei</t>
        </is>
      </c>
      <c r="C3509" s="8" t="inlineStr">
        <is>
          <t>Huawei Watch GT5 41mm Elegant</t>
        </is>
      </c>
      <c r="D3509" s="8" t="inlineStr">
        <is>
          <t>-</t>
        </is>
      </c>
      <c r="E3509" s="9" t="n">
        <v>1299</v>
      </c>
      <c r="F3509" s="9" t="inlineStr">
        <is>
          <t>1299.00</t>
        </is>
      </c>
      <c r="G3509" s="9" t="inlineStr">
        <is>
          <t>Instock</t>
        </is>
      </c>
      <c r="H3509" s="9">
        <f>SUBSTITUTE(SUBSTITUTE(F3509,".00",""),".","")+0</f>
        <v/>
      </c>
      <c r="I3509" s="9" t="n"/>
      <c r="J3509" s="9">
        <f>IF(I3509&lt;&gt;"",I3509,H3509)</f>
        <v/>
      </c>
      <c r="K3509" s="9">
        <f>E3509/(1+M3509)</f>
        <v/>
      </c>
      <c r="L3509" s="10" t="inlineStr">
        <is>
          <t>PLN</t>
        </is>
      </c>
      <c r="M3509" s="11" t="n">
        <v>0.23</v>
      </c>
      <c r="N3509" s="9">
        <f>K3509*VLOOKUP(L3509,'Exchange rate'!A:B,2,0)</f>
        <v/>
      </c>
      <c r="O3509" s="8" t="inlineStr">
        <is>
          <t>T-Mobile</t>
        </is>
      </c>
      <c r="P3509" s="8" t="inlineStr">
        <is>
          <t>T-Mobile</t>
        </is>
      </c>
      <c r="Q3509" s="8" t="inlineStr">
        <is>
          <t>Poland</t>
        </is>
      </c>
      <c r="R3509" s="12" t="inlineStr">
        <is>
          <t>https://www.t-mobile.pl/sklep/kategoria/telefony/lista/produkty/urzadzenie/huawei-watch-gt5-41mm-elegant?currentPage=4&amp;tariffId=PostpaidVoiceAcq_OneShop_MNP3X0_M2_70_24_PKE_offe&amp;itemPerPage=18&amp;excludedCurrentPage=1&amp;bp=acquisition&amp;agreementId=agreement24&amp;variantId=hw_HuaWatchGT5_41mmElegant_gold_offe&amp;categoryId=telefony&amp;instalmentId=24&amp;installmentValue=0</t>
        </is>
      </c>
      <c r="S3509" s="13" t="inlineStr">
        <is>
          <t>Smart Watch</t>
        </is>
      </c>
      <c r="T3509" s="13" t="n"/>
      <c r="U3509" s="12" t="inlineStr">
        <is>
          <t>https://drive.google.com/uc?export=view&amp;id=1Cgiar57Gq2OjFiwziju4aZnfRiPy9V7n</t>
        </is>
      </c>
      <c r="V3509" t="inlineStr">
        <is>
          <t>20250424</t>
        </is>
      </c>
    </row>
    <row r="3510" ht="15" customHeight="1">
      <c r="A3510" s="7" t="inlineStr">
        <is>
          <t>AN00000225</t>
        </is>
      </c>
      <c r="B3510" s="8" t="inlineStr">
        <is>
          <t>Huawei</t>
        </is>
      </c>
      <c r="C3510" s="8" t="inlineStr">
        <is>
          <t>Huawei Watch GT5 46mm Active</t>
        </is>
      </c>
      <c r="D3510" s="8" t="inlineStr">
        <is>
          <t>-</t>
        </is>
      </c>
      <c r="E3510" s="9" t="n">
        <v>1099</v>
      </c>
      <c r="F3510" s="9" t="inlineStr">
        <is>
          <t>1099.00</t>
        </is>
      </c>
      <c r="G3510" s="9" t="inlineStr">
        <is>
          <t>Instock</t>
        </is>
      </c>
      <c r="H3510" s="9">
        <f>SUBSTITUTE(SUBSTITUTE(F3510,".00",""),".","")+0</f>
        <v/>
      </c>
      <c r="I3510" s="9" t="n"/>
      <c r="J3510" s="9">
        <f>IF(I3510&lt;&gt;"",I3510,H3510)</f>
        <v/>
      </c>
      <c r="K3510" s="9">
        <f>E3510/(1+M3510)</f>
        <v/>
      </c>
      <c r="L3510" s="10" t="inlineStr">
        <is>
          <t>PLN</t>
        </is>
      </c>
      <c r="M3510" s="11" t="n">
        <v>0.23</v>
      </c>
      <c r="N3510" s="9">
        <f>K3510*VLOOKUP(L3510,'Exchange rate'!A:B,2,0)</f>
        <v/>
      </c>
      <c r="O3510" s="8" t="inlineStr">
        <is>
          <t>T-Mobile</t>
        </is>
      </c>
      <c r="P3510" s="8" t="inlineStr">
        <is>
          <t>T-Mobile</t>
        </is>
      </c>
      <c r="Q3510" s="8" t="inlineStr">
        <is>
          <t>Poland</t>
        </is>
      </c>
      <c r="R3510" s="12" t="inlineStr">
        <is>
          <t>https://www.t-mobile.pl/sklep/kategoria/telefony/lista/produkty/urzadzenie/huawei-watch-gt5-46mm-active?currentPage=4&amp;tariffId=PostpaidVoiceAcq_OneShop_MNP3X0_M2_70_24_PKE_offe&amp;itemPerPage=18&amp;excludedCurrentPage=1&amp;bp=acquisition&amp;agreementId=agreement24&amp;variantId=hw_HuaWatchGT5_46mmActive_black_offe&amp;categoryId=telefony&amp;instalmentId=24&amp;installmentValue=0</t>
        </is>
      </c>
      <c r="S3510" s="13" t="inlineStr">
        <is>
          <t>Smart Watch</t>
        </is>
      </c>
      <c r="T3510" s="13" t="n"/>
      <c r="U3510" s="12" t="inlineStr">
        <is>
          <t>https://drive.google.com/uc?export=view&amp;id=1CdXmHLFKPukI6i4zrmwjNfXilLUPyCdY</t>
        </is>
      </c>
      <c r="V3510" t="inlineStr">
        <is>
          <t>20250424</t>
        </is>
      </c>
    </row>
    <row r="3511" ht="15" customHeight="1">
      <c r="A3511" s="7" t="inlineStr">
        <is>
          <t>AN00000224</t>
        </is>
      </c>
      <c r="B3511" s="8" t="inlineStr">
        <is>
          <t>Huawei</t>
        </is>
      </c>
      <c r="C3511" s="8" t="inlineStr">
        <is>
          <t>Huawei Watch GT5 46mm Blue</t>
        </is>
      </c>
      <c r="D3511" s="8" t="inlineStr">
        <is>
          <t>-</t>
        </is>
      </c>
      <c r="E3511" s="9" t="n">
        <v>1209</v>
      </c>
      <c r="F3511" s="9" t="inlineStr">
        <is>
          <t>1209.00</t>
        </is>
      </c>
      <c r="G3511" s="9" t="inlineStr">
        <is>
          <t>Instock</t>
        </is>
      </c>
      <c r="H3511" s="9">
        <f>SUBSTITUTE(SUBSTITUTE(F3511,".00",""),".","")+0</f>
        <v/>
      </c>
      <c r="I3511" s="9" t="n"/>
      <c r="J3511" s="9">
        <f>IF(I3511&lt;&gt;"",I3511,H3511)</f>
        <v/>
      </c>
      <c r="K3511" s="9">
        <f>E3511/(1+M3511)</f>
        <v/>
      </c>
      <c r="L3511" s="10" t="inlineStr">
        <is>
          <t>PLN</t>
        </is>
      </c>
      <c r="M3511" s="11" t="n">
        <v>0.23</v>
      </c>
      <c r="N3511" s="9">
        <f>K3511*VLOOKUP(L3511,'Exchange rate'!A:B,2,0)</f>
        <v/>
      </c>
      <c r="O3511" s="8" t="inlineStr">
        <is>
          <t>T-Mobile</t>
        </is>
      </c>
      <c r="P3511" s="8" t="inlineStr">
        <is>
          <t>T-Mobile</t>
        </is>
      </c>
      <c r="Q3511" s="8" t="inlineStr">
        <is>
          <t>Poland</t>
        </is>
      </c>
      <c r="R3511" s="12" t="inlineStr">
        <is>
          <t>https://www.t-mobile.pl/sklep/kategoria/telefony/lista/produkty/urzadzenie/huawei-watch-gt5-46mm-blue?currentPage=10&amp;tariffId=PostpaidVoiceAcq_OneShop_MNP3X0_M2_70_24_PKE_offe&amp;itemPerPage=18&amp;excludedCurrentPage=1&amp;bp=acquisition&amp;agreementId=agreement24&amp;variantId=hw_HuaWatchGT5_46mm_blue_offe&amp;categoryId=telefony&amp;instalmentId=24&amp;installmentValue=0</t>
        </is>
      </c>
      <c r="S3511" s="13" t="inlineStr">
        <is>
          <t>Smart Watch</t>
        </is>
      </c>
      <c r="T3511" s="13" t="n"/>
      <c r="U3511" s="12" t="inlineStr">
        <is>
          <t>https://drive.google.com/uc?export=view&amp;id=1CR8G9VUgqOCxerPtwkfp_KxlB-UxsBIh</t>
        </is>
      </c>
      <c r="V3511" t="inlineStr">
        <is>
          <t>20250424</t>
        </is>
      </c>
    </row>
    <row r="3512" ht="15" customHeight="1">
      <c r="A3512" s="7" t="inlineStr">
        <is>
          <t>AN00000226</t>
        </is>
      </c>
      <c r="B3512" s="8" t="inlineStr">
        <is>
          <t>Huawei</t>
        </is>
      </c>
      <c r="C3512" s="8" t="inlineStr">
        <is>
          <t>Huawei Watch GT5 Pro 42mm Elegant</t>
        </is>
      </c>
      <c r="D3512" s="8" t="inlineStr">
        <is>
          <t>-</t>
        </is>
      </c>
      <c r="E3512" s="9" t="n">
        <v>2409</v>
      </c>
      <c r="F3512" s="9" t="inlineStr">
        <is>
          <t>2409.00</t>
        </is>
      </c>
      <c r="G3512" s="9" t="inlineStr">
        <is>
          <t>Instock</t>
        </is>
      </c>
      <c r="H3512" s="9">
        <f>SUBSTITUTE(SUBSTITUTE(F3512,".00",""),".","")+0</f>
        <v/>
      </c>
      <c r="I3512" s="9" t="n"/>
      <c r="J3512" s="9">
        <f>IF(I3512&lt;&gt;"",I3512,H3512)</f>
        <v/>
      </c>
      <c r="K3512" s="9">
        <f>E3512/(1+M3512)</f>
        <v/>
      </c>
      <c r="L3512" s="10" t="inlineStr">
        <is>
          <t>PLN</t>
        </is>
      </c>
      <c r="M3512" s="11" t="n">
        <v>0.23</v>
      </c>
      <c r="N3512" s="9">
        <f>K3512*VLOOKUP(L3512,'Exchange rate'!A:B,2,0)</f>
        <v/>
      </c>
      <c r="O3512" s="8" t="inlineStr">
        <is>
          <t>T-Mobile</t>
        </is>
      </c>
      <c r="P3512" s="8" t="inlineStr">
        <is>
          <t>T-Mobile</t>
        </is>
      </c>
      <c r="Q3512" s="8" t="inlineStr">
        <is>
          <t>Poland</t>
        </is>
      </c>
      <c r="R3512" s="12" t="inlineStr">
        <is>
          <t>https://www.t-mobile.pl/sklep/kategoria/telefony/lista/produkty/urzadzenie/huawei-watch-gt5-pro-42mm-elegant?currentPage=8&amp;tariffId=PostpaidVoiceAcq_OneShop_MNP3X0_M2_70_24_PKE_offe&amp;itemPerPage=18&amp;excludedCurrentPage=1&amp;bp=acquisition&amp;agreementId=agreement24&amp;variantId=hw_HuaWatchGT5Pro42mmElegant_white_offe&amp;categoryId=telefony&amp;instalmentId=24&amp;installmentValue=0</t>
        </is>
      </c>
      <c r="S3512" s="13" t="inlineStr">
        <is>
          <t>Smart Watch</t>
        </is>
      </c>
      <c r="T3512" s="13" t="n"/>
      <c r="U3512" s="12" t="inlineStr">
        <is>
          <t>https://drive.google.com/uc?export=view&amp;id=1BVGIpQXn0bECwWaWnmHVlQ2T2AKAklwx</t>
        </is>
      </c>
      <c r="V3512" t="inlineStr">
        <is>
          <t>20250424</t>
        </is>
      </c>
    </row>
    <row r="3513" ht="15" customHeight="1">
      <c r="A3513" s="7" t="inlineStr">
        <is>
          <t>AN00000237</t>
        </is>
      </c>
      <c r="B3513" s="8" t="inlineStr">
        <is>
          <t>Huawei</t>
        </is>
      </c>
      <c r="C3513" s="8" t="inlineStr">
        <is>
          <t>Huawei Watch GT5 Pro 46mm Active</t>
        </is>
      </c>
      <c r="D3513" s="8" t="inlineStr">
        <is>
          <t>-</t>
        </is>
      </c>
      <c r="E3513" s="9" t="n">
        <v>1599</v>
      </c>
      <c r="F3513" s="9" t="inlineStr">
        <is>
          <t>1599.00</t>
        </is>
      </c>
      <c r="G3513" s="9" t="inlineStr">
        <is>
          <t>Instock</t>
        </is>
      </c>
      <c r="H3513" s="9">
        <f>SUBSTITUTE(SUBSTITUTE(F3513,".00",""),".","")+0</f>
        <v/>
      </c>
      <c r="I3513" s="9" t="n"/>
      <c r="J3513" s="9">
        <f>IF(I3513&lt;&gt;"",I3513,H3513)</f>
        <v/>
      </c>
      <c r="K3513" s="9">
        <f>E3513/(1+M3513)</f>
        <v/>
      </c>
      <c r="L3513" s="10" t="inlineStr">
        <is>
          <t>PLN</t>
        </is>
      </c>
      <c r="M3513" s="11" t="n">
        <v>0.23</v>
      </c>
      <c r="N3513" s="9">
        <f>K3513*VLOOKUP(L3513,'Exchange rate'!A:B,2,0)</f>
        <v/>
      </c>
      <c r="O3513" s="8" t="inlineStr">
        <is>
          <t>T-Mobile</t>
        </is>
      </c>
      <c r="P3513" s="8" t="inlineStr">
        <is>
          <t>T-Mobile</t>
        </is>
      </c>
      <c r="Q3513" s="8" t="inlineStr">
        <is>
          <t>Poland</t>
        </is>
      </c>
      <c r="R3513" s="12" t="inlineStr">
        <is>
          <t>https://www.t-mobile.pl/sklep/kategoria/telefony/lista/produkty/urzadzenie/huawei-watch-gt5-pro-46mm-active?currentPage=11&amp;tariffId=PostpaidVoiceAcq_OneShop_MNP3X0_M2_70_24_PKE_offe&amp;loyalty=agreement24&amp;itemPerPage=18&amp;excludedCurrentPage=1&amp;bp=acquisition&amp;agreementId=agreement24&amp;variantId=hw_HuaWatGT5Pro46mmActive_black_offe&amp;categoryId=telefony</t>
        </is>
      </c>
      <c r="S3513" s="13" t="inlineStr">
        <is>
          <t>Smart Watch</t>
        </is>
      </c>
      <c r="T3513" s="13" t="n"/>
      <c r="U3513" s="12" t="inlineStr">
        <is>
          <t>https://drive.google.com/uc?export=view&amp;id=1CyNpzKVgE_psslWH0XG7OoXaN0Gd86xA</t>
        </is>
      </c>
      <c r="V3513" t="inlineStr">
        <is>
          <t>20250424</t>
        </is>
      </c>
    </row>
    <row r="3514" ht="15" customHeight="1">
      <c r="A3514" s="7" t="inlineStr">
        <is>
          <t>AN00000227</t>
        </is>
      </c>
      <c r="B3514" s="8" t="inlineStr">
        <is>
          <t>Huawei</t>
        </is>
      </c>
      <c r="C3514" s="8" t="inlineStr">
        <is>
          <t>Huawei Watch GT5 Pro 46mm Elite</t>
        </is>
      </c>
      <c r="D3514" s="8" t="inlineStr">
        <is>
          <t>-</t>
        </is>
      </c>
      <c r="E3514" s="9" t="n">
        <v>1999</v>
      </c>
      <c r="F3514" s="9" t="inlineStr">
        <is>
          <t>1999.00</t>
        </is>
      </c>
      <c r="G3514" s="9" t="inlineStr">
        <is>
          <t>Instock</t>
        </is>
      </c>
      <c r="H3514" s="9">
        <f>SUBSTITUTE(SUBSTITUTE(F3514,".00",""),".","")+0</f>
        <v/>
      </c>
      <c r="I3514" s="9" t="n"/>
      <c r="J3514" s="9">
        <f>IF(I3514&lt;&gt;"",I3514,H3514)</f>
        <v/>
      </c>
      <c r="K3514" s="9">
        <f>E3514/(1+M3514)</f>
        <v/>
      </c>
      <c r="L3514" s="10" t="inlineStr">
        <is>
          <t>PLN</t>
        </is>
      </c>
      <c r="M3514" s="11" t="n">
        <v>0.23</v>
      </c>
      <c r="N3514" s="9">
        <f>K3514*VLOOKUP(L3514,'Exchange rate'!A:B,2,0)</f>
        <v/>
      </c>
      <c r="O3514" s="8" t="inlineStr">
        <is>
          <t>T-Mobile</t>
        </is>
      </c>
      <c r="P3514" s="8" t="inlineStr">
        <is>
          <t>T-Mobile</t>
        </is>
      </c>
      <c r="Q3514" s="8" t="inlineStr">
        <is>
          <t>Poland</t>
        </is>
      </c>
      <c r="R3514" s="12" t="inlineStr">
        <is>
          <t>https://www.t-mobile.pl/sklep/kategoria/telefony/lista/produkty/urzadzenie/huawei-watch-gt5-pro-46mm-elite?currentPage=12&amp;tariffId=PostpaidVoiceAcq_OneShop_MNP3X0_M2_70_24_PKE_offe&amp;loyalty=agreement24&amp;itemPerPage=18&amp;excludedCurrentPage=1&amp;bp=acquisition&amp;agreementId=agreement24&amp;variantId=hw_HuaWatchGT5Pro46mmElite_silver_offe&amp;categoryId=telefony</t>
        </is>
      </c>
      <c r="S3514" s="13" t="inlineStr">
        <is>
          <t>Smart Watch</t>
        </is>
      </c>
      <c r="T3514" s="13" t="n"/>
      <c r="U3514" s="12" t="inlineStr">
        <is>
          <t>https://drive.google.com/uc?export=view&amp;id=1DFhD7Fv4vDojt_txbrlAtpB0WZBQFpTZ</t>
        </is>
      </c>
      <c r="V3514" t="inlineStr">
        <is>
          <t>20250424</t>
        </is>
      </c>
    </row>
    <row r="3515" ht="15" customHeight="1">
      <c r="A3515" s="7" t="inlineStr">
        <is>
          <t>BN2009528</t>
        </is>
      </c>
      <c r="B3515" s="8" t="inlineStr">
        <is>
          <t>Huawei</t>
        </is>
      </c>
      <c r="C3515" s="8" t="inlineStr">
        <is>
          <t>Watch 4 Pro Space Edition LTE</t>
        </is>
      </c>
      <c r="D3515" s="8" t="inlineStr">
        <is>
          <t>-</t>
        </is>
      </c>
      <c r="E3515" s="9" t="n">
        <v>0</v>
      </c>
      <c r="F3515" s="9" t="inlineStr">
        <is>
          <t>0.00</t>
        </is>
      </c>
      <c r="G3515" s="9" t="inlineStr">
        <is>
          <t>Outstock</t>
        </is>
      </c>
      <c r="H3515" s="9">
        <f>SUBSTITUTE(SUBSTITUTE(F3515,".00",""),".","")+0</f>
        <v/>
      </c>
      <c r="I3515" s="9" t="n"/>
      <c r="J3515" s="9">
        <f>IF(I3515&lt;&gt;"",I3515,H3515)</f>
        <v/>
      </c>
      <c r="K3515" s="9">
        <f>E3515/(1+M3515)</f>
        <v/>
      </c>
      <c r="L3515" s="10" t="inlineStr">
        <is>
          <t>PLN</t>
        </is>
      </c>
      <c r="M3515" s="11" t="n">
        <v>0.23</v>
      </c>
      <c r="N3515" s="9">
        <f>K3515*VLOOKUP(L3515,'Exchange rate'!A:B,2,0)</f>
        <v/>
      </c>
      <c r="O3515" s="8" t="inlineStr">
        <is>
          <t>T-Mobile</t>
        </is>
      </c>
      <c r="P3515" s="8" t="inlineStr">
        <is>
          <t>T-Mobile</t>
        </is>
      </c>
      <c r="Q3515" s="8" t="inlineStr">
        <is>
          <t>Poland</t>
        </is>
      </c>
      <c r="R3515" s="12" t="inlineStr">
        <is>
          <t>https://www.t-mobile.pl/sklep/kategoria/telefony/lista/produkty/urzadzenie/huawei-watch-4-pro-space-edition?tariffId=PostpaidVoiceAcq_OneShop_MNP3X0_M2_70_24_offe&amp;agreementId=agreement24&amp;variantId=hw_HuaWatch4ProSpEdit_gray_offe&amp;categoryId=telefony&amp;instalmentId=24&amp;installmentValue=0</t>
        </is>
      </c>
      <c r="S3515" s="13" t="inlineStr">
        <is>
          <t>Smart Watch</t>
        </is>
      </c>
      <c r="T3515" s="13" t="inlineStr">
        <is>
          <t>x</t>
        </is>
      </c>
      <c r="U3515" s="12" t="inlineStr">
        <is>
          <t>https://drive.google.com/uc?export=view&amp;id=1DTLtOYmB7xP3qeXLig026uzYTEfDUFme</t>
        </is>
      </c>
      <c r="V3515" t="inlineStr">
        <is>
          <t>20250424</t>
        </is>
      </c>
    </row>
    <row r="3516" ht="15" customHeight="1">
      <c r="A3516" s="7" t="inlineStr">
        <is>
          <t>BN4000647</t>
        </is>
      </c>
      <c r="B3516" s="8" t="inlineStr">
        <is>
          <t>Huawei</t>
        </is>
      </c>
      <c r="C3516" s="8" t="inlineStr">
        <is>
          <t>Watch Fit 2 BT</t>
        </is>
      </c>
      <c r="D3516" s="8" t="inlineStr">
        <is>
          <t>-</t>
        </is>
      </c>
      <c r="E3516" s="9" t="n">
        <v>0</v>
      </c>
      <c r="F3516" s="9" t="inlineStr">
        <is>
          <t>0.00</t>
        </is>
      </c>
      <c r="G3516" s="9" t="inlineStr">
        <is>
          <t>Outstock</t>
        </is>
      </c>
      <c r="H3516" s="9">
        <f>SUBSTITUTE(SUBSTITUTE(F3516,".00",""),".","")+0</f>
        <v/>
      </c>
      <c r="I3516" s="9" t="n"/>
      <c r="J3516" s="9">
        <f>IF(I3516&lt;&gt;"",I3516,H3516)</f>
        <v/>
      </c>
      <c r="K3516" s="9">
        <f>E3516/(1+M3516)</f>
        <v/>
      </c>
      <c r="L3516" s="10" t="inlineStr">
        <is>
          <t>PLN</t>
        </is>
      </c>
      <c r="M3516" s="11" t="n">
        <v>0.23</v>
      </c>
      <c r="N3516" s="9">
        <f>K3516*VLOOKUP(L3516,'Exchange rate'!A:B,2,0)</f>
        <v/>
      </c>
      <c r="O3516" s="8" t="inlineStr">
        <is>
          <t>T-Mobile</t>
        </is>
      </c>
      <c r="P3516" s="8" t="inlineStr">
        <is>
          <t>T-Mobile</t>
        </is>
      </c>
      <c r="Q3516" s="8" t="inlineStr">
        <is>
          <t>Poland</t>
        </is>
      </c>
      <c r="R3516" s="12" t="inlineStr">
        <is>
          <t>https://www.t-mobile.pl/sklep/kategoria/telefony/lista/produkty/urzadzenie/huawei-watch-fit-2-active?currentPage=2&amp;tariffId=PostpaidVoiceAcq_OneShop_MNP3X0_M_70_24_offe&amp;itemPerPage=18&amp;excludedCurrentPage=1null&amp;bp=acquisition&amp;agreementId=agreement24&amp;variantId=hw_HuaWatchFit2Active_pink_offe&amp;instalmentId=0&amp;installmentValue=0&amp;changedAttr%255B%255D=changedAttr.colour%253D%2523FFB6C1</t>
        </is>
      </c>
      <c r="S3516" s="13" t="inlineStr">
        <is>
          <t>Smart Watch</t>
        </is>
      </c>
      <c r="T3516" s="13" t="inlineStr">
        <is>
          <t>a</t>
        </is>
      </c>
      <c r="U3516" s="12" t="inlineStr">
        <is>
          <t>https://drive.google.com/uc?export=view&amp;id=1Ef2evFj2bt4G90vntzDcyKX_7H4aJdn7</t>
        </is>
      </c>
      <c r="V3516" t="inlineStr">
        <is>
          <t>20250424</t>
        </is>
      </c>
    </row>
    <row r="3517" ht="15" customHeight="1">
      <c r="A3517" s="7" t="inlineStr">
        <is>
          <t>AN00000164</t>
        </is>
      </c>
      <c r="B3517" s="8" t="inlineStr">
        <is>
          <t>Huawei</t>
        </is>
      </c>
      <c r="C3517" s="8" t="inlineStr">
        <is>
          <t>Watch GT4 41mm Classic</t>
        </is>
      </c>
      <c r="D3517" s="8" t="inlineStr">
        <is>
          <t>-</t>
        </is>
      </c>
      <c r="E3517" s="9" t="n">
        <v>1099</v>
      </c>
      <c r="F3517" s="9" t="inlineStr">
        <is>
          <t>1099.00</t>
        </is>
      </c>
      <c r="G3517" s="9" t="inlineStr">
        <is>
          <t>Instock</t>
        </is>
      </c>
      <c r="H3517" s="9">
        <f>SUBSTITUTE(SUBSTITUTE(F3517,".00",""),".","")+0</f>
        <v/>
      </c>
      <c r="I3517" s="9" t="n"/>
      <c r="J3517" s="9">
        <f>IF(I3517&lt;&gt;"",I3517,H3517)</f>
        <v/>
      </c>
      <c r="K3517" s="9">
        <f>E3517/(1+M3517)</f>
        <v/>
      </c>
      <c r="L3517" s="10" t="inlineStr">
        <is>
          <t>PLN</t>
        </is>
      </c>
      <c r="M3517" s="11" t="n">
        <v>0.23</v>
      </c>
      <c r="N3517" s="9">
        <f>K3517*VLOOKUP(L3517,'Exchange rate'!A:B,2,0)</f>
        <v/>
      </c>
      <c r="O3517" s="8" t="inlineStr">
        <is>
          <t>T-Mobile</t>
        </is>
      </c>
      <c r="P3517" s="8" t="inlineStr">
        <is>
          <t>T-Mobile</t>
        </is>
      </c>
      <c r="Q3517" s="8" t="inlineStr">
        <is>
          <t>Poland</t>
        </is>
      </c>
      <c r="R3517" s="12" t="inlineStr">
        <is>
          <t>https://www.t-mobile.pl/sklep/kategoria/telefony/lista/produkty/urzadzenie/huawei-watch-gt4-41mm-classic?bp=acquisition&amp;tariffId=PostpaidVoiceAcq_OneShop_MNP3X0_M_70_24_offe&amp;agreementId=agreement24&amp;variantId=hw_HuaWatchGT4_41mmClassic_white_offe&amp;instalmentId=24&amp;installmentValue=50&amp;deviceList=device+list+section</t>
        </is>
      </c>
      <c r="S3517" s="13" t="inlineStr">
        <is>
          <t>Smart Watch</t>
        </is>
      </c>
      <c r="T3517" s="13" t="n"/>
      <c r="U3517" s="12" t="inlineStr">
        <is>
          <t>https://drive.google.com/uc?export=view&amp;id=1B0wn3WX8e6IDLS6nVMgPi0QPbaQlUppm</t>
        </is>
      </c>
      <c r="V3517" t="inlineStr">
        <is>
          <t>20250424</t>
        </is>
      </c>
    </row>
    <row r="3518" ht="15" customHeight="1">
      <c r="A3518" s="7" t="inlineStr">
        <is>
          <t>AN00000165</t>
        </is>
      </c>
      <c r="B3518" s="8" t="inlineStr">
        <is>
          <t>Huawei</t>
        </is>
      </c>
      <c r="C3518" s="8" t="inlineStr">
        <is>
          <t>Watch GT4 41mm Elegant</t>
        </is>
      </c>
      <c r="D3518" s="8" t="inlineStr">
        <is>
          <t>-</t>
        </is>
      </c>
      <c r="E3518" s="9" t="n">
        <v>899</v>
      </c>
      <c r="F3518" s="9" t="inlineStr">
        <is>
          <t>899.00</t>
        </is>
      </c>
      <c r="G3518" s="9" t="inlineStr">
        <is>
          <t>Instock</t>
        </is>
      </c>
      <c r="H3518" s="9">
        <f>SUBSTITUTE(SUBSTITUTE(F3518,".00",""),".","")+0</f>
        <v/>
      </c>
      <c r="I3518" s="9" t="n"/>
      <c r="J3518" s="9">
        <f>IF(I3518&lt;&gt;"",I3518,H3518)</f>
        <v/>
      </c>
      <c r="K3518" s="9">
        <f>E3518/(1+M3518)</f>
        <v/>
      </c>
      <c r="L3518" s="10" t="inlineStr">
        <is>
          <t>PLN</t>
        </is>
      </c>
      <c r="M3518" s="11" t="n">
        <v>0.23</v>
      </c>
      <c r="N3518" s="9">
        <f>K3518*VLOOKUP(L3518,'Exchange rate'!A:B,2,0)</f>
        <v/>
      </c>
      <c r="O3518" s="8" t="inlineStr">
        <is>
          <t>T-Mobile</t>
        </is>
      </c>
      <c r="P3518" s="8" t="inlineStr">
        <is>
          <t>T-Mobile</t>
        </is>
      </c>
      <c r="Q3518" s="8" t="inlineStr">
        <is>
          <t>Poland</t>
        </is>
      </c>
      <c r="R3518" s="12" t="inlineStr">
        <is>
          <t>https://www.t-mobile.pl/sklep/kategoria/telefony/lista/produkty/urzadzenie/huawei-watch-gt4-41mm-elegant?bp=acquisition&amp;tariffId=PostpaidVoiceAcq_OneShop_MNP3X0_M_70_24_offe&amp;agreementId=agreement24&amp;variantId=hw_HuaWatchGT4_41mmElegant_gold_offe&amp;instalmentId=24&amp;installmentValue=60&amp;deviceList=device+list+section</t>
        </is>
      </c>
      <c r="S3518" s="13" t="inlineStr">
        <is>
          <t>Smart Watch</t>
        </is>
      </c>
      <c r="T3518" s="13" t="n"/>
      <c r="U3518" s="12" t="inlineStr">
        <is>
          <t>https://drive.google.com/uc?export=view&amp;id=1BBRwUbFV4il8EK-y6jn7eYDUp_XfWUj2</t>
        </is>
      </c>
      <c r="V3518" t="inlineStr">
        <is>
          <t>20250424</t>
        </is>
      </c>
    </row>
    <row r="3519" ht="15" customHeight="1">
      <c r="A3519" s="7" t="inlineStr">
        <is>
          <t>AN00000166</t>
        </is>
      </c>
      <c r="B3519" s="8" t="inlineStr">
        <is>
          <t>Huawei</t>
        </is>
      </c>
      <c r="C3519" s="8" t="inlineStr">
        <is>
          <t>Watch GT4 41mm Elite</t>
        </is>
      </c>
      <c r="D3519" s="8" t="inlineStr">
        <is>
          <t>-</t>
        </is>
      </c>
      <c r="E3519" s="9" t="n">
        <v>1699</v>
      </c>
      <c r="F3519" s="9" t="inlineStr">
        <is>
          <t>1699.00</t>
        </is>
      </c>
      <c r="G3519" s="9" t="inlineStr">
        <is>
          <t>Instock</t>
        </is>
      </c>
      <c r="H3519" s="9">
        <f>SUBSTITUTE(SUBSTITUTE(F3519,".00",""),".","")+0</f>
        <v/>
      </c>
      <c r="I3519" s="9" t="n"/>
      <c r="J3519" s="9">
        <f>IF(I3519&lt;&gt;"",I3519,H3519)</f>
        <v/>
      </c>
      <c r="K3519" s="9">
        <f>E3519/(1+M3519)</f>
        <v/>
      </c>
      <c r="L3519" s="10" t="inlineStr">
        <is>
          <t>PLN</t>
        </is>
      </c>
      <c r="M3519" s="11" t="n">
        <v>0.23</v>
      </c>
      <c r="N3519" s="9">
        <f>K3519*VLOOKUP(L3519,'Exchange rate'!A:B,2,0)</f>
        <v/>
      </c>
      <c r="O3519" s="8" t="inlineStr">
        <is>
          <t>T-Mobile</t>
        </is>
      </c>
      <c r="P3519" s="8" t="inlineStr">
        <is>
          <t>T-Mobile</t>
        </is>
      </c>
      <c r="Q3519" s="8" t="inlineStr">
        <is>
          <t>Poland</t>
        </is>
      </c>
      <c r="R3519" s="12" t="inlineStr">
        <is>
          <t>https://www.t-mobile.pl/sklep/kategoria/telefony/lista/produkty/urzadzenie/huawei-watch-gt4-41mm-elite?bp=acquisition&amp;tariffId=PostpaidVoiceAcq_OneShop_MNP3X0_M_70_24_offe&amp;agreementId=agreement24&amp;variantId=hw_HuaWatchGT4_41mmElite_silver_offe&amp;instalmentId=24&amp;installmentValue=70&amp;deviceList=device+list+section</t>
        </is>
      </c>
      <c r="S3519" s="13" t="inlineStr">
        <is>
          <t>Smart Watch</t>
        </is>
      </c>
      <c r="T3519" s="13" t="n"/>
      <c r="U3519" s="12" t="inlineStr">
        <is>
          <t>https://drive.google.com/uc?export=view&amp;id=1Az5NCz-rGzKeqLIWHbP-ddElXjek510e</t>
        </is>
      </c>
      <c r="V3519" t="inlineStr">
        <is>
          <t>20250424</t>
        </is>
      </c>
    </row>
    <row r="3520" ht="15" customHeight="1">
      <c r="A3520" s="7" t="inlineStr">
        <is>
          <t>AN00000167</t>
        </is>
      </c>
      <c r="B3520" s="8" t="inlineStr">
        <is>
          <t>Huawei</t>
        </is>
      </c>
      <c r="C3520" s="8" t="inlineStr">
        <is>
          <t>Watch GT4 46mm Active</t>
        </is>
      </c>
      <c r="D3520" s="8" t="inlineStr">
        <is>
          <t>-</t>
        </is>
      </c>
      <c r="E3520" s="9" t="n">
        <v>749</v>
      </c>
      <c r="F3520" s="9" t="inlineStr">
        <is>
          <t>749.00</t>
        </is>
      </c>
      <c r="G3520" s="9" t="inlineStr">
        <is>
          <t>Instock</t>
        </is>
      </c>
      <c r="H3520" s="9">
        <f>SUBSTITUTE(SUBSTITUTE(F3520,".00",""),".","")+0</f>
        <v/>
      </c>
      <c r="I3520" s="9" t="n"/>
      <c r="J3520" s="9">
        <f>IF(I3520&lt;&gt;"",I3520,H3520)</f>
        <v/>
      </c>
      <c r="K3520" s="9">
        <f>E3520/(1+M3520)</f>
        <v/>
      </c>
      <c r="L3520" s="10" t="inlineStr">
        <is>
          <t>PLN</t>
        </is>
      </c>
      <c r="M3520" s="11" t="n">
        <v>0.23</v>
      </c>
      <c r="N3520" s="9">
        <f>K3520*VLOOKUP(L3520,'Exchange rate'!A:B,2,0)</f>
        <v/>
      </c>
      <c r="O3520" s="8" t="inlineStr">
        <is>
          <t>T-Mobile</t>
        </is>
      </c>
      <c r="P3520" s="8" t="inlineStr">
        <is>
          <t>T-Mobile</t>
        </is>
      </c>
      <c r="Q3520" s="8" t="inlineStr">
        <is>
          <t>Poland</t>
        </is>
      </c>
      <c r="R3520" s="12" t="inlineStr">
        <is>
          <t>https://www.t-mobile.pl/sklep/kategoria/telefony/lista/produkty/urzadzenie/huawei-watch-gt4-46mm-active?currentPage=11&amp;tariffId=PostpaidVoiceAcq_OneShop_MNP3X0_M2_70_24_PKE_offe&amp;itemPerPage=18&amp;excludedCurrentPage=1&amp;bp=acquisition&amp;agreementId=agreement24&amp;variantId=hw_HuaWatchGT4_46mmActive_black_offe&amp;categoryId=telefony&amp;instalmentId=24</t>
        </is>
      </c>
      <c r="S3520" s="13" t="inlineStr">
        <is>
          <t>Smart Watch</t>
        </is>
      </c>
      <c r="T3520" s="13" t="n"/>
      <c r="U3520" s="12" t="inlineStr">
        <is>
          <t>https://drive.google.com/uc?export=view&amp;id=1AdSOvaqS6vKn92PQgyRAy6RZ8sMjxCRJ</t>
        </is>
      </c>
      <c r="V3520" t="inlineStr">
        <is>
          <t>20250424</t>
        </is>
      </c>
    </row>
    <row r="3521" ht="15" customHeight="1">
      <c r="A3521" s="7" t="inlineStr">
        <is>
          <t>AN00000168</t>
        </is>
      </c>
      <c r="B3521" s="8" t="inlineStr">
        <is>
          <t>Huawei</t>
        </is>
      </c>
      <c r="C3521" s="8" t="inlineStr">
        <is>
          <t>Watch GT4 46mm Classic Edition</t>
        </is>
      </c>
      <c r="D3521" s="8" t="inlineStr">
        <is>
          <t>-</t>
        </is>
      </c>
      <c r="E3521" s="9" t="n">
        <v>749</v>
      </c>
      <c r="F3521" s="9" t="inlineStr">
        <is>
          <t>749.00</t>
        </is>
      </c>
      <c r="G3521" s="9" t="inlineStr">
        <is>
          <t>Instock</t>
        </is>
      </c>
      <c r="H3521" s="9">
        <f>SUBSTITUTE(SUBSTITUTE(F3521,".00",""),".","")+0</f>
        <v/>
      </c>
      <c r="I3521" s="9" t="n"/>
      <c r="J3521" s="9">
        <f>IF(I3521&lt;&gt;"",I3521,H3521)</f>
        <v/>
      </c>
      <c r="K3521" s="9">
        <f>E3521/(1+M3521)</f>
        <v/>
      </c>
      <c r="L3521" s="10" t="inlineStr">
        <is>
          <t>PLN</t>
        </is>
      </c>
      <c r="M3521" s="11" t="n">
        <v>0.23</v>
      </c>
      <c r="N3521" s="9">
        <f>K3521*VLOOKUP(L3521,'Exchange rate'!A:B,2,0)</f>
        <v/>
      </c>
      <c r="O3521" s="8" t="inlineStr">
        <is>
          <t>T-Mobile</t>
        </is>
      </c>
      <c r="P3521" s="8" t="inlineStr">
        <is>
          <t>T-Mobile</t>
        </is>
      </c>
      <c r="Q3521" s="8" t="inlineStr">
        <is>
          <t>Poland</t>
        </is>
      </c>
      <c r="R3521" s="12" t="inlineStr">
        <is>
          <t>https://www.t-mobile.pl/sklep/kategoria/telefony/lista/produkty/urzadzenie/huawei-watch-gt4-46mm-classic?currentPage=7&amp;tariffId=PostpaidVoiceAcq_OneShop_MNP3X0_M2_70_24_offe&amp;loyalty=agreement24&amp;itemPerPage=18&amp;excludedCurrentPage=1&amp;bp=acquisition&amp;agreementId=agreement24&amp;variantId=hw_HuaWatchGT4_46mmClassic_brown_offe&amp;categoryId=telefony</t>
        </is>
      </c>
      <c r="S3521" s="13" t="inlineStr">
        <is>
          <t>Smart Watch</t>
        </is>
      </c>
      <c r="T3521" s="13" t="n"/>
      <c r="U3521" s="12" t="inlineStr">
        <is>
          <t>https://drive.google.com/uc?export=view&amp;id=1AOdx1YbQZmqObN9zwkKDs1C_dxBEz6jn</t>
        </is>
      </c>
      <c r="V3521" t="inlineStr">
        <is>
          <t>20250424</t>
        </is>
      </c>
    </row>
    <row r="3522" ht="15" customHeight="1">
      <c r="A3522" s="7" t="inlineStr">
        <is>
          <t>AN00000169</t>
        </is>
      </c>
      <c r="B3522" s="8" t="inlineStr">
        <is>
          <t>Huawei</t>
        </is>
      </c>
      <c r="C3522" s="8" t="inlineStr">
        <is>
          <t>Watch GT4 46mm Elite</t>
        </is>
      </c>
      <c r="D3522" s="8" t="inlineStr">
        <is>
          <t>-</t>
        </is>
      </c>
      <c r="E3522" s="9" t="n">
        <v>0</v>
      </c>
      <c r="F3522" s="9" t="inlineStr">
        <is>
          <t>0.00</t>
        </is>
      </c>
      <c r="G3522" s="9" t="inlineStr">
        <is>
          <t>Outstock</t>
        </is>
      </c>
      <c r="H3522" s="9">
        <f>SUBSTITUTE(SUBSTITUTE(F3522,".00",""),".","")+0</f>
        <v/>
      </c>
      <c r="I3522" s="9" t="n"/>
      <c r="J3522" s="9">
        <f>IF(I3522&lt;&gt;"",I3522,H3522)</f>
        <v/>
      </c>
      <c r="K3522" s="9">
        <f>E3522/(1+M3522)</f>
        <v/>
      </c>
      <c r="L3522" s="10" t="inlineStr">
        <is>
          <t>PLN</t>
        </is>
      </c>
      <c r="M3522" s="11" t="n">
        <v>0.23</v>
      </c>
      <c r="N3522" s="9">
        <f>K3522*VLOOKUP(L3522,'Exchange rate'!A:B,2,0)</f>
        <v/>
      </c>
      <c r="O3522" s="8" t="inlineStr">
        <is>
          <t>T-Mobile</t>
        </is>
      </c>
      <c r="P3522" s="8" t="inlineStr">
        <is>
          <t>T-Mobile</t>
        </is>
      </c>
      <c r="Q3522" s="8" t="inlineStr">
        <is>
          <t>Poland</t>
        </is>
      </c>
      <c r="R3522" s="12" t="inlineStr">
        <is>
          <t>https://www.t-mobile.pl/sklep/kategoria/telefony/lista/produkty/urzadzenie/huawei-watch-gt4-46mm-elite?bp=acquisition&amp;tariffId=PostpaidVoiceAcq_OneShop_MNP3X0_M2_70_24_offe&amp;agreementId=agreement24&amp;variantId=hw_HuaWatchGT4_46mmElite_silver_offe&amp;instalmentId=0&amp;installmentValue=0&amp;deviceList=device+list+section</t>
        </is>
      </c>
      <c r="S3522" s="13" t="inlineStr">
        <is>
          <t>Smart Watch</t>
        </is>
      </c>
      <c r="T3522" s="13" t="inlineStr">
        <is>
          <t>a</t>
        </is>
      </c>
      <c r="U3522" s="12" t="inlineStr">
        <is>
          <t>https://drive.google.com/uc?export=view&amp;id=1BN5cTzbOehdJdEd0cJ_f-9Hs4Ejtet-c</t>
        </is>
      </c>
      <c r="V3522" t="inlineStr">
        <is>
          <t>20250424</t>
        </is>
      </c>
    </row>
    <row r="3523" ht="15" customHeight="1">
      <c r="A3523" s="7" t="inlineStr">
        <is>
          <t>BN2008188</t>
        </is>
      </c>
      <c r="B3523" s="8" t="inlineStr">
        <is>
          <t>Lenovo</t>
        </is>
      </c>
      <c r="C3523" s="8" t="inlineStr">
        <is>
          <t>Moto E32s 32GB LTE</t>
        </is>
      </c>
      <c r="D3523" s="8" t="inlineStr">
        <is>
          <t>-</t>
        </is>
      </c>
      <c r="E3523" s="9" t="n">
        <v>0</v>
      </c>
      <c r="F3523" s="9" t="inlineStr">
        <is>
          <t>0.00</t>
        </is>
      </c>
      <c r="G3523" s="9" t="inlineStr">
        <is>
          <t>Outstock</t>
        </is>
      </c>
      <c r="H3523" s="9">
        <f>SUBSTITUTE(SUBSTITUTE(F3523,".00",""),".","")+0</f>
        <v/>
      </c>
      <c r="I3523" s="9" t="n"/>
      <c r="J3523" s="9">
        <f>IF(I3523&lt;&gt;"",I3523,H3523)</f>
        <v/>
      </c>
      <c r="K3523" s="9">
        <f>E3523/(1+M3523)</f>
        <v/>
      </c>
      <c r="L3523" s="10" t="inlineStr">
        <is>
          <t>PLN</t>
        </is>
      </c>
      <c r="M3523" s="11" t="n">
        <v>0.23</v>
      </c>
      <c r="N3523" s="9">
        <f>K3523*VLOOKUP(L3523,'Exchange rate'!A:B,2,0)</f>
        <v/>
      </c>
      <c r="O3523" s="8" t="inlineStr">
        <is>
          <t>T-Mobile</t>
        </is>
      </c>
      <c r="P3523" s="8" t="inlineStr">
        <is>
          <t>T-Mobile</t>
        </is>
      </c>
      <c r="Q3523" s="8" t="inlineStr">
        <is>
          <t>Poland</t>
        </is>
      </c>
      <c r="R3523" s="12" t="inlineStr">
        <is>
          <t>https://www.t-mobile.pl/sklep/kategoria/telefony/lista/produkty/urzadzenie/motorola-moto-e32s-3-32gb?bp=acquisition&amp;tariffId=PostpaidVoiceAcq_OneShop_MNP3X0_M_70_24_offe&amp;agreementId=agreement24&amp;variantId=hw_MotMotoE32s_3_32GB_grey_offe&amp;instalmentId=0&amp;installmentValue=0&amp;deviceList=device+list+section</t>
        </is>
      </c>
      <c r="S3523" s="13" t="inlineStr">
        <is>
          <t>Handset</t>
        </is>
      </c>
      <c r="T3523" s="13" t="inlineStr">
        <is>
          <t>a</t>
        </is>
      </c>
      <c r="U3523" s="12" t="inlineStr">
        <is>
          <t>https://drive.google.com/uc?export=view&amp;id=1EeTLQdhjGgEhFljgVca28HYPFFmsqoMu</t>
        </is>
      </c>
      <c r="V3523" t="inlineStr">
        <is>
          <t>20250424</t>
        </is>
      </c>
    </row>
    <row r="3524" ht="15" customHeight="1">
      <c r="A3524" s="7" t="inlineStr">
        <is>
          <t>BN2008718</t>
        </is>
      </c>
      <c r="B3524" s="8" t="inlineStr">
        <is>
          <t>Lenovo</t>
        </is>
      </c>
      <c r="C3524" s="8" t="inlineStr">
        <is>
          <t>Moto Edge 40 8-256GB 5G</t>
        </is>
      </c>
      <c r="D3524" s="8" t="inlineStr">
        <is>
          <t>-</t>
        </is>
      </c>
      <c r="E3524" s="9" t="n">
        <v>0</v>
      </c>
      <c r="F3524" s="9" t="inlineStr">
        <is>
          <t>0.00</t>
        </is>
      </c>
      <c r="G3524" s="9" t="inlineStr">
        <is>
          <t>Outstock</t>
        </is>
      </c>
      <c r="H3524" s="9">
        <f>SUBSTITUTE(SUBSTITUTE(F3524,".00",""),".","")+0</f>
        <v/>
      </c>
      <c r="I3524" s="9" t="n"/>
      <c r="J3524" s="9">
        <f>IF(I3524&lt;&gt;"",I3524,H3524)</f>
        <v/>
      </c>
      <c r="K3524" s="9">
        <f>E3524/(1+M3524)</f>
        <v/>
      </c>
      <c r="L3524" s="10" t="inlineStr">
        <is>
          <t>PLN</t>
        </is>
      </c>
      <c r="M3524" s="11" t="n">
        <v>0.23</v>
      </c>
      <c r="N3524" s="9">
        <f>K3524*VLOOKUP(L3524,'Exchange rate'!A:B,2,0)</f>
        <v/>
      </c>
      <c r="O3524" s="8" t="inlineStr">
        <is>
          <t>T-Mobile</t>
        </is>
      </c>
      <c r="P3524" s="8" t="inlineStr">
        <is>
          <t>T-Mobile</t>
        </is>
      </c>
      <c r="Q3524" s="8" t="inlineStr">
        <is>
          <t>Poland</t>
        </is>
      </c>
      <c r="R3524" s="12" t="inlineStr">
        <is>
          <t>https://www.t-mobile.pl/sklep/kategoria/telefony/lista/produkty/urzadzenie/motorola-edge-40-5g?bp=acquisition&amp;tariffId=PostpaidVoiceAcq_OneShop_M_70_6_24_offe&amp;agreementId=agreement24&amp;variantId=hw_MotEdge40_5G_8_256GB_black_offe&amp;instalmentId=24&amp;installmentValue=100&amp;deviceList=device+list+section</t>
        </is>
      </c>
      <c r="S3524" s="13" t="inlineStr">
        <is>
          <t>Handset</t>
        </is>
      </c>
      <c r="T3524" s="13" t="inlineStr">
        <is>
          <t>a</t>
        </is>
      </c>
      <c r="U3524" s="12" t="inlineStr">
        <is>
          <t>https://drive.google.com/uc?export=view&amp;id=1F8JSeQHP3eoBvQ0amQ1UuIRaJ-voiHuL</t>
        </is>
      </c>
      <c r="V3524" t="inlineStr">
        <is>
          <t>20250424</t>
        </is>
      </c>
    </row>
    <row r="3525" ht="15" customHeight="1">
      <c r="A3525" s="7" t="inlineStr">
        <is>
          <t>BN2008969</t>
        </is>
      </c>
      <c r="B3525" s="8" t="inlineStr">
        <is>
          <t>Lenovo</t>
        </is>
      </c>
      <c r="C3525" s="8" t="inlineStr">
        <is>
          <t>Moto Edge 40 Neo 12-256GB 5G</t>
        </is>
      </c>
      <c r="D3525" s="8" t="inlineStr">
        <is>
          <t>-</t>
        </is>
      </c>
      <c r="E3525" s="9" t="n">
        <v>1129</v>
      </c>
      <c r="F3525" s="9" t="inlineStr">
        <is>
          <t>1129.00</t>
        </is>
      </c>
      <c r="G3525" s="9" t="inlineStr">
        <is>
          <t>Instock</t>
        </is>
      </c>
      <c r="H3525" s="9">
        <f>SUBSTITUTE(SUBSTITUTE(F3525,".00",""),".","")+0</f>
        <v/>
      </c>
      <c r="I3525" s="9" t="n"/>
      <c r="J3525" s="9">
        <f>IF(I3525&lt;&gt;"",I3525,H3525)</f>
        <v/>
      </c>
      <c r="K3525" s="9">
        <f>E3525/(1+M3525)</f>
        <v/>
      </c>
      <c r="L3525" s="10" t="inlineStr">
        <is>
          <t>PLN</t>
        </is>
      </c>
      <c r="M3525" s="11" t="n">
        <v>0.23</v>
      </c>
      <c r="N3525" s="9">
        <f>K3525*VLOOKUP(L3525,'Exchange rate'!A:B,2,0)</f>
        <v/>
      </c>
      <c r="O3525" s="8" t="inlineStr">
        <is>
          <t>T-Mobile</t>
        </is>
      </c>
      <c r="P3525" s="8" t="inlineStr">
        <is>
          <t>T-Mobile</t>
        </is>
      </c>
      <c r="Q3525" s="8" t="inlineStr">
        <is>
          <t>Poland</t>
        </is>
      </c>
      <c r="R3525" s="12" t="inlineStr">
        <is>
          <t>https://www.t-mobile.pl/sklep/kategoria/telefony/lista/produkty/urzadzenie/motorola-edge-40-neo-5g?bp=acquisition&amp;tariffId=PostpaidVoiceAcq_OneShop_MNP3X0_M2_70_24_offe&amp;agreementId=agreement24&amp;variantId=hw_MotEdge40Neo5G_12_256GB_blue_offe&amp;instalmentId=0&amp;installmentValue=0&amp;deviceList=device+list+section&amp;changedAttr%255B%255D=changedAttr.colour%253D%25230000FF</t>
        </is>
      </c>
      <c r="S3525" s="13" t="inlineStr">
        <is>
          <t>Handset</t>
        </is>
      </c>
      <c r="T3525" s="13" t="n"/>
      <c r="U3525" s="12" t="inlineStr">
        <is>
          <t>https://drive.google.com/uc?export=view&amp;id=1DnWjrXEWGbXMNwAb5M1DyOAQ-Vom59A_</t>
        </is>
      </c>
      <c r="V3525" t="inlineStr">
        <is>
          <t>20250424</t>
        </is>
      </c>
    </row>
    <row r="3526" ht="15" customHeight="1">
      <c r="A3526" s="7" t="inlineStr">
        <is>
          <t>BN2009433</t>
        </is>
      </c>
      <c r="B3526" s="8" t="inlineStr">
        <is>
          <t>Lenovo</t>
        </is>
      </c>
      <c r="C3526" s="8" t="inlineStr">
        <is>
          <t>Moto Edge 50 Neo 12-512GB 5G</t>
        </is>
      </c>
      <c r="D3526" s="8" t="inlineStr">
        <is>
          <t>-</t>
        </is>
      </c>
      <c r="E3526" s="9" t="n">
        <v>1499</v>
      </c>
      <c r="F3526" s="9" t="inlineStr">
        <is>
          <t>1499.00</t>
        </is>
      </c>
      <c r="G3526" s="9" t="inlineStr">
        <is>
          <t>Instock</t>
        </is>
      </c>
      <c r="H3526" s="9">
        <f>SUBSTITUTE(SUBSTITUTE(F3526,".00",""),".","")+0</f>
        <v/>
      </c>
      <c r="I3526" s="9" t="n"/>
      <c r="J3526" s="9">
        <f>IF(I3526&lt;&gt;"",I3526,H3526)</f>
        <v/>
      </c>
      <c r="K3526" s="9">
        <f>E3526/(1+M3526)</f>
        <v/>
      </c>
      <c r="L3526" s="10" t="inlineStr">
        <is>
          <t>PLN</t>
        </is>
      </c>
      <c r="M3526" s="11" t="n">
        <v>0.23</v>
      </c>
      <c r="N3526" s="9">
        <f>K3526*VLOOKUP(L3526,'Exchange rate'!A:B,2,0)</f>
        <v/>
      </c>
      <c r="O3526" s="8" t="inlineStr">
        <is>
          <t>T-Mobile</t>
        </is>
      </c>
      <c r="P3526" s="8" t="inlineStr">
        <is>
          <t>T-Mobile</t>
        </is>
      </c>
      <c r="Q3526" s="8" t="inlineStr">
        <is>
          <t>Poland</t>
        </is>
      </c>
      <c r="R3526" s="12" t="inlineStr">
        <is>
          <t>https://www.t-mobile.pl/sklep/kategoria/telefony/lista/produkty/urzadzenie/motorola-edge-50-neo-5g?currentPage=3&amp;tariffId=PostpaidVoiceAcq_OneShop_M1_70_24_offe&amp;itemPerPage=18&amp;excludedCurrentPage=1&amp;bp=acquisition&amp;agreementId=agreement24&amp;variantId=hw_MotoEdge50Neo5G_12_512GB_steel_offe&amp;categoryId=telefony&amp;instalmentId=24&amp;installmentValue=50&amp;changedAttr%255B%255D=changedAttr.colour%253D%2523404A54</t>
        </is>
      </c>
      <c r="S3526" s="13" t="inlineStr">
        <is>
          <t>Handset</t>
        </is>
      </c>
      <c r="T3526" s="13" t="n"/>
      <c r="U3526" s="12" t="inlineStr">
        <is>
          <t>https://drive.google.com/uc?export=view&amp;id=1DlFnHQ_GanCJeMZY9HB6RXJX5KYcFKaZ</t>
        </is>
      </c>
      <c r="V3526" t="inlineStr">
        <is>
          <t>20250424</t>
        </is>
      </c>
    </row>
    <row r="3527" ht="15" customHeight="1">
      <c r="A3527" s="7" t="inlineStr">
        <is>
          <t>BN2009287</t>
        </is>
      </c>
      <c r="B3527" s="8" t="inlineStr">
        <is>
          <t>Lenovo</t>
        </is>
      </c>
      <c r="C3527" s="8" t="inlineStr">
        <is>
          <t>Moto Edge 50 Pro 12-512GB</t>
        </is>
      </c>
      <c r="D3527" s="8" t="inlineStr">
        <is>
          <t>-</t>
        </is>
      </c>
      <c r="E3527" s="9" t="n">
        <v>0</v>
      </c>
      <c r="F3527" s="9" t="inlineStr">
        <is>
          <t>0.00</t>
        </is>
      </c>
      <c r="G3527" s="9" t="inlineStr">
        <is>
          <t>Outstock</t>
        </is>
      </c>
      <c r="H3527" s="9">
        <f>SUBSTITUTE(SUBSTITUTE(F3527,".00",""),".","")+0</f>
        <v/>
      </c>
      <c r="I3527" s="9" t="n"/>
      <c r="J3527" s="9">
        <f>IF(I3527&lt;&gt;"",I3527,H3527)</f>
        <v/>
      </c>
      <c r="K3527" s="9">
        <f>E3527/(1+M3527)</f>
        <v/>
      </c>
      <c r="L3527" s="10" t="inlineStr">
        <is>
          <t>PLN</t>
        </is>
      </c>
      <c r="M3527" s="11" t="n">
        <v>0.23</v>
      </c>
      <c r="N3527" s="9">
        <f>K3527*VLOOKUP(L3527,'Exchange rate'!A:B,2,0)</f>
        <v/>
      </c>
      <c r="O3527" s="8" t="inlineStr">
        <is>
          <t>T-Mobile</t>
        </is>
      </c>
      <c r="P3527" s="8" t="inlineStr">
        <is>
          <t>T-Mobile</t>
        </is>
      </c>
      <c r="Q3527" s="8" t="inlineStr">
        <is>
          <t>Poland</t>
        </is>
      </c>
      <c r="R3527" s="12" t="inlineStr">
        <is>
          <t>https://www.t-mobile.pl/sklep/kategoria/telefony/lista/produkty/urzadzenie/motorola-edge-50-pro-5g?tariffId=PostpaidVoiceAcq_OneShop_MNP3X0_M2_70_24_PKE_offe&amp;agreementId=agreement24&amp;variantId=hw_MotoEdge50Pro5G_12_512GB_black_offe&amp;categoryId=telefony&amp;instalmentId=24&amp;installmentValue=50&amp;changedAttr%255B%255D=changedAttr.colour%253D%2523000000</t>
        </is>
      </c>
      <c r="S3527" s="13" t="inlineStr">
        <is>
          <t>Handset</t>
        </is>
      </c>
      <c r="T3527" s="13" t="inlineStr">
        <is>
          <t>a</t>
        </is>
      </c>
      <c r="U3527" s="12" t="inlineStr">
        <is>
          <t>https://drive.google.com/uc?export=view&amp;id=1DCsXVznDLyZSAzPnH4a09uZ-9VXnaTEF</t>
        </is>
      </c>
      <c r="V3527" t="inlineStr">
        <is>
          <t>20250424</t>
        </is>
      </c>
    </row>
    <row r="3528" ht="15" customHeight="1">
      <c r="A3528" s="7" t="inlineStr">
        <is>
          <t>BN2009157</t>
        </is>
      </c>
      <c r="B3528" s="8" t="inlineStr">
        <is>
          <t>Lenovo</t>
        </is>
      </c>
      <c r="C3528" s="8" t="inlineStr">
        <is>
          <t>Moto Edge 50 Ultra 16GB-1TB 5G</t>
        </is>
      </c>
      <c r="D3528" s="8" t="inlineStr">
        <is>
          <t>-</t>
        </is>
      </c>
      <c r="E3528" s="9" t="n">
        <v>3999</v>
      </c>
      <c r="F3528" s="9" t="inlineStr">
        <is>
          <t>3999.00</t>
        </is>
      </c>
      <c r="G3528" s="9" t="inlineStr">
        <is>
          <t>Instock</t>
        </is>
      </c>
      <c r="H3528" s="9">
        <f>SUBSTITUTE(SUBSTITUTE(F3528,".00",""),".","")+0</f>
        <v/>
      </c>
      <c r="I3528" s="9" t="n"/>
      <c r="J3528" s="9">
        <f>IF(I3528&lt;&gt;"",I3528,H3528)</f>
        <v/>
      </c>
      <c r="K3528" s="9">
        <f>E3528/(1+M3528)</f>
        <v/>
      </c>
      <c r="L3528" s="10" t="inlineStr">
        <is>
          <t>PLN</t>
        </is>
      </c>
      <c r="M3528" s="11" t="n">
        <v>0.23</v>
      </c>
      <c r="N3528" s="9">
        <f>K3528*VLOOKUP(L3528,'Exchange rate'!A:B,2,0)</f>
        <v/>
      </c>
      <c r="O3528" s="8" t="inlineStr">
        <is>
          <t>T-Mobile</t>
        </is>
      </c>
      <c r="P3528" s="8" t="inlineStr">
        <is>
          <t>T-Mobile</t>
        </is>
      </c>
      <c r="Q3528" s="8" t="inlineStr">
        <is>
          <t>Poland</t>
        </is>
      </c>
      <c r="R3528" s="12" t="inlineStr">
        <is>
          <t>https://www.t-mobile.pl/sklep/kategoria/telefony/lista/produkty/urzadzenie/motorola-edge-50-ultra-5g?tariffId=PostpaidVoiceAcq_OneShop_MNP3X0_M2_70_24_offe&amp;agreementId=agreement24&amp;variantId=hw_MotEdge50Ultra5G_16_1TB_black_offe&amp;categoryId=telefony&amp;instalmentId=24&amp;installmentValue=0</t>
        </is>
      </c>
      <c r="S3528" s="13" t="inlineStr">
        <is>
          <t>Handset</t>
        </is>
      </c>
      <c r="T3528" s="13" t="n"/>
      <c r="U3528" s="12" t="inlineStr">
        <is>
          <t>https://drive.google.com/uc?export=view&amp;id=1CYUOKhMVVD5ocSH3phHr0prLJMgW8krk</t>
        </is>
      </c>
      <c r="V3528" t="inlineStr">
        <is>
          <t>20250424</t>
        </is>
      </c>
    </row>
    <row r="3529" ht="15" customHeight="1">
      <c r="A3529" s="7" t="inlineStr">
        <is>
          <t>BN2009565</t>
        </is>
      </c>
      <c r="B3529" s="8" t="inlineStr">
        <is>
          <t>Lenovo</t>
        </is>
      </c>
      <c r="C3529" s="8" t="inlineStr">
        <is>
          <t>Moto G04 8-128GB LTE</t>
        </is>
      </c>
      <c r="D3529" s="8" t="inlineStr">
        <is>
          <t>-</t>
        </is>
      </c>
      <c r="E3529" s="9" t="n">
        <v>0</v>
      </c>
      <c r="F3529" s="9" t="inlineStr">
        <is>
          <t>0.00</t>
        </is>
      </c>
      <c r="G3529" s="9" t="inlineStr">
        <is>
          <t>Outstock</t>
        </is>
      </c>
      <c r="H3529" s="9">
        <f>SUBSTITUTE(SUBSTITUTE(F3529,".00",""),".","")+0</f>
        <v/>
      </c>
      <c r="I3529" s="9" t="n"/>
      <c r="J3529" s="9">
        <f>IF(I3529&lt;&gt;"",I3529,H3529)</f>
        <v/>
      </c>
      <c r="K3529" s="9">
        <f>E3529/(1+M3529)</f>
        <v/>
      </c>
      <c r="L3529" s="10" t="inlineStr">
        <is>
          <t>PLN</t>
        </is>
      </c>
      <c r="M3529" s="11" t="n">
        <v>0.23</v>
      </c>
      <c r="N3529" s="9">
        <f>K3529*VLOOKUP(L3529,'Exchange rate'!A:B,2,0)</f>
        <v/>
      </c>
      <c r="O3529" s="8" t="inlineStr">
        <is>
          <t>T-Mobile</t>
        </is>
      </c>
      <c r="P3529" s="8" t="inlineStr">
        <is>
          <t>T-Mobile</t>
        </is>
      </c>
      <c r="Q3529" s="8" t="inlineStr">
        <is>
          <t>Poland</t>
        </is>
      </c>
      <c r="R3529" s="12" t="inlineStr">
        <is>
          <t>https://www.t-mobile.pl/sklep/kategoria/telefony/lista/produkty/urzadzenie/motorola-moto-g04?tariffId=PostpaidVoiceAcq_OneShop_M1_70_24_offe&amp;agreementId=agreement24&amp;variantId=hw_MotMotoG04_8_128GB_blue_offe&amp;categoryId=telefony&amp;instalmentId=24&amp;changedAttr%255B%255D=changedAttr.colour%253D%25230000FF&amp;installmentValue=20</t>
        </is>
      </c>
      <c r="S3529" s="13" t="inlineStr">
        <is>
          <t>Handset</t>
        </is>
      </c>
      <c r="T3529" s="13" t="inlineStr">
        <is>
          <t>a</t>
        </is>
      </c>
      <c r="U3529" s="12" t="inlineStr">
        <is>
          <t>https://drive.google.com/uc?export=view&amp;id=1DVBuaf3qkhnsoL3MQ_t8D122_mL4FVNK</t>
        </is>
      </c>
      <c r="V3529" t="inlineStr">
        <is>
          <t>20250424</t>
        </is>
      </c>
    </row>
    <row r="3530" ht="15" customHeight="1">
      <c r="A3530" s="7" t="inlineStr">
        <is>
          <t>BN2008943</t>
        </is>
      </c>
      <c r="B3530" s="8" t="inlineStr">
        <is>
          <t>Lenovo</t>
        </is>
      </c>
      <c r="C3530" s="8" t="inlineStr">
        <is>
          <t>Moto G32 6-128GB LTE</t>
        </is>
      </c>
      <c r="D3530" s="8" t="inlineStr">
        <is>
          <t>-</t>
        </is>
      </c>
      <c r="E3530" s="9" t="n">
        <v>0</v>
      </c>
      <c r="F3530" s="9" t="inlineStr">
        <is>
          <t>0.00</t>
        </is>
      </c>
      <c r="G3530" s="9" t="inlineStr">
        <is>
          <t>Outstock</t>
        </is>
      </c>
      <c r="H3530" s="9">
        <f>SUBSTITUTE(SUBSTITUTE(F3530,".00",""),".","")+0</f>
        <v/>
      </c>
      <c r="I3530" s="9" t="n"/>
      <c r="J3530" s="9">
        <f>IF(I3530&lt;&gt;"",I3530,H3530)</f>
        <v/>
      </c>
      <c r="K3530" s="9">
        <f>E3530/(1+M3530)</f>
        <v/>
      </c>
      <c r="L3530" s="10" t="inlineStr">
        <is>
          <t>PLN</t>
        </is>
      </c>
      <c r="M3530" s="11" t="n">
        <v>0.23</v>
      </c>
      <c r="N3530" s="9">
        <f>K3530*VLOOKUP(L3530,'Exchange rate'!A:B,2,0)</f>
        <v/>
      </c>
      <c r="O3530" s="8" t="inlineStr">
        <is>
          <t>T-Mobile</t>
        </is>
      </c>
      <c r="P3530" s="8" t="inlineStr">
        <is>
          <t>T-Mobile</t>
        </is>
      </c>
      <c r="Q3530" s="8" t="inlineStr">
        <is>
          <t>Poland</t>
        </is>
      </c>
      <c r="R3530" s="12" t="inlineStr">
        <is>
          <t>https://www.t-mobile.pl/sklep/kategoria/telefony/lista/produkty/urzadzenie/motorola-moto-g32?hardwareOnlySale=true&amp;variantId=hw_MotMotoG32_6_128GB_gray_offe&amp;tariffId=-1&amp;instalmentId=0&amp;installmentValue=0&amp;deviceList=device+list+section&amp;bp=acquisition</t>
        </is>
      </c>
      <c r="S3530" s="13" t="inlineStr">
        <is>
          <t>Handset</t>
        </is>
      </c>
      <c r="T3530" s="13" t="inlineStr">
        <is>
          <t>a</t>
        </is>
      </c>
      <c r="U3530" s="12" t="inlineStr">
        <is>
          <t>https://drive.google.com/uc?export=view&amp;id=1Dfw5KXZbs-RwebUW3miBAjlxa6_HlwwF</t>
        </is>
      </c>
      <c r="V3530" t="inlineStr">
        <is>
          <t>20250424</t>
        </is>
      </c>
    </row>
    <row r="3531" ht="15" customHeight="1">
      <c r="A3531" s="7" t="inlineStr">
        <is>
          <t>BN2009461</t>
        </is>
      </c>
      <c r="B3531" s="8" t="inlineStr">
        <is>
          <t>Lenovo</t>
        </is>
      </c>
      <c r="C3531" s="8" t="inlineStr">
        <is>
          <t>Moto G34 8-128GB 5G</t>
        </is>
      </c>
      <c r="D3531" s="8" t="inlineStr">
        <is>
          <t>-</t>
        </is>
      </c>
      <c r="E3531" s="9" t="n">
        <v>0</v>
      </c>
      <c r="F3531" s="9" t="inlineStr">
        <is>
          <t>0.00</t>
        </is>
      </c>
      <c r="G3531" s="9" t="inlineStr">
        <is>
          <t>Outstock</t>
        </is>
      </c>
      <c r="H3531" s="9">
        <f>SUBSTITUTE(SUBSTITUTE(F3531,".00",""),".","")+0</f>
        <v/>
      </c>
      <c r="I3531" s="9" t="n"/>
      <c r="J3531" s="9">
        <f>IF(I3531&lt;&gt;"",I3531,H3531)</f>
        <v/>
      </c>
      <c r="K3531" s="9">
        <f>E3531/(1+M3531)</f>
        <v/>
      </c>
      <c r="L3531" s="10" t="inlineStr">
        <is>
          <t>PLN</t>
        </is>
      </c>
      <c r="M3531" s="11" t="n">
        <v>0.23</v>
      </c>
      <c r="N3531" s="9">
        <f>K3531*VLOOKUP(L3531,'Exchange rate'!A:B,2,0)</f>
        <v/>
      </c>
      <c r="O3531" s="8" t="inlineStr">
        <is>
          <t>T-Mobile</t>
        </is>
      </c>
      <c r="P3531" s="8" t="inlineStr">
        <is>
          <t>T-Mobile</t>
        </is>
      </c>
      <c r="Q3531" s="8" t="inlineStr">
        <is>
          <t>Poland</t>
        </is>
      </c>
      <c r="R3531" s="12" t="inlineStr">
        <is>
          <t>https://www.t-mobile.pl/sklep/kategoria/telefony/lista/produkty/urzadzenie/motorola-moto-g34-5g?bp=acquisition&amp;tariffId=PostpaidVoiceAcq_OneShop_MNP3X0_M2_70_24_offe&amp;agreementId=agreement24&amp;variantId=Hw_MotMotoG34_5G_8_128GB_black_offe&amp;instalmentId=24&amp;changedAttr%255B%255D=changedAttr.colour%253D%2523000000</t>
        </is>
      </c>
      <c r="S3531" s="13" t="inlineStr">
        <is>
          <t>Handset</t>
        </is>
      </c>
      <c r="T3531" s="13" t="inlineStr">
        <is>
          <t>a</t>
        </is>
      </c>
      <c r="U3531" s="12" t="inlineStr">
        <is>
          <t>https://drive.google.com/uc?export=view&amp;id=1EbxEV2u779A43fOYi3YZqwLRidKGoo03</t>
        </is>
      </c>
      <c r="V3531" t="inlineStr">
        <is>
          <t>20250424</t>
        </is>
      </c>
    </row>
    <row r="3532" ht="15" customHeight="1">
      <c r="A3532" s="7" t="inlineStr">
        <is>
          <t>BN2009941</t>
        </is>
      </c>
      <c r="B3532" s="8" t="inlineStr">
        <is>
          <t>Lenovo</t>
        </is>
      </c>
      <c r="C3532" s="8" t="inlineStr">
        <is>
          <t>Moto g35 8-128GB 5G</t>
        </is>
      </c>
      <c r="D3532" s="8" t="inlineStr">
        <is>
          <t>-</t>
        </is>
      </c>
      <c r="E3532" s="9" t="n">
        <v>729</v>
      </c>
      <c r="F3532" s="9" t="inlineStr">
        <is>
          <t>729.00</t>
        </is>
      </c>
      <c r="G3532" s="9" t="inlineStr">
        <is>
          <t>Instock</t>
        </is>
      </c>
      <c r="H3532" s="9">
        <f>SUBSTITUTE(SUBSTITUTE(F3532,".00",""),".","")+0</f>
        <v/>
      </c>
      <c r="I3532" s="9" t="n"/>
      <c r="J3532" s="9">
        <f>IF(I3532&lt;&gt;"",I3532,H3532)</f>
        <v/>
      </c>
      <c r="K3532" s="9">
        <f>E3532/(1+M3532)</f>
        <v/>
      </c>
      <c r="L3532" s="10" t="inlineStr">
        <is>
          <t>PLN</t>
        </is>
      </c>
      <c r="M3532" s="11" t="n">
        <v>0.23</v>
      </c>
      <c r="N3532" s="9">
        <f>K3532*VLOOKUP(L3532,'Exchange rate'!A:B,2,0)</f>
        <v/>
      </c>
      <c r="O3532" s="8" t="inlineStr">
        <is>
          <t>T-Mobile</t>
        </is>
      </c>
      <c r="P3532" s="8" t="inlineStr">
        <is>
          <t>T-Mobile</t>
        </is>
      </c>
      <c r="Q3532" s="8" t="inlineStr">
        <is>
          <t>Poland</t>
        </is>
      </c>
      <c r="R3532" s="12" t="inlineStr">
        <is>
          <t>https://www.t-mobile.pl/sklep/kategoria/telefony/lista/produkty/urzadzenie/motorola-moto-g35-5g?currentPage=12&amp;tariffId=PostpaidVoiceAcq_OneShop_M1_70_24_offe&amp;itemPerPage=18&amp;excludedCurrentPage=1&amp;bp=acquisition&amp;agreementId=agreement24&amp;variantId=hw_MotMotoG35_5G_8_128GB_graphite_offe&amp;categoryId=telefony&amp;instalmentId=24&amp;changedAttr%255B%255D=changedAttr.colour%253D%252340414e&amp;installmentValue=30</t>
        </is>
      </c>
      <c r="S3532" s="13" t="inlineStr">
        <is>
          <t>Handset</t>
        </is>
      </c>
      <c r="T3532" s="13" t="n"/>
      <c r="U3532" s="12" t="inlineStr">
        <is>
          <t>https://drive.google.com/uc?export=view&amp;id=1EethJBeBLl4b2y8PlXGvHM3sfDZQB1ZY</t>
        </is>
      </c>
      <c r="V3532" t="inlineStr">
        <is>
          <t>20250424</t>
        </is>
      </c>
    </row>
    <row r="3533" ht="15" customHeight="1">
      <c r="A3533" s="7" t="inlineStr">
        <is>
          <t>BN2009223</t>
        </is>
      </c>
      <c r="B3533" s="8" t="inlineStr">
        <is>
          <t>Lenovo</t>
        </is>
      </c>
      <c r="C3533" s="8" t="inlineStr">
        <is>
          <t>Moto G54 power 5G</t>
        </is>
      </c>
      <c r="D3533" s="8" t="inlineStr">
        <is>
          <t>-</t>
        </is>
      </c>
      <c r="E3533" s="9" t="n">
        <v>0</v>
      </c>
      <c r="F3533" s="9" t="inlineStr">
        <is>
          <t>0.00</t>
        </is>
      </c>
      <c r="G3533" s="9" t="inlineStr">
        <is>
          <t>Outstock</t>
        </is>
      </c>
      <c r="H3533" s="9">
        <f>SUBSTITUTE(SUBSTITUTE(F3533,".00",""),".","")+0</f>
        <v/>
      </c>
      <c r="I3533" s="9" t="n"/>
      <c r="J3533" s="9">
        <f>IF(I3533&lt;&gt;"",I3533,H3533)</f>
        <v/>
      </c>
      <c r="K3533" s="9">
        <f>E3533/(1+M3533)</f>
        <v/>
      </c>
      <c r="L3533" s="10" t="inlineStr">
        <is>
          <t>PLN</t>
        </is>
      </c>
      <c r="M3533" s="11" t="n">
        <v>0.23</v>
      </c>
      <c r="N3533" s="9">
        <f>K3533*VLOOKUP(L3533,'Exchange rate'!A:B,2,0)</f>
        <v/>
      </c>
      <c r="O3533" s="8" t="inlineStr">
        <is>
          <t>T-Mobile</t>
        </is>
      </c>
      <c r="P3533" s="8" t="inlineStr">
        <is>
          <t>T-Mobile</t>
        </is>
      </c>
      <c r="Q3533" s="8" t="inlineStr">
        <is>
          <t>Poland</t>
        </is>
      </c>
      <c r="R3533" s="12" t="inlineStr">
        <is>
          <t>https://www.t-mobile.pl/sklep/kategoria/telefony/lista/produkty/urzadzenie/motorola-g54-5g-power?bp=acquisition&amp;tariffId=PostpaidVoiceAcq_OneShop_MNP3X0_M2_70_24_PKE_offe&amp;agreementId=agreement24&amp;variantId=hw_MotG54Power_12_256GB_black_offe&amp;instalmentId=0&amp;installmentValue=0&amp;deviceList=device+list+section&amp;changedAttr%255B%255D=changedAttr.colour%253D%2523000000</t>
        </is>
      </c>
      <c r="S3533" s="13" t="inlineStr">
        <is>
          <t>Handset</t>
        </is>
      </c>
      <c r="T3533" s="13" t="inlineStr">
        <is>
          <t>a</t>
        </is>
      </c>
      <c r="U3533" s="12" t="inlineStr">
        <is>
          <t>https://drive.google.com/uc?export=view&amp;id=1DgWXHN0zWgj3ueI6PuGlRq9oZZd7G_9N</t>
        </is>
      </c>
      <c r="V3533" t="inlineStr">
        <is>
          <t>20250424</t>
        </is>
      </c>
    </row>
    <row r="3534" ht="15" customHeight="1">
      <c r="A3534" s="7" t="inlineStr">
        <is>
          <t>BN2010029</t>
        </is>
      </c>
      <c r="B3534" s="8" t="inlineStr">
        <is>
          <t>Lenovo</t>
        </is>
      </c>
      <c r="C3534" s="8" t="inlineStr">
        <is>
          <t>Moto g55 12-256GB 5G</t>
        </is>
      </c>
      <c r="D3534" s="8" t="inlineStr">
        <is>
          <t>-</t>
        </is>
      </c>
      <c r="E3534" s="9" t="n">
        <v>1299</v>
      </c>
      <c r="F3534" s="9" t="inlineStr">
        <is>
          <t>1299.00</t>
        </is>
      </c>
      <c r="G3534" s="9" t="inlineStr">
        <is>
          <t>Instock</t>
        </is>
      </c>
      <c r="H3534" s="9">
        <f>SUBSTITUTE(SUBSTITUTE(F3534,".00",""),".","")+0</f>
        <v/>
      </c>
      <c r="I3534" s="9" t="n"/>
      <c r="J3534" s="9">
        <f>IF(I3534&lt;&gt;"",I3534,H3534)</f>
        <v/>
      </c>
      <c r="K3534" s="9">
        <f>E3534/(1+M3534)</f>
        <v/>
      </c>
      <c r="L3534" s="10" t="inlineStr">
        <is>
          <t>PLN</t>
        </is>
      </c>
      <c r="M3534" s="11" t="n">
        <v>0.23</v>
      </c>
      <c r="N3534" s="9">
        <f>K3534*VLOOKUP(L3534,'Exchange rate'!A:B,2,0)</f>
        <v/>
      </c>
      <c r="O3534" s="8" t="inlineStr">
        <is>
          <t>T-Mobile</t>
        </is>
      </c>
      <c r="P3534" s="8" t="inlineStr">
        <is>
          <t>T-Mobile</t>
        </is>
      </c>
      <c r="Q3534" s="8" t="inlineStr">
        <is>
          <t>Poland</t>
        </is>
      </c>
      <c r="R3534" s="12" t="inlineStr">
        <is>
          <t>https://www.t-mobile.pl/sklep/kategoria/telefony/lista/produkty/urzadzenie/motorola-moto-g55-5g-special-edition?currentPage=7&amp;itemPerPage=18&amp;excludedCurrentPage=1&amp;bp=acquisition&amp;agreementId=agreement24&amp;variantId=hw_MotMotoG55_5GSpecialEdit_12_256GB_black_offe&amp;categoryId=telefony&amp;instalmentId=24&amp;installmentValue=0&amp;tariffId=-1&amp;hardwareOnlySale=true</t>
        </is>
      </c>
      <c r="S3534" s="13" t="inlineStr">
        <is>
          <t>Handset</t>
        </is>
      </c>
      <c r="T3534" s="13" t="n"/>
      <c r="U3534" s="12" t="inlineStr">
        <is>
          <t>https://drive.google.com/uc?export=view&amp;id=1CuVLbtb-dQ9Zr0hC0hX1y6m-5BYhmoY3</t>
        </is>
      </c>
      <c r="V3534" t="inlineStr">
        <is>
          <t>20250424</t>
        </is>
      </c>
    </row>
    <row r="3535" ht="15" customHeight="1">
      <c r="A3535" s="7" t="inlineStr">
        <is>
          <t>BN2008184</t>
        </is>
      </c>
      <c r="B3535" s="8" t="inlineStr">
        <is>
          <t>Lenovo</t>
        </is>
      </c>
      <c r="C3535" s="8" t="inlineStr">
        <is>
          <t>Moto G62 64GB 5G</t>
        </is>
      </c>
      <c r="D3535" s="8" t="inlineStr">
        <is>
          <t>-</t>
        </is>
      </c>
      <c r="E3535" s="9" t="n">
        <v>0</v>
      </c>
      <c r="F3535" s="9" t="inlineStr">
        <is>
          <t>0.00</t>
        </is>
      </c>
      <c r="G3535" s="9" t="inlineStr">
        <is>
          <t>Outstock</t>
        </is>
      </c>
      <c r="H3535" s="9">
        <f>SUBSTITUTE(SUBSTITUTE(F3535,".00",""),".","")+0</f>
        <v/>
      </c>
      <c r="I3535" s="9" t="n"/>
      <c r="J3535" s="9">
        <f>IF(I3535&lt;&gt;"",I3535,H3535)</f>
        <v/>
      </c>
      <c r="K3535" s="9">
        <f>E3535/(1+M3535)</f>
        <v/>
      </c>
      <c r="L3535" s="10" t="inlineStr">
        <is>
          <t>PLN</t>
        </is>
      </c>
      <c r="M3535" s="11" t="n">
        <v>0.23</v>
      </c>
      <c r="N3535" s="9">
        <f>K3535*VLOOKUP(L3535,'Exchange rate'!A:B,2,0)</f>
        <v/>
      </c>
      <c r="O3535" s="8" t="inlineStr">
        <is>
          <t>T-Mobile</t>
        </is>
      </c>
      <c r="P3535" s="8" t="inlineStr">
        <is>
          <t>T-Mobile</t>
        </is>
      </c>
      <c r="Q3535" s="8" t="inlineStr">
        <is>
          <t>Poland</t>
        </is>
      </c>
      <c r="R3535" s="12" t="inlineStr">
        <is>
          <t>https://www.t-mobile.pl/sklep/kategoria/telefony/lista/produkty/urzadzenie/motorola-moto-g62-5g-4-64gb?tariffId=PostpaidVoiceAcq_OneShop_M_65_24_offe&amp;agreementId=agreement24&amp;variantId=hw_MotMotoG62_5G_64GB_grey_offe&amp;tariffSubTenId=PostpaidVoiceAcq_OneShop_M_65_24_offe&amp;instalmentId=0&amp;installmentValue=0&amp;deviceList=device+list+section&amp;bp=acquisition</t>
        </is>
      </c>
      <c r="S3535" s="13" t="inlineStr">
        <is>
          <t>Handset</t>
        </is>
      </c>
      <c r="T3535" s="13" t="inlineStr">
        <is>
          <t>a</t>
        </is>
      </c>
      <c r="U3535" s="12" t="inlineStr">
        <is>
          <t>https://drive.google.com/uc?export=view&amp;id=1C2oX2zNuEV2-MV1c86TJWcAjKKDRTkMo</t>
        </is>
      </c>
      <c r="V3535" t="inlineStr">
        <is>
          <t>20250424</t>
        </is>
      </c>
    </row>
    <row r="3536" ht="15" customHeight="1">
      <c r="A3536" s="7" t="inlineStr">
        <is>
          <t>BN2009289</t>
        </is>
      </c>
      <c r="B3536" s="8" t="inlineStr">
        <is>
          <t>Lenovo</t>
        </is>
      </c>
      <c r="C3536" s="8" t="inlineStr">
        <is>
          <t>Moto G85 12-256GB 5G</t>
        </is>
      </c>
      <c r="D3536" s="8" t="inlineStr">
        <is>
          <t>-</t>
        </is>
      </c>
      <c r="E3536" s="9" t="n">
        <v>1149</v>
      </c>
      <c r="F3536" s="9" t="inlineStr">
        <is>
          <t>1149.00</t>
        </is>
      </c>
      <c r="G3536" s="9" t="inlineStr">
        <is>
          <t>Instock</t>
        </is>
      </c>
      <c r="H3536" s="9">
        <f>SUBSTITUTE(SUBSTITUTE(F3536,".00",""),".","")+0</f>
        <v/>
      </c>
      <c r="I3536" s="9" t="n"/>
      <c r="J3536" s="9">
        <f>IF(I3536&lt;&gt;"",I3536,H3536)</f>
        <v/>
      </c>
      <c r="K3536" s="9">
        <f>E3536/(1+M3536)</f>
        <v/>
      </c>
      <c r="L3536" s="10" t="inlineStr">
        <is>
          <t>PLN</t>
        </is>
      </c>
      <c r="M3536" s="11" t="n">
        <v>0.23</v>
      </c>
      <c r="N3536" s="9">
        <f>K3536*VLOOKUP(L3536,'Exchange rate'!A:B,2,0)</f>
        <v/>
      </c>
      <c r="O3536" s="8" t="inlineStr">
        <is>
          <t>T-Mobile</t>
        </is>
      </c>
      <c r="P3536" s="8" t="inlineStr">
        <is>
          <t>T-Mobile</t>
        </is>
      </c>
      <c r="Q3536" s="8" t="inlineStr">
        <is>
          <t>Poland</t>
        </is>
      </c>
      <c r="R3536" s="12" t="inlineStr">
        <is>
          <t>https://www.t-mobile.pl/sklep/kategoria/telefony/lista/produkty/urzadzenie/motorola-moto-g85-5g?tariffId=PostpaidVoiceAcq_OneShop_MNP3X0_M2_70_24_offe&amp;agreementId=agreement24&amp;variantId=hw_MotMotoG85_5G_12_256GB_gray_offe&amp;categoryId=telefony&amp;instalmentId=24&amp;installmentValue=0</t>
        </is>
      </c>
      <c r="S3536" s="13" t="inlineStr">
        <is>
          <t>Handset</t>
        </is>
      </c>
      <c r="T3536" s="13" t="n"/>
      <c r="U3536" s="12" t="inlineStr">
        <is>
          <t>https://drive.google.com/uc?export=view&amp;id=1E8UV3trWHx-AZ892PBx0GC0Za3pz5sXA</t>
        </is>
      </c>
      <c r="V3536" t="inlineStr">
        <is>
          <t>20250424</t>
        </is>
      </c>
    </row>
    <row r="3537" ht="15" customHeight="1">
      <c r="A3537" s="7" t="inlineStr">
        <is>
          <t>AN00000256</t>
        </is>
      </c>
      <c r="B3537" s="8" t="inlineStr">
        <is>
          <t>Lenovo</t>
        </is>
      </c>
      <c r="C3537" s="8" t="inlineStr">
        <is>
          <t>Motorola Edge 60 Fusion 5G 8/256GB</t>
        </is>
      </c>
      <c r="D3537" s="8" t="inlineStr">
        <is>
          <t>-</t>
        </is>
      </c>
      <c r="E3537" s="9" t="n">
        <v>1599</v>
      </c>
      <c r="F3537" s="9" t="inlineStr">
        <is>
          <t>1599.00</t>
        </is>
      </c>
      <c r="G3537" s="9" t="inlineStr">
        <is>
          <t>Instock</t>
        </is>
      </c>
      <c r="H3537" s="9">
        <f>SUBSTITUTE(SUBSTITUTE(F3537,".00",""),".","")+0</f>
        <v/>
      </c>
      <c r="I3537" s="9" t="n"/>
      <c r="J3537" s="9">
        <f>IF(I3537&lt;&gt;"",I3537,H3537)</f>
        <v/>
      </c>
      <c r="K3537" s="9">
        <f>E3537/(1+M3537)</f>
        <v/>
      </c>
      <c r="L3537" s="10" t="inlineStr">
        <is>
          <t>PLN</t>
        </is>
      </c>
      <c r="M3537" s="11" t="n">
        <v>0.23</v>
      </c>
      <c r="N3537" s="9">
        <f>K3537*VLOOKUP(L3537,'Exchange rate'!A:B,2,0)</f>
        <v/>
      </c>
      <c r="O3537" s="8" t="inlineStr">
        <is>
          <t>T-Mobile</t>
        </is>
      </c>
      <c r="P3537" s="8" t="inlineStr">
        <is>
          <t>T-Mobile</t>
        </is>
      </c>
      <c r="Q3537" s="8" t="inlineStr">
        <is>
          <t>Poland</t>
        </is>
      </c>
      <c r="R3537" s="12" t="inlineStr">
        <is>
          <t>https://www.t-mobile.pl/sklep/kategoria/telefony/lista/produkty/urzadzenie/motorola-edge-60-fusion-5g?tariffId=PostpaidVoiceAcq_OneShop_M1_70_24_offe&amp;agreementId=agreement24&amp;variantId=hw_MotoEdge60Fusion_8_256GB_steel_offe&amp;categoryId=telefony&amp;instalmentId=24&amp;installmentValue=0</t>
        </is>
      </c>
      <c r="S3537" s="13" t="inlineStr">
        <is>
          <t>Handset</t>
        </is>
      </c>
      <c r="T3537" s="13" t="n"/>
      <c r="U3537" s="12" t="inlineStr">
        <is>
          <t>https://drive.google.com/uc?export=view&amp;id=1D_6E90P1-np9JIrnqBog8EtXrN9qTu20</t>
        </is>
      </c>
      <c r="V3537" t="inlineStr">
        <is>
          <t>20250424</t>
        </is>
      </c>
    </row>
    <row r="3538" ht="15" customHeight="1">
      <c r="A3538" s="7" t="inlineStr">
        <is>
          <t>AN00000250</t>
        </is>
      </c>
      <c r="B3538" s="8" t="inlineStr">
        <is>
          <t>Lenovo</t>
        </is>
      </c>
      <c r="C3538" s="8" t="inlineStr">
        <is>
          <t>Motorola Moto G05 8/128GB</t>
        </is>
      </c>
      <c r="D3538" s="8" t="inlineStr">
        <is>
          <t>-</t>
        </is>
      </c>
      <c r="E3538" s="9" t="n">
        <v>609</v>
      </c>
      <c r="F3538" s="9" t="inlineStr">
        <is>
          <t>609.00</t>
        </is>
      </c>
      <c r="G3538" s="9" t="inlineStr">
        <is>
          <t>Instock</t>
        </is>
      </c>
      <c r="H3538" s="9">
        <f>SUBSTITUTE(SUBSTITUTE(F3538,".00",""),".","")+0</f>
        <v/>
      </c>
      <c r="I3538" s="9" t="n"/>
      <c r="J3538" s="9">
        <f>IF(I3538&lt;&gt;"",I3538,H3538)</f>
        <v/>
      </c>
      <c r="K3538" s="9">
        <f>E3538/(1+M3538)</f>
        <v/>
      </c>
      <c r="L3538" s="10" t="inlineStr">
        <is>
          <t>PLN</t>
        </is>
      </c>
      <c r="M3538" s="11" t="n">
        <v>0.23</v>
      </c>
      <c r="N3538" s="9">
        <f>K3538*VLOOKUP(L3538,'Exchange rate'!A:B,2,0)</f>
        <v/>
      </c>
      <c r="O3538" s="8" t="inlineStr">
        <is>
          <t>T-Mobile</t>
        </is>
      </c>
      <c r="P3538" s="8" t="inlineStr">
        <is>
          <t>T-Mobile</t>
        </is>
      </c>
      <c r="Q3538" s="8" t="inlineStr">
        <is>
          <t>Poland</t>
        </is>
      </c>
      <c r="R3538" s="12" t="inlineStr">
        <is>
          <t>https://www.t-mobile.pl/sklep/kategoria/telefony/lista/produkty/urzadzenie/motorola-moto-g05?tariffId=PostpaidVoiceAcq_OneShop_M1_70_24_offe&amp;agreementId=agreement24&amp;variantId=hw_MotMotoG05_8_128GB_hydro_offe&amp;categoryId=telefony&amp;instalmentId=24&amp;changedAttr%255B%255D=changedAttr.colour%253D%2523426972</t>
        </is>
      </c>
      <c r="S3538" s="13" t="inlineStr">
        <is>
          <t>Handset</t>
        </is>
      </c>
      <c r="T3538" s="13" t="n"/>
      <c r="U3538" s="12" t="inlineStr">
        <is>
          <t>https://drive.google.com/uc?export=view&amp;id=1BMYnxB7BFJMY4NKwW5cCyQMC6XSEuNkE</t>
        </is>
      </c>
      <c r="V3538" t="inlineStr">
        <is>
          <t>20250424</t>
        </is>
      </c>
    </row>
    <row r="3539" ht="15" customHeight="1">
      <c r="A3539" s="7" t="inlineStr">
        <is>
          <t>AN00000238</t>
        </is>
      </c>
      <c r="B3539" s="8" t="inlineStr">
        <is>
          <t>Lenovo</t>
        </is>
      </c>
      <c r="C3539" s="8" t="inlineStr">
        <is>
          <t>Motorola Moto G55 5G Special Edition 12/256GB</t>
        </is>
      </c>
      <c r="D3539" s="8" t="inlineStr">
        <is>
          <t>-</t>
        </is>
      </c>
      <c r="E3539" s="9" t="n">
        <v>1299</v>
      </c>
      <c r="F3539" s="9" t="inlineStr">
        <is>
          <t>1299.00</t>
        </is>
      </c>
      <c r="G3539" s="9" t="inlineStr">
        <is>
          <t>Instock</t>
        </is>
      </c>
      <c r="H3539" s="9">
        <f>SUBSTITUTE(SUBSTITUTE(F3539,".00",""),".","")+0</f>
        <v/>
      </c>
      <c r="I3539" s="9" t="n"/>
      <c r="J3539" s="9">
        <f>IF(I3539&lt;&gt;"",I3539,H3539)</f>
        <v/>
      </c>
      <c r="K3539" s="9">
        <f>E3539/(1+M3539)</f>
        <v/>
      </c>
      <c r="L3539" s="10" t="inlineStr">
        <is>
          <t>PLN</t>
        </is>
      </c>
      <c r="M3539" s="11" t="n">
        <v>0.23</v>
      </c>
      <c r="N3539" s="9">
        <f>K3539*VLOOKUP(L3539,'Exchange rate'!A:B,2,0)</f>
        <v/>
      </c>
      <c r="O3539" s="8" t="inlineStr">
        <is>
          <t>T-Mobile</t>
        </is>
      </c>
      <c r="P3539" s="8" t="inlineStr">
        <is>
          <t>T-Mobile</t>
        </is>
      </c>
      <c r="Q3539" s="8" t="inlineStr">
        <is>
          <t>Poland</t>
        </is>
      </c>
      <c r="R3539" s="12" t="inlineStr">
        <is>
          <t>https://www.t-mobile.pl/sklep/kategoria/telefony/lista/produkty/urzadzenie/motorola-moto-g55-5g-special-edition?srsltid=AfmBOorr3AsmAmGnze3EqUB2UsAnjrbxGJsM283oaqYJyOhANsMS4HE1&amp;tariffId=PostpaidVoiceAcq_OneShop_MNP3X0_M2_70_24_PKE_offe&amp;variantId=hw_MotMotoG55_5GSpecialEdit_12_256GB_black_offe&amp;instalmentId=24&amp;installmentValue=0</t>
        </is>
      </c>
      <c r="S3539" s="13" t="inlineStr">
        <is>
          <t>Handset</t>
        </is>
      </c>
      <c r="T3539" s="13" t="n"/>
      <c r="U3539" s="12" t="inlineStr">
        <is>
          <t>https://drive.google.com/uc?export=view&amp;id=1ClafbxKT6pKkNadSOW52R8cqPMgnoLDh</t>
        </is>
      </c>
      <c r="V3539" t="inlineStr">
        <is>
          <t>20250424</t>
        </is>
      </c>
    </row>
    <row r="3540" ht="15" customHeight="1">
      <c r="A3540" s="7" t="inlineStr">
        <is>
          <t>AN00000130</t>
        </is>
      </c>
      <c r="B3540" s="8" t="inlineStr">
        <is>
          <t>Lenovo</t>
        </is>
      </c>
      <c r="C3540" s="8" t="inlineStr">
        <is>
          <t>Motorola Moto G72 8/128GB</t>
        </is>
      </c>
      <c r="D3540" s="8" t="inlineStr">
        <is>
          <t>-</t>
        </is>
      </c>
      <c r="E3540" s="9" t="n">
        <v>0</v>
      </c>
      <c r="F3540" s="9" t="inlineStr">
        <is>
          <t>0.00</t>
        </is>
      </c>
      <c r="G3540" s="9" t="inlineStr">
        <is>
          <t>Outstock</t>
        </is>
      </c>
      <c r="H3540" s="9">
        <f>SUBSTITUTE(SUBSTITUTE(F3540,".00",""),".","")+0</f>
        <v/>
      </c>
      <c r="I3540" s="9" t="n"/>
      <c r="J3540" s="9">
        <f>IF(I3540&lt;&gt;"",I3540,H3540)</f>
        <v/>
      </c>
      <c r="K3540" s="9">
        <f>E3540/(1+M3540)</f>
        <v/>
      </c>
      <c r="L3540" s="10" t="inlineStr">
        <is>
          <t>PLN</t>
        </is>
      </c>
      <c r="M3540" s="11" t="n">
        <v>0.23</v>
      </c>
      <c r="N3540" s="9">
        <f>K3540*VLOOKUP(L3540,'Exchange rate'!A:B,2,0)</f>
        <v/>
      </c>
      <c r="O3540" s="8" t="inlineStr">
        <is>
          <t>T-Mobile</t>
        </is>
      </c>
      <c r="P3540" s="8" t="inlineStr">
        <is>
          <t>T-Mobile</t>
        </is>
      </c>
      <c r="Q3540" s="8" t="inlineStr">
        <is>
          <t>Poland</t>
        </is>
      </c>
      <c r="R3540" s="12" t="inlineStr">
        <is>
          <t>https://www.t-mobile.pl/sklep/kategoria/telefony/lista/produkty/urzadzenie/motorola-moto-g72?tariffId=PostpaidVoiceAcq_OneShop_M_65_24_offe&amp;agreementId=agreement24&amp;variantId=hw_MotMotoG72_8_128GB_black_offe&amp;tariffSubTenId=PostpaidVoiceAcq_OneShop_M_65_24_offe&amp;instalmentId=0&amp;installmentValue=0&amp;deviceList=device+list+section&amp;bp=acquisition</t>
        </is>
      </c>
      <c r="S3540" s="13" t="inlineStr">
        <is>
          <t>Handset</t>
        </is>
      </c>
      <c r="T3540" s="13" t="inlineStr">
        <is>
          <t>a</t>
        </is>
      </c>
      <c r="U3540" s="12" t="inlineStr">
        <is>
          <t>https://drive.google.com/uc?export=view&amp;id=1B2K7r5sHE_EU7Cs0YNZRMnGeuyQDKoCN</t>
        </is>
      </c>
      <c r="V3540" t="inlineStr">
        <is>
          <t>20250424</t>
        </is>
      </c>
    </row>
    <row r="3541" ht="15" customHeight="1">
      <c r="A3541" s="7" t="inlineStr">
        <is>
          <t>BN2009286</t>
        </is>
      </c>
      <c r="B3541" s="8" t="inlineStr">
        <is>
          <t>Lenovo</t>
        </is>
      </c>
      <c r="C3541" s="8" t="inlineStr">
        <is>
          <t>Razr 50 8-256GB 5G</t>
        </is>
      </c>
      <c r="D3541" s="8" t="inlineStr">
        <is>
          <t>-</t>
        </is>
      </c>
      <c r="E3541" s="9" t="n">
        <v>0</v>
      </c>
      <c r="F3541" s="9" t="inlineStr">
        <is>
          <t>0.00</t>
        </is>
      </c>
      <c r="G3541" s="9" t="inlineStr">
        <is>
          <t>Outstock</t>
        </is>
      </c>
      <c r="H3541" s="9">
        <f>SUBSTITUTE(SUBSTITUTE(F3541,".00",""),".","")+0</f>
        <v/>
      </c>
      <c r="I3541" s="9" t="n"/>
      <c r="J3541" s="9">
        <f>IF(I3541&lt;&gt;"",I3541,H3541)</f>
        <v/>
      </c>
      <c r="K3541" s="9">
        <f>E3541/(1+M3541)</f>
        <v/>
      </c>
      <c r="L3541" s="10" t="inlineStr">
        <is>
          <t>PLN</t>
        </is>
      </c>
      <c r="M3541" s="11" t="n">
        <v>0.23</v>
      </c>
      <c r="N3541" s="9">
        <f>K3541*VLOOKUP(L3541,'Exchange rate'!A:B,2,0)</f>
        <v/>
      </c>
      <c r="O3541" s="8" t="inlineStr">
        <is>
          <t>T-Mobile</t>
        </is>
      </c>
      <c r="P3541" s="8" t="inlineStr">
        <is>
          <t>T-Mobile</t>
        </is>
      </c>
      <c r="Q3541" s="8" t="inlineStr">
        <is>
          <t>Poland</t>
        </is>
      </c>
      <c r="R3541" s="12" t="inlineStr">
        <is>
          <t>https://www.t-mobile.pl/sklep/kategoria/telefony/lista/produkty/urzadzenie/motorola-razr-50-5g?tariffId=PostpaidVoiceAcq_OneShop_MNP3X0_M2_70_24_offe&amp;agreementId=agreement24&amp;variantId=hw_MotoRazr50_5G_8_256GB_gray_offe&amp;categoryId=telefony&amp;instalmentId=24&amp;installmentValue=0</t>
        </is>
      </c>
      <c r="S3541" s="13" t="inlineStr">
        <is>
          <t>Handset</t>
        </is>
      </c>
      <c r="T3541" s="13" t="inlineStr">
        <is>
          <t>a</t>
        </is>
      </c>
      <c r="U3541" s="12" t="inlineStr">
        <is>
          <t>https://drive.google.com/uc?export=view&amp;id=1DVj2EajJ3utZRP1bsNe-Cd5OtyRRftvK</t>
        </is>
      </c>
      <c r="V3541" t="inlineStr">
        <is>
          <t>20250424</t>
        </is>
      </c>
    </row>
    <row r="3542" ht="15" customHeight="1">
      <c r="A3542" s="7" t="inlineStr">
        <is>
          <t>BN2009285</t>
        </is>
      </c>
      <c r="B3542" s="8" t="inlineStr">
        <is>
          <t>Lenovo</t>
        </is>
      </c>
      <c r="C3542" s="8" t="inlineStr">
        <is>
          <t>Razr 50 Ultra 12-512GB 5G</t>
        </is>
      </c>
      <c r="D3542" s="8" t="inlineStr">
        <is>
          <t>-</t>
        </is>
      </c>
      <c r="E3542" s="9" t="n">
        <v>3899</v>
      </c>
      <c r="F3542" s="9" t="inlineStr">
        <is>
          <t>3899.00</t>
        </is>
      </c>
      <c r="G3542" s="9" t="inlineStr">
        <is>
          <t>Instock</t>
        </is>
      </c>
      <c r="H3542" s="9">
        <f>SUBSTITUTE(SUBSTITUTE(F3542,".00",""),".","")+0</f>
        <v/>
      </c>
      <c r="I3542" s="9" t="n"/>
      <c r="J3542" s="9">
        <f>IF(I3542&lt;&gt;"",I3542,H3542)</f>
        <v/>
      </c>
      <c r="K3542" s="9">
        <f>E3542/(1+M3542)</f>
        <v/>
      </c>
      <c r="L3542" s="10" t="inlineStr">
        <is>
          <t>PLN</t>
        </is>
      </c>
      <c r="M3542" s="11" t="n">
        <v>0.23</v>
      </c>
      <c r="N3542" s="9">
        <f>K3542*VLOOKUP(L3542,'Exchange rate'!A:B,2,0)</f>
        <v/>
      </c>
      <c r="O3542" s="8" t="inlineStr">
        <is>
          <t>T-Mobile</t>
        </is>
      </c>
      <c r="P3542" s="8" t="inlineStr">
        <is>
          <t>T-Mobile</t>
        </is>
      </c>
      <c r="Q3542" s="8" t="inlineStr">
        <is>
          <t>Poland</t>
        </is>
      </c>
      <c r="R3542" s="12" t="inlineStr">
        <is>
          <t>https://www.t-mobile.pl/sklep/kategoria/telefony/lista/produkty/urzadzenie/motorola-razr-50-ultra-5g?tariffId=PostpaidVoiceAcq_OneShop_MNP3X0_M2_70_24_offe&amp;agreementId=agreement24&amp;variantId=hw_MotRazr50Ultra5g_512_navy_offe&amp;categoryId=telefony&amp;instalmentId=24&amp;installmentValue=0</t>
        </is>
      </c>
      <c r="S3542" s="13" t="inlineStr">
        <is>
          <t>Handset</t>
        </is>
      </c>
      <c r="T3542" s="13" t="n"/>
      <c r="U3542" s="12" t="inlineStr">
        <is>
          <t>https://drive.google.com/uc?export=view&amp;id=1B7gN7-wavLr8E2mG7p0BdD5KNZaxeF6m</t>
        </is>
      </c>
      <c r="V3542" t="inlineStr">
        <is>
          <t>20250424</t>
        </is>
      </c>
    </row>
    <row r="3543" ht="15" customHeight="1">
      <c r="A3543" s="7" t="inlineStr">
        <is>
          <t>BN2008174</t>
        </is>
      </c>
      <c r="B3543" s="8" t="inlineStr">
        <is>
          <t>Lenovo</t>
        </is>
      </c>
      <c r="C3543" s="8" t="inlineStr">
        <is>
          <t>Tab M10 3rd Gen 10.6 4-64GB LTE</t>
        </is>
      </c>
      <c r="D3543" s="8" t="inlineStr">
        <is>
          <t>-</t>
        </is>
      </c>
      <c r="E3543" s="9" t="n">
        <v>849</v>
      </c>
      <c r="F3543" s="9" t="inlineStr">
        <is>
          <t>849.00</t>
        </is>
      </c>
      <c r="G3543" s="9" t="inlineStr">
        <is>
          <t>Instock</t>
        </is>
      </c>
      <c r="H3543" s="9">
        <f>SUBSTITUTE(SUBSTITUTE(F3543,".00",""),".","")+0</f>
        <v/>
      </c>
      <c r="I3543" s="9" t="n"/>
      <c r="J3543" s="9">
        <f>IF(I3543&lt;&gt;"",I3543,H3543)</f>
        <v/>
      </c>
      <c r="K3543" s="9">
        <f>E3543/(1+M3543)</f>
        <v/>
      </c>
      <c r="L3543" s="10" t="inlineStr">
        <is>
          <t>PLN</t>
        </is>
      </c>
      <c r="M3543" s="11" t="n">
        <v>0.23</v>
      </c>
      <c r="N3543" s="9">
        <f>K3543*VLOOKUP(L3543,'Exchange rate'!A:B,2,0)</f>
        <v/>
      </c>
      <c r="O3543" s="8" t="inlineStr">
        <is>
          <t>T-Mobile</t>
        </is>
      </c>
      <c r="P3543" s="8" t="inlineStr">
        <is>
          <t>T-Mobile</t>
        </is>
      </c>
      <c r="Q3543" s="8" t="inlineStr">
        <is>
          <t>Poland</t>
        </is>
      </c>
      <c r="R3543" s="12" t="inlineStr">
        <is>
          <t>https://www.t-mobile.pl/sklep/kategoria/telefony/lista/produkty/urzadzenie/lenovo-tab-m10-3rd-gen?currentPage=12&amp;tariffId=PostpaidVoiceAcq_OneShop_MNP3X0_M2_70_24_PKE_offe&amp;loyalty=agreement24&amp;itemPerPage=18&amp;excludedCurrentPage=1&amp;bp=acquisition&amp;agreementId=agreement24&amp;variantId=hw_LenTabM10_3rd_4_64GB_gray_offe&amp;categoryId=telefony</t>
        </is>
      </c>
      <c r="S3543" s="13" t="inlineStr">
        <is>
          <t>Tablet</t>
        </is>
      </c>
      <c r="T3543" s="13" t="n"/>
      <c r="U3543" s="12" t="inlineStr">
        <is>
          <t>https://drive.google.com/uc?export=view&amp;id=1EAMg2dKAw3Msy2I39Y9EYo7s32_bLbrZ</t>
        </is>
      </c>
      <c r="V3543" t="inlineStr">
        <is>
          <t>20250424</t>
        </is>
      </c>
    </row>
    <row r="3544" ht="15" customHeight="1">
      <c r="A3544" s="7" t="inlineStr">
        <is>
          <t>AN00000186</t>
        </is>
      </c>
      <c r="B3544" s="8" t="inlineStr">
        <is>
          <t>Maxcom</t>
        </is>
      </c>
      <c r="C3544" s="8" t="inlineStr">
        <is>
          <t>Maxcom FW58 Vanad Pro</t>
        </is>
      </c>
      <c r="D3544" s="8" t="inlineStr">
        <is>
          <t>-</t>
        </is>
      </c>
      <c r="E3544" s="9" t="n">
        <v>399</v>
      </c>
      <c r="F3544" s="9" t="inlineStr">
        <is>
          <t>399.00</t>
        </is>
      </c>
      <c r="G3544" s="9" t="inlineStr">
        <is>
          <t>Instock</t>
        </is>
      </c>
      <c r="H3544" s="9">
        <f>SUBSTITUTE(SUBSTITUTE(F3544,".00",""),".","")+0</f>
        <v/>
      </c>
      <c r="I3544" s="9" t="n"/>
      <c r="J3544" s="9">
        <f>IF(I3544&lt;&gt;"",I3544,H3544)</f>
        <v/>
      </c>
      <c r="K3544" s="9">
        <f>E3544/(1+M3544)</f>
        <v/>
      </c>
      <c r="L3544" s="10" t="inlineStr">
        <is>
          <t>PLN</t>
        </is>
      </c>
      <c r="M3544" s="11" t="n">
        <v>0.23</v>
      </c>
      <c r="N3544" s="9">
        <f>K3544*VLOOKUP(L3544,'Exchange rate'!A:B,2,0)</f>
        <v/>
      </c>
      <c r="O3544" s="8" t="inlineStr">
        <is>
          <t>T-Mobile</t>
        </is>
      </c>
      <c r="P3544" s="8" t="inlineStr">
        <is>
          <t>T-Mobile</t>
        </is>
      </c>
      <c r="Q3544" s="8" t="inlineStr">
        <is>
          <t>Poland</t>
        </is>
      </c>
      <c r="R3544" s="12" t="inlineStr">
        <is>
          <t>https://www.t-mobile.pl/sklep/kategoria/telefony/lista/produkty/urzadzenie/maxcom-fw58-vanad-pro?currentPage=2&amp;tariffId=PostpaidVoiceAcq_OneShop_MNP3X0_M2_70_24_offe&amp;itemPerPage=18&amp;excludedCurrentPage=1&amp;bp=acquisition&amp;agreementId=agreement24&amp;variantId=hw_MaxcomFW58VanPro_gold_offe&amp;categoryId=telefony&amp;instalmentId=24</t>
        </is>
      </c>
      <c r="S3544" s="13" t="inlineStr">
        <is>
          <t>Smart Watch</t>
        </is>
      </c>
      <c r="T3544" s="13" t="n"/>
      <c r="U3544" s="12" t="inlineStr">
        <is>
          <t>https://drive.google.com/uc?export=view&amp;id=1EPSKCctd4YL5DzEVZlhdSmhWtM2Emi8I</t>
        </is>
      </c>
      <c r="V3544" t="inlineStr">
        <is>
          <t>20250424</t>
        </is>
      </c>
    </row>
    <row r="3545" ht="15" customHeight="1">
      <c r="A3545" s="7" t="inlineStr">
        <is>
          <t>BN2007888</t>
        </is>
      </c>
      <c r="B3545" s="8" t="inlineStr">
        <is>
          <t>Maxcom</t>
        </is>
      </c>
      <c r="C3545" s="8" t="inlineStr">
        <is>
          <t>MM 334 LTE</t>
        </is>
      </c>
      <c r="D3545" s="8" t="inlineStr">
        <is>
          <t>-</t>
        </is>
      </c>
      <c r="E3545" s="9" t="n">
        <v>299</v>
      </c>
      <c r="F3545" s="9" t="inlineStr">
        <is>
          <t>299.00</t>
        </is>
      </c>
      <c r="G3545" s="9" t="inlineStr">
        <is>
          <t>Instock</t>
        </is>
      </c>
      <c r="H3545" s="9">
        <f>SUBSTITUTE(SUBSTITUTE(F3545,".00",""),".","")+0</f>
        <v/>
      </c>
      <c r="I3545" s="9" t="n"/>
      <c r="J3545" s="9">
        <f>IF(I3545&lt;&gt;"",I3545,H3545)</f>
        <v/>
      </c>
      <c r="K3545" s="9">
        <f>E3545/(1+M3545)</f>
        <v/>
      </c>
      <c r="L3545" s="10" t="inlineStr">
        <is>
          <t>PLN</t>
        </is>
      </c>
      <c r="M3545" s="11" t="n">
        <v>0.23</v>
      </c>
      <c r="N3545" s="9">
        <f>K3545*VLOOKUP(L3545,'Exchange rate'!A:B,2,0)</f>
        <v/>
      </c>
      <c r="O3545" s="8" t="inlineStr">
        <is>
          <t>T-Mobile</t>
        </is>
      </c>
      <c r="P3545" s="8" t="inlineStr">
        <is>
          <t>T-Mobile</t>
        </is>
      </c>
      <c r="Q3545" s="8" t="inlineStr">
        <is>
          <t>Poland</t>
        </is>
      </c>
      <c r="R3545" s="12" t="inlineStr">
        <is>
          <t>https://www.t-mobile.pl/sklep/kategoria/telefony/lista/produkty/urzadzenie/maxcom-mm334-4g?tariffId=PostpaidVoiceAcq_OneShop_M_65_24_offe&amp;agreementId=agreement24&amp;bp=acquisition&amp;variantId=hw_MaxcomMM334_black_offe&amp;deviceCategoryName=&amp;instalmentId=24&amp;deviceList=device+list+section</t>
        </is>
      </c>
      <c r="S3545" s="13" t="inlineStr">
        <is>
          <t>Handset</t>
        </is>
      </c>
      <c r="T3545" s="13" t="n"/>
      <c r="U3545" s="12" t="inlineStr">
        <is>
          <t>https://drive.google.com/uc?export=view&amp;id=1BWCgWd1l0RHfbUNcWvgCptafCSUYXRfe</t>
        </is>
      </c>
      <c r="V3545" t="inlineStr">
        <is>
          <t>20250424</t>
        </is>
      </c>
    </row>
    <row r="3546" ht="15" customHeight="1">
      <c r="A3546" s="7" t="inlineStr">
        <is>
          <t>BN2007637</t>
        </is>
      </c>
      <c r="B3546" s="8" t="inlineStr">
        <is>
          <t>Maxcom</t>
        </is>
      </c>
      <c r="C3546" s="8" t="inlineStr">
        <is>
          <t>MM 724 BB</t>
        </is>
      </c>
      <c r="D3546" s="8" t="inlineStr">
        <is>
          <t>-</t>
        </is>
      </c>
      <c r="E3546" s="9" t="n">
        <v>299</v>
      </c>
      <c r="F3546" s="9" t="inlineStr">
        <is>
          <t>299.00</t>
        </is>
      </c>
      <c r="G3546" s="9" t="inlineStr">
        <is>
          <t>Instock</t>
        </is>
      </c>
      <c r="H3546" s="9">
        <f>SUBSTITUTE(SUBSTITUTE(F3546,".00",""),".","")+0</f>
        <v/>
      </c>
      <c r="I3546" s="9" t="n"/>
      <c r="J3546" s="9">
        <f>IF(I3546&lt;&gt;"",I3546,H3546)</f>
        <v/>
      </c>
      <c r="K3546" s="9">
        <f>E3546/(1+M3546)</f>
        <v/>
      </c>
      <c r="L3546" s="10" t="inlineStr">
        <is>
          <t>PLN</t>
        </is>
      </c>
      <c r="M3546" s="11" t="n">
        <v>0.23</v>
      </c>
      <c r="N3546" s="9">
        <f>K3546*VLOOKUP(L3546,'Exchange rate'!A:B,2,0)</f>
        <v/>
      </c>
      <c r="O3546" s="8" t="inlineStr">
        <is>
          <t>T-Mobile</t>
        </is>
      </c>
      <c r="P3546" s="8" t="inlineStr">
        <is>
          <t>T-Mobile</t>
        </is>
      </c>
      <c r="Q3546" s="8" t="inlineStr">
        <is>
          <t>Poland</t>
        </is>
      </c>
      <c r="R3546" s="12" t="inlineStr">
        <is>
          <t>https://www.t-mobile.pl/sklep/kategoria/telefony/lista/produkty/urzadzenie/maxcom-mm724?variantId=hw_MaxcomMM724_black_offe&amp;deviceCategoryName=&amp;tariffId=PostpaidVoiceAcq_OneShop_M_65_24_offe&amp;instalmentId=24&amp;deviceList=device+list+section&amp;bp=acquisition&amp;agreementId=agreement24</t>
        </is>
      </c>
      <c r="S3546" s="13" t="inlineStr">
        <is>
          <t>Handset</t>
        </is>
      </c>
      <c r="T3546" s="13" t="n"/>
      <c r="U3546" s="12" t="inlineStr">
        <is>
          <t>https://drive.google.com/uc?export=view&amp;id=1DwB7FeGCd678TnVB32nQZAVw1IEuYUHZ</t>
        </is>
      </c>
      <c r="V3546" t="inlineStr">
        <is>
          <t>20250424</t>
        </is>
      </c>
    </row>
    <row r="3547" ht="15" customHeight="1">
      <c r="A3547" s="7" t="inlineStr">
        <is>
          <t>BN2008794</t>
        </is>
      </c>
      <c r="B3547" s="8" t="inlineStr">
        <is>
          <t>Myphone</t>
        </is>
      </c>
      <c r="C3547" s="8" t="inlineStr">
        <is>
          <t>Hammer Boost LTE</t>
        </is>
      </c>
      <c r="D3547" s="8" t="inlineStr">
        <is>
          <t>-</t>
        </is>
      </c>
      <c r="E3547" s="9" t="n">
        <v>349</v>
      </c>
      <c r="F3547" s="9" t="inlineStr">
        <is>
          <t>349.00</t>
        </is>
      </c>
      <c r="G3547" s="9" t="inlineStr">
        <is>
          <t>Instock</t>
        </is>
      </c>
      <c r="H3547" s="9">
        <f>SUBSTITUTE(SUBSTITUTE(F3547,".00",""),".","")+0</f>
        <v/>
      </c>
      <c r="I3547" s="9" t="n"/>
      <c r="J3547" s="9">
        <f>IF(I3547&lt;&gt;"",I3547,H3547)</f>
        <v/>
      </c>
      <c r="K3547" s="9">
        <f>E3547/(1+M3547)</f>
        <v/>
      </c>
      <c r="L3547" s="10" t="inlineStr">
        <is>
          <t>PLN</t>
        </is>
      </c>
      <c r="M3547" s="11" t="n">
        <v>0.23</v>
      </c>
      <c r="N3547" s="9">
        <f>K3547*VLOOKUP(L3547,'Exchange rate'!A:B,2,0)</f>
        <v/>
      </c>
      <c r="O3547" s="8" t="inlineStr">
        <is>
          <t>T-Mobile</t>
        </is>
      </c>
      <c r="P3547" s="8" t="inlineStr">
        <is>
          <t>T-Mobile</t>
        </is>
      </c>
      <c r="Q3547" s="8" t="inlineStr">
        <is>
          <t>Poland</t>
        </is>
      </c>
      <c r="R3547" s="12" t="inlineStr">
        <is>
          <t>https://www.t-mobile.pl/sklep/kategoria/telefony/lista/produkty/urzadzenie/hammer-boost-lte?bp=acquisition&amp;tariffId=PostpaidVoiceAcq_OneShop_M_65_24_offe&amp;agreementId=agreement24&amp;variantId=hw_HammBoostLTE_256MB_black_offe&amp;tariffSubTenId=PostpaidVoiceAcq_OneShop_M_65_24_offe&amp;instalmentId=24&amp;installmentValue=0&amp;deviceList=device+list+section</t>
        </is>
      </c>
      <c r="S3547" s="13" t="inlineStr">
        <is>
          <t>Handset</t>
        </is>
      </c>
      <c r="T3547" s="13" t="n"/>
      <c r="U3547" s="12" t="inlineStr">
        <is>
          <t>https://drive.google.com/uc?export=view&amp;id=1EH5YyVSgBJRg8atidLs616cDrNU6yPDz</t>
        </is>
      </c>
      <c r="V3547" t="inlineStr">
        <is>
          <t>20250424</t>
        </is>
      </c>
    </row>
    <row r="3548" ht="15" customHeight="1">
      <c r="A3548" s="7" t="inlineStr">
        <is>
          <t>BN2008952</t>
        </is>
      </c>
      <c r="B3548" s="8" t="inlineStr">
        <is>
          <t>Myphone</t>
        </is>
      </c>
      <c r="C3548" s="8" t="inlineStr">
        <is>
          <t>Hammer Construction 6-128GB</t>
        </is>
      </c>
      <c r="D3548" s="8" t="inlineStr">
        <is>
          <t>-</t>
        </is>
      </c>
      <c r="E3548" s="9" t="n">
        <v>0</v>
      </c>
      <c r="F3548" s="9" t="inlineStr">
        <is>
          <t>0.00</t>
        </is>
      </c>
      <c r="G3548" s="9" t="inlineStr">
        <is>
          <t>Outstock</t>
        </is>
      </c>
      <c r="H3548" s="9">
        <f>SUBSTITUTE(SUBSTITUTE(F3548,".00",""),".","")+0</f>
        <v/>
      </c>
      <c r="I3548" s="9" t="n"/>
      <c r="J3548" s="9">
        <f>IF(I3548&lt;&gt;"",I3548,H3548)</f>
        <v/>
      </c>
      <c r="K3548" s="9">
        <f>E3548/(1+M3548)</f>
        <v/>
      </c>
      <c r="L3548" s="10" t="inlineStr">
        <is>
          <t>PLN</t>
        </is>
      </c>
      <c r="M3548" s="11" t="n">
        <v>0.23</v>
      </c>
      <c r="N3548" s="9">
        <f>K3548*VLOOKUP(L3548,'Exchange rate'!A:B,2,0)</f>
        <v/>
      </c>
      <c r="O3548" s="8" t="inlineStr">
        <is>
          <t>T-Mobile</t>
        </is>
      </c>
      <c r="P3548" s="8" t="inlineStr">
        <is>
          <t>T-Mobile</t>
        </is>
      </c>
      <c r="Q3548" s="8" t="inlineStr">
        <is>
          <t>Poland</t>
        </is>
      </c>
      <c r="R3548" s="12" t="inlineStr">
        <is>
          <t>https://www.t-mobile.pl/sklep/kategoria/telefony/lista/produkty/urzadzenie/hammer-construction-lte?bp=acquisition&amp;tariffId=PostpaidVoiceAcq_OneShop_M_65_24_offe&amp;agreementId=agreement24&amp;variantId=hw_HammerConstLTE_6_128GB_black_offe&amp;tariffSubTenId=PostpaidVoiceAcq_OneShop_M_65_24_offe&amp;instalmentId=0&amp;installmentValue=0&amp;deviceList=device+list+section</t>
        </is>
      </c>
      <c r="S3548" s="13" t="inlineStr">
        <is>
          <t>Handset</t>
        </is>
      </c>
      <c r="T3548" s="13" t="inlineStr">
        <is>
          <t>a</t>
        </is>
      </c>
      <c r="U3548" s="12" t="inlineStr">
        <is>
          <t>https://drive.google.com/uc?export=view&amp;id=1Die3_gRBDtp6WLDWRmAxUcUGe_o9ch-C</t>
        </is>
      </c>
      <c r="V3548" t="inlineStr">
        <is>
          <t>20250424</t>
        </is>
      </c>
    </row>
    <row r="3549" ht="15" customHeight="1">
      <c r="A3549" s="7" t="inlineStr">
        <is>
          <t>AN00000240</t>
        </is>
      </c>
      <c r="B3549" s="8" t="inlineStr">
        <is>
          <t>Myphone</t>
        </is>
      </c>
      <c r="C3549" s="8" t="inlineStr">
        <is>
          <t>Hammer Constuction 2 6/128GB</t>
        </is>
      </c>
      <c r="D3549" s="8" t="inlineStr">
        <is>
          <t>-</t>
        </is>
      </c>
      <c r="E3549" s="9" t="n">
        <v>1599</v>
      </c>
      <c r="F3549" s="9" t="inlineStr">
        <is>
          <t>1599.00</t>
        </is>
      </c>
      <c r="G3549" s="9" t="inlineStr">
        <is>
          <t>Instock</t>
        </is>
      </c>
      <c r="H3549" s="9">
        <f>SUBSTITUTE(SUBSTITUTE(F3549,".00",""),".","")+0</f>
        <v/>
      </c>
      <c r="I3549" s="9" t="n"/>
      <c r="J3549" s="9">
        <f>IF(I3549&lt;&gt;"",I3549,H3549)</f>
        <v/>
      </c>
      <c r="K3549" s="9">
        <f>E3549/(1+M3549)</f>
        <v/>
      </c>
      <c r="L3549" s="10" t="inlineStr">
        <is>
          <t>PLN</t>
        </is>
      </c>
      <c r="M3549" s="11" t="n">
        <v>0.23</v>
      </c>
      <c r="N3549" s="9">
        <f>K3549*VLOOKUP(L3549,'Exchange rate'!A:B,2,0)</f>
        <v/>
      </c>
      <c r="O3549" s="8" t="inlineStr">
        <is>
          <t>T-Mobile</t>
        </is>
      </c>
      <c r="P3549" s="8" t="inlineStr">
        <is>
          <t>T-Mobile</t>
        </is>
      </c>
      <c r="Q3549" s="8" t="inlineStr">
        <is>
          <t>Poland</t>
        </is>
      </c>
      <c r="R3549" s="12" t="inlineStr">
        <is>
          <t>https://www.t-mobile.pl/sklep/kategoria/telefony/lista/produkty/urzadzenie/hammer-construction-2?currentPage=7&amp;tariffId=PostpaidVoiceAcq_OneShop_MNP3X0_M2_70_24_PKE_offe&amp;itemPerPage=18&amp;excludedCurrentPage=1&amp;bp=acquisition&amp;agreementId=agreement24&amp;variantId=hw_HammConstr2_6_128GB_gray_offe&amp;categoryId=telefony&amp;instalmentId=24&amp;installmentValue=0</t>
        </is>
      </c>
      <c r="S3549" s="13" t="inlineStr">
        <is>
          <t>Handset</t>
        </is>
      </c>
      <c r="T3549" s="13" t="n"/>
      <c r="U3549" s="12" t="inlineStr">
        <is>
          <t>https://drive.google.com/uc?export=view&amp;id=1BZXe79VuJyZTDpLbzCgS-vrWNa7xi5Cr</t>
        </is>
      </c>
      <c r="V3549" t="inlineStr">
        <is>
          <t>20250424</t>
        </is>
      </c>
    </row>
    <row r="3550" ht="15" customHeight="1">
      <c r="A3550" s="7" t="inlineStr">
        <is>
          <t>AN00000241</t>
        </is>
      </c>
      <c r="B3550" s="8" t="inlineStr">
        <is>
          <t>Myphone</t>
        </is>
      </c>
      <c r="C3550" s="8" t="inlineStr">
        <is>
          <t>Hammer Constuction 2 Therm 8/256GB</t>
        </is>
      </c>
      <c r="D3550" s="8" t="inlineStr">
        <is>
          <t>-</t>
        </is>
      </c>
      <c r="E3550" s="9" t="n">
        <v>2499</v>
      </c>
      <c r="F3550" s="9" t="inlineStr">
        <is>
          <t>2499.00</t>
        </is>
      </c>
      <c r="G3550" s="9" t="inlineStr">
        <is>
          <t>Instock</t>
        </is>
      </c>
      <c r="H3550" s="9">
        <f>SUBSTITUTE(SUBSTITUTE(F3550,".00",""),".","")+0</f>
        <v/>
      </c>
      <c r="I3550" s="9" t="n"/>
      <c r="J3550" s="9">
        <f>IF(I3550&lt;&gt;"",I3550,H3550)</f>
        <v/>
      </c>
      <c r="K3550" s="9">
        <f>E3550/(1+M3550)</f>
        <v/>
      </c>
      <c r="L3550" s="10" t="inlineStr">
        <is>
          <t>PLN</t>
        </is>
      </c>
      <c r="M3550" s="11" t="n">
        <v>0.23</v>
      </c>
      <c r="N3550" s="9">
        <f>K3550*VLOOKUP(L3550,'Exchange rate'!A:B,2,0)</f>
        <v/>
      </c>
      <c r="O3550" s="8" t="inlineStr">
        <is>
          <t>T-Mobile</t>
        </is>
      </c>
      <c r="P3550" s="8" t="inlineStr">
        <is>
          <t>T-Mobile</t>
        </is>
      </c>
      <c r="Q3550" s="8" t="inlineStr">
        <is>
          <t>Poland</t>
        </is>
      </c>
      <c r="R3550" s="12" t="inlineStr">
        <is>
          <t>https://www.t-mobile.pl/sklep/kategoria/telefony/lista/produkty/urzadzenie/hammer-construction-2-therm?currentPage=3&amp;tariffId=PostpaidVoiceAcq_OneShop_MNP3X0_M2_70_24_PKE_offe&amp;itemPerPage=18&amp;excludedCurrentPage=1&amp;bp=acquisition&amp;agreementId=agreement24&amp;variantId=hw_HammConstr2Therm_8_256GB_orange_offe&amp;categoryId=telefony&amp;instalmentId=24&amp;installmentValue=0</t>
        </is>
      </c>
      <c r="S3550" s="13" t="inlineStr">
        <is>
          <t>Handset</t>
        </is>
      </c>
      <c r="T3550" s="13" t="n"/>
      <c r="U3550" s="12" t="inlineStr">
        <is>
          <t>https://drive.google.com/uc?export=view&amp;id=1EWqJq_Z8EWdZm1U0IiUakwrC739uuvc4</t>
        </is>
      </c>
      <c r="V3550" t="inlineStr">
        <is>
          <t>20250424</t>
        </is>
      </c>
    </row>
    <row r="3551" ht="15" customHeight="1">
      <c r="A3551" s="7" t="inlineStr">
        <is>
          <t>BN2009370</t>
        </is>
      </c>
      <c r="B3551" s="8" t="inlineStr">
        <is>
          <t>Myphone</t>
        </is>
      </c>
      <c r="C3551" s="8" t="inlineStr">
        <is>
          <t>Hammer Energy X</t>
        </is>
      </c>
      <c r="D3551" s="8" t="inlineStr">
        <is>
          <t>-</t>
        </is>
      </c>
      <c r="E3551" s="9" t="n">
        <v>729</v>
      </c>
      <c r="F3551" s="9" t="inlineStr">
        <is>
          <t>729.00</t>
        </is>
      </c>
      <c r="G3551" s="9" t="inlineStr">
        <is>
          <t>Instock</t>
        </is>
      </c>
      <c r="H3551" s="9">
        <f>SUBSTITUTE(SUBSTITUTE(F3551,".00",""),".","")+0</f>
        <v/>
      </c>
      <c r="I3551" s="9" t="n"/>
      <c r="J3551" s="9">
        <f>IF(I3551&lt;&gt;"",I3551,H3551)</f>
        <v/>
      </c>
      <c r="K3551" s="9">
        <f>E3551/(1+M3551)</f>
        <v/>
      </c>
      <c r="L3551" s="10" t="inlineStr">
        <is>
          <t>PLN</t>
        </is>
      </c>
      <c r="M3551" s="11" t="n">
        <v>0.23</v>
      </c>
      <c r="N3551" s="9">
        <f>K3551*VLOOKUP(L3551,'Exchange rate'!A:B,2,0)</f>
        <v/>
      </c>
      <c r="O3551" s="8" t="inlineStr">
        <is>
          <t>T-Mobile</t>
        </is>
      </c>
      <c r="P3551" s="8" t="inlineStr">
        <is>
          <t>T-Mobile</t>
        </is>
      </c>
      <c r="Q3551" s="8" t="inlineStr">
        <is>
          <t>Poland</t>
        </is>
      </c>
      <c r="R3551" s="12" t="inlineStr">
        <is>
          <t>https://www.t-mobile.pl/sklep/kategoria/telefony/lista/produkty/urzadzenie/hammer-energy-x?tariffId=PostpaidVoiceAcq_OneShop_MNP_L_70_24_offe&amp;agreementId=agreement24&amp;variantId=hw_HammerEnergyX_4_64GB_orange_offe&amp;categoryId=telefony&amp;instalmentId=24</t>
        </is>
      </c>
      <c r="S3551" s="13" t="inlineStr">
        <is>
          <t>Handset</t>
        </is>
      </c>
      <c r="T3551" s="13" t="n"/>
      <c r="U3551" s="12" t="inlineStr">
        <is>
          <t>https://drive.google.com/uc?export=view&amp;id=1D3e0KSWvjoBIoidZXuRKaFTSlFrr75iS</t>
        </is>
      </c>
      <c r="V3551" t="inlineStr">
        <is>
          <t>20250424</t>
        </is>
      </c>
    </row>
    <row r="3552" ht="15" customHeight="1">
      <c r="A3552" s="7" t="inlineStr">
        <is>
          <t>BN2008521</t>
        </is>
      </c>
      <c r="B3552" s="8" t="inlineStr">
        <is>
          <t>OnePlus</t>
        </is>
      </c>
      <c r="C3552" s="8" t="inlineStr">
        <is>
          <t>OnePlus 11 16-256GB 5G</t>
        </is>
      </c>
      <c r="D3552" s="8" t="inlineStr">
        <is>
          <t>-</t>
        </is>
      </c>
      <c r="E3552" s="9" t="n">
        <v>3799</v>
      </c>
      <c r="F3552" s="9" t="inlineStr">
        <is>
          <t>3799.00</t>
        </is>
      </c>
      <c r="G3552" s="9" t="inlineStr">
        <is>
          <t>Instock</t>
        </is>
      </c>
      <c r="H3552" s="9">
        <f>SUBSTITUTE(SUBSTITUTE(F3552,".00",""),".","")+0</f>
        <v/>
      </c>
      <c r="I3552" s="9" t="n"/>
      <c r="J3552" s="9">
        <f>IF(I3552&lt;&gt;"",I3552,H3552)</f>
        <v/>
      </c>
      <c r="K3552" s="9">
        <f>E3552/(1+M3552)</f>
        <v/>
      </c>
      <c r="L3552" s="10" t="inlineStr">
        <is>
          <t>PLN</t>
        </is>
      </c>
      <c r="M3552" s="11" t="n">
        <v>0.23</v>
      </c>
      <c r="N3552" s="9">
        <f>K3552*VLOOKUP(L3552,'Exchange rate'!A:B,2,0)</f>
        <v/>
      </c>
      <c r="O3552" s="8" t="inlineStr">
        <is>
          <t>T-Mobile</t>
        </is>
      </c>
      <c r="P3552" s="8" t="inlineStr">
        <is>
          <t>T-Mobile</t>
        </is>
      </c>
      <c r="Q3552" s="8" t="inlineStr">
        <is>
          <t>Poland</t>
        </is>
      </c>
      <c r="R3552" s="12" t="inlineStr">
        <is>
          <t>https://www.t-mobile.pl/sklep/kategoria/telefony/lista/produkty/urzadzenie/oneplus-11-5g?currentPage=4&amp;tariffId=PostpaidVoiceAcq_OneShop_MNP3X0_M2_70_24_PKE_offe&amp;itemPerPage=18&amp;excludedCurrentPage=1&amp;bp=acquisition&amp;agreementId=agreement24&amp;variantId=hw_OnePlus11_5G_16_256GB_black_offe&amp;categoryId=telefony&amp;instalmentId=24&amp;installmentValue=0</t>
        </is>
      </c>
      <c r="S3552" s="13" t="inlineStr">
        <is>
          <t>Handset</t>
        </is>
      </c>
      <c r="T3552" s="13" t="n"/>
      <c r="U3552" s="12" t="inlineStr">
        <is>
          <t>https://drive.google.com/uc?export=view&amp;id=1BMRx8T32kYff-nGDehKAuULg5-UVhIi7</t>
        </is>
      </c>
      <c r="V3552" t="inlineStr">
        <is>
          <t>20250424</t>
        </is>
      </c>
    </row>
    <row r="3553" ht="15" customHeight="1">
      <c r="A3553" s="7" t="inlineStr">
        <is>
          <t>BN2009368</t>
        </is>
      </c>
      <c r="B3553" s="8" t="inlineStr">
        <is>
          <t>OnePlus</t>
        </is>
      </c>
      <c r="C3553" s="8" t="inlineStr">
        <is>
          <t>OnePlus 12 16-512GB 5G</t>
        </is>
      </c>
      <c r="D3553" s="8" t="inlineStr">
        <is>
          <t>-</t>
        </is>
      </c>
      <c r="E3553" s="9" t="n">
        <v>4699</v>
      </c>
      <c r="F3553" s="9" t="inlineStr">
        <is>
          <t>4699.00</t>
        </is>
      </c>
      <c r="G3553" s="9" t="inlineStr">
        <is>
          <t>Instock</t>
        </is>
      </c>
      <c r="H3553" s="9">
        <f>SUBSTITUTE(SUBSTITUTE(F3553,".00",""),".","")+0</f>
        <v/>
      </c>
      <c r="I3553" s="9" t="n"/>
      <c r="J3553" s="9">
        <f>IF(I3553&lt;&gt;"",I3553,H3553)</f>
        <v/>
      </c>
      <c r="K3553" s="9">
        <f>E3553/(1+M3553)</f>
        <v/>
      </c>
      <c r="L3553" s="10" t="inlineStr">
        <is>
          <t>PLN</t>
        </is>
      </c>
      <c r="M3553" s="11" t="n">
        <v>0.23</v>
      </c>
      <c r="N3553" s="9">
        <f>K3553*VLOOKUP(L3553,'Exchange rate'!A:B,2,0)</f>
        <v/>
      </c>
      <c r="O3553" s="8" t="inlineStr">
        <is>
          <t>T-Mobile</t>
        </is>
      </c>
      <c r="P3553" s="8" t="inlineStr">
        <is>
          <t>T-Mobile</t>
        </is>
      </c>
      <c r="Q3553" s="8" t="inlineStr">
        <is>
          <t>Poland</t>
        </is>
      </c>
      <c r="R3553" s="12" t="inlineStr">
        <is>
          <t>https://www.t-mobile.pl/sklep/kategoria/telefony/lista/produkty/urzadzenie/oneplus-12-5g?tariffId=PostpaidVoiceAcq_OneShop_MNP3X0_M2_70_24_offe&amp;agreementId=agreement24&amp;variantId=hw_OnePlus12_5G_16_512GB_black_offe&amp;categoryId=telefony&amp;instalmentId=24&amp;installmentValue=200&amp;changedAttr%255B%255D=changedAttr.colour%253D%2523000000</t>
        </is>
      </c>
      <c r="S3553" s="13" t="inlineStr">
        <is>
          <t>Handset</t>
        </is>
      </c>
      <c r="T3553" s="13" t="n"/>
      <c r="U3553" s="12" t="inlineStr">
        <is>
          <t>https://drive.google.com/uc?export=view&amp;id=1DuNK4K_4ne07AAlyhE5b2zvSy80F-Tyi</t>
        </is>
      </c>
      <c r="V3553" t="inlineStr">
        <is>
          <t>20250424</t>
        </is>
      </c>
    </row>
    <row r="3554" ht="15" customHeight="1">
      <c r="A3554" s="7" t="inlineStr">
        <is>
          <t>AN00000245</t>
        </is>
      </c>
      <c r="B3554" s="8" t="inlineStr">
        <is>
          <t>OnePlus</t>
        </is>
      </c>
      <c r="C3554" s="8" t="inlineStr">
        <is>
          <t>OnePlus 13 5G 16/512GB</t>
        </is>
      </c>
      <c r="D3554" s="8" t="inlineStr">
        <is>
          <t>-</t>
        </is>
      </c>
      <c r="E3554" s="9" t="n">
        <v>5299</v>
      </c>
      <c r="F3554" s="9" t="inlineStr">
        <is>
          <t>5299.00</t>
        </is>
      </c>
      <c r="G3554" s="9" t="inlineStr">
        <is>
          <t>Instock</t>
        </is>
      </c>
      <c r="H3554" s="9">
        <f>SUBSTITUTE(SUBSTITUTE(F3554,".00",""),".","")+0</f>
        <v/>
      </c>
      <c r="I3554" s="9" t="n"/>
      <c r="J3554" s="9">
        <f>IF(I3554&lt;&gt;"",I3554,H3554)</f>
        <v/>
      </c>
      <c r="K3554" s="9">
        <f>E3554/(1+M3554)</f>
        <v/>
      </c>
      <c r="L3554" s="10" t="inlineStr">
        <is>
          <t>PLN</t>
        </is>
      </c>
      <c r="M3554" s="11" t="n">
        <v>0.23</v>
      </c>
      <c r="N3554" s="9">
        <f>K3554*VLOOKUP(L3554,'Exchange rate'!A:B,2,0)</f>
        <v/>
      </c>
      <c r="O3554" s="8" t="inlineStr">
        <is>
          <t>T-Mobile</t>
        </is>
      </c>
      <c r="P3554" s="8" t="inlineStr">
        <is>
          <t>T-Mobile</t>
        </is>
      </c>
      <c r="Q3554" s="8" t="inlineStr">
        <is>
          <t>Poland</t>
        </is>
      </c>
      <c r="R3554" s="12" t="inlineStr">
        <is>
          <t>https://www.t-mobile.pl/sklep/kategoria/telefony/lista/produkty/urzadzenie/oneplus-13-5g?currentPage=2&amp;tariffId=PostpaidVoiceAcq_OneShop_M1_70_24_offe&amp;itemPerPage=18&amp;excludedCurrentPage=1&amp;bp=acquisition&amp;agreementId=agreement24&amp;variantId=hw_OnePlus13_5G_16_512GB_black_offe&amp;categoryId=telefony&amp;instalmentId=24&amp;installmentValue=220&amp;changedAttr%255B%255D=changedAttr.colour%253D%2523000000</t>
        </is>
      </c>
      <c r="S3554" s="13" t="inlineStr">
        <is>
          <t>Handset</t>
        </is>
      </c>
      <c r="T3554" s="13" t="n"/>
      <c r="U3554" s="12" t="inlineStr">
        <is>
          <t>https://drive.google.com/uc?export=view&amp;id=1DXUEN5RaWrWJKXaNeZoSy6nWm6aaHeU4</t>
        </is>
      </c>
      <c r="V3554" t="inlineStr">
        <is>
          <t>20250424</t>
        </is>
      </c>
    </row>
    <row r="3555" ht="15" customHeight="1">
      <c r="A3555" s="7" t="inlineStr">
        <is>
          <t>AN00000244</t>
        </is>
      </c>
      <c r="B3555" s="8" t="inlineStr">
        <is>
          <t>OnePlus</t>
        </is>
      </c>
      <c r="C3555" s="8" t="inlineStr">
        <is>
          <t>OnePlus 13R 5G 12/256GB</t>
        </is>
      </c>
      <c r="D3555" s="8" t="inlineStr">
        <is>
          <t>-</t>
        </is>
      </c>
      <c r="E3555" s="9" t="n">
        <v>0</v>
      </c>
      <c r="F3555" s="9" t="inlineStr">
        <is>
          <t>0.00</t>
        </is>
      </c>
      <c r="G3555" s="9" t="inlineStr">
        <is>
          <t>Outstock</t>
        </is>
      </c>
      <c r="H3555" s="9">
        <f>SUBSTITUTE(SUBSTITUTE(F3555,".00",""),".","")+0</f>
        <v/>
      </c>
      <c r="I3555" s="9" t="n"/>
      <c r="J3555" s="9">
        <f>IF(I3555&lt;&gt;"",I3555,H3555)</f>
        <v/>
      </c>
      <c r="K3555" s="9">
        <f>E3555/(1+M3555)</f>
        <v/>
      </c>
      <c r="L3555" s="10" t="inlineStr">
        <is>
          <t>PLN</t>
        </is>
      </c>
      <c r="M3555" s="11" t="n">
        <v>0.23</v>
      </c>
      <c r="N3555" s="9">
        <f>K3555*VLOOKUP(L3555,'Exchange rate'!A:B,2,0)</f>
        <v/>
      </c>
      <c r="O3555" s="8" t="inlineStr">
        <is>
          <t>T-Mobile</t>
        </is>
      </c>
      <c r="P3555" s="8" t="inlineStr">
        <is>
          <t>T-Mobile</t>
        </is>
      </c>
      <c r="Q3555" s="8" t="inlineStr">
        <is>
          <t>Poland</t>
        </is>
      </c>
      <c r="R3555" s="12" t="inlineStr">
        <is>
          <t>https://www.t-mobile.pl/sklep/kategoria/telefony/lista/produkty/urzadzenie/oneplus-13r-5g?currentPage=5&amp;tariffId=PostpaidVoiceAcq_OneShop_MNP3X0_M2_70_24_PKE_offe&amp;itemPerPage=18&amp;excludedCurrentPage=1&amp;bp=acquisition&amp;agreementId=agreement24&amp;variantId=hw_OnePlus13R5G_12_256GB_black_offe&amp;categoryId=telefony&amp;instalmentId=24&amp;installmentValue=0</t>
        </is>
      </c>
      <c r="S3555" s="13" t="inlineStr">
        <is>
          <t>Handset</t>
        </is>
      </c>
      <c r="T3555" s="13" t="inlineStr">
        <is>
          <t>a</t>
        </is>
      </c>
      <c r="U3555" s="12" t="inlineStr">
        <is>
          <t>https://drive.google.com/uc?export=view&amp;id=1BkDstCRxh5t3mFsWKNSjJKvh06a4_1BE</t>
        </is>
      </c>
      <c r="V3555" t="inlineStr">
        <is>
          <t>20250424</t>
        </is>
      </c>
    </row>
    <row r="3556" ht="15" customHeight="1">
      <c r="A3556" s="7" t="inlineStr">
        <is>
          <t>AN00000205</t>
        </is>
      </c>
      <c r="B3556" s="8" t="inlineStr">
        <is>
          <t>OnePlus</t>
        </is>
      </c>
      <c r="C3556" s="8" t="inlineStr">
        <is>
          <t>OnePlus Nord 4 5G 16/512GB</t>
        </is>
      </c>
      <c r="D3556" s="8" t="inlineStr">
        <is>
          <t>-</t>
        </is>
      </c>
      <c r="E3556" s="9" t="n">
        <v>0</v>
      </c>
      <c r="F3556" s="9" t="inlineStr">
        <is>
          <t>0.00</t>
        </is>
      </c>
      <c r="G3556" s="9" t="inlineStr">
        <is>
          <t>Outstock</t>
        </is>
      </c>
      <c r="H3556" s="9">
        <f>SUBSTITUTE(SUBSTITUTE(F3556,".00",""),".","")+0</f>
        <v/>
      </c>
      <c r="I3556" s="9" t="n"/>
      <c r="J3556" s="9">
        <f>IF(I3556&lt;&gt;"",I3556,H3556)</f>
        <v/>
      </c>
      <c r="K3556" s="9">
        <f>E3556/(1+M3556)</f>
        <v/>
      </c>
      <c r="L3556" s="10" t="inlineStr">
        <is>
          <t>PLN</t>
        </is>
      </c>
      <c r="M3556" s="11" t="n">
        <v>0.23</v>
      </c>
      <c r="N3556" s="9">
        <f>K3556*VLOOKUP(L3556,'Exchange rate'!A:B,2,0)</f>
        <v/>
      </c>
      <c r="O3556" s="8" t="inlineStr">
        <is>
          <t>T-Mobile</t>
        </is>
      </c>
      <c r="P3556" s="8" t="inlineStr">
        <is>
          <t>T-Mobile</t>
        </is>
      </c>
      <c r="Q3556" s="8" t="inlineStr">
        <is>
          <t>Poland</t>
        </is>
      </c>
      <c r="R3556" s="12" t="inlineStr">
        <is>
          <t>https://www.t-mobile.pl/sklep/kategoria/telefony/lista/produkty/urzadzenie/oneplus-nord-4-5g?currentPage=7&amp;tariffId=PostpaidVoiceAcq_OneShop_MNP3X0_M2_70_24_offe&amp;itemPerPage=18&amp;excludedCurrentPage=1&amp;bp=acquisition&amp;agreementId=agreement24&amp;variantId=hw_OnePlusNord4_5G_16_512GB_silver_offe&amp;categoryId=telefony&amp;instalmentId=24&amp;installmentValue=0</t>
        </is>
      </c>
      <c r="S3556" s="13" t="inlineStr">
        <is>
          <t>Handset</t>
        </is>
      </c>
      <c r="T3556" s="13" t="inlineStr">
        <is>
          <t>a</t>
        </is>
      </c>
      <c r="U3556" s="12" t="inlineStr">
        <is>
          <t>https://drive.google.com/uc?export=view&amp;id=1ENt1YgOz6LWVasZJ3CVyYnQ0ZXyWerB_</t>
        </is>
      </c>
      <c r="V3556" t="inlineStr">
        <is>
          <t>20250424</t>
        </is>
      </c>
    </row>
    <row r="3557" ht="15" customHeight="1">
      <c r="A3557" s="7" t="inlineStr">
        <is>
          <t>AN00000191</t>
        </is>
      </c>
      <c r="B3557" s="8" t="inlineStr">
        <is>
          <t>OnePlus</t>
        </is>
      </c>
      <c r="C3557" s="8" t="inlineStr">
        <is>
          <t>OnePlus Watch 2</t>
        </is>
      </c>
      <c r="D3557" s="8" t="inlineStr">
        <is>
          <t>-</t>
        </is>
      </c>
      <c r="E3557" s="9" t="n">
        <v>1499</v>
      </c>
      <c r="F3557" s="9" t="inlineStr">
        <is>
          <t>1499.00</t>
        </is>
      </c>
      <c r="G3557" s="9" t="inlineStr">
        <is>
          <t>Instock</t>
        </is>
      </c>
      <c r="H3557" s="9">
        <f>SUBSTITUTE(SUBSTITUTE(F3557,".00",""),".","")+0</f>
        <v/>
      </c>
      <c r="I3557" s="9" t="n"/>
      <c r="J3557" s="9">
        <f>IF(I3557&lt;&gt;"",I3557,H3557)</f>
        <v/>
      </c>
      <c r="K3557" s="9">
        <f>E3557/(1+M3557)</f>
        <v/>
      </c>
      <c r="L3557" s="10" t="inlineStr">
        <is>
          <t>PLN</t>
        </is>
      </c>
      <c r="M3557" s="11" t="n">
        <v>0.23</v>
      </c>
      <c r="N3557" s="9">
        <f>K3557*VLOOKUP(L3557,'Exchange rate'!A:B,2,0)</f>
        <v/>
      </c>
      <c r="O3557" s="8" t="inlineStr">
        <is>
          <t>T-Mobile</t>
        </is>
      </c>
      <c r="P3557" s="8" t="inlineStr">
        <is>
          <t>T-Mobile</t>
        </is>
      </c>
      <c r="Q3557" s="8" t="inlineStr">
        <is>
          <t>Poland</t>
        </is>
      </c>
      <c r="R3557" s="12" t="inlineStr">
        <is>
          <t>https://www.t-mobile.pl/sklep/kategoria/telefony/lista/produkty/urzadzenie/oneplus-watch-2?currentPage=2&amp;tariffId=PostpaidVoiceAcq_OneShop_MNP3X0_M2_70_24_offe&amp;itemPerPage=18&amp;excludedCurrentPage=1&amp;bp=acquisition&amp;agreementId=agreement24&amp;variantId=hw_OnePlusWatch2_black_offe&amp;categoryId=telefony&amp;instalmentId=24&amp;installmentValue=0</t>
        </is>
      </c>
      <c r="S3557" s="13" t="inlineStr">
        <is>
          <t>Smart Watch</t>
        </is>
      </c>
      <c r="T3557" s="13" t="n"/>
      <c r="U3557" s="12" t="inlineStr">
        <is>
          <t>https://drive.google.com/uc?export=view&amp;id=1E7IzzYKZ_xU7W-y5GNomaUE8DkKWfeAm</t>
        </is>
      </c>
      <c r="V3557" t="inlineStr">
        <is>
          <t>20250424</t>
        </is>
      </c>
    </row>
    <row r="3558" ht="15" customHeight="1">
      <c r="A3558" s="7" t="inlineStr">
        <is>
          <t>BN2008963</t>
        </is>
      </c>
      <c r="B3558" s="8" t="inlineStr">
        <is>
          <t>Oppo</t>
        </is>
      </c>
      <c r="C3558" s="8" t="inlineStr">
        <is>
          <t>A38 4-128GB LTE</t>
        </is>
      </c>
      <c r="D3558" s="8" t="inlineStr">
        <is>
          <t>-</t>
        </is>
      </c>
      <c r="E3558" s="9" t="n">
        <v>0</v>
      </c>
      <c r="F3558" s="9" t="inlineStr">
        <is>
          <t>0.00</t>
        </is>
      </c>
      <c r="G3558" s="9" t="inlineStr">
        <is>
          <t>Outstock</t>
        </is>
      </c>
      <c r="H3558" s="9">
        <f>SUBSTITUTE(SUBSTITUTE(F3558,".00",""),".","")+0</f>
        <v/>
      </c>
      <c r="I3558" s="9" t="n"/>
      <c r="J3558" s="9">
        <f>IF(I3558&lt;&gt;"",I3558,H3558)</f>
        <v/>
      </c>
      <c r="K3558" s="9">
        <f>E3558/(1+M3558)</f>
        <v/>
      </c>
      <c r="L3558" s="10" t="inlineStr">
        <is>
          <t>PLN</t>
        </is>
      </c>
      <c r="M3558" s="11" t="n">
        <v>0.23</v>
      </c>
      <c r="N3558" s="9">
        <f>K3558*VLOOKUP(L3558,'Exchange rate'!A:B,2,0)</f>
        <v/>
      </c>
      <c r="O3558" s="8" t="inlineStr">
        <is>
          <t>T-Mobile</t>
        </is>
      </c>
      <c r="P3558" s="8" t="inlineStr">
        <is>
          <t>T-Mobile</t>
        </is>
      </c>
      <c r="Q3558" s="8" t="inlineStr">
        <is>
          <t>Poland</t>
        </is>
      </c>
      <c r="R3558" s="12" t="inlineStr">
        <is>
          <t>https://www.t-mobile.pl/sklep/kategoria/telefony/lista/produkty/urzadzenie/oppo-a38?currentPage=8&amp;tariffId=PostpaidVoiceAcq_OneShop_MNP3X0_M2_70_24_PKE_offe&amp;itemPerPage=18&amp;excludedCurrentPage=1&amp;bp=acquisition&amp;agreementId=agreement24&amp;variantId=hw_OppA38_4_128GB_black_offe&amp;categoryId=telefony&amp;instalmentId=24</t>
        </is>
      </c>
      <c r="S3558" s="13" t="inlineStr">
        <is>
          <t>Handset</t>
        </is>
      </c>
      <c r="T3558" s="13" t="inlineStr">
        <is>
          <t>a</t>
        </is>
      </c>
      <c r="U3558" s="12" t="inlineStr">
        <is>
          <t>https://drive.google.com/uc?export=view&amp;id=1FABs65S0PI6HbnHYP7CAORUvx1eBjtvZ</t>
        </is>
      </c>
      <c r="V3558" t="inlineStr">
        <is>
          <t>20250424</t>
        </is>
      </c>
    </row>
    <row r="3559" ht="15" customHeight="1">
      <c r="A3559" s="7" t="inlineStr">
        <is>
          <t>BN2008534</t>
        </is>
      </c>
      <c r="B3559" s="8" t="inlineStr">
        <is>
          <t>Oppo</t>
        </is>
      </c>
      <c r="C3559" s="8" t="inlineStr">
        <is>
          <t>A78 8-128GB 5G</t>
        </is>
      </c>
      <c r="D3559" s="8" t="inlineStr">
        <is>
          <t>-</t>
        </is>
      </c>
      <c r="E3559" s="9" t="n">
        <v>0</v>
      </c>
      <c r="F3559" s="9" t="inlineStr">
        <is>
          <t>0.00</t>
        </is>
      </c>
      <c r="G3559" s="9" t="inlineStr">
        <is>
          <t>Outstock</t>
        </is>
      </c>
      <c r="H3559" s="9">
        <f>SUBSTITUTE(SUBSTITUTE(F3559,".00",""),".","")+0</f>
        <v/>
      </c>
      <c r="I3559" s="9" t="n"/>
      <c r="J3559" s="9">
        <f>IF(I3559&lt;&gt;"",I3559,H3559)</f>
        <v/>
      </c>
      <c r="K3559" s="9">
        <f>E3559/(1+M3559)</f>
        <v/>
      </c>
      <c r="L3559" s="10" t="inlineStr">
        <is>
          <t>PLN</t>
        </is>
      </c>
      <c r="M3559" s="11" t="n">
        <v>0.23</v>
      </c>
      <c r="N3559" s="9">
        <f>K3559*VLOOKUP(L3559,'Exchange rate'!A:B,2,0)</f>
        <v/>
      </c>
      <c r="O3559" s="8" t="inlineStr">
        <is>
          <t>T-Mobile</t>
        </is>
      </c>
      <c r="P3559" s="8" t="inlineStr">
        <is>
          <t>T-Mobile</t>
        </is>
      </c>
      <c r="Q3559" s="8" t="inlineStr">
        <is>
          <t>Poland</t>
        </is>
      </c>
      <c r="R3559" s="12" t="inlineStr">
        <is>
          <t>https://www.t-mobile.pl/sklep/kategoria/telefony/lista/produkty/urzadzenie/oppo-a78?currentPage=12&amp;tariffId=PostpaidVoiceAcq_OneShop_M1_70_24_offe&amp;itemPerPage=18&amp;excludedCurrentPage=1&amp;bp=acquisition&amp;agreementId=agreement24&amp;variantId=hw_OppoA78_8_128GB_black_offe&amp;categoryId=telefony&amp;instalmentId=24&amp;changedAttr%255B%255D=changedAttr.colour%253D%2523000000</t>
        </is>
      </c>
      <c r="S3559" s="13" t="inlineStr">
        <is>
          <t>Handset</t>
        </is>
      </c>
      <c r="T3559" s="13" t="inlineStr">
        <is>
          <t>a</t>
        </is>
      </c>
      <c r="U3559" s="12" t="inlineStr">
        <is>
          <t>https://drive.google.com/uc?export=view&amp;id=1Ah1F9GC-tabTkWN7n4a1sRFQ0Z7G3DNw</t>
        </is>
      </c>
      <c r="V3559" t="inlineStr">
        <is>
          <t>20250424</t>
        </is>
      </c>
    </row>
    <row r="3560" ht="15" customHeight="1">
      <c r="A3560" s="7" t="inlineStr">
        <is>
          <t>BN2009053</t>
        </is>
      </c>
      <c r="B3560" s="8" t="inlineStr">
        <is>
          <t>Oppo</t>
        </is>
      </c>
      <c r="C3560" s="8" t="inlineStr">
        <is>
          <t>A79 8-256GB 5G</t>
        </is>
      </c>
      <c r="D3560" s="8" t="inlineStr">
        <is>
          <t>-</t>
        </is>
      </c>
      <c r="E3560" s="9" t="n">
        <v>0</v>
      </c>
      <c r="F3560" s="9" t="inlineStr">
        <is>
          <t>0.00</t>
        </is>
      </c>
      <c r="G3560" s="9" t="inlineStr">
        <is>
          <t>Outstock</t>
        </is>
      </c>
      <c r="H3560" s="9">
        <f>SUBSTITUTE(SUBSTITUTE(F3560,".00",""),".","")+0</f>
        <v/>
      </c>
      <c r="I3560" s="9" t="n"/>
      <c r="J3560" s="9">
        <f>IF(I3560&lt;&gt;"",I3560,H3560)</f>
        <v/>
      </c>
      <c r="K3560" s="9">
        <f>E3560/(1+M3560)</f>
        <v/>
      </c>
      <c r="L3560" s="10" t="inlineStr">
        <is>
          <t>PLN</t>
        </is>
      </c>
      <c r="M3560" s="11" t="n">
        <v>0.23</v>
      </c>
      <c r="N3560" s="9">
        <f>K3560*VLOOKUP(L3560,'Exchange rate'!A:B,2,0)</f>
        <v/>
      </c>
      <c r="O3560" s="8" t="inlineStr">
        <is>
          <t>T-Mobile</t>
        </is>
      </c>
      <c r="P3560" s="8" t="inlineStr">
        <is>
          <t>T-Mobile</t>
        </is>
      </c>
      <c r="Q3560" s="8" t="inlineStr">
        <is>
          <t>Poland</t>
        </is>
      </c>
      <c r="R3560" s="12" t="inlineStr">
        <is>
          <t>https://www.t-mobile.pl/sklep/kategoria/telefony/lista/produkty/urzadzenie/oppo-a79-5g?bp=acquisition&amp;tariffId=-1&amp;agreementId=agreement24&amp;variantId=hw_OppoA79_5G_8_256GB_black_offe&amp;instalmentId=0&amp;changedAttr%255B%255D=changedAttr.colour%253D%2523000000</t>
        </is>
      </c>
      <c r="S3560" s="13" t="inlineStr">
        <is>
          <t>Handset</t>
        </is>
      </c>
      <c r="T3560" s="13" t="inlineStr">
        <is>
          <t>a</t>
        </is>
      </c>
      <c r="U3560" s="12" t="inlineStr">
        <is>
          <t>https://drive.google.com/uc?export=view&amp;id=1CiC2uBX-ogt86kpq5pdj9QgBtardE6Ts</t>
        </is>
      </c>
      <c r="V3560" t="inlineStr">
        <is>
          <t>20250424</t>
        </is>
      </c>
    </row>
    <row r="3561" ht="15" customHeight="1">
      <c r="A3561" s="7" t="inlineStr">
        <is>
          <t>BN2009426</t>
        </is>
      </c>
      <c r="B3561" s="8" t="inlineStr">
        <is>
          <t>Oppo</t>
        </is>
      </c>
      <c r="C3561" s="8" t="inlineStr">
        <is>
          <t>A80 8-256GB 5G</t>
        </is>
      </c>
      <c r="D3561" s="8" t="inlineStr">
        <is>
          <t>-</t>
        </is>
      </c>
      <c r="E3561" s="9" t="n">
        <v>0</v>
      </c>
      <c r="F3561" s="9" t="inlineStr">
        <is>
          <t>0.00</t>
        </is>
      </c>
      <c r="G3561" s="9" t="inlineStr">
        <is>
          <t>Outstock</t>
        </is>
      </c>
      <c r="H3561" s="9">
        <f>SUBSTITUTE(SUBSTITUTE(F3561,".00",""),".","")+0</f>
        <v/>
      </c>
      <c r="I3561" s="9" t="n"/>
      <c r="J3561" s="9">
        <f>IF(I3561&lt;&gt;"",I3561,H3561)</f>
        <v/>
      </c>
      <c r="K3561" s="9">
        <f>E3561/(1+M3561)</f>
        <v/>
      </c>
      <c r="L3561" s="10" t="inlineStr">
        <is>
          <t>PLN</t>
        </is>
      </c>
      <c r="M3561" s="11" t="n">
        <v>0.23</v>
      </c>
      <c r="N3561" s="9">
        <f>K3561*VLOOKUP(L3561,'Exchange rate'!A:B,2,0)</f>
        <v/>
      </c>
      <c r="O3561" s="8" t="inlineStr">
        <is>
          <t>T-Mobile</t>
        </is>
      </c>
      <c r="P3561" s="8" t="inlineStr">
        <is>
          <t>T-Mobile</t>
        </is>
      </c>
      <c r="Q3561" s="8" t="inlineStr">
        <is>
          <t>Poland</t>
        </is>
      </c>
      <c r="R3561" s="12" t="inlineStr">
        <is>
          <t>https://www.t-mobile.pl/sklep/kategoria/telefony/lista/produkty/urzadzenie/oppo-a80-5g?currentPage=2&amp;tariffId=PostpaidVoiceAcq_OneShop_MNP3X0_M2_70_24_PKE_offe&amp;itemPerPage=18&amp;excludedCurrentPage=1&amp;bp=acquisition&amp;agreementId=agreement24&amp;variantId=hw_OppoA80_5G_8_256GB_black_offe&amp;categoryId=telefony&amp;instalmentId=24&amp;installmentValue=35&amp;changedAttr%255B%255D=changedAttr.colour%253D%2523000000</t>
        </is>
      </c>
      <c r="S3561" s="13" t="inlineStr">
        <is>
          <t>Handset</t>
        </is>
      </c>
      <c r="T3561" s="13" t="inlineStr">
        <is>
          <t>a</t>
        </is>
      </c>
      <c r="U3561" s="12" t="inlineStr">
        <is>
          <t>https://drive.google.com/uc?export=view&amp;id=1ALgmczCrgSa_Ei0tdtaOTMkQ4oC6Hhma</t>
        </is>
      </c>
      <c r="V3561" t="inlineStr">
        <is>
          <t>20250424</t>
        </is>
      </c>
    </row>
    <row r="3562" ht="15" customHeight="1">
      <c r="A3562" s="7" t="inlineStr">
        <is>
          <t>BN2008915</t>
        </is>
      </c>
      <c r="B3562" s="8" t="inlineStr">
        <is>
          <t>Oppo</t>
        </is>
      </c>
      <c r="C3562" s="8" t="inlineStr">
        <is>
          <t>A98 8-256GB 5G</t>
        </is>
      </c>
      <c r="D3562" s="8" t="inlineStr">
        <is>
          <t>-</t>
        </is>
      </c>
      <c r="E3562" s="9" t="n">
        <v>0</v>
      </c>
      <c r="F3562" s="9" t="inlineStr">
        <is>
          <t>0.00</t>
        </is>
      </c>
      <c r="G3562" s="9" t="inlineStr">
        <is>
          <t>Outstock</t>
        </is>
      </c>
      <c r="H3562" s="9">
        <f>SUBSTITUTE(SUBSTITUTE(F3562,".00",""),".","")+0</f>
        <v/>
      </c>
      <c r="I3562" s="9" t="n"/>
      <c r="J3562" s="9">
        <f>IF(I3562&lt;&gt;"",I3562,H3562)</f>
        <v/>
      </c>
      <c r="K3562" s="9">
        <f>E3562/(1+M3562)</f>
        <v/>
      </c>
      <c r="L3562" s="10" t="inlineStr">
        <is>
          <t>PLN</t>
        </is>
      </c>
      <c r="M3562" s="11" t="n">
        <v>0.23</v>
      </c>
      <c r="N3562" s="9">
        <f>K3562*VLOOKUP(L3562,'Exchange rate'!A:B,2,0)</f>
        <v/>
      </c>
      <c r="O3562" s="8" t="inlineStr">
        <is>
          <t>T-Mobile</t>
        </is>
      </c>
      <c r="P3562" s="8" t="inlineStr">
        <is>
          <t>T-Mobile</t>
        </is>
      </c>
      <c r="Q3562" s="8" t="inlineStr">
        <is>
          <t>Poland</t>
        </is>
      </c>
      <c r="R3562" s="12" t="inlineStr">
        <is>
          <t>https://www.t-mobile.pl/sklep/kategoria/telefony/lista/produkty/urzadzenie/oppo-a98-5g?currentPage=2&amp;tariffId=PostpaidVoiceAcq_OneShop_MS_65_24_offe&amp;itemPerPage=18&amp;excludedCurrentPage=1&amp;bp=acquisition&amp;agreementId=agreement24&amp;variantId=hw_OppoA98_5G_8_256GB_black_offe&amp;instalmentId=0&amp;installmentValue=0&amp;deviceList=device+list+section</t>
        </is>
      </c>
      <c r="S3562" s="13" t="inlineStr">
        <is>
          <t>Handset</t>
        </is>
      </c>
      <c r="T3562" s="13" t="inlineStr">
        <is>
          <t>a</t>
        </is>
      </c>
      <c r="U3562" s="12" t="inlineStr">
        <is>
          <t>https://drive.google.com/uc?export=view&amp;id=1DRcnhI6CyD7a8uVqj0wR_Nf6_8bxfNAV</t>
        </is>
      </c>
      <c r="V3562" t="inlineStr">
        <is>
          <t>20250424</t>
        </is>
      </c>
    </row>
    <row r="3563" ht="15" customHeight="1">
      <c r="A3563" s="7" t="inlineStr">
        <is>
          <t>BN2008531</t>
        </is>
      </c>
      <c r="B3563" s="8" t="inlineStr">
        <is>
          <t>Oppo</t>
        </is>
      </c>
      <c r="C3563" s="8" t="inlineStr">
        <is>
          <t>Find N2 Flip 8-256GB 5G</t>
        </is>
      </c>
      <c r="D3563" s="8" t="inlineStr">
        <is>
          <t>-</t>
        </is>
      </c>
      <c r="E3563" s="9" t="n">
        <v>0</v>
      </c>
      <c r="F3563" s="9" t="inlineStr">
        <is>
          <t>0.00</t>
        </is>
      </c>
      <c r="G3563" s="9" t="inlineStr">
        <is>
          <t>Outstock</t>
        </is>
      </c>
      <c r="H3563" s="9">
        <f>SUBSTITUTE(SUBSTITUTE(F3563,".00",""),".","")+0</f>
        <v/>
      </c>
      <c r="I3563" s="9" t="n"/>
      <c r="J3563" s="9">
        <f>IF(I3563&lt;&gt;"",I3563,H3563)</f>
        <v/>
      </c>
      <c r="K3563" s="9">
        <f>E3563/(1+M3563)</f>
        <v/>
      </c>
      <c r="L3563" s="10" t="inlineStr">
        <is>
          <t>PLN</t>
        </is>
      </c>
      <c r="M3563" s="11" t="n">
        <v>0.23</v>
      </c>
      <c r="N3563" s="9">
        <f>K3563*VLOOKUP(L3563,'Exchange rate'!A:B,2,0)</f>
        <v/>
      </c>
      <c r="O3563" s="8" t="inlineStr">
        <is>
          <t>T-Mobile</t>
        </is>
      </c>
      <c r="P3563" s="8" t="inlineStr">
        <is>
          <t>T-Mobile</t>
        </is>
      </c>
      <c r="Q3563" s="8" t="inlineStr">
        <is>
          <t>Poland</t>
        </is>
      </c>
      <c r="R3563" s="12" t="inlineStr">
        <is>
          <t>https://www.t-mobile.pl/sklep/kategoria/telefony/lista/produkty/urzadzenie/oppo-find-n2-flip-z-etui-cz?currentPage=2&amp;tariffId=PostpaidVoiceAcq_OneShop_MNP3X0_M_70_24_offe&amp;itemPerPage=18&amp;excludedCurrentPage=1null&amp;bp=acquisition&amp;agreementId=agreement24&amp;variantId=hw_OppoFindN2F_256GB_black_Cover_black_offe&amp;instalmentId=24&amp;installmentValue=160</t>
        </is>
      </c>
      <c r="S3563" s="13" t="inlineStr">
        <is>
          <t>Handset</t>
        </is>
      </c>
      <c r="T3563" s="13" t="inlineStr">
        <is>
          <t>a</t>
        </is>
      </c>
      <c r="U3563" s="12" t="inlineStr">
        <is>
          <t>https://drive.google.com/uc?export=view&amp;id=1AS5T9d9suyt-he9IodZJqYFxUZL7SWBo</t>
        </is>
      </c>
      <c r="V3563" t="inlineStr">
        <is>
          <t>20250424</t>
        </is>
      </c>
    </row>
    <row r="3564" ht="15" customHeight="1">
      <c r="A3564" s="7" t="inlineStr">
        <is>
          <t>AN00000243</t>
        </is>
      </c>
      <c r="B3564" s="8" t="inlineStr">
        <is>
          <t>Oppo</t>
        </is>
      </c>
      <c r="C3564" s="8" t="inlineStr">
        <is>
          <t>OPPO Find X8 Pro 5G 16/512GB</t>
        </is>
      </c>
      <c r="D3564" s="8" t="inlineStr">
        <is>
          <t>-</t>
        </is>
      </c>
      <c r="E3564" s="9" t="n">
        <v>0</v>
      </c>
      <c r="F3564" s="9" t="inlineStr">
        <is>
          <t>0.00</t>
        </is>
      </c>
      <c r="G3564" s="9" t="inlineStr">
        <is>
          <t>Outstock</t>
        </is>
      </c>
      <c r="H3564" s="9">
        <f>SUBSTITUTE(SUBSTITUTE(F3564,".00",""),".","")+0</f>
        <v/>
      </c>
      <c r="I3564" s="9" t="n"/>
      <c r="J3564" s="9">
        <f>IF(I3564&lt;&gt;"",I3564,H3564)</f>
        <v/>
      </c>
      <c r="K3564" s="9">
        <f>E3564/(1+M3564)</f>
        <v/>
      </c>
      <c r="L3564" s="10" t="inlineStr">
        <is>
          <t>PLN</t>
        </is>
      </c>
      <c r="M3564" s="11" t="n">
        <v>0.23</v>
      </c>
      <c r="N3564" s="9">
        <f>K3564*VLOOKUP(L3564,'Exchange rate'!A:B,2,0)</f>
        <v/>
      </c>
      <c r="O3564" s="8" t="inlineStr">
        <is>
          <t>T-Mobile</t>
        </is>
      </c>
      <c r="P3564" s="8" t="inlineStr">
        <is>
          <t>T-Mobile</t>
        </is>
      </c>
      <c r="Q3564" s="8" t="inlineStr">
        <is>
          <t>Poland</t>
        </is>
      </c>
      <c r="R3564" s="12" t="inlineStr">
        <is>
          <t>https://www.t-mobile.pl/sklep/kategoria/telefony/lista/produkty/urzadzenie/oppo-find-x8-pro-5g?currentPage=10&amp;tariffId=PostpaidVoiceAcq_OneShop_MNP3X0_M2_70_24_PKE_offe&amp;loyalty=agreement24&amp;itemPerPage=18&amp;excludedCurrentPage=1&amp;bp=acquisition&amp;agreementId=agreement24&amp;variantId=hw_OppoFindX8Pro5G_16_512GB_white_offe&amp;categoryId=telefony</t>
        </is>
      </c>
      <c r="S3564" s="13" t="inlineStr">
        <is>
          <t>Handset</t>
        </is>
      </c>
      <c r="T3564" s="13" t="inlineStr">
        <is>
          <t>a</t>
        </is>
      </c>
      <c r="U3564" s="12" t="inlineStr">
        <is>
          <t>https://drive.google.com/uc?export=view&amp;id=1B1rHU_k78_XHxEfMDBuwEgO5bZ_HEwzw</t>
        </is>
      </c>
      <c r="V3564" t="inlineStr">
        <is>
          <t>20250424</t>
        </is>
      </c>
    </row>
    <row r="3565" ht="15" customHeight="1">
      <c r="A3565" s="7" t="inlineStr">
        <is>
          <t>AN00000254</t>
        </is>
      </c>
      <c r="B3565" s="8" t="inlineStr">
        <is>
          <t>Oppo</t>
        </is>
      </c>
      <c r="C3565" s="8" t="inlineStr">
        <is>
          <t>OPPO Reno13 FS 5G 12/512GB</t>
        </is>
      </c>
      <c r="D3565" s="8" t="inlineStr">
        <is>
          <t>-</t>
        </is>
      </c>
      <c r="E3565" s="9" t="n">
        <v>0</v>
      </c>
      <c r="F3565" s="9" t="inlineStr">
        <is>
          <t>0.00</t>
        </is>
      </c>
      <c r="G3565" s="9" t="inlineStr">
        <is>
          <t>Outstock</t>
        </is>
      </c>
      <c r="H3565" s="9">
        <f>SUBSTITUTE(SUBSTITUTE(F3565,".00",""),".","")+0</f>
        <v/>
      </c>
      <c r="I3565" s="9" t="n"/>
      <c r="J3565" s="9">
        <f>IF(I3565&lt;&gt;"",I3565,H3565)</f>
        <v/>
      </c>
      <c r="K3565" s="9">
        <f>E3565/(1+M3565)</f>
        <v/>
      </c>
      <c r="L3565" s="10" t="inlineStr">
        <is>
          <t>PLN</t>
        </is>
      </c>
      <c r="M3565" s="11" t="n">
        <v>0.23</v>
      </c>
      <c r="N3565" s="9">
        <f>K3565*VLOOKUP(L3565,'Exchange rate'!A:B,2,0)</f>
        <v/>
      </c>
      <c r="O3565" s="8" t="inlineStr">
        <is>
          <t>T-Mobile</t>
        </is>
      </c>
      <c r="P3565" s="8" t="inlineStr">
        <is>
          <t>T-Mobile</t>
        </is>
      </c>
      <c r="Q3565" s="8" t="inlineStr">
        <is>
          <t>Poland</t>
        </is>
      </c>
      <c r="R3565" s="12" t="inlineStr">
        <is>
          <t>https://www.t-mobile.pl/sklep/kategoria/telefony/lista/produkty/urzadzenie/oppo-reno13-fs-5g?tariffId=PostpaidVoiceAcq_OneShop_M1_70_24_offe&amp;agreementId=agreement24&amp;variantId=hw_OppoReno13FS5G_12_512GB_grey_offe&amp;categoryId=telefony&amp;instalmentId=24&amp;installmentValue=0</t>
        </is>
      </c>
      <c r="S3565" s="13" t="inlineStr">
        <is>
          <t>Handset</t>
        </is>
      </c>
      <c r="T3565" s="13" t="inlineStr">
        <is>
          <t>x</t>
        </is>
      </c>
      <c r="U3565" s="12" t="inlineStr">
        <is>
          <t>https://drive.google.com/uc?export=view&amp;id=1Dx-yai6CV1iVE8jBiig_5nJ2TTYdLIg-</t>
        </is>
      </c>
      <c r="V3565" t="inlineStr">
        <is>
          <t>20250424</t>
        </is>
      </c>
    </row>
    <row r="3566" ht="15" customHeight="1">
      <c r="A3566" s="7" t="inlineStr">
        <is>
          <t>BN2009104</t>
        </is>
      </c>
      <c r="B3566" s="8" t="inlineStr">
        <is>
          <t>Oppo</t>
        </is>
      </c>
      <c r="C3566" s="8" t="inlineStr">
        <is>
          <t>Reno11 F 8-256GB 5G</t>
        </is>
      </c>
      <c r="D3566" s="8" t="inlineStr">
        <is>
          <t>-</t>
        </is>
      </c>
      <c r="E3566" s="9" t="n">
        <v>0</v>
      </c>
      <c r="F3566" s="9" t="inlineStr">
        <is>
          <t>0.00</t>
        </is>
      </c>
      <c r="G3566" s="9" t="inlineStr">
        <is>
          <t>Outstock</t>
        </is>
      </c>
      <c r="H3566" s="9">
        <f>SUBSTITUTE(SUBSTITUTE(F3566,".00",""),".","")+0</f>
        <v/>
      </c>
      <c r="I3566" s="9" t="n"/>
      <c r="J3566" s="9">
        <f>IF(I3566&lt;&gt;"",I3566,H3566)</f>
        <v/>
      </c>
      <c r="K3566" s="9">
        <f>E3566/(1+M3566)</f>
        <v/>
      </c>
      <c r="L3566" s="10" t="inlineStr">
        <is>
          <t>PLN</t>
        </is>
      </c>
      <c r="M3566" s="11" t="n">
        <v>0.23</v>
      </c>
      <c r="N3566" s="9">
        <f>K3566*VLOOKUP(L3566,'Exchange rate'!A:B,2,0)</f>
        <v/>
      </c>
      <c r="O3566" s="8" t="inlineStr">
        <is>
          <t>T-Mobile</t>
        </is>
      </c>
      <c r="P3566" s="8" t="inlineStr">
        <is>
          <t>T-Mobile</t>
        </is>
      </c>
      <c r="Q3566" s="8" t="inlineStr">
        <is>
          <t>Poland</t>
        </is>
      </c>
      <c r="R3566" s="12" t="inlineStr">
        <is>
          <t>https://www.t-mobile.pl/sklep/kategoria/telefony/lista/produkty/urzadzenie/oppo-reno11-f-5g?tariffId=PostpaidVoiceAcq_OneShop_MNP3X0_M2_70_24_offe&amp;agreementId=agreement24&amp;variantId=hw_OppoReno11F5G_8_256GB_blue_offe&amp;categoryId=telefony&amp;instalmentId=0&amp;installmentValue=0&amp;changedAttr%255B%255D=changedAttr.colour%253D%25230000FF</t>
        </is>
      </c>
      <c r="S3566" s="13" t="inlineStr">
        <is>
          <t>Handset</t>
        </is>
      </c>
      <c r="T3566" s="13" t="inlineStr">
        <is>
          <t>a</t>
        </is>
      </c>
      <c r="U3566" s="12" t="inlineStr">
        <is>
          <t>https://drive.google.com/uc?export=view&amp;id=1DQtjQdfL7bNCOTxCtapntRe0prRzv7EW</t>
        </is>
      </c>
      <c r="V3566" t="inlineStr">
        <is>
          <t>20250424</t>
        </is>
      </c>
    </row>
    <row r="3567" ht="15" customHeight="1">
      <c r="A3567" s="7" t="inlineStr">
        <is>
          <t>BN2009428</t>
        </is>
      </c>
      <c r="B3567" s="8" t="inlineStr">
        <is>
          <t>Oppo</t>
        </is>
      </c>
      <c r="C3567" s="8" t="inlineStr">
        <is>
          <t>Reno12 FS 12-512GB 5G</t>
        </is>
      </c>
      <c r="D3567" s="8" t="inlineStr">
        <is>
          <t>-</t>
        </is>
      </c>
      <c r="E3567" s="9" t="n">
        <v>0</v>
      </c>
      <c r="F3567" s="9" t="inlineStr">
        <is>
          <t>0.00</t>
        </is>
      </c>
      <c r="G3567" s="9" t="inlineStr">
        <is>
          <t>Outstock</t>
        </is>
      </c>
      <c r="H3567" s="9">
        <f>SUBSTITUTE(SUBSTITUTE(F3567,".00",""),".","")+0</f>
        <v/>
      </c>
      <c r="I3567" s="9" t="n"/>
      <c r="J3567" s="9">
        <f>IF(I3567&lt;&gt;"",I3567,H3567)</f>
        <v/>
      </c>
      <c r="K3567" s="9">
        <f>E3567/(1+M3567)</f>
        <v/>
      </c>
      <c r="L3567" s="10" t="inlineStr">
        <is>
          <t>PLN</t>
        </is>
      </c>
      <c r="M3567" s="11" t="n">
        <v>0.23</v>
      </c>
      <c r="N3567" s="9">
        <f>K3567*VLOOKUP(L3567,'Exchange rate'!A:B,2,0)</f>
        <v/>
      </c>
      <c r="O3567" s="8" t="inlineStr">
        <is>
          <t>T-Mobile</t>
        </is>
      </c>
      <c r="P3567" s="8" t="inlineStr">
        <is>
          <t>T-Mobile</t>
        </is>
      </c>
      <c r="Q3567" s="8" t="inlineStr">
        <is>
          <t>Poland</t>
        </is>
      </c>
      <c r="R3567" s="12" t="inlineStr">
        <is>
          <t>https://www.t-mobile.pl/sklep/kategoria/telefony/lista/produkty/urzadzenie/oppo-reno12-fs-5g?currentPage=2&amp;tariffId=PostpaidVoiceAcq_OneShop_MNP3X0_M2_70_24_PKE_offe&amp;itemPerPage=18&amp;excludedCurrentPage=1&amp;bp=acquisition&amp;agreementId=agreement24&amp;variantId=hw_OppoR12FS5G_12_512GB_green_offe&amp;categoryId=telefony&amp;instalmentId=24&amp;installmentValue=55&amp;changedAttr%255B%255D=changedAttr.colour%253D%2523008000</t>
        </is>
      </c>
      <c r="S3567" s="13" t="inlineStr">
        <is>
          <t>Handset</t>
        </is>
      </c>
      <c r="T3567" s="13" t="inlineStr">
        <is>
          <t>a</t>
        </is>
      </c>
      <c r="U3567" s="12" t="inlineStr">
        <is>
          <t>https://drive.google.com/uc?export=view&amp;id=1EKBGirYZI4pt2zHL0cvLAX2rgUiGkJtR</t>
        </is>
      </c>
      <c r="V3567" t="inlineStr">
        <is>
          <t>20250424</t>
        </is>
      </c>
    </row>
    <row r="3568" ht="15" customHeight="1">
      <c r="A3568" s="7" t="inlineStr">
        <is>
          <t>BN2009282</t>
        </is>
      </c>
      <c r="B3568" s="8" t="inlineStr">
        <is>
          <t>Oppo</t>
        </is>
      </c>
      <c r="C3568" s="8" t="inlineStr">
        <is>
          <t>Reno12 Pro 12-512GB 5G</t>
        </is>
      </c>
      <c r="D3568" s="8" t="inlineStr">
        <is>
          <t>-</t>
        </is>
      </c>
      <c r="E3568" s="9" t="n">
        <v>0</v>
      </c>
      <c r="F3568" s="9" t="inlineStr">
        <is>
          <t>0.00</t>
        </is>
      </c>
      <c r="G3568" s="9" t="inlineStr">
        <is>
          <t>Outstock</t>
        </is>
      </c>
      <c r="H3568" s="9">
        <f>SUBSTITUTE(SUBSTITUTE(F3568,".00",""),".","")+0</f>
        <v/>
      </c>
      <c r="I3568" s="9" t="n"/>
      <c r="J3568" s="9">
        <f>IF(I3568&lt;&gt;"",I3568,H3568)</f>
        <v/>
      </c>
      <c r="K3568" s="9">
        <f>E3568/(1+M3568)</f>
        <v/>
      </c>
      <c r="L3568" s="10" t="inlineStr">
        <is>
          <t>PLN</t>
        </is>
      </c>
      <c r="M3568" s="11" t="n">
        <v>0.23</v>
      </c>
      <c r="N3568" s="9">
        <f>K3568*VLOOKUP(L3568,'Exchange rate'!A:B,2,0)</f>
        <v/>
      </c>
      <c r="O3568" s="8" t="inlineStr">
        <is>
          <t>T-Mobile</t>
        </is>
      </c>
      <c r="P3568" s="8" t="inlineStr">
        <is>
          <t>T-Mobile</t>
        </is>
      </c>
      <c r="Q3568" s="8" t="inlineStr">
        <is>
          <t>Poland</t>
        </is>
      </c>
      <c r="R3568" s="12" t="inlineStr">
        <is>
          <t>https://www.t-mobile.pl/sklep/kategoria/telefony/lista/produkty/urzadzenie/oppo-reno12-pro-5g?tariffId=PostpaidVoiceAcq_OneShop_MNP3X0_M2_70_24_offe&amp;agreementId=agreement24&amp;variantId=hw_OppoReno12Pro5G_12_512GB_black_offe&amp;categoryId=telefony&amp;instalmentId=24&amp;installmentValue=0</t>
        </is>
      </c>
      <c r="S3568" s="13" t="inlineStr">
        <is>
          <t>Handset</t>
        </is>
      </c>
      <c r="T3568" s="13" t="inlineStr">
        <is>
          <t>a</t>
        </is>
      </c>
      <c r="U3568" s="12" t="inlineStr">
        <is>
          <t>https://drive.google.com/uc?export=view&amp;id=1B2GJXy8_Uriv88uhhY6AIVtLhAeWE7Tw</t>
        </is>
      </c>
      <c r="V3568" t="inlineStr">
        <is>
          <t>20250424</t>
        </is>
      </c>
    </row>
    <row r="3569" ht="15" customHeight="1">
      <c r="A3569" s="7" t="inlineStr">
        <is>
          <t>BN2008672</t>
        </is>
      </c>
      <c r="B3569" s="8" t="inlineStr">
        <is>
          <t>Oppo</t>
        </is>
      </c>
      <c r="C3569" s="8" t="inlineStr">
        <is>
          <t>Reno8 T 8-128GB</t>
        </is>
      </c>
      <c r="D3569" s="8" t="inlineStr">
        <is>
          <t>-</t>
        </is>
      </c>
      <c r="E3569" s="9" t="n">
        <v>0</v>
      </c>
      <c r="F3569" s="9" t="inlineStr">
        <is>
          <t>0.00</t>
        </is>
      </c>
      <c r="G3569" s="9" t="inlineStr">
        <is>
          <t>Outstock</t>
        </is>
      </c>
      <c r="H3569" s="9">
        <f>SUBSTITUTE(SUBSTITUTE(F3569,".00",""),".","")+0</f>
        <v/>
      </c>
      <c r="I3569" s="9" t="n"/>
      <c r="J3569" s="9">
        <f>IF(I3569&lt;&gt;"",I3569,H3569)</f>
        <v/>
      </c>
      <c r="K3569" s="9">
        <f>E3569/(1+M3569)</f>
        <v/>
      </c>
      <c r="L3569" s="10" t="inlineStr">
        <is>
          <t>PLN</t>
        </is>
      </c>
      <c r="M3569" s="11" t="n">
        <v>0.23</v>
      </c>
      <c r="N3569" s="9">
        <f>K3569*VLOOKUP(L3569,'Exchange rate'!A:B,2,0)</f>
        <v/>
      </c>
      <c r="O3569" s="8" t="inlineStr">
        <is>
          <t>T-Mobile</t>
        </is>
      </c>
      <c r="P3569" s="8" t="inlineStr">
        <is>
          <t>T-Mobile</t>
        </is>
      </c>
      <c r="Q3569" s="8" t="inlineStr">
        <is>
          <t>Poland</t>
        </is>
      </c>
      <c r="R3569" s="12" t="inlineStr">
        <is>
          <t>https://www.t-mobile.pl/sklep/kategoria/telefony/lista/produkty/urzadzenie/oppo-reno-8t?bp=acquisition&amp;tariffId=PostpaidVoiceAcq_OneShop_MNP3X0_M2_70_24_offe&amp;agreementId=agreement24&amp;variantId=hw_OppoReno8T_8_128GB_black_offe&amp;tariffSubTenId=PostpaidVoiceAcq_OneShop_M_65_24_offe&amp;instalmentId=0&amp;installmentValue=0&amp;deviceList=device+list+section&amp;changedAttr%255B%255D=changedAttr.colour%253D%2523000000</t>
        </is>
      </c>
      <c r="S3569" s="13" t="inlineStr">
        <is>
          <t>Handset</t>
        </is>
      </c>
      <c r="T3569" s="13" t="inlineStr">
        <is>
          <t>a</t>
        </is>
      </c>
      <c r="U3569" s="12" t="inlineStr">
        <is>
          <t>https://drive.google.com/uc?export=view&amp;id=1DalpbaRI4GAye7PKto4wOBh7ORds-4iF</t>
        </is>
      </c>
      <c r="V3569" t="inlineStr">
        <is>
          <t>20250424</t>
        </is>
      </c>
    </row>
    <row r="3570" ht="15" customHeight="1">
      <c r="A3570" s="7" t="inlineStr">
        <is>
          <t>BN2008676</t>
        </is>
      </c>
      <c r="B3570" s="8" t="inlineStr">
        <is>
          <t>Realme</t>
        </is>
      </c>
      <c r="C3570" s="8" t="inlineStr">
        <is>
          <t>Realme 10 8-128GB</t>
        </is>
      </c>
      <c r="D3570" s="8" t="inlineStr">
        <is>
          <t>-</t>
        </is>
      </c>
      <c r="E3570" s="9" t="n">
        <v>0</v>
      </c>
      <c r="F3570" s="9" t="inlineStr">
        <is>
          <t>0.00</t>
        </is>
      </c>
      <c r="G3570" s="9" t="inlineStr">
        <is>
          <t>Outstock</t>
        </is>
      </c>
      <c r="H3570" s="9">
        <f>SUBSTITUTE(SUBSTITUTE(F3570,".00",""),".","")+0</f>
        <v/>
      </c>
      <c r="I3570" s="9" t="n"/>
      <c r="J3570" s="9">
        <f>IF(I3570&lt;&gt;"",I3570,H3570)</f>
        <v/>
      </c>
      <c r="K3570" s="9">
        <f>E3570/(1+M3570)</f>
        <v/>
      </c>
      <c r="L3570" s="10" t="inlineStr">
        <is>
          <t>PLN</t>
        </is>
      </c>
      <c r="M3570" s="11" t="n">
        <v>0.23</v>
      </c>
      <c r="N3570" s="9">
        <f>K3570*VLOOKUP(L3570,'Exchange rate'!A:B,2,0)</f>
        <v/>
      </c>
      <c r="O3570" s="8" t="inlineStr">
        <is>
          <t>T-Mobile</t>
        </is>
      </c>
      <c r="P3570" s="8" t="inlineStr">
        <is>
          <t>T-Mobile</t>
        </is>
      </c>
      <c r="Q3570" s="8" t="inlineStr">
        <is>
          <t>Poland</t>
        </is>
      </c>
      <c r="R3570" s="12" t="inlineStr">
        <is>
          <t>https://www.t-mobile.pl/sklep/kategoria/telefony/lista/produkty/urzadzenie/realme-10?currentPage=2&amp;tariffId=PostpaidVoiceAcq_OneShop_M_65_24_offe&amp;loyalty=agreement24&amp;itemPerPage=18&amp;excludedCurrentPage=1&amp;bp=acquisition&amp;agreementId=agreement24&amp;variantId=hw_realme10_8_128GB_black_offe&amp;tariffSubTenId=PostpaidVoiceAcq_OneShop_M_65_24_offe&amp;instalmentId=0&amp;installmentValue=0&amp;deviceList=device+list+section</t>
        </is>
      </c>
      <c r="S3570" s="13" t="inlineStr">
        <is>
          <t>Handset</t>
        </is>
      </c>
      <c r="T3570" s="13" t="inlineStr">
        <is>
          <t>a</t>
        </is>
      </c>
      <c r="U3570" s="12" t="inlineStr">
        <is>
          <t>https://drive.google.com/uc?export=view&amp;id=1AdRQrOzIiBLf8t3x43R_zm7EZw0Z_oJn</t>
        </is>
      </c>
      <c r="V3570" t="inlineStr">
        <is>
          <t>20250424</t>
        </is>
      </c>
    </row>
    <row r="3571" ht="15" customHeight="1">
      <c r="A3571" s="7" t="inlineStr">
        <is>
          <t>BN2009059</t>
        </is>
      </c>
      <c r="B3571" s="8" t="inlineStr">
        <is>
          <t>Realme</t>
        </is>
      </c>
      <c r="C3571" s="8" t="inlineStr">
        <is>
          <t>realme 11 Pro+ 12-512GB 5G</t>
        </is>
      </c>
      <c r="D3571" s="8" t="inlineStr">
        <is>
          <t>-</t>
        </is>
      </c>
      <c r="E3571" s="9" t="n">
        <v>0</v>
      </c>
      <c r="F3571" s="9" t="inlineStr">
        <is>
          <t>0.00</t>
        </is>
      </c>
      <c r="G3571" s="9" t="inlineStr">
        <is>
          <t>Outstock</t>
        </is>
      </c>
      <c r="H3571" s="9">
        <f>SUBSTITUTE(SUBSTITUTE(F3571,".00",""),".","")+0</f>
        <v/>
      </c>
      <c r="I3571" s="9" t="n"/>
      <c r="J3571" s="9">
        <f>IF(I3571&lt;&gt;"",I3571,H3571)</f>
        <v/>
      </c>
      <c r="K3571" s="9">
        <f>E3571/(1+M3571)</f>
        <v/>
      </c>
      <c r="L3571" s="10" t="inlineStr">
        <is>
          <t>PLN</t>
        </is>
      </c>
      <c r="M3571" s="11" t="n">
        <v>0.23</v>
      </c>
      <c r="N3571" s="9">
        <f>K3571*VLOOKUP(L3571,'Exchange rate'!A:B,2,0)</f>
        <v/>
      </c>
      <c r="O3571" s="8" t="inlineStr">
        <is>
          <t>T-Mobile</t>
        </is>
      </c>
      <c r="P3571" s="8" t="inlineStr">
        <is>
          <t>T-Mobile</t>
        </is>
      </c>
      <c r="Q3571" s="8" t="inlineStr">
        <is>
          <t>Poland</t>
        </is>
      </c>
      <c r="R3571" s="12" t="inlineStr">
        <is>
          <t>https://www.t-mobile.pl/sklep/kategoria/telefony/lista/produkty/urzadzenie/realme-11-pro-plus-5g?currentPage=12&amp;tariffId=PostpaidVoiceAcq_OneShop_MNP3X0_M2_70_24_PKE_offe&amp;loyalty=agreement24&amp;itemPerPage=18&amp;excludedCurrentPage=1&amp;bp=acquisition&amp;agreementId=agreement24&amp;variantId=hw_real11ProPlus5G_12_512GB_black_offe&amp;categoryId=telefony</t>
        </is>
      </c>
      <c r="S3571" s="13" t="inlineStr">
        <is>
          <t>Handset</t>
        </is>
      </c>
      <c r="T3571" s="13" t="inlineStr">
        <is>
          <t>a</t>
        </is>
      </c>
      <c r="U3571" s="12" t="inlineStr">
        <is>
          <t>https://drive.google.com/uc?export=view&amp;id=1EVYN5wvys-qSCXTN_HtmAEeyK77bo3rM</t>
        </is>
      </c>
      <c r="V3571" t="inlineStr">
        <is>
          <t>20250424</t>
        </is>
      </c>
    </row>
    <row r="3572" ht="15" customHeight="1">
      <c r="A3572" s="7" t="inlineStr">
        <is>
          <t>AN00000251</t>
        </is>
      </c>
      <c r="B3572" s="8" t="inlineStr">
        <is>
          <t>Realme</t>
        </is>
      </c>
      <c r="C3572" s="8" t="inlineStr">
        <is>
          <t>Realme 12 5G 8/256GB</t>
        </is>
      </c>
      <c r="D3572" s="8" t="inlineStr">
        <is>
          <t>-</t>
        </is>
      </c>
      <c r="E3572" s="9" t="n">
        <v>1099</v>
      </c>
      <c r="F3572" s="9" t="inlineStr">
        <is>
          <t>1099.00</t>
        </is>
      </c>
      <c r="G3572" s="9" t="inlineStr">
        <is>
          <t>Instock</t>
        </is>
      </c>
      <c r="H3572" s="9">
        <f>SUBSTITUTE(SUBSTITUTE(F3572,".00",""),".","")+0</f>
        <v/>
      </c>
      <c r="I3572" s="9" t="n"/>
      <c r="J3572" s="9">
        <f>IF(I3572&lt;&gt;"",I3572,H3572)</f>
        <v/>
      </c>
      <c r="K3572" s="9">
        <f>E3572/(1+M3572)</f>
        <v/>
      </c>
      <c r="L3572" s="10" t="inlineStr">
        <is>
          <t>PLN</t>
        </is>
      </c>
      <c r="M3572" s="11" t="n">
        <v>0.23</v>
      </c>
      <c r="N3572" s="9">
        <f>K3572*VLOOKUP(L3572,'Exchange rate'!A:B,2,0)</f>
        <v/>
      </c>
      <c r="O3572" s="8" t="inlineStr">
        <is>
          <t>T-Mobile</t>
        </is>
      </c>
      <c r="P3572" s="8" t="inlineStr">
        <is>
          <t>T-Mobile</t>
        </is>
      </c>
      <c r="Q3572" s="8" t="inlineStr">
        <is>
          <t>Poland</t>
        </is>
      </c>
      <c r="R3572" s="12" t="inlineStr">
        <is>
          <t>https://www.t-mobile.pl/sklep/kategoria/telefony/lista/produkty/urzadzenie/realme-12-5g?tariffId=PostpaidVoiceAcq_OneShop_M1_70_24_offe&amp;agreementId=agreement24&amp;variantId=hw_realme12_5G_8_256GB_purple_offe&amp;categoryId=telefony&amp;instalmentId=24</t>
        </is>
      </c>
      <c r="S3572" s="13" t="inlineStr">
        <is>
          <t>Handset</t>
        </is>
      </c>
      <c r="T3572" s="13" t="n"/>
      <c r="U3572" s="12" t="inlineStr">
        <is>
          <t>https://drive.google.com/uc?export=view&amp;id=1BNWwBGFrzl20C17YvMV0xw6EKYCqB57W</t>
        </is>
      </c>
      <c r="V3572" t="inlineStr">
        <is>
          <t>20250424</t>
        </is>
      </c>
    </row>
    <row r="3573" ht="15" customHeight="1">
      <c r="A3573" s="7" t="inlineStr">
        <is>
          <t>BN2009180</t>
        </is>
      </c>
      <c r="B3573" s="8" t="inlineStr">
        <is>
          <t>Realme</t>
        </is>
      </c>
      <c r="C3573" s="8" t="inlineStr">
        <is>
          <t>Realme 12 Pro+ 12-512GB 5G</t>
        </is>
      </c>
      <c r="D3573" s="8" t="inlineStr">
        <is>
          <t>-</t>
        </is>
      </c>
      <c r="E3573" s="9" t="n">
        <v>2049</v>
      </c>
      <c r="F3573" s="9" t="inlineStr">
        <is>
          <t>2049.00</t>
        </is>
      </c>
      <c r="G3573" s="9" t="inlineStr">
        <is>
          <t>Instock</t>
        </is>
      </c>
      <c r="H3573" s="9">
        <f>SUBSTITUTE(SUBSTITUTE(F3573,".00",""),".","")+0</f>
        <v/>
      </c>
      <c r="I3573" s="9" t="n"/>
      <c r="J3573" s="9">
        <f>IF(I3573&lt;&gt;"",I3573,H3573)</f>
        <v/>
      </c>
      <c r="K3573" s="9">
        <f>E3573/(1+M3573)</f>
        <v/>
      </c>
      <c r="L3573" s="10" t="inlineStr">
        <is>
          <t>PLN</t>
        </is>
      </c>
      <c r="M3573" s="11" t="n">
        <v>0.23</v>
      </c>
      <c r="N3573" s="9">
        <f>K3573*VLOOKUP(L3573,'Exchange rate'!A:B,2,0)</f>
        <v/>
      </c>
      <c r="O3573" s="8" t="inlineStr">
        <is>
          <t>T-Mobile</t>
        </is>
      </c>
      <c r="P3573" s="8" t="inlineStr">
        <is>
          <t>T-Mobile</t>
        </is>
      </c>
      <c r="Q3573" s="8" t="inlineStr">
        <is>
          <t>Poland</t>
        </is>
      </c>
      <c r="R3573" s="12" t="inlineStr">
        <is>
          <t>https://www.t-mobile.pl/sklep/kategoria/telefony/lista/produkty/urzadzenie/realme-12-pro-plus-5g?tariffId=PostpaidVoiceAcq_OneShop_MNP3X0_M2_70_24_PKE_offe&amp;agreementId=agreement24&amp;variantId=hw_realme12ProPlus5G_12_512GB_navy_offe&amp;categoryId=telefony&amp;instalmentId=0&amp;installmentValue=0&amp;changedAttr%255B%255D=changedAttr.colour%253D%252302075D</t>
        </is>
      </c>
      <c r="S3573" s="13" t="inlineStr">
        <is>
          <t>Handset</t>
        </is>
      </c>
      <c r="T3573" s="13" t="n"/>
      <c r="U3573" s="12" t="inlineStr">
        <is>
          <t>https://drive.google.com/uc?export=view&amp;id=1EHcHBzTUdfx44D8oNJLLb-nKEgpcdshW</t>
        </is>
      </c>
      <c r="V3573" t="inlineStr">
        <is>
          <t>20250424</t>
        </is>
      </c>
    </row>
    <row r="3574" ht="15" customHeight="1">
      <c r="A3574" s="7" t="inlineStr">
        <is>
          <t>AN00000253</t>
        </is>
      </c>
      <c r="B3574" s="8" t="inlineStr">
        <is>
          <t>Realme</t>
        </is>
      </c>
      <c r="C3574" s="8" t="inlineStr">
        <is>
          <t>Realme 14 Pro 5G 8/256GB</t>
        </is>
      </c>
      <c r="D3574" s="8" t="inlineStr">
        <is>
          <t>-</t>
        </is>
      </c>
      <c r="E3574" s="9" t="n">
        <v>1799</v>
      </c>
      <c r="F3574" s="9" t="inlineStr">
        <is>
          <t>1799.00</t>
        </is>
      </c>
      <c r="G3574" s="9" t="inlineStr">
        <is>
          <t>Instock</t>
        </is>
      </c>
      <c r="H3574" s="9">
        <f>SUBSTITUTE(SUBSTITUTE(F3574,".00",""),".","")+0</f>
        <v/>
      </c>
      <c r="I3574" s="9" t="n"/>
      <c r="J3574" s="9">
        <f>IF(I3574&lt;&gt;"",I3574,H3574)</f>
        <v/>
      </c>
      <c r="K3574" s="9">
        <f>E3574/(1+M3574)</f>
        <v/>
      </c>
      <c r="L3574" s="10" t="inlineStr">
        <is>
          <t>PLN</t>
        </is>
      </c>
      <c r="M3574" s="11" t="n">
        <v>0.23</v>
      </c>
      <c r="N3574" s="9">
        <f>K3574*VLOOKUP(L3574,'Exchange rate'!A:B,2,0)</f>
        <v/>
      </c>
      <c r="O3574" s="8" t="inlineStr">
        <is>
          <t>T-Mobile</t>
        </is>
      </c>
      <c r="P3574" s="8" t="inlineStr">
        <is>
          <t>T-Mobile</t>
        </is>
      </c>
      <c r="Q3574" s="8" t="inlineStr">
        <is>
          <t>Poland</t>
        </is>
      </c>
      <c r="R3574" s="12" t="inlineStr">
        <is>
          <t>https://www.t-mobile.pl/sklep/kategoria/telefony/lista/produkty/urzadzenie/realme-14-pro-5g?currentPage=4&amp;tariffId=PostpaidVoiceAcq_OneShop_M1_70_24_offe&amp;itemPerPage=18&amp;excludedCurrentPage=1&amp;bp=acquisition&amp;agreementId=agreement24&amp;variantId=hw_realme14Pro5G_8_256GB_gray_offe&amp;categoryId=telefony&amp;instalmentId=24&amp;installmentValue=0</t>
        </is>
      </c>
      <c r="S3574" s="13" t="inlineStr">
        <is>
          <t>Handset</t>
        </is>
      </c>
      <c r="T3574" s="13" t="n"/>
      <c r="U3574" s="12" t="inlineStr">
        <is>
          <t>https://drive.google.com/uc?export=view&amp;id=1D-N61dB597oVMDQK_jD5nwiP7eVKNshz</t>
        </is>
      </c>
      <c r="V3574" t="inlineStr">
        <is>
          <t>20250424</t>
        </is>
      </c>
    </row>
    <row r="3575" ht="15" customHeight="1">
      <c r="A3575" s="7" t="inlineStr">
        <is>
          <t>AN00000260</t>
        </is>
      </c>
      <c r="B3575" s="8" t="inlineStr">
        <is>
          <t>Realme</t>
        </is>
      </c>
      <c r="C3575" s="8" t="inlineStr">
        <is>
          <t>realme 14 Pro+ 5G 12/512GB</t>
        </is>
      </c>
      <c r="D3575" s="8" t="inlineStr">
        <is>
          <t>-</t>
        </is>
      </c>
      <c r="E3575" s="9" t="n">
        <v>2499</v>
      </c>
      <c r="F3575" s="9" t="inlineStr">
        <is>
          <t>2499.00</t>
        </is>
      </c>
      <c r="G3575" s="9" t="inlineStr">
        <is>
          <t>Instock</t>
        </is>
      </c>
      <c r="H3575" s="9">
        <f>SUBSTITUTE(SUBSTITUTE(F3575,".00",""),".","")+0</f>
        <v/>
      </c>
      <c r="I3575" s="9" t="n"/>
      <c r="J3575" s="9">
        <f>IF(I3575&lt;&gt;"",I3575,H3575)</f>
        <v/>
      </c>
      <c r="K3575" s="9">
        <f>E3575/(1+M3575)</f>
        <v/>
      </c>
      <c r="L3575" s="10" t="inlineStr">
        <is>
          <t>PLN</t>
        </is>
      </c>
      <c r="M3575" s="11" t="n">
        <v>0.23</v>
      </c>
      <c r="N3575" s="9">
        <f>K3575*VLOOKUP(L3575,'Exchange rate'!A:B,2,0)</f>
        <v/>
      </c>
      <c r="O3575" s="8" t="inlineStr">
        <is>
          <t>T-Mobile</t>
        </is>
      </c>
      <c r="P3575" s="8" t="inlineStr">
        <is>
          <t>T-Mobile</t>
        </is>
      </c>
      <c r="Q3575" s="8" t="inlineStr">
        <is>
          <t>Poland</t>
        </is>
      </c>
      <c r="R3575" s="12" t="inlineStr">
        <is>
          <t>https://www.t-mobile.pl/sklep/kategoria/telefony/lista/produkty/urzadzenie/realme-14-pro-plus-5g?currentPage=2&amp;tariffId=PostpaidVoiceAcq_OneShop_M1_70_24_offe&amp;itemPerPage=18&amp;excludedCurrentPage=1&amp;bp=acquisition&amp;agreementId=agreement24&amp;variantId=hw_realme14ProPlus5G_12_512GB_gray_offe&amp;categoryId=telefony&amp;instalmentId=24&amp;installmentValue=0</t>
        </is>
      </c>
      <c r="S3575" s="13" t="inlineStr">
        <is>
          <t>Handset</t>
        </is>
      </c>
      <c r="T3575" s="13" t="n"/>
      <c r="U3575" s="12" t="inlineStr">
        <is>
          <t>https://drive.google.com/uc?export=view&amp;id=1D6SMJnckrkvGBPdTU1kGhg9jnyZiehr2</t>
        </is>
      </c>
      <c r="V3575" t="inlineStr">
        <is>
          <t>20250424</t>
        </is>
      </c>
    </row>
    <row r="3576" ht="15" customHeight="1">
      <c r="A3576" s="7" t="inlineStr">
        <is>
          <t>BN2008119</t>
        </is>
      </c>
      <c r="B3576" s="8" t="inlineStr">
        <is>
          <t>Realme</t>
        </is>
      </c>
      <c r="C3576" s="8" t="inlineStr">
        <is>
          <t>Realme 9i 4-64GB LTE</t>
        </is>
      </c>
      <c r="D3576" s="8" t="inlineStr">
        <is>
          <t>-</t>
        </is>
      </c>
      <c r="E3576" s="9" t="n">
        <v>0</v>
      </c>
      <c r="F3576" s="9" t="inlineStr">
        <is>
          <t>0.00</t>
        </is>
      </c>
      <c r="G3576" s="9" t="inlineStr">
        <is>
          <t>Outstock</t>
        </is>
      </c>
      <c r="H3576" s="9">
        <f>SUBSTITUTE(SUBSTITUTE(F3576,".00",""),".","")+0</f>
        <v/>
      </c>
      <c r="I3576" s="9" t="n"/>
      <c r="J3576" s="9">
        <f>IF(I3576&lt;&gt;"",I3576,H3576)</f>
        <v/>
      </c>
      <c r="K3576" s="9">
        <f>E3576/(1+M3576)</f>
        <v/>
      </c>
      <c r="L3576" s="10" t="inlineStr">
        <is>
          <t>PLN</t>
        </is>
      </c>
      <c r="M3576" s="11" t="n">
        <v>0.23</v>
      </c>
      <c r="N3576" s="9">
        <f>K3576*VLOOKUP(L3576,'Exchange rate'!A:B,2,0)</f>
        <v/>
      </c>
      <c r="O3576" s="8" t="inlineStr">
        <is>
          <t>T-Mobile</t>
        </is>
      </c>
      <c r="P3576" s="8" t="inlineStr">
        <is>
          <t>T-Mobile</t>
        </is>
      </c>
      <c r="Q3576" s="8" t="inlineStr">
        <is>
          <t>Poland</t>
        </is>
      </c>
      <c r="R3576" s="12" t="inlineStr">
        <is>
          <t>https://www.t-mobile.pl/sklep/kategoria/telefony/lista/produkty/urzadzenie/realme-9i-4-64gb?currentPage=12&amp;tariffId=PostpaidVoiceAcq_OneShop_MNP3X0_M2_70_24_PKE_offe&amp;loyalty=agreement24&amp;itemPerPage=18&amp;excludedCurrentPage=1&amp;bp=acquisition&amp;agreementId=agreement24&amp;variantId=hw_realme9i_4_64GB_black_offe&amp;categoryId=telefony</t>
        </is>
      </c>
      <c r="S3576" s="13" t="inlineStr">
        <is>
          <t>Handset</t>
        </is>
      </c>
      <c r="T3576" s="13" t="inlineStr">
        <is>
          <t>a</t>
        </is>
      </c>
      <c r="U3576" s="12" t="inlineStr">
        <is>
          <t>https://drive.google.com/uc?export=view&amp;id=1CI1rnd4RvNUs4tdYSCKMCHwJvf_tEFAc</t>
        </is>
      </c>
      <c r="V3576" t="inlineStr">
        <is>
          <t>20250424</t>
        </is>
      </c>
    </row>
    <row r="3577" ht="15" customHeight="1">
      <c r="A3577" s="7" t="inlineStr">
        <is>
          <t>BN2009650</t>
        </is>
      </c>
      <c r="B3577" s="8" t="inlineStr">
        <is>
          <t>Realme</t>
        </is>
      </c>
      <c r="C3577" s="8" t="inlineStr">
        <is>
          <t>realme GT6 16-512GB 5G</t>
        </is>
      </c>
      <c r="D3577" s="8" t="inlineStr">
        <is>
          <t>-</t>
        </is>
      </c>
      <c r="E3577" s="9" t="n">
        <v>0</v>
      </c>
      <c r="F3577" s="9" t="inlineStr">
        <is>
          <t>0.00</t>
        </is>
      </c>
      <c r="G3577" s="9" t="inlineStr">
        <is>
          <t>Outstock</t>
        </is>
      </c>
      <c r="H3577" s="9">
        <f>SUBSTITUTE(SUBSTITUTE(F3577,".00",""),".","")+0</f>
        <v/>
      </c>
      <c r="I3577" s="9" t="n"/>
      <c r="J3577" s="9">
        <f>IF(I3577&lt;&gt;"",I3577,H3577)</f>
        <v/>
      </c>
      <c r="K3577" s="9">
        <f>E3577/(1+M3577)</f>
        <v/>
      </c>
      <c r="L3577" s="10" t="inlineStr">
        <is>
          <t>PLN</t>
        </is>
      </c>
      <c r="M3577" s="11" t="n">
        <v>0.23</v>
      </c>
      <c r="N3577" s="9">
        <f>K3577*VLOOKUP(L3577,'Exchange rate'!A:B,2,0)</f>
        <v/>
      </c>
      <c r="O3577" s="8" t="inlineStr">
        <is>
          <t>T-Mobile</t>
        </is>
      </c>
      <c r="P3577" s="8" t="inlineStr">
        <is>
          <t>T-Mobile</t>
        </is>
      </c>
      <c r="Q3577" s="8" t="inlineStr">
        <is>
          <t>Poland</t>
        </is>
      </c>
      <c r="R3577" s="12" t="inlineStr">
        <is>
          <t>https://www.t-mobile.pl/sklep/kategoria/telefony/lista/produkty/urzadzenie/realme-gt6-5g?tariffId=PostpaidVoiceAcq_OneShop_MNP3X0_M2_70_24_PKE_offe&amp;agreementId=agreement24&amp;variantId=hw_realmeGT6_5G_16_512GB_green_offe&amp;categoryId=telefony&amp;instalmentId=24&amp;installmentValue=60&amp;changedAttr%255B%255D=changedAttr.colour%253D%2523008000</t>
        </is>
      </c>
      <c r="S3577" s="13" t="inlineStr">
        <is>
          <t>Handset</t>
        </is>
      </c>
      <c r="T3577" s="13" t="inlineStr">
        <is>
          <t>a</t>
        </is>
      </c>
      <c r="U3577" s="12" t="inlineStr">
        <is>
          <t>https://drive.google.com/uc?export=view&amp;id=1BSF_Zq1UCzD-DuREdAAklI2NUkUQH3nC</t>
        </is>
      </c>
      <c r="V3577" t="inlineStr">
        <is>
          <t>20250424</t>
        </is>
      </c>
    </row>
    <row r="3578" ht="15" customHeight="1">
      <c r="A3578" s="7" t="inlineStr">
        <is>
          <t>AN00000239</t>
        </is>
      </c>
      <c r="B3578" s="8" t="inlineStr">
        <is>
          <t>Realme</t>
        </is>
      </c>
      <c r="C3578" s="8" t="inlineStr">
        <is>
          <t>Realme GT7 Pro 5G 12/512GB</t>
        </is>
      </c>
      <c r="D3578" s="8" t="inlineStr">
        <is>
          <t>-</t>
        </is>
      </c>
      <c r="E3578" s="9" t="n">
        <v>0</v>
      </c>
      <c r="F3578" s="9" t="inlineStr">
        <is>
          <t>0.00</t>
        </is>
      </c>
      <c r="G3578" s="9" t="inlineStr">
        <is>
          <t>Outstock</t>
        </is>
      </c>
      <c r="H3578" s="9">
        <f>SUBSTITUTE(SUBSTITUTE(F3578,".00",""),".","")+0</f>
        <v/>
      </c>
      <c r="I3578" s="9" t="n"/>
      <c r="J3578" s="9">
        <f>IF(I3578&lt;&gt;"",I3578,H3578)</f>
        <v/>
      </c>
      <c r="K3578" s="9">
        <f>E3578/(1+M3578)</f>
        <v/>
      </c>
      <c r="L3578" s="10" t="inlineStr">
        <is>
          <t>PLN</t>
        </is>
      </c>
      <c r="M3578" s="11" t="n">
        <v>0.23</v>
      </c>
      <c r="N3578" s="9">
        <f>K3578*VLOOKUP(L3578,'Exchange rate'!A:B,2,0)</f>
        <v/>
      </c>
      <c r="O3578" s="8" t="inlineStr">
        <is>
          <t>T-Mobile</t>
        </is>
      </c>
      <c r="P3578" s="8" t="inlineStr">
        <is>
          <t>T-Mobile</t>
        </is>
      </c>
      <c r="Q3578" s="8" t="inlineStr">
        <is>
          <t>Poland</t>
        </is>
      </c>
      <c r="R3578" s="12" t="inlineStr">
        <is>
          <t>https://www.t-mobile.pl/sklep/kategoria/archiwum-urzadzen/lista/produkty/urzadzenie/realme-gt7-pro-5g-z-supervooc-120w-power-adapter?itemPerPage=18&amp;agreementId=agreement24&amp;tariffId=-1&amp;variantId=hw_realmeGT7Pro5G_12_512GB_orange_Supervooc120W_offe&amp;currentPage=12&amp;excludedCurrentPage=1&amp;instalmentId=24&amp;bp=acquisition&amp;categoryId=telefony&amp;installmentValue=160&amp;hardwareOnlySale=true&amp;changedAttr%255B%255D=changedAttr.colour%253D%2523fe7f00</t>
        </is>
      </c>
      <c r="S3578" s="13" t="inlineStr">
        <is>
          <t>Handset</t>
        </is>
      </c>
      <c r="T3578" s="13" t="inlineStr">
        <is>
          <t>x</t>
        </is>
      </c>
      <c r="U3578" s="12" t="inlineStr">
        <is>
          <t>https://drive.google.com/uc?export=view&amp;id=1EBkZNnos6ChLIZhF_0HQL9at7QI57syn</t>
        </is>
      </c>
      <c r="V3578" t="inlineStr">
        <is>
          <t>20250424</t>
        </is>
      </c>
    </row>
    <row r="3579" ht="15" customHeight="1">
      <c r="A3579" s="7" t="inlineStr">
        <is>
          <t>BN2008353</t>
        </is>
      </c>
      <c r="B3579" s="8" t="inlineStr">
        <is>
          <t>Samsung</t>
        </is>
      </c>
      <c r="C3579" s="8" t="inlineStr">
        <is>
          <t>Galaxy A04s 3-32GB LTE</t>
        </is>
      </c>
      <c r="D3579" s="8" t="inlineStr">
        <is>
          <t>-</t>
        </is>
      </c>
      <c r="E3579" s="9" t="n">
        <v>0</v>
      </c>
      <c r="F3579" s="9" t="inlineStr">
        <is>
          <t>0.00</t>
        </is>
      </c>
      <c r="G3579" s="9" t="inlineStr">
        <is>
          <t>Outstock</t>
        </is>
      </c>
      <c r="H3579" s="9">
        <f>SUBSTITUTE(SUBSTITUTE(F3579,".00",""),".","")+0</f>
        <v/>
      </c>
      <c r="I3579" s="9" t="n"/>
      <c r="J3579" s="9">
        <f>IF(I3579&lt;&gt;"",I3579,H3579)</f>
        <v/>
      </c>
      <c r="K3579" s="9">
        <f>E3579/(1+M3579)</f>
        <v/>
      </c>
      <c r="L3579" s="10" t="inlineStr">
        <is>
          <t>PLN</t>
        </is>
      </c>
      <c r="M3579" s="11" t="n">
        <v>0.23</v>
      </c>
      <c r="N3579" s="9">
        <f>K3579*VLOOKUP(L3579,'Exchange rate'!A:B,2,0)</f>
        <v/>
      </c>
      <c r="O3579" s="8" t="inlineStr">
        <is>
          <t>T-Mobile</t>
        </is>
      </c>
      <c r="P3579" s="8" t="inlineStr">
        <is>
          <t>T-Mobile</t>
        </is>
      </c>
      <c r="Q3579" s="8" t="inlineStr">
        <is>
          <t>Poland</t>
        </is>
      </c>
      <c r="R3579" s="12" t="inlineStr">
        <is>
          <t>https://www.t-mobile.pl/sklep/kategoria/telefony/lista/produkty/urzadzenie/samsung-galaxy-a04s?currentPage=12&amp;tariffId=PostpaidVoiceAcq_OneShop_MNP3X0_M2_70_24_PKE_offe&amp;loyalty=agreement24&amp;itemPerPage=18&amp;excludedCurrentPage=1&amp;bp=acquisition&amp;agreementId=agreement24&amp;variantId=hw_SamGlxA04s_3_32GB_black_offe&amp;categoryId=telefony</t>
        </is>
      </c>
      <c r="S3579" s="13" t="inlineStr">
        <is>
          <t>Handset</t>
        </is>
      </c>
      <c r="T3579" s="13" t="inlineStr">
        <is>
          <t>a</t>
        </is>
      </c>
      <c r="U3579" s="12" t="inlineStr">
        <is>
          <t>https://drive.google.com/uc?export=view&amp;id=1CP4IATlEghXbFsXVyU_azGqJCQDSkuZs</t>
        </is>
      </c>
      <c r="V3579" t="inlineStr">
        <is>
          <t>20250424</t>
        </is>
      </c>
    </row>
    <row r="3580" ht="15" customHeight="1">
      <c r="A3580" s="7" t="inlineStr">
        <is>
          <t>BN2009106</t>
        </is>
      </c>
      <c r="B3580" s="8" t="inlineStr">
        <is>
          <t>Samsung</t>
        </is>
      </c>
      <c r="C3580" s="8" t="inlineStr">
        <is>
          <t>Galaxy A15 4-128GB 5G</t>
        </is>
      </c>
      <c r="D3580" s="8" t="inlineStr">
        <is>
          <t>-</t>
        </is>
      </c>
      <c r="E3580" s="9" t="n">
        <v>0</v>
      </c>
      <c r="F3580" s="9" t="inlineStr">
        <is>
          <t>0.00</t>
        </is>
      </c>
      <c r="G3580" s="9" t="inlineStr">
        <is>
          <t>Outstock</t>
        </is>
      </c>
      <c r="H3580" s="9">
        <f>SUBSTITUTE(SUBSTITUTE(F3580,".00",""),".","")+0</f>
        <v/>
      </c>
      <c r="I3580" s="9" t="n"/>
      <c r="J3580" s="9">
        <f>IF(I3580&lt;&gt;"",I3580,H3580)</f>
        <v/>
      </c>
      <c r="K3580" s="9">
        <f>E3580/(1+M3580)</f>
        <v/>
      </c>
      <c r="L3580" s="10" t="inlineStr">
        <is>
          <t>PLN</t>
        </is>
      </c>
      <c r="M3580" s="11" t="n">
        <v>0.23</v>
      </c>
      <c r="N3580" s="9">
        <f>K3580*VLOOKUP(L3580,'Exchange rate'!A:B,2,0)</f>
        <v/>
      </c>
      <c r="O3580" s="8" t="inlineStr">
        <is>
          <t>T-Mobile</t>
        </is>
      </c>
      <c r="P3580" s="8" t="inlineStr">
        <is>
          <t>T-Mobile</t>
        </is>
      </c>
      <c r="Q3580" s="8" t="inlineStr">
        <is>
          <t>Poland</t>
        </is>
      </c>
      <c r="R3580" s="12" t="inlineStr">
        <is>
          <t>https://www.t-mobile.pl/sklep/kategoria/telefony/lista/produkty/urzadzenie/samsung-galaxy-a15-5g?bp=acquisition&amp;tariffId=PostpaidVoiceAcq_OneShop_MNP_L_70_24_offe&amp;agreementId=agreement24&amp;variantId=hw_SamGlxA15_5G_4_128GB_black_offe&amp;instalmentId=24</t>
        </is>
      </c>
      <c r="S3580" s="13" t="inlineStr">
        <is>
          <t>Handset</t>
        </is>
      </c>
      <c r="T3580" s="13" t="inlineStr">
        <is>
          <t>a</t>
        </is>
      </c>
      <c r="U3580" s="12" t="inlineStr">
        <is>
          <t>https://drive.google.com/uc?export=view&amp;id=1EMbDQwUGaYKyHMlrSFTBCcCgbdEht30X</t>
        </is>
      </c>
      <c r="V3580" t="inlineStr">
        <is>
          <t>20250424</t>
        </is>
      </c>
    </row>
    <row r="3581" ht="15" customHeight="1">
      <c r="A3581" s="7" t="inlineStr">
        <is>
          <t>BN2009662</t>
        </is>
      </c>
      <c r="B3581" s="8" t="inlineStr">
        <is>
          <t>Samsung</t>
        </is>
      </c>
      <c r="C3581" s="8" t="inlineStr">
        <is>
          <t>Galaxy A16 4-128GB 5G</t>
        </is>
      </c>
      <c r="D3581" s="8" t="inlineStr">
        <is>
          <t>-</t>
        </is>
      </c>
      <c r="E3581" s="9" t="n">
        <v>969</v>
      </c>
      <c r="F3581" s="9" t="inlineStr">
        <is>
          <t>969.00</t>
        </is>
      </c>
      <c r="G3581" s="9" t="inlineStr">
        <is>
          <t>Instock</t>
        </is>
      </c>
      <c r="H3581" s="9">
        <f>SUBSTITUTE(SUBSTITUTE(F3581,".00",""),".","")+0</f>
        <v/>
      </c>
      <c r="I3581" s="9" t="n"/>
      <c r="J3581" s="9">
        <f>IF(I3581&lt;&gt;"",I3581,H3581)</f>
        <v/>
      </c>
      <c r="K3581" s="9">
        <f>E3581/(1+M3581)</f>
        <v/>
      </c>
      <c r="L3581" s="10" t="inlineStr">
        <is>
          <t>PLN</t>
        </is>
      </c>
      <c r="M3581" s="11" t="n">
        <v>0.23</v>
      </c>
      <c r="N3581" s="9">
        <f>K3581*VLOOKUP(L3581,'Exchange rate'!A:B,2,0)</f>
        <v/>
      </c>
      <c r="O3581" s="8" t="inlineStr">
        <is>
          <t>T-Mobile</t>
        </is>
      </c>
      <c r="P3581" s="8" t="inlineStr">
        <is>
          <t>T-Mobile</t>
        </is>
      </c>
      <c r="Q3581" s="8" t="inlineStr">
        <is>
          <t>Poland</t>
        </is>
      </c>
      <c r="R3581" s="12" t="inlineStr">
        <is>
          <t>https://www.t-mobile.pl/sklep/kategoria/telefony/lista/produkty/urzadzenie/samsung-galaxy-a16-5g?currentPage=5&amp;tariffId=PostpaidVoiceAcq_OneShop_M1_70_24_offe&amp;itemPerPage=18&amp;excludedCurrentPage=1&amp;bp=acquisition&amp;agreementId=agreement24&amp;variantId=hw_SamGlxA16_5G_4_128GB_black_offe&amp;categoryId=telefony&amp;instalmentId=24&amp;changedAttr%255B%255D=changedAttr.colour%253D%2523000000&amp;installmentValue=30</t>
        </is>
      </c>
      <c r="S3581" s="13" t="inlineStr">
        <is>
          <t>Handset</t>
        </is>
      </c>
      <c r="T3581" s="13" t="n"/>
      <c r="U3581" s="12" t="inlineStr">
        <is>
          <t>https://drive.google.com/uc?export=view&amp;id=1AQanxoJiv68zJmqYrbOY9choqiOsVaMJ</t>
        </is>
      </c>
      <c r="V3581" t="inlineStr">
        <is>
          <t>20250424</t>
        </is>
      </c>
    </row>
    <row r="3582" ht="15" customHeight="1">
      <c r="A3582" s="7" t="inlineStr">
        <is>
          <t>BN2008917</t>
        </is>
      </c>
      <c r="B3582" s="8" t="inlineStr">
        <is>
          <t>Samsung</t>
        </is>
      </c>
      <c r="C3582" s="8" t="inlineStr">
        <is>
          <t>Galaxy A25 6-128GB 5G</t>
        </is>
      </c>
      <c r="D3582" s="8" t="inlineStr">
        <is>
          <t>-</t>
        </is>
      </c>
      <c r="E3582" s="9" t="n">
        <v>0</v>
      </c>
      <c r="F3582" s="9" t="inlineStr">
        <is>
          <t>0.00</t>
        </is>
      </c>
      <c r="G3582" s="9" t="inlineStr">
        <is>
          <t>Outstock</t>
        </is>
      </c>
      <c r="H3582" s="9">
        <f>SUBSTITUTE(SUBSTITUTE(F3582,".00",""),".","")+0</f>
        <v/>
      </c>
      <c r="I3582" s="9" t="n"/>
      <c r="J3582" s="9">
        <f>IF(I3582&lt;&gt;"",I3582,H3582)</f>
        <v/>
      </c>
      <c r="K3582" s="9">
        <f>E3582/(1+M3582)</f>
        <v/>
      </c>
      <c r="L3582" s="10" t="inlineStr">
        <is>
          <t>PLN</t>
        </is>
      </c>
      <c r="M3582" s="11" t="n">
        <v>0.23</v>
      </c>
      <c r="N3582" s="9">
        <f>K3582*VLOOKUP(L3582,'Exchange rate'!A:B,2,0)</f>
        <v/>
      </c>
      <c r="O3582" s="8" t="inlineStr">
        <is>
          <t>T-Mobile</t>
        </is>
      </c>
      <c r="P3582" s="8" t="inlineStr">
        <is>
          <t>T-Mobile</t>
        </is>
      </c>
      <c r="Q3582" s="8" t="inlineStr">
        <is>
          <t>Poland</t>
        </is>
      </c>
      <c r="R3582" s="12" t="inlineStr">
        <is>
          <t>https://www.t-mobile.pl/sklep/kategoria/telefony/lista/produkty/urzadzenie/samsung-galaxy-a25-5g?currentPage=2&amp;tariffId=PostpaidVoiceAcq_OneShop_M1_70_24_offe&amp;itemPerPage=18&amp;excludedCurrentPage=1null&amp;bp=acquisition&amp;agreementId=agreement24&amp;variantId=hw_SamGlxA25_5G_6_128GB_black_offe&amp;instalmentId=0&amp;installmentValue=0&amp;changedAttr%255B%255D=changedAttr.colour%253D%2523000000</t>
        </is>
      </c>
      <c r="S3582" s="13" t="inlineStr">
        <is>
          <t>Handset</t>
        </is>
      </c>
      <c r="T3582" s="13" t="inlineStr">
        <is>
          <t>a</t>
        </is>
      </c>
      <c r="U3582" s="12" t="inlineStr">
        <is>
          <t>https://drive.google.com/uc?export=view&amp;id=1BJLtDAY_Q_ALGWRLhH2mgtAmfrCFrWqs</t>
        </is>
      </c>
      <c r="V3582" t="inlineStr">
        <is>
          <t>20250424</t>
        </is>
      </c>
    </row>
    <row r="3583" ht="15" customHeight="1">
      <c r="A3583" s="7" t="inlineStr">
        <is>
          <t>BN2008665</t>
        </is>
      </c>
      <c r="B3583" s="8" t="inlineStr">
        <is>
          <t>Samsung</t>
        </is>
      </c>
      <c r="C3583" s="8" t="inlineStr">
        <is>
          <t>Galaxy A34 6-128GB 5G</t>
        </is>
      </c>
      <c r="D3583" s="8" t="inlineStr">
        <is>
          <t>-</t>
        </is>
      </c>
      <c r="E3583" s="9" t="n">
        <v>0</v>
      </c>
      <c r="F3583" s="9" t="inlineStr">
        <is>
          <t>0.00</t>
        </is>
      </c>
      <c r="G3583" s="9" t="inlineStr">
        <is>
          <t>Outstock</t>
        </is>
      </c>
      <c r="H3583" s="9">
        <f>SUBSTITUTE(SUBSTITUTE(F3583,".00",""),".","")+0</f>
        <v/>
      </c>
      <c r="I3583" s="9" t="n"/>
      <c r="J3583" s="9">
        <f>IF(I3583&lt;&gt;"",I3583,H3583)</f>
        <v/>
      </c>
      <c r="K3583" s="9">
        <f>E3583/(1+M3583)</f>
        <v/>
      </c>
      <c r="L3583" s="10" t="inlineStr">
        <is>
          <t>PLN</t>
        </is>
      </c>
      <c r="M3583" s="11" t="n">
        <v>0.23</v>
      </c>
      <c r="N3583" s="9">
        <f>K3583*VLOOKUP(L3583,'Exchange rate'!A:B,2,0)</f>
        <v/>
      </c>
      <c r="O3583" s="8" t="inlineStr">
        <is>
          <t>T-Mobile</t>
        </is>
      </c>
      <c r="P3583" s="8" t="inlineStr">
        <is>
          <t>T-Mobile</t>
        </is>
      </c>
      <c r="Q3583" s="8" t="inlineStr">
        <is>
          <t>Poland</t>
        </is>
      </c>
      <c r="R3583" s="12" t="inlineStr">
        <is>
          <t>https://www.t-mobile.pl/sklep/kategoria/telefony/lista/produkty/urzadzenie/samsung-galaxy-a34-5g?currentPage=12&amp;tariffId=PostpaidVoiceAcq_OneShop_MNP3X0_M2_70_24_PKE_offe&amp;itemPerPage=18&amp;excludedCurrentPage=1&amp;bp=acquisition&amp;agreementId=agreement24&amp;variantId=hw_SamGlxA34_5G_6_128GB_green_offe&amp;categoryId=telefony&amp;instalmentId=24&amp;installmentValue=50&amp;changedAttr%255B%255D=changedAttr.colour%253D%2523BCE27F</t>
        </is>
      </c>
      <c r="S3583" s="13" t="inlineStr">
        <is>
          <t>Handset</t>
        </is>
      </c>
      <c r="T3583" s="13" t="inlineStr">
        <is>
          <t>a</t>
        </is>
      </c>
      <c r="U3583" s="12" t="inlineStr">
        <is>
          <t>https://drive.google.com/uc?export=view&amp;id=1DpS2PscdlL5HuBbbSFA7o8gLDEKCeMVL</t>
        </is>
      </c>
      <c r="V3583" t="inlineStr">
        <is>
          <t>20250424</t>
        </is>
      </c>
    </row>
    <row r="3584" ht="15" customHeight="1">
      <c r="A3584" s="7" t="inlineStr">
        <is>
          <t>BN2009233</t>
        </is>
      </c>
      <c r="B3584" s="8" t="inlineStr">
        <is>
          <t>Samsung</t>
        </is>
      </c>
      <c r="C3584" s="8" t="inlineStr">
        <is>
          <t>Galaxy A35 6-128GB 5G</t>
        </is>
      </c>
      <c r="D3584" s="8" t="inlineStr">
        <is>
          <t>-</t>
        </is>
      </c>
      <c r="E3584" s="9" t="n">
        <v>0</v>
      </c>
      <c r="F3584" s="9" t="inlineStr">
        <is>
          <t>0.00</t>
        </is>
      </c>
      <c r="G3584" s="9" t="inlineStr">
        <is>
          <t>Outstock</t>
        </is>
      </c>
      <c r="H3584" s="9">
        <f>SUBSTITUTE(SUBSTITUTE(F3584,".00",""),".","")+0</f>
        <v/>
      </c>
      <c r="I3584" s="9" t="n"/>
      <c r="J3584" s="9">
        <f>IF(I3584&lt;&gt;"",I3584,H3584)</f>
        <v/>
      </c>
      <c r="K3584" s="9">
        <f>E3584/(1+M3584)</f>
        <v/>
      </c>
      <c r="L3584" s="10" t="inlineStr">
        <is>
          <t>PLN</t>
        </is>
      </c>
      <c r="M3584" s="11" t="n">
        <v>0.23</v>
      </c>
      <c r="N3584" s="9">
        <f>K3584*VLOOKUP(L3584,'Exchange rate'!A:B,2,0)</f>
        <v/>
      </c>
      <c r="O3584" s="8" t="inlineStr">
        <is>
          <t>T-Mobile</t>
        </is>
      </c>
      <c r="P3584" s="8" t="inlineStr">
        <is>
          <t>T-Mobile</t>
        </is>
      </c>
      <c r="Q3584" s="8" t="inlineStr">
        <is>
          <t>Poland</t>
        </is>
      </c>
      <c r="R3584" s="12" t="inlineStr">
        <is>
          <t>https://www.t-mobile.pl/sklep/kategoria/telefony/lista/produkty/urzadzenie/samsung-galaxy-a35-5g?tariffId=PostpaidVoiceAcq_OneShop_M1_70_24_offe&amp;agreementId=agreement24&amp;variantId=hw_SamGlxA35_5G_6_128GB_blue_offe&amp;categoryId=telefony&amp;instalmentId=0&amp;installmentValue=0&amp;changedAttr%255B%255D=changedAttr.colour%253D%25230000FF</t>
        </is>
      </c>
      <c r="S3584" s="13" t="inlineStr">
        <is>
          <t>Handset</t>
        </is>
      </c>
      <c r="T3584" s="13" t="inlineStr">
        <is>
          <t>a</t>
        </is>
      </c>
      <c r="U3584" s="12" t="inlineStr">
        <is>
          <t>https://drive.google.com/uc?export=view&amp;id=1Br6DNOvIVhNtRvwANFFVWt1MwGt99Tit</t>
        </is>
      </c>
      <c r="V3584" t="inlineStr">
        <is>
          <t>20250424</t>
        </is>
      </c>
    </row>
    <row r="3585" ht="15" customHeight="1">
      <c r="A3585" s="7" t="inlineStr">
        <is>
          <t>BN2009895</t>
        </is>
      </c>
      <c r="B3585" s="8" t="inlineStr">
        <is>
          <t>Samsung</t>
        </is>
      </c>
      <c r="C3585" s="8" t="inlineStr">
        <is>
          <t>Galaxy A36 6-128GB 5G</t>
        </is>
      </c>
      <c r="D3585" s="8" t="inlineStr">
        <is>
          <t>-</t>
        </is>
      </c>
      <c r="E3585" s="9" t="n">
        <v>1399</v>
      </c>
      <c r="F3585" s="9" t="inlineStr">
        <is>
          <t>1399.00</t>
        </is>
      </c>
      <c r="G3585" s="9" t="inlineStr">
        <is>
          <t>Instock</t>
        </is>
      </c>
      <c r="H3585" s="9">
        <f>SUBSTITUTE(SUBSTITUTE(F3585,".00",""),".","")+0</f>
        <v/>
      </c>
      <c r="I3585" s="9" t="n"/>
      <c r="J3585" s="9">
        <f>IF(I3585&lt;&gt;"",I3585,H3585)</f>
        <v/>
      </c>
      <c r="K3585" s="9">
        <f>E3585/(1+M3585)</f>
        <v/>
      </c>
      <c r="L3585" s="10" t="inlineStr">
        <is>
          <t>PLN</t>
        </is>
      </c>
      <c r="M3585" s="11" t="n">
        <v>0.23</v>
      </c>
      <c r="N3585" s="9">
        <f>K3585*VLOOKUP(L3585,'Exchange rate'!A:B,2,0)</f>
        <v/>
      </c>
      <c r="O3585" s="8" t="inlineStr">
        <is>
          <t>T-Mobile</t>
        </is>
      </c>
      <c r="P3585" s="8" t="inlineStr">
        <is>
          <t>T-Mobile</t>
        </is>
      </c>
      <c r="Q3585" s="8" t="inlineStr">
        <is>
          <t>Poland</t>
        </is>
      </c>
      <c r="R3585" s="12" t="inlineStr">
        <is>
          <t>https://www.t-mobile.pl/sklep/kategoria/telefony/lista/produkty/urzadzenie/samsung-galaxy-a36-5g?bp=acquisition&amp;tariffId=PostpaidVoiceAcq_OneShop_M1_70_24_offe&amp;agreementId=agreement24&amp;variantId=hw_SamGlxA36_5G_128GB_grey_offe&amp;categoryId=telefony&amp;instalmentId=24&amp;installmentValue=70&amp;changedAttr%255B%255D=changedAttr.colour%253D%2523666666</t>
        </is>
      </c>
      <c r="S3585" s="13" t="inlineStr">
        <is>
          <t>Handset</t>
        </is>
      </c>
      <c r="T3585" s="13" t="n"/>
      <c r="U3585" s="12" t="inlineStr">
        <is>
          <t>https://drive.google.com/uc?export=view&amp;id=1Cf2_w5l4bQwWlgEtUkQ0oYf_DXRLpuap</t>
        </is>
      </c>
      <c r="V3585" t="inlineStr">
        <is>
          <t>20250424</t>
        </is>
      </c>
    </row>
    <row r="3586" ht="15" customHeight="1">
      <c r="A3586" s="7" t="inlineStr">
        <is>
          <t>BN2009896</t>
        </is>
      </c>
      <c r="B3586" s="8" t="inlineStr">
        <is>
          <t>Samsung</t>
        </is>
      </c>
      <c r="C3586" s="8" t="inlineStr">
        <is>
          <t>Galaxy A36 8-256GB 5G</t>
        </is>
      </c>
      <c r="D3586" s="8" t="inlineStr">
        <is>
          <t>-</t>
        </is>
      </c>
      <c r="E3586" s="9" t="n">
        <v>0</v>
      </c>
      <c r="F3586" s="9" t="inlineStr">
        <is>
          <t>0.00</t>
        </is>
      </c>
      <c r="G3586" s="9" t="inlineStr">
        <is>
          <t>Outstock</t>
        </is>
      </c>
      <c r="H3586" s="9">
        <f>SUBSTITUTE(SUBSTITUTE(F3586,".00",""),".","")+0</f>
        <v/>
      </c>
      <c r="I3586" s="9" t="n"/>
      <c r="J3586" s="9">
        <f>IF(I3586&lt;&gt;"",I3586,H3586)</f>
        <v/>
      </c>
      <c r="K3586" s="9">
        <f>E3586/(1+M3586)</f>
        <v/>
      </c>
      <c r="L3586" s="10" t="inlineStr">
        <is>
          <t>PLN</t>
        </is>
      </c>
      <c r="M3586" s="11" t="n">
        <v>0.23</v>
      </c>
      <c r="N3586" s="9">
        <f>K3586*VLOOKUP(L3586,'Exchange rate'!A:B,2,0)</f>
        <v/>
      </c>
      <c r="O3586" s="8" t="inlineStr">
        <is>
          <t>T-Mobile</t>
        </is>
      </c>
      <c r="P3586" s="8" t="inlineStr">
        <is>
          <t>T-Mobile</t>
        </is>
      </c>
      <c r="Q3586" s="8" t="inlineStr">
        <is>
          <t>Poland</t>
        </is>
      </c>
      <c r="R3586" s="12" t="inlineStr">
        <is>
          <t>https://www.t-mobile.pl/sklep/kategoria/telefony/lista/produkty/urzadzenie/samsung-galaxy-a36-5g?bp=acquisition&amp;tariffId=PostpaidVoiceAcq_OneShop_M1_70_24_offe&amp;agreementId=agreement24&amp;variantId=hw_SamGlxA36_5G_256GB_black_offe&amp;categoryId=telefony&amp;changedAttr%255B%255D=changedAttr.storage%253D256_GB</t>
        </is>
      </c>
      <c r="S3586" s="13" t="inlineStr">
        <is>
          <t>Handset</t>
        </is>
      </c>
      <c r="T3586" s="13" t="inlineStr">
        <is>
          <t>x</t>
        </is>
      </c>
      <c r="U3586" s="12" t="inlineStr">
        <is>
          <t>https://drive.google.com/uc?export=view&amp;id=1AfbPwtDhtap53yDPaRxsEMYVF6yEmj7V</t>
        </is>
      </c>
      <c r="V3586" t="inlineStr">
        <is>
          <t>20250424</t>
        </is>
      </c>
    </row>
    <row r="3587" ht="15" customHeight="1">
      <c r="A3587" s="7" t="inlineStr">
        <is>
          <t>BN2008667</t>
        </is>
      </c>
      <c r="B3587" s="8" t="inlineStr">
        <is>
          <t>Samsung</t>
        </is>
      </c>
      <c r="C3587" s="8" t="inlineStr">
        <is>
          <t>Galaxy A54 6-128GB 5G</t>
        </is>
      </c>
      <c r="D3587" s="8" t="inlineStr">
        <is>
          <t>-</t>
        </is>
      </c>
      <c r="E3587" s="9" t="n">
        <v>0</v>
      </c>
      <c r="F3587" s="9" t="inlineStr">
        <is>
          <t>0.00</t>
        </is>
      </c>
      <c r="G3587" s="9" t="inlineStr">
        <is>
          <t>Outstock</t>
        </is>
      </c>
      <c r="H3587" s="9">
        <f>SUBSTITUTE(SUBSTITUTE(F3587,".00",""),".","")+0</f>
        <v/>
      </c>
      <c r="I3587" s="9" t="n"/>
      <c r="J3587" s="9">
        <f>IF(I3587&lt;&gt;"",I3587,H3587)</f>
        <v/>
      </c>
      <c r="K3587" s="9">
        <f>E3587/(1+M3587)</f>
        <v/>
      </c>
      <c r="L3587" s="10" t="inlineStr">
        <is>
          <t>PLN</t>
        </is>
      </c>
      <c r="M3587" s="11" t="n">
        <v>0.23</v>
      </c>
      <c r="N3587" s="9">
        <f>K3587*VLOOKUP(L3587,'Exchange rate'!A:B,2,0)</f>
        <v/>
      </c>
      <c r="O3587" s="8" t="inlineStr">
        <is>
          <t>T-Mobile</t>
        </is>
      </c>
      <c r="P3587" s="8" t="inlineStr">
        <is>
          <t>T-Mobile</t>
        </is>
      </c>
      <c r="Q3587" s="8" t="inlineStr">
        <is>
          <t>Poland</t>
        </is>
      </c>
      <c r="R3587" s="12" t="inlineStr">
        <is>
          <t>https://www.t-mobile.pl/sklep/kategoria/telefony/lista/produkty/urzadzenie/samsung-galaxy-a54-5g?currentPage=12&amp;tariffId=PostpaidVoiceAcq_OneShop_MNP3X0_M2_70_24_PKE_offe&amp;loyalty=agreement24&amp;itemPerPage=18&amp;excludedCurrentPage=1&amp;bp=acquisition&amp;agreementId=agreement24&amp;variantId=hw_SamGlxA54_5G_8_128GB_green_offe&amp;categoryId=telefony</t>
        </is>
      </c>
      <c r="S3587" s="13" t="inlineStr">
        <is>
          <t>Handset</t>
        </is>
      </c>
      <c r="T3587" s="13" t="inlineStr">
        <is>
          <t>a</t>
        </is>
      </c>
      <c r="U3587" s="12" t="inlineStr">
        <is>
          <t>https://drive.google.com/uc?export=view&amp;id=1EEne-f7RbwVCHllC5HGPf3W9to9V7RsW</t>
        </is>
      </c>
      <c r="V3587" t="inlineStr">
        <is>
          <t>20250424</t>
        </is>
      </c>
    </row>
    <row r="3588" ht="15" customHeight="1">
      <c r="A3588" s="7" t="inlineStr">
        <is>
          <t>BN2009231</t>
        </is>
      </c>
      <c r="B3588" s="8" t="inlineStr">
        <is>
          <t>Samsung</t>
        </is>
      </c>
      <c r="C3588" s="8" t="inlineStr">
        <is>
          <t>Galaxy A55 8-128GB 5G</t>
        </is>
      </c>
      <c r="D3588" s="8" t="inlineStr">
        <is>
          <t>-</t>
        </is>
      </c>
      <c r="E3588" s="9" t="n">
        <v>0</v>
      </c>
      <c r="F3588" s="9" t="inlineStr">
        <is>
          <t>0.00</t>
        </is>
      </c>
      <c r="G3588" s="9" t="inlineStr">
        <is>
          <t>Outstock</t>
        </is>
      </c>
      <c r="H3588" s="9">
        <f>SUBSTITUTE(SUBSTITUTE(F3588,".00",""),".","")+0</f>
        <v/>
      </c>
      <c r="I3588" s="9" t="n"/>
      <c r="J3588" s="9">
        <f>IF(I3588&lt;&gt;"",I3588,H3588)</f>
        <v/>
      </c>
      <c r="K3588" s="9">
        <f>E3588/(1+M3588)</f>
        <v/>
      </c>
      <c r="L3588" s="10" t="inlineStr">
        <is>
          <t>PLN</t>
        </is>
      </c>
      <c r="M3588" s="11" t="n">
        <v>0.23</v>
      </c>
      <c r="N3588" s="9">
        <f>K3588*VLOOKUP(L3588,'Exchange rate'!A:B,2,0)</f>
        <v/>
      </c>
      <c r="O3588" s="8" t="inlineStr">
        <is>
          <t>T-Mobile</t>
        </is>
      </c>
      <c r="P3588" s="8" t="inlineStr">
        <is>
          <t>T-Mobile</t>
        </is>
      </c>
      <c r="Q3588" s="8" t="inlineStr">
        <is>
          <t>Poland</t>
        </is>
      </c>
      <c r="R3588" s="12" t="inlineStr">
        <is>
          <t>https://www.t-mobile.pl/sklep/kategoria/telefony/lista/produkty/urzadzenie/samsung-galaxy-a55-5g?tariffId=PostpaidVoiceAcq_OneShop_M1_70_24_offe&amp;agreementId=agreement24&amp;variantId=hw_SamGlxA55_5G_8_128GB_black_offe&amp;categoryId=telefony&amp;instalmentId=24&amp;installmentValue=40&amp;changedAttr%255B%255D=changedAttr.colour%253D%2523000000</t>
        </is>
      </c>
      <c r="S3588" s="13" t="inlineStr">
        <is>
          <t>Handset</t>
        </is>
      </c>
      <c r="T3588" s="13" t="inlineStr">
        <is>
          <t>a</t>
        </is>
      </c>
      <c r="U3588" s="12" t="inlineStr">
        <is>
          <t>https://drive.google.com/uc?export=view&amp;id=1AujKFTLTzTRqyGMt6rIFuaueSnOsmm_-</t>
        </is>
      </c>
      <c r="V3588" t="inlineStr">
        <is>
          <t>20250424</t>
        </is>
      </c>
    </row>
    <row r="3589" ht="15" customHeight="1">
      <c r="A3589" s="7" t="inlineStr">
        <is>
          <t>BN2009795</t>
        </is>
      </c>
      <c r="B3589" s="8" t="inlineStr">
        <is>
          <t>Samsung</t>
        </is>
      </c>
      <c r="C3589" s="8" t="inlineStr">
        <is>
          <t>Galaxy A56 8-128GB 5G</t>
        </is>
      </c>
      <c r="D3589" s="8" t="inlineStr">
        <is>
          <t>-</t>
        </is>
      </c>
      <c r="E3589" s="9" t="n">
        <v>1999</v>
      </c>
      <c r="F3589" s="9" t="inlineStr">
        <is>
          <t>1999.00</t>
        </is>
      </c>
      <c r="G3589" s="9" t="inlineStr">
        <is>
          <t>Instock</t>
        </is>
      </c>
      <c r="H3589" s="9">
        <f>SUBSTITUTE(SUBSTITUTE(F3589,".00",""),".","")+0</f>
        <v/>
      </c>
      <c r="I3589" s="9" t="n"/>
      <c r="J3589" s="9">
        <f>IF(I3589&lt;&gt;"",I3589,H3589)</f>
        <v/>
      </c>
      <c r="K3589" s="9">
        <f>E3589/(1+M3589)</f>
        <v/>
      </c>
      <c r="L3589" s="10" t="inlineStr">
        <is>
          <t>PLN</t>
        </is>
      </c>
      <c r="M3589" s="11" t="n">
        <v>0.23</v>
      </c>
      <c r="N3589" s="9">
        <f>K3589*VLOOKUP(L3589,'Exchange rate'!A:B,2,0)</f>
        <v/>
      </c>
      <c r="O3589" s="8" t="inlineStr">
        <is>
          <t>T-Mobile</t>
        </is>
      </c>
      <c r="P3589" s="8" t="inlineStr">
        <is>
          <t>T-Mobile</t>
        </is>
      </c>
      <c r="Q3589" s="8" t="inlineStr">
        <is>
          <t>Poland</t>
        </is>
      </c>
      <c r="R3589" s="12" t="inlineStr">
        <is>
          <t>https://www.t-mobile.pl/sklep/kategoria/telefony/lista/produkty/urzadzenie/samsung-galaxy-a56-5g?bp=acquisition&amp;tariffId=PostpaidVoiceAcq_OneShop_M1_70_24_offe&amp;agreementId=agreement24&amp;variantId=hw_SamGlxA56_5G_128GB_black_offe&amp;categoryId=telefony</t>
        </is>
      </c>
      <c r="S3589" s="13" t="inlineStr">
        <is>
          <t>Handset</t>
        </is>
      </c>
      <c r="T3589" s="13" t="n"/>
      <c r="U3589" s="12" t="inlineStr">
        <is>
          <t>https://drive.google.com/uc?export=view&amp;id=1CDK2kH98puEjBtFYHtFT8ghXDllijoz1</t>
        </is>
      </c>
      <c r="V3589" t="inlineStr">
        <is>
          <t>20250424</t>
        </is>
      </c>
    </row>
    <row r="3590" ht="15" customHeight="1">
      <c r="A3590" s="7" t="inlineStr">
        <is>
          <t>BN2009848</t>
        </is>
      </c>
      <c r="B3590" s="8" t="inlineStr">
        <is>
          <t>Samsung</t>
        </is>
      </c>
      <c r="C3590" s="8" t="inlineStr">
        <is>
          <t>Galaxy A56 8-256GB 5G</t>
        </is>
      </c>
      <c r="D3590" s="8" t="inlineStr">
        <is>
          <t>-</t>
        </is>
      </c>
      <c r="E3590" s="9" t="n">
        <v>0</v>
      </c>
      <c r="F3590" s="9" t="inlineStr">
        <is>
          <t>0.00</t>
        </is>
      </c>
      <c r="G3590" s="9" t="inlineStr">
        <is>
          <t>Outstock</t>
        </is>
      </c>
      <c r="H3590" s="9">
        <f>SUBSTITUTE(SUBSTITUTE(F3590,".00",""),".","")+0</f>
        <v/>
      </c>
      <c r="I3590" s="9" t="n"/>
      <c r="J3590" s="9">
        <f>IF(I3590&lt;&gt;"",I3590,H3590)</f>
        <v/>
      </c>
      <c r="K3590" s="9">
        <f>E3590/(1+M3590)</f>
        <v/>
      </c>
      <c r="L3590" s="10" t="inlineStr">
        <is>
          <t>PLN</t>
        </is>
      </c>
      <c r="M3590" s="11" t="n">
        <v>0.23</v>
      </c>
      <c r="N3590" s="9">
        <f>K3590*VLOOKUP(L3590,'Exchange rate'!A:B,2,0)</f>
        <v/>
      </c>
      <c r="O3590" s="8" t="inlineStr">
        <is>
          <t>T-Mobile</t>
        </is>
      </c>
      <c r="P3590" s="8" t="inlineStr">
        <is>
          <t>T-Mobile</t>
        </is>
      </c>
      <c r="Q3590" s="8" t="inlineStr">
        <is>
          <t>Poland</t>
        </is>
      </c>
      <c r="R3590" s="12" t="inlineStr">
        <is>
          <t>https://www.t-mobile.pl/sklep/kategoria/telefony/lista/produkty/urzadzenie/samsung-galaxy-a56-5g?bp=acquisition&amp;tariffId=PostpaidVoiceAcq_OneShop_M1_70_24_offe&amp;agreementId=agreement24&amp;variantId=hw_SamGlxA56_5G_256GB_grey_offe&amp;categoryId=telefony&amp;changedAttr%255B%255D=changedAttr.colour%253D%2523666666&amp;instalmentId=24&amp;installmentValue=80</t>
        </is>
      </c>
      <c r="S3590" s="13" t="inlineStr">
        <is>
          <t>Handset</t>
        </is>
      </c>
      <c r="T3590" s="13" t="inlineStr">
        <is>
          <t>a</t>
        </is>
      </c>
      <c r="U3590" s="12" t="inlineStr">
        <is>
          <t>https://drive.google.com/uc?export=view&amp;id=1C6GMxk5-5a62n7I15xvb_hjKZj85YuQs</t>
        </is>
      </c>
      <c r="V3590" t="inlineStr">
        <is>
          <t>20250424</t>
        </is>
      </c>
    </row>
    <row r="3591" ht="15" customHeight="1">
      <c r="A3591" s="7" t="inlineStr">
        <is>
          <t>BN2008581</t>
        </is>
      </c>
      <c r="B3591" s="8" t="inlineStr">
        <is>
          <t>Samsung</t>
        </is>
      </c>
      <c r="C3591" s="8" t="inlineStr">
        <is>
          <t>Galaxy S23 8-128GB 5G</t>
        </is>
      </c>
      <c r="D3591" s="8" t="inlineStr">
        <is>
          <t>-</t>
        </is>
      </c>
      <c r="E3591" s="9" t="n">
        <v>0</v>
      </c>
      <c r="F3591" s="9" t="inlineStr">
        <is>
          <t>0.00</t>
        </is>
      </c>
      <c r="G3591" s="9" t="inlineStr">
        <is>
          <t>Outstock</t>
        </is>
      </c>
      <c r="H3591" s="9">
        <f>SUBSTITUTE(SUBSTITUTE(F3591,".00",""),".","")+0</f>
        <v/>
      </c>
      <c r="I3591" s="9" t="n"/>
      <c r="J3591" s="9">
        <f>IF(I3591&lt;&gt;"",I3591,H3591)</f>
        <v/>
      </c>
      <c r="K3591" s="9">
        <f>E3591/(1+M3591)</f>
        <v/>
      </c>
      <c r="L3591" s="10" t="inlineStr">
        <is>
          <t>PLN</t>
        </is>
      </c>
      <c r="M3591" s="11" t="n">
        <v>0.23</v>
      </c>
      <c r="N3591" s="9">
        <f>K3591*VLOOKUP(L3591,'Exchange rate'!A:B,2,0)</f>
        <v/>
      </c>
      <c r="O3591" s="8" t="inlineStr">
        <is>
          <t>T-Mobile</t>
        </is>
      </c>
      <c r="P3591" s="8" t="inlineStr">
        <is>
          <t>T-Mobile</t>
        </is>
      </c>
      <c r="Q3591" s="8" t="inlineStr">
        <is>
          <t>Poland</t>
        </is>
      </c>
      <c r="R3591" s="12" t="inlineStr">
        <is>
          <t>https://www.t-mobile.pl/sklep/kategoria/telefony/lista/produkty/urzadzenie/samsung-galaxy-s23-5g?currentPage=2&amp;tariffId=-1&amp;itemPerPage=18&amp;excludedCurrentPage=1&amp;bp=acquisition&amp;agreementId=agreement24&amp;variantId=hw_SamGlxS23_5G_8_128GB_black_offe&amp;instalmentId=24&amp;installmentValue=120&amp;deviceList=device+list+section&amp;hardwareOnlySale=true&amp;changedAttr%255B%255D=changedAttr.colour%253D%2523000000</t>
        </is>
      </c>
      <c r="S3591" s="13" t="inlineStr">
        <is>
          <t>Handset</t>
        </is>
      </c>
      <c r="T3591" s="13" t="inlineStr">
        <is>
          <t>a</t>
        </is>
      </c>
      <c r="U3591" s="12" t="inlineStr">
        <is>
          <t>https://drive.google.com/uc?export=view&amp;id=1BK0VRxYkBw6NQvenF0zd2kg-YAjbu8Yh</t>
        </is>
      </c>
      <c r="V3591" t="inlineStr">
        <is>
          <t>20250424</t>
        </is>
      </c>
    </row>
    <row r="3592" ht="15" customHeight="1">
      <c r="A3592" s="7" t="inlineStr">
        <is>
          <t>BN2009085</t>
        </is>
      </c>
      <c r="B3592" s="8" t="inlineStr">
        <is>
          <t>Samsung</t>
        </is>
      </c>
      <c r="C3592" s="8" t="inlineStr">
        <is>
          <t>Galaxy S23 FE 8-128GB 5G</t>
        </is>
      </c>
      <c r="D3592" s="8" t="inlineStr">
        <is>
          <t>-</t>
        </is>
      </c>
      <c r="E3592" s="9" t="n">
        <v>2699</v>
      </c>
      <c r="F3592" s="9" t="inlineStr">
        <is>
          <t>2699.00</t>
        </is>
      </c>
      <c r="G3592" s="9" t="inlineStr">
        <is>
          <t>Instock</t>
        </is>
      </c>
      <c r="H3592" s="9">
        <f>SUBSTITUTE(SUBSTITUTE(F3592,".00",""),".","")+0</f>
        <v/>
      </c>
      <c r="I3592" s="9" t="n"/>
      <c r="J3592" s="9">
        <f>IF(I3592&lt;&gt;"",I3592,H3592)</f>
        <v/>
      </c>
      <c r="K3592" s="9">
        <f>E3592/(1+M3592)</f>
        <v/>
      </c>
      <c r="L3592" s="10" t="inlineStr">
        <is>
          <t>PLN</t>
        </is>
      </c>
      <c r="M3592" s="11" t="n">
        <v>0.23</v>
      </c>
      <c r="N3592" s="9">
        <f>K3592*VLOOKUP(L3592,'Exchange rate'!A:B,2,0)</f>
        <v/>
      </c>
      <c r="O3592" s="8" t="inlineStr">
        <is>
          <t>T-Mobile</t>
        </is>
      </c>
      <c r="P3592" s="8" t="inlineStr">
        <is>
          <t>T-Mobile</t>
        </is>
      </c>
      <c r="Q3592" s="8" t="inlineStr">
        <is>
          <t>Poland</t>
        </is>
      </c>
      <c r="R3592" s="12" t="inlineStr">
        <is>
          <t>https://www.t-mobile.pl/sklep/kategoria/archiwum-urzadzen/lista/produkty/urzadzenie/samsung-galaxy-s23-fe-5g?agreementId=agreement24&amp;tariffId=-1&amp;variantId=hw_SamGlxS23FE5G_8_128GB_gray_offe&amp;instalmentId=0&amp;bp=acquisition&amp;installmentValue=0&amp;hardwareOnlySale=true&amp;changedAttr%255B%255D=changedAttr.colour%253D%2523666666</t>
        </is>
      </c>
      <c r="S3592" s="13" t="inlineStr">
        <is>
          <t>Handset</t>
        </is>
      </c>
      <c r="T3592" s="13" t="n"/>
      <c r="U3592" s="12" t="inlineStr">
        <is>
          <t>https://drive.google.com/uc?export=view&amp;id=1Ep0DByyQxrxi7kYVIi5YtHYPkq8xgzR6</t>
        </is>
      </c>
      <c r="V3592" t="inlineStr">
        <is>
          <t>20250424</t>
        </is>
      </c>
    </row>
    <row r="3593" ht="15" customHeight="1">
      <c r="A3593" s="7" t="inlineStr">
        <is>
          <t>BN2008584</t>
        </is>
      </c>
      <c r="B3593" s="8" t="inlineStr">
        <is>
          <t>Samsung</t>
        </is>
      </c>
      <c r="C3593" s="8" t="inlineStr">
        <is>
          <t>Galaxy S23+ 8-256GB 5G</t>
        </is>
      </c>
      <c r="D3593" s="8" t="inlineStr">
        <is>
          <t>-</t>
        </is>
      </c>
      <c r="E3593" s="9" t="n">
        <v>0</v>
      </c>
      <c r="F3593" s="9" t="inlineStr">
        <is>
          <t>0.00</t>
        </is>
      </c>
      <c r="G3593" s="9" t="inlineStr">
        <is>
          <t>Outstock</t>
        </is>
      </c>
      <c r="H3593" s="9">
        <f>SUBSTITUTE(SUBSTITUTE(F3593,".00",""),".","")+0</f>
        <v/>
      </c>
      <c r="I3593" s="9" t="n"/>
      <c r="J3593" s="9">
        <f>IF(I3593&lt;&gt;"",I3593,H3593)</f>
        <v/>
      </c>
      <c r="K3593" s="9">
        <f>E3593/(1+M3593)</f>
        <v/>
      </c>
      <c r="L3593" s="10" t="inlineStr">
        <is>
          <t>PLN</t>
        </is>
      </c>
      <c r="M3593" s="11" t="n">
        <v>0.23</v>
      </c>
      <c r="N3593" s="9">
        <f>K3593*VLOOKUP(L3593,'Exchange rate'!A:B,2,0)</f>
        <v/>
      </c>
      <c r="O3593" s="8" t="inlineStr">
        <is>
          <t>T-Mobile</t>
        </is>
      </c>
      <c r="P3593" s="8" t="inlineStr">
        <is>
          <t>T-Mobile</t>
        </is>
      </c>
      <c r="Q3593" s="8" t="inlineStr">
        <is>
          <t>Poland</t>
        </is>
      </c>
      <c r="R3593" s="12" t="inlineStr">
        <is>
          <t>https://www.t-mobile.pl/sklep/kategoria/telefony/lista/produkty/urzadzenie/samsung-galaxy-s23-plus-5g?hardwareOnlySale=true&amp;bp=acquisition&amp;variantId=hw_SamGlxS23Plus5G_8_256GB_black_offe&amp;tariffId=-1&amp;instalmentId=0&amp;installmentValue=0&amp;deviceList=device+list+section&amp;changedAttr%255B%255D=changedAttr.colour%253D%2523000000</t>
        </is>
      </c>
      <c r="S3593" s="13" t="inlineStr">
        <is>
          <t>Handset</t>
        </is>
      </c>
      <c r="T3593" s="13" t="inlineStr">
        <is>
          <t>a</t>
        </is>
      </c>
      <c r="U3593" s="12" t="inlineStr">
        <is>
          <t>https://drive.google.com/uc?export=view&amp;id=1DlgRCEN2Nkvfn4LTutegcNyK9WqXQc3M</t>
        </is>
      </c>
      <c r="V3593" t="inlineStr">
        <is>
          <t>20250424</t>
        </is>
      </c>
    </row>
    <row r="3594" ht="15" customHeight="1">
      <c r="A3594" s="7" t="inlineStr">
        <is>
          <t>BN2008585</t>
        </is>
      </c>
      <c r="B3594" s="8" t="inlineStr">
        <is>
          <t>Samsung</t>
        </is>
      </c>
      <c r="C3594" s="8" t="inlineStr">
        <is>
          <t>Galaxy S23+ 8-512GB 5G</t>
        </is>
      </c>
      <c r="D3594" s="8" t="inlineStr">
        <is>
          <t>-</t>
        </is>
      </c>
      <c r="E3594" s="9" t="n">
        <v>5799</v>
      </c>
      <c r="F3594" s="9" t="inlineStr">
        <is>
          <t>5799.00</t>
        </is>
      </c>
      <c r="G3594" s="9" t="inlineStr">
        <is>
          <t>Instock</t>
        </is>
      </c>
      <c r="H3594" s="9">
        <f>SUBSTITUTE(SUBSTITUTE(F3594,".00",""),".","")+0</f>
        <v/>
      </c>
      <c r="I3594" s="9" t="n"/>
      <c r="J3594" s="9">
        <f>IF(I3594&lt;&gt;"",I3594,H3594)</f>
        <v/>
      </c>
      <c r="K3594" s="9">
        <f>E3594/(1+M3594)</f>
        <v/>
      </c>
      <c r="L3594" s="10" t="inlineStr">
        <is>
          <t>PLN</t>
        </is>
      </c>
      <c r="M3594" s="11" t="n">
        <v>0.23</v>
      </c>
      <c r="N3594" s="9">
        <f>K3594*VLOOKUP(L3594,'Exchange rate'!A:B,2,0)</f>
        <v/>
      </c>
      <c r="O3594" s="8" t="inlineStr">
        <is>
          <t>T-Mobile</t>
        </is>
      </c>
      <c r="P3594" s="8" t="inlineStr">
        <is>
          <t>T-Mobile</t>
        </is>
      </c>
      <c r="Q3594" s="8" t="inlineStr">
        <is>
          <t>Poland</t>
        </is>
      </c>
      <c r="R3594" s="12" t="inlineStr">
        <is>
          <t>https://www.t-mobile.pl/sklep/kategoria/telefony/lista/produkty/urzadzenie/samsung-galaxy-s23-plus-5g?currentPage=2&amp;tariffId=PostpaidVoiceAcq_OneShop_MNP3X0_M2_70_24_offe&amp;itemPerPage=18&amp;excludedCurrentPage=1&amp;bp=acquisition&amp;agreementId=agreement24&amp;variantId=hw_SamGlxS23Plus5G_8_512GB_creamy_offe&amp;instalmentId=0&amp;installmentValue=0&amp;deviceList=device+list+section&amp;changedAttr%255B%255D=changedAttr.colour%253D%2523F0EFE0</t>
        </is>
      </c>
      <c r="S3594" s="13" t="inlineStr">
        <is>
          <t>Handset</t>
        </is>
      </c>
      <c r="T3594" s="13" t="n"/>
      <c r="U3594" s="12" t="inlineStr">
        <is>
          <t>https://drive.google.com/uc?export=view&amp;id=1DXfw3ykLflPr0o_xBeqattu3FuqcXnJf</t>
        </is>
      </c>
      <c r="V3594" t="inlineStr">
        <is>
          <t>20250424</t>
        </is>
      </c>
    </row>
    <row r="3595" ht="15" customHeight="1">
      <c r="A3595" s="7" t="inlineStr">
        <is>
          <t>BN2009166</t>
        </is>
      </c>
      <c r="B3595" s="8" t="inlineStr">
        <is>
          <t>Samsung</t>
        </is>
      </c>
      <c r="C3595" s="8" t="inlineStr">
        <is>
          <t>Galaxy S24 8-128GB 5G</t>
        </is>
      </c>
      <c r="D3595" s="8" t="inlineStr">
        <is>
          <t>-</t>
        </is>
      </c>
      <c r="E3595" s="9" t="n">
        <v>3499</v>
      </c>
      <c r="F3595" s="9" t="inlineStr">
        <is>
          <t>3499.00</t>
        </is>
      </c>
      <c r="G3595" s="9" t="inlineStr">
        <is>
          <t>Instock</t>
        </is>
      </c>
      <c r="H3595" s="9">
        <f>SUBSTITUTE(SUBSTITUTE(F3595,".00",""),".","")+0</f>
        <v/>
      </c>
      <c r="I3595" s="9" t="n"/>
      <c r="J3595" s="9">
        <f>IF(I3595&lt;&gt;"",I3595,H3595)</f>
        <v/>
      </c>
      <c r="K3595" s="9">
        <f>E3595/(1+M3595)</f>
        <v/>
      </c>
      <c r="L3595" s="10" t="inlineStr">
        <is>
          <t>PLN</t>
        </is>
      </c>
      <c r="M3595" s="11" t="n">
        <v>0.23</v>
      </c>
      <c r="N3595" s="9">
        <f>K3595*VLOOKUP(L3595,'Exchange rate'!A:B,2,0)</f>
        <v/>
      </c>
      <c r="O3595" s="8" t="inlineStr">
        <is>
          <t>T-Mobile</t>
        </is>
      </c>
      <c r="P3595" s="8" t="inlineStr">
        <is>
          <t>T-Mobile</t>
        </is>
      </c>
      <c r="Q3595" s="8" t="inlineStr">
        <is>
          <t>Poland</t>
        </is>
      </c>
      <c r="R3595" s="12" t="inlineStr">
        <is>
          <t>https://www.t-mobile.pl/sklep/kategoria/telefony/lista/produkty/urzadzenie/samsung-galaxy-s24-5g?bp=acquisition&amp;tariffId=PostpaidVoiceAcq_OneShop_MNP3X0_M2_70_24_PKE_offe&amp;agreementId=agreement24&amp;variantId=hw_SamGlxS24_5G_8_128GB_black_offe&amp;instalmentId=0&amp;installmentValue=0&amp;changedAttr%255B%255D=changedAttr.colour%253D%2523000000</t>
        </is>
      </c>
      <c r="S3595" s="13" t="inlineStr">
        <is>
          <t>Handset</t>
        </is>
      </c>
      <c r="T3595" s="13" t="n"/>
      <c r="U3595" s="12" t="inlineStr">
        <is>
          <t>https://drive.google.com/uc?export=view&amp;id=1Bv8aJVDaFJrXuKTZDukhY-9Xaw92-H4k</t>
        </is>
      </c>
      <c r="V3595" t="inlineStr">
        <is>
          <t>20250424</t>
        </is>
      </c>
    </row>
    <row r="3596" ht="15" customHeight="1">
      <c r="A3596" s="7" t="inlineStr">
        <is>
          <t>BN2009167</t>
        </is>
      </c>
      <c r="B3596" s="8" t="inlineStr">
        <is>
          <t>Samsung</t>
        </is>
      </c>
      <c r="C3596" s="8" t="inlineStr">
        <is>
          <t>Galaxy S24 8-256GB 5G</t>
        </is>
      </c>
      <c r="D3596" s="8" t="inlineStr">
        <is>
          <t>-</t>
        </is>
      </c>
      <c r="E3596" s="9" t="n">
        <v>3499</v>
      </c>
      <c r="F3596" s="9" t="inlineStr">
        <is>
          <t>3499.00</t>
        </is>
      </c>
      <c r="G3596" s="9" t="inlineStr">
        <is>
          <t>Instock</t>
        </is>
      </c>
      <c r="H3596" s="9">
        <f>SUBSTITUTE(SUBSTITUTE(F3596,".00",""),".","")+0</f>
        <v/>
      </c>
      <c r="I3596" s="9" t="n"/>
      <c r="J3596" s="9">
        <f>IF(I3596&lt;&gt;"",I3596,H3596)</f>
        <v/>
      </c>
      <c r="K3596" s="9">
        <f>E3596/(1+M3596)</f>
        <v/>
      </c>
      <c r="L3596" s="10" t="inlineStr">
        <is>
          <t>PLN</t>
        </is>
      </c>
      <c r="M3596" s="11" t="n">
        <v>0.23</v>
      </c>
      <c r="N3596" s="9">
        <f>K3596*VLOOKUP(L3596,'Exchange rate'!A:B,2,0)</f>
        <v/>
      </c>
      <c r="O3596" s="8" t="inlineStr">
        <is>
          <t>T-Mobile</t>
        </is>
      </c>
      <c r="P3596" s="8" t="inlineStr">
        <is>
          <t>T-Mobile</t>
        </is>
      </c>
      <c r="Q3596" s="8" t="inlineStr">
        <is>
          <t>Poland</t>
        </is>
      </c>
      <c r="R3596" s="12" t="inlineStr">
        <is>
          <t>https://www.t-mobile.pl/sklep/kategoria/telefony/lista/produkty/urzadzenie/samsung-galaxy-s24-5g?tariffId=PostpaidVoiceAcq_OneShop_MNP3X0_M2_70_24_PKE_offe&amp;agreementId=agreement24&amp;variantId=hw_SamGlxS24_5G_8_256GB_yellow_offe&amp;categoryId=telefony&amp;instalmentId=0&amp;installmentValue=0&amp;changedAttr%255B%255D=changedAttr.colour%253D%2523ffef00</t>
        </is>
      </c>
      <c r="S3596" s="13" t="inlineStr">
        <is>
          <t>Handset</t>
        </is>
      </c>
      <c r="T3596" s="13" t="n"/>
      <c r="U3596" s="12" t="inlineStr">
        <is>
          <t>https://drive.google.com/uc?export=view&amp;id=1CauqFYC1plENNqUCt9YbfW1Rk5m7jBDu</t>
        </is>
      </c>
      <c r="V3596" t="inlineStr">
        <is>
          <t>20250424</t>
        </is>
      </c>
    </row>
    <row r="3597" ht="15" customHeight="1">
      <c r="A3597" s="7" t="inlineStr">
        <is>
          <t>BN2009488</t>
        </is>
      </c>
      <c r="B3597" s="8" t="inlineStr">
        <is>
          <t>Samsung</t>
        </is>
      </c>
      <c r="C3597" s="8" t="inlineStr">
        <is>
          <t>Galaxy S24 FE 8-128GB 5G</t>
        </is>
      </c>
      <c r="D3597" s="8" t="inlineStr">
        <is>
          <t>-</t>
        </is>
      </c>
      <c r="E3597" s="9" t="n">
        <v>2849</v>
      </c>
      <c r="F3597" s="9" t="inlineStr">
        <is>
          <t>2849.00</t>
        </is>
      </c>
      <c r="G3597" s="9" t="inlineStr">
        <is>
          <t>Instock</t>
        </is>
      </c>
      <c r="H3597" s="9">
        <f>SUBSTITUTE(SUBSTITUTE(F3597,".00",""),".","")+0</f>
        <v/>
      </c>
      <c r="I3597" s="9" t="n"/>
      <c r="J3597" s="9">
        <f>IF(I3597&lt;&gt;"",I3597,H3597)</f>
        <v/>
      </c>
      <c r="K3597" s="9">
        <f>E3597/(1+M3597)</f>
        <v/>
      </c>
      <c r="L3597" s="10" t="inlineStr">
        <is>
          <t>PLN</t>
        </is>
      </c>
      <c r="M3597" s="11" t="n">
        <v>0.23</v>
      </c>
      <c r="N3597" s="9">
        <f>K3597*VLOOKUP(L3597,'Exchange rate'!A:B,2,0)</f>
        <v/>
      </c>
      <c r="O3597" s="8" t="inlineStr">
        <is>
          <t>T-Mobile</t>
        </is>
      </c>
      <c r="P3597" s="8" t="inlineStr">
        <is>
          <t>T-Mobile</t>
        </is>
      </c>
      <c r="Q3597" s="8" t="inlineStr">
        <is>
          <t>Poland</t>
        </is>
      </c>
      <c r="R3597" s="12" t="inlineStr">
        <is>
          <t>https://www.t-mobile.pl/sklep/kategoria/telefony/lista/produkty/urzadzenie/samsung-galaxy-s24-fe-5g?tariffId=PostpaidVoiceAcq_OneShop_M1_70_24_offe&amp;agreementId=agreement24&amp;variantId=hw_SamGlxS24FE5G_8_128GB_blue_offe&amp;categoryId=telefony&amp;instalmentId=24&amp;installmentValue=100&amp;changedAttr%255B%255D=changedAttr.colour%253D%25230000FF</t>
        </is>
      </c>
      <c r="S3597" s="13" t="inlineStr">
        <is>
          <t>Handset</t>
        </is>
      </c>
      <c r="T3597" s="13" t="n"/>
      <c r="U3597" s="12" t="inlineStr">
        <is>
          <t>https://drive.google.com/uc?export=view&amp;id=1CE0qdKUQrKSuh_5eg11p6J_Lw4K93Kl8</t>
        </is>
      </c>
      <c r="V3597" t="inlineStr">
        <is>
          <t>20250424</t>
        </is>
      </c>
    </row>
    <row r="3598" ht="15" customHeight="1">
      <c r="A3598" s="7" t="inlineStr">
        <is>
          <t>BN2009171</t>
        </is>
      </c>
      <c r="B3598" s="8" t="inlineStr">
        <is>
          <t>Samsung</t>
        </is>
      </c>
      <c r="C3598" s="8" t="inlineStr">
        <is>
          <t>Galaxy S24 Ultra 12-256GB 5G</t>
        </is>
      </c>
      <c r="D3598" s="8" t="inlineStr">
        <is>
          <t>-</t>
        </is>
      </c>
      <c r="E3598" s="9" t="n">
        <v>0</v>
      </c>
      <c r="F3598" s="9" t="inlineStr">
        <is>
          <t>0.00</t>
        </is>
      </c>
      <c r="G3598" s="9" t="inlineStr">
        <is>
          <t>Outstock</t>
        </is>
      </c>
      <c r="H3598" s="9">
        <f>SUBSTITUTE(SUBSTITUTE(F3598,".00",""),".","")+0</f>
        <v/>
      </c>
      <c r="I3598" s="9" t="n"/>
      <c r="J3598" s="9">
        <f>IF(I3598&lt;&gt;"",I3598,H3598)</f>
        <v/>
      </c>
      <c r="K3598" s="9">
        <f>E3598/(1+M3598)</f>
        <v/>
      </c>
      <c r="L3598" s="10" t="inlineStr">
        <is>
          <t>PLN</t>
        </is>
      </c>
      <c r="M3598" s="11" t="n">
        <v>0.23</v>
      </c>
      <c r="N3598" s="9">
        <f>K3598*VLOOKUP(L3598,'Exchange rate'!A:B,2,0)</f>
        <v/>
      </c>
      <c r="O3598" s="8" t="inlineStr">
        <is>
          <t>T-Mobile</t>
        </is>
      </c>
      <c r="P3598" s="8" t="inlineStr">
        <is>
          <t>T-Mobile</t>
        </is>
      </c>
      <c r="Q3598" s="8" t="inlineStr">
        <is>
          <t>Poland</t>
        </is>
      </c>
      <c r="R3598" s="12" t="inlineStr">
        <is>
          <t>https://www.t-mobile.pl/sklep/kategoria/telefony/lista/produkty/urzadzenie/samsung-galaxy-s24-ultra-5g?bp=acquisition&amp;tariffId=PostpaidVoiceAcq_OneShop_M1_70_24_offe&amp;agreementId=agreement24&amp;variantId=hw_SamGlxS24Ultra5G_12_256GB_black_offe&amp;instalmentId=0&amp;installmentValue=0&amp;changedAttr%255B%255D=changedAttr.colour%253D%2523000000</t>
        </is>
      </c>
      <c r="S3598" s="13" t="inlineStr">
        <is>
          <t>Handset</t>
        </is>
      </c>
      <c r="T3598" s="13" t="inlineStr">
        <is>
          <t>a</t>
        </is>
      </c>
      <c r="U3598" s="12" t="inlineStr">
        <is>
          <t>https://drive.google.com/uc?export=view&amp;id=1CZDB20A2eqq3tXkp0WxScu2KPibTMARL</t>
        </is>
      </c>
      <c r="V3598" t="inlineStr">
        <is>
          <t>20250424</t>
        </is>
      </c>
    </row>
    <row r="3599" ht="15" customHeight="1">
      <c r="A3599" s="7" t="inlineStr">
        <is>
          <t>BN2009172</t>
        </is>
      </c>
      <c r="B3599" s="8" t="inlineStr">
        <is>
          <t>Samsung</t>
        </is>
      </c>
      <c r="C3599" s="8" t="inlineStr">
        <is>
          <t>Galaxy S24 Ultra 12-512GB 5G</t>
        </is>
      </c>
      <c r="D3599" s="8" t="inlineStr">
        <is>
          <t>-</t>
        </is>
      </c>
      <c r="E3599" s="9" t="n">
        <v>0</v>
      </c>
      <c r="F3599" s="9" t="inlineStr">
        <is>
          <t>0.00</t>
        </is>
      </c>
      <c r="G3599" s="9" t="inlineStr">
        <is>
          <t>Outstock</t>
        </is>
      </c>
      <c r="H3599" s="9">
        <f>SUBSTITUTE(SUBSTITUTE(F3599,".00",""),".","")+0</f>
        <v/>
      </c>
      <c r="I3599" s="9" t="n"/>
      <c r="J3599" s="9">
        <f>IF(I3599&lt;&gt;"",I3599,H3599)</f>
        <v/>
      </c>
      <c r="K3599" s="9">
        <f>E3599/(1+M3599)</f>
        <v/>
      </c>
      <c r="L3599" s="10" t="inlineStr">
        <is>
          <t>PLN</t>
        </is>
      </c>
      <c r="M3599" s="11" t="n">
        <v>0.23</v>
      </c>
      <c r="N3599" s="9">
        <f>K3599*VLOOKUP(L3599,'Exchange rate'!A:B,2,0)</f>
        <v/>
      </c>
      <c r="O3599" s="8" t="inlineStr">
        <is>
          <t>T-Mobile</t>
        </is>
      </c>
      <c r="P3599" s="8" t="inlineStr">
        <is>
          <t>T-Mobile</t>
        </is>
      </c>
      <c r="Q3599" s="8" t="inlineStr">
        <is>
          <t>Poland</t>
        </is>
      </c>
      <c r="R3599" s="12" t="inlineStr">
        <is>
          <t>https://www.t-mobile.pl/sklep/kategoria/telefony/lista/produkty/urzadzenie/samsung-galaxy-s24-ultra-5g?bp=acquisition&amp;tariffId=PostpaidVoiceAcq_OneShop_M1_70_24_offe&amp;agreementId=agreement24&amp;variantId=hw_SamGlxS24Ultra5G_12_256GB_black_offe&amp;instalmentId=0&amp;installmentValue=0&amp;changedAttr%255B%255D=changedAttr.colour%253D%2523000000</t>
        </is>
      </c>
      <c r="S3599" s="13" t="inlineStr">
        <is>
          <t>Handset</t>
        </is>
      </c>
      <c r="T3599" s="13" t="inlineStr">
        <is>
          <t>a</t>
        </is>
      </c>
      <c r="U3599" s="12" t="inlineStr">
        <is>
          <t>https://drive.google.com/uc?export=view&amp;id=1AxDfnsEmbJBovzh-2d2-vA3CDpTeWafi</t>
        </is>
      </c>
      <c r="V3599" t="inlineStr">
        <is>
          <t>20250424</t>
        </is>
      </c>
    </row>
    <row r="3600" ht="15" customHeight="1">
      <c r="A3600" s="7" t="inlineStr">
        <is>
          <t>BN2009169</t>
        </is>
      </c>
      <c r="B3600" s="8" t="inlineStr">
        <is>
          <t>Samsung</t>
        </is>
      </c>
      <c r="C3600" s="8" t="inlineStr">
        <is>
          <t>Galaxy S24+ 12-256GB 5G</t>
        </is>
      </c>
      <c r="D3600" s="8" t="inlineStr">
        <is>
          <t>-</t>
        </is>
      </c>
      <c r="E3600" s="9" t="n">
        <v>0</v>
      </c>
      <c r="F3600" s="9" t="inlineStr">
        <is>
          <t>0.00</t>
        </is>
      </c>
      <c r="G3600" s="9" t="inlineStr">
        <is>
          <t>Outstock</t>
        </is>
      </c>
      <c r="H3600" s="9">
        <f>SUBSTITUTE(SUBSTITUTE(F3600,".00",""),".","")+0</f>
        <v/>
      </c>
      <c r="I3600" s="9" t="n"/>
      <c r="J3600" s="9">
        <f>IF(I3600&lt;&gt;"",I3600,H3600)</f>
        <v/>
      </c>
      <c r="K3600" s="9">
        <f>E3600/(1+M3600)</f>
        <v/>
      </c>
      <c r="L3600" s="10" t="inlineStr">
        <is>
          <t>PLN</t>
        </is>
      </c>
      <c r="M3600" s="11" t="n">
        <v>0.23</v>
      </c>
      <c r="N3600" s="9">
        <f>K3600*VLOOKUP(L3600,'Exchange rate'!A:B,2,0)</f>
        <v/>
      </c>
      <c r="O3600" s="8" t="inlineStr">
        <is>
          <t>T-Mobile</t>
        </is>
      </c>
      <c r="P3600" s="8" t="inlineStr">
        <is>
          <t>T-Mobile</t>
        </is>
      </c>
      <c r="Q3600" s="8" t="inlineStr">
        <is>
          <t>Poland</t>
        </is>
      </c>
      <c r="R3600" s="12" t="inlineStr">
        <is>
          <t>https://www.t-mobile.pl/sklep/kategoria/telefony/lista/produkty/urzadzenie/samsung-galaxy-s24-plus-5g?bp=acquisition&amp;tariffId=PostpaidVoiceAcq_OneShop_M1_70_24_offe&amp;agreementId=agreement24&amp;variantId=hw_SamGlxS24Plus5G_12_512GB_black_offe&amp;instalmentId=0&amp;installmentValue=0&amp;changedAttr%255B%255D=changedAttr.colour%253D%2523000000</t>
        </is>
      </c>
      <c r="S3600" s="13" t="inlineStr">
        <is>
          <t>Handset</t>
        </is>
      </c>
      <c r="T3600" s="13" t="inlineStr">
        <is>
          <t>a</t>
        </is>
      </c>
      <c r="U3600" s="12" t="inlineStr">
        <is>
          <t>https://drive.google.com/uc?export=view&amp;id=1BOt07KtSRKaHhWYIA2EMf4NbwNzmiX7c</t>
        </is>
      </c>
      <c r="V3600" t="inlineStr">
        <is>
          <t>20250424</t>
        </is>
      </c>
    </row>
    <row r="3601" ht="15" customHeight="1">
      <c r="A3601" s="7" t="inlineStr">
        <is>
          <t>BN2009170</t>
        </is>
      </c>
      <c r="B3601" s="8" t="inlineStr">
        <is>
          <t>Samsung</t>
        </is>
      </c>
      <c r="C3601" s="8" t="inlineStr">
        <is>
          <t>Galaxy S24+ 12-512GB 5G</t>
        </is>
      </c>
      <c r="D3601" s="8" t="inlineStr">
        <is>
          <t>-</t>
        </is>
      </c>
      <c r="E3601" s="9" t="n">
        <v>0</v>
      </c>
      <c r="F3601" s="9" t="inlineStr">
        <is>
          <t>0.00</t>
        </is>
      </c>
      <c r="G3601" s="9" t="inlineStr">
        <is>
          <t>Outstock</t>
        </is>
      </c>
      <c r="H3601" s="9">
        <f>SUBSTITUTE(SUBSTITUTE(F3601,".00",""),".","")+0</f>
        <v/>
      </c>
      <c r="I3601" s="9" t="n"/>
      <c r="J3601" s="9">
        <f>IF(I3601&lt;&gt;"",I3601,H3601)</f>
        <v/>
      </c>
      <c r="K3601" s="9">
        <f>E3601/(1+M3601)</f>
        <v/>
      </c>
      <c r="L3601" s="10" t="inlineStr">
        <is>
          <t>PLN</t>
        </is>
      </c>
      <c r="M3601" s="11" t="n">
        <v>0.23</v>
      </c>
      <c r="N3601" s="9">
        <f>K3601*VLOOKUP(L3601,'Exchange rate'!A:B,2,0)</f>
        <v/>
      </c>
      <c r="O3601" s="8" t="inlineStr">
        <is>
          <t>T-Mobile</t>
        </is>
      </c>
      <c r="P3601" s="8" t="inlineStr">
        <is>
          <t>T-Mobile</t>
        </is>
      </c>
      <c r="Q3601" s="8" t="inlineStr">
        <is>
          <t>Poland</t>
        </is>
      </c>
      <c r="R3601" s="12" t="inlineStr">
        <is>
          <t>https://www.t-mobile.pl/sklep/kategoria/telefony/lista/produkty/urzadzenie/samsung-galaxy-s24-plus-5g?tariffId=PostpaidVoiceAcq_OneShop_M1_70_24_offe&amp;agreementId=agreement24&amp;variantId=hw_SamGlxS24Plus5G_12_512GB_black_offe&amp;categoryId=telefony&amp;instalmentId=24&amp;installmentValue=200&amp;changedAttr%255B%255D=changedAttr.storage%253D512_GB</t>
        </is>
      </c>
      <c r="S3601" s="13" t="inlineStr">
        <is>
          <t>Handset</t>
        </is>
      </c>
      <c r="T3601" s="13" t="inlineStr">
        <is>
          <t>a</t>
        </is>
      </c>
      <c r="U3601" s="12" t="inlineStr">
        <is>
          <t>https://drive.google.com/uc?export=view&amp;id=1CVoADRnsmXOAOlu2DbbzsFMul1cmgc_z</t>
        </is>
      </c>
      <c r="V3601" t="inlineStr">
        <is>
          <t>20250424</t>
        </is>
      </c>
    </row>
    <row r="3602" ht="15" customHeight="1">
      <c r="A3602" s="7" t="inlineStr">
        <is>
          <t>BN2009796</t>
        </is>
      </c>
      <c r="B3602" s="8" t="inlineStr">
        <is>
          <t>Samsung</t>
        </is>
      </c>
      <c r="C3602" s="8" t="inlineStr">
        <is>
          <t>Galaxy S25 12-128GB 5G</t>
        </is>
      </c>
      <c r="D3602" s="8" t="inlineStr">
        <is>
          <t>-</t>
        </is>
      </c>
      <c r="E3602" s="9" t="n">
        <v>3499</v>
      </c>
      <c r="F3602" s="9" t="inlineStr">
        <is>
          <t>3499.00</t>
        </is>
      </c>
      <c r="G3602" s="9" t="inlineStr">
        <is>
          <t>Instock</t>
        </is>
      </c>
      <c r="H3602" s="9">
        <f>SUBSTITUTE(SUBSTITUTE(F3602,".00",""),".","")+0</f>
        <v/>
      </c>
      <c r="I3602" s="9" t="n"/>
      <c r="J3602" s="9">
        <f>IF(I3602&lt;&gt;"",I3602,H3602)</f>
        <v/>
      </c>
      <c r="K3602" s="9">
        <f>E3602/(1+M3602)</f>
        <v/>
      </c>
      <c r="L3602" s="10" t="inlineStr">
        <is>
          <t>PLN</t>
        </is>
      </c>
      <c r="M3602" s="11" t="n">
        <v>0.23</v>
      </c>
      <c r="N3602" s="9">
        <f>K3602*VLOOKUP(L3602,'Exchange rate'!A:B,2,0)</f>
        <v/>
      </c>
      <c r="O3602" s="8" t="inlineStr">
        <is>
          <t>T-Mobile</t>
        </is>
      </c>
      <c r="P3602" s="8" t="inlineStr">
        <is>
          <t>T-Mobile</t>
        </is>
      </c>
      <c r="Q3602" s="8" t="inlineStr">
        <is>
          <t>Poland</t>
        </is>
      </c>
      <c r="R3602" s="12" t="inlineStr">
        <is>
          <t>https://www.t-mobile.pl/sklep/kategoria/telefony/lista/produkty/urzadzenie/samsung-galaxy-s25-5g?bp=acquisition&amp;hardwareOnlySale=true&amp;tariffId=-1&amp;variantId=hw_SamGlxS25_5G_12_128GB_green_offe&amp;categoryId=telefony&amp;instalmentId=24&amp;installmentValue=150&amp;changedAttr%255B%255D=changedAttr.colour%253D%2523AEE1CD</t>
        </is>
      </c>
      <c r="S3602" s="13" t="inlineStr">
        <is>
          <t>Handset</t>
        </is>
      </c>
      <c r="T3602" s="13" t="n"/>
      <c r="U3602" s="12" t="inlineStr">
        <is>
          <t>https://drive.google.com/uc?export=view&amp;id=1CPCm1SVUNXKl4WScdAJ197yOaSxZm7ah</t>
        </is>
      </c>
      <c r="V3602" t="inlineStr">
        <is>
          <t>20250424</t>
        </is>
      </c>
    </row>
    <row r="3603" ht="15" customHeight="1">
      <c r="A3603" s="7" t="inlineStr">
        <is>
          <t>BN2009900</t>
        </is>
      </c>
      <c r="B3603" s="8" t="inlineStr">
        <is>
          <t>Samsung</t>
        </is>
      </c>
      <c r="C3603" s="8" t="inlineStr">
        <is>
          <t>Galaxy S25 12-256GB 5G</t>
        </is>
      </c>
      <c r="D3603" s="8" t="inlineStr">
        <is>
          <t>-</t>
        </is>
      </c>
      <c r="E3603" s="9" t="n">
        <v>3699</v>
      </c>
      <c r="F3603" s="9" t="inlineStr">
        <is>
          <t>3699.00</t>
        </is>
      </c>
      <c r="G3603" s="9" t="inlineStr">
        <is>
          <t>Instock</t>
        </is>
      </c>
      <c r="H3603" s="9">
        <f>SUBSTITUTE(SUBSTITUTE(F3603,".00",""),".","")+0</f>
        <v/>
      </c>
      <c r="I3603" s="9" t="n"/>
      <c r="J3603" s="9">
        <f>IF(I3603&lt;&gt;"",I3603,H3603)</f>
        <v/>
      </c>
      <c r="K3603" s="9">
        <f>E3603/(1+M3603)</f>
        <v/>
      </c>
      <c r="L3603" s="10" t="inlineStr">
        <is>
          <t>PLN</t>
        </is>
      </c>
      <c r="M3603" s="11" t="n">
        <v>0.23</v>
      </c>
      <c r="N3603" s="9">
        <f>K3603*VLOOKUP(L3603,'Exchange rate'!A:B,2,0)</f>
        <v/>
      </c>
      <c r="O3603" s="8" t="inlineStr">
        <is>
          <t>T-Mobile</t>
        </is>
      </c>
      <c r="P3603" s="8" t="inlineStr">
        <is>
          <t>T-Mobile</t>
        </is>
      </c>
      <c r="Q3603" s="8" t="inlineStr">
        <is>
          <t>Poland</t>
        </is>
      </c>
      <c r="R3603" s="12" t="inlineStr">
        <is>
          <t>https://www.t-mobile.pl/sklep/kategoria/telefony/lista/produkty/urzadzenie/samsung-galaxy-s25-5g?bp=acquisition&amp;hardwareOnlySale=true&amp;tariffId=-1&amp;variantId=hw_SamGlxS25_5G_12_256GB_navy_offe&amp;categoryId=telefony&amp;instalmentId=24&amp;installmentValue=160&amp;changedAttr%255B%255D=changedAttr.colour%253D%252302075D</t>
        </is>
      </c>
      <c r="S3603" s="13" t="inlineStr">
        <is>
          <t>Handset</t>
        </is>
      </c>
      <c r="T3603" s="13" t="n"/>
      <c r="U3603" s="12" t="inlineStr">
        <is>
          <t>https://drive.google.com/uc?export=view&amp;id=1ALr7uOPg0AhCN4fwECUmqKfcUP2dKhqu</t>
        </is>
      </c>
      <c r="V3603" t="inlineStr">
        <is>
          <t>20250424</t>
        </is>
      </c>
    </row>
    <row r="3604" ht="15" customHeight="1">
      <c r="A3604" s="7" t="inlineStr">
        <is>
          <t>BN2009798</t>
        </is>
      </c>
      <c r="B3604" s="8" t="inlineStr">
        <is>
          <t>Samsung</t>
        </is>
      </c>
      <c r="C3604" s="8" t="inlineStr">
        <is>
          <t>Galaxy S25 Ultra 12-256GB 5G</t>
        </is>
      </c>
      <c r="D3604" s="8" t="inlineStr">
        <is>
          <t>-</t>
        </is>
      </c>
      <c r="E3604" s="9" t="n">
        <v>6099</v>
      </c>
      <c r="F3604" s="9" t="inlineStr">
        <is>
          <t>6099.00</t>
        </is>
      </c>
      <c r="G3604" s="9" t="inlineStr">
        <is>
          <t>Instock</t>
        </is>
      </c>
      <c r="H3604" s="9">
        <f>SUBSTITUTE(SUBSTITUTE(F3604,".00",""),".","")+0</f>
        <v/>
      </c>
      <c r="I3604" s="9" t="n"/>
      <c r="J3604" s="9">
        <f>IF(I3604&lt;&gt;"",I3604,H3604)</f>
        <v/>
      </c>
      <c r="K3604" s="9">
        <f>E3604/(1+M3604)</f>
        <v/>
      </c>
      <c r="L3604" s="10" t="inlineStr">
        <is>
          <t>PLN</t>
        </is>
      </c>
      <c r="M3604" s="11" t="n">
        <v>0.23</v>
      </c>
      <c r="N3604" s="9">
        <f>K3604*VLOOKUP(L3604,'Exchange rate'!A:B,2,0)</f>
        <v/>
      </c>
      <c r="O3604" s="8" t="inlineStr">
        <is>
          <t>T-Mobile</t>
        </is>
      </c>
      <c r="P3604" s="8" t="inlineStr">
        <is>
          <t>T-Mobile</t>
        </is>
      </c>
      <c r="Q3604" s="8" t="inlineStr">
        <is>
          <t>Poland</t>
        </is>
      </c>
      <c r="R3604" s="12" t="inlineStr">
        <is>
          <t>https://www.t-mobile.pl/sklep/kategoria/telefony/lista/produkty/urzadzenie/samsung-galaxy-s25-ultra-5g?bp=acquisition&amp;hardwareOnlySale=true&amp;tariffId=-1&amp;variantId=hw_SamGlxS25Ultra5G_12_256GB_grey_offe&amp;categoryId=telefony&amp;instalmentId=24&amp;installmentValue=260&amp;changedAttr%255B%255D=changedAttr.colour%253D%2523666666</t>
        </is>
      </c>
      <c r="S3604" s="13" t="inlineStr">
        <is>
          <t>Handset</t>
        </is>
      </c>
      <c r="T3604" s="13" t="n"/>
      <c r="U3604" s="12" t="inlineStr">
        <is>
          <t>https://drive.google.com/uc?export=view&amp;id=1BhWmh4rKpDvpLac_P8X9E9gZM59fnIFi</t>
        </is>
      </c>
      <c r="V3604" t="inlineStr">
        <is>
          <t>20250424</t>
        </is>
      </c>
    </row>
    <row r="3605" ht="15" customHeight="1">
      <c r="A3605" s="7" t="inlineStr">
        <is>
          <t>BN2009852</t>
        </is>
      </c>
      <c r="B3605" s="8" t="inlineStr">
        <is>
          <t>Samsung</t>
        </is>
      </c>
      <c r="C3605" s="8" t="inlineStr">
        <is>
          <t>Galaxy S25 Ultra 12-512GB 5G</t>
        </is>
      </c>
      <c r="D3605" s="8" t="inlineStr">
        <is>
          <t>-</t>
        </is>
      </c>
      <c r="E3605" s="9" t="n">
        <v>6699</v>
      </c>
      <c r="F3605" s="9" t="inlineStr">
        <is>
          <t>6699.00</t>
        </is>
      </c>
      <c r="G3605" s="9" t="inlineStr">
        <is>
          <t>Instock</t>
        </is>
      </c>
      <c r="H3605" s="9">
        <f>SUBSTITUTE(SUBSTITUTE(F3605,".00",""),".","")+0</f>
        <v/>
      </c>
      <c r="I3605" s="9" t="n"/>
      <c r="J3605" s="9">
        <f>IF(I3605&lt;&gt;"",I3605,H3605)</f>
        <v/>
      </c>
      <c r="K3605" s="9">
        <f>E3605/(1+M3605)</f>
        <v/>
      </c>
      <c r="L3605" s="10" t="inlineStr">
        <is>
          <t>PLN</t>
        </is>
      </c>
      <c r="M3605" s="11" t="n">
        <v>0.23</v>
      </c>
      <c r="N3605" s="9">
        <f>K3605*VLOOKUP(L3605,'Exchange rate'!A:B,2,0)</f>
        <v/>
      </c>
      <c r="O3605" s="8" t="inlineStr">
        <is>
          <t>T-Mobile</t>
        </is>
      </c>
      <c r="P3605" s="8" t="inlineStr">
        <is>
          <t>T-Mobile</t>
        </is>
      </c>
      <c r="Q3605" s="8" t="inlineStr">
        <is>
          <t>Poland</t>
        </is>
      </c>
      <c r="R3605" s="12" t="inlineStr">
        <is>
          <t>https://www.t-mobile.pl/sklep/kategoria/telefony/lista/produkty/urzadzenie/samsung-galaxy-s25-ultra-5g?bp=acquisition&amp;hardwareOnlySale=true&amp;tariffId=-1&amp;variantId=hw_SamGlxS25Ultra5G_12_512GB_blue_offe&amp;categoryId=telefony&amp;instalmentId=24&amp;installmentValue=260&amp;changedAttr%255B%255D=changedAttr.colour%253D%25230000FF</t>
        </is>
      </c>
      <c r="S3605" s="13" t="inlineStr">
        <is>
          <t>Handset</t>
        </is>
      </c>
      <c r="T3605" s="13" t="n"/>
      <c r="U3605" s="12" t="inlineStr">
        <is>
          <t>https://drive.google.com/uc?export=view&amp;id=1Afrp_XVyzcquyumf7j_8if7zTenudKiF</t>
        </is>
      </c>
      <c r="V3605" t="inlineStr">
        <is>
          <t>20250424</t>
        </is>
      </c>
    </row>
    <row r="3606" ht="15" customHeight="1">
      <c r="A3606" s="7" t="inlineStr">
        <is>
          <t>BN2009797</t>
        </is>
      </c>
      <c r="B3606" s="8" t="inlineStr">
        <is>
          <t>Samsung</t>
        </is>
      </c>
      <c r="C3606" s="8" t="inlineStr">
        <is>
          <t>Galaxy S25+ 12-256GB 5G</t>
        </is>
      </c>
      <c r="D3606" s="8" t="inlineStr">
        <is>
          <t>-</t>
        </is>
      </c>
      <c r="E3606" s="9" t="n">
        <v>4199</v>
      </c>
      <c r="F3606" s="9" t="inlineStr">
        <is>
          <t>4199.00</t>
        </is>
      </c>
      <c r="G3606" s="9" t="inlineStr">
        <is>
          <t>Instock</t>
        </is>
      </c>
      <c r="H3606" s="9">
        <f>SUBSTITUTE(SUBSTITUTE(F3606,".00",""),".","")+0</f>
        <v/>
      </c>
      <c r="I3606" s="9" t="n"/>
      <c r="J3606" s="9">
        <f>IF(I3606&lt;&gt;"",I3606,H3606)</f>
        <v/>
      </c>
      <c r="K3606" s="9">
        <f>E3606/(1+M3606)</f>
        <v/>
      </c>
      <c r="L3606" s="10" t="inlineStr">
        <is>
          <t>PLN</t>
        </is>
      </c>
      <c r="M3606" s="11" t="n">
        <v>0.23</v>
      </c>
      <c r="N3606" s="9">
        <f>K3606*VLOOKUP(L3606,'Exchange rate'!A:B,2,0)</f>
        <v/>
      </c>
      <c r="O3606" s="8" t="inlineStr">
        <is>
          <t>T-Mobile</t>
        </is>
      </c>
      <c r="P3606" s="8" t="inlineStr">
        <is>
          <t>T-Mobile</t>
        </is>
      </c>
      <c r="Q3606" s="8" t="inlineStr">
        <is>
          <t>Poland</t>
        </is>
      </c>
      <c r="R3606" s="12" t="inlineStr">
        <is>
          <t>https://www.t-mobile.pl/sklep/kategoria/telefony/lista/produkty/urzadzenie/samsung-galaxy-s25-plus-5g?bp=acquisition&amp;hardwareOnlySale=true&amp;tariffId=-1&amp;variantId=hw_SamGlxS25Plus5G_12_256GB_blue_offe&amp;categoryId=telefony&amp;instalmentId=24&amp;installmentValue=0</t>
        </is>
      </c>
      <c r="S3606" s="13" t="inlineStr">
        <is>
          <t>Handset</t>
        </is>
      </c>
      <c r="T3606" s="13" t="n"/>
      <c r="U3606" s="12" t="inlineStr">
        <is>
          <t>https://drive.google.com/uc?export=view&amp;id=1D7_oHalsAcSoxFHn6sMIqYaMO6sUIRrx</t>
        </is>
      </c>
      <c r="V3606" t="inlineStr">
        <is>
          <t>20250424</t>
        </is>
      </c>
    </row>
    <row r="3607" ht="15" customHeight="1">
      <c r="A3607" s="7" t="inlineStr">
        <is>
          <t>BN2009850</t>
        </is>
      </c>
      <c r="B3607" s="8" t="inlineStr">
        <is>
          <t>Samsung</t>
        </is>
      </c>
      <c r="C3607" s="8" t="inlineStr">
        <is>
          <t>Galaxy S25+ 12-512GB 5G</t>
        </is>
      </c>
      <c r="D3607" s="8" t="inlineStr">
        <is>
          <t>-</t>
        </is>
      </c>
      <c r="E3607" s="9" t="n">
        <v>4699</v>
      </c>
      <c r="F3607" s="9" t="inlineStr">
        <is>
          <t>4699.00</t>
        </is>
      </c>
      <c r="G3607" s="9" t="inlineStr">
        <is>
          <t>Instock</t>
        </is>
      </c>
      <c r="H3607" s="9">
        <f>SUBSTITUTE(SUBSTITUTE(F3607,".00",""),".","")+0</f>
        <v/>
      </c>
      <c r="I3607" s="9" t="n"/>
      <c r="J3607" s="9">
        <f>IF(I3607&lt;&gt;"",I3607,H3607)</f>
        <v/>
      </c>
      <c r="K3607" s="9">
        <f>E3607/(1+M3607)</f>
        <v/>
      </c>
      <c r="L3607" s="10" t="inlineStr">
        <is>
          <t>PLN</t>
        </is>
      </c>
      <c r="M3607" s="11" t="n">
        <v>0.23</v>
      </c>
      <c r="N3607" s="9">
        <f>K3607*VLOOKUP(L3607,'Exchange rate'!A:B,2,0)</f>
        <v/>
      </c>
      <c r="O3607" s="8" t="inlineStr">
        <is>
          <t>T-Mobile</t>
        </is>
      </c>
      <c r="P3607" s="8" t="inlineStr">
        <is>
          <t>T-Mobile</t>
        </is>
      </c>
      <c r="Q3607" s="8" t="inlineStr">
        <is>
          <t>Poland</t>
        </is>
      </c>
      <c r="R3607" s="12" t="inlineStr">
        <is>
          <t>https://www.t-mobile.pl/sklep/kategoria/telefony/lista/produkty/urzadzenie/samsung-galaxy-s25-plus-5g?bp=acquisition&amp;hardwareOnlySale=true&amp;tariffId=-1&amp;variantId=hw_SamGlxS25Plus5G_12_512GB_blue_offe&amp;categoryId=telefony&amp;instalmentId=24&amp;installmentValue=180&amp;changedAttr%255B%255D=changedAttr.storage%253D512_GB</t>
        </is>
      </c>
      <c r="S3607" s="13" t="inlineStr">
        <is>
          <t>Handset</t>
        </is>
      </c>
      <c r="T3607" s="13" t="n"/>
      <c r="U3607" s="12" t="inlineStr">
        <is>
          <t>https://drive.google.com/uc?export=view&amp;id=1DDVBHD6ep7BEUH6VtSEe_69Qvs3GVJH8</t>
        </is>
      </c>
      <c r="V3607" t="inlineStr">
        <is>
          <t>20250424</t>
        </is>
      </c>
    </row>
    <row r="3608" ht="15" customHeight="1">
      <c r="A3608" s="7" t="inlineStr">
        <is>
          <t>BN2008981</t>
        </is>
      </c>
      <c r="B3608" s="8" t="inlineStr">
        <is>
          <t>Samsung</t>
        </is>
      </c>
      <c r="C3608" s="8" t="inlineStr">
        <is>
          <t>Galaxy Tab A9+ 4-64GB 5G</t>
        </is>
      </c>
      <c r="D3608" s="8" t="inlineStr">
        <is>
          <t>-</t>
        </is>
      </c>
      <c r="E3608" s="9" t="n">
        <v>0</v>
      </c>
      <c r="F3608" s="9" t="inlineStr">
        <is>
          <t>0.00</t>
        </is>
      </c>
      <c r="G3608" s="9" t="inlineStr">
        <is>
          <t>Outstock</t>
        </is>
      </c>
      <c r="H3608" s="9">
        <f>SUBSTITUTE(SUBSTITUTE(F3608,".00",""),".","")+0</f>
        <v/>
      </c>
      <c r="I3608" s="9" t="n"/>
      <c r="J3608" s="9">
        <f>IF(I3608&lt;&gt;"",I3608,H3608)</f>
        <v/>
      </c>
      <c r="K3608" s="9">
        <f>E3608/(1+M3608)</f>
        <v/>
      </c>
      <c r="L3608" s="10" t="inlineStr">
        <is>
          <t>PLN</t>
        </is>
      </c>
      <c r="M3608" s="11" t="n">
        <v>0.23</v>
      </c>
      <c r="N3608" s="9">
        <f>K3608*VLOOKUP(L3608,'Exchange rate'!A:B,2,0)</f>
        <v/>
      </c>
      <c r="O3608" s="8" t="inlineStr">
        <is>
          <t>T-Mobile</t>
        </is>
      </c>
      <c r="P3608" s="8" t="inlineStr">
        <is>
          <t>T-Mobile</t>
        </is>
      </c>
      <c r="Q3608" s="8" t="inlineStr">
        <is>
          <t>Poland</t>
        </is>
      </c>
      <c r="R3608" s="12" t="inlineStr">
        <is>
          <t>https://www.t-mobile.pl/sklep/kategoria/telefony/lista/produkty/urzadzenie/samsung-galaxy-tab-a9-plus-5g?currentPage=2&amp;tariffId=PostpaidVoiceAcq_OneShop_MNP3X0_M_70_24_offe&amp;itemPerPage=18&amp;excludedCurrentPage=1null&amp;bp=acquisition&amp;agreementId=agreement24&amp;variantId=hw_SamGlxTabA9Plus_5G_4_64GB_gray_offe&amp;instalmentId=24&amp;installmentValue=0</t>
        </is>
      </c>
      <c r="S3608" s="13" t="inlineStr">
        <is>
          <t>Tablet</t>
        </is>
      </c>
      <c r="T3608" s="13" t="inlineStr">
        <is>
          <t>a</t>
        </is>
      </c>
      <c r="U3608" s="12" t="inlineStr">
        <is>
          <t>https://drive.google.com/uc?export=view&amp;id=1DZCLqbyxTWkvX6TOVV5fFWOwA2pVUuRY</t>
        </is>
      </c>
      <c r="V3608" t="inlineStr">
        <is>
          <t>20250424</t>
        </is>
      </c>
    </row>
    <row r="3609" ht="15" customHeight="1">
      <c r="A3609" s="7" t="inlineStr">
        <is>
          <t>BN2008929</t>
        </is>
      </c>
      <c r="B3609" s="8" t="inlineStr">
        <is>
          <t>Samsung</t>
        </is>
      </c>
      <c r="C3609" s="8" t="inlineStr">
        <is>
          <t>Galaxy Tab S9 11.0 8-128GB 5G</t>
        </is>
      </c>
      <c r="D3609" s="8" t="inlineStr">
        <is>
          <t>-</t>
        </is>
      </c>
      <c r="E3609" s="9" t="n">
        <v>0</v>
      </c>
      <c r="F3609" s="9" t="inlineStr">
        <is>
          <t>0.00</t>
        </is>
      </c>
      <c r="G3609" s="9" t="inlineStr">
        <is>
          <t>Outstock</t>
        </is>
      </c>
      <c r="H3609" s="9">
        <f>SUBSTITUTE(SUBSTITUTE(F3609,".00",""),".","")+0</f>
        <v/>
      </c>
      <c r="I3609" s="9" t="n"/>
      <c r="J3609" s="9">
        <f>IF(I3609&lt;&gt;"",I3609,H3609)</f>
        <v/>
      </c>
      <c r="K3609" s="9">
        <f>E3609/(1+M3609)</f>
        <v/>
      </c>
      <c r="L3609" s="10" t="inlineStr">
        <is>
          <t>PLN</t>
        </is>
      </c>
      <c r="M3609" s="11" t="n">
        <v>0.23</v>
      </c>
      <c r="N3609" s="9">
        <f>K3609*VLOOKUP(L3609,'Exchange rate'!A:B,2,0)</f>
        <v/>
      </c>
      <c r="O3609" s="8" t="inlineStr">
        <is>
          <t>T-Mobile</t>
        </is>
      </c>
      <c r="P3609" s="8" t="inlineStr">
        <is>
          <t>T-Mobile</t>
        </is>
      </c>
      <c r="Q3609" s="8" t="inlineStr">
        <is>
          <t>Poland</t>
        </is>
      </c>
      <c r="R3609" s="12" t="inlineStr">
        <is>
          <t>https://www.t-mobile.pl/sklep/kategoria/telefony/lista/produkty/urzadzenie/samsung-galaxy-tab-s9-5g?currentPage=2&amp;tariffId=PostpaidVoiceAcq_OneShop_MNP6x0_M_70_24_offe&amp;loyalty=agreement24&amp;itemPerPage=18&amp;excludedCurrentPage=1&amp;bp=acquisition&amp;agreementId=agreement24&amp;variantId=hw_SamGlxTabS9_5G_8_128GB_gray_offe&amp;instalmentId=24&amp;installmentValue=180&amp;deviceList=device+list+section</t>
        </is>
      </c>
      <c r="S3609" s="13" t="inlineStr">
        <is>
          <t>Tablet</t>
        </is>
      </c>
      <c r="T3609" s="13" t="inlineStr">
        <is>
          <t>a</t>
        </is>
      </c>
      <c r="U3609" s="12" t="inlineStr">
        <is>
          <t>https://drive.google.com/uc?export=view&amp;id=1C4MKzuy_nMcxCJq1fe59cPV6pk2HWxpt</t>
        </is>
      </c>
      <c r="V3609" t="inlineStr">
        <is>
          <t>20250424</t>
        </is>
      </c>
    </row>
    <row r="3610" ht="15" customHeight="1">
      <c r="A3610" s="7" t="inlineStr">
        <is>
          <t>BN2008977</t>
        </is>
      </c>
      <c r="B3610" s="8" t="inlineStr">
        <is>
          <t>Samsung</t>
        </is>
      </c>
      <c r="C3610" s="8" t="inlineStr">
        <is>
          <t>Galaxy Tab S9 FE 6-128GB 5G</t>
        </is>
      </c>
      <c r="D3610" s="8" t="inlineStr">
        <is>
          <t>-</t>
        </is>
      </c>
      <c r="E3610" s="9" t="n">
        <v>0</v>
      </c>
      <c r="F3610" s="9" t="inlineStr">
        <is>
          <t>0.00</t>
        </is>
      </c>
      <c r="G3610" s="9" t="inlineStr">
        <is>
          <t>Outstock</t>
        </is>
      </c>
      <c r="H3610" s="9">
        <f>SUBSTITUTE(SUBSTITUTE(F3610,".00",""),".","")+0</f>
        <v/>
      </c>
      <c r="I3610" s="9" t="n"/>
      <c r="J3610" s="9">
        <f>IF(I3610&lt;&gt;"",I3610,H3610)</f>
        <v/>
      </c>
      <c r="K3610" s="9">
        <f>E3610/(1+M3610)</f>
        <v/>
      </c>
      <c r="L3610" s="10" t="inlineStr">
        <is>
          <t>PLN</t>
        </is>
      </c>
      <c r="M3610" s="11" t="n">
        <v>0.23</v>
      </c>
      <c r="N3610" s="9">
        <f>K3610*VLOOKUP(L3610,'Exchange rate'!A:B,2,0)</f>
        <v/>
      </c>
      <c r="O3610" s="8" t="inlineStr">
        <is>
          <t>T-Mobile</t>
        </is>
      </c>
      <c r="P3610" s="8" t="inlineStr">
        <is>
          <t>T-Mobile</t>
        </is>
      </c>
      <c r="Q3610" s="8" t="inlineStr">
        <is>
          <t>Poland</t>
        </is>
      </c>
      <c r="R3610" s="12" t="inlineStr">
        <is>
          <t>https://www.t-mobile.pl/sklep/kategoria/telefony/lista/produkty/urzadzenie/samsung-galaxy-tab-s9-fe-5g?bp=acquisition&amp;tariffId=PostpaidVoiceAcq_OneShop_MNP3X0_M_70_24_offe&amp;agreementId=agreement24&amp;variantId=hw_SamGlxTabS9FE5G_6_128GB_gray_offe&amp;instalmentId=24&amp;installmentValue=100&amp;deviceList=device+%252B+tariff+list+section</t>
        </is>
      </c>
      <c r="S3610" s="13" t="inlineStr">
        <is>
          <t>Tablet</t>
        </is>
      </c>
      <c r="T3610" s="13" t="inlineStr">
        <is>
          <t>a</t>
        </is>
      </c>
      <c r="U3610" s="12" t="inlineStr">
        <is>
          <t>https://drive.google.com/uc?export=view&amp;id=1CMyZmK1UE9B_cRoo2-w4tqPqgjkzEuYi</t>
        </is>
      </c>
      <c r="V3610" t="inlineStr">
        <is>
          <t>20250424</t>
        </is>
      </c>
    </row>
    <row r="3611" ht="15" customHeight="1">
      <c r="A3611" s="7" t="inlineStr">
        <is>
          <t>BN4000636</t>
        </is>
      </c>
      <c r="B3611" s="8" t="inlineStr">
        <is>
          <t>Samsung</t>
        </is>
      </c>
      <c r="C3611" s="8" t="inlineStr">
        <is>
          <t>Galaxy Watch 5 Pro LTE</t>
        </is>
      </c>
      <c r="D3611" s="8" t="inlineStr">
        <is>
          <t>-</t>
        </is>
      </c>
      <c r="E3611" s="9" t="n">
        <v>0</v>
      </c>
      <c r="F3611" s="9" t="inlineStr">
        <is>
          <t>0.00</t>
        </is>
      </c>
      <c r="G3611" s="9" t="inlineStr">
        <is>
          <t>Outstock</t>
        </is>
      </c>
      <c r="H3611" s="9">
        <f>SUBSTITUTE(SUBSTITUTE(F3611,".00",""),".","")+0</f>
        <v/>
      </c>
      <c r="I3611" s="9" t="n"/>
      <c r="J3611" s="9">
        <f>IF(I3611&lt;&gt;"",I3611,H3611)</f>
        <v/>
      </c>
      <c r="K3611" s="9">
        <f>E3611/(1+M3611)</f>
        <v/>
      </c>
      <c r="L3611" s="10" t="inlineStr">
        <is>
          <t>PLN</t>
        </is>
      </c>
      <c r="M3611" s="11" t="n">
        <v>0.23</v>
      </c>
      <c r="N3611" s="9">
        <f>K3611*VLOOKUP(L3611,'Exchange rate'!A:B,2,0)</f>
        <v/>
      </c>
      <c r="O3611" s="8" t="inlineStr">
        <is>
          <t>T-Mobile</t>
        </is>
      </c>
      <c r="P3611" s="8" t="inlineStr">
        <is>
          <t>T-Mobile</t>
        </is>
      </c>
      <c r="Q3611" s="8" t="inlineStr">
        <is>
          <t>Poland</t>
        </is>
      </c>
      <c r="R3611" s="12" t="inlineStr">
        <is>
          <t>https://www.t-mobile.pl/sklep/kategoria/telefony/lista/produkty/urzadzenie/samsung-galaxy-watch5-pro-lte-45mm?currentPage=2&amp;tariffId=PostpaidVoiceAcq_OneShop_MNP6x0_M_70_24_offe&amp;loyalty=agreement24&amp;itemPerPage=18&amp;excludedCurrentPage=1&amp;bp=acquisition&amp;agreementId=agreement24&amp;variantId=hw_SamGlxW5ProLTE45mm_16GB_black_offe&amp;instalmentId=0&amp;installmentValue=0&amp;deviceList=device+list+section</t>
        </is>
      </c>
      <c r="S3611" s="13" t="inlineStr">
        <is>
          <t>Smart Watch</t>
        </is>
      </c>
      <c r="T3611" s="13" t="inlineStr">
        <is>
          <t>a</t>
        </is>
      </c>
      <c r="U3611" s="12" t="inlineStr">
        <is>
          <t>https://drive.google.com/uc?export=view&amp;id=1FAf9-QH_T8LDbJCsn6rw2ivwKwf6Ajiq</t>
        </is>
      </c>
      <c r="V3611" t="inlineStr">
        <is>
          <t>20250424</t>
        </is>
      </c>
    </row>
    <row r="3612" ht="15" customHeight="1">
      <c r="A3612" s="7" t="inlineStr">
        <is>
          <t>BN4000701</t>
        </is>
      </c>
      <c r="B3612" s="8" t="inlineStr">
        <is>
          <t>Samsung</t>
        </is>
      </c>
      <c r="C3612" s="8" t="inlineStr">
        <is>
          <t>Galaxy Watch6 Classic 40mm LTE</t>
        </is>
      </c>
      <c r="D3612" s="8" t="inlineStr">
        <is>
          <t>-</t>
        </is>
      </c>
      <c r="E3612" s="9" t="n">
        <v>0</v>
      </c>
      <c r="F3612" s="9" t="inlineStr">
        <is>
          <t>0.00</t>
        </is>
      </c>
      <c r="G3612" s="9" t="inlineStr">
        <is>
          <t>Outstock</t>
        </is>
      </c>
      <c r="H3612" s="9">
        <f>SUBSTITUTE(SUBSTITUTE(F3612,".00",""),".","")+0</f>
        <v/>
      </c>
      <c r="I3612" s="9" t="n"/>
      <c r="J3612" s="9">
        <f>IF(I3612&lt;&gt;"",I3612,H3612)</f>
        <v/>
      </c>
      <c r="K3612" s="9">
        <f>E3612/(1+M3612)</f>
        <v/>
      </c>
      <c r="L3612" s="10" t="inlineStr">
        <is>
          <t>PLN</t>
        </is>
      </c>
      <c r="M3612" s="11" t="n">
        <v>0.23</v>
      </c>
      <c r="N3612" s="9">
        <f>K3612*VLOOKUP(L3612,'Exchange rate'!A:B,2,0)</f>
        <v/>
      </c>
      <c r="O3612" s="8" t="inlineStr">
        <is>
          <t>T-Mobile</t>
        </is>
      </c>
      <c r="P3612" s="8" t="inlineStr">
        <is>
          <t>T-Mobile</t>
        </is>
      </c>
      <c r="Q3612" s="8" t="inlineStr">
        <is>
          <t>Poland</t>
        </is>
      </c>
      <c r="R3612" s="12" t="inlineStr">
        <is>
          <t>https://www.t-mobile.pl/sklep/kategoria/telefony/lista/produkty/urzadzenie/samsung-galaxy-watch6-lte-40mm?currentPage=2&amp;tariffId=PostpaidVoiceAcq_OneShop_MNP3X0_M2_70_24_offe&amp;itemPerPage=18&amp;excludedCurrentPage=1&amp;bp=acquisition&amp;agreementId=agreement24&amp;variantId=hw_SamGlxW6LTE40mm_16GB_gold_offe&amp;instalmentId=0&amp;installmentValue=0&amp;deviceList=device+list+section</t>
        </is>
      </c>
      <c r="S3612" s="13" t="inlineStr">
        <is>
          <t>Smartwatch</t>
        </is>
      </c>
      <c r="T3612" s="13" t="inlineStr">
        <is>
          <t>a</t>
        </is>
      </c>
      <c r="U3612" s="12" t="inlineStr">
        <is>
          <t>https://drive.google.com/uc?export=view&amp;id=1DI4i7eCWuS0CcYAGOPzdRVzlXGl03P1I</t>
        </is>
      </c>
      <c r="V3612" t="inlineStr">
        <is>
          <t>20250424</t>
        </is>
      </c>
    </row>
    <row r="3613" ht="15" customHeight="1">
      <c r="A3613" s="7" t="inlineStr">
        <is>
          <t>BN4000699</t>
        </is>
      </c>
      <c r="B3613" s="8" t="inlineStr">
        <is>
          <t>Samsung</t>
        </is>
      </c>
      <c r="C3613" s="8" t="inlineStr">
        <is>
          <t>Galaxy Watch6 Classic 43mm LTE</t>
        </is>
      </c>
      <c r="D3613" s="8" t="inlineStr">
        <is>
          <t>-</t>
        </is>
      </c>
      <c r="E3613" s="9" t="n">
        <v>0</v>
      </c>
      <c r="F3613" s="9" t="inlineStr">
        <is>
          <t>0.00</t>
        </is>
      </c>
      <c r="G3613" s="9" t="inlineStr">
        <is>
          <t>Outstock</t>
        </is>
      </c>
      <c r="H3613" s="9">
        <f>SUBSTITUTE(SUBSTITUTE(F3613,".00",""),".","")+0</f>
        <v/>
      </c>
      <c r="I3613" s="9" t="n"/>
      <c r="J3613" s="9">
        <f>IF(I3613&lt;&gt;"",I3613,H3613)</f>
        <v/>
      </c>
      <c r="K3613" s="9">
        <f>E3613/(1+M3613)</f>
        <v/>
      </c>
      <c r="L3613" s="10" t="inlineStr">
        <is>
          <t>PLN</t>
        </is>
      </c>
      <c r="M3613" s="11" t="n">
        <v>0.23</v>
      </c>
      <c r="N3613" s="9">
        <f>K3613*VLOOKUP(L3613,'Exchange rate'!A:B,2,0)</f>
        <v/>
      </c>
      <c r="O3613" s="8" t="inlineStr">
        <is>
          <t>T-Mobile</t>
        </is>
      </c>
      <c r="P3613" s="8" t="inlineStr">
        <is>
          <t>T-Mobile</t>
        </is>
      </c>
      <c r="Q3613" s="8" t="inlineStr">
        <is>
          <t>Poland</t>
        </is>
      </c>
      <c r="R3613" s="12" t="inlineStr">
        <is>
          <t>https://www.t-mobile.pl/sklep/kategoria/telefony/lista/produkty/urzadzenie/samsung-galaxy-watch6-classic-lte-43mm?currentPage=2&amp;tariffId=PostpaidVoiceAcq_OneShop_MNP3X0_M2_70_24_offe&amp;itemPerPage=18&amp;excludedCurrentPage=1&amp;bp=acquisition&amp;agreementId=agreement24&amp;variantId=hw_SamGlxW6ClasLTE43mm_16GB_black_offe&amp;instalmentId=0&amp;installmentValue=0&amp;deviceList=device+list+section</t>
        </is>
      </c>
      <c r="S3613" s="13" t="inlineStr">
        <is>
          <t>Smart Watch</t>
        </is>
      </c>
      <c r="T3613" s="13" t="inlineStr">
        <is>
          <t>a</t>
        </is>
      </c>
      <c r="U3613" s="12" t="inlineStr">
        <is>
          <t>https://drive.google.com/uc?export=view&amp;id=1ApKNMqY_jhnbtuw_Sr9ayTLmR2qWWtm_</t>
        </is>
      </c>
      <c r="V3613" t="inlineStr">
        <is>
          <t>20250424</t>
        </is>
      </c>
    </row>
    <row r="3614" ht="15" customHeight="1">
      <c r="A3614" s="7" t="inlineStr">
        <is>
          <t>BN4000700</t>
        </is>
      </c>
      <c r="B3614" s="8" t="inlineStr">
        <is>
          <t>Samsung</t>
        </is>
      </c>
      <c r="C3614" s="8" t="inlineStr">
        <is>
          <t>Galaxy Watch6 Classic 44mm LTE</t>
        </is>
      </c>
      <c r="D3614" s="8" t="inlineStr">
        <is>
          <t>-</t>
        </is>
      </c>
      <c r="E3614" s="9" t="n">
        <v>0</v>
      </c>
      <c r="F3614" s="9" t="inlineStr">
        <is>
          <t>0.00</t>
        </is>
      </c>
      <c r="G3614" s="9" t="inlineStr">
        <is>
          <t>Outstock</t>
        </is>
      </c>
      <c r="H3614" s="9">
        <f>SUBSTITUTE(SUBSTITUTE(F3614,".00",""),".","")+0</f>
        <v/>
      </c>
      <c r="I3614" s="9" t="n"/>
      <c r="J3614" s="9">
        <f>IF(I3614&lt;&gt;"",I3614,H3614)</f>
        <v/>
      </c>
      <c r="K3614" s="9">
        <f>E3614/(1+M3614)</f>
        <v/>
      </c>
      <c r="L3614" s="10" t="inlineStr">
        <is>
          <t>PLN</t>
        </is>
      </c>
      <c r="M3614" s="11" t="n">
        <v>0.23</v>
      </c>
      <c r="N3614" s="9">
        <f>K3614*VLOOKUP(L3614,'Exchange rate'!A:B,2,0)</f>
        <v/>
      </c>
      <c r="O3614" s="8" t="inlineStr">
        <is>
          <t>T-Mobile</t>
        </is>
      </c>
      <c r="P3614" s="8" t="inlineStr">
        <is>
          <t>T-Mobile</t>
        </is>
      </c>
      <c r="Q3614" s="8" t="inlineStr">
        <is>
          <t>Poland</t>
        </is>
      </c>
      <c r="R3614" s="12" t="inlineStr">
        <is>
          <t>https://www.t-mobile.pl/sklep/kategoria/telefony/lista/produkty/urzadzenie/samsung-galaxy-watch6-lte-44mm?currentPage=2&amp;tariffId=PostpaidVoiceAcq_OneShop_MNP3X0_M2_70_24_offe&amp;itemPerPage=18&amp;excludedCurrentPage=1&amp;bp=acquisition&amp;agreementId=agreement24&amp;variantId=hw_SamGlxW6LTE44mm_16GB_graphite_offe&amp;instalmentId=0&amp;installmentValue=0&amp;deviceList=device+list+section</t>
        </is>
      </c>
      <c r="S3614" s="13" t="inlineStr">
        <is>
          <t>Smartwatch</t>
        </is>
      </c>
      <c r="T3614" s="13" t="inlineStr">
        <is>
          <t>a</t>
        </is>
      </c>
      <c r="U3614" s="12" t="inlineStr">
        <is>
          <t>https://drive.google.com/uc?export=view&amp;id=1DMEqx0pEE6EC8TnOaWkqOnOQw4E5YDw8</t>
        </is>
      </c>
      <c r="V3614" t="inlineStr">
        <is>
          <t>20250424</t>
        </is>
      </c>
    </row>
    <row r="3615" ht="15" customHeight="1">
      <c r="A3615" s="7" t="inlineStr">
        <is>
          <t>BN2009406</t>
        </is>
      </c>
      <c r="B3615" s="8" t="inlineStr">
        <is>
          <t>Samsung</t>
        </is>
      </c>
      <c r="C3615" s="8" t="inlineStr">
        <is>
          <t>Galaxy Watch7 40mm LTE</t>
        </is>
      </c>
      <c r="D3615" s="8" t="inlineStr">
        <is>
          <t>-</t>
        </is>
      </c>
      <c r="E3615" s="9" t="n">
        <v>999</v>
      </c>
      <c r="F3615" s="9" t="inlineStr">
        <is>
          <t>999.00</t>
        </is>
      </c>
      <c r="G3615" s="9" t="inlineStr">
        <is>
          <t>Instock</t>
        </is>
      </c>
      <c r="H3615" s="9">
        <f>SUBSTITUTE(SUBSTITUTE(F3615,".00",""),".","")+0</f>
        <v/>
      </c>
      <c r="I3615" s="9" t="n"/>
      <c r="J3615" s="9">
        <f>IF(I3615&lt;&gt;"",I3615,H3615)</f>
        <v/>
      </c>
      <c r="K3615" s="9">
        <f>E3615/(1+M3615)</f>
        <v/>
      </c>
      <c r="L3615" s="10" t="inlineStr">
        <is>
          <t>PLN</t>
        </is>
      </c>
      <c r="M3615" s="11" t="n">
        <v>0.23</v>
      </c>
      <c r="N3615" s="9">
        <f>K3615*VLOOKUP(L3615,'Exchange rate'!A:B,2,0)</f>
        <v/>
      </c>
      <c r="O3615" s="8" t="inlineStr">
        <is>
          <t>T-Mobile</t>
        </is>
      </c>
      <c r="P3615" s="8" t="inlineStr">
        <is>
          <t>T-Mobile</t>
        </is>
      </c>
      <c r="Q3615" s="8" t="inlineStr">
        <is>
          <t>Poland</t>
        </is>
      </c>
      <c r="R3615" s="12" t="inlineStr">
        <is>
          <t>https://www.t-mobile.pl/sklep/kategoria/telefony/lista/produkty/urzadzenie/samsung-galaxy-watch7-lte-40mm?currentPage=2&amp;tariffId=PostpaidVoiceAcq_OneShop_M1_70_24_offe&amp;itemPerPage=18&amp;excludedCurrentPage=1&amp;bp=acquisition&amp;agreementId=agreement24&amp;variantId=hw_SamGlxWatch7LTE40mm_creamy_offe&amp;categoryId=telefony&amp;instalmentId=24&amp;installmentValue=30&amp;changedAttr%255B%255D=changedAttr.colour%253D%2523F0EFE0</t>
        </is>
      </c>
      <c r="S3615" s="13" t="inlineStr">
        <is>
          <t>Smart Watch</t>
        </is>
      </c>
      <c r="T3615" s="13" t="n"/>
      <c r="U3615" s="12" t="inlineStr">
        <is>
          <t>https://drive.google.com/uc?export=view&amp;id=1CVHYYJNFndcb1A7_jus45KfPdnxpMPY_</t>
        </is>
      </c>
      <c r="V3615" t="inlineStr">
        <is>
          <t>20250424</t>
        </is>
      </c>
    </row>
    <row r="3616" ht="15" customHeight="1">
      <c r="A3616" s="7" t="inlineStr">
        <is>
          <t>BN2009404</t>
        </is>
      </c>
      <c r="B3616" s="8" t="inlineStr">
        <is>
          <t>Samsung</t>
        </is>
      </c>
      <c r="C3616" s="8" t="inlineStr">
        <is>
          <t>Galaxy Watch7 44mm LTE</t>
        </is>
      </c>
      <c r="D3616" s="8" t="inlineStr">
        <is>
          <t>-</t>
        </is>
      </c>
      <c r="E3616" s="9" t="n">
        <v>849</v>
      </c>
      <c r="F3616" s="9" t="inlineStr">
        <is>
          <t>849.00</t>
        </is>
      </c>
      <c r="G3616" s="9" t="inlineStr">
        <is>
          <t>Instock</t>
        </is>
      </c>
      <c r="H3616" s="9">
        <f>SUBSTITUTE(SUBSTITUTE(F3616,".00",""),".","")+0</f>
        <v/>
      </c>
      <c r="I3616" s="9" t="n"/>
      <c r="J3616" s="9">
        <f>IF(I3616&lt;&gt;"",I3616,H3616)</f>
        <v/>
      </c>
      <c r="K3616" s="9">
        <f>E3616/(1+M3616)</f>
        <v/>
      </c>
      <c r="L3616" s="10" t="inlineStr">
        <is>
          <t>PLN</t>
        </is>
      </c>
      <c r="M3616" s="11" t="n">
        <v>0.23</v>
      </c>
      <c r="N3616" s="9">
        <f>K3616*VLOOKUP(L3616,'Exchange rate'!A:B,2,0)</f>
        <v/>
      </c>
      <c r="O3616" s="8" t="inlineStr">
        <is>
          <t>T-Mobile</t>
        </is>
      </c>
      <c r="P3616" s="8" t="inlineStr">
        <is>
          <t>T-Mobile</t>
        </is>
      </c>
      <c r="Q3616" s="8" t="inlineStr">
        <is>
          <t>Poland</t>
        </is>
      </c>
      <c r="R3616" s="12" t="inlineStr">
        <is>
          <t>https://www.t-mobile.pl/sklep/kategoria/telefony/lista/produkty/urzadzenie/samsung-galaxy-watch7-lte-44mm?currentPage=2&amp;tariffId=PostpaidVoiceAcq_OneShop_M1_70_24_offe&amp;itemPerPage=18&amp;excludedCurrentPage=1&amp;bp=acquisition&amp;agreementId=agreement24&amp;variantId=hw_SamGlxWatch7LTE44mm_khaki_offe&amp;categoryId=telefony&amp;instalmentId=24&amp;installmentValue=60&amp;changedAttr%255B%255D=changedAttr.colour%253D%25237e805d</t>
        </is>
      </c>
      <c r="S3616" s="13" t="inlineStr">
        <is>
          <t>Smart Watch</t>
        </is>
      </c>
      <c r="T3616" s="13" t="n"/>
      <c r="U3616" s="12" t="inlineStr">
        <is>
          <t>https://drive.google.com/uc?export=view&amp;id=1BWWTvqlNQHESjZVJgGGX6gd-QKBUfNEQ</t>
        </is>
      </c>
      <c r="V3616" t="inlineStr">
        <is>
          <t>20250424</t>
        </is>
      </c>
    </row>
    <row r="3617" ht="15" customHeight="1">
      <c r="A3617" s="7" t="inlineStr">
        <is>
          <t>BN2009163</t>
        </is>
      </c>
      <c r="B3617" s="8" t="inlineStr">
        <is>
          <t>Samsung</t>
        </is>
      </c>
      <c r="C3617" s="8" t="inlineStr">
        <is>
          <t>Galaxy Xcover 7 6-128GB 5G</t>
        </is>
      </c>
      <c r="D3617" s="8" t="inlineStr">
        <is>
          <t>-</t>
        </is>
      </c>
      <c r="E3617" s="9" t="n">
        <v>1449</v>
      </c>
      <c r="F3617" s="9" t="inlineStr">
        <is>
          <t>1449.00</t>
        </is>
      </c>
      <c r="G3617" s="9" t="inlineStr">
        <is>
          <t>Instock</t>
        </is>
      </c>
      <c r="H3617" s="9">
        <f>SUBSTITUTE(SUBSTITUTE(F3617,".00",""),".","")+0</f>
        <v/>
      </c>
      <c r="I3617" s="9" t="n"/>
      <c r="J3617" s="9">
        <f>IF(I3617&lt;&gt;"",I3617,H3617)</f>
        <v/>
      </c>
      <c r="K3617" s="9">
        <f>E3617/(1+M3617)</f>
        <v/>
      </c>
      <c r="L3617" s="10" t="inlineStr">
        <is>
          <t>PLN</t>
        </is>
      </c>
      <c r="M3617" s="11" t="n">
        <v>0.23</v>
      </c>
      <c r="N3617" s="9">
        <f>K3617*VLOOKUP(L3617,'Exchange rate'!A:B,2,0)</f>
        <v/>
      </c>
      <c r="O3617" s="8" t="inlineStr">
        <is>
          <t>T-Mobile</t>
        </is>
      </c>
      <c r="P3617" s="8" t="inlineStr">
        <is>
          <t>T-Mobile</t>
        </is>
      </c>
      <c r="Q3617" s="8" t="inlineStr">
        <is>
          <t>Poland</t>
        </is>
      </c>
      <c r="R3617" s="12" t="inlineStr">
        <is>
          <t>https://www.t-mobile.pl/sklep/kategoria/telefony/lista/produkty/urzadzenie/samsung-galaxy-xcover-7-5g?tariffId=PostpaidVoiceAcq_OneShop_6x0_M_70_24_offe&amp;agreementId=agreement24&amp;variantId=hw_SamGlxXcover7_5G_6_128GB_black_offe&amp;categoryId=telefony&amp;instalmentId=24&amp;installmentValue=0</t>
        </is>
      </c>
      <c r="S3617" s="13" t="inlineStr">
        <is>
          <t>Handset</t>
        </is>
      </c>
      <c r="T3617" s="13" t="n"/>
      <c r="U3617" s="12" t="inlineStr">
        <is>
          <t>https://drive.google.com/uc?export=view&amp;id=1B8rvR6FEkNvFf1XriSA8IMsXcom9nK9f</t>
        </is>
      </c>
      <c r="V3617" t="inlineStr">
        <is>
          <t>20250424</t>
        </is>
      </c>
    </row>
    <row r="3618" ht="15" customHeight="1">
      <c r="A3618" s="7" t="inlineStr">
        <is>
          <t>BN2009474</t>
        </is>
      </c>
      <c r="B3618" s="8" t="inlineStr">
        <is>
          <t>Samsung</t>
        </is>
      </c>
      <c r="C3618" s="8" t="inlineStr">
        <is>
          <t>Galaxy Z Flip6 12-256GB 5G</t>
        </is>
      </c>
      <c r="D3618" s="8" t="inlineStr">
        <is>
          <t>-</t>
        </is>
      </c>
      <c r="E3618" s="9" t="n">
        <v>4099</v>
      </c>
      <c r="F3618" s="9" t="inlineStr">
        <is>
          <t>4099.00</t>
        </is>
      </c>
      <c r="G3618" s="9" t="inlineStr">
        <is>
          <t>Instock</t>
        </is>
      </c>
      <c r="H3618" s="9">
        <f>SUBSTITUTE(SUBSTITUTE(F3618,".00",""),".","")+0</f>
        <v/>
      </c>
      <c r="I3618" s="9" t="n"/>
      <c r="J3618" s="9">
        <f>IF(I3618&lt;&gt;"",I3618,H3618)</f>
        <v/>
      </c>
      <c r="K3618" s="9">
        <f>E3618/(1+M3618)</f>
        <v/>
      </c>
      <c r="L3618" s="10" t="inlineStr">
        <is>
          <t>PLN</t>
        </is>
      </c>
      <c r="M3618" s="11" t="n">
        <v>0.23</v>
      </c>
      <c r="N3618" s="9">
        <f>K3618*VLOOKUP(L3618,'Exchange rate'!A:B,2,0)</f>
        <v/>
      </c>
      <c r="O3618" s="8" t="inlineStr">
        <is>
          <t>T-Mobile</t>
        </is>
      </c>
      <c r="P3618" s="8" t="inlineStr">
        <is>
          <t>T-Mobile</t>
        </is>
      </c>
      <c r="Q3618" s="8" t="inlineStr">
        <is>
          <t>Poland</t>
        </is>
      </c>
      <c r="R3618" s="12" t="inlineStr">
        <is>
          <t>https://www.t-mobile.pl/sklep/kategoria/telefony/lista/produkty/urzadzenie/samsung-galaxy-z-flip6-5g?tariffId=PostpaidVoiceAcq_OneShop_M1_70_24_offe&amp;agreementId=agreement24&amp;variantId=hw_SamGlxZFlip6_5G_12_256GB_gray_offe&amp;categoryId=telefony&amp;instalmentId=24&amp;installmentValue=140&amp;changedAttr%255B%255D=changedAttr.colour%253D%2523666666</t>
        </is>
      </c>
      <c r="S3618" s="13" t="inlineStr">
        <is>
          <t>Handset</t>
        </is>
      </c>
      <c r="T3618" s="13" t="n"/>
      <c r="U3618" s="12" t="inlineStr">
        <is>
          <t>https://drive.google.com/uc?export=view&amp;id=1BlUaeUJBPGAk_TRAObhorn9Gixl1j2B4</t>
        </is>
      </c>
      <c r="V3618" t="inlineStr">
        <is>
          <t>20250424</t>
        </is>
      </c>
    </row>
    <row r="3619" ht="15" customHeight="1">
      <c r="A3619" s="7" t="inlineStr">
        <is>
          <t>BN2009475</t>
        </is>
      </c>
      <c r="B3619" s="8" t="inlineStr">
        <is>
          <t>Samsung</t>
        </is>
      </c>
      <c r="C3619" s="8" t="inlineStr">
        <is>
          <t>Galaxy Z Flip6 12-512GB 5G</t>
        </is>
      </c>
      <c r="D3619" s="8" t="inlineStr">
        <is>
          <t>-</t>
        </is>
      </c>
      <c r="E3619" s="9" t="n">
        <v>4799</v>
      </c>
      <c r="F3619" s="9" t="inlineStr">
        <is>
          <t>4799.00</t>
        </is>
      </c>
      <c r="G3619" s="9" t="inlineStr">
        <is>
          <t>Instock</t>
        </is>
      </c>
      <c r="H3619" s="9">
        <f>SUBSTITUTE(SUBSTITUTE(F3619,".00",""),".","")+0</f>
        <v/>
      </c>
      <c r="I3619" s="9" t="n"/>
      <c r="J3619" s="9">
        <f>IF(I3619&lt;&gt;"",I3619,H3619)</f>
        <v/>
      </c>
      <c r="K3619" s="9">
        <f>E3619/(1+M3619)</f>
        <v/>
      </c>
      <c r="L3619" s="10" t="inlineStr">
        <is>
          <t>PLN</t>
        </is>
      </c>
      <c r="M3619" s="11" t="n">
        <v>0.23</v>
      </c>
      <c r="N3619" s="9">
        <f>K3619*VLOOKUP(L3619,'Exchange rate'!A:B,2,0)</f>
        <v/>
      </c>
      <c r="O3619" s="8" t="inlineStr">
        <is>
          <t>T-Mobile</t>
        </is>
      </c>
      <c r="P3619" s="8" t="inlineStr">
        <is>
          <t>T-Mobile</t>
        </is>
      </c>
      <c r="Q3619" s="8" t="inlineStr">
        <is>
          <t>Poland</t>
        </is>
      </c>
      <c r="R3619" s="12" t="inlineStr">
        <is>
          <t>https://www.t-mobile.pl/sklep/kategoria/telefony/lista/produkty/urzadzenie/samsung-galaxy-z-flip6-5g?currentPage=2&amp;tariffId=PostpaidVoiceAcq_OneShop_MNP3X0_M2_70_24_PKE_offe&amp;itemPerPage=18&amp;excludedCurrentPage=1&amp;bp=acquisition&amp;agreementId=agreement24&amp;variantId=hw_SamGlxZFlip6_5G_12_512GB_gray_offe&amp;categoryId=telefony&amp;instalmentId=24&amp;installmentValue=180&amp;changedAttr%255B%255D=changedAttr.storage%253D512_GB</t>
        </is>
      </c>
      <c r="S3619" s="13" t="inlineStr">
        <is>
          <t>Handset</t>
        </is>
      </c>
      <c r="T3619" s="13" t="n"/>
      <c r="U3619" s="12" t="inlineStr">
        <is>
          <t>https://drive.google.com/uc?export=view&amp;id=1CWxHi0tkpoGS6s4Z1EVsni-8cHtEK0fU</t>
        </is>
      </c>
      <c r="V3619" t="inlineStr">
        <is>
          <t>20250424</t>
        </is>
      </c>
    </row>
    <row r="3620" ht="15" customHeight="1">
      <c r="A3620" s="7" t="inlineStr">
        <is>
          <t>BN2009476</t>
        </is>
      </c>
      <c r="B3620" s="8" t="inlineStr">
        <is>
          <t>Samsung</t>
        </is>
      </c>
      <c r="C3620" s="8" t="inlineStr">
        <is>
          <t>Galaxy Z Fold6 12-1TB 5G</t>
        </is>
      </c>
      <c r="D3620" s="8" t="inlineStr">
        <is>
          <t>-</t>
        </is>
      </c>
      <c r="E3620" s="9" t="n">
        <v>9199</v>
      </c>
      <c r="F3620" s="9" t="inlineStr">
        <is>
          <t>9199.00</t>
        </is>
      </c>
      <c r="G3620" s="9" t="inlineStr">
        <is>
          <t>Instock</t>
        </is>
      </c>
      <c r="H3620" s="9">
        <f>SUBSTITUTE(SUBSTITUTE(F3620,".00",""),".","")+0</f>
        <v/>
      </c>
      <c r="I3620" s="9" t="n"/>
      <c r="J3620" s="9">
        <f>IF(I3620&lt;&gt;"",I3620,H3620)</f>
        <v/>
      </c>
      <c r="K3620" s="9">
        <f>E3620/(1+M3620)</f>
        <v/>
      </c>
      <c r="L3620" s="10" t="inlineStr">
        <is>
          <t>PLN</t>
        </is>
      </c>
      <c r="M3620" s="11" t="n">
        <v>0.23</v>
      </c>
      <c r="N3620" s="9">
        <f>K3620*VLOOKUP(L3620,'Exchange rate'!A:B,2,0)</f>
        <v/>
      </c>
      <c r="O3620" s="8" t="inlineStr">
        <is>
          <t>T-Mobile</t>
        </is>
      </c>
      <c r="P3620" s="8" t="inlineStr">
        <is>
          <t>T-Mobile</t>
        </is>
      </c>
      <c r="Q3620" s="8" t="inlineStr">
        <is>
          <t>Poland</t>
        </is>
      </c>
      <c r="R3620" s="12" t="inlineStr">
        <is>
          <t>https://www.t-mobile.pl/sklep/kategoria/telefony/lista/produkty/urzadzenie/samsung-galaxy-z-fold6-5g?currentPage=11&amp;tariffId=PostpaidVoiceAcq_OneShop_MNP3X0_M2_70_24_PKE_offe&amp;itemPerPage=18&amp;excludedCurrentPage=1&amp;bp=acquisition&amp;agreementId=agreement24&amp;variantId=hw_SamGlxZFold6_5G_12_1TB_gray_offe&amp;categoryId=telefony&amp;instalmentId=24&amp;installmentValue=260&amp;changedAttr%255B%255D=changedAttr.storage%253D1_TB</t>
        </is>
      </c>
      <c r="S3620" s="13" t="inlineStr">
        <is>
          <t>Handset</t>
        </is>
      </c>
      <c r="T3620" s="13" t="n"/>
      <c r="U3620" s="12" t="inlineStr">
        <is>
          <t>https://drive.google.com/uc?export=view&amp;id=1DBjR8Xpowy3UXavjSCso1xHhjzsyQR6d</t>
        </is>
      </c>
      <c r="V3620" t="inlineStr">
        <is>
          <t>20250424</t>
        </is>
      </c>
    </row>
    <row r="3621" ht="15" customHeight="1">
      <c r="A3621" s="7" t="inlineStr">
        <is>
          <t>BN2009477</t>
        </is>
      </c>
      <c r="B3621" s="8" t="inlineStr">
        <is>
          <t>Samsung</t>
        </is>
      </c>
      <c r="C3621" s="8" t="inlineStr">
        <is>
          <t>Galaxy Z Fold6 12-256GB 5G</t>
        </is>
      </c>
      <c r="D3621" s="8" t="inlineStr">
        <is>
          <t>-</t>
        </is>
      </c>
      <c r="E3621" s="9" t="n">
        <v>7499</v>
      </c>
      <c r="F3621" s="9" t="inlineStr">
        <is>
          <t>7299.00</t>
        </is>
      </c>
      <c r="G3621" s="9" t="inlineStr">
        <is>
          <t>Instock</t>
        </is>
      </c>
      <c r="H3621" s="9">
        <f>SUBSTITUTE(SUBSTITUTE(F3621,".00",""),".","")+0</f>
        <v/>
      </c>
      <c r="I3621" s="9" t="n"/>
      <c r="J3621" s="9">
        <f>IF(I3621&lt;&gt;"",I3621,H3621)</f>
        <v/>
      </c>
      <c r="K3621" s="9">
        <f>E3621/(1+M3621)</f>
        <v/>
      </c>
      <c r="L3621" s="10" t="inlineStr">
        <is>
          <t>PLN</t>
        </is>
      </c>
      <c r="M3621" s="11" t="n">
        <v>0.23</v>
      </c>
      <c r="N3621" s="9">
        <f>K3621*VLOOKUP(L3621,'Exchange rate'!A:B,2,0)</f>
        <v/>
      </c>
      <c r="O3621" s="8" t="inlineStr">
        <is>
          <t>T-Mobile</t>
        </is>
      </c>
      <c r="P3621" s="8" t="inlineStr">
        <is>
          <t>T-Mobile</t>
        </is>
      </c>
      <c r="Q3621" s="8" t="inlineStr">
        <is>
          <t>Poland</t>
        </is>
      </c>
      <c r="R3621" s="12" t="inlineStr">
        <is>
          <t>https://www.t-mobile.pl/sklep/kategoria/telefony/lista/produkty/urzadzenie/samsung-galaxy-z-fold6-5g?tariffId=PostpaidVoiceAcq_OneShop_MNP3X0_M2_70_24_offe&amp;agreementId=agreement24&amp;variantId=hw_SamGlxZFold6_5G_12_256GB_navyblue_offe&amp;categoryId=telefony&amp;instalmentId=24&amp;installmentValue=0</t>
        </is>
      </c>
      <c r="S3621" s="13" t="inlineStr">
        <is>
          <t>Handset</t>
        </is>
      </c>
      <c r="T3621" s="13" t="n"/>
      <c r="U3621" s="12" t="inlineStr">
        <is>
          <t>https://drive.google.com/uc?export=view&amp;id=1DStAbuTd-Ggj3bcIP3EqZGqh5783EcQQ</t>
        </is>
      </c>
      <c r="V3621" t="inlineStr">
        <is>
          <t>20250424</t>
        </is>
      </c>
    </row>
    <row r="3622" ht="15" customHeight="1">
      <c r="A3622" s="7" t="inlineStr">
        <is>
          <t>BN2009478</t>
        </is>
      </c>
      <c r="B3622" s="8" t="inlineStr">
        <is>
          <t>Samsung</t>
        </is>
      </c>
      <c r="C3622" s="8" t="inlineStr">
        <is>
          <t>Galaxy Z Fold6 12-512GB 5G</t>
        </is>
      </c>
      <c r="D3622" s="8" t="inlineStr">
        <is>
          <t>-</t>
        </is>
      </c>
      <c r="E3622" s="9" t="n">
        <v>0</v>
      </c>
      <c r="F3622" s="9" t="inlineStr">
        <is>
          <t>0.00</t>
        </is>
      </c>
      <c r="G3622" s="9" t="inlineStr">
        <is>
          <t>Outstock</t>
        </is>
      </c>
      <c r="H3622" s="9">
        <f>SUBSTITUTE(SUBSTITUTE(F3622,".00",""),".","")+0</f>
        <v/>
      </c>
      <c r="I3622" s="9" t="n"/>
      <c r="J3622" s="9">
        <f>IF(I3622&lt;&gt;"",I3622,H3622)</f>
        <v/>
      </c>
      <c r="K3622" s="9">
        <f>E3622/(1+M3622)</f>
        <v/>
      </c>
      <c r="L3622" s="10" t="inlineStr">
        <is>
          <t>PLN</t>
        </is>
      </c>
      <c r="M3622" s="11" t="n">
        <v>0.23</v>
      </c>
      <c r="N3622" s="9">
        <f>K3622*VLOOKUP(L3622,'Exchange rate'!A:B,2,0)</f>
        <v/>
      </c>
      <c r="O3622" s="8" t="inlineStr">
        <is>
          <t>T-Mobile</t>
        </is>
      </c>
      <c r="P3622" s="8" t="inlineStr">
        <is>
          <t>T-Mobile</t>
        </is>
      </c>
      <c r="Q3622" s="8" t="inlineStr">
        <is>
          <t>Poland</t>
        </is>
      </c>
      <c r="R3622" s="12" t="inlineStr">
        <is>
          <t>https://www.t-mobile.pl/sklep/kategoria/telefony/lista/produkty/urzadzenie/samsung-galaxy-z-fold6-5g?currentPage=11&amp;tariffId=PostpaidVoiceAcq_OneShop_MNP3X0_M2_70_24_PKE_offe&amp;itemPerPage=18&amp;excludedCurrentPage=1&amp;bp=acquisition&amp;agreementId=agreement24&amp;variantId=hw_SamGlxZFold6_5G_12_512GB_gray_offe&amp;categoryId=telefony&amp;instalmentId=24&amp;installmentValue=260&amp;changedAttr%255B%255D=changedAttr.storage%253D512_GB</t>
        </is>
      </c>
      <c r="S3622" s="13" t="inlineStr">
        <is>
          <t>Handset</t>
        </is>
      </c>
      <c r="T3622" s="13" t="inlineStr">
        <is>
          <t>a</t>
        </is>
      </c>
      <c r="U3622" s="12" t="inlineStr">
        <is>
          <t>https://drive.google.com/uc?export=view&amp;id=1ESeWhA_KnufWFybIiRF3NlX28yMQiBVE</t>
        </is>
      </c>
      <c r="V3622" t="inlineStr">
        <is>
          <t>20250424</t>
        </is>
      </c>
    </row>
    <row r="3623" ht="15" customHeight="1">
      <c r="A3623" s="7" t="inlineStr">
        <is>
          <t>AN00000255</t>
        </is>
      </c>
      <c r="B3623" s="8" t="inlineStr">
        <is>
          <t>Samsung</t>
        </is>
      </c>
      <c r="C3623" s="8" t="inlineStr">
        <is>
          <t>Samsung Galaxy A26 5G 6/128GB</t>
        </is>
      </c>
      <c r="D3623" s="8" t="inlineStr">
        <is>
          <t>-</t>
        </is>
      </c>
      <c r="E3623" s="9" t="n">
        <v>1099</v>
      </c>
      <c r="F3623" s="9" t="inlineStr">
        <is>
          <t>1099.00</t>
        </is>
      </c>
      <c r="G3623" s="9" t="inlineStr">
        <is>
          <t>Instock</t>
        </is>
      </c>
      <c r="H3623" s="9">
        <f>SUBSTITUTE(SUBSTITUTE(F3623,".00",""),".","")+0</f>
        <v/>
      </c>
      <c r="I3623" s="9" t="n"/>
      <c r="J3623" s="9">
        <f>IF(I3623&lt;&gt;"",I3623,H3623)</f>
        <v/>
      </c>
      <c r="K3623" s="9">
        <f>E3623/(1+M3623)</f>
        <v/>
      </c>
      <c r="L3623" s="10" t="inlineStr">
        <is>
          <t>PLN</t>
        </is>
      </c>
      <c r="M3623" s="11" t="n">
        <v>0.23</v>
      </c>
      <c r="N3623" s="9">
        <f>K3623*VLOOKUP(L3623,'Exchange rate'!A:B,2,0)</f>
        <v/>
      </c>
      <c r="O3623" s="8" t="inlineStr">
        <is>
          <t>T-Mobile</t>
        </is>
      </c>
      <c r="P3623" s="8" t="inlineStr">
        <is>
          <t>T-Mobile</t>
        </is>
      </c>
      <c r="Q3623" s="8" t="inlineStr">
        <is>
          <t>Poland</t>
        </is>
      </c>
      <c r="R3623" s="12" t="inlineStr">
        <is>
          <t>https://www.t-mobile.pl/sklep/kategoria/telefony/lista/produkty/urzadzenie/samsung-galaxy-a26-5g?tariffId=PostpaidVoiceAcq_OneShop_M1_70_24_offe&amp;agreementId=agreement24&amp;variantId=hw_SamGlxA26_5G_6_128GB_black_offe&amp;categoryId=telefony&amp;instalmentId=24&amp;installmentValue=0</t>
        </is>
      </c>
      <c r="S3623" s="13" t="inlineStr">
        <is>
          <t>Handset</t>
        </is>
      </c>
      <c r="T3623" s="13" t="n"/>
      <c r="U3623" s="12" t="inlineStr">
        <is>
          <t>https://drive.google.com/uc?export=view&amp;id=1Azl6IE9rhVN6J0hOFfwN_jcifDTYN1iI</t>
        </is>
      </c>
      <c r="V3623" t="inlineStr">
        <is>
          <t>20250424</t>
        </is>
      </c>
    </row>
    <row r="3624" ht="15" customHeight="1">
      <c r="A3624" s="7" t="inlineStr">
        <is>
          <t>AN00000202</t>
        </is>
      </c>
      <c r="B3624" s="8" t="inlineStr">
        <is>
          <t>Samsung</t>
        </is>
      </c>
      <c r="C3624" s="8" t="inlineStr">
        <is>
          <t>Samsung Galaxy Buds 3</t>
        </is>
      </c>
      <c r="D3624" s="8" t="inlineStr">
        <is>
          <t>-</t>
        </is>
      </c>
      <c r="E3624" s="9" t="n">
        <v>489</v>
      </c>
      <c r="F3624" s="9" t="inlineStr">
        <is>
          <t>489.00</t>
        </is>
      </c>
      <c r="G3624" s="9" t="inlineStr">
        <is>
          <t>Instock</t>
        </is>
      </c>
      <c r="H3624" s="9">
        <f>SUBSTITUTE(SUBSTITUTE(F3624,".00",""),".","")+0</f>
        <v/>
      </c>
      <c r="I3624" s="9" t="n"/>
      <c r="J3624" s="9">
        <f>IF(I3624&lt;&gt;"",I3624,H3624)</f>
        <v/>
      </c>
      <c r="K3624" s="9">
        <f>E3624/(1+M3624)</f>
        <v/>
      </c>
      <c r="L3624" s="10" t="inlineStr">
        <is>
          <t>PLN</t>
        </is>
      </c>
      <c r="M3624" s="11" t="n">
        <v>0.23</v>
      </c>
      <c r="N3624" s="9">
        <f>K3624*VLOOKUP(L3624,'Exchange rate'!A:B,2,0)</f>
        <v/>
      </c>
      <c r="O3624" s="8" t="inlineStr">
        <is>
          <t>T-Mobile</t>
        </is>
      </c>
      <c r="P3624" s="8" t="inlineStr">
        <is>
          <t>T-Mobile</t>
        </is>
      </c>
      <c r="Q3624" s="8" t="inlineStr">
        <is>
          <t>Poland</t>
        </is>
      </c>
      <c r="R3624" s="12" t="inlineStr">
        <is>
          <t>https://www.t-mobile.pl/sklep/kategoria/telefony/lista/produkty/urzadzenie/samsung-galaxy-buds3?currentPage=2&amp;tariffId=PostpaidVoiceAcq_OneShop_M1_70_24_offe&amp;itemPerPage=18&amp;excludedCurrentPage=1&amp;bp=acquisition&amp;agreementId=agreement24&amp;variantId=hw_SamGlxBuds3_gray_offe&amp;categoryId=telefony&amp;instalmentId=24</t>
        </is>
      </c>
      <c r="S3624" s="13" t="inlineStr">
        <is>
          <t>Other</t>
        </is>
      </c>
      <c r="T3624" s="13" t="n"/>
      <c r="U3624" s="12" t="inlineStr">
        <is>
          <t>https://drive.google.com/uc?export=view&amp;id=1AsF_8mRXx2zK6x5qEmk1OvizsepNMpY4</t>
        </is>
      </c>
      <c r="V3624" t="inlineStr">
        <is>
          <t>20250424</t>
        </is>
      </c>
    </row>
    <row r="3625" ht="15" customHeight="1">
      <c r="A3625" s="7" t="inlineStr">
        <is>
          <t>AN00000203</t>
        </is>
      </c>
      <c r="B3625" s="8" t="inlineStr">
        <is>
          <t>Samsung</t>
        </is>
      </c>
      <c r="C3625" s="8" t="inlineStr">
        <is>
          <t>Samsung Galaxy Buds 3 Pro</t>
        </is>
      </c>
      <c r="D3625" s="8" t="inlineStr">
        <is>
          <t>-</t>
        </is>
      </c>
      <c r="E3625" s="9" t="n">
        <v>969</v>
      </c>
      <c r="F3625" s="9" t="inlineStr">
        <is>
          <t>969.00</t>
        </is>
      </c>
      <c r="G3625" s="9" t="inlineStr">
        <is>
          <t>Instock</t>
        </is>
      </c>
      <c r="H3625" s="9">
        <f>SUBSTITUTE(SUBSTITUTE(F3625,".00",""),".","")+0</f>
        <v/>
      </c>
      <c r="I3625" s="9" t="n"/>
      <c r="J3625" s="9">
        <f>IF(I3625&lt;&gt;"",I3625,H3625)</f>
        <v/>
      </c>
      <c r="K3625" s="9">
        <f>E3625/(1+M3625)</f>
        <v/>
      </c>
      <c r="L3625" s="10" t="inlineStr">
        <is>
          <t>PLN</t>
        </is>
      </c>
      <c r="M3625" s="11" t="n">
        <v>0.23</v>
      </c>
      <c r="N3625" s="9">
        <f>K3625*VLOOKUP(L3625,'Exchange rate'!A:B,2,0)</f>
        <v/>
      </c>
      <c r="O3625" s="8" t="inlineStr">
        <is>
          <t>T-Mobile</t>
        </is>
      </c>
      <c r="P3625" s="8" t="inlineStr">
        <is>
          <t>T-Mobile</t>
        </is>
      </c>
      <c r="Q3625" s="8" t="inlineStr">
        <is>
          <t>Poland</t>
        </is>
      </c>
      <c r="R3625" s="12" t="inlineStr">
        <is>
          <t>https://www.t-mobile.pl/sklep/kategoria/telefony/lista/produkty/urzadzenie/samsung-galaxy-buds3-pro?currentPage=2&amp;tariffId=PostpaidVoiceAcq_OneShop_MNP3X0_M2_70_24_offe&amp;itemPerPage=18&amp;excludedCurrentPage=1&amp;bp=acquisition&amp;agreementId=agreement24&amp;variantId=hw_SamGlxBuds3Pro_gray_offe&amp;categoryId=telefony&amp;instalmentId=24</t>
        </is>
      </c>
      <c r="S3625" s="13" t="inlineStr">
        <is>
          <t>Other</t>
        </is>
      </c>
      <c r="T3625" s="13" t="n"/>
      <c r="U3625" s="12" t="inlineStr">
        <is>
          <t>https://drive.google.com/uc?export=view&amp;id=1Dz5f-uSGiv18l5AOrkwOPMAN6yblyMAG</t>
        </is>
      </c>
      <c r="V3625" t="inlineStr">
        <is>
          <t>20250424</t>
        </is>
      </c>
    </row>
    <row r="3626" ht="15" customHeight="1">
      <c r="A3626" s="7" t="inlineStr">
        <is>
          <t>AN00000247</t>
        </is>
      </c>
      <c r="B3626" s="8" t="inlineStr">
        <is>
          <t>Samsung</t>
        </is>
      </c>
      <c r="C3626" s="8" t="inlineStr">
        <is>
          <t>Samsung Galaxy Tab S10 Ultra 5G 12/512GB</t>
        </is>
      </c>
      <c r="D3626" s="8" t="inlineStr">
        <is>
          <t>-</t>
        </is>
      </c>
      <c r="E3626" s="9" t="n">
        <v>5999</v>
      </c>
      <c r="F3626" s="9" t="inlineStr">
        <is>
          <t>5999.00</t>
        </is>
      </c>
      <c r="G3626" s="9" t="inlineStr">
        <is>
          <t>Instock</t>
        </is>
      </c>
      <c r="H3626" s="9">
        <f>SUBSTITUTE(SUBSTITUTE(F3626,".00",""),".","")+0</f>
        <v/>
      </c>
      <c r="I3626" s="9" t="n"/>
      <c r="J3626" s="9">
        <f>IF(I3626&lt;&gt;"",I3626,H3626)</f>
        <v/>
      </c>
      <c r="K3626" s="9">
        <f>E3626/(1+M3626)</f>
        <v/>
      </c>
      <c r="L3626" s="10" t="inlineStr">
        <is>
          <t>PLN</t>
        </is>
      </c>
      <c r="M3626" s="11" t="n">
        <v>0.23</v>
      </c>
      <c r="N3626" s="9">
        <f>K3626*VLOOKUP(L3626,'Exchange rate'!A:B,2,0)</f>
        <v/>
      </c>
      <c r="O3626" s="8" t="inlineStr">
        <is>
          <t>T-Mobile</t>
        </is>
      </c>
      <c r="P3626" s="8" t="inlineStr">
        <is>
          <t>T-Mobile</t>
        </is>
      </c>
      <c r="Q3626" s="8" t="inlineStr">
        <is>
          <t>Poland</t>
        </is>
      </c>
      <c r="R3626" s="12" t="inlineStr">
        <is>
          <t>https://www.t-mobile.pl/sklep/kategoria/telefony/lista/produkty/urzadzenie/samsung-galaxy-tab-s10-ultra-5g?currentPage=6&amp;itemPerPage=18&amp;excludedCurrentPage=1&amp;bp=acquisition&amp;agreementId=agreement24&amp;variantId=hw_SamGlxTabS10Ultra5G_12_512GB_gray_offe&amp;categoryId=telefony&amp;instalmentId=24&amp;installmentValue=0&amp;tariffId=-1&amp;hardwareOnlySale=true</t>
        </is>
      </c>
      <c r="S3626" s="13" t="inlineStr">
        <is>
          <t>Tablet</t>
        </is>
      </c>
      <c r="T3626" s="13" t="n"/>
      <c r="U3626" s="12" t="inlineStr">
        <is>
          <t>https://drive.google.com/uc?export=view&amp;id=1B_7AoxNSE5BmrQmqPvVsSFGSLWkayjNY</t>
        </is>
      </c>
      <c r="V3626" t="inlineStr">
        <is>
          <t>20250424</t>
        </is>
      </c>
    </row>
    <row r="3627" ht="15" customHeight="1">
      <c r="A3627" s="7" t="inlineStr">
        <is>
          <t>AN00000246</t>
        </is>
      </c>
      <c r="B3627" s="8" t="inlineStr">
        <is>
          <t>Samsung</t>
        </is>
      </c>
      <c r="C3627" s="8" t="inlineStr">
        <is>
          <t>Samsung Galaxy Tab S10+ 5G 12/512GB</t>
        </is>
      </c>
      <c r="D3627" s="8" t="inlineStr">
        <is>
          <t>-</t>
        </is>
      </c>
      <c r="E3627" s="9" t="n">
        <v>4799</v>
      </c>
      <c r="F3627" s="9" t="inlineStr">
        <is>
          <t>4799.00</t>
        </is>
      </c>
      <c r="G3627" s="9" t="inlineStr">
        <is>
          <t>Instock</t>
        </is>
      </c>
      <c r="H3627" s="9">
        <f>SUBSTITUTE(SUBSTITUTE(F3627,".00",""),".","")+0</f>
        <v/>
      </c>
      <c r="I3627" s="9" t="n"/>
      <c r="J3627" s="9">
        <f>IF(I3627&lt;&gt;"",I3627,H3627)</f>
        <v/>
      </c>
      <c r="K3627" s="9">
        <f>E3627/(1+M3627)</f>
        <v/>
      </c>
      <c r="L3627" s="10" t="inlineStr">
        <is>
          <t>PLN</t>
        </is>
      </c>
      <c r="M3627" s="11" t="n">
        <v>0.23</v>
      </c>
      <c r="N3627" s="9">
        <f>K3627*VLOOKUP(L3627,'Exchange rate'!A:B,2,0)</f>
        <v/>
      </c>
      <c r="O3627" s="8" t="inlineStr">
        <is>
          <t>T-Mobile</t>
        </is>
      </c>
      <c r="P3627" s="8" t="inlineStr">
        <is>
          <t>T-Mobile</t>
        </is>
      </c>
      <c r="Q3627" s="8" t="inlineStr">
        <is>
          <t>Poland</t>
        </is>
      </c>
      <c r="R3627" s="12" t="inlineStr">
        <is>
          <t>https://www.t-mobile.pl/sklep/kategoria/telefony/lista/produkty/urzadzenie/samsung-galaxy-tab-s10-plus?currentPage=8&amp;tariffId=PostpaidVoiceAcq_OneShop_M1_70_24_offe&amp;itemPerPage=18&amp;excludedCurrentPage=1&amp;bp=acquisition&amp;agreementId=agreement24&amp;variantId=hw_SamGlxTabS10Plus5G_12_256GB_gray_offe&amp;categoryId=telefony&amp;instalmentId=24&amp;installmentValue=0</t>
        </is>
      </c>
      <c r="S3627" s="13" t="inlineStr">
        <is>
          <t>Tablet</t>
        </is>
      </c>
      <c r="T3627" s="13" t="n"/>
      <c r="U3627" s="12" t="inlineStr">
        <is>
          <t>https://drive.google.com/uc?export=view&amp;id=1EOFK5R-TeaHBLGmClGRKym-sKmkyRNsj</t>
        </is>
      </c>
      <c r="V3627" t="inlineStr">
        <is>
          <t>20250424</t>
        </is>
      </c>
    </row>
    <row r="3628" ht="15" customHeight="1">
      <c r="A3628" s="7" t="inlineStr">
        <is>
          <t>BN2009402</t>
        </is>
      </c>
      <c r="B3628" s="8" t="inlineStr">
        <is>
          <t>Samsung</t>
        </is>
      </c>
      <c r="C3628" s="8" t="inlineStr">
        <is>
          <t>Samsung Galaxy Watch Ultra LTE</t>
        </is>
      </c>
      <c r="D3628" s="8" t="inlineStr">
        <is>
          <t>-</t>
        </is>
      </c>
      <c r="E3628" s="9" t="n">
        <v>1999</v>
      </c>
      <c r="F3628" s="9" t="inlineStr">
        <is>
          <t>1999.00</t>
        </is>
      </c>
      <c r="G3628" s="9" t="inlineStr">
        <is>
          <t>Instock</t>
        </is>
      </c>
      <c r="H3628" s="9">
        <f>SUBSTITUTE(SUBSTITUTE(F3628,".00",""),".","")+0</f>
        <v/>
      </c>
      <c r="I3628" s="9" t="n"/>
      <c r="J3628" s="9">
        <f>IF(I3628&lt;&gt;"",I3628,H3628)</f>
        <v/>
      </c>
      <c r="K3628" s="9">
        <f>E3628/(1+M3628)</f>
        <v/>
      </c>
      <c r="L3628" s="10" t="inlineStr">
        <is>
          <t>PLN</t>
        </is>
      </c>
      <c r="M3628" s="11" t="n">
        <v>0.23</v>
      </c>
      <c r="N3628" s="9">
        <f>K3628*VLOOKUP(L3628,'Exchange rate'!A:B,2,0)</f>
        <v/>
      </c>
      <c r="O3628" s="8" t="inlineStr">
        <is>
          <t>T-Mobile</t>
        </is>
      </c>
      <c r="P3628" s="8" t="inlineStr">
        <is>
          <t>T-Mobile</t>
        </is>
      </c>
      <c r="Q3628" s="8" t="inlineStr">
        <is>
          <t>Poland</t>
        </is>
      </c>
      <c r="R3628" s="12" t="inlineStr">
        <is>
          <t>https://www.t-mobile.pl/sklep/kategoria/telefony/lista/produkty/urzadzenie/samsung-galaxy-watch-ultra-lte?currentPage=2&amp;tariffId=PostpaidVoiceAcq_OneShop_M1_70_24_offe&amp;itemPerPage=18&amp;excludedCurrentPage=1&amp;bp=acquisition&amp;agreementId=agreement24&amp;variantId=hw_SamGlxWatchUltra_gray_offe&amp;categoryId=telefony&amp;instalmentId=24&amp;installmentValue=80&amp;changedAttr%255B%255D=changedAttr.colour%253D%2523666666</t>
        </is>
      </c>
      <c r="S3628" s="13" t="inlineStr">
        <is>
          <t>Smart Watch</t>
        </is>
      </c>
      <c r="T3628" s="13" t="n"/>
      <c r="U3628" s="12" t="inlineStr">
        <is>
          <t>https://drive.google.com/uc?export=view&amp;id=1C_dHMKg8xEYC9JSjOjgjj2G-4rbZJypj</t>
        </is>
      </c>
      <c r="V3628" t="inlineStr">
        <is>
          <t>20250424</t>
        </is>
      </c>
    </row>
    <row r="3629" ht="15" customHeight="1">
      <c r="A3629" s="7" t="inlineStr">
        <is>
          <t>AN00000242</t>
        </is>
      </c>
      <c r="B3629" s="8" t="inlineStr">
        <is>
          <t>Sony</t>
        </is>
      </c>
      <c r="C3629" s="8" t="inlineStr">
        <is>
          <t>Sony PlayStation 5 Pro</t>
        </is>
      </c>
      <c r="D3629" s="8" t="inlineStr">
        <is>
          <t>-</t>
        </is>
      </c>
      <c r="E3629" s="9" t="n">
        <v>3899</v>
      </c>
      <c r="F3629" s="9" t="inlineStr">
        <is>
          <t>3899.00</t>
        </is>
      </c>
      <c r="G3629" s="9" t="inlineStr">
        <is>
          <t>Instock</t>
        </is>
      </c>
      <c r="H3629" s="9">
        <f>SUBSTITUTE(SUBSTITUTE(F3629,".00",""),".","")+0</f>
        <v/>
      </c>
      <c r="I3629" s="9" t="n"/>
      <c r="J3629" s="9">
        <f>IF(I3629&lt;&gt;"",I3629,H3629)</f>
        <v/>
      </c>
      <c r="K3629" s="9">
        <f>E3629/(1+M3629)</f>
        <v/>
      </c>
      <c r="L3629" s="10" t="inlineStr">
        <is>
          <t>PLN</t>
        </is>
      </c>
      <c r="M3629" s="11" t="n">
        <v>0.23</v>
      </c>
      <c r="N3629" s="9">
        <f>K3629*VLOOKUP(L3629,'Exchange rate'!A:B,2,0)</f>
        <v/>
      </c>
      <c r="O3629" s="8" t="inlineStr">
        <is>
          <t>T-Mobile</t>
        </is>
      </c>
      <c r="P3629" s="8" t="inlineStr">
        <is>
          <t>T-Mobile</t>
        </is>
      </c>
      <c r="Q3629" s="8" t="inlineStr">
        <is>
          <t>Poland</t>
        </is>
      </c>
      <c r="R3629" s="12" t="inlineStr">
        <is>
          <t>https://www.t-mobile.pl/sklep/kategoria/telefony/lista/produkty/urzadzenie/sony-playstation-5-pro?currentPage=12&amp;tariffId=PostpaidVoiceAcq_OneShop_MNP3X0_M2_70_24_PKE_offe&amp;itemPerPage=18&amp;excludedCurrentPage=1&amp;bp=acquisition&amp;agreementId=agreement24&amp;variantId=hw_SonyPS5Pro_white_offe&amp;categoryId=telefony&amp;instalmentId=24&amp;installmentValue=0</t>
        </is>
      </c>
      <c r="S3629" s="13" t="inlineStr">
        <is>
          <t>Other</t>
        </is>
      </c>
      <c r="T3629" s="13" t="n"/>
      <c r="U3629" s="12" t="inlineStr">
        <is>
          <t>https://drive.google.com/uc?export=view&amp;id=1CA-M1qleL39CB84ID4lOVuEKbfm_uBqW</t>
        </is>
      </c>
      <c r="V3629" t="inlineStr">
        <is>
          <t>20250424</t>
        </is>
      </c>
    </row>
    <row r="3630" ht="15" customHeight="1">
      <c r="A3630" s="7" t="inlineStr">
        <is>
          <t>BN2009614</t>
        </is>
      </c>
      <c r="B3630" s="8" t="inlineStr">
        <is>
          <t>Wingtech</t>
        </is>
      </c>
      <c r="C3630" s="8" t="inlineStr">
        <is>
          <t>T Phone 2</t>
        </is>
      </c>
      <c r="D3630" s="8" t="inlineStr">
        <is>
          <t>-</t>
        </is>
      </c>
      <c r="E3630" s="9" t="n">
        <v>1099</v>
      </c>
      <c r="F3630" s="9" t="inlineStr">
        <is>
          <t>1099.00</t>
        </is>
      </c>
      <c r="G3630" s="9" t="inlineStr">
        <is>
          <t>Instock</t>
        </is>
      </c>
      <c r="H3630" s="9">
        <f>SUBSTITUTE(SUBSTITUTE(F3630,".00",""),".","")+0</f>
        <v/>
      </c>
      <c r="I3630" s="9" t="n"/>
      <c r="J3630" s="9">
        <f>IF(I3630&lt;&gt;"",I3630,H3630)</f>
        <v/>
      </c>
      <c r="K3630" s="9">
        <f>E3630/(1+M3630)</f>
        <v/>
      </c>
      <c r="L3630" s="10" t="inlineStr">
        <is>
          <t>PLN</t>
        </is>
      </c>
      <c r="M3630" s="11" t="n">
        <v>0.23</v>
      </c>
      <c r="N3630" s="9">
        <f>K3630*VLOOKUP(L3630,'Exchange rate'!A:B,2,0)</f>
        <v/>
      </c>
      <c r="O3630" s="8" t="inlineStr">
        <is>
          <t>T-Mobile</t>
        </is>
      </c>
      <c r="P3630" s="8" t="inlineStr">
        <is>
          <t>T-Mobile</t>
        </is>
      </c>
      <c r="Q3630" s="8" t="inlineStr">
        <is>
          <t>Poland</t>
        </is>
      </c>
      <c r="R3630" s="12" t="inlineStr">
        <is>
          <t>https://www.t-mobile.pl/sklep/kategoria/telefony/lista/produkty/urzadzenie/t-phone-2-5g?currentPage=4&amp;tariffId=PostpaidVoiceAcq_OneShop_MNP3X0_M2_70_24_PKE_offe&amp;itemPerPage=18&amp;excludedCurrentPage=1&amp;bp=acquisition&amp;agreementId=agreement24&amp;variantId=hw_TPhone2_5G_6_128GB_gray_offe&amp;categoryId=telefony&amp;instalmentId=24</t>
        </is>
      </c>
      <c r="S3630" s="13" t="inlineStr">
        <is>
          <t>Handset</t>
        </is>
      </c>
      <c r="T3630" s="13" t="n"/>
      <c r="U3630" s="12" t="inlineStr">
        <is>
          <t>https://drive.google.com/uc?export=view&amp;id=1AvFYeNL6U3Oc9k63Ao8A7-SHUEf2h9n0</t>
        </is>
      </c>
      <c r="V3630" t="inlineStr">
        <is>
          <t>20250424</t>
        </is>
      </c>
    </row>
    <row r="3631" ht="15" customHeight="1">
      <c r="A3631" s="7" t="inlineStr">
        <is>
          <t>BN2009615</t>
        </is>
      </c>
      <c r="B3631" s="8" t="inlineStr">
        <is>
          <t>Wingtech</t>
        </is>
      </c>
      <c r="C3631" s="8" t="inlineStr">
        <is>
          <t>T Phone 2 Pro</t>
        </is>
      </c>
      <c r="D3631" s="8" t="inlineStr">
        <is>
          <t>-</t>
        </is>
      </c>
      <c r="E3631" s="9" t="n">
        <v>1499</v>
      </c>
      <c r="F3631" s="9" t="inlineStr">
        <is>
          <t>1499.00</t>
        </is>
      </c>
      <c r="G3631" s="9" t="inlineStr">
        <is>
          <t>Instock</t>
        </is>
      </c>
      <c r="H3631" s="9">
        <f>SUBSTITUTE(SUBSTITUTE(F3631,".00",""),".","")+0</f>
        <v/>
      </c>
      <c r="I3631" s="9" t="n"/>
      <c r="J3631" s="9">
        <f>IF(I3631&lt;&gt;"",I3631,H3631)</f>
        <v/>
      </c>
      <c r="K3631" s="9">
        <f>E3631/(1+M3631)</f>
        <v/>
      </c>
      <c r="L3631" s="10" t="inlineStr">
        <is>
          <t>PLN</t>
        </is>
      </c>
      <c r="M3631" s="11" t="n">
        <v>0.23</v>
      </c>
      <c r="N3631" s="9">
        <f>K3631*VLOOKUP(L3631,'Exchange rate'!A:B,2,0)</f>
        <v/>
      </c>
      <c r="O3631" s="8" t="inlineStr">
        <is>
          <t>T-Mobile</t>
        </is>
      </c>
      <c r="P3631" s="8" t="inlineStr">
        <is>
          <t>T-Mobile</t>
        </is>
      </c>
      <c r="Q3631" s="8" t="inlineStr">
        <is>
          <t>Poland</t>
        </is>
      </c>
      <c r="R3631" s="12" t="inlineStr">
        <is>
          <t>https://www.t-mobile.pl/sklep/kategoria/telefony/lista/produkty/urzadzenie/t-phone-2-pro-5g?currentPage=7&amp;tariffId=PostpaidVoiceAcq_OneShop_MNP3X0_M2_70_24_PKE_offe&amp;itemPerPage=18&amp;excludedCurrentPage=1&amp;bp=acquisition&amp;agreementId=agreement24&amp;variantId=hw_TPhone2Pro_5G_8_256GB_granat_offe&amp;categoryId=telefony&amp;instalmentId=24&amp;installmentValue=0</t>
        </is>
      </c>
      <c r="S3631" s="13" t="inlineStr">
        <is>
          <t>Handset</t>
        </is>
      </c>
      <c r="T3631" s="13" t="n"/>
      <c r="U3631" s="12" t="inlineStr">
        <is>
          <t>https://drive.google.com/uc?export=view&amp;id=1DUz0Y7N7xXODLhRjvKawst9QpSWnGBfo</t>
        </is>
      </c>
      <c r="V3631" t="inlineStr">
        <is>
          <t>20250424</t>
        </is>
      </c>
    </row>
    <row r="3632" ht="15" customHeight="1">
      <c r="A3632" s="7" t="inlineStr">
        <is>
          <t>BN2009064</t>
        </is>
      </c>
      <c r="B3632" s="8" t="inlineStr">
        <is>
          <t>Wingtech</t>
        </is>
      </c>
      <c r="C3632" s="8" t="inlineStr">
        <is>
          <t>T Tablet</t>
        </is>
      </c>
      <c r="D3632" s="8" t="inlineStr">
        <is>
          <t>-</t>
        </is>
      </c>
      <c r="E3632" s="9" t="n">
        <v>1089</v>
      </c>
      <c r="F3632" s="9" t="inlineStr">
        <is>
          <t>1089.00</t>
        </is>
      </c>
      <c r="G3632" s="9" t="inlineStr">
        <is>
          <t>Instock</t>
        </is>
      </c>
      <c r="H3632" s="9">
        <f>SUBSTITUTE(SUBSTITUTE(F3632,".00",""),".","")+0</f>
        <v/>
      </c>
      <c r="I3632" s="9" t="n"/>
      <c r="J3632" s="9">
        <f>IF(I3632&lt;&gt;"",I3632,H3632)</f>
        <v/>
      </c>
      <c r="K3632" s="9">
        <f>E3632/(1+M3632)</f>
        <v/>
      </c>
      <c r="L3632" s="10" t="inlineStr">
        <is>
          <t>PLN</t>
        </is>
      </c>
      <c r="M3632" s="11" t="n">
        <v>0.23</v>
      </c>
      <c r="N3632" s="9">
        <f>K3632*VLOOKUP(L3632,'Exchange rate'!A:B,2,0)</f>
        <v/>
      </c>
      <c r="O3632" s="8" t="inlineStr">
        <is>
          <t>T-Mobile</t>
        </is>
      </c>
      <c r="P3632" s="8" t="inlineStr">
        <is>
          <t>T-Mobile</t>
        </is>
      </c>
      <c r="Q3632" s="8" t="inlineStr">
        <is>
          <t>Poland</t>
        </is>
      </c>
      <c r="R3632" s="12" t="inlineStr">
        <is>
          <t>https://www.t-mobile.pl/sklep/kategoria/telefony/lista/produkty/urzadzenie/t-tablet-5g?currentPage=5&amp;tariffId=PostpaidVoiceAcq_OneShop_MNP3X0_M2_70_24_PKE_offe&amp;itemPerPage=18&amp;excludedCurrentPage=1&amp;bp=acquisition&amp;agreementId=agreement24&amp;variantId=hw_TTablet5G_6_128GB_black_offe&amp;categoryId=telefony&amp;instalmentId=24&amp;installmentValue=0</t>
        </is>
      </c>
      <c r="S3632" s="13" t="inlineStr">
        <is>
          <t>Tablet</t>
        </is>
      </c>
      <c r="T3632" s="13" t="n"/>
      <c r="U3632" s="12" t="inlineStr">
        <is>
          <t>https://drive.google.com/uc?export=view&amp;id=1DW0ZhZw4WElB7SQyhuCGF1lCOz9NdoWK</t>
        </is>
      </c>
      <c r="V3632" t="inlineStr">
        <is>
          <t>20250424</t>
        </is>
      </c>
    </row>
    <row r="3633" ht="15" customHeight="1">
      <c r="A3633" s="7" t="inlineStr">
        <is>
          <t>BN2008162</t>
        </is>
      </c>
      <c r="B3633" s="8" t="inlineStr">
        <is>
          <t>WNC</t>
        </is>
      </c>
      <c r="C3633" s="8" t="inlineStr">
        <is>
          <t>WNC 5G Box Outdoor</t>
        </is>
      </c>
      <c r="D3633" s="8" t="inlineStr">
        <is>
          <t>-</t>
        </is>
      </c>
      <c r="E3633" s="9" t="n">
        <v>0</v>
      </c>
      <c r="F3633" s="9" t="inlineStr">
        <is>
          <t>0.00</t>
        </is>
      </c>
      <c r="G3633" s="9" t="inlineStr">
        <is>
          <t>Outstock</t>
        </is>
      </c>
      <c r="H3633" s="9">
        <f>SUBSTITUTE(SUBSTITUTE(F3633,".00",""),".","")+0</f>
        <v/>
      </c>
      <c r="I3633" s="9" t="n"/>
      <c r="J3633" s="9">
        <f>IF(I3633&lt;&gt;"",I3633,H3633)</f>
        <v/>
      </c>
      <c r="K3633" s="9">
        <f>E3633/(1+M3633)</f>
        <v/>
      </c>
      <c r="L3633" s="10" t="inlineStr">
        <is>
          <t>PLN</t>
        </is>
      </c>
      <c r="M3633" s="11" t="n">
        <v>0.23</v>
      </c>
      <c r="N3633" s="9">
        <f>K3633*VLOOKUP(L3633,'Exchange rate'!A:B,2,0)</f>
        <v/>
      </c>
      <c r="O3633" s="8" t="inlineStr">
        <is>
          <t>T-Mobile</t>
        </is>
      </c>
      <c r="P3633" s="8" t="inlineStr">
        <is>
          <t>T-Mobile</t>
        </is>
      </c>
      <c r="Q3633" s="8" t="inlineStr">
        <is>
          <t>Poland</t>
        </is>
      </c>
      <c r="R3633" s="12" t="inlineStr">
        <is>
          <t>https://www.t-mobile.pl/sklep/kategoria/modemy-i-routery-domowe/lista/produkty/urzadzenie/wnc-fms-5g?srsltid=AfmBOoqUZmrNXWi7OCjTXVmf-weHMG8lFn9Hl6sEw4OvIxATpK4gx838&amp;tariffId=-1&amp;variantId=hw_wnc_fms_5g_offe</t>
        </is>
      </c>
      <c r="S3633" s="13" t="inlineStr">
        <is>
          <t>MBB</t>
        </is>
      </c>
      <c r="T3633" s="13" t="inlineStr">
        <is>
          <t>a</t>
        </is>
      </c>
      <c r="U3633" s="12" t="inlineStr">
        <is>
          <t>https://drive.google.com/uc?export=view&amp;id=1CcCLPV0EDsjFZ2hmpRY8JBWRzumvNhAa</t>
        </is>
      </c>
      <c r="V3633" t="inlineStr">
        <is>
          <t>20250424</t>
        </is>
      </c>
    </row>
    <row r="3634" ht="15" customHeight="1">
      <c r="A3634" s="7" t="inlineStr">
        <is>
          <t>BN2008010</t>
        </is>
      </c>
      <c r="B3634" s="8" t="inlineStr">
        <is>
          <t>Xiaomi</t>
        </is>
      </c>
      <c r="C3634" s="8" t="inlineStr">
        <is>
          <t>Redmi 10 (2022) 4-64GB LTE</t>
        </is>
      </c>
      <c r="D3634" s="8" t="inlineStr">
        <is>
          <t>-</t>
        </is>
      </c>
      <c r="E3634" s="9" t="n">
        <v>0</v>
      </c>
      <c r="F3634" s="9" t="inlineStr">
        <is>
          <t>0.00</t>
        </is>
      </c>
      <c r="G3634" s="9" t="inlineStr">
        <is>
          <t>Outstock</t>
        </is>
      </c>
      <c r="H3634" s="9">
        <f>SUBSTITUTE(SUBSTITUTE(F3634,".00",""),".","")+0</f>
        <v/>
      </c>
      <c r="I3634" s="9" t="n"/>
      <c r="J3634" s="9">
        <f>IF(I3634&lt;&gt;"",I3634,H3634)</f>
        <v/>
      </c>
      <c r="K3634" s="9">
        <f>E3634/(1+M3634)</f>
        <v/>
      </c>
      <c r="L3634" s="10" t="inlineStr">
        <is>
          <t>PLN</t>
        </is>
      </c>
      <c r="M3634" s="11" t="n">
        <v>0.23</v>
      </c>
      <c r="N3634" s="9">
        <f>K3634*VLOOKUP(L3634,'Exchange rate'!A:B,2,0)</f>
        <v/>
      </c>
      <c r="O3634" s="8" t="inlineStr">
        <is>
          <t>T-Mobile</t>
        </is>
      </c>
      <c r="P3634" s="8" t="inlineStr">
        <is>
          <t>T-Mobile</t>
        </is>
      </c>
      <c r="Q3634" s="8" t="inlineStr">
        <is>
          <t>Poland</t>
        </is>
      </c>
      <c r="R3634" s="12" t="inlineStr">
        <is>
          <t>https://www.t-mobile.pl/sklep/kategoria/telefony/lista/produkty/urzadzenie/xiaomi-redmi-10-2022?currentPage=2&amp;tariffId=PostpaidVoiceAcq_OneShop_MNP3X0_M_70_24_offe&amp;itemPerPage=18&amp;excludedCurrentPage=1&amp;bp=acquisition&amp;agreementId=agreement24&amp;variantId=hw_XiaRedmi10_2022_4_64GB_white_offe&amp;instalmentId=0&amp;installmentValue=0&amp;deviceList=device+list+section</t>
        </is>
      </c>
      <c r="S3634" s="13" t="inlineStr">
        <is>
          <t>Handset</t>
        </is>
      </c>
      <c r="T3634" s="13" t="inlineStr">
        <is>
          <t>a</t>
        </is>
      </c>
      <c r="U3634" s="12" t="inlineStr">
        <is>
          <t>https://drive.google.com/uc?export=view&amp;id=1EH_ZGpEJsM13OgQTHNRD6Z5ATctfBgZ0</t>
        </is>
      </c>
      <c r="V3634" t="inlineStr">
        <is>
          <t>20250424</t>
        </is>
      </c>
    </row>
    <row r="3635" ht="15" customHeight="1">
      <c r="A3635" s="7" t="inlineStr">
        <is>
          <t>BN2008897</t>
        </is>
      </c>
      <c r="B3635" s="8" t="inlineStr">
        <is>
          <t>Xiaomi</t>
        </is>
      </c>
      <c r="C3635" s="8" t="inlineStr">
        <is>
          <t>Redmi 12 8-256GB</t>
        </is>
      </c>
      <c r="D3635" s="8" t="inlineStr">
        <is>
          <t>-</t>
        </is>
      </c>
      <c r="E3635" s="9" t="n">
        <v>0</v>
      </c>
      <c r="F3635" s="9" t="inlineStr">
        <is>
          <t>0.00</t>
        </is>
      </c>
      <c r="G3635" s="9" t="inlineStr">
        <is>
          <t>Outstock</t>
        </is>
      </c>
      <c r="H3635" s="9">
        <f>SUBSTITUTE(SUBSTITUTE(F3635,".00",""),".","")+0</f>
        <v/>
      </c>
      <c r="I3635" s="9" t="n"/>
      <c r="J3635" s="9">
        <f>IF(I3635&lt;&gt;"",I3635,H3635)</f>
        <v/>
      </c>
      <c r="K3635" s="9">
        <f>E3635/(1+M3635)</f>
        <v/>
      </c>
      <c r="L3635" s="10" t="inlineStr">
        <is>
          <t>PLN</t>
        </is>
      </c>
      <c r="M3635" s="11" t="n">
        <v>0.23</v>
      </c>
      <c r="N3635" s="9">
        <f>K3635*VLOOKUP(L3635,'Exchange rate'!A:B,2,0)</f>
        <v/>
      </c>
      <c r="O3635" s="8" t="inlineStr">
        <is>
          <t>T-Mobile</t>
        </is>
      </c>
      <c r="P3635" s="8" t="inlineStr">
        <is>
          <t>T-Mobile</t>
        </is>
      </c>
      <c r="Q3635" s="8" t="inlineStr">
        <is>
          <t>Poland</t>
        </is>
      </c>
      <c r="R3635" s="12" t="inlineStr">
        <is>
          <t>https://www.t-mobile.pl/sklep/kategoria/telefony/lista/produkty/urzadzenie/xiaomi-redmi-12?currentPage=12&amp;tariffId=PostpaidVoiceAcq_OneShop_MNP3X0_M2_70_24_PKE_offe&amp;loyalty=agreement24&amp;itemPerPage=18&amp;excludedCurrentPage=1&amp;bp=acquisition&amp;agreementId=agreement24&amp;variantId=hw_XiaRedmi12_8_256GB_black_offe&amp;categoryId=telefony</t>
        </is>
      </c>
      <c r="S3635" s="13" t="inlineStr">
        <is>
          <t>Handset</t>
        </is>
      </c>
      <c r="T3635" s="13" t="inlineStr">
        <is>
          <t>a</t>
        </is>
      </c>
      <c r="U3635" s="12" t="inlineStr">
        <is>
          <t>https://drive.google.com/uc?export=view&amp;id=1BMSVAv9AibQM2PrRxdWifUFz_aZXlVit</t>
        </is>
      </c>
      <c r="V3635" t="inlineStr">
        <is>
          <t>20250424</t>
        </is>
      </c>
    </row>
    <row r="3636" ht="15" customHeight="1">
      <c r="A3636" s="7" t="inlineStr">
        <is>
          <t>BN2008535</t>
        </is>
      </c>
      <c r="B3636" s="8" t="inlineStr">
        <is>
          <t>Xiaomi</t>
        </is>
      </c>
      <c r="C3636" s="8" t="inlineStr">
        <is>
          <t>Redmi 12C 3-32GB LTE</t>
        </is>
      </c>
      <c r="D3636" s="8" t="inlineStr">
        <is>
          <t>-</t>
        </is>
      </c>
      <c r="E3636" s="9" t="n">
        <v>369</v>
      </c>
      <c r="F3636" s="9" t="inlineStr">
        <is>
          <t>369.00</t>
        </is>
      </c>
      <c r="G3636" s="9" t="inlineStr">
        <is>
          <t>Instock</t>
        </is>
      </c>
      <c r="H3636" s="9">
        <f>SUBSTITUTE(SUBSTITUTE(F3636,".00",""),".","")+0</f>
        <v/>
      </c>
      <c r="I3636" s="9" t="n"/>
      <c r="J3636" s="9">
        <f>IF(I3636&lt;&gt;"",I3636,H3636)</f>
        <v/>
      </c>
      <c r="K3636" s="9">
        <f>E3636/(1+M3636)</f>
        <v/>
      </c>
      <c r="L3636" s="10" t="inlineStr">
        <is>
          <t>PLN</t>
        </is>
      </c>
      <c r="M3636" s="11" t="n">
        <v>0.23</v>
      </c>
      <c r="N3636" s="9">
        <f>K3636*VLOOKUP(L3636,'Exchange rate'!A:B,2,0)</f>
        <v/>
      </c>
      <c r="O3636" s="8" t="inlineStr">
        <is>
          <t>T-Mobile</t>
        </is>
      </c>
      <c r="P3636" s="8" t="inlineStr">
        <is>
          <t>T-Mobile</t>
        </is>
      </c>
      <c r="Q3636" s="8" t="inlineStr">
        <is>
          <t>Poland</t>
        </is>
      </c>
      <c r="R3636" s="12" t="inlineStr">
        <is>
          <t>https://www.t-mobile.pl/sklep/kategoria/telefony/lista/produkty/urzadzenie/xiaomi-redmi-12c?currentPage=2&amp;tariffId=PostpaidVoiceAcq_OneShop_MNP_L_70_24_offe&amp;itemPerPage=18&amp;excludedCurrentPage=1&amp;bp=acquisition&amp;agreementId=agreement24&amp;variantId=hw_XiaRedmi12C_3_32GB_black_offe&amp;instalmentId=0&amp;installmentValue=0&amp;deviceList=device+list+section&amp;changedAttr%255B%255D=changedAttr.colour%253D%2523000000</t>
        </is>
      </c>
      <c r="S3636" s="13" t="inlineStr">
        <is>
          <t>Handset</t>
        </is>
      </c>
      <c r="T3636" s="13" t="n"/>
      <c r="U3636" s="12" t="inlineStr">
        <is>
          <t>https://drive.google.com/uc?export=view&amp;id=1Cf6LenKo9QcpVltb7X6XtVyNqM1a9u8E</t>
        </is>
      </c>
      <c r="V3636" t="inlineStr">
        <is>
          <t>20250424</t>
        </is>
      </c>
    </row>
    <row r="3637" ht="15" customHeight="1">
      <c r="A3637" s="7" t="inlineStr">
        <is>
          <t>BN2009279</t>
        </is>
      </c>
      <c r="B3637" s="8" t="inlineStr">
        <is>
          <t>Xiaomi</t>
        </is>
      </c>
      <c r="C3637" s="8" t="inlineStr">
        <is>
          <t>Redmi 13C 4-128GB 5G</t>
        </is>
      </c>
      <c r="D3637" s="8" t="inlineStr">
        <is>
          <t>-</t>
        </is>
      </c>
      <c r="E3637" s="9" t="n">
        <v>729</v>
      </c>
      <c r="F3637" s="9" t="inlineStr">
        <is>
          <t>729.00</t>
        </is>
      </c>
      <c r="G3637" s="9" t="inlineStr">
        <is>
          <t>Instock</t>
        </is>
      </c>
      <c r="H3637" s="9">
        <f>SUBSTITUTE(SUBSTITUTE(F3637,".00",""),".","")+0</f>
        <v/>
      </c>
      <c r="I3637" s="9" t="n"/>
      <c r="J3637" s="9">
        <f>IF(I3637&lt;&gt;"",I3637,H3637)</f>
        <v/>
      </c>
      <c r="K3637" s="9">
        <f>E3637/(1+M3637)</f>
        <v/>
      </c>
      <c r="L3637" s="10" t="inlineStr">
        <is>
          <t>PLN</t>
        </is>
      </c>
      <c r="M3637" s="11" t="n">
        <v>0.23</v>
      </c>
      <c r="N3637" s="9">
        <f>K3637*VLOOKUP(L3637,'Exchange rate'!A:B,2,0)</f>
        <v/>
      </c>
      <c r="O3637" s="8" t="inlineStr">
        <is>
          <t>T-Mobile</t>
        </is>
      </c>
      <c r="P3637" s="8" t="inlineStr">
        <is>
          <t>T-Mobile</t>
        </is>
      </c>
      <c r="Q3637" s="8" t="inlineStr">
        <is>
          <t>Poland</t>
        </is>
      </c>
      <c r="R3637" s="12" t="inlineStr">
        <is>
          <t>https://www.t-mobile.pl/sklep/kategoria/telefony/lista/produkty/urzadzenie/xiaomi-redmi-13c-5g?currentPage=5&amp;tariffId=PostpaidVoiceAcq_OneShop_MNP3X0_M2_70_24_PKE_offe&amp;itemPerPage=18&amp;excludedCurrentPage=1&amp;bp=acquisition&amp;agreementId=agreement24&amp;variantId=hw_XiaRedmi13C5G_4_128GB_blue_offe&amp;categoryId=telefony&amp;instalmentId=24&amp;changedAttr%255B%255D=changedAttr.colour%253D%25230000FF</t>
        </is>
      </c>
      <c r="S3637" s="13" t="inlineStr">
        <is>
          <t>Handset</t>
        </is>
      </c>
      <c r="T3637" s="13" t="n"/>
      <c r="U3637" s="12" t="inlineStr">
        <is>
          <t>https://drive.google.com/uc?export=view&amp;id=1EQ8UuVwfT7Cnhn348u720W1OSdNGxAr2</t>
        </is>
      </c>
      <c r="V3637" t="inlineStr">
        <is>
          <t>20250424</t>
        </is>
      </c>
    </row>
    <row r="3638" ht="15" customHeight="1">
      <c r="A3638" s="7" t="inlineStr">
        <is>
          <t>BN2009087</t>
        </is>
      </c>
      <c r="B3638" s="8" t="inlineStr">
        <is>
          <t>Xiaomi</t>
        </is>
      </c>
      <c r="C3638" s="8" t="inlineStr">
        <is>
          <t>Redmi 13C 4-128GB LTE</t>
        </is>
      </c>
      <c r="D3638" s="8" t="inlineStr">
        <is>
          <t>-</t>
        </is>
      </c>
      <c r="E3638" s="9" t="n">
        <v>0</v>
      </c>
      <c r="F3638" s="9" t="inlineStr">
        <is>
          <t>0.00</t>
        </is>
      </c>
      <c r="G3638" s="9" t="inlineStr">
        <is>
          <t>Outstock</t>
        </is>
      </c>
      <c r="H3638" s="9">
        <f>SUBSTITUTE(SUBSTITUTE(F3638,".00",""),".","")+0</f>
        <v/>
      </c>
      <c r="I3638" s="9" t="n"/>
      <c r="J3638" s="9">
        <f>IF(I3638&lt;&gt;"",I3638,H3638)</f>
        <v/>
      </c>
      <c r="K3638" s="9">
        <f>E3638/(1+M3638)</f>
        <v/>
      </c>
      <c r="L3638" s="10" t="inlineStr">
        <is>
          <t>PLN</t>
        </is>
      </c>
      <c r="M3638" s="11" t="n">
        <v>0.23</v>
      </c>
      <c r="N3638" s="9">
        <f>K3638*VLOOKUP(L3638,'Exchange rate'!A:B,2,0)</f>
        <v/>
      </c>
      <c r="O3638" s="8" t="inlineStr">
        <is>
          <t>T-Mobile</t>
        </is>
      </c>
      <c r="P3638" s="8" t="inlineStr">
        <is>
          <t>T-Mobile</t>
        </is>
      </c>
      <c r="Q3638" s="8" t="inlineStr">
        <is>
          <t>Poland</t>
        </is>
      </c>
      <c r="R3638" s="12" t="inlineStr">
        <is>
          <t>https://www.t-mobile.pl/sklep/kategoria/archiwum-urzadzen/lista/produkty/urzadzenie/xiaomi-redmi-13c?agreementId=agreement24&amp;tariffId=-1&amp;variantId=hw_XiaRedmi13C_4_128GB_black_offe&amp;instalmentId=0&amp;bp=acquisition&amp;hardwareOnlySale=true&amp;changedAttr%255B%255D=changedAttr.colour%253D%2523000000</t>
        </is>
      </c>
      <c r="S3638" s="13" t="inlineStr">
        <is>
          <t>Handset</t>
        </is>
      </c>
      <c r="T3638" s="13" t="inlineStr">
        <is>
          <t>a</t>
        </is>
      </c>
      <c r="U3638" s="12" t="inlineStr">
        <is>
          <t>https://drive.google.com/uc?export=view&amp;id=1CHtx7x43vxDgRlFDtxuReusl5th0gQpZ</t>
        </is>
      </c>
      <c r="V3638" t="inlineStr">
        <is>
          <t>20250424</t>
        </is>
      </c>
    </row>
    <row r="3639" ht="15" customHeight="1">
      <c r="A3639" s="7" t="inlineStr">
        <is>
          <t>BN2009638</t>
        </is>
      </c>
      <c r="B3639" s="8" t="inlineStr">
        <is>
          <t>Xiaomi</t>
        </is>
      </c>
      <c r="C3639" s="8" t="inlineStr">
        <is>
          <t>Redmi 14C 4-128GB LTE</t>
        </is>
      </c>
      <c r="D3639" s="8" t="inlineStr">
        <is>
          <t>-</t>
        </is>
      </c>
      <c r="E3639" s="9" t="n">
        <v>489</v>
      </c>
      <c r="F3639" s="9" t="inlineStr">
        <is>
          <t>481.00</t>
        </is>
      </c>
      <c r="G3639" s="9" t="inlineStr">
        <is>
          <t>Instock</t>
        </is>
      </c>
      <c r="H3639" s="9">
        <f>SUBSTITUTE(SUBSTITUTE(F3639,".00",""),".","")+0</f>
        <v/>
      </c>
      <c r="I3639" s="9" t="n"/>
      <c r="J3639" s="9">
        <f>IF(I3639&lt;&gt;"",I3639,H3639)</f>
        <v/>
      </c>
      <c r="K3639" s="9">
        <f>E3639/(1+M3639)</f>
        <v/>
      </c>
      <c r="L3639" s="10" t="inlineStr">
        <is>
          <t>PLN</t>
        </is>
      </c>
      <c r="M3639" s="11" t="n">
        <v>0.23</v>
      </c>
      <c r="N3639" s="9">
        <f>K3639*VLOOKUP(L3639,'Exchange rate'!A:B,2,0)</f>
        <v/>
      </c>
      <c r="O3639" s="8" t="inlineStr">
        <is>
          <t>T-Mobile</t>
        </is>
      </c>
      <c r="P3639" s="8" t="inlineStr">
        <is>
          <t>T-Mobile</t>
        </is>
      </c>
      <c r="Q3639" s="8" t="inlineStr">
        <is>
          <t>Poland</t>
        </is>
      </c>
      <c r="R3639" s="12" t="inlineStr">
        <is>
          <t>https://www.t-mobile.pl/sklep/kategoria/telefony/lista/produkty/urzadzenie/xiaomi-redmi-14c?currentPage=6&amp;tariffId=PostpaidVoiceAcq_OneShop_MNP3X0_M2_70_24_offe&amp;itemPerPage=18&amp;excludedCurrentPage=1&amp;bp=acquisition&amp;agreementId=agreement24&amp;variantId=hw_XiaRedmi14C_4_128GB_black_offe&amp;categoryId=telefony&amp;instalmentId=24</t>
        </is>
      </c>
      <c r="S3639" s="13" t="inlineStr">
        <is>
          <t>Handset</t>
        </is>
      </c>
      <c r="T3639" s="13" t="n"/>
      <c r="U3639" s="12" t="inlineStr">
        <is>
          <t>https://drive.google.com/uc?export=view&amp;id=1AMq5qHPHmY3rO0OUINRwM0Glm88oWR2T</t>
        </is>
      </c>
      <c r="V3639" t="inlineStr">
        <is>
          <t>20250424</t>
        </is>
      </c>
    </row>
    <row r="3640" ht="15" customHeight="1">
      <c r="A3640" s="7" t="inlineStr">
        <is>
          <t>BN2009176</t>
        </is>
      </c>
      <c r="B3640" s="8" t="inlineStr">
        <is>
          <t>Xiaomi</t>
        </is>
      </c>
      <c r="C3640" s="8" t="inlineStr">
        <is>
          <t>Redmi Note 12 8-256GB</t>
        </is>
      </c>
      <c r="D3640" s="8" t="inlineStr">
        <is>
          <t>-</t>
        </is>
      </c>
      <c r="E3640" s="9" t="n">
        <v>0</v>
      </c>
      <c r="F3640" s="9" t="inlineStr">
        <is>
          <t>0.00</t>
        </is>
      </c>
      <c r="G3640" s="9" t="inlineStr">
        <is>
          <t>Outstock</t>
        </is>
      </c>
      <c r="H3640" s="9">
        <f>SUBSTITUTE(SUBSTITUTE(F3640,".00",""),".","")+0</f>
        <v/>
      </c>
      <c r="I3640" s="9" t="n"/>
      <c r="J3640" s="9">
        <f>IF(I3640&lt;&gt;"",I3640,H3640)</f>
        <v/>
      </c>
      <c r="K3640" s="9">
        <f>E3640/(1+M3640)</f>
        <v/>
      </c>
      <c r="L3640" s="10" t="inlineStr">
        <is>
          <t>PLN</t>
        </is>
      </c>
      <c r="M3640" s="11" t="n">
        <v>0.23</v>
      </c>
      <c r="N3640" s="9">
        <f>K3640*VLOOKUP(L3640,'Exchange rate'!A:B,2,0)</f>
        <v/>
      </c>
      <c r="O3640" s="8" t="inlineStr">
        <is>
          <t>T-Mobile</t>
        </is>
      </c>
      <c r="P3640" s="8" t="inlineStr">
        <is>
          <t>T-Mobile</t>
        </is>
      </c>
      <c r="Q3640" s="8" t="inlineStr">
        <is>
          <t>Poland</t>
        </is>
      </c>
      <c r="R3640" s="12" t="inlineStr">
        <is>
          <t>https://www.t-mobile.pl/sklep/kategoria/telefony/lista/produkty/urzadzenie/xiaomi-redmi-note-12?bp=acquisition&amp;tariffId=PostpaidVoiceAcq_OneShop_MNP3X0_M_70_24_offe&amp;agreementId=agreement24&amp;variantId=hw_XiaRedNote12_8_256GB_blue_offe&amp;instalmentId=0&amp;installmentValue=0&amp;deviceList=device+list+section</t>
        </is>
      </c>
      <c r="S3640" s="13" t="inlineStr">
        <is>
          <t>Handset</t>
        </is>
      </c>
      <c r="T3640" s="13" t="inlineStr">
        <is>
          <t>a</t>
        </is>
      </c>
      <c r="U3640" s="12" t="inlineStr">
        <is>
          <t>https://drive.google.com/uc?export=view&amp;id=1Engtc8qaUWsNFev2mjKdc1WehLqdxHZ2</t>
        </is>
      </c>
      <c r="V3640" t="inlineStr">
        <is>
          <t>20250424</t>
        </is>
      </c>
    </row>
    <row r="3641" ht="15" customHeight="1">
      <c r="A3641" s="7" t="inlineStr">
        <is>
          <t>BN2008741</t>
        </is>
      </c>
      <c r="B3641" s="8" t="inlineStr">
        <is>
          <t>Xiaomi</t>
        </is>
      </c>
      <c r="C3641" s="8" t="inlineStr">
        <is>
          <t>Redmi Note 12 Pro 8-256GB 5G</t>
        </is>
      </c>
      <c r="D3641" s="8" t="inlineStr">
        <is>
          <t>-</t>
        </is>
      </c>
      <c r="E3641" s="9" t="n">
        <v>1499</v>
      </c>
      <c r="F3641" s="9" t="inlineStr">
        <is>
          <t>1499.00</t>
        </is>
      </c>
      <c r="G3641" s="9" t="inlineStr">
        <is>
          <t>Instock</t>
        </is>
      </c>
      <c r="H3641" s="9">
        <f>SUBSTITUTE(SUBSTITUTE(F3641,".00",""),".","")+0</f>
        <v/>
      </c>
      <c r="I3641" s="9" t="n"/>
      <c r="J3641" s="9">
        <f>IF(I3641&lt;&gt;"",I3641,H3641)</f>
        <v/>
      </c>
      <c r="K3641" s="9">
        <f>E3641/(1+M3641)</f>
        <v/>
      </c>
      <c r="L3641" s="10" t="inlineStr">
        <is>
          <t>PLN</t>
        </is>
      </c>
      <c r="M3641" s="11" t="n">
        <v>0.23</v>
      </c>
      <c r="N3641" s="9">
        <f>K3641*VLOOKUP(L3641,'Exchange rate'!A:B,2,0)</f>
        <v/>
      </c>
      <c r="O3641" s="8" t="inlineStr">
        <is>
          <t>T-Mobile</t>
        </is>
      </c>
      <c r="P3641" s="8" t="inlineStr">
        <is>
          <t>T-Mobile</t>
        </is>
      </c>
      <c r="Q3641" s="8" t="inlineStr">
        <is>
          <t>Poland</t>
        </is>
      </c>
      <c r="R3641" s="12" t="inlineStr">
        <is>
          <t>https://www.t-mobile.pl/sklep/kategoria/telefony/lista/produkty/urzadzenie/xiaomi-redmi-note-12-pro-5g?currentPage=2&amp;tariffId=PostpaidVoiceAcq_OneShop_MNP3X0_M_70_24_offe&amp;loyalty=agreement24&amp;itemPerPage=18&amp;excludedCurrentPage=1&amp;bp=acquisition&amp;agreementId=agreement24&amp;variantId=hw_XiaRedNote12Pro5G_8_256GB_black_offe&amp;instalmentId=24&amp;installmentValue=70&amp;deviceList=device+list+section&amp;changedAttr%255B%255D=changedAttr.colour%253DBlack</t>
        </is>
      </c>
      <c r="S3641" s="13" t="inlineStr">
        <is>
          <t>Handset</t>
        </is>
      </c>
      <c r="T3641" s="13" t="n"/>
      <c r="U3641" s="12" t="inlineStr">
        <is>
          <t>https://drive.google.com/uc?export=view&amp;id=1EV5ybwL2OPQ5aTdt_WuAlXgeCYr7viV7</t>
        </is>
      </c>
      <c r="V3641" t="inlineStr">
        <is>
          <t>20250424</t>
        </is>
      </c>
    </row>
    <row r="3642" ht="15" customHeight="1">
      <c r="A3642" s="7" t="inlineStr">
        <is>
          <t>BN2008767</t>
        </is>
      </c>
      <c r="B3642" s="8" t="inlineStr">
        <is>
          <t>Xiaomi</t>
        </is>
      </c>
      <c r="C3642" s="8" t="inlineStr">
        <is>
          <t>Redmi Note 12 Pro 8-256GB LTE</t>
        </is>
      </c>
      <c r="D3642" s="8" t="inlineStr">
        <is>
          <t>-</t>
        </is>
      </c>
      <c r="E3642" s="9" t="n">
        <v>0</v>
      </c>
      <c r="F3642" s="9" t="inlineStr">
        <is>
          <t>0.00</t>
        </is>
      </c>
      <c r="G3642" s="9" t="inlineStr">
        <is>
          <t>Outstock</t>
        </is>
      </c>
      <c r="H3642" s="9">
        <f>SUBSTITUTE(SUBSTITUTE(F3642,".00",""),".","")+0</f>
        <v/>
      </c>
      <c r="I3642" s="9" t="n"/>
      <c r="J3642" s="9">
        <f>IF(I3642&lt;&gt;"",I3642,H3642)</f>
        <v/>
      </c>
      <c r="K3642" s="9">
        <f>E3642/(1+M3642)</f>
        <v/>
      </c>
      <c r="L3642" s="10" t="inlineStr">
        <is>
          <t>PLN</t>
        </is>
      </c>
      <c r="M3642" s="11" t="n">
        <v>0.23</v>
      </c>
      <c r="N3642" s="9">
        <f>K3642*VLOOKUP(L3642,'Exchange rate'!A:B,2,0)</f>
        <v/>
      </c>
      <c r="O3642" s="8" t="inlineStr">
        <is>
          <t>T-Mobile</t>
        </is>
      </c>
      <c r="P3642" s="8" t="inlineStr">
        <is>
          <t>T-Mobile</t>
        </is>
      </c>
      <c r="Q3642" s="8" t="inlineStr">
        <is>
          <t>Poland</t>
        </is>
      </c>
      <c r="R3642" s="12" t="inlineStr">
        <is>
          <t>https://www.t-mobile.pl/sklep/kategoria/telefony/lista/produkty/urzadzenie/xiaomi-redmi-note-12-pro?currentPage=2&amp;tariffId=PostpaidVoiceAcq_OneShop_MNP3X0_M_70_24_offe&amp;itemPerPage=18&amp;excludedCurrentPage=1null&amp;bp=acquisition&amp;agreementId=agreement24&amp;variantId=hw_XiaRedNote12Pro_8_256GB_black_offe&amp;instalmentId=0&amp;installmentValue=0</t>
        </is>
      </c>
      <c r="S3642" s="13" t="inlineStr">
        <is>
          <t>Handset</t>
        </is>
      </c>
      <c r="T3642" s="13" t="inlineStr">
        <is>
          <t>a</t>
        </is>
      </c>
      <c r="U3642" s="12" t="inlineStr">
        <is>
          <t>https://drive.google.com/uc?export=view&amp;id=1B30mElF9qUZuKCJs9cn8uSz22YUpo5bc</t>
        </is>
      </c>
      <c r="V3642" t="inlineStr">
        <is>
          <t>20250424</t>
        </is>
      </c>
    </row>
    <row r="3643" ht="15" customHeight="1">
      <c r="A3643" s="7" t="inlineStr">
        <is>
          <t>BN2009110</t>
        </is>
      </c>
      <c r="B3643" s="8" t="inlineStr">
        <is>
          <t>Xiaomi</t>
        </is>
      </c>
      <c r="C3643" s="8" t="inlineStr">
        <is>
          <t>Redmi Note 13 8-256GB 5G</t>
        </is>
      </c>
      <c r="D3643" s="8" t="inlineStr">
        <is>
          <t>-</t>
        </is>
      </c>
      <c r="E3643" s="9" t="n">
        <v>1099</v>
      </c>
      <c r="F3643" s="9" t="inlineStr">
        <is>
          <t>1099.00</t>
        </is>
      </c>
      <c r="G3643" s="9" t="inlineStr">
        <is>
          <t>Instock</t>
        </is>
      </c>
      <c r="H3643" s="9">
        <f>SUBSTITUTE(SUBSTITUTE(F3643,".00",""),".","")+0</f>
        <v/>
      </c>
      <c r="I3643" s="9" t="n"/>
      <c r="J3643" s="9">
        <f>IF(I3643&lt;&gt;"",I3643,H3643)</f>
        <v/>
      </c>
      <c r="K3643" s="9">
        <f>E3643/(1+M3643)</f>
        <v/>
      </c>
      <c r="L3643" s="10" t="inlineStr">
        <is>
          <t>PLN</t>
        </is>
      </c>
      <c r="M3643" s="11" t="n">
        <v>0.23</v>
      </c>
      <c r="N3643" s="9">
        <f>K3643*VLOOKUP(L3643,'Exchange rate'!A:B,2,0)</f>
        <v/>
      </c>
      <c r="O3643" s="8" t="inlineStr">
        <is>
          <t>T-Mobile</t>
        </is>
      </c>
      <c r="P3643" s="8" t="inlineStr">
        <is>
          <t>T-Mobile</t>
        </is>
      </c>
      <c r="Q3643" s="8" t="inlineStr">
        <is>
          <t>Poland</t>
        </is>
      </c>
      <c r="R3643" s="12" t="inlineStr">
        <is>
          <t>https://www.t-mobile.pl/sklep/kategoria/telefony/lista/produkty/urzadzenie/xiaomi-redmi-note-13-5g?tariffId=PostpaidVoiceAcq_OneShop_M1_70_24_offe&amp;agreementId=agreement24&amp;variantId=hw_XiaRedNote13_5G_8_256GB_black_offe&amp;categoryId=telefony&amp;instalmentId=0&amp;installmentValue=0&amp;changedAttr%255B%255D=changedAttr.colour%253D%2523000000</t>
        </is>
      </c>
      <c r="S3643" s="13" t="inlineStr">
        <is>
          <t>Handset</t>
        </is>
      </c>
      <c r="T3643" s="13" t="n"/>
      <c r="U3643" s="12" t="inlineStr">
        <is>
          <t>https://drive.google.com/uc?export=view&amp;id=1ByW_3kumnsgPvWRFxLf6vgsyOR2DUMjM</t>
        </is>
      </c>
      <c r="V3643" t="inlineStr">
        <is>
          <t>20250424</t>
        </is>
      </c>
    </row>
    <row r="3644" ht="15" customHeight="1">
      <c r="A3644" s="7" t="inlineStr">
        <is>
          <t>BN2009090</t>
        </is>
      </c>
      <c r="B3644" s="8" t="inlineStr">
        <is>
          <t>Xiaomi</t>
        </is>
      </c>
      <c r="C3644" s="8" t="inlineStr">
        <is>
          <t>Redmi Note 13 8-256GB LTE</t>
        </is>
      </c>
      <c r="D3644" s="8" t="inlineStr">
        <is>
          <t>-</t>
        </is>
      </c>
      <c r="E3644" s="9" t="n">
        <v>799</v>
      </c>
      <c r="F3644" s="9" t="inlineStr">
        <is>
          <t>799.00</t>
        </is>
      </c>
      <c r="G3644" s="9" t="inlineStr">
        <is>
          <t>Instock</t>
        </is>
      </c>
      <c r="H3644" s="9">
        <f>SUBSTITUTE(SUBSTITUTE(F3644,".00",""),".","")+0</f>
        <v/>
      </c>
      <c r="I3644" s="9" t="n"/>
      <c r="J3644" s="9">
        <f>IF(I3644&lt;&gt;"",I3644,H3644)</f>
        <v/>
      </c>
      <c r="K3644" s="9">
        <f>E3644/(1+M3644)</f>
        <v/>
      </c>
      <c r="L3644" s="10" t="inlineStr">
        <is>
          <t>PLN</t>
        </is>
      </c>
      <c r="M3644" s="11" t="n">
        <v>0.23</v>
      </c>
      <c r="N3644" s="9">
        <f>K3644*VLOOKUP(L3644,'Exchange rate'!A:B,2,0)</f>
        <v/>
      </c>
      <c r="O3644" s="8" t="inlineStr">
        <is>
          <t>T-Mobile</t>
        </is>
      </c>
      <c r="P3644" s="8" t="inlineStr">
        <is>
          <t>T-Mobile</t>
        </is>
      </c>
      <c r="Q3644" s="8" t="inlineStr">
        <is>
          <t>Poland</t>
        </is>
      </c>
      <c r="R3644" s="12" t="inlineStr">
        <is>
          <t>https://www.t-mobile.pl/sklep/kategoria/telefony/lista/produkty/urzadzenie/xiaomi-redmi-note-13?bp=acquisition&amp;tariffId=PostpaidVoiceAcq_OneShop_MNP3X0_M2_70_24_offe&amp;agreementId=agreement24&amp;variantId=hw_XiaRedNote13_8_256GB_black_offe&amp;instalmentId=0&amp;changedAttr%255B%255D=changedAttr.colour%253D%2523000000</t>
        </is>
      </c>
      <c r="S3644" s="13" t="inlineStr">
        <is>
          <t>Handset</t>
        </is>
      </c>
      <c r="T3644" s="13" t="n"/>
      <c r="U3644" s="12" t="inlineStr">
        <is>
          <t>https://drive.google.com/uc?export=view&amp;id=1Eat7WjBZgVi2AF3ld423mBbdzPp-aDQ5</t>
        </is>
      </c>
      <c r="V3644" t="inlineStr">
        <is>
          <t>20250424</t>
        </is>
      </c>
    </row>
    <row r="3645" ht="15" customHeight="1">
      <c r="A3645" s="7" t="inlineStr">
        <is>
          <t>BN2009091</t>
        </is>
      </c>
      <c r="B3645" s="8" t="inlineStr">
        <is>
          <t>Xiaomi</t>
        </is>
      </c>
      <c r="C3645" s="8" t="inlineStr">
        <is>
          <t>Redmi Note 13 Pro 8-256GB 5G</t>
        </is>
      </c>
      <c r="D3645" s="8" t="inlineStr">
        <is>
          <t>-</t>
        </is>
      </c>
      <c r="E3645" s="9" t="n">
        <v>0</v>
      </c>
      <c r="F3645" s="9" t="inlineStr">
        <is>
          <t>0.00</t>
        </is>
      </c>
      <c r="G3645" s="9" t="inlineStr">
        <is>
          <t>Outstock</t>
        </is>
      </c>
      <c r="H3645" s="9">
        <f>SUBSTITUTE(SUBSTITUTE(F3645,".00",""),".","")+0</f>
        <v/>
      </c>
      <c r="I3645" s="9" t="n"/>
      <c r="J3645" s="9">
        <f>IF(I3645&lt;&gt;"",I3645,H3645)</f>
        <v/>
      </c>
      <c r="K3645" s="9">
        <f>E3645/(1+M3645)</f>
        <v/>
      </c>
      <c r="L3645" s="10" t="inlineStr">
        <is>
          <t>PLN</t>
        </is>
      </c>
      <c r="M3645" s="11" t="n">
        <v>0.23</v>
      </c>
      <c r="N3645" s="9">
        <f>K3645*VLOOKUP(L3645,'Exchange rate'!A:B,2,0)</f>
        <v/>
      </c>
      <c r="O3645" s="8" t="inlineStr">
        <is>
          <t>T-Mobile</t>
        </is>
      </c>
      <c r="P3645" s="8" t="inlineStr">
        <is>
          <t>T-Mobile</t>
        </is>
      </c>
      <c r="Q3645" s="8" t="inlineStr">
        <is>
          <t>Poland</t>
        </is>
      </c>
      <c r="R3645" s="12" t="inlineStr">
        <is>
          <t>https://www.t-mobile.pl/sklep/kategoria/telefony/lista/produkty/urzadzenie/xiaomi-redmi-note-13-pro-5g?bp=acquisition&amp;tariffId=PostpaidVoiceAcq_OneShop_MNP3X0_M2_70_24_PKE_offe&amp;agreementId=agreement24&amp;variantId=hw_XiaRedNote13Pro_5G_8_256GB_blue_offe&amp;instalmentId=0&amp;installmentValue=0&amp;changedAttr%255B%255D=changedAttr.colour%253D%25230000FF</t>
        </is>
      </c>
      <c r="S3645" s="13" t="inlineStr">
        <is>
          <t>Handset</t>
        </is>
      </c>
      <c r="T3645" s="13" t="inlineStr">
        <is>
          <t>a</t>
        </is>
      </c>
      <c r="U3645" s="12" t="inlineStr">
        <is>
          <t>https://drive.google.com/uc?export=view&amp;id=1BxnPRYrpqk7N-gzUPDaKy6f5hO1G2JBG</t>
        </is>
      </c>
      <c r="V3645" t="inlineStr">
        <is>
          <t>20250424</t>
        </is>
      </c>
    </row>
    <row r="3646" ht="15" customHeight="1">
      <c r="A3646" s="7" t="inlineStr">
        <is>
          <t>BN2009810</t>
        </is>
      </c>
      <c r="B3646" s="8" t="inlineStr">
        <is>
          <t>Xiaomi</t>
        </is>
      </c>
      <c r="C3646" s="8" t="inlineStr">
        <is>
          <t>Redmi Note 14 8-256GB 5G</t>
        </is>
      </c>
      <c r="D3646" s="8" t="inlineStr">
        <is>
          <t>-</t>
        </is>
      </c>
      <c r="E3646" s="9" t="n">
        <v>949</v>
      </c>
      <c r="F3646" s="9" t="inlineStr">
        <is>
          <t>949.00</t>
        </is>
      </c>
      <c r="G3646" s="9" t="inlineStr">
        <is>
          <t>Instock</t>
        </is>
      </c>
      <c r="H3646" s="9">
        <f>SUBSTITUTE(SUBSTITUTE(F3646,".00",""),".","")+0</f>
        <v/>
      </c>
      <c r="I3646" s="9" t="n"/>
      <c r="J3646" s="9">
        <f>IF(I3646&lt;&gt;"",I3646,H3646)</f>
        <v/>
      </c>
      <c r="K3646" s="9">
        <f>E3646/(1+M3646)</f>
        <v/>
      </c>
      <c r="L3646" s="10" t="inlineStr">
        <is>
          <t>PLN</t>
        </is>
      </c>
      <c r="M3646" s="11" t="n">
        <v>0.23</v>
      </c>
      <c r="N3646" s="9">
        <f>K3646*VLOOKUP(L3646,'Exchange rate'!A:B,2,0)</f>
        <v/>
      </c>
      <c r="O3646" s="8" t="inlineStr">
        <is>
          <t>T-Mobile</t>
        </is>
      </c>
      <c r="P3646" s="8" t="inlineStr">
        <is>
          <t>T-Mobile</t>
        </is>
      </c>
      <c r="Q3646" s="8" t="inlineStr">
        <is>
          <t>Poland</t>
        </is>
      </c>
      <c r="R3646" s="12" t="inlineStr">
        <is>
          <t>https://www.t-mobile.pl/sklep/kategoria/telefony/lista/produkty/urzadzenie/xiaomi-redmi-note-14-5g?currentPage=6&amp;tariffId=PostpaidVoiceAcq_OneShop_M1_70_24_offe&amp;itemPerPage=18&amp;excludedCurrentPage=1&amp;bp=acquisition&amp;agreementId=agreement24&amp;variantId=hw_XiaRedNote14_5G_8_256GB_black_offe&amp;categoryId=telefony&amp;instalmentId=24&amp;installmentValue=0</t>
        </is>
      </c>
      <c r="S3646" s="13" t="inlineStr">
        <is>
          <t>Handset</t>
        </is>
      </c>
      <c r="T3646" s="13" t="n"/>
      <c r="U3646" s="12" t="inlineStr">
        <is>
          <t>https://drive.google.com/uc?export=view&amp;id=1EUBmlsuIHZsQqLp2AADBhcDaGWSBh2Ja</t>
        </is>
      </c>
      <c r="V3646" t="inlineStr">
        <is>
          <t>20250424</t>
        </is>
      </c>
    </row>
    <row r="3647" ht="15" customHeight="1">
      <c r="A3647" s="7" t="inlineStr">
        <is>
          <t>BN2009812</t>
        </is>
      </c>
      <c r="B3647" s="8" t="inlineStr">
        <is>
          <t>Xiaomi</t>
        </is>
      </c>
      <c r="C3647" s="8" t="inlineStr">
        <is>
          <t>Redmi Note 14 Pro 8-256GB 5G</t>
        </is>
      </c>
      <c r="D3647" s="8" t="inlineStr">
        <is>
          <t>-</t>
        </is>
      </c>
      <c r="E3647" s="9" t="n">
        <v>1299</v>
      </c>
      <c r="F3647" s="9" t="inlineStr">
        <is>
          <t>0.00</t>
        </is>
      </c>
      <c r="G3647" s="9" t="inlineStr">
        <is>
          <t>Outstock</t>
        </is>
      </c>
      <c r="H3647" s="9">
        <f>SUBSTITUTE(SUBSTITUTE(F3647,".00",""),".","")+0</f>
        <v/>
      </c>
      <c r="I3647" s="9" t="n"/>
      <c r="J3647" s="9">
        <f>IF(I3647&lt;&gt;"",I3647,H3647)</f>
        <v/>
      </c>
      <c r="K3647" s="9">
        <f>E3647/(1+M3647)</f>
        <v/>
      </c>
      <c r="L3647" s="10" t="inlineStr">
        <is>
          <t>PLN</t>
        </is>
      </c>
      <c r="M3647" s="11" t="n">
        <v>0.23</v>
      </c>
      <c r="N3647" s="9">
        <f>K3647*VLOOKUP(L3647,'Exchange rate'!A:B,2,0)</f>
        <v/>
      </c>
      <c r="O3647" s="8" t="inlineStr">
        <is>
          <t>T-Mobile</t>
        </is>
      </c>
      <c r="P3647" s="8" t="inlineStr">
        <is>
          <t>T-Mobile</t>
        </is>
      </c>
      <c r="Q3647" s="8" t="inlineStr">
        <is>
          <t>Poland</t>
        </is>
      </c>
      <c r="R3647" s="12" t="inlineStr">
        <is>
          <t>https://www.t-mobile.pl/sklep/kategoria/telefony/lista/produkty/urzadzenie/xiaomi-redmi-note-14-pro-5g?currentPage=5&amp;tariffId=PostpaidVoiceAcq_OneShop_M1_70_24_offe&amp;itemPerPage=18&amp;excludedCurrentPage=1&amp;bp=acquisition&amp;agreementId=agreement24&amp;variantId=hw_XiaRedNote14Pro5G_8_256GB_black_offe&amp;categoryId=telefony&amp;instalmentId=24&amp;installmentValue=30&amp;changedAttr%255B%255D=changedAttr.colour%253D%2523000000</t>
        </is>
      </c>
      <c r="S3647" s="13" t="inlineStr">
        <is>
          <t>Handset</t>
        </is>
      </c>
      <c r="T3647" s="13" t="n"/>
      <c r="U3647" s="12" t="inlineStr">
        <is>
          <t>https://drive.google.com/uc?export=view&amp;id=1BJ1e759ngg-XJyjjjFDBHUnAV6jzekHX</t>
        </is>
      </c>
      <c r="V3647" t="inlineStr">
        <is>
          <t>20250424</t>
        </is>
      </c>
    </row>
    <row r="3648" ht="15" customHeight="1">
      <c r="A3648" s="7" t="inlineStr">
        <is>
          <t>AN00000173</t>
        </is>
      </c>
      <c r="B3648" s="8" t="inlineStr">
        <is>
          <t>Xiaomi</t>
        </is>
      </c>
      <c r="C3648" s="8" t="inlineStr">
        <is>
          <t>Redmi Watch 3 Active</t>
        </is>
      </c>
      <c r="D3648" s="8" t="inlineStr">
        <is>
          <t>-</t>
        </is>
      </c>
      <c r="E3648" s="9" t="n">
        <v>0</v>
      </c>
      <c r="F3648" s="9" t="inlineStr">
        <is>
          <t>0.00</t>
        </is>
      </c>
      <c r="G3648" s="9" t="inlineStr">
        <is>
          <t>Outstock</t>
        </is>
      </c>
      <c r="H3648" s="9">
        <f>SUBSTITUTE(SUBSTITUTE(F3648,".00",""),".","")+0</f>
        <v/>
      </c>
      <c r="I3648" s="9" t="n"/>
      <c r="J3648" s="9">
        <f>IF(I3648&lt;&gt;"",I3648,H3648)</f>
        <v/>
      </c>
      <c r="K3648" s="9">
        <f>E3648/(1+M3648)</f>
        <v/>
      </c>
      <c r="L3648" s="10" t="inlineStr">
        <is>
          <t>PLN</t>
        </is>
      </c>
      <c r="M3648" s="11" t="n">
        <v>0.23</v>
      </c>
      <c r="N3648" s="9">
        <f>K3648*VLOOKUP(L3648,'Exchange rate'!A:B,2,0)</f>
        <v/>
      </c>
      <c r="O3648" s="8" t="inlineStr">
        <is>
          <t>T-Mobile</t>
        </is>
      </c>
      <c r="P3648" s="8" t="inlineStr">
        <is>
          <t>T-Mobile</t>
        </is>
      </c>
      <c r="Q3648" s="8" t="inlineStr">
        <is>
          <t>Poland</t>
        </is>
      </c>
      <c r="R3648" s="12" t="inlineStr">
        <is>
          <t>https://www.t-mobile.pl/sklep/kategoria/telefony/lista/produkty/urzadzenie/redmi-watch-3-active?bp=acquisition&amp;tariffId=PostpaidVoiceAcq_OneShop_MNP3X0_M_70_24_offe&amp;agreementId=agreement24&amp;variantId=hw_RedWatch3Active_black_offe&amp;instalmentId=24&amp;installmentValue=0&amp;deviceList=device+%252B+tariff+list+section</t>
        </is>
      </c>
      <c r="S3648" s="13" t="inlineStr">
        <is>
          <t>Smart Watch</t>
        </is>
      </c>
      <c r="T3648" s="13" t="inlineStr">
        <is>
          <t>a</t>
        </is>
      </c>
      <c r="U3648" s="12" t="inlineStr">
        <is>
          <t>https://drive.google.com/uc?export=view&amp;id=1D-7gHYfb89mx0QVBDbOEPH2dCTER4Q5v</t>
        </is>
      </c>
      <c r="V3648" t="inlineStr">
        <is>
          <t>20250424</t>
        </is>
      </c>
    </row>
    <row r="3649" ht="15" customHeight="1">
      <c r="A3649" s="7" t="inlineStr">
        <is>
          <t>BN2009160</t>
        </is>
      </c>
      <c r="B3649" s="8" t="inlineStr">
        <is>
          <t>Xiaomi</t>
        </is>
      </c>
      <c r="C3649" s="8" t="inlineStr">
        <is>
          <t>Redmi Watch 4 BT</t>
        </is>
      </c>
      <c r="D3649" s="8" t="inlineStr">
        <is>
          <t>-</t>
        </is>
      </c>
      <c r="E3649" s="9" t="n">
        <v>429</v>
      </c>
      <c r="F3649" s="9" t="inlineStr">
        <is>
          <t>429.00</t>
        </is>
      </c>
      <c r="G3649" s="9" t="inlineStr">
        <is>
          <t>Instock</t>
        </is>
      </c>
      <c r="H3649" s="9">
        <f>SUBSTITUTE(SUBSTITUTE(F3649,".00",""),".","")+0</f>
        <v/>
      </c>
      <c r="I3649" s="9" t="n"/>
      <c r="J3649" s="9">
        <f>IF(I3649&lt;&gt;"",I3649,H3649)</f>
        <v/>
      </c>
      <c r="K3649" s="9">
        <f>E3649/(1+M3649)</f>
        <v/>
      </c>
      <c r="L3649" s="10" t="inlineStr">
        <is>
          <t>PLN</t>
        </is>
      </c>
      <c r="M3649" s="11" t="n">
        <v>0.23</v>
      </c>
      <c r="N3649" s="9">
        <f>K3649*VLOOKUP(L3649,'Exchange rate'!A:B,2,0)</f>
        <v/>
      </c>
      <c r="O3649" s="8" t="inlineStr">
        <is>
          <t>T-Mobile</t>
        </is>
      </c>
      <c r="P3649" s="8" t="inlineStr">
        <is>
          <t>T-Mobile</t>
        </is>
      </c>
      <c r="Q3649" s="8" t="inlineStr">
        <is>
          <t>Poland</t>
        </is>
      </c>
      <c r="R3649" s="12" t="inlineStr">
        <is>
          <t>https://www.t-mobile.pl/sklep/kategoria/telefony/lista/produkty/urzadzenie/xiaomi-redmi-watch-4?currentPage=2&amp;tariffId=PostpaidVoiceAcq_OneShop_6x0_M_70_24_offe&amp;itemPerPage=18&amp;excludedCurrentPage=1&amp;bp=acquisition&amp;agreementId=agreement24&amp;variantId=hw_XiaRedWatch4_black_offe&amp;categoryId=telefony&amp;instalmentId=0</t>
        </is>
      </c>
      <c r="S3649" s="13" t="inlineStr">
        <is>
          <t>Smart Watch</t>
        </is>
      </c>
      <c r="T3649" s="13" t="n"/>
      <c r="U3649" s="12" t="inlineStr">
        <is>
          <t>https://drive.google.com/uc?export=view&amp;id=1DoWzYthhxFAc1PbVySkNsCOJ9G0xPfey</t>
        </is>
      </c>
      <c r="V3649" t="inlineStr">
        <is>
          <t>20250424</t>
        </is>
      </c>
    </row>
    <row r="3650" ht="15" customHeight="1">
      <c r="A3650" s="7" t="inlineStr">
        <is>
          <t>BN2008861</t>
        </is>
      </c>
      <c r="B3650" s="8" t="inlineStr">
        <is>
          <t>Xiaomi</t>
        </is>
      </c>
      <c r="C3650" s="8" t="inlineStr">
        <is>
          <t>Xiaomi 13T Pro 12-512GB 5G</t>
        </is>
      </c>
      <c r="D3650" s="8" t="inlineStr">
        <is>
          <t>-</t>
        </is>
      </c>
      <c r="E3650" s="9" t="n">
        <v>3769</v>
      </c>
      <c r="F3650" s="9" t="inlineStr">
        <is>
          <t>3769.00</t>
        </is>
      </c>
      <c r="G3650" s="9" t="inlineStr">
        <is>
          <t>Instock</t>
        </is>
      </c>
      <c r="H3650" s="9">
        <f>SUBSTITUTE(SUBSTITUTE(F3650,".00",""),".","")+0</f>
        <v/>
      </c>
      <c r="I3650" s="9" t="n"/>
      <c r="J3650" s="9">
        <f>IF(I3650&lt;&gt;"",I3650,H3650)</f>
        <v/>
      </c>
      <c r="K3650" s="9">
        <f>E3650/(1+M3650)</f>
        <v/>
      </c>
      <c r="L3650" s="10" t="inlineStr">
        <is>
          <t>PLN</t>
        </is>
      </c>
      <c r="M3650" s="11" t="n">
        <v>0.23</v>
      </c>
      <c r="N3650" s="9">
        <f>K3650*VLOOKUP(L3650,'Exchange rate'!A:B,2,0)</f>
        <v/>
      </c>
      <c r="O3650" s="8" t="inlineStr">
        <is>
          <t>T-Mobile</t>
        </is>
      </c>
      <c r="P3650" s="8" t="inlineStr">
        <is>
          <t>T-Mobile</t>
        </is>
      </c>
      <c r="Q3650" s="8" t="inlineStr">
        <is>
          <t>Poland</t>
        </is>
      </c>
      <c r="R3650" s="12" t="inlineStr">
        <is>
          <t>https://www.t-mobile.pl/sklep/kategoria/telefony/lista/produkty/urzadzenie/xiaomi-13t-pro-5g?currentPage=2&amp;tariffId=PostpaidVoiceAcq_OneShop_MNP3X0_M_70_24_offe&amp;loyalty=agreement24&amp;itemPerPage=18&amp;excludedCurrentPage=1&amp;bp=acquisition&amp;agreementId=agreement24&amp;variantId=hw_Xia13TPro5G_12_512GB_black_offe&amp;instalmentId=24&amp;installmentValue=160&amp;deviceList=device+list+section</t>
        </is>
      </c>
      <c r="S3650" s="13" t="inlineStr">
        <is>
          <t>Handset</t>
        </is>
      </c>
      <c r="T3650" s="13" t="n"/>
      <c r="U3650" s="12" t="inlineStr">
        <is>
          <t>https://drive.google.com/uc?export=view&amp;id=1ECRFsvDBf7UuQLNRXRZokXUEPFW3_CRt</t>
        </is>
      </c>
      <c r="V3650" t="inlineStr">
        <is>
          <t>20250424</t>
        </is>
      </c>
    </row>
    <row r="3651" ht="15" customHeight="1">
      <c r="A3651" s="7" t="inlineStr">
        <is>
          <t>BN2009094</t>
        </is>
      </c>
      <c r="B3651" s="8" t="inlineStr">
        <is>
          <t>Xiaomi</t>
        </is>
      </c>
      <c r="C3651" s="8" t="inlineStr">
        <is>
          <t>Xiaomi 14 12-512GB 5G</t>
        </is>
      </c>
      <c r="D3651" s="8" t="inlineStr">
        <is>
          <t>-</t>
        </is>
      </c>
      <c r="E3651" s="9" t="n">
        <v>4499</v>
      </c>
      <c r="F3651" s="9" t="inlineStr">
        <is>
          <t>4499.00</t>
        </is>
      </c>
      <c r="G3651" s="9" t="inlineStr">
        <is>
          <t>Instock</t>
        </is>
      </c>
      <c r="H3651" s="9">
        <f>SUBSTITUTE(SUBSTITUTE(F3651,".00",""),".","")+0</f>
        <v/>
      </c>
      <c r="I3651" s="9" t="n"/>
      <c r="J3651" s="9">
        <f>IF(I3651&lt;&gt;"",I3651,H3651)</f>
        <v/>
      </c>
      <c r="K3651" s="9">
        <f>E3651/(1+M3651)</f>
        <v/>
      </c>
      <c r="L3651" s="10" t="inlineStr">
        <is>
          <t>PLN</t>
        </is>
      </c>
      <c r="M3651" s="11" t="n">
        <v>0.23</v>
      </c>
      <c r="N3651" s="9">
        <f>K3651*VLOOKUP(L3651,'Exchange rate'!A:B,2,0)</f>
        <v/>
      </c>
      <c r="O3651" s="8" t="inlineStr">
        <is>
          <t>T-Mobile</t>
        </is>
      </c>
      <c r="P3651" s="8" t="inlineStr">
        <is>
          <t>T-Mobile</t>
        </is>
      </c>
      <c r="Q3651" s="8" t="inlineStr">
        <is>
          <t>Poland</t>
        </is>
      </c>
      <c r="R3651" s="12" t="inlineStr">
        <is>
          <t>https://www.t-mobile.pl/sklep/kategoria/telefony/lista/produkty/urzadzenie/xiaomi-14-5g?tariffId=PostpaidVoiceAcq_OneShop_M1_70_24_offe&amp;agreementId=agreement24&amp;variantId=hw_Xiaomi14_5G_12_512GB_black_offe&amp;categoryId=telefony&amp;instalmentId=24&amp;installmentValue=180&amp;changedAttr%255B%255D=changedAttr.colour%253D%2523000000</t>
        </is>
      </c>
      <c r="S3651" s="13" t="inlineStr">
        <is>
          <t>Handset</t>
        </is>
      </c>
      <c r="T3651" s="13" t="n"/>
      <c r="U3651" s="12" t="inlineStr">
        <is>
          <t>https://drive.google.com/uc?export=view&amp;id=1D6WRLqcS3BzC8eWB3575rvTAqONT2dwe</t>
        </is>
      </c>
      <c r="V3651" t="inlineStr">
        <is>
          <t>20250424</t>
        </is>
      </c>
    </row>
    <row r="3652" ht="15" customHeight="1">
      <c r="A3652" s="7" t="inlineStr">
        <is>
          <t>BN2009303</t>
        </is>
      </c>
      <c r="B3652" s="8" t="inlineStr">
        <is>
          <t>Xiaomi</t>
        </is>
      </c>
      <c r="C3652" s="8" t="inlineStr">
        <is>
          <t>Xiaomi 14 Ultra 16-512GB 5G</t>
        </is>
      </c>
      <c r="D3652" s="8" t="inlineStr">
        <is>
          <t>-</t>
        </is>
      </c>
      <c r="E3652" s="9" t="n">
        <v>0</v>
      </c>
      <c r="F3652" s="9" t="inlineStr">
        <is>
          <t>0.00</t>
        </is>
      </c>
      <c r="G3652" s="9" t="inlineStr">
        <is>
          <t>Outstock</t>
        </is>
      </c>
      <c r="H3652" s="9">
        <f>SUBSTITUTE(SUBSTITUTE(F3652,".00",""),".","")+0</f>
        <v/>
      </c>
      <c r="I3652" s="9" t="n"/>
      <c r="J3652" s="9">
        <f>IF(I3652&lt;&gt;"",I3652,H3652)</f>
        <v/>
      </c>
      <c r="K3652" s="9">
        <f>E3652/(1+M3652)</f>
        <v/>
      </c>
      <c r="L3652" s="10" t="inlineStr">
        <is>
          <t>PLN</t>
        </is>
      </c>
      <c r="M3652" s="11" t="n">
        <v>0.23</v>
      </c>
      <c r="N3652" s="9">
        <f>K3652*VLOOKUP(L3652,'Exchange rate'!A:B,2,0)</f>
        <v/>
      </c>
      <c r="O3652" s="8" t="inlineStr">
        <is>
          <t>T-Mobile</t>
        </is>
      </c>
      <c r="P3652" s="8" t="inlineStr">
        <is>
          <t>T-Mobile</t>
        </is>
      </c>
      <c r="Q3652" s="8" t="inlineStr">
        <is>
          <t>Poland</t>
        </is>
      </c>
      <c r="R3652" s="12" t="inlineStr">
        <is>
          <t>https://www.t-mobile.pl/sklep/kategoria/telefony/lista/produkty/urzadzenie/xiaomi-14-ultra?tariffId=PostpaidVoiceAcq_OneShop_MNP3X0_M2_70_24_offe&amp;agreementId=agreement24&amp;variantId=hw_Xia14Ultra_16_512GB_black_offe&amp;categoryId=telefony&amp;instalmentId=0&amp;installmentValue=0&amp;changedAttr%255B%255D=changedAttr.colour%253D%2523000000</t>
        </is>
      </c>
      <c r="S3652" s="13" t="inlineStr">
        <is>
          <t>Handset</t>
        </is>
      </c>
      <c r="T3652" s="13" t="inlineStr">
        <is>
          <t>a</t>
        </is>
      </c>
      <c r="U3652" s="12" t="inlineStr">
        <is>
          <t>https://drive.google.com/uc?export=view&amp;id=1Co1Sp9fPJGRhdfW7x9iJHz22Faa-tHX0</t>
        </is>
      </c>
      <c r="V3652" t="inlineStr">
        <is>
          <t>20250424</t>
        </is>
      </c>
    </row>
    <row r="3653" ht="15" customHeight="1">
      <c r="A3653" s="7" t="inlineStr">
        <is>
          <t>BN2009425</t>
        </is>
      </c>
      <c r="B3653" s="8" t="inlineStr">
        <is>
          <t>Xiaomi</t>
        </is>
      </c>
      <c r="C3653" s="8" t="inlineStr">
        <is>
          <t>Xiaomi 14T 12-256GB 5G</t>
        </is>
      </c>
      <c r="D3653" s="8" t="inlineStr">
        <is>
          <t>-</t>
        </is>
      </c>
      <c r="E3653" s="9" t="n">
        <v>1899</v>
      </c>
      <c r="F3653" s="9" t="inlineStr">
        <is>
          <t>1899.00</t>
        </is>
      </c>
      <c r="G3653" s="9" t="inlineStr">
        <is>
          <t>Instock</t>
        </is>
      </c>
      <c r="H3653" s="9">
        <f>SUBSTITUTE(SUBSTITUTE(F3653,".00",""),".","")+0</f>
        <v/>
      </c>
      <c r="I3653" s="9" t="n"/>
      <c r="J3653" s="9">
        <f>IF(I3653&lt;&gt;"",I3653,H3653)</f>
        <v/>
      </c>
      <c r="K3653" s="9">
        <f>E3653/(1+M3653)</f>
        <v/>
      </c>
      <c r="L3653" s="10" t="inlineStr">
        <is>
          <t>PLN</t>
        </is>
      </c>
      <c r="M3653" s="11" t="n">
        <v>0.23</v>
      </c>
      <c r="N3653" s="9">
        <f>K3653*VLOOKUP(L3653,'Exchange rate'!A:B,2,0)</f>
        <v/>
      </c>
      <c r="O3653" s="8" t="inlineStr">
        <is>
          <t>T-Mobile</t>
        </is>
      </c>
      <c r="P3653" s="8" t="inlineStr">
        <is>
          <t>T-Mobile</t>
        </is>
      </c>
      <c r="Q3653" s="8" t="inlineStr">
        <is>
          <t>Poland</t>
        </is>
      </c>
      <c r="R3653" s="12" t="inlineStr">
        <is>
          <t>https://www.t-mobile.pl/sklep/kategoria/telefony/lista/produkty/urzadzenie/xiaomi-14t-5g?currentPage=8&amp;tariffId=PostpaidVoiceAcq_OneShop_M1_70_24_offe&amp;itemPerPage=18&amp;excludedCurrentPage=1&amp;bp=acquisition&amp;agreementId=agreement24&amp;variantId=hw_Xia14T_12_256GB_titan_offe&amp;categoryId=telefony&amp;instalmentId=24&amp;installmentValue=40&amp;changedAttr%255B%255D=changedAttr.colour%253D%2523DDD6E1</t>
        </is>
      </c>
      <c r="S3653" s="13" t="inlineStr">
        <is>
          <t>Handset</t>
        </is>
      </c>
      <c r="T3653" s="13" t="n"/>
      <c r="U3653" s="12" t="inlineStr">
        <is>
          <t>https://drive.google.com/uc?export=view&amp;id=1AsfdFTPhLeMyD_5VE8rOTJ8kU5PgolRW</t>
        </is>
      </c>
      <c r="V3653" t="inlineStr">
        <is>
          <t>20250424</t>
        </is>
      </c>
    </row>
    <row r="3654" ht="15" customHeight="1">
      <c r="A3654" s="7" t="inlineStr">
        <is>
          <t>BN2009446</t>
        </is>
      </c>
      <c r="B3654" s="8" t="inlineStr">
        <is>
          <t>Xiaomi</t>
        </is>
      </c>
      <c r="C3654" s="8" t="inlineStr">
        <is>
          <t>Xiaomi 14T Pro 12-512GB 5G</t>
        </is>
      </c>
      <c r="D3654" s="8" t="inlineStr">
        <is>
          <t>-</t>
        </is>
      </c>
      <c r="E3654" s="9" t="n">
        <v>2699</v>
      </c>
      <c r="F3654" s="9" t="inlineStr">
        <is>
          <t>2699.00</t>
        </is>
      </c>
      <c r="G3654" s="9" t="inlineStr">
        <is>
          <t>Instock</t>
        </is>
      </c>
      <c r="H3654" s="9">
        <f>SUBSTITUTE(SUBSTITUTE(F3654,".00",""),".","")+0</f>
        <v/>
      </c>
      <c r="I3654" s="9" t="n"/>
      <c r="J3654" s="9">
        <f>IF(I3654&lt;&gt;"",I3654,H3654)</f>
        <v/>
      </c>
      <c r="K3654" s="9">
        <f>E3654/(1+M3654)</f>
        <v/>
      </c>
      <c r="L3654" s="10" t="inlineStr">
        <is>
          <t>PLN</t>
        </is>
      </c>
      <c r="M3654" s="11" t="n">
        <v>0.23</v>
      </c>
      <c r="N3654" s="9">
        <f>K3654*VLOOKUP(L3654,'Exchange rate'!A:B,2,0)</f>
        <v/>
      </c>
      <c r="O3654" s="8" t="inlineStr">
        <is>
          <t>T-Mobile</t>
        </is>
      </c>
      <c r="P3654" s="8" t="inlineStr">
        <is>
          <t>T-Mobile</t>
        </is>
      </c>
      <c r="Q3654" s="8" t="inlineStr">
        <is>
          <t>Poland</t>
        </is>
      </c>
      <c r="R3654" s="12" t="inlineStr">
        <is>
          <t>https://www.t-mobile.pl/sklep/kategoria/telefony/lista/produkty/urzadzenie/xiaomi-14t-pro-5g?tariffId=PostpaidVoiceAcq_OneShop_MNP3X0_M2_70_24_offe&amp;agreementId=agreement24&amp;variantId=hw_Xia14TPro5G_12_512GB_titan_offe&amp;categoryId=telefony&amp;instalmentId=24&amp;installmentValue=0</t>
        </is>
      </c>
      <c r="S3654" s="13" t="inlineStr">
        <is>
          <t>Handset</t>
        </is>
      </c>
      <c r="T3654" s="13" t="n"/>
      <c r="U3654" s="12" t="inlineStr">
        <is>
          <t>https://drive.google.com/uc?export=view&amp;id=1Az8rI_PwT9vjaibLd0hyXAMS85OPeLIa</t>
        </is>
      </c>
      <c r="V3654" t="inlineStr">
        <is>
          <t>20250424</t>
        </is>
      </c>
    </row>
    <row r="3655" ht="15" customHeight="1">
      <c r="A3655" s="7" t="inlineStr">
        <is>
          <t>BN2009814</t>
        </is>
      </c>
      <c r="B3655" s="8" t="inlineStr">
        <is>
          <t>Xiaomi</t>
        </is>
      </c>
      <c r="C3655" s="8" t="inlineStr">
        <is>
          <t>Xiaomi 15 12-256GB 5G</t>
        </is>
      </c>
      <c r="D3655" s="8" t="inlineStr">
        <is>
          <t>-</t>
        </is>
      </c>
      <c r="E3655" s="9" t="n">
        <v>4199</v>
      </c>
      <c r="F3655" s="9" t="inlineStr">
        <is>
          <t>4199.00</t>
        </is>
      </c>
      <c r="G3655" s="9" t="inlineStr">
        <is>
          <t>Instock</t>
        </is>
      </c>
      <c r="H3655" s="9">
        <f>SUBSTITUTE(SUBSTITUTE(F3655,".00",""),".","")+0</f>
        <v/>
      </c>
      <c r="I3655" s="9" t="n"/>
      <c r="J3655" s="9">
        <f>IF(I3655&lt;&gt;"",I3655,H3655)</f>
        <v/>
      </c>
      <c r="K3655" s="9">
        <f>E3655/(1+M3655)</f>
        <v/>
      </c>
      <c r="L3655" s="10" t="inlineStr">
        <is>
          <t>PLN</t>
        </is>
      </c>
      <c r="M3655" s="11" t="n">
        <v>0.23</v>
      </c>
      <c r="N3655" s="9">
        <f>K3655*VLOOKUP(L3655,'Exchange rate'!A:B,2,0)</f>
        <v/>
      </c>
      <c r="O3655" s="8" t="inlineStr">
        <is>
          <t>T-Mobile</t>
        </is>
      </c>
      <c r="P3655" s="8" t="inlineStr">
        <is>
          <t>T-Mobile</t>
        </is>
      </c>
      <c r="Q3655" s="8" t="inlineStr">
        <is>
          <t>Poland</t>
        </is>
      </c>
      <c r="R3655" s="12" t="inlineStr">
        <is>
          <t>https://www.t-mobile.pl/sklep/kategoria/telefony/lista/produkty/urzadzenie/xiaomi-15-5g?bp=acquisition&amp;tariffId=PostpaidVoiceAcq_OneShop_M1_70_24_offe&amp;agreementId=agreement24&amp;variantId=hw_Xiaomi15_5G_12_256GB_black_offe&amp;categoryId=telefony&amp;instalmentId=24&amp;installmentValue=0</t>
        </is>
      </c>
      <c r="S3655" s="13" t="inlineStr">
        <is>
          <t>Handset</t>
        </is>
      </c>
      <c r="T3655" s="13" t="n"/>
      <c r="U3655" s="12" t="inlineStr">
        <is>
          <t>https://drive.google.com/uc?export=view&amp;id=1BoeIV0s_N5erT3Z63HATckMht61Kn5Lb</t>
        </is>
      </c>
      <c r="V3655" t="inlineStr">
        <is>
          <t>20250424</t>
        </is>
      </c>
    </row>
    <row r="3656" ht="15" customHeight="1">
      <c r="A3656" s="7" t="inlineStr">
        <is>
          <t>BN2009815</t>
        </is>
      </c>
      <c r="B3656" s="8" t="inlineStr">
        <is>
          <t>Xiaomi</t>
        </is>
      </c>
      <c r="C3656" s="8" t="inlineStr">
        <is>
          <t>Xiaomi 15 Ultra 16-512GB 5G</t>
        </is>
      </c>
      <c r="D3656" s="8" t="inlineStr">
        <is>
          <t>-</t>
        </is>
      </c>
      <c r="E3656" s="9" t="n">
        <v>0</v>
      </c>
      <c r="F3656" s="9" t="inlineStr">
        <is>
          <t>0.00</t>
        </is>
      </c>
      <c r="G3656" s="9" t="inlineStr">
        <is>
          <t>Outstock</t>
        </is>
      </c>
      <c r="H3656" s="9">
        <f>SUBSTITUTE(SUBSTITUTE(F3656,".00",""),".","")+0</f>
        <v/>
      </c>
      <c r="I3656" s="9" t="n"/>
      <c r="J3656" s="9">
        <f>IF(I3656&lt;&gt;"",I3656,H3656)</f>
        <v/>
      </c>
      <c r="K3656" s="9">
        <f>E3656/(1+M3656)</f>
        <v/>
      </c>
      <c r="L3656" s="10" t="inlineStr">
        <is>
          <t>PLN</t>
        </is>
      </c>
      <c r="M3656" s="11" t="n">
        <v>0.23</v>
      </c>
      <c r="N3656" s="9">
        <f>K3656*VLOOKUP(L3656,'Exchange rate'!A:B,2,0)</f>
        <v/>
      </c>
      <c r="O3656" s="8" t="inlineStr">
        <is>
          <t>T-Mobile</t>
        </is>
      </c>
      <c r="P3656" s="8" t="inlineStr">
        <is>
          <t>T-Mobile</t>
        </is>
      </c>
      <c r="Q3656" s="8" t="inlineStr">
        <is>
          <t>Poland</t>
        </is>
      </c>
      <c r="R3656" s="12" t="inlineStr">
        <is>
          <t>https://www.t-mobile.pl/sklep/kategoria/telefony/lista/produkty/urzadzenie/xiaomi-15-ultra-5g?bp=acquisition&amp;tariffId=PostpaidVoiceAcq_OneShop_M1_70_24_offe&amp;agreementId=agreement24&amp;variantId=hw_Xiaomi15Ultra5G_16_512GB_black_offe&amp;categoryId=telefony&amp;instalmentId=24&amp;installmentValue=0</t>
        </is>
      </c>
      <c r="S3656" s="13" t="inlineStr">
        <is>
          <t>Handset</t>
        </is>
      </c>
      <c r="T3656" s="13" t="inlineStr">
        <is>
          <t>a</t>
        </is>
      </c>
      <c r="U3656" s="12" t="inlineStr">
        <is>
          <t>https://drive.google.com/uc?export=view&amp;id=1CmlK1u2u4BRauhq1P45GuW8ZiCBjs_O8</t>
        </is>
      </c>
      <c r="V3656" t="inlineStr">
        <is>
          <t>20250424</t>
        </is>
      </c>
    </row>
    <row r="3657" ht="15" customHeight="1">
      <c r="A3657" s="7" t="inlineStr">
        <is>
          <t>AN00000234</t>
        </is>
      </c>
      <c r="B3657" s="8" t="inlineStr">
        <is>
          <t>Xiaomi</t>
        </is>
      </c>
      <c r="C3657" s="8" t="inlineStr">
        <is>
          <t>Xiaomi MIX Flip 5G 12/512GB</t>
        </is>
      </c>
      <c r="D3657" s="8" t="inlineStr">
        <is>
          <t>-</t>
        </is>
      </c>
      <c r="E3657" s="9" t="n">
        <v>5699</v>
      </c>
      <c r="F3657" s="9" t="inlineStr">
        <is>
          <t>5699.00</t>
        </is>
      </c>
      <c r="G3657" s="9" t="inlineStr">
        <is>
          <t>Instock</t>
        </is>
      </c>
      <c r="H3657" s="9">
        <f>SUBSTITUTE(SUBSTITUTE(F3657,".00",""),".","")+0</f>
        <v/>
      </c>
      <c r="I3657" s="9" t="n"/>
      <c r="J3657" s="9">
        <f>IF(I3657&lt;&gt;"",I3657,H3657)</f>
        <v/>
      </c>
      <c r="K3657" s="9">
        <f>E3657/(1+M3657)</f>
        <v/>
      </c>
      <c r="L3657" s="10" t="inlineStr">
        <is>
          <t>PLN</t>
        </is>
      </c>
      <c r="M3657" s="11" t="n">
        <v>0.23</v>
      </c>
      <c r="N3657" s="9">
        <f>K3657*VLOOKUP(L3657,'Exchange rate'!A:B,2,0)</f>
        <v/>
      </c>
      <c r="O3657" s="8" t="inlineStr">
        <is>
          <t>T-Mobile</t>
        </is>
      </c>
      <c r="P3657" s="8" t="inlineStr">
        <is>
          <t>T-Mobile</t>
        </is>
      </c>
      <c r="Q3657" s="8" t="inlineStr">
        <is>
          <t>Poland</t>
        </is>
      </c>
      <c r="R3657" s="12" t="inlineStr">
        <is>
          <t>https://www.t-mobile.pl/sklep/kategoria/telefony/lista/produkty/urzadzenie/xiaomi-mix-flip-5g?currentPage=9&amp;tariffId=PostpaidVoiceAcq_OneShop_MNP3X0_M2_70_24_offe&amp;itemPerPage=18&amp;excludedCurrentPage=1&amp;bp=acquisition&amp;agreementId=agreement24&amp;variantId=hw_XiaMixFlip5G_12_512GB_black_offe&amp;categoryId=telefony&amp;instalmentId=24&amp;installmentValue=0</t>
        </is>
      </c>
      <c r="S3657" s="13" t="inlineStr">
        <is>
          <t>Handset</t>
        </is>
      </c>
      <c r="T3657" s="13" t="n"/>
      <c r="U3657" s="12" t="inlineStr">
        <is>
          <t>https://drive.google.com/uc?export=view&amp;id=1AMNqEAp4hrUYkLbKGAGezCFrmqBVi3XQ</t>
        </is>
      </c>
      <c r="V3657" t="inlineStr">
        <is>
          <t>20250424</t>
        </is>
      </c>
    </row>
    <row r="3658" ht="15" customHeight="1">
      <c r="A3658" s="7" t="inlineStr">
        <is>
          <t>AN00000248</t>
        </is>
      </c>
      <c r="B3658" s="8" t="inlineStr">
        <is>
          <t>Xiaomi</t>
        </is>
      </c>
      <c r="C3658" s="8" t="inlineStr">
        <is>
          <t>Xiaomi Redmi Note 14 8/256GB</t>
        </is>
      </c>
      <c r="D3658" s="8" t="inlineStr">
        <is>
          <t>-</t>
        </is>
      </c>
      <c r="E3658" s="9" t="n">
        <v>729</v>
      </c>
      <c r="F3658" s="9" t="inlineStr">
        <is>
          <t>729.00</t>
        </is>
      </c>
      <c r="G3658" s="9" t="inlineStr">
        <is>
          <t>Instock</t>
        </is>
      </c>
      <c r="H3658" s="9">
        <f>SUBSTITUTE(SUBSTITUTE(F3658,".00",""),".","")+0</f>
        <v/>
      </c>
      <c r="I3658" s="9" t="n"/>
      <c r="J3658" s="9">
        <f>IF(I3658&lt;&gt;"",I3658,H3658)</f>
        <v/>
      </c>
      <c r="K3658" s="9">
        <f>E3658/(1+M3658)</f>
        <v/>
      </c>
      <c r="L3658" s="10" t="inlineStr">
        <is>
          <t>PLN</t>
        </is>
      </c>
      <c r="M3658" s="11" t="n">
        <v>0.23</v>
      </c>
      <c r="N3658" s="9">
        <f>K3658*VLOOKUP(L3658,'Exchange rate'!A:B,2,0)</f>
        <v/>
      </c>
      <c r="O3658" s="8" t="inlineStr">
        <is>
          <t>T-Mobile</t>
        </is>
      </c>
      <c r="P3658" s="8" t="inlineStr">
        <is>
          <t>T-Mobile</t>
        </is>
      </c>
      <c r="Q3658" s="8" t="inlineStr">
        <is>
          <t>Poland</t>
        </is>
      </c>
      <c r="R3658" s="12" t="inlineStr">
        <is>
          <t>https://www.t-mobile.pl/sklep/kategoria/telefony/lista/produkty/urzadzenie/xiaomi-redmi-note-14?currentPage=6&amp;tariffId=PostpaidVoiceAcq_OneShop_M1_70_24_offe&amp;itemPerPage=18&amp;excludedCurrentPage=1&amp;bp=acquisition&amp;agreementId=agreement24&amp;variantId=hw_XiaRedNote14_8_256GB_black_offe&amp;categoryId=telefony&amp;instalmentId=24&amp;installmentValue=0</t>
        </is>
      </c>
      <c r="S3658" s="13" t="inlineStr">
        <is>
          <t>Handset</t>
        </is>
      </c>
      <c r="T3658" s="13" t="n"/>
      <c r="U3658" s="12" t="inlineStr">
        <is>
          <t>https://drive.google.com/uc?export=view&amp;id=1Dd8PawUGEwnCbJ9RPIn494TF2_L3yQ9f</t>
        </is>
      </c>
      <c r="V3658" t="inlineStr">
        <is>
          <t>20250424</t>
        </is>
      </c>
    </row>
    <row r="3659" ht="15" customHeight="1">
      <c r="A3659" s="7" t="inlineStr">
        <is>
          <t>AN00000249</t>
        </is>
      </c>
      <c r="B3659" s="8" t="inlineStr">
        <is>
          <t>Xiaomi</t>
        </is>
      </c>
      <c r="C3659" s="8" t="inlineStr">
        <is>
          <t>Xiaomi Redmi Note 14 Pro+ 5G 12/512GB</t>
        </is>
      </c>
      <c r="D3659" s="8" t="inlineStr">
        <is>
          <t>-</t>
        </is>
      </c>
      <c r="E3659" s="9" t="n">
        <v>1999</v>
      </c>
      <c r="F3659" s="9" t="inlineStr">
        <is>
          <t>1999.00</t>
        </is>
      </c>
      <c r="G3659" s="9" t="inlineStr">
        <is>
          <t>Instock</t>
        </is>
      </c>
      <c r="H3659" s="9">
        <f>SUBSTITUTE(SUBSTITUTE(F3659,".00",""),".","")+0</f>
        <v/>
      </c>
      <c r="I3659" s="9" t="n"/>
      <c r="J3659" s="9">
        <f>IF(I3659&lt;&gt;"",I3659,H3659)</f>
        <v/>
      </c>
      <c r="K3659" s="9">
        <f>E3659/(1+M3659)</f>
        <v/>
      </c>
      <c r="L3659" s="10" t="inlineStr">
        <is>
          <t>PLN</t>
        </is>
      </c>
      <c r="M3659" s="11" t="n">
        <v>0.23</v>
      </c>
      <c r="N3659" s="9">
        <f>K3659*VLOOKUP(L3659,'Exchange rate'!A:B,2,0)</f>
        <v/>
      </c>
      <c r="O3659" s="8" t="inlineStr">
        <is>
          <t>T-Mobile</t>
        </is>
      </c>
      <c r="P3659" s="8" t="inlineStr">
        <is>
          <t>T-Mobile</t>
        </is>
      </c>
      <c r="Q3659" s="8" t="inlineStr">
        <is>
          <t>Poland</t>
        </is>
      </c>
      <c r="R3659" s="12" t="inlineStr">
        <is>
          <t>https://www.t-mobile.pl/sklep/kategoria/telefony/lista/produkty/urzadzenie/xiaomi-redmi-note-14-pro-plus-5g?currentPage=11&amp;tariffId=PostpaidVoiceAcq_OneShop_M1_70_24_offe&amp;itemPerPage=18&amp;excludedCurrentPage=1&amp;bp=acquisition&amp;agreementId=agreement24&amp;variantId=hw_XiaRedNote14ProPlus5G_12_512GB_black_offe&amp;categoryId=telefony&amp;instalmentId=24&amp;installmentValue=0</t>
        </is>
      </c>
      <c r="S3659" s="13" t="inlineStr">
        <is>
          <t>Handset</t>
        </is>
      </c>
      <c r="T3659" s="13" t="n"/>
      <c r="U3659" s="12" t="inlineStr">
        <is>
          <t>https://drive.google.com/uc?export=view&amp;id=1DD5DcLSd3MdaMXJN9mWAZRIEsvo8qIfh</t>
        </is>
      </c>
      <c r="V3659" t="inlineStr">
        <is>
          <t>20250424</t>
        </is>
      </c>
    </row>
    <row r="3660" ht="15" customHeight="1">
      <c r="A3660" s="7" t="inlineStr">
        <is>
          <t>AN00000183</t>
        </is>
      </c>
      <c r="B3660" s="8" t="inlineStr">
        <is>
          <t>Xiaomi</t>
        </is>
      </c>
      <c r="C3660" s="8" t="inlineStr">
        <is>
          <t>Xiaomi Watch S3</t>
        </is>
      </c>
      <c r="D3660" s="8" t="inlineStr">
        <is>
          <t>-</t>
        </is>
      </c>
      <c r="E3660" s="9" t="n">
        <v>0</v>
      </c>
      <c r="F3660" s="9" t="inlineStr">
        <is>
          <t>0.00</t>
        </is>
      </c>
      <c r="G3660" s="9" t="inlineStr">
        <is>
          <t>Outstock</t>
        </is>
      </c>
      <c r="H3660" s="9">
        <f>SUBSTITUTE(SUBSTITUTE(F3660,".00",""),".","")+0</f>
        <v/>
      </c>
      <c r="I3660" s="9" t="n"/>
      <c r="J3660" s="9">
        <f>IF(I3660&lt;&gt;"",I3660,H3660)</f>
        <v/>
      </c>
      <c r="K3660" s="9">
        <f>E3660/(1+M3660)</f>
        <v/>
      </c>
      <c r="L3660" s="10" t="inlineStr">
        <is>
          <t>PLN</t>
        </is>
      </c>
      <c r="M3660" s="11" t="n">
        <v>0.23</v>
      </c>
      <c r="N3660" s="9">
        <f>K3660*VLOOKUP(L3660,'Exchange rate'!A:B,2,0)</f>
        <v/>
      </c>
      <c r="O3660" s="8" t="inlineStr">
        <is>
          <t>T-Mobile</t>
        </is>
      </c>
      <c r="P3660" s="8" t="inlineStr">
        <is>
          <t>T-Mobile</t>
        </is>
      </c>
      <c r="Q3660" s="8" t="inlineStr">
        <is>
          <t>Poland</t>
        </is>
      </c>
      <c r="R3660" s="12" t="inlineStr">
        <is>
          <t>https://www.t-mobile.pl/sklep/kategoria/telefony/lista/produkty/urzadzenie/xiaomi-watch-s3?tariffId=PostpaidVoiceAcq_OneShop_MNP3X0_M2_70_24_offe&amp;agreementId=agreement24&amp;variantId=hw_XiaWatchS3_black_offe&amp;categoryId=telefony&amp;instalmentId=24</t>
        </is>
      </c>
      <c r="S3660" s="13" t="inlineStr">
        <is>
          <t>Smart Watch</t>
        </is>
      </c>
      <c r="T3660" s="13" t="inlineStr">
        <is>
          <t>a</t>
        </is>
      </c>
      <c r="U3660" s="12" t="inlineStr">
        <is>
          <t>https://drive.google.com/uc?export=view&amp;id=1Am-s7Xt1uwY5d6gA93Vl6_ngmuiyJLVp</t>
        </is>
      </c>
      <c r="V3660" t="inlineStr">
        <is>
          <t>20250424</t>
        </is>
      </c>
    </row>
    <row r="3661" ht="15" customHeight="1">
      <c r="A3661" s="7" t="inlineStr">
        <is>
          <t>BN2009582</t>
        </is>
      </c>
      <c r="B3661" s="8" t="inlineStr">
        <is>
          <t>Apple</t>
        </is>
      </c>
      <c r="C3661" s="8" t="inlineStr">
        <is>
          <t>iPad Air 11 - 2024 (6th gen) 8-256GB 5G</t>
        </is>
      </c>
      <c r="D3661" s="8" t="inlineStr">
        <is>
          <t>-</t>
        </is>
      </c>
      <c r="E3661" s="9" t="n">
        <v>4299</v>
      </c>
      <c r="F3661" s="9" t="inlineStr">
        <is>
          <t>4299.00</t>
        </is>
      </c>
      <c r="G3661" s="9" t="inlineStr">
        <is>
          <t>Instock</t>
        </is>
      </c>
      <c r="H3661" s="9">
        <f>SUBSTITUTE(SUBSTITUTE(SUBSTITUTE(SUBSTITUTE(SUBSTITUTE(F3661,"od",""),"Cena internetowa","")," ",""),"€",""),",",".")+0</f>
        <v/>
      </c>
      <c r="I3661" s="9" t="n"/>
      <c r="J3661" s="9">
        <f>IF(I3661&lt;&gt;"",I3661,H3661)</f>
        <v/>
      </c>
      <c r="K3661" s="9">
        <f>E3661/(1+M3661)</f>
        <v/>
      </c>
      <c r="L3661" s="10" t="inlineStr">
        <is>
          <t>PLN</t>
        </is>
      </c>
      <c r="M3661" s="11" t="n">
        <v>0.23</v>
      </c>
      <c r="N3661" s="9">
        <f>K3661*VLOOKUP(L3661,'Exchange rate'!A:B,2,0)</f>
        <v/>
      </c>
      <c r="O3661" s="8" t="inlineStr">
        <is>
          <t>Vobis</t>
        </is>
      </c>
      <c r="P3661" s="8" t="inlineStr">
        <is>
          <t>Vobis</t>
        </is>
      </c>
      <c r="Q3661" s="8" t="inlineStr">
        <is>
          <t>Poland</t>
        </is>
      </c>
      <c r="R3661" s="12" t="inlineStr">
        <is>
          <t>https://vobis.pl/tablet-apple-ipad-air-11-wi-fi-cellular-256gb-niebieski.html</t>
        </is>
      </c>
      <c r="S3661" s="13" t="inlineStr">
        <is>
          <t>Tablet</t>
        </is>
      </c>
      <c r="T3661" s="13" t="n"/>
      <c r="U3661" s="12" t="inlineStr">
        <is>
          <t>https://drive.google.com/uc?export=view&amp;id=1RLEALhvRhePb5q5NdaU88DKTurQKjEw4</t>
        </is>
      </c>
      <c r="V3661" t="inlineStr">
        <is>
          <t>20250424</t>
        </is>
      </c>
    </row>
    <row r="3662" ht="15" customHeight="1">
      <c r="A3662" s="7" t="inlineStr">
        <is>
          <t>BN2010117</t>
        </is>
      </c>
      <c r="B3662" s="8" t="inlineStr">
        <is>
          <t>Apple</t>
        </is>
      </c>
      <c r="C3662" s="8" t="inlineStr">
        <is>
          <t>iPad Air 11 7th generation 2025 128GB WiFi</t>
        </is>
      </c>
      <c r="D3662" s="8" t="inlineStr">
        <is>
          <t>-</t>
        </is>
      </c>
      <c r="E3662" s="9" t="n">
        <v>2879</v>
      </c>
      <c r="F3662" s="9" t="inlineStr">
        <is>
          <t>2879.00</t>
        </is>
      </c>
      <c r="G3662" s="9" t="inlineStr">
        <is>
          <t>Instock</t>
        </is>
      </c>
      <c r="H3662" s="9">
        <f>SUBSTITUTE(SUBSTITUTE(SUBSTITUTE(SUBSTITUTE(SUBSTITUTE(F3662,"od",""),"Cena internetowa","")," ",""),"€",""),",",".")+0</f>
        <v/>
      </c>
      <c r="I3662" s="9" t="n"/>
      <c r="J3662" s="9">
        <f>IF(I3662&lt;&gt;"",I3662,H3662)</f>
        <v/>
      </c>
      <c r="K3662" s="9">
        <f>E3662/(1+M3662)</f>
        <v/>
      </c>
      <c r="L3662" s="10" t="inlineStr">
        <is>
          <t>PLN</t>
        </is>
      </c>
      <c r="M3662" s="11" t="n">
        <v>0.23</v>
      </c>
      <c r="N3662" s="9">
        <f>K3662*VLOOKUP(L3662,'Exchange rate'!A:B,2,0)</f>
        <v/>
      </c>
      <c r="O3662" s="8" t="inlineStr">
        <is>
          <t>Vobis</t>
        </is>
      </c>
      <c r="P3662" s="8" t="inlineStr">
        <is>
          <t>Vobis</t>
        </is>
      </c>
      <c r="Q3662" s="8" t="inlineStr">
        <is>
          <t>Poland</t>
        </is>
      </c>
      <c r="R3662" s="12" t="inlineStr">
        <is>
          <t>https://vobis.pl/tablet-apple-ipad-air-11-wi-fi-128gb-gwiezdna-szarosc.html</t>
        </is>
      </c>
      <c r="S3662" s="13" t="inlineStr">
        <is>
          <t>Tablet</t>
        </is>
      </c>
      <c r="T3662" s="13" t="n"/>
      <c r="U3662" s="12" t="inlineStr">
        <is>
          <t>https://drive.google.com/uc?export=view&amp;id=1RVC7u4lHEXG9N95Q8zJb0xDhtU9C4zjw</t>
        </is>
      </c>
      <c r="V3662" t="inlineStr">
        <is>
          <t>20250424</t>
        </is>
      </c>
    </row>
    <row r="3663" ht="15" customHeight="1">
      <c r="A3663" s="7" t="inlineStr">
        <is>
          <t>BN2010121</t>
        </is>
      </c>
      <c r="B3663" s="8" t="inlineStr">
        <is>
          <t>Apple</t>
        </is>
      </c>
      <c r="C3663" s="8" t="inlineStr">
        <is>
          <t>iPad Air 11 7th generation 2025 128GB WiFi + Cellular 5G</t>
        </is>
      </c>
      <c r="D3663" s="8" t="inlineStr">
        <is>
          <t>-</t>
        </is>
      </c>
      <c r="E3663" s="9" t="n">
        <v>3629</v>
      </c>
      <c r="F3663" s="9" t="inlineStr">
        <is>
          <t>3629.00</t>
        </is>
      </c>
      <c r="G3663" s="9" t="inlineStr">
        <is>
          <t>Instock</t>
        </is>
      </c>
      <c r="H3663" s="9">
        <f>SUBSTITUTE(SUBSTITUTE(SUBSTITUTE(SUBSTITUTE(SUBSTITUTE(F3663,"od",""),"Cena internetowa","")," ",""),"€",""),",",".")+0</f>
        <v/>
      </c>
      <c r="I3663" s="9" t="n"/>
      <c r="J3663" s="9">
        <f>IF(I3663&lt;&gt;"",I3663,H3663)</f>
        <v/>
      </c>
      <c r="K3663" s="9">
        <f>E3663/(1+M3663)</f>
        <v/>
      </c>
      <c r="L3663" s="10" t="inlineStr">
        <is>
          <t>PLN</t>
        </is>
      </c>
      <c r="M3663" s="11" t="n">
        <v>0.23</v>
      </c>
      <c r="N3663" s="9">
        <f>K3663*VLOOKUP(L3663,'Exchange rate'!A:B,2,0)</f>
        <v/>
      </c>
      <c r="O3663" s="8" t="inlineStr">
        <is>
          <t>Vobis</t>
        </is>
      </c>
      <c r="P3663" s="8" t="inlineStr">
        <is>
          <t>Vobis</t>
        </is>
      </c>
      <c r="Q3663" s="8" t="inlineStr">
        <is>
          <t>Poland</t>
        </is>
      </c>
      <c r="R3663" s="12" t="inlineStr">
        <is>
          <t>https://vobis.pl/tablet-apple-ipad-air-11-wi-fi-cellular-128gb-niebieski.html</t>
        </is>
      </c>
      <c r="S3663" s="13" t="inlineStr">
        <is>
          <t>Tablet</t>
        </is>
      </c>
      <c r="T3663" s="13" t="n"/>
      <c r="U3663" s="12" t="inlineStr">
        <is>
          <t>https://drive.google.com/uc?export=view&amp;id=1RQDrX2jYrcWe2OQQwpG3kpdrc2OiWtB3</t>
        </is>
      </c>
      <c r="V3663" t="inlineStr">
        <is>
          <t>20250424</t>
        </is>
      </c>
    </row>
    <row r="3664" ht="15" customHeight="1">
      <c r="A3664" s="7" t="inlineStr">
        <is>
          <t>BN2010118</t>
        </is>
      </c>
      <c r="B3664" s="8" t="inlineStr">
        <is>
          <t>Apple</t>
        </is>
      </c>
      <c r="C3664" s="8" t="inlineStr">
        <is>
          <t>iPad Air 11 7th generation 2025 256GB WiFi</t>
        </is>
      </c>
      <c r="D3664" s="8" t="inlineStr">
        <is>
          <t>-</t>
        </is>
      </c>
      <c r="E3664" s="9" t="n">
        <v>3499</v>
      </c>
      <c r="F3664" s="9" t="inlineStr">
        <is>
          <t>3499.00</t>
        </is>
      </c>
      <c r="G3664" s="9" t="inlineStr">
        <is>
          <t>Instock</t>
        </is>
      </c>
      <c r="H3664" s="9">
        <f>SUBSTITUTE(SUBSTITUTE(SUBSTITUTE(SUBSTITUTE(SUBSTITUTE(F3664,"od",""),"Cena internetowa","")," ",""),"€",""),",",".")+0</f>
        <v/>
      </c>
      <c r="I3664" s="9" t="n"/>
      <c r="J3664" s="9">
        <f>IF(I3664&lt;&gt;"",I3664,H3664)</f>
        <v/>
      </c>
      <c r="K3664" s="9">
        <f>E3664/(1+M3664)</f>
        <v/>
      </c>
      <c r="L3664" s="10" t="inlineStr">
        <is>
          <t>PLN</t>
        </is>
      </c>
      <c r="M3664" s="11" t="n">
        <v>0.23</v>
      </c>
      <c r="N3664" s="9">
        <f>K3664*VLOOKUP(L3664,'Exchange rate'!A:B,2,0)</f>
        <v/>
      </c>
      <c r="O3664" s="8" t="inlineStr">
        <is>
          <t>Vobis</t>
        </is>
      </c>
      <c r="P3664" s="8" t="inlineStr">
        <is>
          <t>Vobis</t>
        </is>
      </c>
      <c r="Q3664" s="8" t="inlineStr">
        <is>
          <t>Poland</t>
        </is>
      </c>
      <c r="R3664" s="12" t="inlineStr">
        <is>
          <t>https://vobis.pl/tablet-apple-ipad-air-11-wi-fi-256gb-ksiezycowa-poswiata.html</t>
        </is>
      </c>
      <c r="S3664" s="13" t="inlineStr">
        <is>
          <t>Tablet</t>
        </is>
      </c>
      <c r="T3664" s="13" t="n"/>
      <c r="U3664" s="12" t="inlineStr">
        <is>
          <t>https://drive.google.com/uc?export=view&amp;id=1RjVunkv9Lcb3abdyANiWdob31mmyFKNf</t>
        </is>
      </c>
      <c r="V3664" t="inlineStr">
        <is>
          <t>20250424</t>
        </is>
      </c>
    </row>
    <row r="3665" ht="15" customHeight="1">
      <c r="A3665" s="7" t="inlineStr">
        <is>
          <t>BN2009579</t>
        </is>
      </c>
      <c r="B3665" s="8" t="inlineStr">
        <is>
          <t>Apple</t>
        </is>
      </c>
      <c r="C3665" s="8" t="inlineStr">
        <is>
          <t>iPad Air 13 - 2024 8-128GB 5G</t>
        </is>
      </c>
      <c r="D3665" s="8" t="inlineStr">
        <is>
          <t>-</t>
        </is>
      </c>
      <c r="E3665" s="9" t="n">
        <v>4187.2</v>
      </c>
      <c r="F3665" s="9" t="inlineStr">
        <is>
          <t>4187.20</t>
        </is>
      </c>
      <c r="G3665" s="9" t="inlineStr">
        <is>
          <t>Instock</t>
        </is>
      </c>
      <c r="H3665" s="9">
        <f>SUBSTITUTE(SUBSTITUTE(SUBSTITUTE(SUBSTITUTE(SUBSTITUTE(F3665,"od",""),"Cena internetowa","")," ",""),"€",""),",",".")+0</f>
        <v/>
      </c>
      <c r="I3665" s="9" t="n"/>
      <c r="J3665" s="9">
        <f>IF(I3665&lt;&gt;"",I3665,H3665)</f>
        <v/>
      </c>
      <c r="K3665" s="9">
        <f>E3665/(1+M3665)</f>
        <v/>
      </c>
      <c r="L3665" s="10" t="inlineStr">
        <is>
          <t>PLN</t>
        </is>
      </c>
      <c r="M3665" s="11" t="n">
        <v>0.23</v>
      </c>
      <c r="N3665" s="9">
        <f>K3665*VLOOKUP(L3665,'Exchange rate'!A:B,2,0)</f>
        <v/>
      </c>
      <c r="O3665" s="8" t="inlineStr">
        <is>
          <t>Vobis</t>
        </is>
      </c>
      <c r="P3665" s="8" t="inlineStr">
        <is>
          <t>Vobis</t>
        </is>
      </c>
      <c r="Q3665" s="8" t="inlineStr">
        <is>
          <t>Poland</t>
        </is>
      </c>
      <c r="R3665" s="12" t="inlineStr">
        <is>
          <t>https://vobis.pl/13-inch-ipad-air-wi-fi-cellular-128gb-starlight.html</t>
        </is>
      </c>
      <c r="S3665" s="13" t="inlineStr">
        <is>
          <t>Tablet</t>
        </is>
      </c>
      <c r="T3665" s="13" t="n"/>
      <c r="U3665" s="12" t="inlineStr">
        <is>
          <t>https://drive.google.com/uc?export=view&amp;id=1Rs7HYZOq7OKSiJfW8ii95PpFThlTwiGe</t>
        </is>
      </c>
      <c r="V3665" t="inlineStr">
        <is>
          <t>20250424</t>
        </is>
      </c>
    </row>
    <row r="3666" ht="15" customHeight="1">
      <c r="A3666" s="7" t="inlineStr">
        <is>
          <t>BN2009596</t>
        </is>
      </c>
      <c r="B3666" s="8" t="inlineStr">
        <is>
          <t>Apple</t>
        </is>
      </c>
      <c r="C3666" s="8" t="inlineStr">
        <is>
          <t>iPad Air 13 - 2024 WiFi 8-256GB WiFi</t>
        </is>
      </c>
      <c r="D3666" s="8" t="inlineStr">
        <is>
          <t>-</t>
        </is>
      </c>
      <c r="E3666" s="9" t="n">
        <v>4498</v>
      </c>
      <c r="F3666" s="9" t="inlineStr">
        <is>
          <t>4498.00</t>
        </is>
      </c>
      <c r="G3666" s="9" t="inlineStr">
        <is>
          <t>Instock</t>
        </is>
      </c>
      <c r="H3666" s="9">
        <f>SUBSTITUTE(SUBSTITUTE(SUBSTITUTE(SUBSTITUTE(SUBSTITUTE(F3666,"od",""),"Cena internetowa","")," ",""),"€",""),",",".")+0</f>
        <v/>
      </c>
      <c r="I3666" s="9" t="n"/>
      <c r="J3666" s="9">
        <f>IF(I3666&lt;&gt;"",I3666,H3666)</f>
        <v/>
      </c>
      <c r="K3666" s="9">
        <f>E3666/(1+M3666)</f>
        <v/>
      </c>
      <c r="L3666" s="10" t="inlineStr">
        <is>
          <t>PLN</t>
        </is>
      </c>
      <c r="M3666" s="11" t="n">
        <v>0.23</v>
      </c>
      <c r="N3666" s="9">
        <f>K3666*VLOOKUP(L3666,'Exchange rate'!A:B,2,0)</f>
        <v/>
      </c>
      <c r="O3666" s="8" t="inlineStr">
        <is>
          <t>Vobis</t>
        </is>
      </c>
      <c r="P3666" s="8" t="inlineStr">
        <is>
          <t>Vobis</t>
        </is>
      </c>
      <c r="Q3666" s="8" t="inlineStr">
        <is>
          <t>Poland</t>
        </is>
      </c>
      <c r="R3666" s="12" t="inlineStr">
        <is>
          <t>https://vobis.pl/13-inch-ipad-air-wi-fi-256gb-space-grey.html</t>
        </is>
      </c>
      <c r="S3666" s="13" t="inlineStr">
        <is>
          <t>Tablet</t>
        </is>
      </c>
      <c r="T3666" s="13" t="n"/>
      <c r="U3666" s="12" t="inlineStr">
        <is>
          <t>https://drive.google.com/uc?export=view&amp;id=1S7AEb5UtdlVRCshEM1V_ykWL-BsKycNc</t>
        </is>
      </c>
      <c r="V3666" t="inlineStr">
        <is>
          <t>20250424</t>
        </is>
      </c>
    </row>
    <row r="3667" ht="15" customHeight="1">
      <c r="A3667" s="7" t="inlineStr">
        <is>
          <t>BN2010125</t>
        </is>
      </c>
      <c r="B3667" s="8" t="inlineStr">
        <is>
          <t>Apple</t>
        </is>
      </c>
      <c r="C3667" s="8" t="inlineStr">
        <is>
          <t>iPad Air 13 2nd generation 2025 128GB WiFi</t>
        </is>
      </c>
      <c r="D3667" s="8" t="inlineStr">
        <is>
          <t>-</t>
        </is>
      </c>
      <c r="E3667" s="9" t="n">
        <v>3829</v>
      </c>
      <c r="F3667" s="9" t="inlineStr">
        <is>
          <t>3829.00</t>
        </is>
      </c>
      <c r="G3667" s="9" t="inlineStr">
        <is>
          <t>Instock</t>
        </is>
      </c>
      <c r="H3667" s="9">
        <f>SUBSTITUTE(SUBSTITUTE(SUBSTITUTE(SUBSTITUTE(SUBSTITUTE(F3667,"od",""),"Cena internetowa","")," ",""),"€",""),",",".")+0</f>
        <v/>
      </c>
      <c r="I3667" s="9" t="n"/>
      <c r="J3667" s="9">
        <f>IF(I3667&lt;&gt;"",I3667,H3667)</f>
        <v/>
      </c>
      <c r="K3667" s="9">
        <f>E3667/(1+M3667)</f>
        <v/>
      </c>
      <c r="L3667" s="10" t="inlineStr">
        <is>
          <t>PLN</t>
        </is>
      </c>
      <c r="M3667" s="11" t="n">
        <v>0.23</v>
      </c>
      <c r="N3667" s="9">
        <f>K3667*VLOOKUP(L3667,'Exchange rate'!A:B,2,0)</f>
        <v/>
      </c>
      <c r="O3667" s="8" t="inlineStr">
        <is>
          <t>Vobis</t>
        </is>
      </c>
      <c r="P3667" s="8" t="inlineStr">
        <is>
          <t>Vobis</t>
        </is>
      </c>
      <c r="Q3667" s="8" t="inlineStr">
        <is>
          <t>Poland</t>
        </is>
      </c>
      <c r="R3667" s="12" t="inlineStr">
        <is>
          <t>https://vobis.pl/tablet-apple-ipad-air-13-wi-fi-128gb-niebieski.html</t>
        </is>
      </c>
      <c r="S3667" s="13" t="inlineStr">
        <is>
          <t>Tablet</t>
        </is>
      </c>
      <c r="T3667" s="13" t="n"/>
      <c r="U3667" s="12" t="inlineStr">
        <is>
          <t>https://drive.google.com/uc?export=view&amp;id=1QTpCfNuRq7OExkPn6O6_bSKYJaWfROYt</t>
        </is>
      </c>
      <c r="V3667" t="inlineStr">
        <is>
          <t>20250424</t>
        </is>
      </c>
    </row>
    <row r="3668" ht="15" customHeight="1">
      <c r="A3668" s="7" t="inlineStr">
        <is>
          <t>BN2010129</t>
        </is>
      </c>
      <c r="B3668" s="8" t="inlineStr">
        <is>
          <t>Apple</t>
        </is>
      </c>
      <c r="C3668" s="8" t="inlineStr">
        <is>
          <t>iPad Air 13 2nd generation 2025 128GB WiFi + Cellular 5G</t>
        </is>
      </c>
      <c r="D3668" s="8" t="inlineStr">
        <is>
          <t>-</t>
        </is>
      </c>
      <c r="E3668" s="9" t="n">
        <v>4779</v>
      </c>
      <c r="F3668" s="9" t="inlineStr">
        <is>
          <t>4779.00</t>
        </is>
      </c>
      <c r="G3668" s="9" t="inlineStr">
        <is>
          <t>Instock</t>
        </is>
      </c>
      <c r="H3668" s="9">
        <f>SUBSTITUTE(SUBSTITUTE(SUBSTITUTE(SUBSTITUTE(SUBSTITUTE(F3668,"od",""),"Cena internetowa","")," ",""),"€",""),",",".")+0</f>
        <v/>
      </c>
      <c r="I3668" s="9" t="n"/>
      <c r="J3668" s="9">
        <f>IF(I3668&lt;&gt;"",I3668,H3668)</f>
        <v/>
      </c>
      <c r="K3668" s="9">
        <f>E3668/(1+M3668)</f>
        <v/>
      </c>
      <c r="L3668" s="10" t="inlineStr">
        <is>
          <t>PLN</t>
        </is>
      </c>
      <c r="M3668" s="11" t="n">
        <v>0.23</v>
      </c>
      <c r="N3668" s="9">
        <f>K3668*VLOOKUP(L3668,'Exchange rate'!A:B,2,0)</f>
        <v/>
      </c>
      <c r="O3668" s="8" t="inlineStr">
        <is>
          <t>Vobis</t>
        </is>
      </c>
      <c r="P3668" s="8" t="inlineStr">
        <is>
          <t>Vobis</t>
        </is>
      </c>
      <c r="Q3668" s="8" t="inlineStr">
        <is>
          <t>Poland</t>
        </is>
      </c>
      <c r="R3668" s="12" t="inlineStr">
        <is>
          <t>https://vobis.pl/tablet-apple-ipad-air-13-wi-fi-cellular-128gb-ksiezycowa-poswiata.html</t>
        </is>
      </c>
      <c r="S3668" s="13" t="inlineStr">
        <is>
          <t>Tablet</t>
        </is>
      </c>
      <c r="T3668" s="13" t="n"/>
      <c r="U3668" s="12" t="inlineStr">
        <is>
          <t>https://drive.google.com/uc?export=view&amp;id=1QwkJNS-B9RaUfp1ZoTwkPyHfwlrSyAq_</t>
        </is>
      </c>
      <c r="V3668" t="inlineStr">
        <is>
          <t>20250424</t>
        </is>
      </c>
    </row>
    <row r="3669" ht="15" customHeight="1">
      <c r="A3669" s="7" t="inlineStr">
        <is>
          <t>BN2010126</t>
        </is>
      </c>
      <c r="B3669" s="8" t="inlineStr">
        <is>
          <t>Apple</t>
        </is>
      </c>
      <c r="C3669" s="8" t="inlineStr">
        <is>
          <t>iPad Air 13 2nd generation 2025 256GB WiFi</t>
        </is>
      </c>
      <c r="D3669" s="8" t="inlineStr">
        <is>
          <t>-</t>
        </is>
      </c>
      <c r="E3669" s="9" t="n">
        <v>4229</v>
      </c>
      <c r="F3669" s="9" t="inlineStr">
        <is>
          <t>4229.00</t>
        </is>
      </c>
      <c r="G3669" s="9" t="inlineStr">
        <is>
          <t>Instock</t>
        </is>
      </c>
      <c r="H3669" s="9">
        <f>SUBSTITUTE(SUBSTITUTE(SUBSTITUTE(SUBSTITUTE(SUBSTITUTE(F3669,"od",""),"Cena internetowa","")," ",""),"€",""),",",".")+0</f>
        <v/>
      </c>
      <c r="I3669" s="9" t="n"/>
      <c r="J3669" s="9">
        <f>IF(I3669&lt;&gt;"",I3669,H3669)</f>
        <v/>
      </c>
      <c r="K3669" s="9">
        <f>E3669/(1+M3669)</f>
        <v/>
      </c>
      <c r="L3669" s="10" t="inlineStr">
        <is>
          <t>PLN</t>
        </is>
      </c>
      <c r="M3669" s="11" t="n">
        <v>0.23</v>
      </c>
      <c r="N3669" s="9">
        <f>K3669*VLOOKUP(L3669,'Exchange rate'!A:B,2,0)</f>
        <v/>
      </c>
      <c r="O3669" s="8" t="inlineStr">
        <is>
          <t>Vobis</t>
        </is>
      </c>
      <c r="P3669" s="8" t="inlineStr">
        <is>
          <t>Vobis</t>
        </is>
      </c>
      <c r="Q3669" s="8" t="inlineStr">
        <is>
          <t>Poland</t>
        </is>
      </c>
      <c r="R3669" s="12" t="inlineStr">
        <is>
          <t>https://vobis.pl/tablet-apple-ipad-air-13-wi-fi-256gb-niebieski.html</t>
        </is>
      </c>
      <c r="S3669" s="13" t="inlineStr">
        <is>
          <t>Tablet</t>
        </is>
      </c>
      <c r="T3669" s="13" t="n"/>
      <c r="U3669" s="12" t="inlineStr">
        <is>
          <t>https://drive.google.com/uc?export=view&amp;id=1R-saS2zGXQdApa4tOkoeo0VK6oXcVCUF</t>
        </is>
      </c>
      <c r="V3669" t="inlineStr">
        <is>
          <t>20250424</t>
        </is>
      </c>
    </row>
    <row r="3670" ht="15" customHeight="1">
      <c r="A3670" s="7" t="inlineStr">
        <is>
          <t>BN2010130</t>
        </is>
      </c>
      <c r="B3670" s="8" t="inlineStr">
        <is>
          <t>Apple</t>
        </is>
      </c>
      <c r="C3670" s="8" t="inlineStr">
        <is>
          <t>iPad Air 13 2nd generation 2025 256GB WiFi + Cellular 5G</t>
        </is>
      </c>
      <c r="D3670" s="8" t="inlineStr">
        <is>
          <t>-</t>
        </is>
      </c>
      <c r="E3670" s="9" t="n">
        <v>5299</v>
      </c>
      <c r="F3670" s="9" t="inlineStr">
        <is>
          <t>5299.00</t>
        </is>
      </c>
      <c r="G3670" s="9" t="inlineStr">
        <is>
          <t>Instock</t>
        </is>
      </c>
      <c r="H3670" s="9">
        <f>SUBSTITUTE(SUBSTITUTE(SUBSTITUTE(SUBSTITUTE(SUBSTITUTE(F3670,"od",""),"Cena internetowa","")," ",""),"€",""),",",".")+0</f>
        <v/>
      </c>
      <c r="I3670" s="9" t="n"/>
      <c r="J3670" s="9">
        <f>IF(I3670&lt;&gt;"",I3670,H3670)</f>
        <v/>
      </c>
      <c r="K3670" s="9">
        <f>E3670/(1+M3670)</f>
        <v/>
      </c>
      <c r="L3670" s="10" t="inlineStr">
        <is>
          <t>PLN</t>
        </is>
      </c>
      <c r="M3670" s="11" t="n">
        <v>0.23</v>
      </c>
      <c r="N3670" s="9">
        <f>K3670*VLOOKUP(L3670,'Exchange rate'!A:B,2,0)</f>
        <v/>
      </c>
      <c r="O3670" s="8" t="inlineStr">
        <is>
          <t>Vobis</t>
        </is>
      </c>
      <c r="P3670" s="8" t="inlineStr">
        <is>
          <t>Vobis</t>
        </is>
      </c>
      <c r="Q3670" s="8" t="inlineStr">
        <is>
          <t>Poland</t>
        </is>
      </c>
      <c r="R3670" s="12" t="inlineStr">
        <is>
          <t>https://vobis.pl/tablet-apple-ipad-air-13-wi-fi-cellular-256gb-gwiezdna-szarosc.html</t>
        </is>
      </c>
      <c r="S3670" s="13" t="inlineStr">
        <is>
          <t>Tablet</t>
        </is>
      </c>
      <c r="T3670" s="13" t="n"/>
      <c r="U3670" s="12" t="inlineStr">
        <is>
          <t>https://drive.google.com/uc?export=view&amp;id=1RYWCAwmt72nuYH-25kSu6wFtUwcgcckm</t>
        </is>
      </c>
      <c r="V3670" t="inlineStr">
        <is>
          <t>20250424</t>
        </is>
      </c>
    </row>
    <row r="3671" ht="15" customHeight="1">
      <c r="A3671" s="7" t="inlineStr">
        <is>
          <t>BN2009580</t>
        </is>
      </c>
      <c r="B3671" s="8" t="inlineStr">
        <is>
          <t>Apple</t>
        </is>
      </c>
      <c r="C3671" s="8" t="inlineStr">
        <is>
          <t>iPad Pro 11 - 2024 (5th gen) 8-256GB 5G</t>
        </is>
      </c>
      <c r="D3671" s="8" t="inlineStr">
        <is>
          <t>-</t>
        </is>
      </c>
      <c r="E3671" s="9" t="n">
        <v>0</v>
      </c>
      <c r="F3671" s="9" t="inlineStr">
        <is>
          <t>0.00</t>
        </is>
      </c>
      <c r="G3671" s="9" t="inlineStr">
        <is>
          <t>Outstock</t>
        </is>
      </c>
      <c r="H3671" s="9">
        <f>SUBSTITUTE(SUBSTITUTE(SUBSTITUTE(SUBSTITUTE(SUBSTITUTE(F3671,"od",""),"Cena internetowa","")," ",""),"€",""),",",".")+0</f>
        <v/>
      </c>
      <c r="I3671" s="9" t="n"/>
      <c r="J3671" s="9">
        <f>IF(I3671&lt;&gt;"",I3671,H3671)</f>
        <v/>
      </c>
      <c r="K3671" s="9">
        <f>E3671/(1+M3671)</f>
        <v/>
      </c>
      <c r="L3671" s="10" t="inlineStr">
        <is>
          <t>PLN</t>
        </is>
      </c>
      <c r="M3671" s="11" t="n">
        <v>0.23</v>
      </c>
      <c r="N3671" s="9">
        <f>K3671*VLOOKUP(L3671,'Exchange rate'!A:B,2,0)</f>
        <v/>
      </c>
      <c r="O3671" s="8" t="inlineStr">
        <is>
          <t>Vobis</t>
        </is>
      </c>
      <c r="P3671" s="8" t="inlineStr">
        <is>
          <t>Vobis</t>
        </is>
      </c>
      <c r="Q3671" s="8" t="inlineStr">
        <is>
          <t>Poland</t>
        </is>
      </c>
      <c r="R3671" s="12" t="inlineStr">
        <is>
          <t>https://vobis.pl/tablet-apple-ipad-pro-11-256gb-wifi-cellular-srebrny.html</t>
        </is>
      </c>
      <c r="S3671" s="13" t="inlineStr">
        <is>
          <t>Tablet</t>
        </is>
      </c>
      <c r="T3671" s="13" t="n">
        <v>5</v>
      </c>
      <c r="U3671" s="12" t="inlineStr">
        <is>
          <t>https://drive.google.com/uc?export=view&amp;id=1S3glvqxI3hQezGJfXbJ7eDoO2Bwdz2B-</t>
        </is>
      </c>
      <c r="V3671" t="inlineStr">
        <is>
          <t>20250424</t>
        </is>
      </c>
    </row>
    <row r="3672" ht="15" customHeight="1">
      <c r="A3672" s="7" t="inlineStr">
        <is>
          <t>BN2009581</t>
        </is>
      </c>
      <c r="B3672" s="8" t="inlineStr">
        <is>
          <t>Apple</t>
        </is>
      </c>
      <c r="C3672" s="8" t="inlineStr">
        <is>
          <t>iPad Pro 13 - 2024 (7th gen) 8-256GB 5G</t>
        </is>
      </c>
      <c r="D3672" s="8" t="inlineStr">
        <is>
          <t>-</t>
        </is>
      </c>
      <c r="E3672" s="9" t="n">
        <v>7289</v>
      </c>
      <c r="F3672" s="9" t="inlineStr">
        <is>
          <t>7289.00</t>
        </is>
      </c>
      <c r="G3672" s="9" t="inlineStr">
        <is>
          <t>Instock</t>
        </is>
      </c>
      <c r="H3672" s="9">
        <f>SUBSTITUTE(SUBSTITUTE(SUBSTITUTE(SUBSTITUTE(SUBSTITUTE(F3672,"od",""),"Cena internetowa","")," ",""),"€",""),",",".")+0</f>
        <v/>
      </c>
      <c r="I3672" s="9" t="n"/>
      <c r="J3672" s="9">
        <f>IF(I3672&lt;&gt;"",I3672,H3672)</f>
        <v/>
      </c>
      <c r="K3672" s="9">
        <f>E3672/(1+M3672)</f>
        <v/>
      </c>
      <c r="L3672" s="10" t="inlineStr">
        <is>
          <t>PLN</t>
        </is>
      </c>
      <c r="M3672" s="11" t="n">
        <v>0.23</v>
      </c>
      <c r="N3672" s="9">
        <f>K3672*VLOOKUP(L3672,'Exchange rate'!A:B,2,0)</f>
        <v/>
      </c>
      <c r="O3672" s="8" t="inlineStr">
        <is>
          <t>Vobis</t>
        </is>
      </c>
      <c r="P3672" s="8" t="inlineStr">
        <is>
          <t>Vobis</t>
        </is>
      </c>
      <c r="Q3672" s="8" t="inlineStr">
        <is>
          <t>Poland</t>
        </is>
      </c>
      <c r="R3672" s="12" t="inlineStr">
        <is>
          <t>https://vobis.pl/tablet-apple-ipad-pro-13-256gb-wifi-cellular-srebrny.html</t>
        </is>
      </c>
      <c r="S3672" s="13" t="inlineStr">
        <is>
          <t>Tablet</t>
        </is>
      </c>
      <c r="T3672" s="13" t="n"/>
      <c r="U3672" s="12" t="inlineStr">
        <is>
          <t>https://drive.google.com/uc?export=view&amp;id=1Qp8svyq9uln6e8LteGJ4YUBz1wX3DGZp</t>
        </is>
      </c>
      <c r="V3672" t="inlineStr">
        <is>
          <t>20250424</t>
        </is>
      </c>
    </row>
    <row r="3673" ht="15" customHeight="1">
      <c r="A3673" s="7" t="inlineStr">
        <is>
          <t>BN2009606</t>
        </is>
      </c>
      <c r="B3673" s="8" t="inlineStr">
        <is>
          <t>Apple</t>
        </is>
      </c>
      <c r="C3673" s="8" t="inlineStr">
        <is>
          <t>iPad Pro 13 - 2024 (7th gen) 8-512GB 5G</t>
        </is>
      </c>
      <c r="D3673" s="8" t="inlineStr">
        <is>
          <t>-</t>
        </is>
      </c>
      <c r="E3673" s="9" t="n">
        <v>0</v>
      </c>
      <c r="F3673" s="9" t="inlineStr">
        <is>
          <t>0.00</t>
        </is>
      </c>
      <c r="G3673" s="9" t="inlineStr">
        <is>
          <t>Outstock</t>
        </is>
      </c>
      <c r="H3673" s="9">
        <f>SUBSTITUTE(SUBSTITUTE(SUBSTITUTE(SUBSTITUTE(SUBSTITUTE(F3673,"od",""),"Cena internetowa","")," ",""),"€",""),",",".")+0</f>
        <v/>
      </c>
      <c r="I3673" s="9" t="n"/>
      <c r="J3673" s="9">
        <f>IF(I3673&lt;&gt;"",I3673,H3673)</f>
        <v/>
      </c>
      <c r="K3673" s="9">
        <f>E3673/(1+M3673)</f>
        <v/>
      </c>
      <c r="L3673" s="10" t="inlineStr">
        <is>
          <t>PLN</t>
        </is>
      </c>
      <c r="M3673" s="11" t="n">
        <v>0.23</v>
      </c>
      <c r="N3673" s="9">
        <f>K3673*VLOOKUP(L3673,'Exchange rate'!A:B,2,0)</f>
        <v/>
      </c>
      <c r="O3673" s="8" t="inlineStr">
        <is>
          <t>Vobis</t>
        </is>
      </c>
      <c r="P3673" s="8" t="inlineStr">
        <is>
          <t>Vobis</t>
        </is>
      </c>
      <c r="Q3673" s="8" t="inlineStr">
        <is>
          <t>Poland</t>
        </is>
      </c>
      <c r="R3673" s="12" t="inlineStr">
        <is>
          <t>https://vobis.pl/tablet-apple-ipad-pro-13-512gb-wifi-cellular-gwiezdna-czern.html</t>
        </is>
      </c>
      <c r="S3673" s="13" t="inlineStr">
        <is>
          <t>Tablet</t>
        </is>
      </c>
      <c r="T3673" s="13" t="n">
        <v>5</v>
      </c>
      <c r="U3673" s="12" t="inlineStr">
        <is>
          <t>https://drive.google.com/uc?export=view&amp;id=1RUsHaAqfnDaofBMC6DzHiCe155IcEIb2</t>
        </is>
      </c>
      <c r="V3673" t="inlineStr">
        <is>
          <t>20250424</t>
        </is>
      </c>
    </row>
    <row r="3674" ht="15" customHeight="1">
      <c r="A3674" s="7" t="inlineStr">
        <is>
          <t>BN2006936</t>
        </is>
      </c>
      <c r="B3674" s="8" t="inlineStr">
        <is>
          <t>Apple</t>
        </is>
      </c>
      <c r="C3674" s="8" t="inlineStr">
        <is>
          <t>iPhone 11 128GB LTE</t>
        </is>
      </c>
      <c r="D3674" s="8" t="inlineStr">
        <is>
          <t>-</t>
        </is>
      </c>
      <c r="E3674" s="9" t="n">
        <v>0</v>
      </c>
      <c r="F3674" s="9" t="inlineStr">
        <is>
          <t>0.00</t>
        </is>
      </c>
      <c r="G3674" s="9" t="inlineStr">
        <is>
          <t>Outstock</t>
        </is>
      </c>
      <c r="H3674" s="9">
        <f>SUBSTITUTE(SUBSTITUTE(SUBSTITUTE(SUBSTITUTE(SUBSTITUTE(F3674,"od",""),"Cena internetowa","")," ",""),"€",""),",",".")+0</f>
        <v/>
      </c>
      <c r="I3674" s="9" t="n"/>
      <c r="J3674" s="9">
        <f>IF(I3674&lt;&gt;"",I3674,H3674)</f>
        <v/>
      </c>
      <c r="K3674" s="9">
        <f>E3674/(1+M3674)</f>
        <v/>
      </c>
      <c r="L3674" s="10" t="inlineStr">
        <is>
          <t>PLN</t>
        </is>
      </c>
      <c r="M3674" s="11" t="n">
        <v>0.23</v>
      </c>
      <c r="N3674" s="9">
        <f>K3674*VLOOKUP(L3674,'Exchange rate'!A:B,2,0)</f>
        <v/>
      </c>
      <c r="O3674" s="8" t="inlineStr">
        <is>
          <t>Vobis</t>
        </is>
      </c>
      <c r="P3674" s="8" t="inlineStr">
        <is>
          <t>Vobis</t>
        </is>
      </c>
      <c r="Q3674" s="8" t="inlineStr">
        <is>
          <t>Poland</t>
        </is>
      </c>
      <c r="R3674" s="12" t="inlineStr">
        <is>
          <t>https://vobis.pl/smartfon-apple-iphone-11-mhdj3pm-a-128gb-bialy.html</t>
        </is>
      </c>
      <c r="S3674" s="13" t="inlineStr">
        <is>
          <t>Handset</t>
        </is>
      </c>
      <c r="T3674" s="13" t="n">
        <v>5</v>
      </c>
      <c r="U3674" s="12" t="inlineStr">
        <is>
          <t>https://drive.google.com/uc?export=view&amp;id=1QVkoJOu1l4B6k-pdkzhTXwCMHHTYxev9</t>
        </is>
      </c>
      <c r="V3674" t="inlineStr">
        <is>
          <t>20250424</t>
        </is>
      </c>
    </row>
    <row r="3675" ht="15" customHeight="1">
      <c r="A3675" s="7" t="inlineStr">
        <is>
          <t>BN2006935</t>
        </is>
      </c>
      <c r="B3675" s="8" t="inlineStr">
        <is>
          <t>Apple</t>
        </is>
      </c>
      <c r="C3675" s="8" t="inlineStr">
        <is>
          <t>iPhone 11 64GB LTE</t>
        </is>
      </c>
      <c r="D3675" s="8" t="inlineStr">
        <is>
          <t>-</t>
        </is>
      </c>
      <c r="E3675" s="9" t="n">
        <v>2299</v>
      </c>
      <c r="F3675" s="9" t="inlineStr">
        <is>
          <t>2299.00</t>
        </is>
      </c>
      <c r="G3675" s="9" t="inlineStr">
        <is>
          <t>Instock</t>
        </is>
      </c>
      <c r="H3675" s="9">
        <f>SUBSTITUTE(SUBSTITUTE(SUBSTITUTE(SUBSTITUTE(SUBSTITUTE(F3675,"od",""),"Cena internetowa","")," ",""),"€",""),",",".")+0</f>
        <v/>
      </c>
      <c r="I3675" s="9" t="n"/>
      <c r="J3675" s="9">
        <f>IF(I3675&lt;&gt;"",I3675,H3675)</f>
        <v/>
      </c>
      <c r="K3675" s="9">
        <f>E3675/(1+M3675)</f>
        <v/>
      </c>
      <c r="L3675" s="10" t="inlineStr">
        <is>
          <t>PLN</t>
        </is>
      </c>
      <c r="M3675" s="11" t="n">
        <v>0.23</v>
      </c>
      <c r="N3675" s="9">
        <f>K3675*VLOOKUP(L3675,'Exchange rate'!A:B,2,0)</f>
        <v/>
      </c>
      <c r="O3675" s="8" t="inlineStr">
        <is>
          <t>Vobis</t>
        </is>
      </c>
      <c r="P3675" s="8" t="inlineStr">
        <is>
          <t>Vobis</t>
        </is>
      </c>
      <c r="Q3675" s="8" t="inlineStr">
        <is>
          <t>Poland</t>
        </is>
      </c>
      <c r="R3675" s="12" t="inlineStr">
        <is>
          <t>https://vobis.pl/smartfon-apple-iphone-11-64gb-bialy0194252097564.html</t>
        </is>
      </c>
      <c r="S3675" s="13" t="inlineStr">
        <is>
          <t>Handset</t>
        </is>
      </c>
      <c r="T3675" s="13" t="n"/>
      <c r="U3675" s="12" t="inlineStr">
        <is>
          <t>https://drive.google.com/uc?export=view&amp;id=1RzdfCsom2GzT2gCjgAfC02s6NNvGrUb_</t>
        </is>
      </c>
      <c r="V3675" t="inlineStr">
        <is>
          <t>20250424</t>
        </is>
      </c>
    </row>
    <row r="3676" ht="15" customHeight="1">
      <c r="A3676" s="7" t="inlineStr">
        <is>
          <t>BN2007613</t>
        </is>
      </c>
      <c r="B3676" s="8" t="inlineStr">
        <is>
          <t>Apple</t>
        </is>
      </c>
      <c r="C3676" s="8" t="inlineStr">
        <is>
          <t>iPhone 12 128GB</t>
        </is>
      </c>
      <c r="D3676" s="8" t="inlineStr">
        <is>
          <t>-</t>
        </is>
      </c>
      <c r="E3676" s="9" t="n">
        <v>2399</v>
      </c>
      <c r="F3676" s="9" t="inlineStr">
        <is>
          <t>2399.00</t>
        </is>
      </c>
      <c r="G3676" s="9" t="inlineStr">
        <is>
          <t>Instock</t>
        </is>
      </c>
      <c r="H3676" s="9">
        <f>SUBSTITUTE(SUBSTITUTE(SUBSTITUTE(SUBSTITUTE(SUBSTITUTE(F3676,"od",""),"Cena internetowa","")," ",""),"€",""),",",".")+0</f>
        <v/>
      </c>
      <c r="I3676" s="9" t="n"/>
      <c r="J3676" s="9">
        <f>IF(I3676&lt;&gt;"",I3676,H3676)</f>
        <v/>
      </c>
      <c r="K3676" s="9">
        <f>E3676/(1+M3676)</f>
        <v/>
      </c>
      <c r="L3676" s="10" t="inlineStr">
        <is>
          <t>PLN</t>
        </is>
      </c>
      <c r="M3676" s="11" t="n">
        <v>0.23</v>
      </c>
      <c r="N3676" s="9">
        <f>K3676*VLOOKUP(L3676,'Exchange rate'!A:B,2,0)</f>
        <v/>
      </c>
      <c r="O3676" s="8" t="inlineStr">
        <is>
          <t>Vobis</t>
        </is>
      </c>
      <c r="P3676" s="8" t="inlineStr">
        <is>
          <t>Vobis</t>
        </is>
      </c>
      <c r="Q3676" s="8" t="inlineStr">
        <is>
          <t>Poland</t>
        </is>
      </c>
      <c r="R3676" s="12" t="inlineStr">
        <is>
          <t>https://vobis.pl/smartfon-apple-iphone-12-mjnp3pm-a-128-gb-fioletowy.html</t>
        </is>
      </c>
      <c r="S3676" s="13" t="inlineStr">
        <is>
          <t>Handset</t>
        </is>
      </c>
      <c r="T3676" s="13" t="n"/>
      <c r="U3676" s="12" t="inlineStr">
        <is>
          <t>https://drive.google.com/uc?export=view&amp;id=1RiZxOoeeS76yencJK6AiMXIypkU3CZrN</t>
        </is>
      </c>
      <c r="V3676" t="inlineStr">
        <is>
          <t>20250424</t>
        </is>
      </c>
    </row>
    <row r="3677" ht="15" customHeight="1">
      <c r="A3677" s="7" t="inlineStr">
        <is>
          <t>BN2007612</t>
        </is>
      </c>
      <c r="B3677" s="8" t="inlineStr">
        <is>
          <t>Apple</t>
        </is>
      </c>
      <c r="C3677" s="8" t="inlineStr">
        <is>
          <t>iPhone 12 64GB</t>
        </is>
      </c>
      <c r="D3677" s="8" t="inlineStr">
        <is>
          <t>-</t>
        </is>
      </c>
      <c r="E3677" s="9" t="n">
        <v>2807.14</v>
      </c>
      <c r="F3677" s="9" t="inlineStr">
        <is>
          <t>2807.14</t>
        </is>
      </c>
      <c r="G3677" s="9" t="inlineStr">
        <is>
          <t>Instock</t>
        </is>
      </c>
      <c r="H3677" s="9">
        <f>SUBSTITUTE(SUBSTITUTE(SUBSTITUTE(SUBSTITUTE(SUBSTITUTE(F3677,"od",""),"Cena internetowa","")," ",""),"€",""),",",".")+0</f>
        <v/>
      </c>
      <c r="I3677" s="9" t="n"/>
      <c r="J3677" s="9">
        <f>IF(I3677&lt;&gt;"",I3677,H3677)</f>
        <v/>
      </c>
      <c r="K3677" s="9">
        <f>E3677/(1+M3677)</f>
        <v/>
      </c>
      <c r="L3677" s="10" t="inlineStr">
        <is>
          <t>PLN</t>
        </is>
      </c>
      <c r="M3677" s="11" t="n">
        <v>0.23</v>
      </c>
      <c r="N3677" s="9">
        <f>K3677*VLOOKUP(L3677,'Exchange rate'!A:B,2,0)</f>
        <v/>
      </c>
      <c r="O3677" s="8" t="inlineStr">
        <is>
          <t>Vobis</t>
        </is>
      </c>
      <c r="P3677" s="8" t="inlineStr">
        <is>
          <t>Vobis</t>
        </is>
      </c>
      <c r="Q3677" s="8" t="inlineStr">
        <is>
          <t>Poland</t>
        </is>
      </c>
      <c r="R3677" s="12" t="inlineStr">
        <is>
          <t>https://vobis.pl/smartfon-apple-iphone-12-mjnm3pm-a-64-gb-fioletowy.html</t>
        </is>
      </c>
      <c r="S3677" s="13" t="inlineStr">
        <is>
          <t>Handset</t>
        </is>
      </c>
      <c r="T3677" s="13" t="n"/>
      <c r="U3677" s="12" t="inlineStr">
        <is>
          <t>https://drive.google.com/uc?export=view&amp;id=1RJGhUsMBHMTGhg_DvNwr3e3eIKFWgO9p</t>
        </is>
      </c>
      <c r="V3677" t="inlineStr">
        <is>
          <t>20250424</t>
        </is>
      </c>
    </row>
    <row r="3678" ht="15" customHeight="1">
      <c r="A3678" s="7" t="inlineStr">
        <is>
          <t>BN2007979</t>
        </is>
      </c>
      <c r="B3678" s="8" t="inlineStr">
        <is>
          <t>Apple</t>
        </is>
      </c>
      <c r="C3678" s="8" t="inlineStr">
        <is>
          <t>iPhone 13 128GB 5G</t>
        </is>
      </c>
      <c r="D3678" s="8" t="inlineStr">
        <is>
          <t>-</t>
        </is>
      </c>
      <c r="E3678" s="9" t="n">
        <v>2239</v>
      </c>
      <c r="F3678" s="9" t="inlineStr">
        <is>
          <t>2239.00</t>
        </is>
      </c>
      <c r="G3678" s="9" t="inlineStr">
        <is>
          <t>Instock</t>
        </is>
      </c>
      <c r="H3678" s="9">
        <f>SUBSTITUTE(SUBSTITUTE(SUBSTITUTE(SUBSTITUTE(SUBSTITUTE(F3678,"od",""),"Cena internetowa","")," ",""),"€",""),",",".")+0</f>
        <v/>
      </c>
      <c r="I3678" s="9" t="n"/>
      <c r="J3678" s="9">
        <f>IF(I3678&lt;&gt;"",I3678,H3678)</f>
        <v/>
      </c>
      <c r="K3678" s="9">
        <f>E3678/(1+M3678)</f>
        <v/>
      </c>
      <c r="L3678" s="10" t="inlineStr">
        <is>
          <t>PLN</t>
        </is>
      </c>
      <c r="M3678" s="11" t="n">
        <v>0.23</v>
      </c>
      <c r="N3678" s="9">
        <f>K3678*VLOOKUP(L3678,'Exchange rate'!A:B,2,0)</f>
        <v/>
      </c>
      <c r="O3678" s="8" t="inlineStr">
        <is>
          <t>Vobis</t>
        </is>
      </c>
      <c r="P3678" s="8" t="inlineStr">
        <is>
          <t>Vobis</t>
        </is>
      </c>
      <c r="Q3678" s="8" t="inlineStr">
        <is>
          <t>Poland</t>
        </is>
      </c>
      <c r="R3678" s="12" t="inlineStr">
        <is>
          <t>https://vobis.pl/smartfon-apple-iphone-13-mlpg3pm-a-128-gb-ksiezycowa-poswiata.html</t>
        </is>
      </c>
      <c r="S3678" s="13" t="inlineStr">
        <is>
          <t>Handset</t>
        </is>
      </c>
      <c r="T3678" s="13" t="n"/>
      <c r="U3678" s="12" t="inlineStr">
        <is>
          <t>https://drive.google.com/uc?export=view&amp;id=1S5S1aaUjBBxR3HxG-CkaJSeL-aaoyac8</t>
        </is>
      </c>
      <c r="V3678" t="inlineStr">
        <is>
          <t>20250424</t>
        </is>
      </c>
    </row>
    <row r="3679" ht="15" customHeight="1">
      <c r="A3679" s="7" t="inlineStr">
        <is>
          <t>BN2007981</t>
        </is>
      </c>
      <c r="B3679" s="8" t="inlineStr">
        <is>
          <t>Apple</t>
        </is>
      </c>
      <c r="C3679" s="8" t="inlineStr">
        <is>
          <t>iPhone 13 512GB 5G</t>
        </is>
      </c>
      <c r="D3679" s="8" t="inlineStr">
        <is>
          <t>-</t>
        </is>
      </c>
      <c r="E3679" s="9" t="n">
        <v>3713.59</v>
      </c>
      <c r="F3679" s="9" t="inlineStr">
        <is>
          <t>3713.59</t>
        </is>
      </c>
      <c r="G3679" s="9" t="inlineStr">
        <is>
          <t>Instock</t>
        </is>
      </c>
      <c r="H3679" s="9">
        <f>SUBSTITUTE(SUBSTITUTE(SUBSTITUTE(SUBSTITUTE(SUBSTITUTE(F3679,"od",""),"Cena internetowa","")," ",""),"€",""),",",".")+0</f>
        <v/>
      </c>
      <c r="I3679" s="9" t="n"/>
      <c r="J3679" s="9">
        <f>IF(I3679&lt;&gt;"",I3679,H3679)</f>
        <v/>
      </c>
      <c r="K3679" s="9">
        <f>E3679/(1+M3679)</f>
        <v/>
      </c>
      <c r="L3679" s="10" t="inlineStr">
        <is>
          <t>PLN</t>
        </is>
      </c>
      <c r="M3679" s="11" t="n">
        <v>0.23</v>
      </c>
      <c r="N3679" s="9">
        <f>K3679*VLOOKUP(L3679,'Exchange rate'!A:B,2,0)</f>
        <v/>
      </c>
      <c r="O3679" s="8" t="inlineStr">
        <is>
          <t>Vobis</t>
        </is>
      </c>
      <c r="P3679" s="8" t="inlineStr">
        <is>
          <t>Vobis</t>
        </is>
      </c>
      <c r="Q3679" s="8" t="inlineStr">
        <is>
          <t>Poland</t>
        </is>
      </c>
      <c r="R3679" s="12" t="inlineStr">
        <is>
          <t>https://vobis.pl/smartfon-apple-iphone-13-512-gb-ksiezycowa-poswiata.html</t>
        </is>
      </c>
      <c r="S3679" s="13" t="inlineStr">
        <is>
          <t>Handset</t>
        </is>
      </c>
      <c r="T3679" s="13" t="n"/>
      <c r="U3679" s="12" t="inlineStr">
        <is>
          <t>https://drive.google.com/uc?export=view&amp;id=1R00_pTb1pd2b2qg2TGpg7CT_kFWzPeSn</t>
        </is>
      </c>
      <c r="V3679" t="inlineStr">
        <is>
          <t>20250424</t>
        </is>
      </c>
    </row>
    <row r="3680" ht="15" customHeight="1">
      <c r="A3680" s="7" t="inlineStr">
        <is>
          <t>BN2008517</t>
        </is>
      </c>
      <c r="B3680" s="8" t="inlineStr">
        <is>
          <t>Apple</t>
        </is>
      </c>
      <c r="C3680" s="8" t="inlineStr">
        <is>
          <t>iPhone 14 128GB 5G</t>
        </is>
      </c>
      <c r="D3680" s="8" t="inlineStr">
        <is>
          <t>-</t>
        </is>
      </c>
      <c r="E3680" s="9" t="n">
        <v>2639</v>
      </c>
      <c r="F3680" s="9" t="inlineStr">
        <is>
          <t>2639.00</t>
        </is>
      </c>
      <c r="G3680" s="9" t="inlineStr">
        <is>
          <t>Instock</t>
        </is>
      </c>
      <c r="H3680" s="9">
        <f>SUBSTITUTE(SUBSTITUTE(SUBSTITUTE(SUBSTITUTE(SUBSTITUTE(F3680,"od",""),"Cena internetowa","")," ",""),"€",""),",",".")+0</f>
        <v/>
      </c>
      <c r="I3680" s="9" t="n"/>
      <c r="J3680" s="9">
        <f>IF(I3680&lt;&gt;"",I3680,H3680)</f>
        <v/>
      </c>
      <c r="K3680" s="9">
        <f>E3680/(1+M3680)</f>
        <v/>
      </c>
      <c r="L3680" s="10" t="inlineStr">
        <is>
          <t>PLN</t>
        </is>
      </c>
      <c r="M3680" s="11" t="n">
        <v>0.23</v>
      </c>
      <c r="N3680" s="9">
        <f>K3680*VLOOKUP(L3680,'Exchange rate'!A:B,2,0)</f>
        <v/>
      </c>
      <c r="O3680" s="8" t="inlineStr">
        <is>
          <t>Vobis</t>
        </is>
      </c>
      <c r="P3680" s="8" t="inlineStr">
        <is>
          <t>Vobis</t>
        </is>
      </c>
      <c r="Q3680" s="8" t="inlineStr">
        <is>
          <t>Poland</t>
        </is>
      </c>
      <c r="R3680" s="12" t="inlineStr">
        <is>
          <t>https://vobis.pl/smartfon-apple-iphone-14-128-gb-czerwony.html</t>
        </is>
      </c>
      <c r="S3680" s="13" t="inlineStr">
        <is>
          <t>Handset</t>
        </is>
      </c>
      <c r="T3680" s="13" t="n"/>
      <c r="U3680" s="12" t="inlineStr">
        <is>
          <t>https://drive.google.com/uc?export=view&amp;id=1SS5-_T1iPWjdZEzWOsePnDj13w_5V66P</t>
        </is>
      </c>
      <c r="V3680" t="inlineStr">
        <is>
          <t>20250424</t>
        </is>
      </c>
    </row>
    <row r="3681" ht="15" customHeight="1">
      <c r="A3681" s="7" t="inlineStr">
        <is>
          <t>BN2008518</t>
        </is>
      </c>
      <c r="B3681" s="8" t="inlineStr">
        <is>
          <t>Apple</t>
        </is>
      </c>
      <c r="C3681" s="8" t="inlineStr">
        <is>
          <t>iPhone 14 256GB 5G</t>
        </is>
      </c>
      <c r="D3681" s="8" t="inlineStr">
        <is>
          <t>-</t>
        </is>
      </c>
      <c r="E3681" s="9" t="n">
        <v>3199</v>
      </c>
      <c r="F3681" s="9" t="inlineStr">
        <is>
          <t>3199.00</t>
        </is>
      </c>
      <c r="G3681" s="9" t="inlineStr">
        <is>
          <t>Instock</t>
        </is>
      </c>
      <c r="H3681" s="9">
        <f>SUBSTITUTE(SUBSTITUTE(SUBSTITUTE(SUBSTITUTE(SUBSTITUTE(F3681,"od",""),"Cena internetowa","")," ",""),"€",""),",",".")+0</f>
        <v/>
      </c>
      <c r="I3681" s="9" t="n"/>
      <c r="J3681" s="9">
        <f>IF(I3681&lt;&gt;"",I3681,H3681)</f>
        <v/>
      </c>
      <c r="K3681" s="9">
        <f>E3681/(1+M3681)</f>
        <v/>
      </c>
      <c r="L3681" s="10" t="inlineStr">
        <is>
          <t>PLN</t>
        </is>
      </c>
      <c r="M3681" s="11" t="n">
        <v>0.23</v>
      </c>
      <c r="N3681" s="9">
        <f>K3681*VLOOKUP(L3681,'Exchange rate'!A:B,2,0)</f>
        <v/>
      </c>
      <c r="O3681" s="8" t="inlineStr">
        <is>
          <t>Vobis</t>
        </is>
      </c>
      <c r="P3681" s="8" t="inlineStr">
        <is>
          <t>Vobis</t>
        </is>
      </c>
      <c r="Q3681" s="8" t="inlineStr">
        <is>
          <t>Poland</t>
        </is>
      </c>
      <c r="R3681" s="12" t="inlineStr">
        <is>
          <t>https://vobis.pl/smartfon-apple-iphone-14-256-gb-polnoc.html</t>
        </is>
      </c>
      <c r="S3681" s="13" t="inlineStr">
        <is>
          <t>Handset</t>
        </is>
      </c>
      <c r="T3681" s="13" t="n"/>
      <c r="U3681" s="12" t="inlineStr">
        <is>
          <t>https://drive.google.com/uc?export=view&amp;id=1RNbZESoza8nGXqWxJx02qlIKEK5OWrWm</t>
        </is>
      </c>
      <c r="V3681" t="inlineStr">
        <is>
          <t>20250424</t>
        </is>
      </c>
    </row>
    <row r="3682" ht="15" customHeight="1">
      <c r="A3682" s="7" t="inlineStr">
        <is>
          <t>BN2008519</t>
        </is>
      </c>
      <c r="B3682" s="8" t="inlineStr">
        <is>
          <t>Apple</t>
        </is>
      </c>
      <c r="C3682" s="8" t="inlineStr">
        <is>
          <t>iPhone 14 512GB 5G</t>
        </is>
      </c>
      <c r="D3682" s="8" t="inlineStr">
        <is>
          <t>-</t>
        </is>
      </c>
      <c r="E3682" s="9" t="n">
        <v>4100.91</v>
      </c>
      <c r="F3682" s="9" t="inlineStr">
        <is>
          <t>4100.91</t>
        </is>
      </c>
      <c r="G3682" s="9" t="inlineStr">
        <is>
          <t>Instock</t>
        </is>
      </c>
      <c r="H3682" s="9">
        <f>SUBSTITUTE(SUBSTITUTE(SUBSTITUTE(SUBSTITUTE(SUBSTITUTE(F3682,"od",""),"Cena internetowa","")," ",""),"€",""),",",".")+0</f>
        <v/>
      </c>
      <c r="I3682" s="9" t="n"/>
      <c r="J3682" s="9">
        <f>IF(I3682&lt;&gt;"",I3682,H3682)</f>
        <v/>
      </c>
      <c r="K3682" s="9">
        <f>E3682/(1+M3682)</f>
        <v/>
      </c>
      <c r="L3682" s="10" t="inlineStr">
        <is>
          <t>PLN</t>
        </is>
      </c>
      <c r="M3682" s="11" t="n">
        <v>0.23</v>
      </c>
      <c r="N3682" s="9">
        <f>K3682*VLOOKUP(L3682,'Exchange rate'!A:B,2,0)</f>
        <v/>
      </c>
      <c r="O3682" s="8" t="inlineStr">
        <is>
          <t>Vobis</t>
        </is>
      </c>
      <c r="P3682" s="8" t="inlineStr">
        <is>
          <t>Vobis</t>
        </is>
      </c>
      <c r="Q3682" s="8" t="inlineStr">
        <is>
          <t>Poland</t>
        </is>
      </c>
      <c r="R3682" s="12" t="inlineStr">
        <is>
          <t>https://vobis.pl/smartfon-apple-iphone-14-512-gb-niebieski.html</t>
        </is>
      </c>
      <c r="S3682" s="13" t="inlineStr">
        <is>
          <t>Handset</t>
        </is>
      </c>
      <c r="T3682" s="13" t="n"/>
      <c r="U3682" s="12" t="inlineStr">
        <is>
          <t>https://drive.google.com/uc?export=view&amp;id=1QtVlpgNIp_sy_IL8luOvEKaonMuZp9Er</t>
        </is>
      </c>
      <c r="V3682" t="inlineStr">
        <is>
          <t>20250424</t>
        </is>
      </c>
    </row>
    <row r="3683" ht="15" customHeight="1">
      <c r="A3683" s="7" t="inlineStr">
        <is>
          <t>BN2008514</t>
        </is>
      </c>
      <c r="B3683" s="8" t="inlineStr">
        <is>
          <t>Apple</t>
        </is>
      </c>
      <c r="C3683" s="8" t="inlineStr">
        <is>
          <t>iPhone 14 Plus 128GB 5G</t>
        </is>
      </c>
      <c r="D3683" s="8" t="inlineStr">
        <is>
          <t>-</t>
        </is>
      </c>
      <c r="E3683" s="9" t="n">
        <v>0</v>
      </c>
      <c r="F3683" s="9" t="inlineStr">
        <is>
          <t>0.00</t>
        </is>
      </c>
      <c r="G3683" s="9" t="inlineStr">
        <is>
          <t>Outstock</t>
        </is>
      </c>
      <c r="H3683" s="9">
        <f>SUBSTITUTE(SUBSTITUTE(SUBSTITUTE(SUBSTITUTE(SUBSTITUTE(F3683,"od",""),"Cena internetowa","")," ",""),"€",""),",",".")+0</f>
        <v/>
      </c>
      <c r="I3683" s="9" t="n"/>
      <c r="J3683" s="9">
        <f>IF(I3683&lt;&gt;"",I3683,H3683)</f>
        <v/>
      </c>
      <c r="K3683" s="9">
        <f>E3683/(1+M3683)</f>
        <v/>
      </c>
      <c r="L3683" s="10" t="inlineStr">
        <is>
          <t>PLN</t>
        </is>
      </c>
      <c r="M3683" s="11" t="n">
        <v>0.23</v>
      </c>
      <c r="N3683" s="9">
        <f>K3683*VLOOKUP(L3683,'Exchange rate'!A:B,2,0)</f>
        <v/>
      </c>
      <c r="O3683" s="8" t="inlineStr">
        <is>
          <t>Vobis</t>
        </is>
      </c>
      <c r="P3683" s="8" t="inlineStr">
        <is>
          <t>Vobis</t>
        </is>
      </c>
      <c r="Q3683" s="8" t="inlineStr">
        <is>
          <t>Poland</t>
        </is>
      </c>
      <c r="R3683" s="12" t="inlineStr">
        <is>
          <t>https://vobis.pl/smartfon-apple-iphone-14-plus-128-gb-polnoc.html</t>
        </is>
      </c>
      <c r="S3683" s="13" t="inlineStr">
        <is>
          <t>Handset</t>
        </is>
      </c>
      <c r="T3683" s="13" t="n">
        <v>5</v>
      </c>
      <c r="U3683" s="12" t="inlineStr">
        <is>
          <t>https://drive.google.com/uc?export=view&amp;id=1RRi9NiSoASjoJNkRSnEq3_-HymluUPWV</t>
        </is>
      </c>
      <c r="V3683" t="inlineStr">
        <is>
          <t>20250424</t>
        </is>
      </c>
    </row>
    <row r="3684" ht="15" customHeight="1">
      <c r="A3684" s="7" t="inlineStr">
        <is>
          <t>BN2008515</t>
        </is>
      </c>
      <c r="B3684" s="8" t="inlineStr">
        <is>
          <t>Apple</t>
        </is>
      </c>
      <c r="C3684" s="8" t="inlineStr">
        <is>
          <t>iPhone 14 Plus 256GB 5G</t>
        </is>
      </c>
      <c r="D3684" s="8" t="inlineStr">
        <is>
          <t>-</t>
        </is>
      </c>
      <c r="E3684" s="9" t="n">
        <v>0</v>
      </c>
      <c r="F3684" s="9" t="inlineStr">
        <is>
          <t>0.00</t>
        </is>
      </c>
      <c r="G3684" s="9" t="inlineStr">
        <is>
          <t>Outstock</t>
        </is>
      </c>
      <c r="H3684" s="9">
        <f>SUBSTITUTE(SUBSTITUTE(SUBSTITUTE(SUBSTITUTE(SUBSTITUTE(F3684,"od",""),"Cena internetowa","")," ",""),"€",""),",",".")+0</f>
        <v/>
      </c>
      <c r="I3684" s="9" t="n"/>
      <c r="J3684" s="9">
        <f>IF(I3684&lt;&gt;"",I3684,H3684)</f>
        <v/>
      </c>
      <c r="K3684" s="9">
        <f>E3684/(1+M3684)</f>
        <v/>
      </c>
      <c r="L3684" s="10" t="inlineStr">
        <is>
          <t>PLN</t>
        </is>
      </c>
      <c r="M3684" s="11" t="n">
        <v>0.23</v>
      </c>
      <c r="N3684" s="9">
        <f>K3684*VLOOKUP(L3684,'Exchange rate'!A:B,2,0)</f>
        <v/>
      </c>
      <c r="O3684" s="8" t="inlineStr">
        <is>
          <t>Vobis</t>
        </is>
      </c>
      <c r="P3684" s="8" t="inlineStr">
        <is>
          <t>Vobis</t>
        </is>
      </c>
      <c r="Q3684" s="8" t="inlineStr">
        <is>
          <t>Poland</t>
        </is>
      </c>
      <c r="R3684" s="12" t="inlineStr">
        <is>
          <t>https://vobis.pl/smartfon-apple-iphone-14-plus-256-gb-czerwony.html</t>
        </is>
      </c>
      <c r="S3684" s="13" t="inlineStr">
        <is>
          <t>Handset</t>
        </is>
      </c>
      <c r="T3684" s="13" t="n">
        <v>5</v>
      </c>
      <c r="U3684" s="12" t="inlineStr">
        <is>
          <t>https://drive.google.com/uc?export=view&amp;id=1RMaxOjZBwPhM2aY_xsTO7KKMTf9vytXZ</t>
        </is>
      </c>
      <c r="V3684" t="inlineStr">
        <is>
          <t>20250424</t>
        </is>
      </c>
    </row>
    <row r="3685" ht="15" customHeight="1">
      <c r="A3685" s="7" t="inlineStr">
        <is>
          <t>BN2008516</t>
        </is>
      </c>
      <c r="B3685" s="8" t="inlineStr">
        <is>
          <t>Apple</t>
        </is>
      </c>
      <c r="C3685" s="8" t="inlineStr">
        <is>
          <t>iPhone 14 Plus 512GB 5G</t>
        </is>
      </c>
      <c r="D3685" s="8" t="inlineStr">
        <is>
          <t>-</t>
        </is>
      </c>
      <c r="E3685" s="9" t="n">
        <v>0</v>
      </c>
      <c r="F3685" s="9" t="inlineStr">
        <is>
          <t>0.00</t>
        </is>
      </c>
      <c r="G3685" s="9" t="inlineStr">
        <is>
          <t>Outstock</t>
        </is>
      </c>
      <c r="H3685" s="9">
        <f>SUBSTITUTE(SUBSTITUTE(SUBSTITUTE(SUBSTITUTE(SUBSTITUTE(F3685,"od",""),"Cena internetowa","")," ",""),"€",""),",",".")+0</f>
        <v/>
      </c>
      <c r="I3685" s="9" t="n"/>
      <c r="J3685" s="9">
        <f>IF(I3685&lt;&gt;"",I3685,H3685)</f>
        <v/>
      </c>
      <c r="K3685" s="9">
        <f>E3685/(1+M3685)</f>
        <v/>
      </c>
      <c r="L3685" s="10" t="inlineStr">
        <is>
          <t>PLN</t>
        </is>
      </c>
      <c r="M3685" s="11" t="n">
        <v>0.23</v>
      </c>
      <c r="N3685" s="9">
        <f>K3685*VLOOKUP(L3685,'Exchange rate'!A:B,2,0)</f>
        <v/>
      </c>
      <c r="O3685" s="8" t="inlineStr">
        <is>
          <t>Vobis</t>
        </is>
      </c>
      <c r="P3685" s="8" t="inlineStr">
        <is>
          <t>Vobis</t>
        </is>
      </c>
      <c r="Q3685" s="8" t="inlineStr">
        <is>
          <t>Poland</t>
        </is>
      </c>
      <c r="R3685" s="12" t="inlineStr">
        <is>
          <t>https://vobis.pl/smartfon-apple-iphone-14-plus-512-gb-czerwony.html</t>
        </is>
      </c>
      <c r="S3685" s="13" t="inlineStr">
        <is>
          <t>Handset</t>
        </is>
      </c>
      <c r="T3685" s="13" t="n">
        <v>5</v>
      </c>
      <c r="U3685" s="12" t="inlineStr">
        <is>
          <t>https://drive.google.com/uc?export=view&amp;id=1RFLKhtDj6uMMeRA3U7aCd7woq-Gc784B</t>
        </is>
      </c>
      <c r="V3685" t="inlineStr">
        <is>
          <t>20250424</t>
        </is>
      </c>
    </row>
    <row r="3686" ht="15" customHeight="1">
      <c r="A3686" s="7" t="inlineStr">
        <is>
          <t>BN2009133</t>
        </is>
      </c>
      <c r="B3686" s="8" t="inlineStr">
        <is>
          <t>Apple</t>
        </is>
      </c>
      <c r="C3686" s="8" t="inlineStr">
        <is>
          <t>iPhone 15 128GB 5G</t>
        </is>
      </c>
      <c r="D3686" s="8" t="inlineStr">
        <is>
          <t>-</t>
        </is>
      </c>
      <c r="E3686" s="9" t="n">
        <v>2999</v>
      </c>
      <c r="F3686" s="9" t="inlineStr">
        <is>
          <t>2999.00</t>
        </is>
      </c>
      <c r="G3686" s="9" t="inlineStr">
        <is>
          <t>Instock</t>
        </is>
      </c>
      <c r="H3686" s="9">
        <f>SUBSTITUTE(SUBSTITUTE(SUBSTITUTE(SUBSTITUTE(SUBSTITUTE(F3686,"od",""),"Cena internetowa","")," ",""),"€",""),",",".")+0</f>
        <v/>
      </c>
      <c r="I3686" s="9" t="n"/>
      <c r="J3686" s="9">
        <f>IF(I3686&lt;&gt;"",I3686,H3686)</f>
        <v/>
      </c>
      <c r="K3686" s="9">
        <f>E3686/(1+M3686)</f>
        <v/>
      </c>
      <c r="L3686" s="10" t="inlineStr">
        <is>
          <t>PLN</t>
        </is>
      </c>
      <c r="M3686" s="11" t="n">
        <v>0.23</v>
      </c>
      <c r="N3686" s="9">
        <f>K3686*VLOOKUP(L3686,'Exchange rate'!A:B,2,0)</f>
        <v/>
      </c>
      <c r="O3686" s="8" t="inlineStr">
        <is>
          <t>Vobis</t>
        </is>
      </c>
      <c r="P3686" s="8" t="inlineStr">
        <is>
          <t>Vobis</t>
        </is>
      </c>
      <c r="Q3686" s="8" t="inlineStr">
        <is>
          <t>Poland</t>
        </is>
      </c>
      <c r="R3686" s="12" t="inlineStr">
        <is>
          <t>https://vobis.pl/smartfon-apple-iphone-15-128gb-zolty.html</t>
        </is>
      </c>
      <c r="S3686" s="13" t="inlineStr">
        <is>
          <t>Handset</t>
        </is>
      </c>
      <c r="T3686" s="13" t="n"/>
      <c r="U3686" s="12" t="inlineStr">
        <is>
          <t>https://drive.google.com/uc?export=view&amp;id=1SN3OaYhhNxTWcBdhnr7tegFgaiyxeSRQ</t>
        </is>
      </c>
      <c r="V3686" t="inlineStr">
        <is>
          <t>20250424</t>
        </is>
      </c>
    </row>
    <row r="3687" ht="15" customHeight="1">
      <c r="A3687" s="7" t="inlineStr">
        <is>
          <t>BN2009142</t>
        </is>
      </c>
      <c r="B3687" s="8" t="inlineStr">
        <is>
          <t>Apple</t>
        </is>
      </c>
      <c r="C3687" s="8" t="inlineStr">
        <is>
          <t>iPhone 15 256GB 5G</t>
        </is>
      </c>
      <c r="D3687" s="8" t="inlineStr">
        <is>
          <t>-</t>
        </is>
      </c>
      <c r="E3687" s="9" t="n">
        <v>3385.76</v>
      </c>
      <c r="F3687" s="9" t="inlineStr">
        <is>
          <t>3385.76</t>
        </is>
      </c>
      <c r="G3687" s="9" t="inlineStr">
        <is>
          <t>Instock</t>
        </is>
      </c>
      <c r="H3687" s="9">
        <f>SUBSTITUTE(SUBSTITUTE(SUBSTITUTE(SUBSTITUTE(SUBSTITUTE(F3687,"od",""),"Cena internetowa","")," ",""),"€",""),",",".")+0</f>
        <v/>
      </c>
      <c r="I3687" s="9" t="n"/>
      <c r="J3687" s="9">
        <f>IF(I3687&lt;&gt;"",I3687,H3687)</f>
        <v/>
      </c>
      <c r="K3687" s="9">
        <f>E3687/(1+M3687)</f>
        <v/>
      </c>
      <c r="L3687" s="10" t="inlineStr">
        <is>
          <t>PLN</t>
        </is>
      </c>
      <c r="M3687" s="11" t="n">
        <v>0.23</v>
      </c>
      <c r="N3687" s="9">
        <f>K3687*VLOOKUP(L3687,'Exchange rate'!A:B,2,0)</f>
        <v/>
      </c>
      <c r="O3687" s="8" t="inlineStr">
        <is>
          <t>Vobis</t>
        </is>
      </c>
      <c r="P3687" s="8" t="inlineStr">
        <is>
          <t>Vobis</t>
        </is>
      </c>
      <c r="Q3687" s="8" t="inlineStr">
        <is>
          <t>Poland</t>
        </is>
      </c>
      <c r="R3687" s="12" t="inlineStr">
        <is>
          <t>https://vobis.pl/smartfon-apple-iphone-15-256gb-zolty.html</t>
        </is>
      </c>
      <c r="S3687" s="13" t="inlineStr">
        <is>
          <t>Handset</t>
        </is>
      </c>
      <c r="T3687" s="13" t="n"/>
      <c r="U3687" s="12" t="inlineStr">
        <is>
          <t>https://drive.google.com/uc?export=view&amp;id=1RtMnxJjYhE1Dme3l6JXvKHmXfi2wlf7j</t>
        </is>
      </c>
      <c r="V3687" t="inlineStr">
        <is>
          <t>20250424</t>
        </is>
      </c>
    </row>
    <row r="3688" ht="15" customHeight="1">
      <c r="A3688" s="7" t="inlineStr">
        <is>
          <t>BN2009143</t>
        </is>
      </c>
      <c r="B3688" s="8" t="inlineStr">
        <is>
          <t>Apple</t>
        </is>
      </c>
      <c r="C3688" s="8" t="inlineStr">
        <is>
          <t>iPhone 15 512GB 5G</t>
        </is>
      </c>
      <c r="D3688" s="8" t="inlineStr">
        <is>
          <t>-</t>
        </is>
      </c>
      <c r="E3688" s="9" t="n">
        <v>4840.62</v>
      </c>
      <c r="F3688" s="9" t="inlineStr">
        <is>
          <t>4840.62</t>
        </is>
      </c>
      <c r="G3688" s="9" t="inlineStr">
        <is>
          <t>Instock</t>
        </is>
      </c>
      <c r="H3688" s="9">
        <f>SUBSTITUTE(SUBSTITUTE(SUBSTITUTE(SUBSTITUTE(SUBSTITUTE(F3688,"od",""),"Cena internetowa","")," ",""),"€",""),",",".")+0</f>
        <v/>
      </c>
      <c r="I3688" s="9" t="n"/>
      <c r="J3688" s="9">
        <f>IF(I3688&lt;&gt;"",I3688,H3688)</f>
        <v/>
      </c>
      <c r="K3688" s="9">
        <f>E3688/(1+M3688)</f>
        <v/>
      </c>
      <c r="L3688" s="10" t="inlineStr">
        <is>
          <t>PLN</t>
        </is>
      </c>
      <c r="M3688" s="11" t="n">
        <v>0.23</v>
      </c>
      <c r="N3688" s="9">
        <f>K3688*VLOOKUP(L3688,'Exchange rate'!A:B,2,0)</f>
        <v/>
      </c>
      <c r="O3688" s="8" t="inlineStr">
        <is>
          <t>Vobis</t>
        </is>
      </c>
      <c r="P3688" s="8" t="inlineStr">
        <is>
          <t>Vobis</t>
        </is>
      </c>
      <c r="Q3688" s="8" t="inlineStr">
        <is>
          <t>Poland</t>
        </is>
      </c>
      <c r="R3688" s="12" t="inlineStr">
        <is>
          <t>https://vobis.pl/smartfon-apple-iphone-15-512gb-rozowy.html</t>
        </is>
      </c>
      <c r="S3688" s="13" t="inlineStr">
        <is>
          <t>Handset</t>
        </is>
      </c>
      <c r="T3688" s="13" t="n"/>
      <c r="U3688" s="12" t="inlineStr">
        <is>
          <t>https://drive.google.com/uc?export=view&amp;id=1RKb1OPv4wZCCY-dPlAGL-I7_N7oCt7ch</t>
        </is>
      </c>
      <c r="V3688" t="inlineStr">
        <is>
          <t>20250424</t>
        </is>
      </c>
    </row>
    <row r="3689" ht="15" customHeight="1">
      <c r="A3689" s="7" t="inlineStr">
        <is>
          <t>BN2009134</t>
        </is>
      </c>
      <c r="B3689" s="8" t="inlineStr">
        <is>
          <t>Apple</t>
        </is>
      </c>
      <c r="C3689" s="8" t="inlineStr">
        <is>
          <t>iPhone 15 Plus 128GB 5G</t>
        </is>
      </c>
      <c r="D3689" s="8" t="inlineStr">
        <is>
          <t>-</t>
        </is>
      </c>
      <c r="E3689" s="9" t="n">
        <v>3479</v>
      </c>
      <c r="F3689" s="9" t="inlineStr">
        <is>
          <t>3479.00</t>
        </is>
      </c>
      <c r="G3689" s="9" t="inlineStr">
        <is>
          <t>Instock</t>
        </is>
      </c>
      <c r="H3689" s="9">
        <f>SUBSTITUTE(SUBSTITUTE(SUBSTITUTE(SUBSTITUTE(SUBSTITUTE(F3689,"od",""),"Cena internetowa","")," ",""),"€",""),",",".")+0</f>
        <v/>
      </c>
      <c r="I3689" s="9" t="n"/>
      <c r="J3689" s="9">
        <f>IF(I3689&lt;&gt;"",I3689,H3689)</f>
        <v/>
      </c>
      <c r="K3689" s="9">
        <f>E3689/(1+M3689)</f>
        <v/>
      </c>
      <c r="L3689" s="10" t="inlineStr">
        <is>
          <t>PLN</t>
        </is>
      </c>
      <c r="M3689" s="11" t="n">
        <v>0.23</v>
      </c>
      <c r="N3689" s="9">
        <f>K3689*VLOOKUP(L3689,'Exchange rate'!A:B,2,0)</f>
        <v/>
      </c>
      <c r="O3689" s="8" t="inlineStr">
        <is>
          <t>Vobis</t>
        </is>
      </c>
      <c r="P3689" s="8" t="inlineStr">
        <is>
          <t>Vobis</t>
        </is>
      </c>
      <c r="Q3689" s="8" t="inlineStr">
        <is>
          <t>Poland</t>
        </is>
      </c>
      <c r="R3689" s="12" t="inlineStr">
        <is>
          <t>https://vobis.pl/smartfon-apple-iphone-15-plus-128gb-zielony.html</t>
        </is>
      </c>
      <c r="S3689" s="13" t="inlineStr">
        <is>
          <t>Handset</t>
        </is>
      </c>
      <c r="T3689" s="13" t="n"/>
      <c r="U3689" s="12" t="inlineStr">
        <is>
          <t>https://drive.google.com/uc?export=view&amp;id=1S1VXuGeni15nnJDDF85c2DXtY8E7Yl_a</t>
        </is>
      </c>
      <c r="V3689" t="inlineStr">
        <is>
          <t>20250424</t>
        </is>
      </c>
    </row>
    <row r="3690" ht="15" customHeight="1">
      <c r="A3690" s="7" t="inlineStr">
        <is>
          <t>BN2009144</t>
        </is>
      </c>
      <c r="B3690" s="8" t="inlineStr">
        <is>
          <t>Apple</t>
        </is>
      </c>
      <c r="C3690" s="8" t="inlineStr">
        <is>
          <t>iPhone 15 Plus 256GB 5G</t>
        </is>
      </c>
      <c r="D3690" s="8" t="inlineStr">
        <is>
          <t>-</t>
        </is>
      </c>
      <c r="E3690" s="9" t="n">
        <v>4399</v>
      </c>
      <c r="F3690" s="9" t="inlineStr">
        <is>
          <t>4399.00</t>
        </is>
      </c>
      <c r="G3690" s="9" t="inlineStr">
        <is>
          <t>Instock</t>
        </is>
      </c>
      <c r="H3690" s="9">
        <f>SUBSTITUTE(SUBSTITUTE(SUBSTITUTE(SUBSTITUTE(SUBSTITUTE(F3690,"od",""),"Cena internetowa","")," ",""),"€",""),",",".")+0</f>
        <v/>
      </c>
      <c r="I3690" s="9" t="n"/>
      <c r="J3690" s="9">
        <f>IF(I3690&lt;&gt;"",I3690,H3690)</f>
        <v/>
      </c>
      <c r="K3690" s="9">
        <f>E3690/(1+M3690)</f>
        <v/>
      </c>
      <c r="L3690" s="10" t="inlineStr">
        <is>
          <t>PLN</t>
        </is>
      </c>
      <c r="M3690" s="11" t="n">
        <v>0.23</v>
      </c>
      <c r="N3690" s="9">
        <f>K3690*VLOOKUP(L3690,'Exchange rate'!A:B,2,0)</f>
        <v/>
      </c>
      <c r="O3690" s="8" t="inlineStr">
        <is>
          <t>Vobis</t>
        </is>
      </c>
      <c r="P3690" s="8" t="inlineStr">
        <is>
          <t>Vobis</t>
        </is>
      </c>
      <c r="Q3690" s="8" t="inlineStr">
        <is>
          <t>Poland</t>
        </is>
      </c>
      <c r="R3690" s="12" t="inlineStr">
        <is>
          <t>https://vobis.pl/smartfon-apple-iphone-15-plus-256gb-rozowy.html</t>
        </is>
      </c>
      <c r="S3690" s="13" t="inlineStr">
        <is>
          <t>Handset</t>
        </is>
      </c>
      <c r="T3690" s="13" t="n"/>
      <c r="U3690" s="12" t="inlineStr">
        <is>
          <t>https://drive.google.com/uc?export=view&amp;id=1RkaSqMBAYVfkRsQJKFEwWjBVJhbiOPx8</t>
        </is>
      </c>
      <c r="V3690" t="inlineStr">
        <is>
          <t>20250424</t>
        </is>
      </c>
    </row>
    <row r="3691" ht="15" customHeight="1">
      <c r="A3691" s="7" t="inlineStr">
        <is>
          <t>BN2009145</t>
        </is>
      </c>
      <c r="B3691" s="8" t="inlineStr">
        <is>
          <t>Apple</t>
        </is>
      </c>
      <c r="C3691" s="8" t="inlineStr">
        <is>
          <t>iPhone 15 Plus 512GB 5G</t>
        </is>
      </c>
      <c r="D3691" s="8" t="inlineStr">
        <is>
          <t>-</t>
        </is>
      </c>
      <c r="E3691" s="9" t="n">
        <v>4988.39</v>
      </c>
      <c r="F3691" s="9" t="inlineStr">
        <is>
          <t>4988.39</t>
        </is>
      </c>
      <c r="G3691" s="9" t="inlineStr">
        <is>
          <t>Instock</t>
        </is>
      </c>
      <c r="H3691" s="9">
        <f>SUBSTITUTE(SUBSTITUTE(SUBSTITUTE(SUBSTITUTE(SUBSTITUTE(F3691,"od",""),"Cena internetowa","")," ",""),"€",""),",",".")+0</f>
        <v/>
      </c>
      <c r="I3691" s="9" t="n"/>
      <c r="J3691" s="9">
        <f>IF(I3691&lt;&gt;"",I3691,H3691)</f>
        <v/>
      </c>
      <c r="K3691" s="9">
        <f>E3691/(1+M3691)</f>
        <v/>
      </c>
      <c r="L3691" s="10" t="inlineStr">
        <is>
          <t>PLN</t>
        </is>
      </c>
      <c r="M3691" s="11" t="n">
        <v>0.23</v>
      </c>
      <c r="N3691" s="9">
        <f>K3691*VLOOKUP(L3691,'Exchange rate'!A:B,2,0)</f>
        <v/>
      </c>
      <c r="O3691" s="8" t="inlineStr">
        <is>
          <t>Vobis</t>
        </is>
      </c>
      <c r="P3691" s="8" t="inlineStr">
        <is>
          <t>Vobis</t>
        </is>
      </c>
      <c r="Q3691" s="8" t="inlineStr">
        <is>
          <t>Poland</t>
        </is>
      </c>
      <c r="R3691" s="12" t="inlineStr">
        <is>
          <t>https://vobis.pl/smartfon-apple-iphone-15-plus-512gb-zielony.html</t>
        </is>
      </c>
      <c r="S3691" s="13" t="inlineStr">
        <is>
          <t>Handset</t>
        </is>
      </c>
      <c r="T3691" s="13" t="n"/>
      <c r="U3691" s="12" t="inlineStr">
        <is>
          <t>https://drive.google.com/uc?export=view&amp;id=1Qt-Q3xJ7WE40_b-A6s8n79u5cPvfIRDT</t>
        </is>
      </c>
      <c r="V3691" t="inlineStr">
        <is>
          <t>20250424</t>
        </is>
      </c>
    </row>
    <row r="3692" ht="15" customHeight="1">
      <c r="A3692" s="7" t="inlineStr">
        <is>
          <t>BN2009135</t>
        </is>
      </c>
      <c r="B3692" s="8" t="inlineStr">
        <is>
          <t>Apple</t>
        </is>
      </c>
      <c r="C3692" s="8" t="inlineStr">
        <is>
          <t>iPhone 15 Pro 128GB 5G</t>
        </is>
      </c>
      <c r="D3692" s="8" t="inlineStr">
        <is>
          <t>-</t>
        </is>
      </c>
      <c r="E3692" s="9" t="n">
        <v>0</v>
      </c>
      <c r="F3692" s="9" t="inlineStr">
        <is>
          <t>0.00</t>
        </is>
      </c>
      <c r="G3692" s="9" t="inlineStr">
        <is>
          <t>Outstock</t>
        </is>
      </c>
      <c r="H3692" s="9">
        <f>SUBSTITUTE(SUBSTITUTE(SUBSTITUTE(SUBSTITUTE(SUBSTITUTE(F3692,"od",""),"Cena internetowa","")," ",""),"€",""),",",".")+0</f>
        <v/>
      </c>
      <c r="I3692" s="9" t="n"/>
      <c r="J3692" s="9">
        <f>IF(I3692&lt;&gt;"",I3692,H3692)</f>
        <v/>
      </c>
      <c r="K3692" s="9">
        <f>E3692/(1+M3692)</f>
        <v/>
      </c>
      <c r="L3692" s="10" t="inlineStr">
        <is>
          <t>PLN</t>
        </is>
      </c>
      <c r="M3692" s="11" t="n">
        <v>0.23</v>
      </c>
      <c r="N3692" s="9">
        <f>K3692*VLOOKUP(L3692,'Exchange rate'!A:B,2,0)</f>
        <v/>
      </c>
      <c r="O3692" s="8" t="inlineStr">
        <is>
          <t>Vobis</t>
        </is>
      </c>
      <c r="P3692" s="8" t="inlineStr">
        <is>
          <t>Vobis</t>
        </is>
      </c>
      <c r="Q3692" s="8" t="inlineStr">
        <is>
          <t>Poland</t>
        </is>
      </c>
      <c r="R3692" s="12" t="inlineStr">
        <is>
          <t>https://vobis.pl/smartfon-apple-iphone-15-pro-128gb-tytan-naturalny.html</t>
        </is>
      </c>
      <c r="S3692" s="13" t="inlineStr">
        <is>
          <t>Handset</t>
        </is>
      </c>
      <c r="T3692" s="13" t="n">
        <v>5</v>
      </c>
      <c r="U3692" s="12" t="inlineStr">
        <is>
          <t>https://drive.google.com/uc?export=view&amp;id=1SJNYjO7MmtSQVXTkZmPerr5gcvoTOFLP</t>
        </is>
      </c>
      <c r="V3692" t="inlineStr">
        <is>
          <t>20250424</t>
        </is>
      </c>
    </row>
    <row r="3693" ht="15" customHeight="1">
      <c r="A3693" s="7" t="inlineStr">
        <is>
          <t>BN2009136</t>
        </is>
      </c>
      <c r="B3693" s="8" t="inlineStr">
        <is>
          <t>Apple</t>
        </is>
      </c>
      <c r="C3693" s="8" t="inlineStr">
        <is>
          <t>iPhone 15 Pro Max 256GB 5G</t>
        </is>
      </c>
      <c r="D3693" s="8" t="inlineStr">
        <is>
          <t>-</t>
        </is>
      </c>
      <c r="E3693" s="9" t="n">
        <v>0</v>
      </c>
      <c r="F3693" s="9" t="inlineStr">
        <is>
          <t>0.00</t>
        </is>
      </c>
      <c r="G3693" s="9" t="inlineStr">
        <is>
          <t>Outstock</t>
        </is>
      </c>
      <c r="H3693" s="9">
        <f>SUBSTITUTE(SUBSTITUTE(SUBSTITUTE(SUBSTITUTE(SUBSTITUTE(F3693,"od",""),"Cena internetowa","")," ",""),"€",""),",",".")+0</f>
        <v/>
      </c>
      <c r="I3693" s="9" t="n"/>
      <c r="J3693" s="9">
        <f>IF(I3693&lt;&gt;"",I3693,H3693)</f>
        <v/>
      </c>
      <c r="K3693" s="9">
        <f>E3693/(1+M3693)</f>
        <v/>
      </c>
      <c r="L3693" s="10" t="inlineStr">
        <is>
          <t>PLN</t>
        </is>
      </c>
      <c r="M3693" s="11" t="n">
        <v>0.23</v>
      </c>
      <c r="N3693" s="9">
        <f>K3693*VLOOKUP(L3693,'Exchange rate'!A:B,2,0)</f>
        <v/>
      </c>
      <c r="O3693" s="8" t="inlineStr">
        <is>
          <t>Vobis</t>
        </is>
      </c>
      <c r="P3693" s="8" t="inlineStr">
        <is>
          <t>Vobis</t>
        </is>
      </c>
      <c r="Q3693" s="8" t="inlineStr">
        <is>
          <t>Poland</t>
        </is>
      </c>
      <c r="R3693" s="12" t="inlineStr">
        <is>
          <t>https://vobis.pl/smartfon-apple-iphone-15-pro-max-256-gb-tytan-blekitny.html</t>
        </is>
      </c>
      <c r="S3693" s="13" t="inlineStr">
        <is>
          <t>Handset</t>
        </is>
      </c>
      <c r="T3693" s="13" t="n">
        <v>5</v>
      </c>
      <c r="U3693" s="12" t="inlineStr">
        <is>
          <t>https://drive.google.com/uc?export=view&amp;id=1SHPrmfx00oxvRkRFCJp3h5IZ98VAH6Eu</t>
        </is>
      </c>
      <c r="V3693" t="inlineStr">
        <is>
          <t>20250424</t>
        </is>
      </c>
    </row>
    <row r="3694" ht="15" customHeight="1">
      <c r="A3694" s="7" t="inlineStr">
        <is>
          <t>BN2009874</t>
        </is>
      </c>
      <c r="B3694" s="8" t="inlineStr">
        <is>
          <t>Apple</t>
        </is>
      </c>
      <c r="C3694" s="8" t="inlineStr">
        <is>
          <t>iPhone 16 128GB 5G</t>
        </is>
      </c>
      <c r="D3694" s="8" t="inlineStr">
        <is>
          <t>-</t>
        </is>
      </c>
      <c r="E3694" s="9" t="n">
        <v>3449</v>
      </c>
      <c r="F3694" s="9" t="inlineStr">
        <is>
          <t>3449.00</t>
        </is>
      </c>
      <c r="G3694" s="9" t="inlineStr">
        <is>
          <t>Instock</t>
        </is>
      </c>
      <c r="H3694" s="9">
        <f>SUBSTITUTE(SUBSTITUTE(SUBSTITUTE(SUBSTITUTE(SUBSTITUTE(F3694,"od",""),"Cena internetowa","")," ",""),"€",""),",",".")+0</f>
        <v/>
      </c>
      <c r="I3694" s="9" t="n"/>
      <c r="J3694" s="9">
        <f>IF(I3694&lt;&gt;"",I3694,H3694)</f>
        <v/>
      </c>
      <c r="K3694" s="9">
        <f>E3694/(1+M3694)</f>
        <v/>
      </c>
      <c r="L3694" s="10" t="inlineStr">
        <is>
          <t>PLN</t>
        </is>
      </c>
      <c r="M3694" s="11" t="n">
        <v>0.23</v>
      </c>
      <c r="N3694" s="9">
        <f>K3694*VLOOKUP(L3694,'Exchange rate'!A:B,2,0)</f>
        <v/>
      </c>
      <c r="O3694" s="8" t="inlineStr">
        <is>
          <t>Vobis</t>
        </is>
      </c>
      <c r="P3694" s="8" t="inlineStr">
        <is>
          <t>Vobis</t>
        </is>
      </c>
      <c r="Q3694" s="8" t="inlineStr">
        <is>
          <t>Poland</t>
        </is>
      </c>
      <c r="R3694" s="12" t="inlineStr">
        <is>
          <t>https://vobis.pl/iphone-16-wht-128gb-geh.html</t>
        </is>
      </c>
      <c r="S3694" s="13" t="inlineStr">
        <is>
          <t>Handset</t>
        </is>
      </c>
      <c r="T3694" s="13" t="n"/>
      <c r="U3694" s="12" t="inlineStr">
        <is>
          <t>https://drive.google.com/uc?export=view&amp;id=1RW5XfVUm1u8lbCU-2KKdE5Z-Y8jdHZA_</t>
        </is>
      </c>
      <c r="V3694" t="inlineStr">
        <is>
          <t>20250424</t>
        </is>
      </c>
    </row>
    <row r="3695" ht="15" customHeight="1">
      <c r="A3695" s="7" t="inlineStr">
        <is>
          <t>BN2009878</t>
        </is>
      </c>
      <c r="B3695" s="8" t="inlineStr">
        <is>
          <t>Apple</t>
        </is>
      </c>
      <c r="C3695" s="8" t="inlineStr">
        <is>
          <t>iPhone 16 256GB 5G</t>
        </is>
      </c>
      <c r="D3695" s="8" t="inlineStr">
        <is>
          <t>-</t>
        </is>
      </c>
      <c r="E3695" s="9" t="n">
        <v>3949</v>
      </c>
      <c r="F3695" s="9" t="inlineStr">
        <is>
          <t>3949.00</t>
        </is>
      </c>
      <c r="G3695" s="9" t="inlineStr">
        <is>
          <t>Instock</t>
        </is>
      </c>
      <c r="H3695" s="9">
        <f>SUBSTITUTE(SUBSTITUTE(SUBSTITUTE(SUBSTITUTE(SUBSTITUTE(F3695,"od",""),"Cena internetowa","")," ",""),"€",""),",",".")+0</f>
        <v/>
      </c>
      <c r="I3695" s="9" t="n"/>
      <c r="J3695" s="9">
        <f>IF(I3695&lt;&gt;"",I3695,H3695)</f>
        <v/>
      </c>
      <c r="K3695" s="9">
        <f>E3695/(1+M3695)</f>
        <v/>
      </c>
      <c r="L3695" s="10" t="inlineStr">
        <is>
          <t>PLN</t>
        </is>
      </c>
      <c r="M3695" s="11" t="n">
        <v>0.23</v>
      </c>
      <c r="N3695" s="9">
        <f>K3695*VLOOKUP(L3695,'Exchange rate'!A:B,2,0)</f>
        <v/>
      </c>
      <c r="O3695" s="8" t="inlineStr">
        <is>
          <t>Vobis</t>
        </is>
      </c>
      <c r="P3695" s="8" t="inlineStr">
        <is>
          <t>Vobis</t>
        </is>
      </c>
      <c r="Q3695" s="8" t="inlineStr">
        <is>
          <t>Poland</t>
        </is>
      </c>
      <c r="R3695" s="12" t="inlineStr">
        <is>
          <t>https://vobis.pl/iphone-16-pnk-256gb-geh.html</t>
        </is>
      </c>
      <c r="S3695" s="13" t="inlineStr">
        <is>
          <t>Handset</t>
        </is>
      </c>
      <c r="T3695" s="13" t="n"/>
      <c r="U3695" s="12" t="inlineStr">
        <is>
          <t>https://drive.google.com/uc?export=view&amp;id=1QzZj8kNTBgnf5P0Uk20BqknuxDYlXT7A</t>
        </is>
      </c>
      <c r="V3695" t="inlineStr">
        <is>
          <t>20250424</t>
        </is>
      </c>
    </row>
    <row r="3696" ht="15" customHeight="1">
      <c r="A3696" s="7" t="inlineStr">
        <is>
          <t>BN2009875</t>
        </is>
      </c>
      <c r="B3696" s="8" t="inlineStr">
        <is>
          <t>Apple</t>
        </is>
      </c>
      <c r="C3696" s="8" t="inlineStr">
        <is>
          <t>iPhone 16 Plus 128GB 5G</t>
        </is>
      </c>
      <c r="D3696" s="8" t="inlineStr">
        <is>
          <t>-</t>
        </is>
      </c>
      <c r="E3696" s="9" t="n">
        <v>0</v>
      </c>
      <c r="F3696" s="9" t="inlineStr">
        <is>
          <t>0.00</t>
        </is>
      </c>
      <c r="G3696" s="9" t="inlineStr">
        <is>
          <t>Outstock</t>
        </is>
      </c>
      <c r="H3696" s="9">
        <f>SUBSTITUTE(SUBSTITUTE(SUBSTITUTE(SUBSTITUTE(SUBSTITUTE(F3696,"od",""),"Cena internetowa","")," ",""),"€",""),",",".")+0</f>
        <v/>
      </c>
      <c r="I3696" s="9" t="n"/>
      <c r="J3696" s="9">
        <f>IF(I3696&lt;&gt;"",I3696,H3696)</f>
        <v/>
      </c>
      <c r="K3696" s="9">
        <f>E3696/(1+M3696)</f>
        <v/>
      </c>
      <c r="L3696" s="10" t="inlineStr">
        <is>
          <t>PLN</t>
        </is>
      </c>
      <c r="M3696" s="11" t="n">
        <v>0.23</v>
      </c>
      <c r="N3696" s="9">
        <f>K3696*VLOOKUP(L3696,'Exchange rate'!A:B,2,0)</f>
        <v/>
      </c>
      <c r="O3696" s="8" t="inlineStr">
        <is>
          <t>Vobis</t>
        </is>
      </c>
      <c r="P3696" s="8" t="inlineStr">
        <is>
          <t>Vobis</t>
        </is>
      </c>
      <c r="Q3696" s="8" t="inlineStr">
        <is>
          <t>Poland</t>
        </is>
      </c>
      <c r="R3696" s="12" t="inlineStr">
        <is>
          <t>https://vobis.pl/smartfon-apple-iphone-16-plus-128-gb-czarny.html</t>
        </is>
      </c>
      <c r="S3696" s="13" t="inlineStr">
        <is>
          <t>Handset</t>
        </is>
      </c>
      <c r="T3696" s="13" t="n">
        <v>5</v>
      </c>
      <c r="U3696" s="12" t="inlineStr">
        <is>
          <t>https://drive.google.com/uc?export=view&amp;id=1SQXTjz2o3NQGSFC47FIRRT1D0EINttCR</t>
        </is>
      </c>
      <c r="V3696" t="inlineStr">
        <is>
          <t>20250424</t>
        </is>
      </c>
    </row>
    <row r="3697" ht="15" customHeight="1">
      <c r="A3697" s="7" t="inlineStr">
        <is>
          <t>BN2009876</t>
        </is>
      </c>
      <c r="B3697" s="8" t="inlineStr">
        <is>
          <t>Apple</t>
        </is>
      </c>
      <c r="C3697" s="8" t="inlineStr">
        <is>
          <t>iPhone 16 Pro 128GB 5G</t>
        </is>
      </c>
      <c r="D3697" s="8" t="inlineStr">
        <is>
          <t>-</t>
        </is>
      </c>
      <c r="E3697" s="9" t="n">
        <v>4569</v>
      </c>
      <c r="F3697" s="9" t="inlineStr">
        <is>
          <t>4569.00</t>
        </is>
      </c>
      <c r="G3697" s="9" t="inlineStr">
        <is>
          <t>Instock</t>
        </is>
      </c>
      <c r="H3697" s="9">
        <f>SUBSTITUTE(SUBSTITUTE(SUBSTITUTE(SUBSTITUTE(SUBSTITUTE(F3697,"od",""),"Cena internetowa","")," ",""),"€",""),",",".")+0</f>
        <v/>
      </c>
      <c r="I3697" s="9" t="n"/>
      <c r="J3697" s="9">
        <f>IF(I3697&lt;&gt;"",I3697,H3697)</f>
        <v/>
      </c>
      <c r="K3697" s="9">
        <f>E3697/(1+M3697)</f>
        <v/>
      </c>
      <c r="L3697" s="10" t="inlineStr">
        <is>
          <t>PLN</t>
        </is>
      </c>
      <c r="M3697" s="11" t="n">
        <v>0.23</v>
      </c>
      <c r="N3697" s="9">
        <f>K3697*VLOOKUP(L3697,'Exchange rate'!A:B,2,0)</f>
        <v/>
      </c>
      <c r="O3697" s="8" t="inlineStr">
        <is>
          <t>Vobis</t>
        </is>
      </c>
      <c r="P3697" s="8" t="inlineStr">
        <is>
          <t>Vobis</t>
        </is>
      </c>
      <c r="Q3697" s="8" t="inlineStr">
        <is>
          <t>Poland</t>
        </is>
      </c>
      <c r="R3697" s="12" t="inlineStr">
        <is>
          <t>https://vobis.pl/smartfon-apple-iphone-16-pro-128-gb-tytan-bialy.html</t>
        </is>
      </c>
      <c r="S3697" s="13" t="inlineStr">
        <is>
          <t>Handset</t>
        </is>
      </c>
      <c r="T3697" s="13" t="n"/>
      <c r="U3697" s="12" t="inlineStr">
        <is>
          <t>https://drive.google.com/uc?export=view&amp;id=1SMSQEYfCEaIznQgbGPgZQp_8xTbbwsUO</t>
        </is>
      </c>
      <c r="V3697" t="inlineStr">
        <is>
          <t>20250424</t>
        </is>
      </c>
    </row>
    <row r="3698" ht="15" customHeight="1">
      <c r="A3698" s="7" t="inlineStr">
        <is>
          <t>BN2009884</t>
        </is>
      </c>
      <c r="B3698" s="8" t="inlineStr">
        <is>
          <t>Apple</t>
        </is>
      </c>
      <c r="C3698" s="8" t="inlineStr">
        <is>
          <t>iPhone 16 Pro 1TB 5G</t>
        </is>
      </c>
      <c r="D3698" s="8" t="inlineStr">
        <is>
          <t>-</t>
        </is>
      </c>
      <c r="E3698" s="9" t="n">
        <v>7134.65</v>
      </c>
      <c r="F3698" s="9" t="inlineStr">
        <is>
          <t>7134.65</t>
        </is>
      </c>
      <c r="G3698" s="9" t="inlineStr">
        <is>
          <t>Instock</t>
        </is>
      </c>
      <c r="H3698" s="9">
        <f>SUBSTITUTE(SUBSTITUTE(SUBSTITUTE(SUBSTITUTE(SUBSTITUTE(F3698,"od",""),"Cena internetowa","")," ",""),"€",""),",",".")+0</f>
        <v/>
      </c>
      <c r="I3698" s="9" t="n"/>
      <c r="J3698" s="9">
        <f>IF(I3698&lt;&gt;"",I3698,H3698)</f>
        <v/>
      </c>
      <c r="K3698" s="9">
        <f>E3698/(1+M3698)</f>
        <v/>
      </c>
      <c r="L3698" s="10" t="inlineStr">
        <is>
          <t>PLN</t>
        </is>
      </c>
      <c r="M3698" s="11" t="n">
        <v>0.23</v>
      </c>
      <c r="N3698" s="9">
        <f>K3698*VLOOKUP(L3698,'Exchange rate'!A:B,2,0)</f>
        <v/>
      </c>
      <c r="O3698" s="8" t="inlineStr">
        <is>
          <t>Vobis</t>
        </is>
      </c>
      <c r="P3698" s="8" t="inlineStr">
        <is>
          <t>Vobis</t>
        </is>
      </c>
      <c r="Q3698" s="8" t="inlineStr">
        <is>
          <t>Poland</t>
        </is>
      </c>
      <c r="R3698" s="12" t="inlineStr">
        <is>
          <t>https://vobis.pl/smartfon-apple-iphone-16-pro-1-tb-tytan-pustynny.html</t>
        </is>
      </c>
      <c r="S3698" s="13" t="inlineStr">
        <is>
          <t>Handset</t>
        </is>
      </c>
      <c r="T3698" s="13" t="n"/>
      <c r="U3698" s="12" t="inlineStr">
        <is>
          <t>https://drive.google.com/uc?export=view&amp;id=1S6mygDBb_XnEP0xeHSB-UNf-RIlIB3bK</t>
        </is>
      </c>
      <c r="V3698" t="inlineStr">
        <is>
          <t>20250424</t>
        </is>
      </c>
    </row>
    <row r="3699" ht="15" customHeight="1">
      <c r="A3699" s="7" t="inlineStr">
        <is>
          <t>BN2009882</t>
        </is>
      </c>
      <c r="B3699" s="8" t="inlineStr">
        <is>
          <t>Apple</t>
        </is>
      </c>
      <c r="C3699" s="8" t="inlineStr">
        <is>
          <t>iPhone 16 Pro 256GB 5G</t>
        </is>
      </c>
      <c r="D3699" s="8" t="inlineStr">
        <is>
          <t>-</t>
        </is>
      </c>
      <c r="E3699" s="9" t="n">
        <v>5039</v>
      </c>
      <c r="F3699" s="9" t="inlineStr">
        <is>
          <t>5039.00</t>
        </is>
      </c>
      <c r="G3699" s="9" t="inlineStr">
        <is>
          <t>Instock</t>
        </is>
      </c>
      <c r="H3699" s="9">
        <f>SUBSTITUTE(SUBSTITUTE(SUBSTITUTE(SUBSTITUTE(SUBSTITUTE(F3699,"od",""),"Cena internetowa","")," ",""),"€",""),",",".")+0</f>
        <v/>
      </c>
      <c r="I3699" s="9" t="n"/>
      <c r="J3699" s="9">
        <f>IF(I3699&lt;&gt;"",I3699,H3699)</f>
        <v/>
      </c>
      <c r="K3699" s="9">
        <f>E3699/(1+M3699)</f>
        <v/>
      </c>
      <c r="L3699" s="10" t="inlineStr">
        <is>
          <t>PLN</t>
        </is>
      </c>
      <c r="M3699" s="11" t="n">
        <v>0.23</v>
      </c>
      <c r="N3699" s="9">
        <f>K3699*VLOOKUP(L3699,'Exchange rate'!A:B,2,0)</f>
        <v/>
      </c>
      <c r="O3699" s="8" t="inlineStr">
        <is>
          <t>Vobis</t>
        </is>
      </c>
      <c r="P3699" s="8" t="inlineStr">
        <is>
          <t>Vobis</t>
        </is>
      </c>
      <c r="Q3699" s="8" t="inlineStr">
        <is>
          <t>Poland</t>
        </is>
      </c>
      <c r="R3699" s="12" t="inlineStr">
        <is>
          <t>https://vobis.pl/smartfon-apple-iphone-16-pro-256-gb-tytan-bialy.html</t>
        </is>
      </c>
      <c r="S3699" s="13" t="inlineStr">
        <is>
          <t>Handset</t>
        </is>
      </c>
      <c r="T3699" s="13" t="n"/>
      <c r="U3699" s="12" t="inlineStr">
        <is>
          <t>https://drive.google.com/uc?export=view&amp;id=1SLlFo9d3dQSbyMtX25jkfE5D8Jdc273o</t>
        </is>
      </c>
      <c r="V3699" t="inlineStr">
        <is>
          <t>20250424</t>
        </is>
      </c>
    </row>
    <row r="3700" ht="15" customHeight="1">
      <c r="A3700" s="7" t="inlineStr">
        <is>
          <t>BN2009883</t>
        </is>
      </c>
      <c r="B3700" s="8" t="inlineStr">
        <is>
          <t>Apple</t>
        </is>
      </c>
      <c r="C3700" s="8" t="inlineStr">
        <is>
          <t>iPhone 16 Pro 512GB 5G</t>
        </is>
      </c>
      <c r="D3700" s="8" t="inlineStr">
        <is>
          <t>-</t>
        </is>
      </c>
      <c r="E3700" s="9" t="n">
        <v>5999</v>
      </c>
      <c r="F3700" s="9" t="inlineStr">
        <is>
          <t>5999.00</t>
        </is>
      </c>
      <c r="G3700" s="9" t="inlineStr">
        <is>
          <t>Instock</t>
        </is>
      </c>
      <c r="H3700" s="9">
        <f>SUBSTITUTE(SUBSTITUTE(SUBSTITUTE(SUBSTITUTE(SUBSTITUTE(F3700,"od",""),"Cena internetowa","")," ",""),"€",""),",",".")+0</f>
        <v/>
      </c>
      <c r="I3700" s="9" t="n"/>
      <c r="J3700" s="9">
        <f>IF(I3700&lt;&gt;"",I3700,H3700)</f>
        <v/>
      </c>
      <c r="K3700" s="9">
        <f>E3700/(1+M3700)</f>
        <v/>
      </c>
      <c r="L3700" s="10" t="inlineStr">
        <is>
          <t>PLN</t>
        </is>
      </c>
      <c r="M3700" s="11" t="n">
        <v>0.23</v>
      </c>
      <c r="N3700" s="9">
        <f>K3700*VLOOKUP(L3700,'Exchange rate'!A:B,2,0)</f>
        <v/>
      </c>
      <c r="O3700" s="8" t="inlineStr">
        <is>
          <t>Vobis</t>
        </is>
      </c>
      <c r="P3700" s="8" t="inlineStr">
        <is>
          <t>Vobis</t>
        </is>
      </c>
      <c r="Q3700" s="8" t="inlineStr">
        <is>
          <t>Poland</t>
        </is>
      </c>
      <c r="R3700" s="12" t="inlineStr">
        <is>
          <t>https://vobis.pl/smartfon-apple-iphone-16-pro-512-gb-tytan-bialy.html</t>
        </is>
      </c>
      <c r="S3700" s="13" t="inlineStr">
        <is>
          <t>Handset</t>
        </is>
      </c>
      <c r="T3700" s="13" t="n"/>
      <c r="U3700" s="12" t="inlineStr">
        <is>
          <t>https://drive.google.com/uc?export=view&amp;id=1RBioE3sslHvirFMwKTA6E7cwJsyKx319</t>
        </is>
      </c>
      <c r="V3700" t="inlineStr">
        <is>
          <t>20250424</t>
        </is>
      </c>
    </row>
    <row r="3701" ht="15" customHeight="1">
      <c r="A3701" s="7" t="inlineStr">
        <is>
          <t>BN2009877</t>
        </is>
      </c>
      <c r="B3701" s="8" t="inlineStr">
        <is>
          <t>Apple</t>
        </is>
      </c>
      <c r="C3701" s="8" t="inlineStr">
        <is>
          <t>iPhone 16 Pro Max 256GB 5G</t>
        </is>
      </c>
      <c r="D3701" s="8" t="inlineStr">
        <is>
          <t>-</t>
        </is>
      </c>
      <c r="E3701" s="9" t="n">
        <v>5499</v>
      </c>
      <c r="F3701" s="9" t="inlineStr">
        <is>
          <t>5499.00</t>
        </is>
      </c>
      <c r="G3701" s="9" t="inlineStr">
        <is>
          <t>Instock</t>
        </is>
      </c>
      <c r="H3701" s="9">
        <f>SUBSTITUTE(SUBSTITUTE(SUBSTITUTE(SUBSTITUTE(SUBSTITUTE(F3701,"od",""),"Cena internetowa","")," ",""),"€",""),",",".")+0</f>
        <v/>
      </c>
      <c r="I3701" s="9" t="n"/>
      <c r="J3701" s="9">
        <f>IF(I3701&lt;&gt;"",I3701,H3701)</f>
        <v/>
      </c>
      <c r="K3701" s="9">
        <f>E3701/(1+M3701)</f>
        <v/>
      </c>
      <c r="L3701" s="10" t="inlineStr">
        <is>
          <t>PLN</t>
        </is>
      </c>
      <c r="M3701" s="11" t="n">
        <v>0.23</v>
      </c>
      <c r="N3701" s="9">
        <f>K3701*VLOOKUP(L3701,'Exchange rate'!A:B,2,0)</f>
        <v/>
      </c>
      <c r="O3701" s="8" t="inlineStr">
        <is>
          <t>Vobis</t>
        </is>
      </c>
      <c r="P3701" s="8" t="inlineStr">
        <is>
          <t>Vobis</t>
        </is>
      </c>
      <c r="Q3701" s="8" t="inlineStr">
        <is>
          <t>Poland</t>
        </is>
      </c>
      <c r="R3701" s="12" t="inlineStr">
        <is>
          <t>https://vobis.pl/smartfon-apple-iphone-16-pro-max-256-gb-tytan-naturalny.html</t>
        </is>
      </c>
      <c r="S3701" s="13" t="inlineStr">
        <is>
          <t>Handset</t>
        </is>
      </c>
      <c r="T3701" s="13" t="n"/>
      <c r="U3701" s="12" t="inlineStr">
        <is>
          <t>https://drive.google.com/uc?export=view&amp;id=1S96MO0fFK90gs_umXzcBSclOU7DfvdsR</t>
        </is>
      </c>
      <c r="V3701" t="inlineStr">
        <is>
          <t>20250424</t>
        </is>
      </c>
    </row>
    <row r="3702" ht="15" customHeight="1">
      <c r="A3702" s="7" t="inlineStr">
        <is>
          <t>BN2009885</t>
        </is>
      </c>
      <c r="B3702" s="8" t="inlineStr">
        <is>
          <t>Apple</t>
        </is>
      </c>
      <c r="C3702" s="8" t="inlineStr">
        <is>
          <t>iPhone 16 Pro Max 512GB 5G</t>
        </is>
      </c>
      <c r="D3702" s="8" t="inlineStr">
        <is>
          <t>-</t>
        </is>
      </c>
      <c r="E3702" s="9" t="n">
        <v>6449</v>
      </c>
      <c r="F3702" s="9" t="inlineStr">
        <is>
          <t>6449.00</t>
        </is>
      </c>
      <c r="G3702" s="9" t="inlineStr">
        <is>
          <t>Instock</t>
        </is>
      </c>
      <c r="H3702" s="9">
        <f>SUBSTITUTE(SUBSTITUTE(SUBSTITUTE(SUBSTITUTE(SUBSTITUTE(F3702,"od",""),"Cena internetowa","")," ",""),"€",""),",",".")+0</f>
        <v/>
      </c>
      <c r="I3702" s="9" t="n"/>
      <c r="J3702" s="9">
        <f>IF(I3702&lt;&gt;"",I3702,H3702)</f>
        <v/>
      </c>
      <c r="K3702" s="9">
        <f>E3702/(1+M3702)</f>
        <v/>
      </c>
      <c r="L3702" s="10" t="inlineStr">
        <is>
          <t>PLN</t>
        </is>
      </c>
      <c r="M3702" s="11" t="n">
        <v>0.23</v>
      </c>
      <c r="N3702" s="9">
        <f>K3702*VLOOKUP(L3702,'Exchange rate'!A:B,2,0)</f>
        <v/>
      </c>
      <c r="O3702" s="8" t="inlineStr">
        <is>
          <t>Vobis</t>
        </is>
      </c>
      <c r="P3702" s="8" t="inlineStr">
        <is>
          <t>Vobis</t>
        </is>
      </c>
      <c r="Q3702" s="8" t="inlineStr">
        <is>
          <t>Poland</t>
        </is>
      </c>
      <c r="R3702" s="12" t="inlineStr">
        <is>
          <t>https://vobis.pl/smartfon-apple-iphone-16-pro-max-512-gb-tytan-bialy.html</t>
        </is>
      </c>
      <c r="S3702" s="13" t="inlineStr">
        <is>
          <t>Handset</t>
        </is>
      </c>
      <c r="T3702" s="13" t="n"/>
      <c r="U3702" s="12" t="inlineStr">
        <is>
          <t>https://drive.google.com/uc?export=view&amp;id=1S0fopWoUbjBv7Q2ylzC34_Hs-KuvSx2T</t>
        </is>
      </c>
      <c r="V3702" t="inlineStr">
        <is>
          <t>20250424</t>
        </is>
      </c>
    </row>
    <row r="3703" ht="15" customHeight="1">
      <c r="A3703" s="7" t="inlineStr">
        <is>
          <t>BN2010109</t>
        </is>
      </c>
      <c r="B3703" s="8" t="inlineStr">
        <is>
          <t>Apple</t>
        </is>
      </c>
      <c r="C3703" s="8" t="inlineStr">
        <is>
          <t>iPhone 16e 128GB 5G</t>
        </is>
      </c>
      <c r="D3703" s="8" t="inlineStr">
        <is>
          <t>-</t>
        </is>
      </c>
      <c r="E3703" s="9" t="n">
        <v>2799</v>
      </c>
      <c r="F3703" s="9" t="inlineStr">
        <is>
          <t>2799.00</t>
        </is>
      </c>
      <c r="G3703" s="9" t="inlineStr">
        <is>
          <t>Instock</t>
        </is>
      </c>
      <c r="H3703" s="9">
        <f>SUBSTITUTE(SUBSTITUTE(SUBSTITUTE(SUBSTITUTE(SUBSTITUTE(F3703,"od",""),"Cena internetowa","")," ",""),"€",""),",",".")+0</f>
        <v/>
      </c>
      <c r="I3703" s="9" t="n"/>
      <c r="J3703" s="9">
        <f>IF(I3703&lt;&gt;"",I3703,H3703)</f>
        <v/>
      </c>
      <c r="K3703" s="9">
        <f>E3703/(1+M3703)</f>
        <v/>
      </c>
      <c r="L3703" s="10" t="inlineStr">
        <is>
          <t>PLN</t>
        </is>
      </c>
      <c r="M3703" s="11" t="n">
        <v>0.23</v>
      </c>
      <c r="N3703" s="9">
        <f>K3703*VLOOKUP(L3703,'Exchange rate'!A:B,2,0)</f>
        <v/>
      </c>
      <c r="O3703" s="8" t="inlineStr">
        <is>
          <t>Vobis</t>
        </is>
      </c>
      <c r="P3703" s="8" t="inlineStr">
        <is>
          <t>Vobis</t>
        </is>
      </c>
      <c r="Q3703" s="8" t="inlineStr">
        <is>
          <t>Poland</t>
        </is>
      </c>
      <c r="R3703" s="12" t="inlineStr">
        <is>
          <t>https://vobis.pl/smartfon-apple-iphone-16e-128gb-bialy.html</t>
        </is>
      </c>
      <c r="S3703" s="13" t="inlineStr">
        <is>
          <t>Handset</t>
        </is>
      </c>
      <c r="T3703" s="13" t="n"/>
      <c r="U3703" s="12" t="inlineStr">
        <is>
          <t>https://drive.google.com/uc?export=view&amp;id=1RZgE9UgLlA4XVekwuqvgvpJNb8GetguT</t>
        </is>
      </c>
      <c r="V3703" t="inlineStr">
        <is>
          <t>20250424</t>
        </is>
      </c>
    </row>
    <row r="3704" ht="15" customHeight="1">
      <c r="A3704" s="7" t="inlineStr">
        <is>
          <t>BN2010110</t>
        </is>
      </c>
      <c r="B3704" s="8" t="inlineStr">
        <is>
          <t>Apple</t>
        </is>
      </c>
      <c r="C3704" s="8" t="inlineStr">
        <is>
          <t>iPhone 16e 256GB 5G</t>
        </is>
      </c>
      <c r="D3704" s="8" t="inlineStr">
        <is>
          <t>-</t>
        </is>
      </c>
      <c r="E3704" s="9" t="n">
        <v>3299</v>
      </c>
      <c r="F3704" s="9" t="inlineStr">
        <is>
          <t>3299.00</t>
        </is>
      </c>
      <c r="G3704" s="9" t="inlineStr">
        <is>
          <t>Instock</t>
        </is>
      </c>
      <c r="H3704" s="9">
        <f>SUBSTITUTE(SUBSTITUTE(SUBSTITUTE(SUBSTITUTE(SUBSTITUTE(F3704,"od",""),"Cena internetowa","")," ",""),"€",""),",",".")+0</f>
        <v/>
      </c>
      <c r="I3704" s="9" t="n"/>
      <c r="J3704" s="9">
        <f>IF(I3704&lt;&gt;"",I3704,H3704)</f>
        <v/>
      </c>
      <c r="K3704" s="9">
        <f>E3704/(1+M3704)</f>
        <v/>
      </c>
      <c r="L3704" s="10" t="inlineStr">
        <is>
          <t>PLN</t>
        </is>
      </c>
      <c r="M3704" s="11" t="n">
        <v>0.23</v>
      </c>
      <c r="N3704" s="9">
        <f>K3704*VLOOKUP(L3704,'Exchange rate'!A:B,2,0)</f>
        <v/>
      </c>
      <c r="O3704" s="8" t="inlineStr">
        <is>
          <t>Vobis</t>
        </is>
      </c>
      <c r="P3704" s="8" t="inlineStr">
        <is>
          <t>Vobis</t>
        </is>
      </c>
      <c r="Q3704" s="8" t="inlineStr">
        <is>
          <t>Poland</t>
        </is>
      </c>
      <c r="R3704" s="12" t="inlineStr">
        <is>
          <t>https://vobis.pl/smartfon-apple-iphone-16e-256gb-czarny.html</t>
        </is>
      </c>
      <c r="S3704" s="13" t="inlineStr">
        <is>
          <t>Handset</t>
        </is>
      </c>
      <c r="T3704" s="13" t="n"/>
      <c r="U3704" s="12" t="inlineStr">
        <is>
          <t>https://drive.google.com/uc?export=view&amp;id=1QqbyinFmnslCiiSMMuTFmxdjV-qjW-us</t>
        </is>
      </c>
      <c r="V3704" t="inlineStr">
        <is>
          <t>20250424</t>
        </is>
      </c>
    </row>
    <row r="3705" ht="15" customHeight="1">
      <c r="A3705" s="7" t="inlineStr">
        <is>
          <t>BN2010108</t>
        </is>
      </c>
      <c r="B3705" s="8" t="inlineStr">
        <is>
          <t>Apple</t>
        </is>
      </c>
      <c r="C3705" s="8" t="inlineStr">
        <is>
          <t>iPhone 16e 512GB 5G</t>
        </is>
      </c>
      <c r="D3705" s="8" t="inlineStr">
        <is>
          <t>-</t>
        </is>
      </c>
      <c r="E3705" s="9" t="n">
        <v>4199</v>
      </c>
      <c r="F3705" s="9" t="inlineStr">
        <is>
          <t>4199.00</t>
        </is>
      </c>
      <c r="G3705" s="9" t="inlineStr">
        <is>
          <t>Instock</t>
        </is>
      </c>
      <c r="H3705" s="9">
        <f>SUBSTITUTE(SUBSTITUTE(SUBSTITUTE(SUBSTITUTE(SUBSTITUTE(F3705,"od",""),"Cena internetowa","")," ",""),"€",""),",",".")+0</f>
        <v/>
      </c>
      <c r="I3705" s="9" t="n"/>
      <c r="J3705" s="9">
        <f>IF(I3705&lt;&gt;"",I3705,H3705)</f>
        <v/>
      </c>
      <c r="K3705" s="9">
        <f>E3705/(1+M3705)</f>
        <v/>
      </c>
      <c r="L3705" s="10" t="inlineStr">
        <is>
          <t>PLN</t>
        </is>
      </c>
      <c r="M3705" s="11" t="n">
        <v>0.23</v>
      </c>
      <c r="N3705" s="9">
        <f>K3705*VLOOKUP(L3705,'Exchange rate'!A:B,2,0)</f>
        <v/>
      </c>
      <c r="O3705" s="8" t="inlineStr">
        <is>
          <t>Vobis</t>
        </is>
      </c>
      <c r="P3705" s="8" t="inlineStr">
        <is>
          <t>Vobis</t>
        </is>
      </c>
      <c r="Q3705" s="8" t="inlineStr">
        <is>
          <t>Poland</t>
        </is>
      </c>
      <c r="R3705" s="12" t="inlineStr">
        <is>
          <t>https://vobis.pl/smartfon-apple-iphone-16e-512gb-bialy.html</t>
        </is>
      </c>
      <c r="S3705" s="13" t="inlineStr">
        <is>
          <t>Handset</t>
        </is>
      </c>
      <c r="T3705" s="13" t="n"/>
      <c r="U3705" s="12" t="inlineStr">
        <is>
          <t>https://drive.google.com/uc?export=view&amp;id=1RFbED5JTwwFl5PiCYDoyFkDcWA_z1fgW</t>
        </is>
      </c>
      <c r="V3705" t="inlineStr">
        <is>
          <t>20250424</t>
        </is>
      </c>
    </row>
    <row r="3706" ht="15" customHeight="1">
      <c r="A3706" s="7" t="inlineStr">
        <is>
          <t>BN2008971</t>
        </is>
      </c>
      <c r="B3706" s="8" t="inlineStr">
        <is>
          <t>Samsung</t>
        </is>
      </c>
      <c r="C3706" s="8" t="inlineStr">
        <is>
          <t>Galaxy A05s 4-128GB LTE</t>
        </is>
      </c>
      <c r="D3706" s="8" t="inlineStr">
        <is>
          <t>-</t>
        </is>
      </c>
      <c r="E3706" s="9" t="n">
        <v>398.99</v>
      </c>
      <c r="F3706" s="9" t="inlineStr">
        <is>
          <t>398.99</t>
        </is>
      </c>
      <c r="G3706" s="9" t="inlineStr">
        <is>
          <t>Instock</t>
        </is>
      </c>
      <c r="H3706" s="9">
        <f>SUBSTITUTE(SUBSTITUTE(SUBSTITUTE(SUBSTITUTE(SUBSTITUTE(F3706,"od",""),"Cena internetowa","")," ",""),"€",""),",",".")+0</f>
        <v/>
      </c>
      <c r="I3706" s="9" t="n"/>
      <c r="J3706" s="9">
        <f>IF(I3706&lt;&gt;"",I3706,H3706)</f>
        <v/>
      </c>
      <c r="K3706" s="9">
        <f>E3706/(1+M3706)</f>
        <v/>
      </c>
      <c r="L3706" s="10" t="inlineStr">
        <is>
          <t>PLN</t>
        </is>
      </c>
      <c r="M3706" s="11" t="n">
        <v>0.23</v>
      </c>
      <c r="N3706" s="9">
        <f>K3706*VLOOKUP(L3706,'Exchange rate'!A:B,2,0)</f>
        <v/>
      </c>
      <c r="O3706" s="8" t="inlineStr">
        <is>
          <t>Vobis</t>
        </is>
      </c>
      <c r="P3706" s="8" t="inlineStr">
        <is>
          <t>Vobis</t>
        </is>
      </c>
      <c r="Q3706" s="8" t="inlineStr">
        <is>
          <t>Poland</t>
        </is>
      </c>
      <c r="R3706" s="12" t="inlineStr">
        <is>
          <t>https://vobis.pl/smartfon-samsung-galaxy-a05s-zielony.html</t>
        </is>
      </c>
      <c r="S3706" s="13" t="inlineStr">
        <is>
          <t>Handset</t>
        </is>
      </c>
      <c r="T3706" s="13" t="n"/>
      <c r="U3706" s="12" t="inlineStr">
        <is>
          <t>https://drive.google.com/uc?export=view&amp;id=1SQgEjhlmOuljE1BgFAFqkXoP4JSHHnIc</t>
        </is>
      </c>
      <c r="V3706" t="inlineStr">
        <is>
          <t>20250424</t>
        </is>
      </c>
    </row>
    <row r="3707" ht="15" customHeight="1">
      <c r="A3707" s="7" t="inlineStr">
        <is>
          <t>BN2008665</t>
        </is>
      </c>
      <c r="B3707" s="8" t="inlineStr">
        <is>
          <t>Samsung</t>
        </is>
      </c>
      <c r="C3707" s="8" t="inlineStr">
        <is>
          <t>Galaxy A34 6-128GB 5G</t>
        </is>
      </c>
      <c r="D3707" s="8" t="inlineStr">
        <is>
          <t>-</t>
        </is>
      </c>
      <c r="E3707" s="9" t="n">
        <v>1798.99</v>
      </c>
      <c r="F3707" s="9" t="inlineStr">
        <is>
          <t>1798.99</t>
        </is>
      </c>
      <c r="G3707" s="9" t="inlineStr">
        <is>
          <t>Instock</t>
        </is>
      </c>
      <c r="H3707" s="9">
        <f>SUBSTITUTE(SUBSTITUTE(SUBSTITUTE(SUBSTITUTE(SUBSTITUTE(F3707,"od",""),"Cena internetowa","")," ",""),"€",""),",",".")+0</f>
        <v/>
      </c>
      <c r="I3707" s="9" t="n"/>
      <c r="J3707" s="9">
        <f>IF(I3707&lt;&gt;"",I3707,H3707)</f>
        <v/>
      </c>
      <c r="K3707" s="9">
        <f>E3707/(1+M3707)</f>
        <v/>
      </c>
      <c r="L3707" s="10" t="inlineStr">
        <is>
          <t>PLN</t>
        </is>
      </c>
      <c r="M3707" s="11" t="n">
        <v>0.23</v>
      </c>
      <c r="N3707" s="9">
        <f>K3707*VLOOKUP(L3707,'Exchange rate'!A:B,2,0)</f>
        <v/>
      </c>
      <c r="O3707" s="8" t="inlineStr">
        <is>
          <t>Vobis</t>
        </is>
      </c>
      <c r="P3707" s="8" t="inlineStr">
        <is>
          <t>Vobis</t>
        </is>
      </c>
      <c r="Q3707" s="8" t="inlineStr">
        <is>
          <t>Poland</t>
        </is>
      </c>
      <c r="R3707" s="12" t="inlineStr">
        <is>
          <t>https://vobis.pl/smartfon-samsung-galaxy-a34-5g-sm-a346b-6-gb-128-gb-fioletowy.html</t>
        </is>
      </c>
      <c r="S3707" s="13" t="inlineStr">
        <is>
          <t>Handset</t>
        </is>
      </c>
      <c r="T3707" s="13" t="n"/>
      <c r="U3707" s="12" t="inlineStr">
        <is>
          <t>https://drive.google.com/uc?export=view&amp;id=1R1-1tKn_zg-8o6EZX7gI3AzmoX1L2eDF</t>
        </is>
      </c>
      <c r="V3707" t="inlineStr">
        <is>
          <t>20250424</t>
        </is>
      </c>
    </row>
    <row r="3708" ht="15" customHeight="1">
      <c r="A3708" s="7" t="inlineStr">
        <is>
          <t>BN2009233</t>
        </is>
      </c>
      <c r="B3708" s="8" t="inlineStr">
        <is>
          <t>Samsung</t>
        </is>
      </c>
      <c r="C3708" s="8" t="inlineStr">
        <is>
          <t>Galaxy A35 6-128GB 5G</t>
        </is>
      </c>
      <c r="D3708" s="8" t="inlineStr">
        <is>
          <t>-</t>
        </is>
      </c>
      <c r="E3708" s="9" t="n">
        <v>0</v>
      </c>
      <c r="F3708" s="9" t="inlineStr">
        <is>
          <t>0.00</t>
        </is>
      </c>
      <c r="G3708" s="9" t="inlineStr">
        <is>
          <t>Outstock</t>
        </is>
      </c>
      <c r="H3708" s="9">
        <f>SUBSTITUTE(SUBSTITUTE(SUBSTITUTE(SUBSTITUTE(SUBSTITUTE(F3708,"od",""),"Cena internetowa","")," ",""),"€",""),",",".")+0</f>
        <v/>
      </c>
      <c r="I3708" s="9" t="n"/>
      <c r="J3708" s="9">
        <f>IF(I3708&lt;&gt;"",I3708,H3708)</f>
        <v/>
      </c>
      <c r="K3708" s="9">
        <f>E3708/(1+M3708)</f>
        <v/>
      </c>
      <c r="L3708" s="10" t="inlineStr">
        <is>
          <t>PLN</t>
        </is>
      </c>
      <c r="M3708" s="11" t="n">
        <v>0.23</v>
      </c>
      <c r="N3708" s="9">
        <f>K3708*VLOOKUP(L3708,'Exchange rate'!A:B,2,0)</f>
        <v/>
      </c>
      <c r="O3708" s="8" t="inlineStr">
        <is>
          <t>Vobis</t>
        </is>
      </c>
      <c r="P3708" s="8" t="inlineStr">
        <is>
          <t>Vobis</t>
        </is>
      </c>
      <c r="Q3708" s="8" t="inlineStr">
        <is>
          <t>Poland</t>
        </is>
      </c>
      <c r="R3708" s="12" t="inlineStr">
        <is>
          <t>https://vobis.pl/smartfon-samsung-galaxy-a35-5g-6-128gb-zolty.html</t>
        </is>
      </c>
      <c r="S3708" s="13" t="inlineStr">
        <is>
          <t>Handset</t>
        </is>
      </c>
      <c r="T3708" s="13" t="n">
        <v>5</v>
      </c>
      <c r="U3708" s="12" t="inlineStr">
        <is>
          <t>https://drive.google.com/uc?export=view&amp;id=1REOokPp01FeBEO6BTqs5Pv67UUyKdrVY</t>
        </is>
      </c>
      <c r="V3708" t="inlineStr">
        <is>
          <t>20250424</t>
        </is>
      </c>
    </row>
    <row r="3709" ht="15" customHeight="1">
      <c r="A3709" s="7" t="inlineStr">
        <is>
          <t>BN2009895</t>
        </is>
      </c>
      <c r="B3709" s="8" t="inlineStr">
        <is>
          <t>Samsung</t>
        </is>
      </c>
      <c r="C3709" s="8" t="inlineStr">
        <is>
          <t>Galaxy A36 6-128GB 5G</t>
        </is>
      </c>
      <c r="D3709" s="8" t="inlineStr">
        <is>
          <t>-</t>
        </is>
      </c>
      <c r="E3709" s="9" t="n">
        <v>1398.99</v>
      </c>
      <c r="F3709" s="9" t="inlineStr">
        <is>
          <t>1398.99</t>
        </is>
      </c>
      <c r="G3709" s="9" t="inlineStr">
        <is>
          <t>Instock</t>
        </is>
      </c>
      <c r="H3709" s="9">
        <f>SUBSTITUTE(SUBSTITUTE(SUBSTITUTE(SUBSTITUTE(SUBSTITUTE(F3709,"od",""),"Cena internetowa","")," ",""),"€",""),",",".")+0</f>
        <v/>
      </c>
      <c r="I3709" s="9" t="n"/>
      <c r="J3709" s="9">
        <f>IF(I3709&lt;&gt;"",I3709,H3709)</f>
        <v/>
      </c>
      <c r="K3709" s="9">
        <f>E3709/(1+M3709)</f>
        <v/>
      </c>
      <c r="L3709" s="10" t="inlineStr">
        <is>
          <t>PLN</t>
        </is>
      </c>
      <c r="M3709" s="11" t="n">
        <v>0.23</v>
      </c>
      <c r="N3709" s="9">
        <f>K3709*VLOOKUP(L3709,'Exchange rate'!A:B,2,0)</f>
        <v/>
      </c>
      <c r="O3709" s="8" t="inlineStr">
        <is>
          <t>Vobis</t>
        </is>
      </c>
      <c r="P3709" s="8" t="inlineStr">
        <is>
          <t>Vobis</t>
        </is>
      </c>
      <c r="Q3709" s="8" t="inlineStr">
        <is>
          <t>Poland</t>
        </is>
      </c>
      <c r="R3709" s="12" t="inlineStr">
        <is>
          <t>https://vobis.pl/smartfon-samsung-galaxy-a36-6gb-128gb-zielony.html</t>
        </is>
      </c>
      <c r="S3709" s="13" t="inlineStr">
        <is>
          <t>Handset</t>
        </is>
      </c>
      <c r="T3709" s="13" t="n"/>
      <c r="U3709" s="12" t="inlineStr">
        <is>
          <t>https://drive.google.com/uc?export=view&amp;id=1RWZFja0XMg0y8rvD4ZTdPWdLjRoreaC6</t>
        </is>
      </c>
      <c r="V3709" t="inlineStr">
        <is>
          <t>20250424</t>
        </is>
      </c>
    </row>
    <row r="3710" ht="15" customHeight="1">
      <c r="A3710" s="7" t="inlineStr">
        <is>
          <t>BN2009896</t>
        </is>
      </c>
      <c r="B3710" s="8" t="inlineStr">
        <is>
          <t>Samsung</t>
        </is>
      </c>
      <c r="C3710" s="8" t="inlineStr">
        <is>
          <t>Galaxy A36 8-256GB 5G</t>
        </is>
      </c>
      <c r="D3710" s="8" t="inlineStr">
        <is>
          <t>-</t>
        </is>
      </c>
      <c r="E3710" s="9" t="n">
        <v>1698.99</v>
      </c>
      <c r="F3710" s="9" t="inlineStr">
        <is>
          <t>1698.99</t>
        </is>
      </c>
      <c r="G3710" s="9" t="inlineStr">
        <is>
          <t>Instock</t>
        </is>
      </c>
      <c r="H3710" s="9">
        <f>SUBSTITUTE(SUBSTITUTE(SUBSTITUTE(SUBSTITUTE(SUBSTITUTE(F3710,"od",""),"Cena internetowa","")," ",""),"€",""),",",".")+0</f>
        <v/>
      </c>
      <c r="I3710" s="9" t="n"/>
      <c r="J3710" s="9">
        <f>IF(I3710&lt;&gt;"",I3710,H3710)</f>
        <v/>
      </c>
      <c r="K3710" s="9">
        <f>E3710/(1+M3710)</f>
        <v/>
      </c>
      <c r="L3710" s="10" t="inlineStr">
        <is>
          <t>PLN</t>
        </is>
      </c>
      <c r="M3710" s="11" t="n">
        <v>0.23</v>
      </c>
      <c r="N3710" s="9">
        <f>K3710*VLOOKUP(L3710,'Exchange rate'!A:B,2,0)</f>
        <v/>
      </c>
      <c r="O3710" s="8" t="inlineStr">
        <is>
          <t>Vobis</t>
        </is>
      </c>
      <c r="P3710" s="8" t="inlineStr">
        <is>
          <t>Vobis</t>
        </is>
      </c>
      <c r="Q3710" s="8" t="inlineStr">
        <is>
          <t>Poland</t>
        </is>
      </c>
      <c r="R3710" s="12" t="inlineStr">
        <is>
          <t>https://vobis.pl/smartfon-samsung-galaxy-a36-8gb-256gb-czarny.html</t>
        </is>
      </c>
      <c r="S3710" s="13" t="inlineStr">
        <is>
          <t>Handset</t>
        </is>
      </c>
      <c r="T3710" s="13" t="n"/>
      <c r="U3710" s="12" t="inlineStr">
        <is>
          <t>https://drive.google.com/uc?export=view&amp;id=1RK1elkbmIz4X4AmGz6JjRAmDUcWT7vaN</t>
        </is>
      </c>
      <c r="V3710" t="inlineStr">
        <is>
          <t>20250424</t>
        </is>
      </c>
    </row>
    <row r="3711" ht="15" customHeight="1">
      <c r="A3711" s="7" t="inlineStr">
        <is>
          <t>BN2009231</t>
        </is>
      </c>
      <c r="B3711" s="8" t="inlineStr">
        <is>
          <t>Samsung</t>
        </is>
      </c>
      <c r="C3711" s="8" t="inlineStr">
        <is>
          <t>Galaxy A55 8-128GB 5G</t>
        </is>
      </c>
      <c r="D3711" s="8" t="inlineStr">
        <is>
          <t>-</t>
        </is>
      </c>
      <c r="E3711" s="9" t="n">
        <v>0</v>
      </c>
      <c r="F3711" s="9" t="inlineStr">
        <is>
          <t>0.00</t>
        </is>
      </c>
      <c r="G3711" s="9" t="inlineStr">
        <is>
          <t>Outstock</t>
        </is>
      </c>
      <c r="H3711" s="9">
        <f>SUBSTITUTE(SUBSTITUTE(SUBSTITUTE(SUBSTITUTE(SUBSTITUTE(F3711,"od",""),"Cena internetowa","")," ",""),"€",""),",",".")+0</f>
        <v/>
      </c>
      <c r="I3711" s="9" t="n"/>
      <c r="J3711" s="9">
        <f>IF(I3711&lt;&gt;"",I3711,H3711)</f>
        <v/>
      </c>
      <c r="K3711" s="9">
        <f>E3711/(1+M3711)</f>
        <v/>
      </c>
      <c r="L3711" s="10" t="inlineStr">
        <is>
          <t>PLN</t>
        </is>
      </c>
      <c r="M3711" s="11" t="n">
        <v>0.23</v>
      </c>
      <c r="N3711" s="9">
        <f>K3711*VLOOKUP(L3711,'Exchange rate'!A:B,2,0)</f>
        <v/>
      </c>
      <c r="O3711" s="8" t="inlineStr">
        <is>
          <t>Vobis</t>
        </is>
      </c>
      <c r="P3711" s="8" t="inlineStr">
        <is>
          <t>Vobis</t>
        </is>
      </c>
      <c r="Q3711" s="8" t="inlineStr">
        <is>
          <t>Poland</t>
        </is>
      </c>
      <c r="R3711" s="12" t="inlineStr">
        <is>
          <t>https://vobis.pl/smartfon-samsung-galaxy-a55-5g-8-128gb-blekitny.html</t>
        </is>
      </c>
      <c r="S3711" s="13" t="inlineStr">
        <is>
          <t>Handset</t>
        </is>
      </c>
      <c r="T3711" s="13" t="n">
        <v>5</v>
      </c>
      <c r="U3711" s="12" t="inlineStr">
        <is>
          <t>https://drive.google.com/uc?export=view&amp;id=1QpaVIe5kNzh06NHfOgtO-bfo0uGO2ZuJ</t>
        </is>
      </c>
      <c r="V3711" t="inlineStr">
        <is>
          <t>20250424</t>
        </is>
      </c>
    </row>
    <row r="3712" ht="15" customHeight="1">
      <c r="A3712" s="7" t="inlineStr">
        <is>
          <t>BN2009795</t>
        </is>
      </c>
      <c r="B3712" s="8" t="inlineStr">
        <is>
          <t>Samsung</t>
        </is>
      </c>
      <c r="C3712" s="8" t="inlineStr">
        <is>
          <t>Galaxy A56 8-128GB 5G</t>
        </is>
      </c>
      <c r="D3712" s="8" t="inlineStr">
        <is>
          <t>-</t>
        </is>
      </c>
      <c r="E3712" s="9" t="n">
        <v>1999</v>
      </c>
      <c r="F3712" s="9" t="inlineStr">
        <is>
          <t>1999.00</t>
        </is>
      </c>
      <c r="G3712" s="9" t="inlineStr">
        <is>
          <t>Instock</t>
        </is>
      </c>
      <c r="H3712" s="9">
        <f>SUBSTITUTE(SUBSTITUTE(SUBSTITUTE(SUBSTITUTE(SUBSTITUTE(F3712,"od",""),"Cena internetowa","")," ",""),"€",""),",",".")+0</f>
        <v/>
      </c>
      <c r="I3712" s="9" t="n"/>
      <c r="J3712" s="9">
        <f>IF(I3712&lt;&gt;"",I3712,H3712)</f>
        <v/>
      </c>
      <c r="K3712" s="9">
        <f>E3712/(1+M3712)</f>
        <v/>
      </c>
      <c r="L3712" s="10" t="inlineStr">
        <is>
          <t>PLN</t>
        </is>
      </c>
      <c r="M3712" s="11" t="n">
        <v>0.23</v>
      </c>
      <c r="N3712" s="9">
        <f>K3712*VLOOKUP(L3712,'Exchange rate'!A:B,2,0)</f>
        <v/>
      </c>
      <c r="O3712" s="8" t="inlineStr">
        <is>
          <t>Vobis</t>
        </is>
      </c>
      <c r="P3712" s="8" t="inlineStr">
        <is>
          <t>Vobis</t>
        </is>
      </c>
      <c r="Q3712" s="8" t="inlineStr">
        <is>
          <t>Poland</t>
        </is>
      </c>
      <c r="R3712" s="12" t="inlineStr">
        <is>
          <t>https://vobis.pl/smartfon-samsung-galaxy-a56-5g-8-128gb-grafitowy.html</t>
        </is>
      </c>
      <c r="S3712" s="13" t="inlineStr">
        <is>
          <t>Handset</t>
        </is>
      </c>
      <c r="T3712" s="13" t="n"/>
      <c r="U3712" s="12" t="inlineStr">
        <is>
          <t>https://drive.google.com/uc?export=view&amp;id=1Rqq26Vfto95cVxUTabJytEIEumpiZIiC</t>
        </is>
      </c>
      <c r="V3712" t="inlineStr">
        <is>
          <t>20250424</t>
        </is>
      </c>
    </row>
    <row r="3713" ht="15" customHeight="1">
      <c r="A3713" s="7" t="inlineStr">
        <is>
          <t>BN2009848</t>
        </is>
      </c>
      <c r="B3713" s="8" t="inlineStr">
        <is>
          <t>Samsung</t>
        </is>
      </c>
      <c r="C3713" s="8" t="inlineStr">
        <is>
          <t>Galaxy A56 8-256GB 5G</t>
        </is>
      </c>
      <c r="D3713" s="8" t="inlineStr">
        <is>
          <t>-</t>
        </is>
      </c>
      <c r="E3713" s="9" t="n">
        <v>1998.99</v>
      </c>
      <c r="F3713" s="9" t="inlineStr">
        <is>
          <t>1998.99</t>
        </is>
      </c>
      <c r="G3713" s="9" t="inlineStr">
        <is>
          <t>Instock</t>
        </is>
      </c>
      <c r="H3713" s="9">
        <f>SUBSTITUTE(SUBSTITUTE(SUBSTITUTE(SUBSTITUTE(SUBSTITUTE(F3713,"od",""),"Cena internetowa","")," ",""),"€",""),",",".")+0</f>
        <v/>
      </c>
      <c r="I3713" s="9" t="n"/>
      <c r="J3713" s="9">
        <f>IF(I3713&lt;&gt;"",I3713,H3713)</f>
        <v/>
      </c>
      <c r="K3713" s="9">
        <f>E3713/(1+M3713)</f>
        <v/>
      </c>
      <c r="L3713" s="10" t="inlineStr">
        <is>
          <t>PLN</t>
        </is>
      </c>
      <c r="M3713" s="11" t="n">
        <v>0.23</v>
      </c>
      <c r="N3713" s="9">
        <f>K3713*VLOOKUP(L3713,'Exchange rate'!A:B,2,0)</f>
        <v/>
      </c>
      <c r="O3713" s="8" t="inlineStr">
        <is>
          <t>Vobis</t>
        </is>
      </c>
      <c r="P3713" s="8" t="inlineStr">
        <is>
          <t>Vobis</t>
        </is>
      </c>
      <c r="Q3713" s="8" t="inlineStr">
        <is>
          <t>Poland</t>
        </is>
      </c>
      <c r="R3713" s="12" t="inlineStr">
        <is>
          <t>https://vobis.pl/smartfon-samsung-galaxy-a56-5g-8-256gb-grafitowy.html</t>
        </is>
      </c>
      <c r="S3713" s="13" t="inlineStr">
        <is>
          <t>Handset</t>
        </is>
      </c>
      <c r="T3713" s="13" t="n"/>
      <c r="U3713" s="12" t="inlineStr">
        <is>
          <t>https://drive.google.com/uc?export=view&amp;id=1Rs4mpjOex3jg7ZGa1ws4ojhk9Vf_0biz</t>
        </is>
      </c>
      <c r="V3713" t="inlineStr">
        <is>
          <t>20250424</t>
        </is>
      </c>
    </row>
    <row r="3714" ht="15" customHeight="1">
      <c r="A3714" s="7" t="inlineStr">
        <is>
          <t>BN2009334</t>
        </is>
      </c>
      <c r="B3714" s="8" t="inlineStr">
        <is>
          <t>Samsung</t>
        </is>
      </c>
      <c r="C3714" s="8" t="inlineStr">
        <is>
          <t>Galaxy Fit 3</t>
        </is>
      </c>
      <c r="D3714" s="8" t="inlineStr">
        <is>
          <t>-</t>
        </is>
      </c>
      <c r="E3714" s="9" t="n">
        <v>158.99</v>
      </c>
      <c r="F3714" s="9" t="inlineStr">
        <is>
          <t>158.99</t>
        </is>
      </c>
      <c r="G3714" s="9" t="inlineStr">
        <is>
          <t>Instock</t>
        </is>
      </c>
      <c r="H3714" s="9">
        <f>SUBSTITUTE(SUBSTITUTE(SUBSTITUTE(SUBSTITUTE(SUBSTITUTE(F3714,"od",""),"Cena internetowa","")," ",""),"€",""),",",".")+0</f>
        <v/>
      </c>
      <c r="I3714" s="9" t="n"/>
      <c r="J3714" s="9">
        <f>IF(I3714&lt;&gt;"",I3714,H3714)</f>
        <v/>
      </c>
      <c r="K3714" s="9">
        <f>E3714/(1+M3714)</f>
        <v/>
      </c>
      <c r="L3714" s="10" t="inlineStr">
        <is>
          <t>PLN</t>
        </is>
      </c>
      <c r="M3714" s="11" t="n">
        <v>0.23</v>
      </c>
      <c r="N3714" s="9">
        <f>K3714*VLOOKUP(L3714,'Exchange rate'!A:B,2,0)</f>
        <v/>
      </c>
      <c r="O3714" s="8" t="inlineStr">
        <is>
          <t>Vobis</t>
        </is>
      </c>
      <c r="P3714" s="8" t="inlineStr">
        <is>
          <t>Vobis</t>
        </is>
      </c>
      <c r="Q3714" s="8" t="inlineStr">
        <is>
          <t>Poland</t>
        </is>
      </c>
      <c r="R3714" s="12" t="inlineStr">
        <is>
          <t>https://vobis.pl/opaska-samsung-galaxy-fit3-sm-r390-srebrna.html</t>
        </is>
      </c>
      <c r="S3714" s="13" t="inlineStr">
        <is>
          <t>Smart Watch</t>
        </is>
      </c>
      <c r="T3714" s="13" t="n"/>
      <c r="U3714" s="12" t="inlineStr">
        <is>
          <t>https://drive.google.com/uc?export=view&amp;id=1R-6FRncG_Pwzs-M3Zg-du48c1kH1zwyM</t>
        </is>
      </c>
      <c r="V3714" t="inlineStr">
        <is>
          <t>20250424</t>
        </is>
      </c>
    </row>
    <row r="3715" ht="15" customHeight="1">
      <c r="A3715" s="7" t="inlineStr">
        <is>
          <t>BN2009085</t>
        </is>
      </c>
      <c r="B3715" s="8" t="inlineStr">
        <is>
          <t>Samsung</t>
        </is>
      </c>
      <c r="C3715" s="8" t="inlineStr">
        <is>
          <t>Galaxy S23 FE 8-128GB 5G</t>
        </is>
      </c>
      <c r="D3715" s="8" t="inlineStr">
        <is>
          <t>-</t>
        </is>
      </c>
      <c r="E3715" s="9" t="n">
        <v>0</v>
      </c>
      <c r="F3715" s="9" t="inlineStr">
        <is>
          <t>0.00</t>
        </is>
      </c>
      <c r="G3715" s="9" t="inlineStr">
        <is>
          <t>Outstock</t>
        </is>
      </c>
      <c r="H3715" s="9">
        <f>SUBSTITUTE(SUBSTITUTE(SUBSTITUTE(SUBSTITUTE(SUBSTITUTE(F3715,"od",""),"Cena internetowa","")," ",""),"€",""),",",".")+0</f>
        <v/>
      </c>
      <c r="I3715" s="9" t="n"/>
      <c r="J3715" s="9">
        <f>IF(I3715&lt;&gt;"",I3715,H3715)</f>
        <v/>
      </c>
      <c r="K3715" s="9">
        <f>E3715/(1+M3715)</f>
        <v/>
      </c>
      <c r="L3715" s="10" t="inlineStr">
        <is>
          <t>PLN</t>
        </is>
      </c>
      <c r="M3715" s="11" t="n">
        <v>0.23</v>
      </c>
      <c r="N3715" s="9">
        <f>K3715*VLOOKUP(L3715,'Exchange rate'!A:B,2,0)</f>
        <v/>
      </c>
      <c r="O3715" s="8" t="inlineStr">
        <is>
          <t>Vobis</t>
        </is>
      </c>
      <c r="P3715" s="8" t="inlineStr">
        <is>
          <t>Vobis</t>
        </is>
      </c>
      <c r="Q3715" s="8" t="inlineStr">
        <is>
          <t>Poland</t>
        </is>
      </c>
      <c r="R3715" s="12" t="inlineStr">
        <is>
          <t>https://vobis.pl/smartfon-samsung-galaxy-s23-8gb-128gb-zielony.html</t>
        </is>
      </c>
      <c r="S3715" s="13" t="inlineStr">
        <is>
          <t>Handset</t>
        </is>
      </c>
      <c r="T3715" s="13" t="n">
        <v>5</v>
      </c>
      <c r="U3715" s="12" t="inlineStr">
        <is>
          <t>https://drive.google.com/uc?export=view&amp;id=1Qywpsz02aQfgKfDxu7jlYOp4xW8yN4Gh</t>
        </is>
      </c>
      <c r="V3715" t="inlineStr">
        <is>
          <t>20250424</t>
        </is>
      </c>
    </row>
    <row r="3716" ht="15" customHeight="1">
      <c r="A3716" s="7" t="inlineStr">
        <is>
          <t>BN2009086</t>
        </is>
      </c>
      <c r="B3716" s="8" t="inlineStr">
        <is>
          <t>Samsung</t>
        </is>
      </c>
      <c r="C3716" s="8" t="inlineStr">
        <is>
          <t>Galaxy S23 FE 8-256GB 5G</t>
        </is>
      </c>
      <c r="D3716" s="8" t="inlineStr">
        <is>
          <t>-</t>
        </is>
      </c>
      <c r="E3716" s="9" t="n">
        <v>0</v>
      </c>
      <c r="F3716" s="9" t="inlineStr">
        <is>
          <t>0.00</t>
        </is>
      </c>
      <c r="G3716" s="9" t="inlineStr">
        <is>
          <t>Outstock</t>
        </is>
      </c>
      <c r="H3716" s="9">
        <f>SUBSTITUTE(SUBSTITUTE(SUBSTITUTE(SUBSTITUTE(SUBSTITUTE(F3716,"od",""),"Cena internetowa","")," ",""),"€",""),",",".")+0</f>
        <v/>
      </c>
      <c r="I3716" s="9" t="n"/>
      <c r="J3716" s="9">
        <f>IF(I3716&lt;&gt;"",I3716,H3716)</f>
        <v/>
      </c>
      <c r="K3716" s="9">
        <f>E3716/(1+M3716)</f>
        <v/>
      </c>
      <c r="L3716" s="10" t="inlineStr">
        <is>
          <t>PLN</t>
        </is>
      </c>
      <c r="M3716" s="11" t="n">
        <v>0.23</v>
      </c>
      <c r="N3716" s="9">
        <f>K3716*VLOOKUP(L3716,'Exchange rate'!A:B,2,0)</f>
        <v/>
      </c>
      <c r="O3716" s="8" t="inlineStr">
        <is>
          <t>Vobis</t>
        </is>
      </c>
      <c r="P3716" s="8" t="inlineStr">
        <is>
          <t>Vobis</t>
        </is>
      </c>
      <c r="Q3716" s="8" t="inlineStr">
        <is>
          <t>Poland</t>
        </is>
      </c>
      <c r="R3716" s="12" t="inlineStr">
        <is>
          <t>https://vobis.pl/smartfon-samsung-galaxy-s23-8gb-256gb-bezowy.html</t>
        </is>
      </c>
      <c r="S3716" s="13" t="inlineStr">
        <is>
          <t>Handset</t>
        </is>
      </c>
      <c r="T3716" s="13" t="n">
        <v>5</v>
      </c>
      <c r="U3716" s="12" t="inlineStr">
        <is>
          <t>https://drive.google.com/uc?export=view&amp;id=1SQcG2tpOih3Csl2WF6EFP_T2si_epagR</t>
        </is>
      </c>
      <c r="V3716" t="inlineStr">
        <is>
          <t>20250424</t>
        </is>
      </c>
    </row>
    <row r="3717" ht="15" customHeight="1">
      <c r="A3717" s="7" t="inlineStr">
        <is>
          <t>BN2008585</t>
        </is>
      </c>
      <c r="B3717" s="8" t="inlineStr">
        <is>
          <t>Samsung</t>
        </is>
      </c>
      <c r="C3717" s="8" t="inlineStr">
        <is>
          <t>Galaxy S23+ 8-512GB 5G</t>
        </is>
      </c>
      <c r="D3717" s="8" t="inlineStr">
        <is>
          <t>-</t>
        </is>
      </c>
      <c r="E3717" s="9" t="n">
        <v>0</v>
      </c>
      <c r="F3717" s="9" t="inlineStr">
        <is>
          <t>0.00</t>
        </is>
      </c>
      <c r="G3717" s="9" t="inlineStr">
        <is>
          <t>Outstock</t>
        </is>
      </c>
      <c r="H3717" s="9">
        <f>SUBSTITUTE(SUBSTITUTE(SUBSTITUTE(SUBSTITUTE(SUBSTITUTE(F3717,"od",""),"Cena internetowa","")," ",""),"€",""),",",".")+0</f>
        <v/>
      </c>
      <c r="I3717" s="9" t="n"/>
      <c r="J3717" s="9">
        <f>IF(I3717&lt;&gt;"",I3717,H3717)</f>
        <v/>
      </c>
      <c r="K3717" s="9">
        <f>E3717/(1+M3717)</f>
        <v/>
      </c>
      <c r="L3717" s="10" t="inlineStr">
        <is>
          <t>PLN</t>
        </is>
      </c>
      <c r="M3717" s="11" t="n">
        <v>0.23</v>
      </c>
      <c r="N3717" s="9">
        <f>K3717*VLOOKUP(L3717,'Exchange rate'!A:B,2,0)</f>
        <v/>
      </c>
      <c r="O3717" s="8" t="inlineStr">
        <is>
          <t>Vobis</t>
        </is>
      </c>
      <c r="P3717" s="8" t="inlineStr">
        <is>
          <t>Vobis</t>
        </is>
      </c>
      <c r="Q3717" s="8" t="inlineStr">
        <is>
          <t>Poland</t>
        </is>
      </c>
      <c r="R3717" s="12" t="inlineStr">
        <is>
          <t>https://vobis.pl/smartfon-samsung-galaxy-s23-8gb-512gb-bezowy.html</t>
        </is>
      </c>
      <c r="S3717" s="13" t="inlineStr">
        <is>
          <t>Handset</t>
        </is>
      </c>
      <c r="T3717" s="13" t="n">
        <v>5</v>
      </c>
      <c r="U3717" s="12" t="inlineStr">
        <is>
          <t>https://drive.google.com/uc?export=view&amp;id=1R9PYuKC3vIwKhDeECmRtDDJY4XyvrycN</t>
        </is>
      </c>
      <c r="V3717" t="inlineStr">
        <is>
          <t>20250424</t>
        </is>
      </c>
    </row>
    <row r="3718" ht="15" customHeight="1">
      <c r="A3718" s="7" t="inlineStr">
        <is>
          <t>BN2009166</t>
        </is>
      </c>
      <c r="B3718" s="8" t="inlineStr">
        <is>
          <t>Samsung</t>
        </is>
      </c>
      <c r="C3718" s="8" t="inlineStr">
        <is>
          <t>Galaxy S24 8-128GB 5G</t>
        </is>
      </c>
      <c r="D3718" s="8" t="inlineStr">
        <is>
          <t>-</t>
        </is>
      </c>
      <c r="E3718" s="9" t="n">
        <v>2798.99</v>
      </c>
      <c r="F3718" s="9" t="inlineStr">
        <is>
          <t>2798.99</t>
        </is>
      </c>
      <c r="G3718" s="9" t="inlineStr">
        <is>
          <t>Instock</t>
        </is>
      </c>
      <c r="H3718" s="9">
        <f>SUBSTITUTE(SUBSTITUTE(SUBSTITUTE(SUBSTITUTE(SUBSTITUTE(F3718,"od",""),"Cena internetowa","")," ",""),"€",""),",",".")+0</f>
        <v/>
      </c>
      <c r="I3718" s="9" t="n"/>
      <c r="J3718" s="9">
        <f>IF(I3718&lt;&gt;"",I3718,H3718)</f>
        <v/>
      </c>
      <c r="K3718" s="9">
        <f>E3718/(1+M3718)</f>
        <v/>
      </c>
      <c r="L3718" s="10" t="inlineStr">
        <is>
          <t>PLN</t>
        </is>
      </c>
      <c r="M3718" s="11" t="n">
        <v>0.23</v>
      </c>
      <c r="N3718" s="9">
        <f>K3718*VLOOKUP(L3718,'Exchange rate'!A:B,2,0)</f>
        <v/>
      </c>
      <c r="O3718" s="8" t="inlineStr">
        <is>
          <t>Vobis</t>
        </is>
      </c>
      <c r="P3718" s="8" t="inlineStr">
        <is>
          <t>Vobis</t>
        </is>
      </c>
      <c r="Q3718" s="8" t="inlineStr">
        <is>
          <t>Poland</t>
        </is>
      </c>
      <c r="R3718" s="12" t="inlineStr">
        <is>
          <t>https://vobis.pl/smartfon-samsung-galaxy-s24-sm-s921bg-8-128gb-szary.html</t>
        </is>
      </c>
      <c r="S3718" s="13" t="inlineStr">
        <is>
          <t>Handset</t>
        </is>
      </c>
      <c r="T3718" s="13" t="n"/>
      <c r="U3718" s="12" t="inlineStr">
        <is>
          <t>https://drive.google.com/uc?export=view&amp;id=1SZ3zW5w9rtKq_9qPLn319zz6lXAggJkh</t>
        </is>
      </c>
      <c r="V3718" t="inlineStr">
        <is>
          <t>20250424</t>
        </is>
      </c>
    </row>
    <row r="3719" ht="15" customHeight="1">
      <c r="A3719" s="7" t="inlineStr">
        <is>
          <t>BN2009167</t>
        </is>
      </c>
      <c r="B3719" s="8" t="inlineStr">
        <is>
          <t>Samsung</t>
        </is>
      </c>
      <c r="C3719" s="8" t="inlineStr">
        <is>
          <t>Galaxy S24 8-256GB 5G</t>
        </is>
      </c>
      <c r="D3719" s="8" t="inlineStr">
        <is>
          <t>-</t>
        </is>
      </c>
      <c r="E3719" s="9" t="n">
        <v>3048.99</v>
      </c>
      <c r="F3719" s="9" t="inlineStr">
        <is>
          <t>3048.99</t>
        </is>
      </c>
      <c r="G3719" s="9" t="inlineStr">
        <is>
          <t>Instock</t>
        </is>
      </c>
      <c r="H3719" s="9">
        <f>SUBSTITUTE(SUBSTITUTE(SUBSTITUTE(SUBSTITUTE(SUBSTITUTE(F3719,"od",""),"Cena internetowa","")," ",""),"€",""),",",".")+0</f>
        <v/>
      </c>
      <c r="I3719" s="9" t="n"/>
      <c r="J3719" s="9">
        <f>IF(I3719&lt;&gt;"",I3719,H3719)</f>
        <v/>
      </c>
      <c r="K3719" s="9">
        <f>E3719/(1+M3719)</f>
        <v/>
      </c>
      <c r="L3719" s="10" t="inlineStr">
        <is>
          <t>PLN</t>
        </is>
      </c>
      <c r="M3719" s="11" t="n">
        <v>0.23</v>
      </c>
      <c r="N3719" s="9">
        <f>K3719*VLOOKUP(L3719,'Exchange rate'!A:B,2,0)</f>
        <v/>
      </c>
      <c r="O3719" s="8" t="inlineStr">
        <is>
          <t>Vobis</t>
        </is>
      </c>
      <c r="P3719" s="8" t="inlineStr">
        <is>
          <t>Vobis</t>
        </is>
      </c>
      <c r="Q3719" s="8" t="inlineStr">
        <is>
          <t>Poland</t>
        </is>
      </c>
      <c r="R3719" s="12" t="inlineStr">
        <is>
          <t>https://vobis.pl/samsung-galaxy-s24-sm-s921bg-8-256gb-czarny.html</t>
        </is>
      </c>
      <c r="S3719" s="13" t="inlineStr">
        <is>
          <t>Handset</t>
        </is>
      </c>
      <c r="T3719" s="13" t="n"/>
      <c r="U3719" s="12" t="inlineStr">
        <is>
          <t>https://drive.google.com/uc?export=view&amp;id=1RY2dig6YiVLUlwR2HOUsP5D5926DHin9</t>
        </is>
      </c>
      <c r="V3719" t="inlineStr">
        <is>
          <t>20250424</t>
        </is>
      </c>
    </row>
    <row r="3720" ht="15" customHeight="1">
      <c r="A3720" s="7" t="inlineStr">
        <is>
          <t>BN2009488</t>
        </is>
      </c>
      <c r="B3720" s="8" t="inlineStr">
        <is>
          <t>Samsung</t>
        </is>
      </c>
      <c r="C3720" s="8" t="inlineStr">
        <is>
          <t>Galaxy S24 FE 8-128GB 5G</t>
        </is>
      </c>
      <c r="D3720" s="8" t="inlineStr">
        <is>
          <t>-</t>
        </is>
      </c>
      <c r="E3720" s="9" t="n">
        <v>2498.99</v>
      </c>
      <c r="F3720" s="9" t="inlineStr">
        <is>
          <t>2498.99</t>
        </is>
      </c>
      <c r="G3720" s="9" t="inlineStr">
        <is>
          <t>Instock</t>
        </is>
      </c>
      <c r="H3720" s="9">
        <f>SUBSTITUTE(SUBSTITUTE(SUBSTITUTE(SUBSTITUTE(SUBSTITUTE(F3720,"od",""),"Cena internetowa","")," ",""),"€",""),",",".")+0</f>
        <v/>
      </c>
      <c r="I3720" s="9" t="n"/>
      <c r="J3720" s="9">
        <f>IF(I3720&lt;&gt;"",I3720,H3720)</f>
        <v/>
      </c>
      <c r="K3720" s="9">
        <f>E3720/(1+M3720)</f>
        <v/>
      </c>
      <c r="L3720" s="10" t="inlineStr">
        <is>
          <t>PLN</t>
        </is>
      </c>
      <c r="M3720" s="11" t="n">
        <v>0.23</v>
      </c>
      <c r="N3720" s="9">
        <f>K3720*VLOOKUP(L3720,'Exchange rate'!A:B,2,0)</f>
        <v/>
      </c>
      <c r="O3720" s="8" t="inlineStr">
        <is>
          <t>Vobis</t>
        </is>
      </c>
      <c r="P3720" s="8" t="inlineStr">
        <is>
          <t>Vobis</t>
        </is>
      </c>
      <c r="Q3720" s="8" t="inlineStr">
        <is>
          <t>Poland</t>
        </is>
      </c>
      <c r="R3720" s="12" t="inlineStr">
        <is>
          <t>https://vobis.pl/smartfon-samsung-galaxy-s24-fe-8gb-128gb-niebieski.html</t>
        </is>
      </c>
      <c r="S3720" s="13" t="inlineStr">
        <is>
          <t>Handset</t>
        </is>
      </c>
      <c r="T3720" s="13" t="n"/>
      <c r="U3720" s="12" t="inlineStr">
        <is>
          <t>https://drive.google.com/uc?export=view&amp;id=1Rqa-LzZ44kN2MYOl0grRfa8lARA2dgfg</t>
        </is>
      </c>
      <c r="V3720" t="inlineStr">
        <is>
          <t>20250424</t>
        </is>
      </c>
    </row>
    <row r="3721" ht="15" customHeight="1">
      <c r="A3721" s="7" t="inlineStr">
        <is>
          <t>BN2009489</t>
        </is>
      </c>
      <c r="B3721" s="8" t="inlineStr">
        <is>
          <t>Samsung</t>
        </is>
      </c>
      <c r="C3721" s="8" t="inlineStr">
        <is>
          <t>Galaxy S24 FE 8-256GB 5G</t>
        </is>
      </c>
      <c r="D3721" s="8" t="inlineStr">
        <is>
          <t>-</t>
        </is>
      </c>
      <c r="E3721" s="9" t="n">
        <v>2748.99</v>
      </c>
      <c r="F3721" s="9" t="inlineStr">
        <is>
          <t>2748.99</t>
        </is>
      </c>
      <c r="G3721" s="9" t="inlineStr">
        <is>
          <t>Instock</t>
        </is>
      </c>
      <c r="H3721" s="9">
        <f>SUBSTITUTE(SUBSTITUTE(SUBSTITUTE(SUBSTITUTE(SUBSTITUTE(F3721,"od",""),"Cena internetowa","")," ",""),"€",""),",",".")+0</f>
        <v/>
      </c>
      <c r="I3721" s="9" t="n"/>
      <c r="J3721" s="9">
        <f>IF(I3721&lt;&gt;"",I3721,H3721)</f>
        <v/>
      </c>
      <c r="K3721" s="9">
        <f>E3721/(1+M3721)</f>
        <v/>
      </c>
      <c r="L3721" s="10" t="inlineStr">
        <is>
          <t>PLN</t>
        </is>
      </c>
      <c r="M3721" s="11" t="n">
        <v>0.23</v>
      </c>
      <c r="N3721" s="9">
        <f>K3721*VLOOKUP(L3721,'Exchange rate'!A:B,2,0)</f>
        <v/>
      </c>
      <c r="O3721" s="8" t="inlineStr">
        <is>
          <t>Vobis</t>
        </is>
      </c>
      <c r="P3721" s="8" t="inlineStr">
        <is>
          <t>Vobis</t>
        </is>
      </c>
      <c r="Q3721" s="8" t="inlineStr">
        <is>
          <t>Poland</t>
        </is>
      </c>
      <c r="R3721" s="12" t="inlineStr">
        <is>
          <t>https://vobis.pl/smartfon-samsung-galaxy-s24-fe-8gb-256gb-grafitowy.html</t>
        </is>
      </c>
      <c r="S3721" s="13" t="inlineStr">
        <is>
          <t>Handset</t>
        </is>
      </c>
      <c r="T3721" s="13" t="n"/>
      <c r="U3721" s="12" t="inlineStr">
        <is>
          <t>https://drive.google.com/uc?export=view&amp;id=1RY0ZjHvsrbuMbm_DLJcut1zMkJCnF3Fn</t>
        </is>
      </c>
      <c r="V3721" t="inlineStr">
        <is>
          <t>20250424</t>
        </is>
      </c>
    </row>
    <row r="3722" ht="15" customHeight="1">
      <c r="A3722" s="7" t="inlineStr">
        <is>
          <t>BN2009173</t>
        </is>
      </c>
      <c r="B3722" s="8" t="inlineStr">
        <is>
          <t>Samsung</t>
        </is>
      </c>
      <c r="C3722" s="8" t="inlineStr">
        <is>
          <t>Galaxy S24 Ultra 12-1TB 5G</t>
        </is>
      </c>
      <c r="D3722" s="8" t="inlineStr">
        <is>
          <t>-</t>
        </is>
      </c>
      <c r="E3722" s="9" t="n">
        <v>0</v>
      </c>
      <c r="F3722" s="9" t="inlineStr">
        <is>
          <t>0.00</t>
        </is>
      </c>
      <c r="G3722" s="9" t="inlineStr">
        <is>
          <t>Outstock</t>
        </is>
      </c>
      <c r="H3722" s="9">
        <f>SUBSTITUTE(SUBSTITUTE(SUBSTITUTE(SUBSTITUTE(SUBSTITUTE(F3722,"od",""),"Cena internetowa","")," ",""),"€",""),",",".")+0</f>
        <v/>
      </c>
      <c r="I3722" s="9" t="n"/>
      <c r="J3722" s="9">
        <f>IF(I3722&lt;&gt;"",I3722,H3722)</f>
        <v/>
      </c>
      <c r="K3722" s="9">
        <f>E3722/(1+M3722)</f>
        <v/>
      </c>
      <c r="L3722" s="10" t="inlineStr">
        <is>
          <t>PLN</t>
        </is>
      </c>
      <c r="M3722" s="11" t="n">
        <v>0.23</v>
      </c>
      <c r="N3722" s="9">
        <f>K3722*VLOOKUP(L3722,'Exchange rate'!A:B,2,0)</f>
        <v/>
      </c>
      <c r="O3722" s="8" t="inlineStr">
        <is>
          <t>Vobis</t>
        </is>
      </c>
      <c r="P3722" s="8" t="inlineStr">
        <is>
          <t>Vobis</t>
        </is>
      </c>
      <c r="Q3722" s="8" t="inlineStr">
        <is>
          <t>Poland</t>
        </is>
      </c>
      <c r="R3722" s="12" t="inlineStr">
        <is>
          <t>https://vobis.pl/smartfon-samsung-galaxy-s24-ultra-12gb-1tb-zolty.html</t>
        </is>
      </c>
      <c r="S3722" s="13" t="inlineStr">
        <is>
          <t>Handset</t>
        </is>
      </c>
      <c r="T3722" s="13" t="n">
        <v>5</v>
      </c>
      <c r="U3722" s="12" t="inlineStr">
        <is>
          <t>https://drive.google.com/uc?export=view&amp;id=1Rss1ljG-DPNPN7JGg14tz4VEl2Dz2PXp</t>
        </is>
      </c>
      <c r="V3722" t="inlineStr">
        <is>
          <t>20250424</t>
        </is>
      </c>
    </row>
    <row r="3723" ht="15" customHeight="1">
      <c r="A3723" s="7" t="inlineStr">
        <is>
          <t>BN2009171</t>
        </is>
      </c>
      <c r="B3723" s="8" t="inlineStr">
        <is>
          <t>Samsung</t>
        </is>
      </c>
      <c r="C3723" s="8" t="inlineStr">
        <is>
          <t>Galaxy S24 Ultra 12-256GB 5G</t>
        </is>
      </c>
      <c r="D3723" s="8" t="inlineStr">
        <is>
          <t>-</t>
        </is>
      </c>
      <c r="E3723" s="9" t="n">
        <v>0</v>
      </c>
      <c r="F3723" s="9" t="inlineStr">
        <is>
          <t>0.00</t>
        </is>
      </c>
      <c r="G3723" s="9" t="inlineStr">
        <is>
          <t>Outstock</t>
        </is>
      </c>
      <c r="H3723" s="9">
        <f>SUBSTITUTE(SUBSTITUTE(SUBSTITUTE(SUBSTITUTE(SUBSTITUTE(F3723,"od",""),"Cena internetowa","")," ",""),"€",""),",",".")+0</f>
        <v/>
      </c>
      <c r="I3723" s="9" t="n"/>
      <c r="J3723" s="9">
        <f>IF(I3723&lt;&gt;"",I3723,H3723)</f>
        <v/>
      </c>
      <c r="K3723" s="9">
        <f>E3723/(1+M3723)</f>
        <v/>
      </c>
      <c r="L3723" s="10" t="inlineStr">
        <is>
          <t>PLN</t>
        </is>
      </c>
      <c r="M3723" s="11" t="n">
        <v>0.23</v>
      </c>
      <c r="N3723" s="9">
        <f>K3723*VLOOKUP(L3723,'Exchange rate'!A:B,2,0)</f>
        <v/>
      </c>
      <c r="O3723" s="8" t="inlineStr">
        <is>
          <t>Vobis</t>
        </is>
      </c>
      <c r="P3723" s="8" t="inlineStr">
        <is>
          <t>Vobis</t>
        </is>
      </c>
      <c r="Q3723" s="8" t="inlineStr">
        <is>
          <t>Poland</t>
        </is>
      </c>
      <c r="R3723" s="12" t="inlineStr">
        <is>
          <t>https://vobis.pl/smartfon-samsung-galaxy-s24-ultra-12gb-256gb-zolty.html</t>
        </is>
      </c>
      <c r="S3723" s="13" t="inlineStr">
        <is>
          <t>Handset</t>
        </is>
      </c>
      <c r="T3723" s="13" t="n">
        <v>5</v>
      </c>
      <c r="U3723" s="12" t="inlineStr">
        <is>
          <t>https://drive.google.com/uc?export=view&amp;id=1SJE8bjvW8pxIwN8eSKbGbqnJsEL0SMmQ</t>
        </is>
      </c>
      <c r="V3723" t="inlineStr">
        <is>
          <t>20250424</t>
        </is>
      </c>
    </row>
    <row r="3724" ht="15" customHeight="1">
      <c r="A3724" s="7" t="inlineStr">
        <is>
          <t>BN2009172</t>
        </is>
      </c>
      <c r="B3724" s="8" t="inlineStr">
        <is>
          <t>Samsung</t>
        </is>
      </c>
      <c r="C3724" s="8" t="inlineStr">
        <is>
          <t>Galaxy S24 Ultra 12-512GB 5G</t>
        </is>
      </c>
      <c r="D3724" s="8" t="inlineStr">
        <is>
          <t>-</t>
        </is>
      </c>
      <c r="E3724" s="9" t="n">
        <v>0</v>
      </c>
      <c r="F3724" s="9" t="inlineStr">
        <is>
          <t>0.00</t>
        </is>
      </c>
      <c r="G3724" s="9" t="inlineStr">
        <is>
          <t>Outstock</t>
        </is>
      </c>
      <c r="H3724" s="9">
        <f>SUBSTITUTE(SUBSTITUTE(SUBSTITUTE(SUBSTITUTE(SUBSTITUTE(F3724,"od",""),"Cena internetowa","")," ",""),"€",""),",",".")+0</f>
        <v/>
      </c>
      <c r="I3724" s="9" t="n"/>
      <c r="J3724" s="9">
        <f>IF(I3724&lt;&gt;"",I3724,H3724)</f>
        <v/>
      </c>
      <c r="K3724" s="9">
        <f>E3724/(1+M3724)</f>
        <v/>
      </c>
      <c r="L3724" s="10" t="inlineStr">
        <is>
          <t>PLN</t>
        </is>
      </c>
      <c r="M3724" s="11" t="n">
        <v>0.23</v>
      </c>
      <c r="N3724" s="9">
        <f>K3724*VLOOKUP(L3724,'Exchange rate'!A:B,2,0)</f>
        <v/>
      </c>
      <c r="O3724" s="8" t="inlineStr">
        <is>
          <t>Vobis</t>
        </is>
      </c>
      <c r="P3724" s="8" t="inlineStr">
        <is>
          <t>Vobis</t>
        </is>
      </c>
      <c r="Q3724" s="8" t="inlineStr">
        <is>
          <t>Poland</t>
        </is>
      </c>
      <c r="R3724" s="12" t="inlineStr">
        <is>
          <t>https://vobis.pl/smartfon-samsung-galaxy-s24-ultra-12gb-512gb-czarny.html</t>
        </is>
      </c>
      <c r="S3724" s="13" t="inlineStr">
        <is>
          <t>Handset</t>
        </is>
      </c>
      <c r="T3724" s="13" t="n">
        <v>5</v>
      </c>
      <c r="U3724" s="12" t="inlineStr">
        <is>
          <t>https://drive.google.com/uc?export=view&amp;id=1R3JwyMKTwoSPig7dVpQ3ZiqGeN8QeG31</t>
        </is>
      </c>
      <c r="V3724" t="inlineStr">
        <is>
          <t>20250424</t>
        </is>
      </c>
    </row>
    <row r="3725" ht="15" customHeight="1">
      <c r="A3725" s="7" t="inlineStr">
        <is>
          <t>BN2009169</t>
        </is>
      </c>
      <c r="B3725" s="8" t="inlineStr">
        <is>
          <t>Samsung</t>
        </is>
      </c>
      <c r="C3725" s="8" t="inlineStr">
        <is>
          <t>Galaxy S24+ 12-256GB 5G</t>
        </is>
      </c>
      <c r="D3725" s="8" t="inlineStr">
        <is>
          <t>-</t>
        </is>
      </c>
      <c r="E3725" s="9" t="n">
        <v>0</v>
      </c>
      <c r="F3725" s="9" t="inlineStr">
        <is>
          <t>0.00</t>
        </is>
      </c>
      <c r="G3725" s="9" t="inlineStr">
        <is>
          <t>Outstock</t>
        </is>
      </c>
      <c r="H3725" s="9">
        <f>SUBSTITUTE(SUBSTITUTE(SUBSTITUTE(SUBSTITUTE(SUBSTITUTE(F3725,"od",""),"Cena internetowa","")," ",""),"€",""),",",".")+0</f>
        <v/>
      </c>
      <c r="I3725" s="9" t="n"/>
      <c r="J3725" s="9">
        <f>IF(I3725&lt;&gt;"",I3725,H3725)</f>
        <v/>
      </c>
      <c r="K3725" s="9">
        <f>E3725/(1+M3725)</f>
        <v/>
      </c>
      <c r="L3725" s="10" t="inlineStr">
        <is>
          <t>PLN</t>
        </is>
      </c>
      <c r="M3725" s="11" t="n">
        <v>0.23</v>
      </c>
      <c r="N3725" s="9">
        <f>K3725*VLOOKUP(L3725,'Exchange rate'!A:B,2,0)</f>
        <v/>
      </c>
      <c r="O3725" s="8" t="inlineStr">
        <is>
          <t>Vobis</t>
        </is>
      </c>
      <c r="P3725" s="8" t="inlineStr">
        <is>
          <t>Vobis</t>
        </is>
      </c>
      <c r="Q3725" s="8" t="inlineStr">
        <is>
          <t>Poland</t>
        </is>
      </c>
      <c r="R3725" s="12" t="inlineStr">
        <is>
          <t>https://vobis.pl/smartfon-samsung-galaxy-s24-sm-s926bd-12-256gb-szary.html</t>
        </is>
      </c>
      <c r="S3725" s="13" t="inlineStr">
        <is>
          <t>Handset</t>
        </is>
      </c>
      <c r="T3725" s="13" t="n">
        <v>5</v>
      </c>
      <c r="U3725" s="12" t="inlineStr">
        <is>
          <t>https://drive.google.com/uc?export=view&amp;id=1RWlFYgswDf-R5_tXIzvv0bZ92G4XPC8Q</t>
        </is>
      </c>
      <c r="V3725" t="inlineStr">
        <is>
          <t>20250424</t>
        </is>
      </c>
    </row>
    <row r="3726" ht="15" customHeight="1">
      <c r="A3726" s="7" t="inlineStr">
        <is>
          <t>BN2009796</t>
        </is>
      </c>
      <c r="B3726" s="8" t="inlineStr">
        <is>
          <t>Samsung</t>
        </is>
      </c>
      <c r="C3726" s="8" t="inlineStr">
        <is>
          <t>Galaxy S25 12-128GB 5G</t>
        </is>
      </c>
      <c r="D3726" s="8" t="inlineStr">
        <is>
          <t>-</t>
        </is>
      </c>
      <c r="E3726" s="9" t="n">
        <v>3698.99</v>
      </c>
      <c r="F3726" s="9" t="inlineStr">
        <is>
          <t>3698.99</t>
        </is>
      </c>
      <c r="G3726" s="9" t="inlineStr">
        <is>
          <t>Instock</t>
        </is>
      </c>
      <c r="H3726" s="9">
        <f>SUBSTITUTE(SUBSTITUTE(SUBSTITUTE(SUBSTITUTE(SUBSTITUTE(F3726,"od",""),"Cena internetowa","")," ",""),"€",""),",",".")+0</f>
        <v/>
      </c>
      <c r="I3726" s="9" t="n"/>
      <c r="J3726" s="9">
        <f>IF(I3726&lt;&gt;"",I3726,H3726)</f>
        <v/>
      </c>
      <c r="K3726" s="9">
        <f>E3726/(1+M3726)</f>
        <v/>
      </c>
      <c r="L3726" s="10" t="inlineStr">
        <is>
          <t>PLN</t>
        </is>
      </c>
      <c r="M3726" s="11" t="n">
        <v>0.23</v>
      </c>
      <c r="N3726" s="9">
        <f>K3726*VLOOKUP(L3726,'Exchange rate'!A:B,2,0)</f>
        <v/>
      </c>
      <c r="O3726" s="8" t="inlineStr">
        <is>
          <t>Vobis</t>
        </is>
      </c>
      <c r="P3726" s="8" t="inlineStr">
        <is>
          <t>Vobis</t>
        </is>
      </c>
      <c r="Q3726" s="8" t="inlineStr">
        <is>
          <t>Poland</t>
        </is>
      </c>
      <c r="R3726" s="12" t="inlineStr">
        <is>
          <t>https://vobis.pl/samsung-galaxy-s25-sm-s931blgdeue-12-128gb-mietowy.html</t>
        </is>
      </c>
      <c r="S3726" s="13" t="inlineStr">
        <is>
          <t>Handset</t>
        </is>
      </c>
      <c r="T3726" s="13" t="n"/>
      <c r="U3726" s="12" t="inlineStr">
        <is>
          <t>https://drive.google.com/uc?export=view&amp;id=1R3PZKskw__0kt43SaEZOmtHAyf6U74hr</t>
        </is>
      </c>
      <c r="V3726" t="inlineStr">
        <is>
          <t>20250424</t>
        </is>
      </c>
    </row>
    <row r="3727" ht="15" customHeight="1">
      <c r="A3727" s="7" t="inlineStr">
        <is>
          <t>BN2009900</t>
        </is>
      </c>
      <c r="B3727" s="8" t="inlineStr">
        <is>
          <t>Samsung</t>
        </is>
      </c>
      <c r="C3727" s="8" t="inlineStr">
        <is>
          <t>Galaxy S25 12-256GB 5G</t>
        </is>
      </c>
      <c r="D3727" s="8" t="inlineStr">
        <is>
          <t>-</t>
        </is>
      </c>
      <c r="E3727" s="9" t="n">
        <v>3898.99</v>
      </c>
      <c r="F3727" s="9" t="inlineStr">
        <is>
          <t>3898.99</t>
        </is>
      </c>
      <c r="G3727" s="9" t="inlineStr">
        <is>
          <t>Instock</t>
        </is>
      </c>
      <c r="H3727" s="9">
        <f>SUBSTITUTE(SUBSTITUTE(SUBSTITUTE(SUBSTITUTE(SUBSTITUTE(F3727,"od",""),"Cena internetowa","")," ",""),"€",""),",",".")+0</f>
        <v/>
      </c>
      <c r="I3727" s="9" t="n"/>
      <c r="J3727" s="9">
        <f>IF(I3727&lt;&gt;"",I3727,H3727)</f>
        <v/>
      </c>
      <c r="K3727" s="9">
        <f>E3727/(1+M3727)</f>
        <v/>
      </c>
      <c r="L3727" s="10" t="inlineStr">
        <is>
          <t>PLN</t>
        </is>
      </c>
      <c r="M3727" s="11" t="n">
        <v>0.23</v>
      </c>
      <c r="N3727" s="9">
        <f>K3727*VLOOKUP(L3727,'Exchange rate'!A:B,2,0)</f>
        <v/>
      </c>
      <c r="O3727" s="8" t="inlineStr">
        <is>
          <t>Vobis</t>
        </is>
      </c>
      <c r="P3727" s="8" t="inlineStr">
        <is>
          <t>Vobis</t>
        </is>
      </c>
      <c r="Q3727" s="8" t="inlineStr">
        <is>
          <t>Poland</t>
        </is>
      </c>
      <c r="R3727" s="12" t="inlineStr">
        <is>
          <t>https://vobis.pl/samsung-galaxy-s25-sm-s931bdbgeue-12-256gb-granatowy.html</t>
        </is>
      </c>
      <c r="S3727" s="13" t="inlineStr">
        <is>
          <t>Handset</t>
        </is>
      </c>
      <c r="T3727" s="13" t="n"/>
      <c r="U3727" s="12" t="inlineStr">
        <is>
          <t>https://drive.google.com/uc?export=view&amp;id=1Qqn4A1kVmah-fhk9aqc58thFGu9E_plv</t>
        </is>
      </c>
      <c r="V3727" t="inlineStr">
        <is>
          <t>20250424</t>
        </is>
      </c>
    </row>
    <row r="3728" ht="15" customHeight="1">
      <c r="A3728" s="7" t="inlineStr">
        <is>
          <t>BN2009849</t>
        </is>
      </c>
      <c r="B3728" s="8" t="inlineStr">
        <is>
          <t>Samsung</t>
        </is>
      </c>
      <c r="C3728" s="8" t="inlineStr">
        <is>
          <t>Galaxy S25 12-512GB 5G</t>
        </is>
      </c>
      <c r="D3728" s="8" t="inlineStr">
        <is>
          <t>-</t>
        </is>
      </c>
      <c r="E3728" s="9" t="n">
        <v>4398.99</v>
      </c>
      <c r="F3728" s="9" t="inlineStr">
        <is>
          <t>4398.99</t>
        </is>
      </c>
      <c r="G3728" s="9" t="inlineStr">
        <is>
          <t>Instock</t>
        </is>
      </c>
      <c r="H3728" s="9">
        <f>SUBSTITUTE(SUBSTITUTE(SUBSTITUTE(SUBSTITUTE(SUBSTITUTE(F3728,"od",""),"Cena internetowa","")," ",""),"€",""),",",".")+0</f>
        <v/>
      </c>
      <c r="I3728" s="9" t="n"/>
      <c r="J3728" s="9">
        <f>IF(I3728&lt;&gt;"",I3728,H3728)</f>
        <v/>
      </c>
      <c r="K3728" s="9">
        <f>E3728/(1+M3728)</f>
        <v/>
      </c>
      <c r="L3728" s="10" t="inlineStr">
        <is>
          <t>PLN</t>
        </is>
      </c>
      <c r="M3728" s="11" t="n">
        <v>0.23</v>
      </c>
      <c r="N3728" s="9">
        <f>K3728*VLOOKUP(L3728,'Exchange rate'!A:B,2,0)</f>
        <v/>
      </c>
      <c r="O3728" s="8" t="inlineStr">
        <is>
          <t>Vobis</t>
        </is>
      </c>
      <c r="P3728" s="8" t="inlineStr">
        <is>
          <t>Vobis</t>
        </is>
      </c>
      <c r="Q3728" s="8" t="inlineStr">
        <is>
          <t>Poland</t>
        </is>
      </c>
      <c r="R3728" s="12" t="inlineStr">
        <is>
          <t>https://vobis.pl/samsung-galaxy-s25-sm-s931blbheue-12-512gb-niebieski.html</t>
        </is>
      </c>
      <c r="S3728" s="13" t="inlineStr">
        <is>
          <t>Handset</t>
        </is>
      </c>
      <c r="T3728" s="13" t="n"/>
      <c r="U3728" s="12" t="inlineStr">
        <is>
          <t>https://drive.google.com/uc?export=view&amp;id=1S_ObBfDIcQ5CNagOJpwjCXhLFe-SSV5P</t>
        </is>
      </c>
      <c r="V3728" t="inlineStr">
        <is>
          <t>20250424</t>
        </is>
      </c>
    </row>
    <row r="3729" ht="15" customHeight="1">
      <c r="A3729" s="7" t="inlineStr">
        <is>
          <t>BN2009851</t>
        </is>
      </c>
      <c r="B3729" s="8" t="inlineStr">
        <is>
          <t>Samsung</t>
        </is>
      </c>
      <c r="C3729" s="8" t="inlineStr">
        <is>
          <t>Galaxy S25 Ultra 12-1TB 5G</t>
        </is>
      </c>
      <c r="D3729" s="8" t="inlineStr">
        <is>
          <t>-</t>
        </is>
      </c>
      <c r="E3729" s="9" t="n">
        <v>7698.99</v>
      </c>
      <c r="F3729" s="9" t="inlineStr">
        <is>
          <t>7698.99</t>
        </is>
      </c>
      <c r="G3729" s="9" t="inlineStr">
        <is>
          <t>Instock</t>
        </is>
      </c>
      <c r="H3729" s="9">
        <f>SUBSTITUTE(SUBSTITUTE(SUBSTITUTE(SUBSTITUTE(SUBSTITUTE(F3729,"od",""),"Cena internetowa","")," ",""),"€",""),",",".")+0</f>
        <v/>
      </c>
      <c r="I3729" s="9" t="n"/>
      <c r="J3729" s="9">
        <f>IF(I3729&lt;&gt;"",I3729,H3729)</f>
        <v/>
      </c>
      <c r="K3729" s="9">
        <f>E3729/(1+M3729)</f>
        <v/>
      </c>
      <c r="L3729" s="10" t="inlineStr">
        <is>
          <t>PLN</t>
        </is>
      </c>
      <c r="M3729" s="11" t="n">
        <v>0.23</v>
      </c>
      <c r="N3729" s="9">
        <f>K3729*VLOOKUP(L3729,'Exchange rate'!A:B,2,0)</f>
        <v/>
      </c>
      <c r="O3729" s="8" t="inlineStr">
        <is>
          <t>Vobis</t>
        </is>
      </c>
      <c r="P3729" s="8" t="inlineStr">
        <is>
          <t>Vobis</t>
        </is>
      </c>
      <c r="Q3729" s="8" t="inlineStr">
        <is>
          <t>Poland</t>
        </is>
      </c>
      <c r="R3729" s="12" t="inlineStr">
        <is>
          <t>https://vobis.pl/smartfon-samsung-galaxy-s25-ultra-12gb-1tb-szary.html</t>
        </is>
      </c>
      <c r="S3729" s="13" t="inlineStr">
        <is>
          <t>Handset</t>
        </is>
      </c>
      <c r="T3729" s="13" t="n"/>
      <c r="U3729" s="12" t="inlineStr">
        <is>
          <t>https://drive.google.com/uc?export=view&amp;id=1QodDVhYsUPWyPkN9rJ5RqENStK9pdYq7</t>
        </is>
      </c>
      <c r="V3729" t="inlineStr">
        <is>
          <t>20250424</t>
        </is>
      </c>
    </row>
    <row r="3730" ht="15" customHeight="1">
      <c r="A3730" s="7" t="inlineStr">
        <is>
          <t>BN2009798</t>
        </is>
      </c>
      <c r="B3730" s="8" t="inlineStr">
        <is>
          <t>Samsung</t>
        </is>
      </c>
      <c r="C3730" s="8" t="inlineStr">
        <is>
          <t>Galaxy S25 Ultra 12-256GB 5G</t>
        </is>
      </c>
      <c r="D3730" s="8" t="inlineStr">
        <is>
          <t>-</t>
        </is>
      </c>
      <c r="E3730" s="9" t="n">
        <v>6098.99</v>
      </c>
      <c r="F3730" s="9" t="inlineStr">
        <is>
          <t>6098.99</t>
        </is>
      </c>
      <c r="G3730" s="9" t="inlineStr">
        <is>
          <t>Instock</t>
        </is>
      </c>
      <c r="H3730" s="9">
        <f>SUBSTITUTE(SUBSTITUTE(SUBSTITUTE(SUBSTITUTE(SUBSTITUTE(F3730,"od",""),"Cena internetowa","")," ",""),"€",""),",",".")+0</f>
        <v/>
      </c>
      <c r="I3730" s="9" t="n"/>
      <c r="J3730" s="9">
        <f>IF(I3730&lt;&gt;"",I3730,H3730)</f>
        <v/>
      </c>
      <c r="K3730" s="9">
        <f>E3730/(1+M3730)</f>
        <v/>
      </c>
      <c r="L3730" s="10" t="inlineStr">
        <is>
          <t>PLN</t>
        </is>
      </c>
      <c r="M3730" s="11" t="n">
        <v>0.23</v>
      </c>
      <c r="N3730" s="9">
        <f>K3730*VLOOKUP(L3730,'Exchange rate'!A:B,2,0)</f>
        <v/>
      </c>
      <c r="O3730" s="8" t="inlineStr">
        <is>
          <t>Vobis</t>
        </is>
      </c>
      <c r="P3730" s="8" t="inlineStr">
        <is>
          <t>Vobis</t>
        </is>
      </c>
      <c r="Q3730" s="8" t="inlineStr">
        <is>
          <t>Poland</t>
        </is>
      </c>
      <c r="R3730" s="12" t="inlineStr">
        <is>
          <t>https://vobis.pl/smartfon-samsung-galaxy-s25-ultra-12-256gb-niebieski.html</t>
        </is>
      </c>
      <c r="S3730" s="13" t="inlineStr">
        <is>
          <t>Handset</t>
        </is>
      </c>
      <c r="T3730" s="13" t="n"/>
      <c r="U3730" s="12" t="inlineStr">
        <is>
          <t>https://drive.google.com/uc?export=view&amp;id=1RKK2NVC1deqarDoLgIyaZU3rhMy6OesY</t>
        </is>
      </c>
      <c r="V3730" t="inlineStr">
        <is>
          <t>20250424</t>
        </is>
      </c>
    </row>
    <row r="3731" ht="15" customHeight="1">
      <c r="A3731" s="7" t="inlineStr">
        <is>
          <t>BN2009852</t>
        </is>
      </c>
      <c r="B3731" s="8" t="inlineStr">
        <is>
          <t>Samsung</t>
        </is>
      </c>
      <c r="C3731" s="8" t="inlineStr">
        <is>
          <t>Galaxy S25 Ultra 12-512GB 5G</t>
        </is>
      </c>
      <c r="D3731" s="8" t="inlineStr">
        <is>
          <t>-</t>
        </is>
      </c>
      <c r="E3731" s="9" t="n">
        <v>6598.99</v>
      </c>
      <c r="F3731" s="9" t="inlineStr">
        <is>
          <t>6598.99</t>
        </is>
      </c>
      <c r="G3731" s="9" t="inlineStr">
        <is>
          <t>Instock</t>
        </is>
      </c>
      <c r="H3731" s="9">
        <f>SUBSTITUTE(SUBSTITUTE(SUBSTITUTE(SUBSTITUTE(SUBSTITUTE(F3731,"od",""),"Cena internetowa","")," ",""),"€",""),",",".")+0</f>
        <v/>
      </c>
      <c r="I3731" s="9" t="n"/>
      <c r="J3731" s="9">
        <f>IF(I3731&lt;&gt;"",I3731,H3731)</f>
        <v/>
      </c>
      <c r="K3731" s="9">
        <f>E3731/(1+M3731)</f>
        <v/>
      </c>
      <c r="L3731" s="10" t="inlineStr">
        <is>
          <t>PLN</t>
        </is>
      </c>
      <c r="M3731" s="11" t="n">
        <v>0.23</v>
      </c>
      <c r="N3731" s="9">
        <f>K3731*VLOOKUP(L3731,'Exchange rate'!A:B,2,0)</f>
        <v/>
      </c>
      <c r="O3731" s="8" t="inlineStr">
        <is>
          <t>Vobis</t>
        </is>
      </c>
      <c r="P3731" s="8" t="inlineStr">
        <is>
          <t>Vobis</t>
        </is>
      </c>
      <c r="Q3731" s="8" t="inlineStr">
        <is>
          <t>Poland</t>
        </is>
      </c>
      <c r="R3731" s="12" t="inlineStr">
        <is>
          <t>https://vobis.pl/smartfon-samsung-galaxy-s25-ultra-12-512gb-niebieski.html</t>
        </is>
      </c>
      <c r="S3731" s="13" t="inlineStr">
        <is>
          <t>Handset</t>
        </is>
      </c>
      <c r="T3731" s="13" t="n"/>
      <c r="U3731" s="12" t="inlineStr">
        <is>
          <t>https://drive.google.com/uc?export=view&amp;id=1RgnRVbxpvCw5iANvPC6t50FeYmM3BAfA</t>
        </is>
      </c>
      <c r="V3731" t="inlineStr">
        <is>
          <t>20250424</t>
        </is>
      </c>
    </row>
    <row r="3732" ht="15" customHeight="1">
      <c r="A3732" s="7" t="inlineStr">
        <is>
          <t>BN2009797</t>
        </is>
      </c>
      <c r="B3732" s="8" t="inlineStr">
        <is>
          <t>Samsung</t>
        </is>
      </c>
      <c r="C3732" s="8" t="inlineStr">
        <is>
          <t>Galaxy S25+ 12-256GB 5G</t>
        </is>
      </c>
      <c r="D3732" s="8" t="inlineStr">
        <is>
          <t>-</t>
        </is>
      </c>
      <c r="E3732" s="9" t="n">
        <v>4698.99</v>
      </c>
      <c r="F3732" s="9" t="inlineStr">
        <is>
          <t>4698.99</t>
        </is>
      </c>
      <c r="G3732" s="9" t="inlineStr">
        <is>
          <t>Instock</t>
        </is>
      </c>
      <c r="H3732" s="9">
        <f>SUBSTITUTE(SUBSTITUTE(SUBSTITUTE(SUBSTITUTE(SUBSTITUTE(F3732,"od",""),"Cena internetowa","")," ",""),"€",""),",",".")+0</f>
        <v/>
      </c>
      <c r="I3732" s="9" t="n"/>
      <c r="J3732" s="9">
        <f>IF(I3732&lt;&gt;"",I3732,H3732)</f>
        <v/>
      </c>
      <c r="K3732" s="9">
        <f>E3732/(1+M3732)</f>
        <v/>
      </c>
      <c r="L3732" s="10" t="inlineStr">
        <is>
          <t>PLN</t>
        </is>
      </c>
      <c r="M3732" s="11" t="n">
        <v>0.23</v>
      </c>
      <c r="N3732" s="9">
        <f>K3732*VLOOKUP(L3732,'Exchange rate'!A:B,2,0)</f>
        <v/>
      </c>
      <c r="O3732" s="8" t="inlineStr">
        <is>
          <t>Vobis</t>
        </is>
      </c>
      <c r="P3732" s="8" t="inlineStr">
        <is>
          <t>Vobis</t>
        </is>
      </c>
      <c r="Q3732" s="8" t="inlineStr">
        <is>
          <t>Poland</t>
        </is>
      </c>
      <c r="R3732" s="12" t="inlineStr">
        <is>
          <t>https://vobis.pl/smartfon-samsung-galaxy-s25-12-256gb-srebrny.html</t>
        </is>
      </c>
      <c r="S3732" s="13" t="inlineStr">
        <is>
          <t>Handset</t>
        </is>
      </c>
      <c r="T3732" s="13" t="n"/>
      <c r="U3732" s="12" t="inlineStr">
        <is>
          <t>https://drive.google.com/uc?export=view&amp;id=1SIEiUUXJnntkHwQ5aOsRRV25mHUQK5UZ</t>
        </is>
      </c>
      <c r="V3732" t="inlineStr">
        <is>
          <t>20250424</t>
        </is>
      </c>
    </row>
    <row r="3733" ht="15" customHeight="1">
      <c r="A3733" s="7" t="inlineStr">
        <is>
          <t>BN2009850</t>
        </is>
      </c>
      <c r="B3733" s="8" t="inlineStr">
        <is>
          <t>Samsung</t>
        </is>
      </c>
      <c r="C3733" s="8" t="inlineStr">
        <is>
          <t>Galaxy S25+ 12-512GB 5G</t>
        </is>
      </c>
      <c r="D3733" s="8" t="inlineStr">
        <is>
          <t>-</t>
        </is>
      </c>
      <c r="E3733" s="9" t="n">
        <v>5198.99</v>
      </c>
      <c r="F3733" s="9" t="inlineStr">
        <is>
          <t>5198.99</t>
        </is>
      </c>
      <c r="G3733" s="9" t="inlineStr">
        <is>
          <t>Instock</t>
        </is>
      </c>
      <c r="H3733" s="9">
        <f>SUBSTITUTE(SUBSTITUTE(SUBSTITUTE(SUBSTITUTE(SUBSTITUTE(F3733,"od",""),"Cena internetowa","")," ",""),"€",""),",",".")+0</f>
        <v/>
      </c>
      <c r="I3733" s="9" t="n"/>
      <c r="J3733" s="9">
        <f>IF(I3733&lt;&gt;"",I3733,H3733)</f>
        <v/>
      </c>
      <c r="K3733" s="9">
        <f>E3733/(1+M3733)</f>
        <v/>
      </c>
      <c r="L3733" s="10" t="inlineStr">
        <is>
          <t>PLN</t>
        </is>
      </c>
      <c r="M3733" s="11" t="n">
        <v>0.23</v>
      </c>
      <c r="N3733" s="9">
        <f>K3733*VLOOKUP(L3733,'Exchange rate'!A:B,2,0)</f>
        <v/>
      </c>
      <c r="O3733" s="8" t="inlineStr">
        <is>
          <t>Vobis</t>
        </is>
      </c>
      <c r="P3733" s="8" t="inlineStr">
        <is>
          <t>Vobis</t>
        </is>
      </c>
      <c r="Q3733" s="8" t="inlineStr">
        <is>
          <t>Poland</t>
        </is>
      </c>
      <c r="R3733" s="12" t="inlineStr">
        <is>
          <t>https://vobis.pl/samsung-galaxy-s25-sm-s936bdbgeue-12-512gb-granatowy.html</t>
        </is>
      </c>
      <c r="S3733" s="13" t="inlineStr">
        <is>
          <t>Handset</t>
        </is>
      </c>
      <c r="T3733" s="13" t="n"/>
      <c r="U3733" s="12" t="inlineStr">
        <is>
          <t>https://drive.google.com/uc?export=view&amp;id=1S7DbjeSOXD3uZ5r_1UTUW4adl28PMY-a</t>
        </is>
      </c>
      <c r="V3733" t="inlineStr">
        <is>
          <t>20250424</t>
        </is>
      </c>
    </row>
    <row r="3734" ht="15" customHeight="1">
      <c r="A3734" s="7" t="inlineStr">
        <is>
          <t>BN2009046</t>
        </is>
      </c>
      <c r="B3734" s="8" t="inlineStr">
        <is>
          <t>Samsung</t>
        </is>
      </c>
      <c r="C3734" s="8" t="inlineStr">
        <is>
          <t>Galaxy Tab A9 4-64GB WiFi</t>
        </is>
      </c>
      <c r="D3734" s="8" t="inlineStr">
        <is>
          <t>-</t>
        </is>
      </c>
      <c r="E3734" s="9" t="n">
        <v>498.99</v>
      </c>
      <c r="F3734" s="9" t="inlineStr">
        <is>
          <t>498.99</t>
        </is>
      </c>
      <c r="G3734" s="9" t="inlineStr">
        <is>
          <t>Instock</t>
        </is>
      </c>
      <c r="H3734" s="9">
        <f>SUBSTITUTE(SUBSTITUTE(SUBSTITUTE(SUBSTITUTE(SUBSTITUTE(F3734,"od",""),"Cena internetowa","")," ",""),"€",""),",",".")+0</f>
        <v/>
      </c>
      <c r="I3734" s="9" t="n"/>
      <c r="J3734" s="9">
        <f>IF(I3734&lt;&gt;"",I3734,H3734)</f>
        <v/>
      </c>
      <c r="K3734" s="9">
        <f>E3734/(1+M3734)</f>
        <v/>
      </c>
      <c r="L3734" s="10" t="inlineStr">
        <is>
          <t>PLN</t>
        </is>
      </c>
      <c r="M3734" s="11" t="n">
        <v>0.23</v>
      </c>
      <c r="N3734" s="9">
        <f>K3734*VLOOKUP(L3734,'Exchange rate'!A:B,2,0)</f>
        <v/>
      </c>
      <c r="O3734" s="8" t="inlineStr">
        <is>
          <t>Vobis</t>
        </is>
      </c>
      <c r="P3734" s="8" t="inlineStr">
        <is>
          <t>Vobis</t>
        </is>
      </c>
      <c r="Q3734" s="8" t="inlineStr">
        <is>
          <t>Poland</t>
        </is>
      </c>
      <c r="R3734" s="12" t="inlineStr">
        <is>
          <t>https://vobis.pl/tablet-samsung-galaxy-tab-a9-x110-wifi-4gb-64gb-8-7-szary.html</t>
        </is>
      </c>
      <c r="S3734" s="13" t="inlineStr">
        <is>
          <t>Tablet</t>
        </is>
      </c>
      <c r="T3734" s="13" t="n"/>
      <c r="U3734" s="12" t="inlineStr">
        <is>
          <t>https://drive.google.com/uc?export=view&amp;id=1SL7jxMiiJH0Pa17POAPkF0bOBHCwHVq8</t>
        </is>
      </c>
      <c r="V3734" t="inlineStr">
        <is>
          <t>20250424</t>
        </is>
      </c>
    </row>
    <row r="3735" ht="15" customHeight="1">
      <c r="A3735" s="7" t="inlineStr">
        <is>
          <t>BN2009043</t>
        </is>
      </c>
      <c r="B3735" s="8" t="inlineStr">
        <is>
          <t>Samsung</t>
        </is>
      </c>
      <c r="C3735" s="8" t="inlineStr">
        <is>
          <t>Galaxy Tab A9 8-128GB LTE</t>
        </is>
      </c>
      <c r="D3735" s="8" t="inlineStr">
        <is>
          <t>-</t>
        </is>
      </c>
      <c r="E3735" s="9" t="n">
        <v>898.99</v>
      </c>
      <c r="F3735" s="9" t="inlineStr">
        <is>
          <t>898.99</t>
        </is>
      </c>
      <c r="G3735" s="9" t="inlineStr">
        <is>
          <t>Instock</t>
        </is>
      </c>
      <c r="H3735" s="9">
        <f>SUBSTITUTE(SUBSTITUTE(SUBSTITUTE(SUBSTITUTE(SUBSTITUTE(F3735,"od",""),"Cena internetowa","")," ",""),"€",""),",",".")+0</f>
        <v/>
      </c>
      <c r="I3735" s="9" t="n"/>
      <c r="J3735" s="9">
        <f>IF(I3735&lt;&gt;"",I3735,H3735)</f>
        <v/>
      </c>
      <c r="K3735" s="9">
        <f>E3735/(1+M3735)</f>
        <v/>
      </c>
      <c r="L3735" s="10" t="inlineStr">
        <is>
          <t>PLN</t>
        </is>
      </c>
      <c r="M3735" s="11" t="n">
        <v>0.23</v>
      </c>
      <c r="N3735" s="9">
        <f>K3735*VLOOKUP(L3735,'Exchange rate'!A:B,2,0)</f>
        <v/>
      </c>
      <c r="O3735" s="8" t="inlineStr">
        <is>
          <t>Vobis</t>
        </is>
      </c>
      <c r="P3735" s="8" t="inlineStr">
        <is>
          <t>Vobis</t>
        </is>
      </c>
      <c r="Q3735" s="8" t="inlineStr">
        <is>
          <t>Poland</t>
        </is>
      </c>
      <c r="R3735" s="12" t="inlineStr">
        <is>
          <t>https://vobis.pl/tablet-samsung-galaxy-tab-a9-x115-lte-8gb-128gb-8-7-srebrny.html</t>
        </is>
      </c>
      <c r="S3735" s="13" t="inlineStr">
        <is>
          <t>Tablet</t>
        </is>
      </c>
      <c r="T3735" s="13" t="n"/>
      <c r="U3735" s="12" t="inlineStr">
        <is>
          <t>https://drive.google.com/uc?export=view&amp;id=1Gd0flcsAP67VTQYltQoYfWO3wMIi9931</t>
        </is>
      </c>
      <c r="V3735" t="inlineStr">
        <is>
          <t>20250424</t>
        </is>
      </c>
    </row>
    <row r="3736" ht="15" customHeight="1">
      <c r="A3736" s="7" t="inlineStr">
        <is>
          <t>BN2008983</t>
        </is>
      </c>
      <c r="B3736" s="8" t="inlineStr">
        <is>
          <t>Samsung</t>
        </is>
      </c>
      <c r="C3736" s="8" t="inlineStr">
        <is>
          <t>Galaxy Tab A9+ 4-64GB WiFi</t>
        </is>
      </c>
      <c r="D3736" s="8" t="inlineStr">
        <is>
          <t>-</t>
        </is>
      </c>
      <c r="E3736" s="9" t="n">
        <v>648.99</v>
      </c>
      <c r="F3736" s="9" t="inlineStr">
        <is>
          <t>648.99</t>
        </is>
      </c>
      <c r="G3736" s="9" t="inlineStr">
        <is>
          <t>Instock</t>
        </is>
      </c>
      <c r="H3736" s="9">
        <f>SUBSTITUTE(SUBSTITUTE(SUBSTITUTE(SUBSTITUTE(SUBSTITUTE(F3736,"od",""),"Cena internetowa","")," ",""),"€",""),",",".")+0</f>
        <v/>
      </c>
      <c r="I3736" s="9" t="n"/>
      <c r="J3736" s="9">
        <f>IF(I3736&lt;&gt;"",I3736,H3736)</f>
        <v/>
      </c>
      <c r="K3736" s="9">
        <f>E3736/(1+M3736)</f>
        <v/>
      </c>
      <c r="L3736" s="10" t="inlineStr">
        <is>
          <t>PLN</t>
        </is>
      </c>
      <c r="M3736" s="11" t="n">
        <v>0.23</v>
      </c>
      <c r="N3736" s="9">
        <f>K3736*VLOOKUP(L3736,'Exchange rate'!A:B,2,0)</f>
        <v/>
      </c>
      <c r="O3736" s="8" t="inlineStr">
        <is>
          <t>Vobis</t>
        </is>
      </c>
      <c r="P3736" s="8" t="inlineStr">
        <is>
          <t>Vobis</t>
        </is>
      </c>
      <c r="Q3736" s="8" t="inlineStr">
        <is>
          <t>Poland</t>
        </is>
      </c>
      <c r="R3736" s="12" t="inlineStr">
        <is>
          <t>https://vobis.pl/tablet-samsung-galaxy-tab-a9-x210-wifi-4gb-64gb-11-szary.html</t>
        </is>
      </c>
      <c r="S3736" s="13" t="inlineStr">
        <is>
          <t>Tablet</t>
        </is>
      </c>
      <c r="T3736" s="13" t="n"/>
      <c r="U3736" s="12" t="inlineStr">
        <is>
          <t>https://drive.google.com/uc?export=view&amp;id=1SK9bbBIIeU_5Ezm4rEY9fZm_SXpf4bNb</t>
        </is>
      </c>
      <c r="V3736" t="inlineStr">
        <is>
          <t>20250424</t>
        </is>
      </c>
    </row>
    <row r="3737" ht="15" customHeight="1">
      <c r="A3737" s="7" t="inlineStr">
        <is>
          <t>BN2008977</t>
        </is>
      </c>
      <c r="B3737" s="8" t="inlineStr">
        <is>
          <t>Samsung</t>
        </is>
      </c>
      <c r="C3737" s="8" t="inlineStr">
        <is>
          <t>Galaxy Tab S9 FE 6-128GB 5G</t>
        </is>
      </c>
      <c r="D3737" s="8" t="inlineStr">
        <is>
          <t>-</t>
        </is>
      </c>
      <c r="E3737" s="9" t="n">
        <v>2798.99</v>
      </c>
      <c r="F3737" s="9" t="inlineStr">
        <is>
          <t>2798.99</t>
        </is>
      </c>
      <c r="G3737" s="9" t="inlineStr">
        <is>
          <t>Instock</t>
        </is>
      </c>
      <c r="H3737" s="9">
        <f>SUBSTITUTE(SUBSTITUTE(SUBSTITUTE(SUBSTITUTE(SUBSTITUTE(F3737,"od",""),"Cena internetowa","")," ",""),"€",""),",",".")+0</f>
        <v/>
      </c>
      <c r="I3737" s="9" t="n"/>
      <c r="J3737" s="9">
        <f>IF(I3737&lt;&gt;"",I3737,H3737)</f>
        <v/>
      </c>
      <c r="K3737" s="9">
        <f>E3737/(1+M3737)</f>
        <v/>
      </c>
      <c r="L3737" s="10" t="inlineStr">
        <is>
          <t>PLN</t>
        </is>
      </c>
      <c r="M3737" s="11" t="n">
        <v>0.23</v>
      </c>
      <c r="N3737" s="9">
        <f>K3737*VLOOKUP(L3737,'Exchange rate'!A:B,2,0)</f>
        <v/>
      </c>
      <c r="O3737" s="8" t="inlineStr">
        <is>
          <t>Vobis</t>
        </is>
      </c>
      <c r="P3737" s="8" t="inlineStr">
        <is>
          <t>Vobis</t>
        </is>
      </c>
      <c r="Q3737" s="8" t="inlineStr">
        <is>
          <t>Poland</t>
        </is>
      </c>
      <c r="R3737" s="12" t="inlineStr">
        <is>
          <t>https://vobis.pl/tablet-samsung-galaxy-tab-s9-fe-5g-6gb-128gb-lawendowy.html</t>
        </is>
      </c>
      <c r="S3737" s="13" t="inlineStr">
        <is>
          <t>Tablet</t>
        </is>
      </c>
      <c r="T3737" s="13" t="n"/>
      <c r="U3737" s="12" t="inlineStr">
        <is>
          <t>https://drive.google.com/uc?export=view&amp;id=1RFyTzlxEsUFA7t_ONFoigpPUfZuyL9A3</t>
        </is>
      </c>
      <c r="V3737" t="inlineStr">
        <is>
          <t>20250424</t>
        </is>
      </c>
    </row>
    <row r="3738" ht="15" customHeight="1">
      <c r="A3738" s="7" t="inlineStr">
        <is>
          <t>BN2008979</t>
        </is>
      </c>
      <c r="B3738" s="8" t="inlineStr">
        <is>
          <t>Samsung</t>
        </is>
      </c>
      <c r="C3738" s="8" t="inlineStr">
        <is>
          <t>Galaxy Tab S9 FE 6-128GB WiFi</t>
        </is>
      </c>
      <c r="D3738" s="8" t="inlineStr">
        <is>
          <t>-</t>
        </is>
      </c>
      <c r="E3738" s="9" t="n">
        <v>2398.99</v>
      </c>
      <c r="F3738" s="9" t="inlineStr">
        <is>
          <t>2398.99</t>
        </is>
      </c>
      <c r="G3738" s="9" t="inlineStr">
        <is>
          <t>Instock</t>
        </is>
      </c>
      <c r="H3738" s="9">
        <f>SUBSTITUTE(SUBSTITUTE(SUBSTITUTE(SUBSTITUTE(SUBSTITUTE(F3738,"od",""),"Cena internetowa","")," ",""),"€",""),",",".")+0</f>
        <v/>
      </c>
      <c r="I3738" s="9" t="n"/>
      <c r="J3738" s="9">
        <f>IF(I3738&lt;&gt;"",I3738,H3738)</f>
        <v/>
      </c>
      <c r="K3738" s="9">
        <f>E3738/(1+M3738)</f>
        <v/>
      </c>
      <c r="L3738" s="10" t="inlineStr">
        <is>
          <t>PLN</t>
        </is>
      </c>
      <c r="M3738" s="11" t="n">
        <v>0.23</v>
      </c>
      <c r="N3738" s="9">
        <f>K3738*VLOOKUP(L3738,'Exchange rate'!A:B,2,0)</f>
        <v/>
      </c>
      <c r="O3738" s="8" t="inlineStr">
        <is>
          <t>Vobis</t>
        </is>
      </c>
      <c r="P3738" s="8" t="inlineStr">
        <is>
          <t>Vobis</t>
        </is>
      </c>
      <c r="Q3738" s="8" t="inlineStr">
        <is>
          <t>Poland</t>
        </is>
      </c>
      <c r="R3738" s="12" t="inlineStr">
        <is>
          <t>https://vobis.pl/tablet-samsung-galaxy-tab-s9-fe-wifi-6gb-128gb-lawendowy.html</t>
        </is>
      </c>
      <c r="S3738" s="13" t="inlineStr">
        <is>
          <t>Tablet</t>
        </is>
      </c>
      <c r="T3738" s="13" t="n"/>
      <c r="U3738" s="12" t="inlineStr">
        <is>
          <t>https://drive.google.com/uc?export=view&amp;id=1SJg7HpxjRoo0g67OeJIlnZpzIbEP_3tR</t>
        </is>
      </c>
      <c r="V3738" t="inlineStr">
        <is>
          <t>20250424</t>
        </is>
      </c>
    </row>
    <row r="3739" ht="15" customHeight="1">
      <c r="A3739" s="7" t="inlineStr">
        <is>
          <t>BN2008976</t>
        </is>
      </c>
      <c r="B3739" s="8" t="inlineStr">
        <is>
          <t>Samsung</t>
        </is>
      </c>
      <c r="C3739" s="8" t="inlineStr">
        <is>
          <t>Galaxy Tab S9 FE 8-256GB 5G</t>
        </is>
      </c>
      <c r="D3739" s="8" t="inlineStr">
        <is>
          <t>-</t>
        </is>
      </c>
      <c r="E3739" s="9" t="n">
        <v>0</v>
      </c>
      <c r="F3739" s="9" t="inlineStr">
        <is>
          <t>0.00</t>
        </is>
      </c>
      <c r="G3739" s="9" t="inlineStr">
        <is>
          <t>Outstock</t>
        </is>
      </c>
      <c r="H3739" s="9">
        <f>SUBSTITUTE(SUBSTITUTE(SUBSTITUTE(SUBSTITUTE(SUBSTITUTE(F3739,"od",""),"Cena internetowa","")," ",""),"€",""),",",".")+0</f>
        <v/>
      </c>
      <c r="I3739" s="9" t="n"/>
      <c r="J3739" s="9">
        <f>IF(I3739&lt;&gt;"",I3739,H3739)</f>
        <v/>
      </c>
      <c r="K3739" s="9">
        <f>E3739/(1+M3739)</f>
        <v/>
      </c>
      <c r="L3739" s="10" t="inlineStr">
        <is>
          <t>PLN</t>
        </is>
      </c>
      <c r="M3739" s="11" t="n">
        <v>0.23</v>
      </c>
      <c r="N3739" s="9">
        <f>K3739*VLOOKUP(L3739,'Exchange rate'!A:B,2,0)</f>
        <v/>
      </c>
      <c r="O3739" s="8" t="inlineStr">
        <is>
          <t>Vobis</t>
        </is>
      </c>
      <c r="P3739" s="8" t="inlineStr">
        <is>
          <t>Vobis</t>
        </is>
      </c>
      <c r="Q3739" s="8" t="inlineStr">
        <is>
          <t>Poland</t>
        </is>
      </c>
      <c r="R3739" s="12" t="inlineStr">
        <is>
          <t>https://vobis.pl/tablet-samsung-galaxy-tab-s9-fe-5g-8gb-256gb-szary.html</t>
        </is>
      </c>
      <c r="S3739" s="13" t="inlineStr">
        <is>
          <t>Tablet</t>
        </is>
      </c>
      <c r="T3739" s="13" t="n">
        <v>5</v>
      </c>
      <c r="U3739" s="12" t="inlineStr">
        <is>
          <t>https://drive.google.com/uc?export=view&amp;id=1S78x_gFA8hPqLxM13vSk6X50vyU-3StE</t>
        </is>
      </c>
      <c r="V3739" t="inlineStr">
        <is>
          <t>20250424</t>
        </is>
      </c>
    </row>
    <row r="3740" ht="15" customHeight="1">
      <c r="A3740" s="7" t="inlineStr">
        <is>
          <t>BN2008925</t>
        </is>
      </c>
      <c r="B3740" s="8" t="inlineStr">
        <is>
          <t>Samsung</t>
        </is>
      </c>
      <c r="C3740" s="8" t="inlineStr">
        <is>
          <t>Galaxy Tab S9 Ultra 14.6 12-256GB 5G</t>
        </is>
      </c>
      <c r="D3740" s="8" t="inlineStr">
        <is>
          <t>-</t>
        </is>
      </c>
      <c r="E3740" s="9" t="n">
        <v>0</v>
      </c>
      <c r="F3740" s="9" t="inlineStr">
        <is>
          <t>0.00</t>
        </is>
      </c>
      <c r="G3740" s="9" t="inlineStr">
        <is>
          <t>Outstock</t>
        </is>
      </c>
      <c r="H3740" s="9">
        <f>SUBSTITUTE(SUBSTITUTE(SUBSTITUTE(SUBSTITUTE(SUBSTITUTE(F3740,"od",""),"Cena internetowa","")," ",""),"€",""),",",".")+0</f>
        <v/>
      </c>
      <c r="I3740" s="9" t="n"/>
      <c r="J3740" s="9">
        <f>IF(I3740&lt;&gt;"",I3740,H3740)</f>
        <v/>
      </c>
      <c r="K3740" s="9">
        <f>E3740/(1+M3740)</f>
        <v/>
      </c>
      <c r="L3740" s="10" t="inlineStr">
        <is>
          <t>PLN</t>
        </is>
      </c>
      <c r="M3740" s="11" t="n">
        <v>0.23</v>
      </c>
      <c r="N3740" s="9">
        <f>K3740*VLOOKUP(L3740,'Exchange rate'!A:B,2,0)</f>
        <v/>
      </c>
      <c r="O3740" s="8" t="inlineStr">
        <is>
          <t>Vobis</t>
        </is>
      </c>
      <c r="P3740" s="8" t="inlineStr">
        <is>
          <t>Vobis</t>
        </is>
      </c>
      <c r="Q3740" s="8" t="inlineStr">
        <is>
          <t>Poland</t>
        </is>
      </c>
      <c r="R3740" s="12" t="inlineStr">
        <is>
          <t>https://vobis.pl/tablet-samsung-galaxy-tab-s9-ultra-5g-12gb-256gb-szary.html</t>
        </is>
      </c>
      <c r="S3740" s="13" t="inlineStr">
        <is>
          <t>Tablet</t>
        </is>
      </c>
      <c r="T3740" s="13" t="n">
        <v>5</v>
      </c>
      <c r="U3740" s="12" t="inlineStr">
        <is>
          <t>https://drive.google.com/uc?export=view&amp;id=1SGNSecBeyqLfDExiP8LA9u_bsuN8OrVo</t>
        </is>
      </c>
      <c r="V3740" t="inlineStr">
        <is>
          <t>20250424</t>
        </is>
      </c>
    </row>
    <row r="3741" ht="15" customHeight="1">
      <c r="A3741" s="7" t="inlineStr">
        <is>
          <t>BN2008926</t>
        </is>
      </c>
      <c r="B3741" s="8" t="inlineStr">
        <is>
          <t>Samsung</t>
        </is>
      </c>
      <c r="C3741" s="8" t="inlineStr">
        <is>
          <t>Galaxy Tab S9 Ultra 14.6 12-512GB 5G</t>
        </is>
      </c>
      <c r="D3741" s="8" t="inlineStr">
        <is>
          <t>-</t>
        </is>
      </c>
      <c r="E3741" s="9" t="n">
        <v>5998.99</v>
      </c>
      <c r="F3741" s="9" t="inlineStr">
        <is>
          <t>5998.99</t>
        </is>
      </c>
      <c r="G3741" s="9" t="inlineStr">
        <is>
          <t>Instock</t>
        </is>
      </c>
      <c r="H3741" s="9">
        <f>SUBSTITUTE(SUBSTITUTE(SUBSTITUTE(SUBSTITUTE(SUBSTITUTE(F3741,"od",""),"Cena internetowa","")," ",""),"€",""),",",".")+0</f>
        <v/>
      </c>
      <c r="I3741" s="9" t="n"/>
      <c r="J3741" s="9">
        <f>IF(I3741&lt;&gt;"",I3741,H3741)</f>
        <v/>
      </c>
      <c r="K3741" s="9">
        <f>E3741/(1+M3741)</f>
        <v/>
      </c>
      <c r="L3741" s="10" t="inlineStr">
        <is>
          <t>PLN</t>
        </is>
      </c>
      <c r="M3741" s="11" t="n">
        <v>0.23</v>
      </c>
      <c r="N3741" s="9">
        <f>K3741*VLOOKUP(L3741,'Exchange rate'!A:B,2,0)</f>
        <v/>
      </c>
      <c r="O3741" s="8" t="inlineStr">
        <is>
          <t>Vobis</t>
        </is>
      </c>
      <c r="P3741" s="8" t="inlineStr">
        <is>
          <t>Vobis</t>
        </is>
      </c>
      <c r="Q3741" s="8" t="inlineStr">
        <is>
          <t>Poland</t>
        </is>
      </c>
      <c r="R3741" s="12" t="inlineStr">
        <is>
          <t>https://vobis.pl/tablet-samsung-galaxy-tab-s9-ultra-5g-12gb-512gb-szary.html</t>
        </is>
      </c>
      <c r="S3741" s="13" t="inlineStr">
        <is>
          <t>Tablet</t>
        </is>
      </c>
      <c r="T3741" s="13" t="n"/>
      <c r="U3741" s="12" t="inlineStr">
        <is>
          <t>https://drive.google.com/uc?export=view&amp;id=1QnvhaXVjr7W5E_Qnoqak_phhHifSqecm</t>
        </is>
      </c>
      <c r="V3741" t="inlineStr">
        <is>
          <t>20250424</t>
        </is>
      </c>
    </row>
    <row r="3742" ht="15" customHeight="1">
      <c r="A3742" s="7" t="inlineStr">
        <is>
          <t>BN2008924</t>
        </is>
      </c>
      <c r="B3742" s="8" t="inlineStr">
        <is>
          <t>Samsung</t>
        </is>
      </c>
      <c r="C3742" s="8" t="inlineStr">
        <is>
          <t>Galaxy Tab S9 Ultra 14.6 16-1TB 5G</t>
        </is>
      </c>
      <c r="D3742" s="8" t="inlineStr">
        <is>
          <t>-</t>
        </is>
      </c>
      <c r="E3742" s="9" t="n">
        <v>6798.99</v>
      </c>
      <c r="F3742" s="9" t="inlineStr">
        <is>
          <t>6798.99</t>
        </is>
      </c>
      <c r="G3742" s="9" t="inlineStr">
        <is>
          <t>Instock</t>
        </is>
      </c>
      <c r="H3742" s="9">
        <f>SUBSTITUTE(SUBSTITUTE(SUBSTITUTE(SUBSTITUTE(SUBSTITUTE(F3742,"od",""),"Cena internetowa","")," ",""),"€",""),",",".")+0</f>
        <v/>
      </c>
      <c r="I3742" s="9" t="n"/>
      <c r="J3742" s="9">
        <f>IF(I3742&lt;&gt;"",I3742,H3742)</f>
        <v/>
      </c>
      <c r="K3742" s="9">
        <f>E3742/(1+M3742)</f>
        <v/>
      </c>
      <c r="L3742" s="10" t="inlineStr">
        <is>
          <t>PLN</t>
        </is>
      </c>
      <c r="M3742" s="11" t="n">
        <v>0.23</v>
      </c>
      <c r="N3742" s="9">
        <f>K3742*VLOOKUP(L3742,'Exchange rate'!A:B,2,0)</f>
        <v/>
      </c>
      <c r="O3742" s="8" t="inlineStr">
        <is>
          <t>Vobis</t>
        </is>
      </c>
      <c r="P3742" s="8" t="inlineStr">
        <is>
          <t>Vobis</t>
        </is>
      </c>
      <c r="Q3742" s="8" t="inlineStr">
        <is>
          <t>Poland</t>
        </is>
      </c>
      <c r="R3742" s="12" t="inlineStr">
        <is>
          <t>https://vobis.pl/tablet-samsung-galaxy-tab-s9-ultra-5g-16gb-1tb-szary.html</t>
        </is>
      </c>
      <c r="S3742" s="13" t="inlineStr">
        <is>
          <t>Tablet</t>
        </is>
      </c>
      <c r="T3742" s="13" t="n"/>
      <c r="U3742" s="12" t="inlineStr">
        <is>
          <t>https://drive.google.com/uc?export=view&amp;id=1RNpAdwacC1wwMARX0WdA9RbohTW-Q-Fw</t>
        </is>
      </c>
      <c r="V3742" t="inlineStr">
        <is>
          <t>20250424</t>
        </is>
      </c>
    </row>
    <row r="3743" ht="15" customHeight="1">
      <c r="A3743" s="7" t="inlineStr">
        <is>
          <t>BN2008931</t>
        </is>
      </c>
      <c r="B3743" s="8" t="inlineStr">
        <is>
          <t>Samsung</t>
        </is>
      </c>
      <c r="C3743" s="8" t="inlineStr">
        <is>
          <t>Galaxy Tab S9 Ultra BT 14.6 16-1TB WiFi</t>
        </is>
      </c>
      <c r="D3743" s="8" t="inlineStr">
        <is>
          <t>-</t>
        </is>
      </c>
      <c r="E3743" s="9" t="n">
        <v>6398.99</v>
      </c>
      <c r="F3743" s="9" t="inlineStr">
        <is>
          <t>6398.99</t>
        </is>
      </c>
      <c r="G3743" s="9" t="inlineStr">
        <is>
          <t>Instock</t>
        </is>
      </c>
      <c r="H3743" s="9">
        <f>SUBSTITUTE(SUBSTITUTE(SUBSTITUTE(SUBSTITUTE(SUBSTITUTE(F3743,"od",""),"Cena internetowa","")," ",""),"€",""),",",".")+0</f>
        <v/>
      </c>
      <c r="I3743" s="9" t="n"/>
      <c r="J3743" s="9">
        <f>IF(I3743&lt;&gt;"",I3743,H3743)</f>
        <v/>
      </c>
      <c r="K3743" s="9">
        <f>E3743/(1+M3743)</f>
        <v/>
      </c>
      <c r="L3743" s="10" t="inlineStr">
        <is>
          <t>PLN</t>
        </is>
      </c>
      <c r="M3743" s="11" t="n">
        <v>0.23</v>
      </c>
      <c r="N3743" s="9">
        <f>K3743*VLOOKUP(L3743,'Exchange rate'!A:B,2,0)</f>
        <v/>
      </c>
      <c r="O3743" s="8" t="inlineStr">
        <is>
          <t>Vobis</t>
        </is>
      </c>
      <c r="P3743" s="8" t="inlineStr">
        <is>
          <t>Vobis</t>
        </is>
      </c>
      <c r="Q3743" s="8" t="inlineStr">
        <is>
          <t>Poland</t>
        </is>
      </c>
      <c r="R3743" s="12" t="inlineStr">
        <is>
          <t>https://vobis.pl/tablet-samsung-galaxy-tab-s9-ultra-wifi-16gb-1tb-szary.html</t>
        </is>
      </c>
      <c r="S3743" s="13" t="inlineStr">
        <is>
          <t>Tablet</t>
        </is>
      </c>
      <c r="T3743" s="13" t="n"/>
      <c r="U3743" s="12" t="inlineStr">
        <is>
          <t>https://drive.google.com/uc?export=view&amp;id=1S1T02feLLszRIXVigVMcpguwqsZ8uXO1</t>
        </is>
      </c>
      <c r="V3743" t="inlineStr">
        <is>
          <t>20250424</t>
        </is>
      </c>
    </row>
    <row r="3744" ht="15" customHeight="1">
      <c r="A3744" s="7" t="inlineStr">
        <is>
          <t>BN2008928</t>
        </is>
      </c>
      <c r="B3744" s="8" t="inlineStr">
        <is>
          <t>Samsung</t>
        </is>
      </c>
      <c r="C3744" s="8" t="inlineStr">
        <is>
          <t>Galaxy Tab S9+ 12.4 12-512GB 5G</t>
        </is>
      </c>
      <c r="D3744" s="8" t="inlineStr">
        <is>
          <t>-</t>
        </is>
      </c>
      <c r="E3744" s="9" t="n">
        <v>0</v>
      </c>
      <c r="F3744" s="9" t="inlineStr">
        <is>
          <t>0.00</t>
        </is>
      </c>
      <c r="G3744" s="9" t="inlineStr">
        <is>
          <t>Outstock</t>
        </is>
      </c>
      <c r="H3744" s="9">
        <f>SUBSTITUTE(SUBSTITUTE(SUBSTITUTE(SUBSTITUTE(SUBSTITUTE(F3744,"od",""),"Cena internetowa","")," ",""),"€",""),",",".")+0</f>
        <v/>
      </c>
      <c r="I3744" s="9" t="n"/>
      <c r="J3744" s="9">
        <f>IF(I3744&lt;&gt;"",I3744,H3744)</f>
        <v/>
      </c>
      <c r="K3744" s="9">
        <f>E3744/(1+M3744)</f>
        <v/>
      </c>
      <c r="L3744" s="10" t="inlineStr">
        <is>
          <t>PLN</t>
        </is>
      </c>
      <c r="M3744" s="11" t="n">
        <v>0.23</v>
      </c>
      <c r="N3744" s="9">
        <f>K3744*VLOOKUP(L3744,'Exchange rate'!A:B,2,0)</f>
        <v/>
      </c>
      <c r="O3744" s="8" t="inlineStr">
        <is>
          <t>Vobis</t>
        </is>
      </c>
      <c r="P3744" s="8" t="inlineStr">
        <is>
          <t>Vobis</t>
        </is>
      </c>
      <c r="Q3744" s="8" t="inlineStr">
        <is>
          <t>Poland</t>
        </is>
      </c>
      <c r="R3744" s="12" t="inlineStr">
        <is>
          <t>https://vobis.pl/tablet-samsung-galaxy-tab-s9-5g-12gb-512gb-szary.html</t>
        </is>
      </c>
      <c r="S3744" s="13" t="inlineStr">
        <is>
          <t>Tablet</t>
        </is>
      </c>
      <c r="T3744" s="13" t="n">
        <v>5</v>
      </c>
      <c r="U3744" s="12" t="inlineStr">
        <is>
          <t>https://drive.google.com/uc?export=view&amp;id=1S4TE9HRecAcpOUwceWxxuasFP93c-GKb</t>
        </is>
      </c>
      <c r="V3744" t="inlineStr">
        <is>
          <t>20250424</t>
        </is>
      </c>
    </row>
    <row r="3745" ht="15" customHeight="1">
      <c r="A3745" s="7" t="inlineStr">
        <is>
          <t>BN4000699</t>
        </is>
      </c>
      <c r="B3745" s="8" t="inlineStr">
        <is>
          <t>Samsung</t>
        </is>
      </c>
      <c r="C3745" s="8" t="inlineStr">
        <is>
          <t>Galaxy Watch6 Classic 43mm LTE</t>
        </is>
      </c>
      <c r="D3745" s="8" t="inlineStr">
        <is>
          <t>-</t>
        </is>
      </c>
      <c r="E3745" s="9" t="n">
        <v>1598.99</v>
      </c>
      <c r="F3745" s="9" t="inlineStr">
        <is>
          <t>1598.99</t>
        </is>
      </c>
      <c r="G3745" s="9" t="inlineStr">
        <is>
          <t>Instock</t>
        </is>
      </c>
      <c r="H3745" s="9">
        <f>SUBSTITUTE(SUBSTITUTE(SUBSTITUTE(SUBSTITUTE(SUBSTITUTE(F3745,"od",""),"Cena internetowa","")," ",""),"€",""),",",".")+0</f>
        <v/>
      </c>
      <c r="I3745" s="9" t="n"/>
      <c r="J3745" s="9">
        <f>IF(I3745&lt;&gt;"",I3745,H3745)</f>
        <v/>
      </c>
      <c r="K3745" s="9">
        <f>E3745/(1+M3745)</f>
        <v/>
      </c>
      <c r="L3745" s="10" t="inlineStr">
        <is>
          <t>PLN</t>
        </is>
      </c>
      <c r="M3745" s="11" t="n">
        <v>0.23</v>
      </c>
      <c r="N3745" s="9">
        <f>K3745*VLOOKUP(L3745,'Exchange rate'!A:B,2,0)</f>
        <v/>
      </c>
      <c r="O3745" s="8" t="inlineStr">
        <is>
          <t>Vobis</t>
        </is>
      </c>
      <c r="P3745" s="8" t="inlineStr">
        <is>
          <t>Vobis</t>
        </is>
      </c>
      <c r="Q3745" s="8" t="inlineStr">
        <is>
          <t>Poland</t>
        </is>
      </c>
      <c r="R3745" s="12" t="inlineStr">
        <is>
          <t>https://vobis.pl/catalog/product/view/id/13616/s/smartwatch-samsung-galaxy-watch-6-classic-lte-43mm-r955-srebrny/category/771/</t>
        </is>
      </c>
      <c r="S3745" s="13" t="inlineStr">
        <is>
          <t>Smart Watch</t>
        </is>
      </c>
      <c r="T3745" s="13" t="n"/>
      <c r="U3745" s="12" t="inlineStr">
        <is>
          <t>https://drive.google.com/uc?export=view&amp;id=1RCuinxNd-7LQHOX1xwfBQX5b-BmaACDb</t>
        </is>
      </c>
      <c r="V3745" t="inlineStr">
        <is>
          <t>20250424</t>
        </is>
      </c>
    </row>
    <row r="3746" ht="15" customHeight="1">
      <c r="A3746" s="7" t="inlineStr">
        <is>
          <t>BN4000698</t>
        </is>
      </c>
      <c r="B3746" s="8" t="inlineStr">
        <is>
          <t>Samsung</t>
        </is>
      </c>
      <c r="C3746" s="8" t="inlineStr">
        <is>
          <t>Galaxy Watch6 Classic 47mm LTE</t>
        </is>
      </c>
      <c r="D3746" s="8" t="inlineStr">
        <is>
          <t>-</t>
        </is>
      </c>
      <c r="E3746" s="9" t="n">
        <v>1748.99</v>
      </c>
      <c r="F3746" s="9" t="inlineStr">
        <is>
          <t>1748.99</t>
        </is>
      </c>
      <c r="G3746" s="9" t="inlineStr">
        <is>
          <t>Instock</t>
        </is>
      </c>
      <c r="H3746" s="9">
        <f>SUBSTITUTE(SUBSTITUTE(SUBSTITUTE(SUBSTITUTE(SUBSTITUTE(F3746,"od",""),"Cena internetowa","")," ",""),"€",""),",",".")+0</f>
        <v/>
      </c>
      <c r="I3746" s="9" t="n"/>
      <c r="J3746" s="9">
        <f>IF(I3746&lt;&gt;"",I3746,H3746)</f>
        <v/>
      </c>
      <c r="K3746" s="9">
        <f>E3746/(1+M3746)</f>
        <v/>
      </c>
      <c r="L3746" s="10" t="inlineStr">
        <is>
          <t>PLN</t>
        </is>
      </c>
      <c r="M3746" s="11" t="n">
        <v>0.23</v>
      </c>
      <c r="N3746" s="9">
        <f>K3746*VLOOKUP(L3746,'Exchange rate'!A:B,2,0)</f>
        <v/>
      </c>
      <c r="O3746" s="8" t="inlineStr">
        <is>
          <t>Vobis</t>
        </is>
      </c>
      <c r="P3746" s="8" t="inlineStr">
        <is>
          <t>Vobis</t>
        </is>
      </c>
      <c r="Q3746" s="8" t="inlineStr">
        <is>
          <t>Poland</t>
        </is>
      </c>
      <c r="R3746" s="12" t="inlineStr">
        <is>
          <t>https://vobis.pl/smartwatch-samsung-galaxy-watch-6-classic-lte-47mm-r965-czarny.html</t>
        </is>
      </c>
      <c r="S3746" s="13" t="inlineStr">
        <is>
          <t>Smartwatch</t>
        </is>
      </c>
      <c r="T3746" s="13" t="n"/>
      <c r="U3746" s="12" t="inlineStr">
        <is>
          <t>https://drive.google.com/uc?export=view&amp;id=1RrY_TxoWAEZnCnQmK1j9F2E8NH1xD4Dq</t>
        </is>
      </c>
      <c r="V3746" t="inlineStr">
        <is>
          <t>20250424</t>
        </is>
      </c>
    </row>
    <row r="3747" ht="15" customHeight="1">
      <c r="A3747" s="7" t="inlineStr">
        <is>
          <t>BN2009474</t>
        </is>
      </c>
      <c r="B3747" s="8" t="inlineStr">
        <is>
          <t>Samsung</t>
        </is>
      </c>
      <c r="C3747" s="8" t="inlineStr">
        <is>
          <t>Galaxy Z Flip6 12-256GB 5G</t>
        </is>
      </c>
      <c r="D3747" s="8" t="inlineStr">
        <is>
          <t>-</t>
        </is>
      </c>
      <c r="E3747" s="9" t="n">
        <v>0</v>
      </c>
      <c r="F3747" s="9" t="inlineStr">
        <is>
          <t>0.00</t>
        </is>
      </c>
      <c r="G3747" s="9" t="inlineStr">
        <is>
          <t>Outstock</t>
        </is>
      </c>
      <c r="H3747" s="9">
        <f>SUBSTITUTE(SUBSTITUTE(SUBSTITUTE(SUBSTITUTE(SUBSTITUTE(F3747,"od",""),"Cena internetowa","")," ",""),"€",""),",",".")+0</f>
        <v/>
      </c>
      <c r="I3747" s="9" t="n"/>
      <c r="J3747" s="9">
        <f>IF(I3747&lt;&gt;"",I3747,H3747)</f>
        <v/>
      </c>
      <c r="K3747" s="9">
        <f>E3747/(1+M3747)</f>
        <v/>
      </c>
      <c r="L3747" s="10" t="inlineStr">
        <is>
          <t>PLN</t>
        </is>
      </c>
      <c r="M3747" s="11" t="n">
        <v>0.23</v>
      </c>
      <c r="N3747" s="9">
        <f>K3747*VLOOKUP(L3747,'Exchange rate'!A:B,2,0)</f>
        <v/>
      </c>
      <c r="O3747" s="8" t="inlineStr">
        <is>
          <t>Vobis</t>
        </is>
      </c>
      <c r="P3747" s="8" t="inlineStr">
        <is>
          <t>Vobis</t>
        </is>
      </c>
      <c r="Q3747" s="8" t="inlineStr">
        <is>
          <t>Poland</t>
        </is>
      </c>
      <c r="R3747" s="12" t="inlineStr">
        <is>
          <t>https://vobis.pl/smartfon-samsung-galaxy-z-flip6-5g-12-256gb-mietowy.html</t>
        </is>
      </c>
      <c r="S3747" s="13" t="inlineStr">
        <is>
          <t>Handset</t>
        </is>
      </c>
      <c r="T3747" s="13" t="n">
        <v>5</v>
      </c>
      <c r="U3747" s="12" t="inlineStr">
        <is>
          <t>https://drive.google.com/uc?export=view&amp;id=1S8zA-qlsFTdS7SJsb0WfhuBu6lVy_dmc</t>
        </is>
      </c>
      <c r="V3747" t="inlineStr">
        <is>
          <t>20250424</t>
        </is>
      </c>
    </row>
    <row r="3748" ht="15" customHeight="1">
      <c r="A3748" s="7" t="inlineStr">
        <is>
          <t>BN2009475</t>
        </is>
      </c>
      <c r="B3748" s="8" t="inlineStr">
        <is>
          <t>Samsung</t>
        </is>
      </c>
      <c r="C3748" s="8" t="inlineStr">
        <is>
          <t>Galaxy Z Flip6 12-512GB 5G</t>
        </is>
      </c>
      <c r="D3748" s="8" t="inlineStr">
        <is>
          <t>-</t>
        </is>
      </c>
      <c r="E3748" s="9" t="n">
        <v>0</v>
      </c>
      <c r="F3748" s="9" t="inlineStr">
        <is>
          <t>0.00</t>
        </is>
      </c>
      <c r="G3748" s="9" t="inlineStr">
        <is>
          <t>Outstock</t>
        </is>
      </c>
      <c r="H3748" s="9">
        <f>SUBSTITUTE(SUBSTITUTE(SUBSTITUTE(SUBSTITUTE(SUBSTITUTE(F3748,"od",""),"Cena internetowa","")," ",""),"€",""),",",".")+0</f>
        <v/>
      </c>
      <c r="I3748" s="9" t="n"/>
      <c r="J3748" s="9">
        <f>IF(I3748&lt;&gt;"",I3748,H3748)</f>
        <v/>
      </c>
      <c r="K3748" s="9">
        <f>E3748/(1+M3748)</f>
        <v/>
      </c>
      <c r="L3748" s="10" t="inlineStr">
        <is>
          <t>PLN</t>
        </is>
      </c>
      <c r="M3748" s="11" t="n">
        <v>0.23</v>
      </c>
      <c r="N3748" s="9">
        <f>K3748*VLOOKUP(L3748,'Exchange rate'!A:B,2,0)</f>
        <v/>
      </c>
      <c r="O3748" s="8" t="inlineStr">
        <is>
          <t>Vobis</t>
        </is>
      </c>
      <c r="P3748" s="8" t="inlineStr">
        <is>
          <t>Vobis</t>
        </is>
      </c>
      <c r="Q3748" s="8" t="inlineStr">
        <is>
          <t>Poland</t>
        </is>
      </c>
      <c r="R3748" s="12" t="inlineStr">
        <is>
          <t>https://vobis.pl/smartfon-samsung-galaxy-z-flip6-5g-12-512gb-mietowy.html</t>
        </is>
      </c>
      <c r="S3748" s="13" t="inlineStr">
        <is>
          <t>Handset</t>
        </is>
      </c>
      <c r="T3748" s="13" t="n">
        <v>5</v>
      </c>
      <c r="U3748" s="12" t="inlineStr">
        <is>
          <t>https://drive.google.com/uc?export=view&amp;id=1R7mqNdBqt_hHRzD1FN4Y1LyosZobNCNh</t>
        </is>
      </c>
      <c r="V3748" t="inlineStr">
        <is>
          <t>20250424</t>
        </is>
      </c>
    </row>
    <row r="3749" ht="15" customHeight="1">
      <c r="A3749" s="7" t="inlineStr">
        <is>
          <t>BN2009476</t>
        </is>
      </c>
      <c r="B3749" s="8" t="inlineStr">
        <is>
          <t>Samsung</t>
        </is>
      </c>
      <c r="C3749" s="8" t="inlineStr">
        <is>
          <t>Galaxy Z Fold6 12-1TB 5G</t>
        </is>
      </c>
      <c r="D3749" s="8" t="inlineStr">
        <is>
          <t>-</t>
        </is>
      </c>
      <c r="E3749" s="9" t="n">
        <v>0</v>
      </c>
      <c r="F3749" s="9" t="inlineStr">
        <is>
          <t>0.00</t>
        </is>
      </c>
      <c r="G3749" s="9" t="inlineStr">
        <is>
          <t>Outstock</t>
        </is>
      </c>
      <c r="H3749" s="9">
        <f>SUBSTITUTE(SUBSTITUTE(SUBSTITUTE(SUBSTITUTE(SUBSTITUTE(F3749,"od",""),"Cena internetowa","")," ",""),"€",""),",",".")+0</f>
        <v/>
      </c>
      <c r="I3749" s="9" t="n"/>
      <c r="J3749" s="9">
        <f>IF(I3749&lt;&gt;"",I3749,H3749)</f>
        <v/>
      </c>
      <c r="K3749" s="9">
        <f>E3749/(1+M3749)</f>
        <v/>
      </c>
      <c r="L3749" s="10" t="inlineStr">
        <is>
          <t>PLN</t>
        </is>
      </c>
      <c r="M3749" s="11" t="n">
        <v>0.23</v>
      </c>
      <c r="N3749" s="9">
        <f>K3749*VLOOKUP(L3749,'Exchange rate'!A:B,2,0)</f>
        <v/>
      </c>
      <c r="O3749" s="8" t="inlineStr">
        <is>
          <t>Vobis</t>
        </is>
      </c>
      <c r="P3749" s="8" t="inlineStr">
        <is>
          <t>Vobis</t>
        </is>
      </c>
      <c r="Q3749" s="8" t="inlineStr">
        <is>
          <t>Poland</t>
        </is>
      </c>
      <c r="R3749" s="12" t="inlineStr">
        <is>
          <t>https://vobis.pl/smartfon-samsung-galaxy-z-fold6-5g-12gb-1tb-granatowy.html</t>
        </is>
      </c>
      <c r="S3749" s="13" t="inlineStr">
        <is>
          <t>Handset</t>
        </is>
      </c>
      <c r="T3749" s="13" t="n">
        <v>5</v>
      </c>
      <c r="U3749" s="12" t="inlineStr">
        <is>
          <t>https://drive.google.com/uc?export=view&amp;id=1SUIYxHSZcVMAVOB4TO3AcDeXUWaOQ_Y0</t>
        </is>
      </c>
      <c r="V3749" t="inlineStr">
        <is>
          <t>20250424</t>
        </is>
      </c>
    </row>
    <row r="3750" ht="15" customHeight="1">
      <c r="A3750" s="7" t="inlineStr">
        <is>
          <t>BN2009477</t>
        </is>
      </c>
      <c r="B3750" s="8" t="inlineStr">
        <is>
          <t>Samsung</t>
        </is>
      </c>
      <c r="C3750" s="8" t="inlineStr">
        <is>
          <t>Galaxy Z Fold6 12-256GB 5G</t>
        </is>
      </c>
      <c r="D3750" s="8" t="inlineStr">
        <is>
          <t>-</t>
        </is>
      </c>
      <c r="E3750" s="9" t="n">
        <v>0</v>
      </c>
      <c r="F3750" s="9" t="inlineStr">
        <is>
          <t>0.00</t>
        </is>
      </c>
      <c r="G3750" s="9" t="inlineStr">
        <is>
          <t>Outstock</t>
        </is>
      </c>
      <c r="H3750" s="9">
        <f>SUBSTITUTE(SUBSTITUTE(SUBSTITUTE(SUBSTITUTE(SUBSTITUTE(F3750,"od",""),"Cena internetowa","")," ",""),"€",""),",",".")+0</f>
        <v/>
      </c>
      <c r="I3750" s="9" t="n"/>
      <c r="J3750" s="9">
        <f>IF(I3750&lt;&gt;"",I3750,H3750)</f>
        <v/>
      </c>
      <c r="K3750" s="9">
        <f>E3750/(1+M3750)</f>
        <v/>
      </c>
      <c r="L3750" s="10" t="inlineStr">
        <is>
          <t>PLN</t>
        </is>
      </c>
      <c r="M3750" s="11" t="n">
        <v>0.23</v>
      </c>
      <c r="N3750" s="9">
        <f>K3750*VLOOKUP(L3750,'Exchange rate'!A:B,2,0)</f>
        <v/>
      </c>
      <c r="O3750" s="8" t="inlineStr">
        <is>
          <t>Vobis</t>
        </is>
      </c>
      <c r="P3750" s="8" t="inlineStr">
        <is>
          <t>Vobis</t>
        </is>
      </c>
      <c r="Q3750" s="8" t="inlineStr">
        <is>
          <t>Poland</t>
        </is>
      </c>
      <c r="R3750" s="12" t="inlineStr">
        <is>
          <t>https://vobis.pl/smartfon-samsung-galaxy-z-fold6-5g-12-256gb-szary.html</t>
        </is>
      </c>
      <c r="S3750" s="13" t="inlineStr">
        <is>
          <t>Handset</t>
        </is>
      </c>
      <c r="T3750" s="13" t="n">
        <v>5</v>
      </c>
      <c r="U3750" s="12" t="inlineStr">
        <is>
          <t>https://drive.google.com/uc?export=view&amp;id=1Rk06G5FVork4ubN1yXH_Lj-m3wLx-az_</t>
        </is>
      </c>
      <c r="V3750" t="inlineStr">
        <is>
          <t>20250424</t>
        </is>
      </c>
    </row>
    <row r="3751" ht="15" customHeight="1">
      <c r="A3751" s="7" t="inlineStr">
        <is>
          <t>BN2009478</t>
        </is>
      </c>
      <c r="B3751" s="8" t="inlineStr">
        <is>
          <t>Samsung</t>
        </is>
      </c>
      <c r="C3751" s="8" t="inlineStr">
        <is>
          <t>Galaxy Z Fold6 12-512GB 5G</t>
        </is>
      </c>
      <c r="D3751" s="8" t="inlineStr">
        <is>
          <t>-</t>
        </is>
      </c>
      <c r="E3751" s="9" t="n">
        <v>0</v>
      </c>
      <c r="F3751" s="9" t="inlineStr">
        <is>
          <t>0.00</t>
        </is>
      </c>
      <c r="G3751" s="9" t="inlineStr">
        <is>
          <t>Outstock</t>
        </is>
      </c>
      <c r="H3751" s="9">
        <f>SUBSTITUTE(SUBSTITUTE(SUBSTITUTE(SUBSTITUTE(SUBSTITUTE(F3751,"od",""),"Cena internetowa","")," ",""),"€",""),",",".")+0</f>
        <v/>
      </c>
      <c r="I3751" s="9" t="n"/>
      <c r="J3751" s="9">
        <f>IF(I3751&lt;&gt;"",I3751,H3751)</f>
        <v/>
      </c>
      <c r="K3751" s="9">
        <f>E3751/(1+M3751)</f>
        <v/>
      </c>
      <c r="L3751" s="10" t="inlineStr">
        <is>
          <t>PLN</t>
        </is>
      </c>
      <c r="M3751" s="11" t="n">
        <v>0.23</v>
      </c>
      <c r="N3751" s="9">
        <f>K3751*VLOOKUP(L3751,'Exchange rate'!A:B,2,0)</f>
        <v/>
      </c>
      <c r="O3751" s="8" t="inlineStr">
        <is>
          <t>Vobis</t>
        </is>
      </c>
      <c r="P3751" s="8" t="inlineStr">
        <is>
          <t>Vobis</t>
        </is>
      </c>
      <c r="Q3751" s="8" t="inlineStr">
        <is>
          <t>Poland</t>
        </is>
      </c>
      <c r="R3751" s="12" t="inlineStr">
        <is>
          <t>https://vobis.pl/smartfon-samsung-galaxy-z-fold6-5g-12-512gb-szary.html</t>
        </is>
      </c>
      <c r="S3751" s="13" t="inlineStr">
        <is>
          <t>Handset</t>
        </is>
      </c>
      <c r="T3751" s="13" t="n">
        <v>5</v>
      </c>
      <c r="U3751" s="12" t="inlineStr">
        <is>
          <t>https://drive.google.com/uc?export=view&amp;id=1R3V-uNSbqYZLJgV3E0IDJ1L9JliCklMz</t>
        </is>
      </c>
      <c r="V3751" t="inlineStr">
        <is>
          <t>20250424</t>
        </is>
      </c>
    </row>
    <row r="3752" ht="15" customHeight="1">
      <c r="A3752" s="7" t="inlineStr">
        <is>
          <t>AN00000247</t>
        </is>
      </c>
      <c r="B3752" s="8" t="inlineStr">
        <is>
          <t>Samsung</t>
        </is>
      </c>
      <c r="C3752" s="8" t="inlineStr">
        <is>
          <t>Samsung Galaxy Tab S10 Ultra 5G 12/512GB</t>
        </is>
      </c>
      <c r="D3752" s="8" t="inlineStr">
        <is>
          <t>-</t>
        </is>
      </c>
      <c r="E3752" s="9" t="n">
        <v>0</v>
      </c>
      <c r="F3752" s="9" t="inlineStr">
        <is>
          <t>0.00</t>
        </is>
      </c>
      <c r="G3752" s="9" t="inlineStr">
        <is>
          <t>Outstock</t>
        </is>
      </c>
      <c r="H3752" s="9">
        <f>SUBSTITUTE(SUBSTITUTE(SUBSTITUTE(SUBSTITUTE(SUBSTITUTE(F3752,"od",""),"Cena internetowa","")," ",""),"€",""),",",".")+0</f>
        <v/>
      </c>
      <c r="I3752" s="9" t="n"/>
      <c r="J3752" s="9">
        <f>IF(I3752&lt;&gt;"",I3752,H3752)</f>
        <v/>
      </c>
      <c r="K3752" s="9">
        <f>E3752/(1+M3752)</f>
        <v/>
      </c>
      <c r="L3752" s="10" t="inlineStr">
        <is>
          <t>PLN</t>
        </is>
      </c>
      <c r="M3752" s="11" t="n">
        <v>0.23</v>
      </c>
      <c r="N3752" s="9">
        <f>K3752*VLOOKUP(L3752,'Exchange rate'!A:B,2,0)</f>
        <v/>
      </c>
      <c r="O3752" s="8" t="inlineStr">
        <is>
          <t>Vobis</t>
        </is>
      </c>
      <c r="P3752" s="8" t="inlineStr">
        <is>
          <t>Vobis</t>
        </is>
      </c>
      <c r="Q3752" s="8" t="inlineStr">
        <is>
          <t>Poland</t>
        </is>
      </c>
      <c r="R3752" s="12" t="inlineStr">
        <is>
          <t>https://vobis.pl/tablet-samsung-galaxy-tab-s10-ultra-5g-12-512gb-14-6-srebrny.html</t>
        </is>
      </c>
      <c r="S3752" s="13" t="inlineStr">
        <is>
          <t>Tablet</t>
        </is>
      </c>
      <c r="T3752" s="13" t="n">
        <v>5</v>
      </c>
      <c r="U3752" s="12" t="inlineStr">
        <is>
          <t>https://drive.google.com/uc?export=view&amp;id=1SOxmGFedwgcu2HrrXnTEQVBdk4nET9CN</t>
        </is>
      </c>
      <c r="V3752" t="inlineStr">
        <is>
          <t>20250424</t>
        </is>
      </c>
    </row>
    <row r="3753" ht="15" customHeight="1">
      <c r="A3753" s="7" t="inlineStr">
        <is>
          <t>AN00000246</t>
        </is>
      </c>
      <c r="B3753" s="8" t="inlineStr">
        <is>
          <t>Samsung</t>
        </is>
      </c>
      <c r="C3753" s="8" t="inlineStr">
        <is>
          <t>Samsung Galaxy Tab S10+ 5G 12/512GB</t>
        </is>
      </c>
      <c r="D3753" s="8" t="inlineStr">
        <is>
          <t>-</t>
        </is>
      </c>
      <c r="E3753" s="9" t="n">
        <v>5198.99</v>
      </c>
      <c r="F3753" s="9" t="inlineStr">
        <is>
          <t>5198.99</t>
        </is>
      </c>
      <c r="G3753" s="9" t="inlineStr">
        <is>
          <t>Instock</t>
        </is>
      </c>
      <c r="H3753" s="9">
        <f>SUBSTITUTE(SUBSTITUTE(SUBSTITUTE(SUBSTITUTE(SUBSTITUTE(F3753,"od",""),"Cena internetowa","")," ",""),"€",""),",",".")+0</f>
        <v/>
      </c>
      <c r="I3753" s="9" t="n"/>
      <c r="J3753" s="9">
        <f>IF(I3753&lt;&gt;"",I3753,H3753)</f>
        <v/>
      </c>
      <c r="K3753" s="9">
        <f>E3753/(1+M3753)</f>
        <v/>
      </c>
      <c r="L3753" s="10" t="inlineStr">
        <is>
          <t>PLN</t>
        </is>
      </c>
      <c r="M3753" s="11" t="n">
        <v>0.23</v>
      </c>
      <c r="N3753" s="9">
        <f>K3753*VLOOKUP(L3753,'Exchange rate'!A:B,2,0)</f>
        <v/>
      </c>
      <c r="O3753" s="8" t="inlineStr">
        <is>
          <t>Vobis</t>
        </is>
      </c>
      <c r="P3753" s="8" t="inlineStr">
        <is>
          <t>Vobis</t>
        </is>
      </c>
      <c r="Q3753" s="8" t="inlineStr">
        <is>
          <t>Poland</t>
        </is>
      </c>
      <c r="R3753" s="12" t="inlineStr">
        <is>
          <t>https://vobis.pl/tablet-samsung-galaxy-tab-s10-5g-12-512gb-12-4-srebrny.html</t>
        </is>
      </c>
      <c r="S3753" s="13" t="inlineStr">
        <is>
          <t>Tablet</t>
        </is>
      </c>
      <c r="T3753" s="13" t="n"/>
      <c r="U3753" s="12" t="inlineStr">
        <is>
          <t>https://drive.google.com/uc?export=view&amp;id=1S-PdSYY7ZVsR-yFgFddPoWVGhae_dg2S</t>
        </is>
      </c>
      <c r="V3753" t="inlineStr">
        <is>
          <t>20250424</t>
        </is>
      </c>
    </row>
    <row r="3754" ht="15" customHeight="1">
      <c r="A3754" s="7" t="inlineStr">
        <is>
          <t>BN4000617</t>
        </is>
      </c>
      <c r="B3754" s="8" t="inlineStr">
        <is>
          <t>Samsung</t>
        </is>
      </c>
      <c r="C3754" s="8" t="inlineStr">
        <is>
          <t>Watch 4 40mm LTE</t>
        </is>
      </c>
      <c r="D3754" s="8" t="inlineStr">
        <is>
          <t>-</t>
        </is>
      </c>
      <c r="E3754" s="9" t="n">
        <v>0</v>
      </c>
      <c r="F3754" s="9" t="inlineStr">
        <is>
          <t>0.00</t>
        </is>
      </c>
      <c r="G3754" s="9" t="inlineStr">
        <is>
          <t>Outstock</t>
        </is>
      </c>
      <c r="H3754" s="9">
        <f>SUBSTITUTE(SUBSTITUTE(SUBSTITUTE(SUBSTITUTE(SUBSTITUTE(F3754,"od",""),"Cena internetowa","")," ",""),"€",""),",",".")+0</f>
        <v/>
      </c>
      <c r="I3754" s="9" t="n"/>
      <c r="J3754" s="9">
        <f>IF(I3754&lt;&gt;"",I3754,H3754)</f>
        <v/>
      </c>
      <c r="K3754" s="9">
        <f>E3754/(1+M3754)</f>
        <v/>
      </c>
      <c r="L3754" s="10" t="inlineStr">
        <is>
          <t>PLN</t>
        </is>
      </c>
      <c r="M3754" s="11" t="n">
        <v>0.23</v>
      </c>
      <c r="N3754" s="9">
        <f>K3754*VLOOKUP(L3754,'Exchange rate'!A:B,2,0)</f>
        <v/>
      </c>
      <c r="O3754" s="8" t="inlineStr">
        <is>
          <t>Vobis</t>
        </is>
      </c>
      <c r="P3754" s="8" t="inlineStr">
        <is>
          <t>Vobis</t>
        </is>
      </c>
      <c r="Q3754" s="8" t="inlineStr">
        <is>
          <t>Poland</t>
        </is>
      </c>
      <c r="R3754" s="12" t="inlineStr">
        <is>
          <t>https://vobis.pl/samsung-galaxy-watch-4-r860-40mm-czarny.html</t>
        </is>
      </c>
      <c r="S3754" s="13" t="inlineStr">
        <is>
          <t>Smart Watch</t>
        </is>
      </c>
      <c r="T3754" s="13" t="n">
        <v>5</v>
      </c>
      <c r="U3754" s="12" t="inlineStr">
        <is>
          <t>https://drive.google.com/uc?export=view&amp;id=1RiVaTJCBziJGmlkKDKYK1suIOzLynYjf</t>
        </is>
      </c>
      <c r="V3754" t="inlineStr">
        <is>
          <t>20250424</t>
        </is>
      </c>
    </row>
    <row r="3755" ht="15" customHeight="1">
      <c r="A3755" s="7" t="inlineStr">
        <is>
          <t>BN4000615</t>
        </is>
      </c>
      <c r="B3755" s="8" t="inlineStr">
        <is>
          <t>Samsung</t>
        </is>
      </c>
      <c r="C3755" s="8" t="inlineStr">
        <is>
          <t>Watch 4 Classic 46mm LTE</t>
        </is>
      </c>
      <c r="D3755" s="8" t="inlineStr">
        <is>
          <t>-</t>
        </is>
      </c>
      <c r="E3755" s="9" t="n">
        <v>798.99</v>
      </c>
      <c r="F3755" s="9" t="inlineStr">
        <is>
          <t>798.99</t>
        </is>
      </c>
      <c r="G3755" s="9" t="inlineStr">
        <is>
          <t>Instock</t>
        </is>
      </c>
      <c r="H3755" s="9">
        <f>SUBSTITUTE(SUBSTITUTE(SUBSTITUTE(SUBSTITUTE(SUBSTITUTE(F3755,"od",""),"Cena internetowa","")," ",""),"€",""),",",".")+0</f>
        <v/>
      </c>
      <c r="I3755" s="9" t="n"/>
      <c r="J3755" s="9">
        <f>IF(I3755&lt;&gt;"",I3755,H3755)</f>
        <v/>
      </c>
      <c r="K3755" s="9">
        <f>E3755/(1+M3755)</f>
        <v/>
      </c>
      <c r="L3755" s="10" t="inlineStr">
        <is>
          <t>PLN</t>
        </is>
      </c>
      <c r="M3755" s="11" t="n">
        <v>0.23</v>
      </c>
      <c r="N3755" s="9">
        <f>K3755*VLOOKUP(L3755,'Exchange rate'!A:B,2,0)</f>
        <v/>
      </c>
      <c r="O3755" s="8" t="inlineStr">
        <is>
          <t>Vobis</t>
        </is>
      </c>
      <c r="P3755" s="8" t="inlineStr">
        <is>
          <t>Vobis</t>
        </is>
      </c>
      <c r="Q3755" s="8" t="inlineStr">
        <is>
          <t>Poland</t>
        </is>
      </c>
      <c r="R3755" s="12" t="inlineStr">
        <is>
          <t>https://vobis.pl/samsung-galaxy-watch-4-classic-r895-46mm-lte-srebrny.html</t>
        </is>
      </c>
      <c r="S3755" s="13" t="inlineStr">
        <is>
          <t>Smart Watch</t>
        </is>
      </c>
      <c r="T3755" s="13" t="n"/>
      <c r="U3755" s="12" t="inlineStr">
        <is>
          <t>https://drive.google.com/uc?export=view&amp;id=1RcO2uGSIKC9Og5t9slY0Ry-78tbmo-YR</t>
        </is>
      </c>
      <c r="V3755" t="inlineStr">
        <is>
          <t>20250424</t>
        </is>
      </c>
    </row>
    <row r="3756" ht="15" customHeight="1">
      <c r="A3756" s="7" t="inlineStr">
        <is>
          <t>BN2009331</t>
        </is>
      </c>
      <c r="B3756" s="8" t="inlineStr">
        <is>
          <t>Xiaomi</t>
        </is>
      </c>
      <c r="C3756" s="8" t="inlineStr">
        <is>
          <t>Redmi 13 8-256GB LTE</t>
        </is>
      </c>
      <c r="D3756" s="8" t="inlineStr">
        <is>
          <t>-</t>
        </is>
      </c>
      <c r="E3756" s="9" t="n">
        <v>788.99</v>
      </c>
      <c r="F3756" s="9" t="inlineStr">
        <is>
          <t>788.99</t>
        </is>
      </c>
      <c r="G3756" s="9" t="inlineStr">
        <is>
          <t>Instock</t>
        </is>
      </c>
      <c r="H3756" s="9">
        <f>SUBSTITUTE(SUBSTITUTE(SUBSTITUTE(SUBSTITUTE(SUBSTITUTE(F3756,"od",""),"Cena internetowa","")," ",""),"€",""),",",".")+0</f>
        <v/>
      </c>
      <c r="I3756" s="9" t="n"/>
      <c r="J3756" s="9">
        <f>IF(I3756&lt;&gt;"",I3756,H3756)</f>
        <v/>
      </c>
      <c r="K3756" s="9">
        <f>E3756/(1+M3756)</f>
        <v/>
      </c>
      <c r="L3756" s="10" t="inlineStr">
        <is>
          <t>PLN</t>
        </is>
      </c>
      <c r="M3756" s="11" t="n">
        <v>0.23</v>
      </c>
      <c r="N3756" s="9">
        <f>K3756*VLOOKUP(L3756,'Exchange rate'!A:B,2,0)</f>
        <v/>
      </c>
      <c r="O3756" s="8" t="inlineStr">
        <is>
          <t>Vobis</t>
        </is>
      </c>
      <c r="P3756" s="8" t="inlineStr">
        <is>
          <t>Vobis</t>
        </is>
      </c>
      <c r="Q3756" s="8" t="inlineStr">
        <is>
          <t>Poland</t>
        </is>
      </c>
      <c r="R3756" s="12" t="inlineStr">
        <is>
          <t>https://vobis.pl/smartfon-xiaomi-redmi-13-8-256-gb-czarny.html</t>
        </is>
      </c>
      <c r="S3756" s="13" t="inlineStr">
        <is>
          <t>Handset</t>
        </is>
      </c>
      <c r="T3756" s="13" t="n"/>
      <c r="U3756" s="12" t="inlineStr">
        <is>
          <t>https://drive.google.com/uc?export=view&amp;id=1RUYepCSyZWlCTtrzZpbLm6k525SnrYEF</t>
        </is>
      </c>
      <c r="V3756" t="inlineStr">
        <is>
          <t>20250424</t>
        </is>
      </c>
    </row>
    <row r="3757" ht="15" customHeight="1">
      <c r="A3757" s="7" t="inlineStr">
        <is>
          <t>BN2009278</t>
        </is>
      </c>
      <c r="B3757" s="8" t="inlineStr">
        <is>
          <t>Xiaomi</t>
        </is>
      </c>
      <c r="C3757" s="8" t="inlineStr">
        <is>
          <t>Redmi A3 3-64GB LTE</t>
        </is>
      </c>
      <c r="D3757" s="8" t="inlineStr">
        <is>
          <t>-</t>
        </is>
      </c>
      <c r="E3757" s="9" t="n">
        <v>259.88</v>
      </c>
      <c r="F3757" s="9" t="inlineStr">
        <is>
          <t>259.88</t>
        </is>
      </c>
      <c r="G3757" s="9" t="inlineStr">
        <is>
          <t>Instock</t>
        </is>
      </c>
      <c r="H3757" s="9">
        <f>SUBSTITUTE(SUBSTITUTE(SUBSTITUTE(SUBSTITUTE(SUBSTITUTE(F3757,"od",""),"Cena internetowa","")," ",""),"€",""),",",".")+0</f>
        <v/>
      </c>
      <c r="I3757" s="9" t="n"/>
      <c r="J3757" s="9">
        <f>IF(I3757&lt;&gt;"",I3757,H3757)</f>
        <v/>
      </c>
      <c r="K3757" s="9">
        <f>E3757/(1+M3757)</f>
        <v/>
      </c>
      <c r="L3757" s="10" t="inlineStr">
        <is>
          <t>PLN</t>
        </is>
      </c>
      <c r="M3757" s="11" t="n">
        <v>0.23</v>
      </c>
      <c r="N3757" s="9">
        <f>K3757*VLOOKUP(L3757,'Exchange rate'!A:B,2,0)</f>
        <v/>
      </c>
      <c r="O3757" s="8" t="inlineStr">
        <is>
          <t>Vobis</t>
        </is>
      </c>
      <c r="P3757" s="8" t="inlineStr">
        <is>
          <t>Vobis</t>
        </is>
      </c>
      <c r="Q3757" s="8" t="inlineStr">
        <is>
          <t>Poland</t>
        </is>
      </c>
      <c r="R3757" s="12" t="inlineStr">
        <is>
          <t>https://vobis.pl/smartfon-xiaomi-redmi-a3-3-64gb-zielony.html</t>
        </is>
      </c>
      <c r="S3757" s="13" t="inlineStr">
        <is>
          <t>Handset</t>
        </is>
      </c>
      <c r="T3757" s="13" t="n"/>
      <c r="U3757" s="12" t="inlineStr">
        <is>
          <t>https://drive.google.com/uc?export=view&amp;id=1RDU0wJ07E5IQSMEmz0UpUpyHd8MB0l-p</t>
        </is>
      </c>
      <c r="V3757" t="inlineStr">
        <is>
          <t>20250424</t>
        </is>
      </c>
    </row>
    <row r="3758" ht="15" customHeight="1">
      <c r="A3758" s="7" t="inlineStr">
        <is>
          <t>BN2009089</t>
        </is>
      </c>
      <c r="B3758" s="8" t="inlineStr">
        <is>
          <t>Xiaomi</t>
        </is>
      </c>
      <c r="C3758" s="8" t="inlineStr">
        <is>
          <t>Redmi Note 13 6-128GB LTE</t>
        </is>
      </c>
      <c r="D3758" s="8" t="inlineStr">
        <is>
          <t>-</t>
        </is>
      </c>
      <c r="E3758" s="9" t="n">
        <v>1164.95</v>
      </c>
      <c r="F3758" s="9" t="inlineStr">
        <is>
          <t>1164.95</t>
        </is>
      </c>
      <c r="G3758" s="9" t="inlineStr">
        <is>
          <t>Instock</t>
        </is>
      </c>
      <c r="H3758" s="9">
        <f>SUBSTITUTE(SUBSTITUTE(SUBSTITUTE(SUBSTITUTE(SUBSTITUTE(F3758,"od",""),"Cena internetowa","")," ",""),"€",""),",",".")+0</f>
        <v/>
      </c>
      <c r="I3758" s="9" t="n"/>
      <c r="J3758" s="9">
        <f>IF(I3758&lt;&gt;"",I3758,H3758)</f>
        <v/>
      </c>
      <c r="K3758" s="9">
        <f>E3758/(1+M3758)</f>
        <v/>
      </c>
      <c r="L3758" s="10" t="inlineStr">
        <is>
          <t>PLN</t>
        </is>
      </c>
      <c r="M3758" s="11" t="n">
        <v>0.23</v>
      </c>
      <c r="N3758" s="9">
        <f>K3758*VLOOKUP(L3758,'Exchange rate'!A:B,2,0)</f>
        <v/>
      </c>
      <c r="O3758" s="8" t="inlineStr">
        <is>
          <t>Vobis</t>
        </is>
      </c>
      <c r="P3758" s="8" t="inlineStr">
        <is>
          <t>Vobis</t>
        </is>
      </c>
      <c r="Q3758" s="8" t="inlineStr">
        <is>
          <t>Poland</t>
        </is>
      </c>
      <c r="R3758" s="12" t="inlineStr">
        <is>
          <t>https://vobis.pl/smartfon-xiaomi-redmi-note-13-6-128-gb-czarny.html</t>
        </is>
      </c>
      <c r="S3758" s="13" t="inlineStr">
        <is>
          <t>Handset</t>
        </is>
      </c>
      <c r="T3758" s="13" t="n"/>
      <c r="U3758" s="12" t="inlineStr">
        <is>
          <t>https://drive.google.com/uc?export=view&amp;id=1RBKgd5FGuC9uZQV4KLszea5eYdcYf7ga</t>
        </is>
      </c>
      <c r="V3758" t="inlineStr">
        <is>
          <t>20250424</t>
        </is>
      </c>
    </row>
    <row r="3759" ht="15" customHeight="1">
      <c r="A3759" s="7" t="inlineStr">
        <is>
          <t>BN2009090</t>
        </is>
      </c>
      <c r="B3759" s="8" t="inlineStr">
        <is>
          <t>Xiaomi</t>
        </is>
      </c>
      <c r="C3759" s="8" t="inlineStr">
        <is>
          <t>Redmi Note 13 8-256GB LTE</t>
        </is>
      </c>
      <c r="D3759" s="8" t="inlineStr">
        <is>
          <t>-</t>
        </is>
      </c>
      <c r="E3759" s="9" t="n">
        <v>1270.95</v>
      </c>
      <c r="F3759" s="9" t="inlineStr">
        <is>
          <t>1270.95</t>
        </is>
      </c>
      <c r="G3759" s="9" t="inlineStr">
        <is>
          <t>Instock</t>
        </is>
      </c>
      <c r="H3759" s="9">
        <f>SUBSTITUTE(SUBSTITUTE(SUBSTITUTE(SUBSTITUTE(SUBSTITUTE(F3759,"od",""),"Cena internetowa","")," ",""),"€",""),",",".")+0</f>
        <v/>
      </c>
      <c r="I3759" s="9" t="n"/>
      <c r="J3759" s="9">
        <f>IF(I3759&lt;&gt;"",I3759,H3759)</f>
        <v/>
      </c>
      <c r="K3759" s="9">
        <f>E3759/(1+M3759)</f>
        <v/>
      </c>
      <c r="L3759" s="10" t="inlineStr">
        <is>
          <t>PLN</t>
        </is>
      </c>
      <c r="M3759" s="11" t="n">
        <v>0.23</v>
      </c>
      <c r="N3759" s="9">
        <f>K3759*VLOOKUP(L3759,'Exchange rate'!A:B,2,0)</f>
        <v/>
      </c>
      <c r="O3759" s="8" t="inlineStr">
        <is>
          <t>Vobis</t>
        </is>
      </c>
      <c r="P3759" s="8" t="inlineStr">
        <is>
          <t>Vobis</t>
        </is>
      </c>
      <c r="Q3759" s="8" t="inlineStr">
        <is>
          <t>Poland</t>
        </is>
      </c>
      <c r="R3759" s="12" t="inlineStr">
        <is>
          <t>https://vobis.pl/smartfon-xiaomi-redmi-note-13-8-256-gb-czarny.html</t>
        </is>
      </c>
      <c r="S3759" s="13" t="inlineStr">
        <is>
          <t>Handset</t>
        </is>
      </c>
      <c r="T3759" s="13" t="n"/>
      <c r="U3759" s="12" t="inlineStr">
        <is>
          <t>https://drive.google.com/uc?export=view&amp;id=1SL6Gw8uxwdOaLNLSGQ1HbrY-GXd8Coxi</t>
        </is>
      </c>
      <c r="V3759" t="inlineStr">
        <is>
          <t>20250424</t>
        </is>
      </c>
    </row>
    <row r="3760" ht="15" customHeight="1">
      <c r="A3760" s="7" t="inlineStr">
        <is>
          <t>BN2009091</t>
        </is>
      </c>
      <c r="B3760" s="8" t="inlineStr">
        <is>
          <t>Xiaomi</t>
        </is>
      </c>
      <c r="C3760" s="8" t="inlineStr">
        <is>
          <t>Redmi Note 13 Pro 8-256GB 5G</t>
        </is>
      </c>
      <c r="D3760" s="8" t="inlineStr">
        <is>
          <t>-</t>
        </is>
      </c>
      <c r="E3760" s="9" t="n">
        <v>1379</v>
      </c>
      <c r="F3760" s="9" t="inlineStr">
        <is>
          <t>1379.00</t>
        </is>
      </c>
      <c r="G3760" s="9" t="inlineStr">
        <is>
          <t>Instock</t>
        </is>
      </c>
      <c r="H3760" s="9">
        <f>SUBSTITUTE(SUBSTITUTE(SUBSTITUTE(SUBSTITUTE(SUBSTITUTE(F3760,"od",""),"Cena internetowa","")," ",""),"€",""),",",".")+0</f>
        <v/>
      </c>
      <c r="I3760" s="9" t="n"/>
      <c r="J3760" s="9">
        <f>IF(I3760&lt;&gt;"",I3760,H3760)</f>
        <v/>
      </c>
      <c r="K3760" s="9">
        <f>E3760/(1+M3760)</f>
        <v/>
      </c>
      <c r="L3760" s="10" t="inlineStr">
        <is>
          <t>PLN</t>
        </is>
      </c>
      <c r="M3760" s="11" t="n">
        <v>0.23</v>
      </c>
      <c r="N3760" s="9">
        <f>K3760*VLOOKUP(L3760,'Exchange rate'!A:B,2,0)</f>
        <v/>
      </c>
      <c r="O3760" s="8" t="inlineStr">
        <is>
          <t>Vobis</t>
        </is>
      </c>
      <c r="P3760" s="8" t="inlineStr">
        <is>
          <t>Vobis</t>
        </is>
      </c>
      <c r="Q3760" s="8" t="inlineStr">
        <is>
          <t>Poland</t>
        </is>
      </c>
      <c r="R3760" s="12" t="inlineStr">
        <is>
          <t>https://vobis.pl/smartfon-xiaomi-redmi-note-13-pro-5g-8-256gb-czarny.html</t>
        </is>
      </c>
      <c r="S3760" s="13" t="inlineStr">
        <is>
          <t>Handset</t>
        </is>
      </c>
      <c r="T3760" s="13" t="n"/>
      <c r="U3760" s="12" t="inlineStr">
        <is>
          <t>https://drive.google.com/uc?export=view&amp;id=1SKADdDifGNkcH3MQ-zuUYpzvsBmmmDjJ</t>
        </is>
      </c>
      <c r="V3760" t="inlineStr">
        <is>
          <t>20250424</t>
        </is>
      </c>
    </row>
    <row r="3761" ht="15" customHeight="1">
      <c r="A3761" s="7" t="inlineStr">
        <is>
          <t>BN2009111</t>
        </is>
      </c>
      <c r="B3761" s="8" t="inlineStr">
        <is>
          <t>Xiaomi</t>
        </is>
      </c>
      <c r="C3761" s="8" t="inlineStr">
        <is>
          <t>Redmi Note 13 Pro+ 12-512GB 5G</t>
        </is>
      </c>
      <c r="D3761" s="8" t="inlineStr">
        <is>
          <t>-</t>
        </is>
      </c>
      <c r="E3761" s="9" t="n">
        <v>2199</v>
      </c>
      <c r="F3761" s="9" t="inlineStr">
        <is>
          <t>2199.00</t>
        </is>
      </c>
      <c r="G3761" s="9" t="inlineStr">
        <is>
          <t>Instock</t>
        </is>
      </c>
      <c r="H3761" s="9">
        <f>SUBSTITUTE(SUBSTITUTE(SUBSTITUTE(SUBSTITUTE(SUBSTITUTE(F3761,"od",""),"Cena internetowa","")," ",""),"€",""),",",".")+0</f>
        <v/>
      </c>
      <c r="I3761" s="9" t="n"/>
      <c r="J3761" s="9">
        <f>IF(I3761&lt;&gt;"",I3761,H3761)</f>
        <v/>
      </c>
      <c r="K3761" s="9">
        <f>E3761/(1+M3761)</f>
        <v/>
      </c>
      <c r="L3761" s="10" t="inlineStr">
        <is>
          <t>PLN</t>
        </is>
      </c>
      <c r="M3761" s="11" t="n">
        <v>0.23</v>
      </c>
      <c r="N3761" s="9">
        <f>K3761*VLOOKUP(L3761,'Exchange rate'!A:B,2,0)</f>
        <v/>
      </c>
      <c r="O3761" s="8" t="inlineStr">
        <is>
          <t>Vobis</t>
        </is>
      </c>
      <c r="P3761" s="8" t="inlineStr">
        <is>
          <t>Vobis</t>
        </is>
      </c>
      <c r="Q3761" s="8" t="inlineStr">
        <is>
          <t>Poland</t>
        </is>
      </c>
      <c r="R3761" s="12" t="inlineStr">
        <is>
          <t>https://vobis.pl/smartfon-xiaomi-redmi-note-13-pro-5g-12-512-gb-fioletowy.html</t>
        </is>
      </c>
      <c r="S3761" s="13" t="inlineStr">
        <is>
          <t>Handset</t>
        </is>
      </c>
      <c r="T3761" s="13" t="n"/>
      <c r="U3761" s="12" t="inlineStr">
        <is>
          <t>https://drive.google.com/uc?export=view&amp;id=1QqqW2xgIcQtwcDk8BQGA6jBgYnyx0X5N</t>
        </is>
      </c>
      <c r="V3761" t="inlineStr">
        <is>
          <t>20250424</t>
        </is>
      </c>
    </row>
    <row r="3762" ht="15" customHeight="1">
      <c r="A3762" s="7" t="inlineStr">
        <is>
          <t>BN2008537</t>
        </is>
      </c>
      <c r="B3762" s="8" t="inlineStr">
        <is>
          <t>Xiaomi</t>
        </is>
      </c>
      <c r="C3762" s="8" t="inlineStr">
        <is>
          <t>Xiaomi 13 8-256GB 5G</t>
        </is>
      </c>
      <c r="D3762" s="8" t="inlineStr">
        <is>
          <t>-</t>
        </is>
      </c>
      <c r="E3762" s="9" t="n">
        <v>2749</v>
      </c>
      <c r="F3762" s="9" t="inlineStr">
        <is>
          <t>2749.00</t>
        </is>
      </c>
      <c r="G3762" s="9" t="inlineStr">
        <is>
          <t>Instock</t>
        </is>
      </c>
      <c r="H3762" s="9">
        <f>SUBSTITUTE(SUBSTITUTE(SUBSTITUTE(SUBSTITUTE(SUBSTITUTE(F3762,"od",""),"Cena internetowa","")," ",""),"€",""),",",".")+0</f>
        <v/>
      </c>
      <c r="I3762" s="9" t="n"/>
      <c r="J3762" s="9">
        <f>IF(I3762&lt;&gt;"",I3762,H3762)</f>
        <v/>
      </c>
      <c r="K3762" s="9">
        <f>E3762/(1+M3762)</f>
        <v/>
      </c>
      <c r="L3762" s="10" t="inlineStr">
        <is>
          <t>PLN</t>
        </is>
      </c>
      <c r="M3762" s="11" t="n">
        <v>0.23</v>
      </c>
      <c r="N3762" s="9">
        <f>K3762*VLOOKUP(L3762,'Exchange rate'!A:B,2,0)</f>
        <v/>
      </c>
      <c r="O3762" s="8" t="inlineStr">
        <is>
          <t>Vobis</t>
        </is>
      </c>
      <c r="P3762" s="8" t="inlineStr">
        <is>
          <t>Vobis</t>
        </is>
      </c>
      <c r="Q3762" s="8" t="inlineStr">
        <is>
          <t>Poland</t>
        </is>
      </c>
      <c r="R3762" s="12" t="inlineStr">
        <is>
          <t>https://vobis.pl/smartfon-xiaomi-13-8-256-gb-czarny.html</t>
        </is>
      </c>
      <c r="S3762" s="13" t="inlineStr">
        <is>
          <t>Handset</t>
        </is>
      </c>
      <c r="T3762" s="13" t="n"/>
      <c r="U3762" s="12" t="inlineStr">
        <is>
          <t>https://drive.google.com/uc?export=view&amp;id=1ReQ6mqa6Ch83u7olsb2HdDHlXySgxQ5q</t>
        </is>
      </c>
      <c r="V3762" t="inlineStr">
        <is>
          <t>20250424</t>
        </is>
      </c>
    </row>
    <row r="3763" ht="15" customHeight="1">
      <c r="A3763" s="7" t="inlineStr">
        <is>
          <t>BN2008852</t>
        </is>
      </c>
      <c r="B3763" s="8" t="inlineStr">
        <is>
          <t>Xiaomi</t>
        </is>
      </c>
      <c r="C3763" s="8" t="inlineStr">
        <is>
          <t>Xiaomi 13T 8-256GB 5G</t>
        </is>
      </c>
      <c r="D3763" s="8" t="inlineStr">
        <is>
          <t>-</t>
        </is>
      </c>
      <c r="E3763" s="9" t="n">
        <v>1949</v>
      </c>
      <c r="F3763" s="9" t="inlineStr">
        <is>
          <t>1949.00</t>
        </is>
      </c>
      <c r="G3763" s="9" t="inlineStr">
        <is>
          <t>Instock</t>
        </is>
      </c>
      <c r="H3763" s="9">
        <f>SUBSTITUTE(SUBSTITUTE(SUBSTITUTE(SUBSTITUTE(SUBSTITUTE(F3763,"od",""),"Cena internetowa","")," ",""),"€",""),",",".")+0</f>
        <v/>
      </c>
      <c r="I3763" s="9" t="n"/>
      <c r="J3763" s="9">
        <f>IF(I3763&lt;&gt;"",I3763,H3763)</f>
        <v/>
      </c>
      <c r="K3763" s="9">
        <f>E3763/(1+M3763)</f>
        <v/>
      </c>
      <c r="L3763" s="10" t="inlineStr">
        <is>
          <t>PLN</t>
        </is>
      </c>
      <c r="M3763" s="11" t="n">
        <v>0.23</v>
      </c>
      <c r="N3763" s="9">
        <f>K3763*VLOOKUP(L3763,'Exchange rate'!A:B,2,0)</f>
        <v/>
      </c>
      <c r="O3763" s="8" t="inlineStr">
        <is>
          <t>Vobis</t>
        </is>
      </c>
      <c r="P3763" s="8" t="inlineStr">
        <is>
          <t>Vobis</t>
        </is>
      </c>
      <c r="Q3763" s="8" t="inlineStr">
        <is>
          <t>Poland</t>
        </is>
      </c>
      <c r="R3763" s="12" t="inlineStr">
        <is>
          <t>https://vobis.pl/smartfon-xiaomi-13t-8-256gb-czarny.html</t>
        </is>
      </c>
      <c r="S3763" s="13" t="inlineStr">
        <is>
          <t>Handset</t>
        </is>
      </c>
      <c r="T3763" s="13" t="n"/>
      <c r="U3763" s="12" t="inlineStr">
        <is>
          <t>https://drive.google.com/uc?export=view&amp;id=1Qy09Xke0l6Vn6J2mG4Vds26O7M4eo0wd</t>
        </is>
      </c>
      <c r="V3763" t="inlineStr">
        <is>
          <t>20250424</t>
        </is>
      </c>
    </row>
    <row r="3764" ht="15" customHeight="1">
      <c r="A3764" s="7" t="inlineStr">
        <is>
          <t>BN2009392</t>
        </is>
      </c>
      <c r="B3764" s="8" t="inlineStr">
        <is>
          <t>Xiaomi</t>
        </is>
      </c>
      <c r="C3764" s="8" t="inlineStr">
        <is>
          <t>Poco C65 6-128GB LTE</t>
        </is>
      </c>
      <c r="D3764" s="8" t="inlineStr">
        <is>
          <t>-</t>
        </is>
      </c>
      <c r="E3764" s="9" t="n">
        <v>599</v>
      </c>
      <c r="F3764" s="9" t="inlineStr">
        <is>
          <t>599.00</t>
        </is>
      </c>
      <c r="G3764" s="9" t="inlineStr">
        <is>
          <t>Instock</t>
        </is>
      </c>
      <c r="H3764" s="9">
        <f>SUBSTITUTE(SUBSTITUTE(F3764,".00",""),".","")+0</f>
        <v/>
      </c>
      <c r="I3764" s="9" t="n"/>
      <c r="J3764" s="9">
        <f>IF(I3764&lt;&gt;"",I3764,H3764)</f>
        <v/>
      </c>
      <c r="K3764" s="9">
        <f>E3764/(1+M3764)</f>
        <v/>
      </c>
      <c r="L3764" s="10" t="inlineStr">
        <is>
          <t>PLN</t>
        </is>
      </c>
      <c r="M3764" s="11" t="n">
        <v>0.23</v>
      </c>
      <c r="N3764" s="9">
        <f>K3764*VLOOKUP(L3764,'Exchange rate'!A:B,2,0)</f>
        <v/>
      </c>
      <c r="O3764" s="8" t="inlineStr">
        <is>
          <t>XiaomiPL</t>
        </is>
      </c>
      <c r="P3764" s="8" t="inlineStr">
        <is>
          <t>XiaomiPL</t>
        </is>
      </c>
      <c r="Q3764" s="8" t="inlineStr">
        <is>
          <t>Poland</t>
        </is>
      </c>
      <c r="R3764" s="12" t="inlineStr">
        <is>
          <t>https://mi-home.pl/products/poco-c65?variant=47381108687196</t>
        </is>
      </c>
      <c r="S3764" s="13" t="inlineStr">
        <is>
          <t>Handset</t>
        </is>
      </c>
      <c r="T3764" s="13" t="n"/>
      <c r="U3764" s="12" t="inlineStr">
        <is>
          <t>https://drive.google.com/uc?export=view&amp;id=1vpGg5idc9sTuKyev8EZmLc02mOuY7sWU</t>
        </is>
      </c>
      <c r="V3764" t="inlineStr">
        <is>
          <t>20250424</t>
        </is>
      </c>
    </row>
    <row r="3765" ht="15" customHeight="1">
      <c r="A3765" s="7" t="inlineStr">
        <is>
          <t>BN2009393</t>
        </is>
      </c>
      <c r="B3765" s="8" t="inlineStr">
        <is>
          <t>Xiaomi</t>
        </is>
      </c>
      <c r="C3765" s="8" t="inlineStr">
        <is>
          <t>Poco C65 8-256GB LTE</t>
        </is>
      </c>
      <c r="D3765" s="8" t="inlineStr">
        <is>
          <t>-</t>
        </is>
      </c>
      <c r="E3765" s="9" t="n">
        <v>699</v>
      </c>
      <c r="F3765" s="9" t="inlineStr">
        <is>
          <t>699.00</t>
        </is>
      </c>
      <c r="G3765" s="9" t="inlineStr">
        <is>
          <t>Instock</t>
        </is>
      </c>
      <c r="H3765" s="9">
        <f>SUBSTITUTE(SUBSTITUTE(F3765,".00",""),".","")+0</f>
        <v/>
      </c>
      <c r="I3765" s="9" t="n"/>
      <c r="J3765" s="9">
        <f>IF(I3765&lt;&gt;"",I3765,H3765)</f>
        <v/>
      </c>
      <c r="K3765" s="9">
        <f>E3765/(1+M3765)</f>
        <v/>
      </c>
      <c r="L3765" s="10" t="inlineStr">
        <is>
          <t>PLN</t>
        </is>
      </c>
      <c r="M3765" s="11" t="n">
        <v>0.23</v>
      </c>
      <c r="N3765" s="9">
        <f>K3765*VLOOKUP(L3765,'Exchange rate'!A:B,2,0)</f>
        <v/>
      </c>
      <c r="O3765" s="8" t="inlineStr">
        <is>
          <t>XiaomiPL</t>
        </is>
      </c>
      <c r="P3765" s="8" t="inlineStr">
        <is>
          <t>XiaomiPL</t>
        </is>
      </c>
      <c r="Q3765" s="8" t="inlineStr">
        <is>
          <t>Poland</t>
        </is>
      </c>
      <c r="R3765" s="12" t="inlineStr">
        <is>
          <t>https://mi-home.pl/products/poco-c65?variant=47381114093916</t>
        </is>
      </c>
      <c r="S3765" s="13" t="inlineStr">
        <is>
          <t>Handset</t>
        </is>
      </c>
      <c r="T3765" s="13" t="n"/>
      <c r="U3765" s="12" t="inlineStr">
        <is>
          <t>https://drive.google.com/uc?export=view&amp;id=1wbmJdpOyVGBmSDckT_75GK4Ri0M7VlV7</t>
        </is>
      </c>
      <c r="V3765" t="inlineStr">
        <is>
          <t>20250424</t>
        </is>
      </c>
    </row>
    <row r="3766" ht="15" customHeight="1">
      <c r="A3766" s="7" t="inlineStr">
        <is>
          <t>BN2009751</t>
        </is>
      </c>
      <c r="B3766" s="8" t="inlineStr">
        <is>
          <t>Xiaomi</t>
        </is>
      </c>
      <c r="C3766" s="8" t="inlineStr">
        <is>
          <t>Poco F6 12-512GB 5G</t>
        </is>
      </c>
      <c r="D3766" s="8" t="inlineStr">
        <is>
          <t>-</t>
        </is>
      </c>
      <c r="E3766" s="9" t="n">
        <v>2399</v>
      </c>
      <c r="F3766" s="9" t="inlineStr">
        <is>
          <t>2399.00</t>
        </is>
      </c>
      <c r="G3766" s="9" t="inlineStr">
        <is>
          <t>Instock</t>
        </is>
      </c>
      <c r="H3766" s="9">
        <f>SUBSTITUTE(SUBSTITUTE(F3766,".00",""),".","")+0</f>
        <v/>
      </c>
      <c r="I3766" s="9" t="n"/>
      <c r="J3766" s="9">
        <f>IF(I3766&lt;&gt;"",I3766,H3766)</f>
        <v/>
      </c>
      <c r="K3766" s="9">
        <f>E3766/(1+M3766)</f>
        <v/>
      </c>
      <c r="L3766" s="10" t="inlineStr">
        <is>
          <t>PLN</t>
        </is>
      </c>
      <c r="M3766" s="11" t="n">
        <v>0.23</v>
      </c>
      <c r="N3766" s="9">
        <f>K3766*VLOOKUP(L3766,'Exchange rate'!A:B,2,0)</f>
        <v/>
      </c>
      <c r="O3766" s="8" t="inlineStr">
        <is>
          <t>XiaomiPL</t>
        </is>
      </c>
      <c r="P3766" s="8" t="inlineStr">
        <is>
          <t>XiaomiPL</t>
        </is>
      </c>
      <c r="Q3766" s="8" t="inlineStr">
        <is>
          <t>Poland</t>
        </is>
      </c>
      <c r="R3766" s="12" t="inlineStr">
        <is>
          <t>https://mi-home.pl/products/poco-f6?variant=48737202995548</t>
        </is>
      </c>
      <c r="S3766" s="13" t="inlineStr">
        <is>
          <t>Handset</t>
        </is>
      </c>
      <c r="T3766" s="13" t="n"/>
      <c r="U3766" s="12" t="inlineStr">
        <is>
          <t>https://drive.google.com/uc?export=view&amp;id=1vi5WLAyXz46PY0VLyXLKkcgZDSGTKfCp</t>
        </is>
      </c>
      <c r="V3766" t="inlineStr">
        <is>
          <t>20250424</t>
        </is>
      </c>
    </row>
    <row r="3767" ht="15" customHeight="1">
      <c r="A3767" s="7" t="inlineStr">
        <is>
          <t>BN2009752</t>
        </is>
      </c>
      <c r="B3767" s="8" t="inlineStr">
        <is>
          <t>Xiaomi</t>
        </is>
      </c>
      <c r="C3767" s="8" t="inlineStr">
        <is>
          <t>Poco F6 Pro 12-512GB 5G</t>
        </is>
      </c>
      <c r="D3767" s="8" t="inlineStr">
        <is>
          <t>-</t>
        </is>
      </c>
      <c r="E3767" s="9" t="n">
        <v>2799</v>
      </c>
      <c r="F3767" s="9" t="inlineStr">
        <is>
          <t>2799.00</t>
        </is>
      </c>
      <c r="G3767" s="9" t="inlineStr">
        <is>
          <t>Instock</t>
        </is>
      </c>
      <c r="H3767" s="9">
        <f>SUBSTITUTE(SUBSTITUTE(F3767,".00",""),".","")+0</f>
        <v/>
      </c>
      <c r="I3767" s="9" t="n"/>
      <c r="J3767" s="9">
        <f>IF(I3767&lt;&gt;"",I3767,H3767)</f>
        <v/>
      </c>
      <c r="K3767" s="9">
        <f>E3767/(1+M3767)</f>
        <v/>
      </c>
      <c r="L3767" s="10" t="inlineStr">
        <is>
          <t>PLN</t>
        </is>
      </c>
      <c r="M3767" s="11" t="n">
        <v>0.23</v>
      </c>
      <c r="N3767" s="9">
        <f>K3767*VLOOKUP(L3767,'Exchange rate'!A:B,2,0)</f>
        <v/>
      </c>
      <c r="O3767" s="8" t="inlineStr">
        <is>
          <t>XiaomiPL</t>
        </is>
      </c>
      <c r="P3767" s="8" t="inlineStr">
        <is>
          <t>XiaomiPL</t>
        </is>
      </c>
      <c r="Q3767" s="8" t="inlineStr">
        <is>
          <t>Poland</t>
        </is>
      </c>
      <c r="R3767" s="12" t="inlineStr">
        <is>
          <t>https://mi-home.pl/products/poco-f6-pro?variant=48737198997852</t>
        </is>
      </c>
      <c r="S3767" s="13" t="inlineStr">
        <is>
          <t>Handset</t>
        </is>
      </c>
      <c r="T3767" s="13" t="n"/>
      <c r="U3767" s="12" t="inlineStr">
        <is>
          <t>https://drive.google.com/uc?export=view&amp;id=1vZd6Vm59wpT9A4nCfRsZ0a6_PfTRO53E</t>
        </is>
      </c>
      <c r="V3767" t="inlineStr">
        <is>
          <t>20250424</t>
        </is>
      </c>
    </row>
    <row r="3768" ht="15" customHeight="1">
      <c r="A3768" s="7" t="inlineStr">
        <is>
          <t>BN2009755</t>
        </is>
      </c>
      <c r="B3768" s="8" t="inlineStr">
        <is>
          <t>Xiaomi</t>
        </is>
      </c>
      <c r="C3768" s="8" t="inlineStr">
        <is>
          <t>Poco F6 Pro 16GB-1TB 5G</t>
        </is>
      </c>
      <c r="D3768" s="8" t="inlineStr">
        <is>
          <t>-</t>
        </is>
      </c>
      <c r="E3768" s="9" t="n">
        <v>3199</v>
      </c>
      <c r="F3768" s="9" t="inlineStr">
        <is>
          <t>3199.00</t>
        </is>
      </c>
      <c r="G3768" s="9" t="inlineStr">
        <is>
          <t>Instock</t>
        </is>
      </c>
      <c r="H3768" s="9">
        <f>SUBSTITUTE(SUBSTITUTE(F3768,".00",""),".","")+0</f>
        <v/>
      </c>
      <c r="I3768" s="9" t="n"/>
      <c r="J3768" s="9">
        <f>IF(I3768&lt;&gt;"",I3768,H3768)</f>
        <v/>
      </c>
      <c r="K3768" s="9">
        <f>E3768/(1+M3768)</f>
        <v/>
      </c>
      <c r="L3768" s="10" t="inlineStr">
        <is>
          <t>PLN</t>
        </is>
      </c>
      <c r="M3768" s="11" t="n">
        <v>0.23</v>
      </c>
      <c r="N3768" s="9">
        <f>K3768*VLOOKUP(L3768,'Exchange rate'!A:B,2,0)</f>
        <v/>
      </c>
      <c r="O3768" s="8" t="inlineStr">
        <is>
          <t>XiaomiPL</t>
        </is>
      </c>
      <c r="P3768" s="8" t="inlineStr">
        <is>
          <t>XiaomiPL</t>
        </is>
      </c>
      <c r="Q3768" s="8" t="inlineStr">
        <is>
          <t>Poland</t>
        </is>
      </c>
      <c r="R3768" s="12" t="inlineStr">
        <is>
          <t>https://mi-home.pl/products/poco-f6-pro?variant=48737201127772</t>
        </is>
      </c>
      <c r="S3768" s="13" t="inlineStr">
        <is>
          <t>Handset</t>
        </is>
      </c>
      <c r="T3768" s="13" t="n"/>
      <c r="U3768" s="12" t="inlineStr">
        <is>
          <t>https://drive.google.com/uc?export=view&amp;id=1vvFaMUoq7NRZcftId6_4J44n3NsHgT6-</t>
        </is>
      </c>
      <c r="V3768" t="inlineStr">
        <is>
          <t>20250424</t>
        </is>
      </c>
    </row>
    <row r="3769" ht="15" customHeight="1">
      <c r="A3769" s="7" t="inlineStr">
        <is>
          <t>BN2009379</t>
        </is>
      </c>
      <c r="B3769" s="8" t="inlineStr">
        <is>
          <t>Xiaomi</t>
        </is>
      </c>
      <c r="C3769" s="8" t="inlineStr">
        <is>
          <t>Poco M6 Pro 12-512GB</t>
        </is>
      </c>
      <c r="D3769" s="8" t="inlineStr">
        <is>
          <t>-</t>
        </is>
      </c>
      <c r="E3769" s="9" t="n">
        <v>1299</v>
      </c>
      <c r="F3769" s="9" t="inlineStr">
        <is>
          <t>1299.00</t>
        </is>
      </c>
      <c r="G3769" s="9" t="inlineStr">
        <is>
          <t>Instock</t>
        </is>
      </c>
      <c r="H3769" s="9">
        <f>SUBSTITUTE(SUBSTITUTE(F3769,".00",""),".","")+0</f>
        <v/>
      </c>
      <c r="I3769" s="9" t="n"/>
      <c r="J3769" s="9">
        <f>IF(I3769&lt;&gt;"",I3769,H3769)</f>
        <v/>
      </c>
      <c r="K3769" s="9">
        <f>E3769/(1+M3769)</f>
        <v/>
      </c>
      <c r="L3769" s="10" t="inlineStr">
        <is>
          <t>PLN</t>
        </is>
      </c>
      <c r="M3769" s="11" t="n">
        <v>0.23</v>
      </c>
      <c r="N3769" s="9">
        <f>K3769*VLOOKUP(L3769,'Exchange rate'!A:B,2,0)</f>
        <v/>
      </c>
      <c r="O3769" s="8" t="inlineStr">
        <is>
          <t>XiaomiPL</t>
        </is>
      </c>
      <c r="P3769" s="8" t="inlineStr">
        <is>
          <t>XiaomiPL</t>
        </is>
      </c>
      <c r="Q3769" s="8" t="inlineStr">
        <is>
          <t>Poland</t>
        </is>
      </c>
      <c r="R3769" s="12" t="inlineStr">
        <is>
          <t>https://mi-home.pl/products/poco-m6-pro?variant=47522381300060</t>
        </is>
      </c>
      <c r="S3769" s="13" t="inlineStr">
        <is>
          <t>Handset</t>
        </is>
      </c>
      <c r="T3769" s="13" t="n"/>
      <c r="U3769" s="12" t="inlineStr">
        <is>
          <t>https://drive.google.com/uc?export=view&amp;id=1wdF9f4ZQyf6qHUeNNMMDRiM1-bOP3e7W</t>
        </is>
      </c>
      <c r="V3769" t="inlineStr">
        <is>
          <t>20250424</t>
        </is>
      </c>
    </row>
    <row r="3770" ht="15" customHeight="1">
      <c r="A3770" s="7" t="inlineStr">
        <is>
          <t>BN2009378</t>
        </is>
      </c>
      <c r="B3770" s="8" t="inlineStr">
        <is>
          <t>Xiaomi</t>
        </is>
      </c>
      <c r="C3770" s="8" t="inlineStr">
        <is>
          <t>Poco M6 Pro 8-256GB</t>
        </is>
      </c>
      <c r="D3770" s="8" t="inlineStr">
        <is>
          <t>-</t>
        </is>
      </c>
      <c r="E3770" s="9" t="n">
        <v>1099</v>
      </c>
      <c r="F3770" s="9" t="inlineStr">
        <is>
          <t>1099.00</t>
        </is>
      </c>
      <c r="G3770" s="9" t="inlineStr">
        <is>
          <t>Instock</t>
        </is>
      </c>
      <c r="H3770" s="9">
        <f>SUBSTITUTE(SUBSTITUTE(F3770,".00",""),".","")+0</f>
        <v/>
      </c>
      <c r="I3770" s="9" t="n"/>
      <c r="J3770" s="9">
        <f>IF(I3770&lt;&gt;"",I3770,H3770)</f>
        <v/>
      </c>
      <c r="K3770" s="9">
        <f>E3770/(1+M3770)</f>
        <v/>
      </c>
      <c r="L3770" s="10" t="inlineStr">
        <is>
          <t>PLN</t>
        </is>
      </c>
      <c r="M3770" s="11" t="n">
        <v>0.23</v>
      </c>
      <c r="N3770" s="9">
        <f>K3770*VLOOKUP(L3770,'Exchange rate'!A:B,2,0)</f>
        <v/>
      </c>
      <c r="O3770" s="8" t="inlineStr">
        <is>
          <t>XiaomiPL</t>
        </is>
      </c>
      <c r="P3770" s="8" t="inlineStr">
        <is>
          <t>XiaomiPL</t>
        </is>
      </c>
      <c r="Q3770" s="8" t="inlineStr">
        <is>
          <t>Poland</t>
        </is>
      </c>
      <c r="R3770" s="12" t="inlineStr">
        <is>
          <t>https://mi-home.pl/products/poco-m6-pro?variant=47730477007196</t>
        </is>
      </c>
      <c r="S3770" s="13" t="inlineStr">
        <is>
          <t>Handset</t>
        </is>
      </c>
      <c r="T3770" s="13" t="n"/>
      <c r="U3770" s="12" t="inlineStr">
        <is>
          <t>https://drive.google.com/uc?export=view&amp;id=1w5EUN3CHb0DETivU7OYLiSdW76v5pekH</t>
        </is>
      </c>
      <c r="V3770" t="inlineStr">
        <is>
          <t>20250424</t>
        </is>
      </c>
    </row>
    <row r="3771" ht="15" customHeight="1">
      <c r="A3771" s="7" t="inlineStr">
        <is>
          <t>BN2009384</t>
        </is>
      </c>
      <c r="B3771" s="8" t="inlineStr">
        <is>
          <t>Xiaomi</t>
        </is>
      </c>
      <c r="C3771" s="8" t="inlineStr">
        <is>
          <t>Poco X6 12-256GB 5G</t>
        </is>
      </c>
      <c r="D3771" s="8" t="inlineStr">
        <is>
          <t>-</t>
        </is>
      </c>
      <c r="E3771" s="9" t="n">
        <v>1499</v>
      </c>
      <c r="F3771" s="9" t="inlineStr">
        <is>
          <t>1499.00</t>
        </is>
      </c>
      <c r="G3771" s="9" t="inlineStr">
        <is>
          <t>Instock</t>
        </is>
      </c>
      <c r="H3771" s="9">
        <f>SUBSTITUTE(SUBSTITUTE(F3771,".00",""),".","")+0</f>
        <v/>
      </c>
      <c r="I3771" s="9" t="n"/>
      <c r="J3771" s="9">
        <f>IF(I3771&lt;&gt;"",I3771,H3771)</f>
        <v/>
      </c>
      <c r="K3771" s="9">
        <f>E3771/(1+M3771)</f>
        <v/>
      </c>
      <c r="L3771" s="10" t="inlineStr">
        <is>
          <t>PLN</t>
        </is>
      </c>
      <c r="M3771" s="11" t="n">
        <v>0.23</v>
      </c>
      <c r="N3771" s="9">
        <f>K3771*VLOOKUP(L3771,'Exchange rate'!A:B,2,0)</f>
        <v/>
      </c>
      <c r="O3771" s="8" t="inlineStr">
        <is>
          <t>XiaomiPL</t>
        </is>
      </c>
      <c r="P3771" s="8" t="inlineStr">
        <is>
          <t>XiaomiPL</t>
        </is>
      </c>
      <c r="Q3771" s="8" t="inlineStr">
        <is>
          <t>Poland</t>
        </is>
      </c>
      <c r="R3771" s="12" t="inlineStr">
        <is>
          <t>https://mi-home.pl/products/poco-x6-5g?variant=47522384150876</t>
        </is>
      </c>
      <c r="S3771" s="13" t="inlineStr">
        <is>
          <t>Handset</t>
        </is>
      </c>
      <c r="T3771" s="13" t="n"/>
      <c r="U3771" s="12" t="inlineStr">
        <is>
          <t>https://drive.google.com/uc?export=view&amp;id=1vh_cNP4nwkvAQEXcd80-aqTHZ3QFP3Wl</t>
        </is>
      </c>
      <c r="V3771" t="inlineStr">
        <is>
          <t>20250424</t>
        </is>
      </c>
    </row>
    <row r="3772" ht="15" customHeight="1">
      <c r="A3772" s="7" t="inlineStr">
        <is>
          <t>BN2009385</t>
        </is>
      </c>
      <c r="B3772" s="8" t="inlineStr">
        <is>
          <t>Xiaomi</t>
        </is>
      </c>
      <c r="C3772" s="8" t="inlineStr">
        <is>
          <t>Poco X6 Pro 12-512GB 5G</t>
        </is>
      </c>
      <c r="D3772" s="8" t="inlineStr">
        <is>
          <t>-</t>
        </is>
      </c>
      <c r="E3772" s="9" t="n">
        <v>1899</v>
      </c>
      <c r="F3772" s="9" t="inlineStr">
        <is>
          <t>1899.00</t>
        </is>
      </c>
      <c r="G3772" s="9" t="inlineStr">
        <is>
          <t>Instock</t>
        </is>
      </c>
      <c r="H3772" s="9">
        <f>SUBSTITUTE(SUBSTITUTE(F3772,".00",""),".","")+0</f>
        <v/>
      </c>
      <c r="I3772" s="9" t="n"/>
      <c r="J3772" s="9">
        <f>IF(I3772&lt;&gt;"",I3772,H3772)</f>
        <v/>
      </c>
      <c r="K3772" s="9">
        <f>E3772/(1+M3772)</f>
        <v/>
      </c>
      <c r="L3772" s="10" t="inlineStr">
        <is>
          <t>PLN</t>
        </is>
      </c>
      <c r="M3772" s="11" t="n">
        <v>0.23</v>
      </c>
      <c r="N3772" s="9">
        <f>K3772*VLOOKUP(L3772,'Exchange rate'!A:B,2,0)</f>
        <v/>
      </c>
      <c r="O3772" s="8" t="inlineStr">
        <is>
          <t>XiaomiPL</t>
        </is>
      </c>
      <c r="P3772" s="8" t="inlineStr">
        <is>
          <t>XiaomiPL</t>
        </is>
      </c>
      <c r="Q3772" s="8" t="inlineStr">
        <is>
          <t>Poland</t>
        </is>
      </c>
      <c r="R3772" s="12" t="inlineStr">
        <is>
          <t>https://mi-home.pl/products/poco-x6-pro-5g?variant=47522386346332</t>
        </is>
      </c>
      <c r="S3772" s="13" t="inlineStr">
        <is>
          <t>Handset</t>
        </is>
      </c>
      <c r="T3772" s="13" t="n"/>
      <c r="U3772" s="12" t="inlineStr">
        <is>
          <t>https://drive.google.com/uc?export=view&amp;id=1wG3rK8exNi-OPd_8gQPjPD_Lmosj_D7g</t>
        </is>
      </c>
      <c r="V3772" t="inlineStr">
        <is>
          <t>20250424</t>
        </is>
      </c>
    </row>
    <row r="3773" ht="15" customHeight="1">
      <c r="A3773" s="7" t="inlineStr">
        <is>
          <t>BN2008010</t>
        </is>
      </c>
      <c r="B3773" s="8" t="inlineStr">
        <is>
          <t>Xiaomi</t>
        </is>
      </c>
      <c r="C3773" s="8" t="inlineStr">
        <is>
          <t>Redmi 10 (2022) 4-64GB LTE</t>
        </is>
      </c>
      <c r="D3773" s="8" t="inlineStr">
        <is>
          <t>-</t>
        </is>
      </c>
      <c r="E3773" s="9" t="n">
        <v>0</v>
      </c>
      <c r="F3773" s="9" t="inlineStr">
        <is>
          <t>0.00</t>
        </is>
      </c>
      <c r="G3773" s="9" t="inlineStr">
        <is>
          <t>Outstock</t>
        </is>
      </c>
      <c r="H3773" s="9">
        <f>SUBSTITUTE(SUBSTITUTE(F3773,".00",""),".","")+0</f>
        <v/>
      </c>
      <c r="I3773" s="9" t="n"/>
      <c r="J3773" s="9">
        <f>IF(I3773&lt;&gt;"",I3773,H3773)</f>
        <v/>
      </c>
      <c r="K3773" s="9">
        <f>E3773/(1+M3773)</f>
        <v/>
      </c>
      <c r="L3773" s="10" t="inlineStr">
        <is>
          <t>PLN</t>
        </is>
      </c>
      <c r="M3773" s="11" t="n">
        <v>0.23</v>
      </c>
      <c r="N3773" s="9">
        <f>K3773*VLOOKUP(L3773,'Exchange rate'!A:B,2,0)</f>
        <v/>
      </c>
      <c r="O3773" s="8" t="inlineStr">
        <is>
          <t>XiaomiPL</t>
        </is>
      </c>
      <c r="P3773" s="8" t="inlineStr">
        <is>
          <t>XiaomiPL</t>
        </is>
      </c>
      <c r="Q3773" s="8" t="inlineStr">
        <is>
          <t>Poland</t>
        </is>
      </c>
      <c r="R3773" s="12" t="inlineStr">
        <is>
          <t>https://mi-home.pl/redmi-10-2022-4gb-64gb-carbon-grey</t>
        </is>
      </c>
      <c r="S3773" s="13" t="inlineStr">
        <is>
          <t>Handset</t>
        </is>
      </c>
      <c r="T3773" s="13" t="inlineStr">
        <is>
          <t>a</t>
        </is>
      </c>
      <c r="U3773" s="12" t="inlineStr">
        <is>
          <t>https://drive.google.com/uc?export=view&amp;id=1vhS8cEz-TzE9K1yR3jxOEFKAXvOzdeET</t>
        </is>
      </c>
      <c r="V3773" t="inlineStr">
        <is>
          <t>20250424</t>
        </is>
      </c>
    </row>
    <row r="3774" ht="15" customHeight="1">
      <c r="A3774" s="7" t="inlineStr">
        <is>
          <t>BN2008409</t>
        </is>
      </c>
      <c r="B3774" s="8" t="inlineStr">
        <is>
          <t>Xiaomi</t>
        </is>
      </c>
      <c r="C3774" s="8" t="inlineStr">
        <is>
          <t>Redmi 10C 4-128GB LTE</t>
        </is>
      </c>
      <c r="D3774" s="8" t="inlineStr">
        <is>
          <t>-</t>
        </is>
      </c>
      <c r="E3774" s="9" t="n">
        <v>0</v>
      </c>
      <c r="F3774" s="9" t="inlineStr">
        <is>
          <t>0.00</t>
        </is>
      </c>
      <c r="G3774" s="9" t="inlineStr">
        <is>
          <t>Outstock</t>
        </is>
      </c>
      <c r="H3774" s="9">
        <f>SUBSTITUTE(SUBSTITUTE(F3774,".00",""),".","")+0</f>
        <v/>
      </c>
      <c r="I3774" s="9" t="n"/>
      <c r="J3774" s="9">
        <f>IF(I3774&lt;&gt;"",I3774,H3774)</f>
        <v/>
      </c>
      <c r="K3774" s="9">
        <f>E3774/(1+M3774)</f>
        <v/>
      </c>
      <c r="L3774" s="10" t="inlineStr">
        <is>
          <t>PLN</t>
        </is>
      </c>
      <c r="M3774" s="11" t="n">
        <v>0.23</v>
      </c>
      <c r="N3774" s="9">
        <f>K3774*VLOOKUP(L3774,'Exchange rate'!A:B,2,0)</f>
        <v/>
      </c>
      <c r="O3774" s="8" t="inlineStr">
        <is>
          <t>XiaomiPL</t>
        </is>
      </c>
      <c r="P3774" s="8" t="inlineStr">
        <is>
          <t>XiaomiPL</t>
        </is>
      </c>
      <c r="Q3774" s="8" t="inlineStr">
        <is>
          <t>Poland</t>
        </is>
      </c>
      <c r="R3774" s="12" t="inlineStr">
        <is>
          <t>https://mi-home.pl/products/redmi-10c?variant=46456109891932</t>
        </is>
      </c>
      <c r="S3774" s="13" t="inlineStr">
        <is>
          <t>Handset</t>
        </is>
      </c>
      <c r="T3774" s="13" t="inlineStr">
        <is>
          <t>a</t>
        </is>
      </c>
      <c r="U3774" s="12" t="inlineStr">
        <is>
          <t>https://drive.google.com/uc?export=view&amp;id=1wGY_SOvPntVLOQrnBoZE7nPaZPoraFg9</t>
        </is>
      </c>
      <c r="V3774" t="inlineStr">
        <is>
          <t>20250424</t>
        </is>
      </c>
    </row>
    <row r="3775" ht="15" customHeight="1">
      <c r="A3775" s="7" t="inlineStr">
        <is>
          <t>BN2008851</t>
        </is>
      </c>
      <c r="B3775" s="8" t="inlineStr">
        <is>
          <t>Xiaomi</t>
        </is>
      </c>
      <c r="C3775" s="8" t="inlineStr">
        <is>
          <t>Redmi 12 4-128GB LTE</t>
        </is>
      </c>
      <c r="D3775" s="8" t="inlineStr">
        <is>
          <t>-</t>
        </is>
      </c>
      <c r="E3775" s="9" t="n">
        <v>445</v>
      </c>
      <c r="F3775" s="9" t="inlineStr">
        <is>
          <t>445.00</t>
        </is>
      </c>
      <c r="G3775" s="9" t="inlineStr">
        <is>
          <t>Instock</t>
        </is>
      </c>
      <c r="H3775" s="9">
        <f>SUBSTITUTE(SUBSTITUTE(F3775,".00",""),".","")+0</f>
        <v/>
      </c>
      <c r="I3775" s="9" t="n"/>
      <c r="J3775" s="9">
        <f>IF(I3775&lt;&gt;"",I3775,H3775)</f>
        <v/>
      </c>
      <c r="K3775" s="9">
        <f>E3775/(1+M3775)</f>
        <v/>
      </c>
      <c r="L3775" s="10" t="inlineStr">
        <is>
          <t>PLN</t>
        </is>
      </c>
      <c r="M3775" s="11" t="n">
        <v>0.23</v>
      </c>
      <c r="N3775" s="9">
        <f>K3775*VLOOKUP(L3775,'Exchange rate'!A:B,2,0)</f>
        <v/>
      </c>
      <c r="O3775" s="8" t="inlineStr">
        <is>
          <t>XiaomiPL</t>
        </is>
      </c>
      <c r="P3775" s="8" t="inlineStr">
        <is>
          <t>XiaomiPL</t>
        </is>
      </c>
      <c r="Q3775" s="8" t="inlineStr">
        <is>
          <t>Poland</t>
        </is>
      </c>
      <c r="R3775" s="12" t="inlineStr">
        <is>
          <t>https://mi-home.pl/products/redmi-12</t>
        </is>
      </c>
      <c r="S3775" s="13" t="inlineStr">
        <is>
          <t>Handset</t>
        </is>
      </c>
      <c r="T3775" s="13" t="n"/>
      <c r="U3775" s="12" t="inlineStr">
        <is>
          <t>https://drive.google.com/uc?export=view&amp;id=1wb2FbGCmL1Re8jWyMnWEIR4-R6xpNdOO</t>
        </is>
      </c>
      <c r="V3775" t="inlineStr">
        <is>
          <t>20250424</t>
        </is>
      </c>
    </row>
    <row r="3776" ht="15" customHeight="1">
      <c r="A3776" s="7" t="inlineStr">
        <is>
          <t>BN2008897</t>
        </is>
      </c>
      <c r="B3776" s="8" t="inlineStr">
        <is>
          <t>Xiaomi</t>
        </is>
      </c>
      <c r="C3776" s="8" t="inlineStr">
        <is>
          <t>Redmi 12 8-256GB</t>
        </is>
      </c>
      <c r="D3776" s="8" t="inlineStr">
        <is>
          <t>-</t>
        </is>
      </c>
      <c r="E3776" s="9" t="n">
        <v>0</v>
      </c>
      <c r="F3776" s="9" t="inlineStr">
        <is>
          <t>0.00</t>
        </is>
      </c>
      <c r="G3776" s="9" t="inlineStr">
        <is>
          <t>Outstock</t>
        </is>
      </c>
      <c r="H3776" s="9">
        <f>SUBSTITUTE(SUBSTITUTE(F3776,".00",""),".","")+0</f>
        <v/>
      </c>
      <c r="I3776" s="9" t="n"/>
      <c r="J3776" s="9">
        <f>IF(I3776&lt;&gt;"",I3776,H3776)</f>
        <v/>
      </c>
      <c r="K3776" s="9">
        <f>E3776/(1+M3776)</f>
        <v/>
      </c>
      <c r="L3776" s="10" t="inlineStr">
        <is>
          <t>PLN</t>
        </is>
      </c>
      <c r="M3776" s="11" t="n">
        <v>0.23</v>
      </c>
      <c r="N3776" s="9">
        <f>K3776*VLOOKUP(L3776,'Exchange rate'!A:B,2,0)</f>
        <v/>
      </c>
      <c r="O3776" s="8" t="inlineStr">
        <is>
          <t>XiaomiPL</t>
        </is>
      </c>
      <c r="P3776" s="8" t="inlineStr">
        <is>
          <t>XiaomiPL</t>
        </is>
      </c>
      <c r="Q3776" s="8" t="inlineStr">
        <is>
          <t>Poland</t>
        </is>
      </c>
      <c r="R3776" s="12" t="inlineStr">
        <is>
          <t>https://mi-home.pl/products/redmi-12?variant=46931270336860</t>
        </is>
      </c>
      <c r="S3776" s="13" t="inlineStr">
        <is>
          <t>Handset</t>
        </is>
      </c>
      <c r="T3776" s="13" t="inlineStr">
        <is>
          <t>a</t>
        </is>
      </c>
      <c r="U3776" s="12" t="inlineStr">
        <is>
          <t>https://drive.google.com/uc?export=view&amp;id=1vswEkXEGMk6TCFBQcgAeVRbnP_oiIvwf</t>
        </is>
      </c>
      <c r="V3776" t="inlineStr">
        <is>
          <t>20250424</t>
        </is>
      </c>
    </row>
    <row r="3777" ht="15" customHeight="1">
      <c r="A3777" s="7" t="inlineStr">
        <is>
          <t>BN2008535</t>
        </is>
      </c>
      <c r="B3777" s="8" t="inlineStr">
        <is>
          <t>Xiaomi</t>
        </is>
      </c>
      <c r="C3777" s="8" t="inlineStr">
        <is>
          <t>Redmi 12C 3-32GB LTE</t>
        </is>
      </c>
      <c r="D3777" s="8" t="inlineStr">
        <is>
          <t>-</t>
        </is>
      </c>
      <c r="E3777" s="9" t="n">
        <v>289</v>
      </c>
      <c r="F3777" s="9" t="inlineStr">
        <is>
          <t>289.00</t>
        </is>
      </c>
      <c r="G3777" s="9" t="inlineStr">
        <is>
          <t>Instock</t>
        </is>
      </c>
      <c r="H3777" s="9">
        <f>SUBSTITUTE(SUBSTITUTE(F3777,".00",""),".","")+0</f>
        <v/>
      </c>
      <c r="I3777" s="9" t="n"/>
      <c r="J3777" s="9">
        <f>IF(I3777&lt;&gt;"",I3777,H3777)</f>
        <v/>
      </c>
      <c r="K3777" s="9">
        <f>E3777/(1+M3777)</f>
        <v/>
      </c>
      <c r="L3777" s="10" t="inlineStr">
        <is>
          <t>PLN</t>
        </is>
      </c>
      <c r="M3777" s="11" t="n">
        <v>0.23</v>
      </c>
      <c r="N3777" s="9">
        <f>K3777*VLOOKUP(L3777,'Exchange rate'!A:B,2,0)</f>
        <v/>
      </c>
      <c r="O3777" s="8" t="inlineStr">
        <is>
          <t>XiaomiPL</t>
        </is>
      </c>
      <c r="P3777" s="8" t="inlineStr">
        <is>
          <t>XiaomiPL</t>
        </is>
      </c>
      <c r="Q3777" s="8" t="inlineStr">
        <is>
          <t>Poland</t>
        </is>
      </c>
      <c r="R3777" s="12" t="inlineStr">
        <is>
          <t>https://mi-home.pl/products/redmi-12c?variant=46456120738140</t>
        </is>
      </c>
      <c r="S3777" s="13" t="inlineStr">
        <is>
          <t>Handset</t>
        </is>
      </c>
      <c r="T3777" s="13" t="n"/>
      <c r="U3777" s="12" t="inlineStr">
        <is>
          <t>https://drive.google.com/uc?export=view&amp;id=1wCLR-dUCllWn1aZyUbH9eLH2TwR7IlES</t>
        </is>
      </c>
      <c r="V3777" t="inlineStr">
        <is>
          <t>20250424</t>
        </is>
      </c>
    </row>
    <row r="3778" ht="15" customHeight="1">
      <c r="A3778" s="7" t="inlineStr">
        <is>
          <t>BN2008564</t>
        </is>
      </c>
      <c r="B3778" s="8" t="inlineStr">
        <is>
          <t>Xiaomi</t>
        </is>
      </c>
      <c r="C3778" s="8" t="inlineStr">
        <is>
          <t>Redmi 12C 3-64GB LTE</t>
        </is>
      </c>
      <c r="D3778" s="8" t="inlineStr">
        <is>
          <t>-</t>
        </is>
      </c>
      <c r="E3778" s="9" t="n">
        <v>389</v>
      </c>
      <c r="F3778" s="9" t="inlineStr">
        <is>
          <t>389.00</t>
        </is>
      </c>
      <c r="G3778" s="9" t="inlineStr">
        <is>
          <t>Instock</t>
        </is>
      </c>
      <c r="H3778" s="9">
        <f>SUBSTITUTE(SUBSTITUTE(F3778,".00",""),".","")+0</f>
        <v/>
      </c>
      <c r="I3778" s="9" t="n"/>
      <c r="J3778" s="9">
        <f>IF(I3778&lt;&gt;"",I3778,H3778)</f>
        <v/>
      </c>
      <c r="K3778" s="9">
        <f>E3778/(1+M3778)</f>
        <v/>
      </c>
      <c r="L3778" s="10" t="inlineStr">
        <is>
          <t>PLN</t>
        </is>
      </c>
      <c r="M3778" s="11" t="n">
        <v>0.23</v>
      </c>
      <c r="N3778" s="9">
        <f>K3778*VLOOKUP(L3778,'Exchange rate'!A:B,2,0)</f>
        <v/>
      </c>
      <c r="O3778" s="8" t="inlineStr">
        <is>
          <t>XiaomiPL</t>
        </is>
      </c>
      <c r="P3778" s="8" t="inlineStr">
        <is>
          <t>XiaomiPL</t>
        </is>
      </c>
      <c r="Q3778" s="8" t="inlineStr">
        <is>
          <t>Poland</t>
        </is>
      </c>
      <c r="R3778" s="12" t="inlineStr">
        <is>
          <t>https://mi-home.pl/products/redmi-12c?variant=46456120770908</t>
        </is>
      </c>
      <c r="S3778" s="13" t="inlineStr">
        <is>
          <t>Handset</t>
        </is>
      </c>
      <c r="T3778" s="13" t="n"/>
      <c r="U3778" s="12" t="inlineStr">
        <is>
          <t>https://drive.google.com/uc?export=view&amp;id=1w-O_26pMfhQw0FUJ4k9EYvsh8chVQ5x3</t>
        </is>
      </c>
      <c r="V3778" t="inlineStr">
        <is>
          <t>20250424</t>
        </is>
      </c>
    </row>
    <row r="3779" ht="15" customHeight="1">
      <c r="A3779" s="7" t="inlineStr">
        <is>
          <t>BN2008616</t>
        </is>
      </c>
      <c r="B3779" s="8" t="inlineStr">
        <is>
          <t>Xiaomi</t>
        </is>
      </c>
      <c r="C3779" s="8" t="inlineStr">
        <is>
          <t>Redmi 12C 4-128GB LTE</t>
        </is>
      </c>
      <c r="D3779" s="8" t="inlineStr">
        <is>
          <t>-</t>
        </is>
      </c>
      <c r="E3779" s="9" t="n">
        <v>419</v>
      </c>
      <c r="F3779" s="9" t="inlineStr">
        <is>
          <t>419.00</t>
        </is>
      </c>
      <c r="G3779" s="9" t="inlineStr">
        <is>
          <t>Instock</t>
        </is>
      </c>
      <c r="H3779" s="9">
        <f>SUBSTITUTE(SUBSTITUTE(F3779,".00",""),".","")+0</f>
        <v/>
      </c>
      <c r="I3779" s="9" t="n"/>
      <c r="J3779" s="9">
        <f>IF(I3779&lt;&gt;"",I3779,H3779)</f>
        <v/>
      </c>
      <c r="K3779" s="9">
        <f>E3779/(1+M3779)</f>
        <v/>
      </c>
      <c r="L3779" s="10" t="inlineStr">
        <is>
          <t>PLN</t>
        </is>
      </c>
      <c r="M3779" s="11" t="n">
        <v>0.23</v>
      </c>
      <c r="N3779" s="9">
        <f>K3779*VLOOKUP(L3779,'Exchange rate'!A:B,2,0)</f>
        <v/>
      </c>
      <c r="O3779" s="8" t="inlineStr">
        <is>
          <t>XiaomiPL</t>
        </is>
      </c>
      <c r="P3779" s="8" t="inlineStr">
        <is>
          <t>XiaomiPL</t>
        </is>
      </c>
      <c r="Q3779" s="8" t="inlineStr">
        <is>
          <t>Poland</t>
        </is>
      </c>
      <c r="R3779" s="12" t="inlineStr">
        <is>
          <t>https://mi-home.pl/products/redmi-12c?variant=46456121622876</t>
        </is>
      </c>
      <c r="S3779" s="13" t="inlineStr">
        <is>
          <t>Handset</t>
        </is>
      </c>
      <c r="T3779" s="13" t="n"/>
      <c r="U3779" s="12" t="inlineStr">
        <is>
          <t>https://drive.google.com/uc?export=view&amp;id=1vY5qLx1_uB0PEdcJWpgmmrQe_gUTj52i</t>
        </is>
      </c>
      <c r="V3779" t="inlineStr">
        <is>
          <t>20250424</t>
        </is>
      </c>
    </row>
    <row r="3780" ht="15" customHeight="1">
      <c r="A3780" s="7" t="inlineStr">
        <is>
          <t>BN2009328</t>
        </is>
      </c>
      <c r="B3780" s="8" t="inlineStr">
        <is>
          <t>Xiaomi</t>
        </is>
      </c>
      <c r="C3780" s="8" t="inlineStr">
        <is>
          <t>Redmi 13 6-128GB LTE</t>
        </is>
      </c>
      <c r="D3780" s="8" t="inlineStr">
        <is>
          <t>-</t>
        </is>
      </c>
      <c r="E3780" s="9" t="n">
        <v>444</v>
      </c>
      <c r="F3780" s="9" t="inlineStr">
        <is>
          <t>444.00</t>
        </is>
      </c>
      <c r="G3780" s="9" t="inlineStr">
        <is>
          <t>Instock</t>
        </is>
      </c>
      <c r="H3780" s="9">
        <f>SUBSTITUTE(SUBSTITUTE(F3780,".00",""),".","")+0</f>
        <v/>
      </c>
      <c r="I3780" s="9" t="n"/>
      <c r="J3780" s="9">
        <f>IF(I3780&lt;&gt;"",I3780,H3780)</f>
        <v/>
      </c>
      <c r="K3780" s="9">
        <f>E3780/(1+M3780)</f>
        <v/>
      </c>
      <c r="L3780" s="10" t="inlineStr">
        <is>
          <t>PLN</t>
        </is>
      </c>
      <c r="M3780" s="11" t="n">
        <v>0.23</v>
      </c>
      <c r="N3780" s="9">
        <f>K3780*VLOOKUP(L3780,'Exchange rate'!A:B,2,0)</f>
        <v/>
      </c>
      <c r="O3780" s="8" t="inlineStr">
        <is>
          <t>XiaomiPL</t>
        </is>
      </c>
      <c r="P3780" s="8" t="inlineStr">
        <is>
          <t>XiaomiPL</t>
        </is>
      </c>
      <c r="Q3780" s="8" t="inlineStr">
        <is>
          <t>Poland</t>
        </is>
      </c>
      <c r="R3780" s="12" t="inlineStr">
        <is>
          <t>https://mi-home.pl/products/redmi-13?variant=48796615475548</t>
        </is>
      </c>
      <c r="S3780" s="13" t="inlineStr">
        <is>
          <t>Handset</t>
        </is>
      </c>
      <c r="T3780" s="13" t="n"/>
      <c r="U3780" s="12" t="inlineStr">
        <is>
          <t>https://drive.google.com/uc?export=view&amp;id=1vVvG5wgmQIFM_3N77vRSwfsJRJQWLHzW</t>
        </is>
      </c>
      <c r="V3780" t="inlineStr">
        <is>
          <t>20250424</t>
        </is>
      </c>
    </row>
    <row r="3781" ht="15" customHeight="1">
      <c r="A3781" s="7" t="inlineStr">
        <is>
          <t>BN2009331</t>
        </is>
      </c>
      <c r="B3781" s="8" t="inlineStr">
        <is>
          <t>Xiaomi</t>
        </is>
      </c>
      <c r="C3781" s="8" t="inlineStr">
        <is>
          <t>Redmi 13 8-256GB LTE</t>
        </is>
      </c>
      <c r="D3781" s="8" t="inlineStr">
        <is>
          <t>-</t>
        </is>
      </c>
      <c r="E3781" s="9" t="n">
        <v>544</v>
      </c>
      <c r="F3781" s="9" t="inlineStr">
        <is>
          <t>544.00</t>
        </is>
      </c>
      <c r="G3781" s="9" t="inlineStr">
        <is>
          <t>Instock</t>
        </is>
      </c>
      <c r="H3781" s="9">
        <f>SUBSTITUTE(SUBSTITUTE(F3781,".00",""),".","")+0</f>
        <v/>
      </c>
      <c r="I3781" s="9" t="n"/>
      <c r="J3781" s="9">
        <f>IF(I3781&lt;&gt;"",I3781,H3781)</f>
        <v/>
      </c>
      <c r="K3781" s="9">
        <f>E3781/(1+M3781)</f>
        <v/>
      </c>
      <c r="L3781" s="10" t="inlineStr">
        <is>
          <t>PLN</t>
        </is>
      </c>
      <c r="M3781" s="11" t="n">
        <v>0.23</v>
      </c>
      <c r="N3781" s="9">
        <f>K3781*VLOOKUP(L3781,'Exchange rate'!A:B,2,0)</f>
        <v/>
      </c>
      <c r="O3781" s="8" t="inlineStr">
        <is>
          <t>XiaomiPL</t>
        </is>
      </c>
      <c r="P3781" s="8" t="inlineStr">
        <is>
          <t>XiaomiPL</t>
        </is>
      </c>
      <c r="Q3781" s="8" t="inlineStr">
        <is>
          <t>Poland</t>
        </is>
      </c>
      <c r="R3781" s="12" t="inlineStr">
        <is>
          <t>https://mi-home.pl/products/redmi-13?variant=48796619931996</t>
        </is>
      </c>
      <c r="S3781" s="13" t="inlineStr">
        <is>
          <t>Handset</t>
        </is>
      </c>
      <c r="T3781" s="13" t="n"/>
      <c r="U3781" s="12" t="inlineStr">
        <is>
          <t>https://drive.google.com/uc?export=view&amp;id=1vz9uT2X56iRe9515_eLzKna0sHLq93Aq</t>
        </is>
      </c>
      <c r="V3781" t="inlineStr">
        <is>
          <t>20250424</t>
        </is>
      </c>
    </row>
    <row r="3782" ht="15" customHeight="1">
      <c r="A3782" s="7" t="inlineStr">
        <is>
          <t>BN2009087</t>
        </is>
      </c>
      <c r="B3782" s="8" t="inlineStr">
        <is>
          <t>Xiaomi</t>
        </is>
      </c>
      <c r="C3782" s="8" t="inlineStr">
        <is>
          <t>Redmi 13C 4-128GB LTE</t>
        </is>
      </c>
      <c r="D3782" s="8" t="inlineStr">
        <is>
          <t>-</t>
        </is>
      </c>
      <c r="E3782" s="9" t="n">
        <v>420</v>
      </c>
      <c r="F3782" s="9" t="inlineStr">
        <is>
          <t>420.00</t>
        </is>
      </c>
      <c r="G3782" s="9" t="inlineStr">
        <is>
          <t>Instock</t>
        </is>
      </c>
      <c r="H3782" s="9">
        <f>SUBSTITUTE(SUBSTITUTE(F3782,".00",""),".","")+0</f>
        <v/>
      </c>
      <c r="I3782" s="9" t="n"/>
      <c r="J3782" s="9">
        <f>IF(I3782&lt;&gt;"",I3782,H3782)</f>
        <v/>
      </c>
      <c r="K3782" s="9">
        <f>E3782/(1+M3782)</f>
        <v/>
      </c>
      <c r="L3782" s="10" t="inlineStr">
        <is>
          <t>PLN</t>
        </is>
      </c>
      <c r="M3782" s="11" t="n">
        <v>0.23</v>
      </c>
      <c r="N3782" s="9">
        <f>K3782*VLOOKUP(L3782,'Exchange rate'!A:B,2,0)</f>
        <v/>
      </c>
      <c r="O3782" s="8" t="inlineStr">
        <is>
          <t>XiaomiPL</t>
        </is>
      </c>
      <c r="P3782" s="8" t="inlineStr">
        <is>
          <t>XiaomiPL</t>
        </is>
      </c>
      <c r="Q3782" s="8" t="inlineStr">
        <is>
          <t>Poland</t>
        </is>
      </c>
      <c r="R3782" s="12" t="inlineStr">
        <is>
          <t>https://mi-home.pl/products/redmi-13c?variant=47368264515932</t>
        </is>
      </c>
      <c r="S3782" s="13" t="inlineStr">
        <is>
          <t>Handset</t>
        </is>
      </c>
      <c r="T3782" s="13" t="n"/>
      <c r="U3782" s="12" t="inlineStr">
        <is>
          <t>https://drive.google.com/uc?export=view&amp;id=1voY40ELMpeCJBsux83F6uiR6u5oN7zMM</t>
        </is>
      </c>
      <c r="V3782" t="inlineStr">
        <is>
          <t>20250424</t>
        </is>
      </c>
    </row>
    <row r="3783" ht="15" customHeight="1">
      <c r="A3783" s="7" t="inlineStr">
        <is>
          <t>BN2009088</t>
        </is>
      </c>
      <c r="B3783" s="8" t="inlineStr">
        <is>
          <t>Xiaomi</t>
        </is>
      </c>
      <c r="C3783" s="8" t="inlineStr">
        <is>
          <t>Redmi 13C 8-256GB LTE</t>
        </is>
      </c>
      <c r="D3783" s="8" t="inlineStr">
        <is>
          <t>-</t>
        </is>
      </c>
      <c r="E3783" s="9" t="n">
        <v>0</v>
      </c>
      <c r="F3783" s="9" t="inlineStr">
        <is>
          <t>0.00</t>
        </is>
      </c>
      <c r="G3783" s="9" t="inlineStr">
        <is>
          <t>Outstock</t>
        </is>
      </c>
      <c r="H3783" s="9">
        <f>SUBSTITUTE(SUBSTITUTE(F3783,".00",""),".","")+0</f>
        <v/>
      </c>
      <c r="I3783" s="9" t="n"/>
      <c r="J3783" s="9">
        <f>IF(I3783&lt;&gt;"",I3783,H3783)</f>
        <v/>
      </c>
      <c r="K3783" s="9">
        <f>E3783/(1+M3783)</f>
        <v/>
      </c>
      <c r="L3783" s="10" t="inlineStr">
        <is>
          <t>PLN</t>
        </is>
      </c>
      <c r="M3783" s="11" t="n">
        <v>0.23</v>
      </c>
      <c r="N3783" s="9">
        <f>K3783*VLOOKUP(L3783,'Exchange rate'!A:B,2,0)</f>
        <v/>
      </c>
      <c r="O3783" s="8" t="inlineStr">
        <is>
          <t>XiaomiPL</t>
        </is>
      </c>
      <c r="P3783" s="8" t="inlineStr">
        <is>
          <t>XiaomiPL</t>
        </is>
      </c>
      <c r="Q3783" s="8" t="inlineStr">
        <is>
          <t>Poland</t>
        </is>
      </c>
      <c r="R3783" s="12" t="inlineStr">
        <is>
          <t>https://mi-home.pl/products/redmi-13c?variant=47368273101148</t>
        </is>
      </c>
      <c r="S3783" s="13" t="inlineStr">
        <is>
          <t>Handset</t>
        </is>
      </c>
      <c r="T3783" s="13" t="inlineStr">
        <is>
          <t>a</t>
        </is>
      </c>
      <c r="U3783" s="12" t="inlineStr">
        <is>
          <t>https://drive.google.com/uc?export=view&amp;id=1w3W3HOsqtZBoEu0aJu54oYlrKU8mvEYK</t>
        </is>
      </c>
      <c r="V3783" t="inlineStr">
        <is>
          <t>20250424</t>
        </is>
      </c>
    </row>
    <row r="3784" ht="15" customHeight="1">
      <c r="A3784" s="7" t="inlineStr">
        <is>
          <t>BN2009638</t>
        </is>
      </c>
      <c r="B3784" s="8" t="inlineStr">
        <is>
          <t>Xiaomi</t>
        </is>
      </c>
      <c r="C3784" s="8" t="inlineStr">
        <is>
          <t>Redmi 14C 4-128GB LTE</t>
        </is>
      </c>
      <c r="D3784" s="8" t="inlineStr">
        <is>
          <t>-</t>
        </is>
      </c>
      <c r="E3784" s="9" t="n">
        <v>344</v>
      </c>
      <c r="F3784" s="9" t="inlineStr">
        <is>
          <t>344.00</t>
        </is>
      </c>
      <c r="G3784" s="9" t="inlineStr">
        <is>
          <t>Instock</t>
        </is>
      </c>
      <c r="H3784" s="9">
        <f>SUBSTITUTE(SUBSTITUTE(F3784,".00",""),".","")+0</f>
        <v/>
      </c>
      <c r="I3784" s="9" t="n"/>
      <c r="J3784" s="9">
        <f>IF(I3784&lt;&gt;"",I3784,H3784)</f>
        <v/>
      </c>
      <c r="K3784" s="9">
        <f>E3784/(1+M3784)</f>
        <v/>
      </c>
      <c r="L3784" s="10" t="inlineStr">
        <is>
          <t>PLN</t>
        </is>
      </c>
      <c r="M3784" s="11" t="n">
        <v>0.23</v>
      </c>
      <c r="N3784" s="9">
        <f>K3784*VLOOKUP(L3784,'Exchange rate'!A:B,2,0)</f>
        <v/>
      </c>
      <c r="O3784" s="8" t="inlineStr">
        <is>
          <t>XiaomiPL</t>
        </is>
      </c>
      <c r="P3784" s="8" t="inlineStr">
        <is>
          <t>XiaomiPL</t>
        </is>
      </c>
      <c r="Q3784" s="8" t="inlineStr">
        <is>
          <t>Poland</t>
        </is>
      </c>
      <c r="R3784" s="12" t="inlineStr">
        <is>
          <t>https://mi-home.pl/products/redmi-14c?variant=49417671541084</t>
        </is>
      </c>
      <c r="S3784" s="13" t="inlineStr">
        <is>
          <t>Handset</t>
        </is>
      </c>
      <c r="T3784" s="13" t="n"/>
      <c r="U3784" s="12" t="inlineStr">
        <is>
          <t>https://drive.google.com/uc?export=view&amp;id=1wGs1yvP_s5l_ktnaymMTA5dT6JJN8qPv</t>
        </is>
      </c>
      <c r="V3784" t="inlineStr">
        <is>
          <t>20250424</t>
        </is>
      </c>
    </row>
    <row r="3785" ht="15" customHeight="1">
      <c r="A3785" s="7" t="inlineStr">
        <is>
          <t>BN2007315</t>
        </is>
      </c>
      <c r="B3785" s="8" t="inlineStr">
        <is>
          <t>Xiaomi</t>
        </is>
      </c>
      <c r="C3785" s="8" t="inlineStr">
        <is>
          <t>Redmi 9AT 2-32GB</t>
        </is>
      </c>
      <c r="D3785" s="8" t="inlineStr">
        <is>
          <t>-</t>
        </is>
      </c>
      <c r="E3785" s="9" t="n">
        <v>0</v>
      </c>
      <c r="F3785" s="9" t="inlineStr">
        <is>
          <t>0.00</t>
        </is>
      </c>
      <c r="G3785" s="9" t="inlineStr">
        <is>
          <t>Outstock</t>
        </is>
      </c>
      <c r="H3785" s="9">
        <f>SUBSTITUTE(SUBSTITUTE(F3785,".00",""),".","")+0</f>
        <v/>
      </c>
      <c r="I3785" s="9" t="n"/>
      <c r="J3785" s="9">
        <f>IF(I3785&lt;&gt;"",I3785,H3785)</f>
        <v/>
      </c>
      <c r="K3785" s="9">
        <f>E3785/(1+M3785)</f>
        <v/>
      </c>
      <c r="L3785" s="10" t="inlineStr">
        <is>
          <t>PLN</t>
        </is>
      </c>
      <c r="M3785" s="11" t="n">
        <v>0.23</v>
      </c>
      <c r="N3785" s="9">
        <f>K3785*VLOOKUP(L3785,'Exchange rate'!A:B,2,0)</f>
        <v/>
      </c>
      <c r="O3785" s="8" t="inlineStr">
        <is>
          <t>XiaomiPL</t>
        </is>
      </c>
      <c r="P3785" s="8" t="inlineStr">
        <is>
          <t>XiaomiPL</t>
        </is>
      </c>
      <c r="Q3785" s="8" t="inlineStr">
        <is>
          <t>Poland</t>
        </is>
      </c>
      <c r="R3785" s="12" t="inlineStr">
        <is>
          <t>https://mi-home.pl/products/redmi-9at?variant=46456118837596</t>
        </is>
      </c>
      <c r="S3785" s="13" t="inlineStr">
        <is>
          <t>Handset</t>
        </is>
      </c>
      <c r="T3785" s="13" t="inlineStr">
        <is>
          <t>a</t>
        </is>
      </c>
      <c r="U3785" s="12" t="inlineStr">
        <is>
          <t>https://drive.google.com/uc?export=view&amp;id=1wDsqdh-EMalBN37RauLd52qF5NUWczOl</t>
        </is>
      </c>
      <c r="V3785" t="inlineStr">
        <is>
          <t>20250424</t>
        </is>
      </c>
    </row>
    <row r="3786" ht="15" customHeight="1">
      <c r="A3786" s="7" t="inlineStr">
        <is>
          <t>BN2007902</t>
        </is>
      </c>
      <c r="B3786" s="8" t="inlineStr">
        <is>
          <t>Xiaomi</t>
        </is>
      </c>
      <c r="C3786" s="8" t="inlineStr">
        <is>
          <t>Redmi 9C 32GB LTE</t>
        </is>
      </c>
      <c r="D3786" s="8" t="inlineStr">
        <is>
          <t>-</t>
        </is>
      </c>
      <c r="E3786" s="9" t="n">
        <v>0</v>
      </c>
      <c r="F3786" s="9" t="inlineStr">
        <is>
          <t>0.00</t>
        </is>
      </c>
      <c r="G3786" s="9" t="inlineStr">
        <is>
          <t>Outstock</t>
        </is>
      </c>
      <c r="H3786" s="9">
        <f>SUBSTITUTE(SUBSTITUTE(F3786,".00",""),".","")+0</f>
        <v/>
      </c>
      <c r="I3786" s="9" t="n"/>
      <c r="J3786" s="9">
        <f>IF(I3786&lt;&gt;"",I3786,H3786)</f>
        <v/>
      </c>
      <c r="K3786" s="9">
        <f>E3786/(1+M3786)</f>
        <v/>
      </c>
      <c r="L3786" s="10" t="inlineStr">
        <is>
          <t>PLN</t>
        </is>
      </c>
      <c r="M3786" s="11" t="n">
        <v>0.23</v>
      </c>
      <c r="N3786" s="9">
        <f>K3786*VLOOKUP(L3786,'Exchange rate'!A:B,2,0)</f>
        <v/>
      </c>
      <c r="O3786" s="8" t="inlineStr">
        <is>
          <t>XiaomiPL</t>
        </is>
      </c>
      <c r="P3786" s="8" t="inlineStr">
        <is>
          <t>XiaomiPL</t>
        </is>
      </c>
      <c r="Q3786" s="8" t="inlineStr">
        <is>
          <t>Poland</t>
        </is>
      </c>
      <c r="R3786" s="12" t="inlineStr">
        <is>
          <t>https://mi-home.pl/products/redmi-9c-nfc?variant=46456118772060</t>
        </is>
      </c>
      <c r="S3786" s="13" t="inlineStr">
        <is>
          <t>Handset</t>
        </is>
      </c>
      <c r="T3786" s="13" t="inlineStr">
        <is>
          <t>a</t>
        </is>
      </c>
      <c r="U3786" s="12" t="inlineStr">
        <is>
          <t>https://drive.google.com/uc?export=view&amp;id=1w11eQVV7Doc8NS_fzE7ICQALqhJA6_ys</t>
        </is>
      </c>
      <c r="V3786" t="inlineStr">
        <is>
          <t>20250424</t>
        </is>
      </c>
    </row>
    <row r="3787" ht="15" customHeight="1">
      <c r="A3787" s="7" t="inlineStr">
        <is>
          <t>BN2008865</t>
        </is>
      </c>
      <c r="B3787" s="8" t="inlineStr">
        <is>
          <t>Xiaomi</t>
        </is>
      </c>
      <c r="C3787" s="8" t="inlineStr">
        <is>
          <t>Redmi A2 2-32GB LTE</t>
        </is>
      </c>
      <c r="D3787" s="8" t="inlineStr">
        <is>
          <t>-</t>
        </is>
      </c>
      <c r="E3787" s="9" t="n">
        <v>0</v>
      </c>
      <c r="F3787" s="9" t="inlineStr">
        <is>
          <t>0.00</t>
        </is>
      </c>
      <c r="G3787" s="9" t="inlineStr">
        <is>
          <t>Outstock</t>
        </is>
      </c>
      <c r="H3787" s="9">
        <f>SUBSTITUTE(SUBSTITUTE(F3787,".00",""),".","")+0</f>
        <v/>
      </c>
      <c r="I3787" s="9" t="n"/>
      <c r="J3787" s="9">
        <f>IF(I3787&lt;&gt;"",I3787,H3787)</f>
        <v/>
      </c>
      <c r="K3787" s="9">
        <f>E3787/(1+M3787)</f>
        <v/>
      </c>
      <c r="L3787" s="10" t="inlineStr">
        <is>
          <t>PLN</t>
        </is>
      </c>
      <c r="M3787" s="11" t="n">
        <v>0.23</v>
      </c>
      <c r="N3787" s="9">
        <f>K3787*VLOOKUP(L3787,'Exchange rate'!A:B,2,0)</f>
        <v/>
      </c>
      <c r="O3787" s="8" t="inlineStr">
        <is>
          <t>XiaomiPL</t>
        </is>
      </c>
      <c r="P3787" s="8" t="inlineStr">
        <is>
          <t>XiaomiPL</t>
        </is>
      </c>
      <c r="Q3787" s="8" t="inlineStr">
        <is>
          <t>Poland</t>
        </is>
      </c>
      <c r="R3787" s="12" t="inlineStr">
        <is>
          <t>https://mi-home.pl/products/redmi-a2</t>
        </is>
      </c>
      <c r="S3787" s="13" t="inlineStr">
        <is>
          <t>Handset</t>
        </is>
      </c>
      <c r="T3787" s="13" t="inlineStr">
        <is>
          <t>x</t>
        </is>
      </c>
      <c r="U3787" s="12" t="inlineStr">
        <is>
          <t>https://drive.google.com/uc?export=view&amp;id=1vVMCZr3DInS_uJ12f6NK0W0c1lnGYjEZ</t>
        </is>
      </c>
      <c r="V3787" t="inlineStr">
        <is>
          <t>20250424</t>
        </is>
      </c>
    </row>
    <row r="3788" ht="15" customHeight="1">
      <c r="A3788" s="7" t="inlineStr">
        <is>
          <t>BN2009278</t>
        </is>
      </c>
      <c r="B3788" s="8" t="inlineStr">
        <is>
          <t>Xiaomi</t>
        </is>
      </c>
      <c r="C3788" s="8" t="inlineStr">
        <is>
          <t>Redmi A3 3-64GB LTE</t>
        </is>
      </c>
      <c r="D3788" s="8" t="inlineStr">
        <is>
          <t>-</t>
        </is>
      </c>
      <c r="E3788" s="9" t="n">
        <v>265</v>
      </c>
      <c r="F3788" s="9" t="inlineStr">
        <is>
          <t>265.00</t>
        </is>
      </c>
      <c r="G3788" s="9" t="inlineStr">
        <is>
          <t>Instock</t>
        </is>
      </c>
      <c r="H3788" s="9">
        <f>SUBSTITUTE(SUBSTITUTE(F3788,".00",""),".","")+0</f>
        <v/>
      </c>
      <c r="I3788" s="9" t="n"/>
      <c r="J3788" s="9">
        <f>IF(I3788&lt;&gt;"",I3788,H3788)</f>
        <v/>
      </c>
      <c r="K3788" s="9">
        <f>E3788/(1+M3788)</f>
        <v/>
      </c>
      <c r="L3788" s="10" t="inlineStr">
        <is>
          <t>PLN</t>
        </is>
      </c>
      <c r="M3788" s="11" t="n">
        <v>0.23</v>
      </c>
      <c r="N3788" s="9">
        <f>K3788*VLOOKUP(L3788,'Exchange rate'!A:B,2,0)</f>
        <v/>
      </c>
      <c r="O3788" s="8" t="inlineStr">
        <is>
          <t>XiaomiPL</t>
        </is>
      </c>
      <c r="P3788" s="8" t="inlineStr">
        <is>
          <t>XiaomiPL</t>
        </is>
      </c>
      <c r="Q3788" s="8" t="inlineStr">
        <is>
          <t>Poland</t>
        </is>
      </c>
      <c r="R3788" s="12" t="inlineStr">
        <is>
          <t>https://mi-home.pl/products/redmi-a3</t>
        </is>
      </c>
      <c r="S3788" s="13" t="inlineStr">
        <is>
          <t>Handset</t>
        </is>
      </c>
      <c r="T3788" s="13" t="n"/>
      <c r="U3788" s="12" t="inlineStr">
        <is>
          <t>https://drive.google.com/uc?export=view&amp;id=1w5Hgl97nXKEiunDOFwTCyXn3swYsM98j</t>
        </is>
      </c>
      <c r="V3788" t="inlineStr">
        <is>
          <t>20250424</t>
        </is>
      </c>
    </row>
    <row r="3789" ht="15" customHeight="1">
      <c r="A3789" s="7" t="inlineStr">
        <is>
          <t>BN2007726</t>
        </is>
      </c>
      <c r="B3789" s="8" t="inlineStr">
        <is>
          <t>Xiaomi</t>
        </is>
      </c>
      <c r="C3789" s="8" t="inlineStr">
        <is>
          <t>Redmi Note 10 4-64GB 5G</t>
        </is>
      </c>
      <c r="D3789" s="8" t="inlineStr">
        <is>
          <t>-</t>
        </is>
      </c>
      <c r="E3789" s="9" t="n">
        <v>0</v>
      </c>
      <c r="F3789" s="9" t="inlineStr">
        <is>
          <t>0.00</t>
        </is>
      </c>
      <c r="G3789" s="9" t="inlineStr">
        <is>
          <t>Outstock</t>
        </is>
      </c>
      <c r="H3789" s="9">
        <f>SUBSTITUTE(SUBSTITUTE(F3789,".00",""),".","")+0</f>
        <v/>
      </c>
      <c r="I3789" s="9" t="n"/>
      <c r="J3789" s="9">
        <f>IF(I3789&lt;&gt;"",I3789,H3789)</f>
        <v/>
      </c>
      <c r="K3789" s="9">
        <f>E3789/(1+M3789)</f>
        <v/>
      </c>
      <c r="L3789" s="10" t="inlineStr">
        <is>
          <t>PLN</t>
        </is>
      </c>
      <c r="M3789" s="11" t="n">
        <v>0.23</v>
      </c>
      <c r="N3789" s="9">
        <f>K3789*VLOOKUP(L3789,'Exchange rate'!A:B,2,0)</f>
        <v/>
      </c>
      <c r="O3789" s="8" t="inlineStr">
        <is>
          <t>XiaomiPL</t>
        </is>
      </c>
      <c r="P3789" s="8" t="inlineStr">
        <is>
          <t>XiaomiPL</t>
        </is>
      </c>
      <c r="Q3789" s="8" t="inlineStr">
        <is>
          <t>Poland</t>
        </is>
      </c>
      <c r="R3789" s="12" t="inlineStr">
        <is>
          <t>https://mi-home.pl/redmi-note-10-5g-4gb-64gb-nighttime-blue</t>
        </is>
      </c>
      <c r="S3789" s="13" t="inlineStr">
        <is>
          <t>Handset</t>
        </is>
      </c>
      <c r="T3789" s="13" t="inlineStr">
        <is>
          <t>a</t>
        </is>
      </c>
      <c r="U3789" s="12" t="inlineStr">
        <is>
          <t>https://drive.google.com/uc?export=view&amp;id=1vzY-RTykyiWG6GjC_Dmj4gnmCl9TUI_1</t>
        </is>
      </c>
      <c r="V3789" t="inlineStr">
        <is>
          <t>20250424</t>
        </is>
      </c>
    </row>
    <row r="3790" ht="15" customHeight="1">
      <c r="A3790" s="7" t="inlineStr">
        <is>
          <t>BN2007537</t>
        </is>
      </c>
      <c r="B3790" s="8" t="inlineStr">
        <is>
          <t>Xiaomi</t>
        </is>
      </c>
      <c r="C3790" s="8" t="inlineStr">
        <is>
          <t>Redmi Note 10 Pro 6-128GB LTE</t>
        </is>
      </c>
      <c r="D3790" s="8" t="inlineStr">
        <is>
          <t>-</t>
        </is>
      </c>
      <c r="E3790" s="9" t="n">
        <v>0</v>
      </c>
      <c r="F3790" s="9" t="inlineStr">
        <is>
          <t>0.00</t>
        </is>
      </c>
      <c r="G3790" s="9" t="inlineStr">
        <is>
          <t>Outstock</t>
        </is>
      </c>
      <c r="H3790" s="9">
        <f>SUBSTITUTE(SUBSTITUTE(F3790,".00",""),".","")+0</f>
        <v/>
      </c>
      <c r="I3790" s="9" t="n"/>
      <c r="J3790" s="9">
        <f>IF(I3790&lt;&gt;"",I3790,H3790)</f>
        <v/>
      </c>
      <c r="K3790" s="9">
        <f>E3790/(1+M3790)</f>
        <v/>
      </c>
      <c r="L3790" s="10" t="inlineStr">
        <is>
          <t>PLN</t>
        </is>
      </c>
      <c r="M3790" s="11" t="n">
        <v>0.23</v>
      </c>
      <c r="N3790" s="9">
        <f>K3790*VLOOKUP(L3790,'Exchange rate'!A:B,2,0)</f>
        <v/>
      </c>
      <c r="O3790" s="8" t="inlineStr">
        <is>
          <t>XiaomiPL</t>
        </is>
      </c>
      <c r="P3790" s="8" t="inlineStr">
        <is>
          <t>XiaomiPL</t>
        </is>
      </c>
      <c r="Q3790" s="8" t="inlineStr">
        <is>
          <t>Poland</t>
        </is>
      </c>
      <c r="R3790" s="12" t="inlineStr">
        <is>
          <t>https://mi-home.pl/products/redmi-note-10-pro?variant=46456098226524</t>
        </is>
      </c>
      <c r="S3790" s="13" t="inlineStr">
        <is>
          <t>Handset</t>
        </is>
      </c>
      <c r="T3790" s="13" t="inlineStr">
        <is>
          <t>a</t>
        </is>
      </c>
      <c r="U3790" s="12" t="inlineStr">
        <is>
          <t>https://drive.google.com/uc?export=view&amp;id=1vt2wPkbqmuvX2iZwkCgj-SFj94M0Z13I</t>
        </is>
      </c>
      <c r="V3790" t="inlineStr">
        <is>
          <t>20250424</t>
        </is>
      </c>
    </row>
    <row r="3791" ht="15" customHeight="1">
      <c r="A3791" s="7" t="inlineStr">
        <is>
          <t>BN2008011</t>
        </is>
      </c>
      <c r="B3791" s="8" t="inlineStr">
        <is>
          <t>Xiaomi</t>
        </is>
      </c>
      <c r="C3791" s="8" t="inlineStr">
        <is>
          <t>Redmi Note 11 4-128GB LTE</t>
        </is>
      </c>
      <c r="D3791" s="8" t="inlineStr">
        <is>
          <t>-</t>
        </is>
      </c>
      <c r="E3791" s="9" t="n">
        <v>0</v>
      </c>
      <c r="F3791" s="9" t="inlineStr">
        <is>
          <t>0.00</t>
        </is>
      </c>
      <c r="G3791" s="9" t="inlineStr">
        <is>
          <t>Outstock</t>
        </is>
      </c>
      <c r="H3791" s="9">
        <f>SUBSTITUTE(SUBSTITUTE(F3791,".00",""),".","")+0</f>
        <v/>
      </c>
      <c r="I3791" s="9" t="n"/>
      <c r="J3791" s="9">
        <f>IF(I3791&lt;&gt;"",I3791,H3791)</f>
        <v/>
      </c>
      <c r="K3791" s="9">
        <f>E3791/(1+M3791)</f>
        <v/>
      </c>
      <c r="L3791" s="10" t="inlineStr">
        <is>
          <t>PLN</t>
        </is>
      </c>
      <c r="M3791" s="11" t="n">
        <v>0.23</v>
      </c>
      <c r="N3791" s="9">
        <f>K3791*VLOOKUP(L3791,'Exchange rate'!A:B,2,0)</f>
        <v/>
      </c>
      <c r="O3791" s="8" t="inlineStr">
        <is>
          <t>XiaomiPL</t>
        </is>
      </c>
      <c r="P3791" s="8" t="inlineStr">
        <is>
          <t>XiaomiPL</t>
        </is>
      </c>
      <c r="Q3791" s="8" t="inlineStr">
        <is>
          <t>Poland</t>
        </is>
      </c>
      <c r="R3791" s="12" t="inlineStr">
        <is>
          <t>https://mi-home.pl/products/redmi-note-11?variant=46456105992540</t>
        </is>
      </c>
      <c r="S3791" s="13" t="inlineStr">
        <is>
          <t>Handset</t>
        </is>
      </c>
      <c r="T3791" s="13" t="inlineStr">
        <is>
          <t>a</t>
        </is>
      </c>
      <c r="U3791" s="12" t="inlineStr">
        <is>
          <t>https://drive.google.com/uc?export=view&amp;id=1w6bubmhhlNyMU53h7aQ49dbK1IlOFcRS</t>
        </is>
      </c>
      <c r="V3791" t="inlineStr">
        <is>
          <t>20250424</t>
        </is>
      </c>
    </row>
    <row r="3792" ht="15" customHeight="1">
      <c r="A3792" s="7" t="inlineStr">
        <is>
          <t>BN2008013</t>
        </is>
      </c>
      <c r="B3792" s="8" t="inlineStr">
        <is>
          <t>Xiaomi</t>
        </is>
      </c>
      <c r="C3792" s="8" t="inlineStr">
        <is>
          <t>Redmi Note 11 Pro 6-128GB 5G</t>
        </is>
      </c>
      <c r="D3792" s="8" t="inlineStr">
        <is>
          <t>-</t>
        </is>
      </c>
      <c r="E3792" s="9" t="n">
        <v>809</v>
      </c>
      <c r="F3792" s="9" t="inlineStr">
        <is>
          <t>809.00</t>
        </is>
      </c>
      <c r="G3792" s="9" t="inlineStr">
        <is>
          <t>Instock</t>
        </is>
      </c>
      <c r="H3792" s="9">
        <f>SUBSTITUTE(SUBSTITUTE(F3792,".00",""),".","")+0</f>
        <v/>
      </c>
      <c r="I3792" s="9" t="n"/>
      <c r="J3792" s="9">
        <f>IF(I3792&lt;&gt;"",I3792,H3792)</f>
        <v/>
      </c>
      <c r="K3792" s="9">
        <f>E3792/(1+M3792)</f>
        <v/>
      </c>
      <c r="L3792" s="10" t="inlineStr">
        <is>
          <t>PLN</t>
        </is>
      </c>
      <c r="M3792" s="11" t="n">
        <v>0.23</v>
      </c>
      <c r="N3792" s="9">
        <f>K3792*VLOOKUP(L3792,'Exchange rate'!A:B,2,0)</f>
        <v/>
      </c>
      <c r="O3792" s="8" t="inlineStr">
        <is>
          <t>XiaomiPL</t>
        </is>
      </c>
      <c r="P3792" s="8" t="inlineStr">
        <is>
          <t>XiaomiPL</t>
        </is>
      </c>
      <c r="Q3792" s="8" t="inlineStr">
        <is>
          <t>Poland</t>
        </is>
      </c>
      <c r="R3792" s="12" t="inlineStr">
        <is>
          <t>https://mi-home.pl/redmi-note-11-pro-5g-6gb-128gb-graphite-grey</t>
        </is>
      </c>
      <c r="S3792" s="13" t="inlineStr">
        <is>
          <t>Handset</t>
        </is>
      </c>
      <c r="T3792" s="13" t="n"/>
      <c r="U3792" s="12" t="inlineStr">
        <is>
          <t>https://drive.google.com/uc?export=view&amp;id=1wBn8Lym06TDIF4Mv575lCXdn3NlBiv4o</t>
        </is>
      </c>
      <c r="V3792" t="inlineStr">
        <is>
          <t>20250424</t>
        </is>
      </c>
    </row>
    <row r="3793" ht="15" customHeight="1">
      <c r="A3793" s="7" t="inlineStr">
        <is>
          <t>BN2008012</t>
        </is>
      </c>
      <c r="B3793" s="8" t="inlineStr">
        <is>
          <t>Xiaomi</t>
        </is>
      </c>
      <c r="C3793" s="8" t="inlineStr">
        <is>
          <t>Redmi Note 11S 6-128GB LTE</t>
        </is>
      </c>
      <c r="D3793" s="8" t="inlineStr">
        <is>
          <t>-</t>
        </is>
      </c>
      <c r="E3793" s="9" t="n">
        <v>0</v>
      </c>
      <c r="F3793" s="9" t="inlineStr">
        <is>
          <t>0.00</t>
        </is>
      </c>
      <c r="G3793" s="9" t="inlineStr">
        <is>
          <t>Outstock</t>
        </is>
      </c>
      <c r="H3793" s="9">
        <f>SUBSTITUTE(SUBSTITUTE(F3793,".00",""),".","")+0</f>
        <v/>
      </c>
      <c r="I3793" s="9" t="n"/>
      <c r="J3793" s="9">
        <f>IF(I3793&lt;&gt;"",I3793,H3793)</f>
        <v/>
      </c>
      <c r="K3793" s="9">
        <f>E3793/(1+M3793)</f>
        <v/>
      </c>
      <c r="L3793" s="10" t="inlineStr">
        <is>
          <t>PLN</t>
        </is>
      </c>
      <c r="M3793" s="11" t="n">
        <v>0.23</v>
      </c>
      <c r="N3793" s="9">
        <f>K3793*VLOOKUP(L3793,'Exchange rate'!A:B,2,0)</f>
        <v/>
      </c>
      <c r="O3793" s="8" t="inlineStr">
        <is>
          <t>XiaomiPL</t>
        </is>
      </c>
      <c r="P3793" s="8" t="inlineStr">
        <is>
          <t>XiaomiPL</t>
        </is>
      </c>
      <c r="Q3793" s="8" t="inlineStr">
        <is>
          <t>Poland</t>
        </is>
      </c>
      <c r="R3793" s="12" t="inlineStr">
        <is>
          <t>https://mi-home.pl/products/redmi-note-11s?variant=46456106549596</t>
        </is>
      </c>
      <c r="S3793" s="13" t="inlineStr">
        <is>
          <t>Handset</t>
        </is>
      </c>
      <c r="T3793" s="13" t="inlineStr">
        <is>
          <t>a</t>
        </is>
      </c>
      <c r="U3793" s="12" t="inlineStr">
        <is>
          <t>https://drive.google.com/uc?export=view&amp;id=1vXDOJq1hTnB1R-v31k3UTeOvlER2jYs4</t>
        </is>
      </c>
      <c r="V3793" t="inlineStr">
        <is>
          <t>20250424</t>
        </is>
      </c>
    </row>
    <row r="3794" ht="15" customHeight="1">
      <c r="A3794" s="7" t="inlineStr">
        <is>
          <t>BN2008736</t>
        </is>
      </c>
      <c r="B3794" s="8" t="inlineStr">
        <is>
          <t>Xiaomi</t>
        </is>
      </c>
      <c r="C3794" s="8" t="inlineStr">
        <is>
          <t>Redmi Note 12 4-128GB LTE</t>
        </is>
      </c>
      <c r="D3794" s="8" t="inlineStr">
        <is>
          <t>-</t>
        </is>
      </c>
      <c r="E3794" s="9" t="n">
        <v>599</v>
      </c>
      <c r="F3794" s="9" t="inlineStr">
        <is>
          <t>599.00</t>
        </is>
      </c>
      <c r="G3794" s="9" t="inlineStr">
        <is>
          <t>Instock</t>
        </is>
      </c>
      <c r="H3794" s="9">
        <f>SUBSTITUTE(SUBSTITUTE(F3794,".00",""),".","")+0</f>
        <v/>
      </c>
      <c r="I3794" s="9" t="n"/>
      <c r="J3794" s="9">
        <f>IF(I3794&lt;&gt;"",I3794,H3794)</f>
        <v/>
      </c>
      <c r="K3794" s="9">
        <f>E3794/(1+M3794)</f>
        <v/>
      </c>
      <c r="L3794" s="10" t="inlineStr">
        <is>
          <t>PLN</t>
        </is>
      </c>
      <c r="M3794" s="11" t="n">
        <v>0.23</v>
      </c>
      <c r="N3794" s="9">
        <f>K3794*VLOOKUP(L3794,'Exchange rate'!A:B,2,0)</f>
        <v/>
      </c>
      <c r="O3794" s="8" t="inlineStr">
        <is>
          <t>XiaomiPL</t>
        </is>
      </c>
      <c r="P3794" s="8" t="inlineStr">
        <is>
          <t>XiaomiPL</t>
        </is>
      </c>
      <c r="Q3794" s="8" t="inlineStr">
        <is>
          <t>Poland</t>
        </is>
      </c>
      <c r="R3794" s="12" t="inlineStr">
        <is>
          <t>https://mi-home.pl/products/redmi-note-12?variant=46456123392348</t>
        </is>
      </c>
      <c r="S3794" s="13" t="inlineStr">
        <is>
          <t>Handset</t>
        </is>
      </c>
      <c r="T3794" s="13" t="n"/>
      <c r="U3794" s="12" t="inlineStr">
        <is>
          <t>https://drive.google.com/uc?export=view&amp;id=1w87tMXb7MZztQ3hXE8gxtTj2ZFiNITXa</t>
        </is>
      </c>
      <c r="V3794" t="inlineStr">
        <is>
          <t>20250424</t>
        </is>
      </c>
    </row>
    <row r="3795" ht="15" customHeight="1">
      <c r="A3795" s="7" t="inlineStr">
        <is>
          <t>BN2008737</t>
        </is>
      </c>
      <c r="B3795" s="8" t="inlineStr">
        <is>
          <t>Xiaomi</t>
        </is>
      </c>
      <c r="C3795" s="8" t="inlineStr">
        <is>
          <t>Redmi Note 12 4-64GB LTE</t>
        </is>
      </c>
      <c r="D3795" s="8" t="inlineStr">
        <is>
          <t>-</t>
        </is>
      </c>
      <c r="E3795" s="9" t="n">
        <v>539</v>
      </c>
      <c r="F3795" s="9" t="inlineStr">
        <is>
          <t>539.00</t>
        </is>
      </c>
      <c r="G3795" s="9" t="inlineStr">
        <is>
          <t>Instock</t>
        </is>
      </c>
      <c r="H3795" s="9">
        <f>SUBSTITUTE(SUBSTITUTE(F3795,".00",""),".","")+0</f>
        <v/>
      </c>
      <c r="I3795" s="9" t="n"/>
      <c r="J3795" s="9">
        <f>IF(I3795&lt;&gt;"",I3795,H3795)</f>
        <v/>
      </c>
      <c r="K3795" s="9">
        <f>E3795/(1+M3795)</f>
        <v/>
      </c>
      <c r="L3795" s="10" t="inlineStr">
        <is>
          <t>PLN</t>
        </is>
      </c>
      <c r="M3795" s="11" t="n">
        <v>0.23</v>
      </c>
      <c r="N3795" s="9">
        <f>K3795*VLOOKUP(L3795,'Exchange rate'!A:B,2,0)</f>
        <v/>
      </c>
      <c r="O3795" s="8" t="inlineStr">
        <is>
          <t>XiaomiPL</t>
        </is>
      </c>
      <c r="P3795" s="8" t="inlineStr">
        <is>
          <t>XiaomiPL</t>
        </is>
      </c>
      <c r="Q3795" s="8" t="inlineStr">
        <is>
          <t>Poland</t>
        </is>
      </c>
      <c r="R3795" s="12" t="inlineStr">
        <is>
          <t>https://mi-home.pl/products/redmi-note-12?variant=46456123195740</t>
        </is>
      </c>
      <c r="S3795" s="13" t="inlineStr">
        <is>
          <t>Handset</t>
        </is>
      </c>
      <c r="T3795" s="13" t="n"/>
      <c r="U3795" s="12" t="inlineStr">
        <is>
          <t>https://drive.google.com/uc?export=view&amp;id=1w5fd5Gik5mYNWCyG8_2jnNHNS-l5rYe_</t>
        </is>
      </c>
      <c r="V3795" t="inlineStr">
        <is>
          <t>20250424</t>
        </is>
      </c>
    </row>
    <row r="3796" ht="15" customHeight="1">
      <c r="A3796" s="7" t="inlineStr">
        <is>
          <t>BN2009176</t>
        </is>
      </c>
      <c r="B3796" s="8" t="inlineStr">
        <is>
          <t>Xiaomi</t>
        </is>
      </c>
      <c r="C3796" s="8" t="inlineStr">
        <is>
          <t>Redmi Note 12 8-256GB</t>
        </is>
      </c>
      <c r="D3796" s="8" t="inlineStr">
        <is>
          <t>-</t>
        </is>
      </c>
      <c r="E3796" s="9" t="n">
        <v>0</v>
      </c>
      <c r="F3796" s="9" t="inlineStr">
        <is>
          <t>0.00</t>
        </is>
      </c>
      <c r="G3796" s="9" t="inlineStr">
        <is>
          <t>Outstock</t>
        </is>
      </c>
      <c r="H3796" s="9">
        <f>SUBSTITUTE(SUBSTITUTE(F3796,".00",""),".","")+0</f>
        <v/>
      </c>
      <c r="I3796" s="9" t="n"/>
      <c r="J3796" s="9">
        <f>IF(I3796&lt;&gt;"",I3796,H3796)</f>
        <v/>
      </c>
      <c r="K3796" s="9">
        <f>E3796/(1+M3796)</f>
        <v/>
      </c>
      <c r="L3796" s="10" t="inlineStr">
        <is>
          <t>PLN</t>
        </is>
      </c>
      <c r="M3796" s="11" t="n">
        <v>0.23</v>
      </c>
      <c r="N3796" s="9">
        <f>K3796*VLOOKUP(L3796,'Exchange rate'!A:B,2,0)</f>
        <v/>
      </c>
      <c r="O3796" s="8" t="inlineStr">
        <is>
          <t>XiaomiPL</t>
        </is>
      </c>
      <c r="P3796" s="8" t="inlineStr">
        <is>
          <t>XiaomiPL</t>
        </is>
      </c>
      <c r="Q3796" s="8" t="inlineStr">
        <is>
          <t>Poland</t>
        </is>
      </c>
      <c r="R3796" s="12" t="inlineStr">
        <is>
          <t>https://mi-home.pl/products/redmi-note-12?variant=46931282297180</t>
        </is>
      </c>
      <c r="S3796" s="13" t="inlineStr">
        <is>
          <t>Handset</t>
        </is>
      </c>
      <c r="T3796" s="13" t="inlineStr">
        <is>
          <t>a</t>
        </is>
      </c>
      <c r="U3796" s="12" t="inlineStr">
        <is>
          <t>https://drive.google.com/uc?export=view&amp;id=1vmgZIk0Q4zTCSg49Qj0j7OQfTPIgfiXH</t>
        </is>
      </c>
      <c r="V3796" t="inlineStr">
        <is>
          <t>20250424</t>
        </is>
      </c>
    </row>
    <row r="3797" ht="15" customHeight="1">
      <c r="A3797" s="7" t="inlineStr">
        <is>
          <t>BN2008732</t>
        </is>
      </c>
      <c r="B3797" s="8" t="inlineStr">
        <is>
          <t>Xiaomi</t>
        </is>
      </c>
      <c r="C3797" s="8" t="inlineStr">
        <is>
          <t>Redmi Note 12 Pro 6-128GB 5G</t>
        </is>
      </c>
      <c r="D3797" s="8" t="inlineStr">
        <is>
          <t>-</t>
        </is>
      </c>
      <c r="E3797" s="9" t="n">
        <v>0</v>
      </c>
      <c r="F3797" s="9" t="inlineStr">
        <is>
          <t>0.00</t>
        </is>
      </c>
      <c r="G3797" s="9" t="inlineStr">
        <is>
          <t>Outstock</t>
        </is>
      </c>
      <c r="H3797" s="9">
        <f>SUBSTITUTE(SUBSTITUTE(F3797,".00",""),".","")+0</f>
        <v/>
      </c>
      <c r="I3797" s="9" t="n"/>
      <c r="J3797" s="9">
        <f>IF(I3797&lt;&gt;"",I3797,H3797)</f>
        <v/>
      </c>
      <c r="K3797" s="9">
        <f>E3797/(1+M3797)</f>
        <v/>
      </c>
      <c r="L3797" s="10" t="inlineStr">
        <is>
          <t>PLN</t>
        </is>
      </c>
      <c r="M3797" s="11" t="n">
        <v>0.23</v>
      </c>
      <c r="N3797" s="9">
        <f>K3797*VLOOKUP(L3797,'Exchange rate'!A:B,2,0)</f>
        <v/>
      </c>
      <c r="O3797" s="8" t="inlineStr">
        <is>
          <t>XiaomiPL</t>
        </is>
      </c>
      <c r="P3797" s="8" t="inlineStr">
        <is>
          <t>XiaomiPL</t>
        </is>
      </c>
      <c r="Q3797" s="8" t="inlineStr">
        <is>
          <t>Poland</t>
        </is>
      </c>
      <c r="R3797" s="12" t="inlineStr">
        <is>
          <t>https://mi-home.pl/products/redmi-note-12-pro-5g?variant=46454529360220</t>
        </is>
      </c>
      <c r="S3797" s="13" t="inlineStr">
        <is>
          <t>Handset</t>
        </is>
      </c>
      <c r="T3797" s="13" t="inlineStr">
        <is>
          <t>a</t>
        </is>
      </c>
      <c r="U3797" s="12" t="inlineStr">
        <is>
          <t>https://drive.google.com/uc?export=view&amp;id=1wLLEdbWxJX492N7dlQlIdBmdAvB058tz</t>
        </is>
      </c>
      <c r="V3797" t="inlineStr">
        <is>
          <t>20250424</t>
        </is>
      </c>
    </row>
    <row r="3798" ht="15" customHeight="1">
      <c r="A3798" s="7" t="inlineStr">
        <is>
          <t>BN2008741</t>
        </is>
      </c>
      <c r="B3798" s="8" t="inlineStr">
        <is>
          <t>Xiaomi</t>
        </is>
      </c>
      <c r="C3798" s="8" t="inlineStr">
        <is>
          <t>Redmi Note 12 Pro 8-256GB 5G</t>
        </is>
      </c>
      <c r="D3798" s="8" t="inlineStr">
        <is>
          <t>-</t>
        </is>
      </c>
      <c r="E3798" s="9" t="n">
        <v>2099</v>
      </c>
      <c r="F3798" s="9" t="inlineStr">
        <is>
          <t>2099.00</t>
        </is>
      </c>
      <c r="G3798" s="9" t="inlineStr">
        <is>
          <t>Instock</t>
        </is>
      </c>
      <c r="H3798" s="9">
        <f>SUBSTITUTE(SUBSTITUTE(F3798,".00",""),".","")+0</f>
        <v/>
      </c>
      <c r="I3798" s="9" t="n"/>
      <c r="J3798" s="9">
        <f>IF(I3798&lt;&gt;"",I3798,H3798)</f>
        <v/>
      </c>
      <c r="K3798" s="9">
        <f>E3798/(1+M3798)</f>
        <v/>
      </c>
      <c r="L3798" s="10" t="inlineStr">
        <is>
          <t>PLN</t>
        </is>
      </c>
      <c r="M3798" s="11" t="n">
        <v>0.23</v>
      </c>
      <c r="N3798" s="9">
        <f>K3798*VLOOKUP(L3798,'Exchange rate'!A:B,2,0)</f>
        <v/>
      </c>
      <c r="O3798" s="8" t="inlineStr">
        <is>
          <t>XiaomiPL</t>
        </is>
      </c>
      <c r="P3798" s="8" t="inlineStr">
        <is>
          <t>XiaomiPL</t>
        </is>
      </c>
      <c r="Q3798" s="8" t="inlineStr">
        <is>
          <t>Poland</t>
        </is>
      </c>
      <c r="R3798" s="12" t="inlineStr">
        <is>
          <t>https://mi-home.pl/products/redmi-note-12-pro-5g?variant=46931262308700</t>
        </is>
      </c>
      <c r="S3798" s="13" t="inlineStr">
        <is>
          <t>Handset</t>
        </is>
      </c>
      <c r="T3798" s="13" t="n"/>
      <c r="U3798" s="12" t="inlineStr">
        <is>
          <t>https://drive.google.com/uc?export=view&amp;id=1wGdtdW6ZnHkyDUdpD2uvU0GPtVXV_84k</t>
        </is>
      </c>
      <c r="V3798" t="inlineStr">
        <is>
          <t>20250424</t>
        </is>
      </c>
    </row>
    <row r="3799" ht="15" customHeight="1">
      <c r="A3799" s="7" t="inlineStr">
        <is>
          <t>BN2008742</t>
        </is>
      </c>
      <c r="B3799" s="8" t="inlineStr">
        <is>
          <t>Xiaomi</t>
        </is>
      </c>
      <c r="C3799" s="8" t="inlineStr">
        <is>
          <t>Redmi Note 12 Pro+ 8-256GB 5G</t>
        </is>
      </c>
      <c r="D3799" s="8" t="inlineStr">
        <is>
          <t>-</t>
        </is>
      </c>
      <c r="E3799" s="9" t="n">
        <v>1249</v>
      </c>
      <c r="F3799" s="9" t="inlineStr">
        <is>
          <t>1249.00</t>
        </is>
      </c>
      <c r="G3799" s="9" t="inlineStr">
        <is>
          <t>Instock</t>
        </is>
      </c>
      <c r="H3799" s="9">
        <f>SUBSTITUTE(SUBSTITUTE(F3799,".00",""),".","")+0</f>
        <v/>
      </c>
      <c r="I3799" s="9" t="n"/>
      <c r="J3799" s="9">
        <f>IF(I3799&lt;&gt;"",I3799,H3799)</f>
        <v/>
      </c>
      <c r="K3799" s="9">
        <f>E3799/(1+M3799)</f>
        <v/>
      </c>
      <c r="L3799" s="10" t="inlineStr">
        <is>
          <t>PLN</t>
        </is>
      </c>
      <c r="M3799" s="11" t="n">
        <v>0.23</v>
      </c>
      <c r="N3799" s="9">
        <f>K3799*VLOOKUP(L3799,'Exchange rate'!A:B,2,0)</f>
        <v/>
      </c>
      <c r="O3799" s="8" t="inlineStr">
        <is>
          <t>XiaomiPL</t>
        </is>
      </c>
      <c r="P3799" s="8" t="inlineStr">
        <is>
          <t>XiaomiPL</t>
        </is>
      </c>
      <c r="Q3799" s="8" t="inlineStr">
        <is>
          <t>Poland</t>
        </is>
      </c>
      <c r="R3799" s="12" t="inlineStr">
        <is>
          <t>https://mi-home.pl/products/redmi-note-12-pro-plus-5g?variant=46454535225692</t>
        </is>
      </c>
      <c r="S3799" s="13" t="inlineStr">
        <is>
          <t>Handset</t>
        </is>
      </c>
      <c r="T3799" s="13" t="n"/>
      <c r="U3799" s="12" t="inlineStr">
        <is>
          <t>https://drive.google.com/uc?export=view&amp;id=1vXJwiX61GpR1ku3oJBuKlZ7R1IgEV0_f</t>
        </is>
      </c>
      <c r="V3799" t="inlineStr">
        <is>
          <t>20250424</t>
        </is>
      </c>
    </row>
    <row r="3800" ht="15" customHeight="1">
      <c r="A3800" s="7" t="inlineStr">
        <is>
          <t>BN2008771</t>
        </is>
      </c>
      <c r="B3800" s="8" t="inlineStr">
        <is>
          <t>Xiaomi</t>
        </is>
      </c>
      <c r="C3800" s="8" t="inlineStr">
        <is>
          <t>Redmi Note 12S 8-256GB LTE</t>
        </is>
      </c>
      <c r="D3800" s="8" t="inlineStr">
        <is>
          <t>-</t>
        </is>
      </c>
      <c r="E3800" s="9" t="n">
        <v>0</v>
      </c>
      <c r="F3800" s="9" t="inlineStr">
        <is>
          <t>0.00</t>
        </is>
      </c>
      <c r="G3800" s="9" t="inlineStr">
        <is>
          <t>Outstock</t>
        </is>
      </c>
      <c r="H3800" s="9">
        <f>SUBSTITUTE(SUBSTITUTE(F3800,".00",""),".","")+0</f>
        <v/>
      </c>
      <c r="I3800" s="9" t="n"/>
      <c r="J3800" s="9">
        <f>IF(I3800&lt;&gt;"",I3800,H3800)</f>
        <v/>
      </c>
      <c r="K3800" s="9">
        <f>E3800/(1+M3800)</f>
        <v/>
      </c>
      <c r="L3800" s="10" t="inlineStr">
        <is>
          <t>PLN</t>
        </is>
      </c>
      <c r="M3800" s="11" t="n">
        <v>0.23</v>
      </c>
      <c r="N3800" s="9">
        <f>K3800*VLOOKUP(L3800,'Exchange rate'!A:B,2,0)</f>
        <v/>
      </c>
      <c r="O3800" s="8" t="inlineStr">
        <is>
          <t>XiaomiPL</t>
        </is>
      </c>
      <c r="P3800" s="8" t="inlineStr">
        <is>
          <t>XiaomiPL</t>
        </is>
      </c>
      <c r="Q3800" s="8" t="inlineStr">
        <is>
          <t>Poland</t>
        </is>
      </c>
      <c r="R3800" s="12" t="inlineStr">
        <is>
          <t>https://mi-home.pl/products/redmi-note-12s?variant=46671761277276</t>
        </is>
      </c>
      <c r="S3800" s="13" t="inlineStr">
        <is>
          <t>Handset</t>
        </is>
      </c>
      <c r="T3800" s="13" t="inlineStr">
        <is>
          <t>a</t>
        </is>
      </c>
      <c r="U3800" s="12" t="inlineStr">
        <is>
          <t>https://drive.google.com/uc?export=view&amp;id=1vkKkHOKFJyoP8OwBjqgLN8mwENteP9yh</t>
        </is>
      </c>
      <c r="V3800" t="inlineStr">
        <is>
          <t>20250424</t>
        </is>
      </c>
    </row>
    <row r="3801" ht="15" customHeight="1">
      <c r="A3801" s="7" t="inlineStr">
        <is>
          <t>BN2009387</t>
        </is>
      </c>
      <c r="B3801" s="8" t="inlineStr">
        <is>
          <t>Xiaomi</t>
        </is>
      </c>
      <c r="C3801" s="8" t="inlineStr">
        <is>
          <t>Redmi Note 13 6-128GB 5G</t>
        </is>
      </c>
      <c r="D3801" s="8" t="inlineStr">
        <is>
          <t>-</t>
        </is>
      </c>
      <c r="E3801" s="9" t="n">
        <v>1399</v>
      </c>
      <c r="F3801" s="9" t="inlineStr">
        <is>
          <t>1399.00</t>
        </is>
      </c>
      <c r="G3801" s="9" t="inlineStr">
        <is>
          <t>Instock</t>
        </is>
      </c>
      <c r="H3801" s="9">
        <f>SUBSTITUTE(SUBSTITUTE(F3801,".00",""),".","")+0</f>
        <v/>
      </c>
      <c r="I3801" s="9" t="n"/>
      <c r="J3801" s="9">
        <f>IF(I3801&lt;&gt;"",I3801,H3801)</f>
        <v/>
      </c>
      <c r="K3801" s="9">
        <f>E3801/(1+M3801)</f>
        <v/>
      </c>
      <c r="L3801" s="10" t="inlineStr">
        <is>
          <t>PLN</t>
        </is>
      </c>
      <c r="M3801" s="11" t="n">
        <v>0.23</v>
      </c>
      <c r="N3801" s="9">
        <f>K3801*VLOOKUP(L3801,'Exchange rate'!A:B,2,0)</f>
        <v/>
      </c>
      <c r="O3801" s="8" t="inlineStr">
        <is>
          <t>XiaomiPL</t>
        </is>
      </c>
      <c r="P3801" s="8" t="inlineStr">
        <is>
          <t>XiaomiPL</t>
        </is>
      </c>
      <c r="Q3801" s="8" t="inlineStr">
        <is>
          <t>Poland</t>
        </is>
      </c>
      <c r="R3801" s="12" t="inlineStr">
        <is>
          <t>https://mi-home.pl/products/redmi-note-13-5g?variant=47539584794972</t>
        </is>
      </c>
      <c r="S3801" s="13" t="inlineStr">
        <is>
          <t>Handset</t>
        </is>
      </c>
      <c r="T3801" s="13" t="n"/>
      <c r="U3801" s="12" t="inlineStr">
        <is>
          <t>https://drive.google.com/uc?export=view&amp;id=1w9OqBOd3ePMfut3pterW935X-FD5Lrz2</t>
        </is>
      </c>
      <c r="V3801" t="inlineStr">
        <is>
          <t>20250424</t>
        </is>
      </c>
    </row>
    <row r="3802" ht="15" customHeight="1">
      <c r="A3802" s="7" t="inlineStr">
        <is>
          <t>BN2009089</t>
        </is>
      </c>
      <c r="B3802" s="8" t="inlineStr">
        <is>
          <t>Xiaomi</t>
        </is>
      </c>
      <c r="C3802" s="8" t="inlineStr">
        <is>
          <t>Redmi Note 13 6-128GB LTE</t>
        </is>
      </c>
      <c r="D3802" s="8" t="inlineStr">
        <is>
          <t>-</t>
        </is>
      </c>
      <c r="E3802" s="9" t="n">
        <v>499</v>
      </c>
      <c r="F3802" s="9" t="inlineStr">
        <is>
          <t>499.00</t>
        </is>
      </c>
      <c r="G3802" s="9" t="inlineStr">
        <is>
          <t>Instock</t>
        </is>
      </c>
      <c r="H3802" s="9">
        <f>SUBSTITUTE(SUBSTITUTE(F3802,".00",""),".","")+0</f>
        <v/>
      </c>
      <c r="I3802" s="9" t="n"/>
      <c r="J3802" s="9">
        <f>IF(I3802&lt;&gt;"",I3802,H3802)</f>
        <v/>
      </c>
      <c r="K3802" s="9">
        <f>E3802/(1+M3802)</f>
        <v/>
      </c>
      <c r="L3802" s="10" t="inlineStr">
        <is>
          <t>PLN</t>
        </is>
      </c>
      <c r="M3802" s="11" t="n">
        <v>0.23</v>
      </c>
      <c r="N3802" s="9">
        <f>K3802*VLOOKUP(L3802,'Exchange rate'!A:B,2,0)</f>
        <v/>
      </c>
      <c r="O3802" s="8" t="inlineStr">
        <is>
          <t>XiaomiPL</t>
        </is>
      </c>
      <c r="P3802" s="8" t="inlineStr">
        <is>
          <t>XiaomiPL</t>
        </is>
      </c>
      <c r="Q3802" s="8" t="inlineStr">
        <is>
          <t>Poland</t>
        </is>
      </c>
      <c r="R3802" s="12" t="inlineStr">
        <is>
          <t>https://mi-home.pl/products/redmi-note-13?variant=47539615236444</t>
        </is>
      </c>
      <c r="S3802" s="13" t="inlineStr">
        <is>
          <t>Handset</t>
        </is>
      </c>
      <c r="T3802" s="13" t="n"/>
      <c r="U3802" s="12" t="inlineStr">
        <is>
          <t>https://drive.google.com/uc?export=view&amp;id=1wZrW8swebgLAh1UpYqWKjtl-zR_GCs7H</t>
        </is>
      </c>
      <c r="V3802" t="inlineStr">
        <is>
          <t>20250424</t>
        </is>
      </c>
    </row>
    <row r="3803" ht="15" customHeight="1">
      <c r="A3803" s="7" t="inlineStr">
        <is>
          <t>BN2009110</t>
        </is>
      </c>
      <c r="B3803" s="8" t="inlineStr">
        <is>
          <t>Xiaomi</t>
        </is>
      </c>
      <c r="C3803" s="8" t="inlineStr">
        <is>
          <t>Redmi Note 13 8-256GB 5G</t>
        </is>
      </c>
      <c r="D3803" s="8" t="inlineStr">
        <is>
          <t>-</t>
        </is>
      </c>
      <c r="E3803" s="9" t="n">
        <v>1499</v>
      </c>
      <c r="F3803" s="9" t="inlineStr">
        <is>
          <t>1499.00</t>
        </is>
      </c>
      <c r="G3803" s="9" t="inlineStr">
        <is>
          <t>Instock</t>
        </is>
      </c>
      <c r="H3803" s="9">
        <f>SUBSTITUTE(SUBSTITUTE(F3803,".00",""),".","")+0</f>
        <v/>
      </c>
      <c r="I3803" s="9" t="n"/>
      <c r="J3803" s="9">
        <f>IF(I3803&lt;&gt;"",I3803,H3803)</f>
        <v/>
      </c>
      <c r="K3803" s="9">
        <f>E3803/(1+M3803)</f>
        <v/>
      </c>
      <c r="L3803" s="10" t="inlineStr">
        <is>
          <t>PLN</t>
        </is>
      </c>
      <c r="M3803" s="11" t="n">
        <v>0.23</v>
      </c>
      <c r="N3803" s="9">
        <f>K3803*VLOOKUP(L3803,'Exchange rate'!A:B,2,0)</f>
        <v/>
      </c>
      <c r="O3803" s="8" t="inlineStr">
        <is>
          <t>XiaomiPL</t>
        </is>
      </c>
      <c r="P3803" s="8" t="inlineStr">
        <is>
          <t>XiaomiPL</t>
        </is>
      </c>
      <c r="Q3803" s="8" t="inlineStr">
        <is>
          <t>Poland</t>
        </is>
      </c>
      <c r="R3803" s="12" t="inlineStr">
        <is>
          <t>https://mi-home.pl/products/redmi-note-13-5g?variant=47539585515868</t>
        </is>
      </c>
      <c r="S3803" s="13" t="inlineStr">
        <is>
          <t>Handset</t>
        </is>
      </c>
      <c r="T3803" s="13" t="n"/>
      <c r="U3803" s="12" t="inlineStr">
        <is>
          <t>https://drive.google.com/uc?export=view&amp;id=1w926IHhIbmlp4_pe_MfrDLUcKTLys00V</t>
        </is>
      </c>
      <c r="V3803" t="inlineStr">
        <is>
          <t>20250424</t>
        </is>
      </c>
    </row>
    <row r="3804" ht="15" customHeight="1">
      <c r="A3804" s="7" t="inlineStr">
        <is>
          <t>BN2009090</t>
        </is>
      </c>
      <c r="B3804" s="8" t="inlineStr">
        <is>
          <t>Xiaomi</t>
        </is>
      </c>
      <c r="C3804" s="8" t="inlineStr">
        <is>
          <t>Redmi Note 13 8-256GB LTE</t>
        </is>
      </c>
      <c r="D3804" s="8" t="inlineStr">
        <is>
          <t>-</t>
        </is>
      </c>
      <c r="E3804" s="9" t="n">
        <v>795</v>
      </c>
      <c r="F3804" s="9" t="inlineStr">
        <is>
          <t>795.00</t>
        </is>
      </c>
      <c r="G3804" s="9" t="inlineStr">
        <is>
          <t>Instock</t>
        </is>
      </c>
      <c r="H3804" s="9">
        <f>SUBSTITUTE(SUBSTITUTE(F3804,".00",""),".","")+0</f>
        <v/>
      </c>
      <c r="I3804" s="9" t="n"/>
      <c r="J3804" s="9">
        <f>IF(I3804&lt;&gt;"",I3804,H3804)</f>
        <v/>
      </c>
      <c r="K3804" s="9">
        <f>E3804/(1+M3804)</f>
        <v/>
      </c>
      <c r="L3804" s="10" t="inlineStr">
        <is>
          <t>PLN</t>
        </is>
      </c>
      <c r="M3804" s="11" t="n">
        <v>0.23</v>
      </c>
      <c r="N3804" s="9">
        <f>K3804*VLOOKUP(L3804,'Exchange rate'!A:B,2,0)</f>
        <v/>
      </c>
      <c r="O3804" s="8" t="inlineStr">
        <is>
          <t>XiaomiPL</t>
        </is>
      </c>
      <c r="P3804" s="8" t="inlineStr">
        <is>
          <t>XiaomiPL</t>
        </is>
      </c>
      <c r="Q3804" s="8" t="inlineStr">
        <is>
          <t>Poland</t>
        </is>
      </c>
      <c r="R3804" s="12" t="inlineStr">
        <is>
          <t>https://mi-home.pl/products/redmi-note-13?variant=47539620348252</t>
        </is>
      </c>
      <c r="S3804" s="13" t="inlineStr">
        <is>
          <t>Handset</t>
        </is>
      </c>
      <c r="T3804" s="13" t="n"/>
      <c r="U3804" s="12" t="inlineStr">
        <is>
          <t>https://drive.google.com/uc?export=view&amp;id=1vZeAm142mnnMt_nrFBTAo5iSCgVtGxCT</t>
        </is>
      </c>
      <c r="V3804" t="inlineStr">
        <is>
          <t>20250424</t>
        </is>
      </c>
    </row>
    <row r="3805" ht="15" customHeight="1">
      <c r="A3805" s="7" t="inlineStr">
        <is>
          <t>BN2009091</t>
        </is>
      </c>
      <c r="B3805" s="8" t="inlineStr">
        <is>
          <t>Xiaomi</t>
        </is>
      </c>
      <c r="C3805" s="8" t="inlineStr">
        <is>
          <t>Redmi Note 13 Pro 8-256GB 5G</t>
        </is>
      </c>
      <c r="D3805" s="8" t="inlineStr">
        <is>
          <t>-</t>
        </is>
      </c>
      <c r="E3805" s="9" t="n">
        <v>1899</v>
      </c>
      <c r="F3805" s="9" t="inlineStr">
        <is>
          <t>1899.00</t>
        </is>
      </c>
      <c r="G3805" s="9" t="inlineStr">
        <is>
          <t>Instock</t>
        </is>
      </c>
      <c r="H3805" s="9">
        <f>SUBSTITUTE(SUBSTITUTE(F3805,".00",""),".","")+0</f>
        <v/>
      </c>
      <c r="I3805" s="9" t="n"/>
      <c r="J3805" s="9">
        <f>IF(I3805&lt;&gt;"",I3805,H3805)</f>
        <v/>
      </c>
      <c r="K3805" s="9">
        <f>E3805/(1+M3805)</f>
        <v/>
      </c>
      <c r="L3805" s="10" t="inlineStr">
        <is>
          <t>PLN</t>
        </is>
      </c>
      <c r="M3805" s="11" t="n">
        <v>0.23</v>
      </c>
      <c r="N3805" s="9">
        <f>K3805*VLOOKUP(L3805,'Exchange rate'!A:B,2,0)</f>
        <v/>
      </c>
      <c r="O3805" s="8" t="inlineStr">
        <is>
          <t>XiaomiPL</t>
        </is>
      </c>
      <c r="P3805" s="8" t="inlineStr">
        <is>
          <t>XiaomiPL</t>
        </is>
      </c>
      <c r="Q3805" s="8" t="inlineStr">
        <is>
          <t>Poland</t>
        </is>
      </c>
      <c r="R3805" s="12" t="inlineStr">
        <is>
          <t>https://mi-home.pl/products/redmi-note-13-pro-5g?variant=47539591512412</t>
        </is>
      </c>
      <c r="S3805" s="13" t="inlineStr">
        <is>
          <t>Handset</t>
        </is>
      </c>
      <c r="T3805" s="13" t="n"/>
      <c r="U3805" s="12" t="inlineStr">
        <is>
          <t>https://drive.google.com/uc?export=view&amp;id=1w96whjbJgssliFv5Dw26FMacK78tjfcQ</t>
        </is>
      </c>
      <c r="V3805" t="inlineStr">
        <is>
          <t>20250424</t>
        </is>
      </c>
    </row>
    <row r="3806" ht="15" customHeight="1">
      <c r="A3806" s="7" t="inlineStr">
        <is>
          <t>BN2009248</t>
        </is>
      </c>
      <c r="B3806" s="8" t="inlineStr">
        <is>
          <t>Xiaomi</t>
        </is>
      </c>
      <c r="C3806" s="8" t="inlineStr">
        <is>
          <t>Redmi Note 13 Pro 8-256GB LTE</t>
        </is>
      </c>
      <c r="D3806" s="8" t="inlineStr">
        <is>
          <t>-</t>
        </is>
      </c>
      <c r="E3806" s="9" t="n">
        <v>999</v>
      </c>
      <c r="F3806" s="9" t="inlineStr">
        <is>
          <t>999.00</t>
        </is>
      </c>
      <c r="G3806" s="9" t="inlineStr">
        <is>
          <t>Instock</t>
        </is>
      </c>
      <c r="H3806" s="9">
        <f>SUBSTITUTE(SUBSTITUTE(F3806,".00",""),".","")+0</f>
        <v/>
      </c>
      <c r="I3806" s="9" t="n"/>
      <c r="J3806" s="9">
        <f>IF(I3806&lt;&gt;"",I3806,H3806)</f>
        <v/>
      </c>
      <c r="K3806" s="9">
        <f>E3806/(1+M3806)</f>
        <v/>
      </c>
      <c r="L3806" s="10" t="inlineStr">
        <is>
          <t>PLN</t>
        </is>
      </c>
      <c r="M3806" s="11" t="n">
        <v>0.23</v>
      </c>
      <c r="N3806" s="9">
        <f>K3806*VLOOKUP(L3806,'Exchange rate'!A:B,2,0)</f>
        <v/>
      </c>
      <c r="O3806" s="8" t="inlineStr">
        <is>
          <t>XiaomiPL</t>
        </is>
      </c>
      <c r="P3806" s="8" t="inlineStr">
        <is>
          <t>XiaomiPL</t>
        </is>
      </c>
      <c r="Q3806" s="8" t="inlineStr">
        <is>
          <t>Poland</t>
        </is>
      </c>
      <c r="R3806" s="12" t="inlineStr">
        <is>
          <t>https://mi-home.pl/products/redmi-note-13-pro?variant=47539590463836</t>
        </is>
      </c>
      <c r="S3806" s="13" t="inlineStr">
        <is>
          <t>Handset</t>
        </is>
      </c>
      <c r="T3806" s="13" t="n"/>
      <c r="U3806" s="12" t="inlineStr">
        <is>
          <t>https://drive.google.com/uc?export=view&amp;id=1wdeYLrPRaUwQMbYH4c0YS1cEc2917JFR</t>
        </is>
      </c>
      <c r="V3806" t="inlineStr">
        <is>
          <t>20250424</t>
        </is>
      </c>
    </row>
    <row r="3807" ht="15" customHeight="1">
      <c r="A3807" s="7" t="inlineStr">
        <is>
          <t>BN2009111</t>
        </is>
      </c>
      <c r="B3807" s="8" t="inlineStr">
        <is>
          <t>Xiaomi</t>
        </is>
      </c>
      <c r="C3807" s="8" t="inlineStr">
        <is>
          <t>Redmi Note 13 Pro+ 12-512GB 5G</t>
        </is>
      </c>
      <c r="D3807" s="8" t="inlineStr">
        <is>
          <t>-</t>
        </is>
      </c>
      <c r="E3807" s="9" t="n">
        <v>2499</v>
      </c>
      <c r="F3807" s="9" t="inlineStr">
        <is>
          <t>2499.00</t>
        </is>
      </c>
      <c r="G3807" s="9" t="inlineStr">
        <is>
          <t>Instock</t>
        </is>
      </c>
      <c r="H3807" s="9">
        <f>SUBSTITUTE(SUBSTITUTE(F3807,".00",""),".","")+0</f>
        <v/>
      </c>
      <c r="I3807" s="9" t="n"/>
      <c r="J3807" s="9">
        <f>IF(I3807&lt;&gt;"",I3807,H3807)</f>
        <v/>
      </c>
      <c r="K3807" s="9">
        <f>E3807/(1+M3807)</f>
        <v/>
      </c>
      <c r="L3807" s="10" t="inlineStr">
        <is>
          <t>PLN</t>
        </is>
      </c>
      <c r="M3807" s="11" t="n">
        <v>0.23</v>
      </c>
      <c r="N3807" s="9">
        <f>K3807*VLOOKUP(L3807,'Exchange rate'!A:B,2,0)</f>
        <v/>
      </c>
      <c r="O3807" s="8" t="inlineStr">
        <is>
          <t>XiaomiPL</t>
        </is>
      </c>
      <c r="P3807" s="8" t="inlineStr">
        <is>
          <t>XiaomiPL</t>
        </is>
      </c>
      <c r="Q3807" s="8" t="inlineStr">
        <is>
          <t>Poland</t>
        </is>
      </c>
      <c r="R3807" s="12" t="inlineStr">
        <is>
          <t>https://mi-home.pl/products/redmi-note-13-pro-plus-5g?variant=47539387269468</t>
        </is>
      </c>
      <c r="S3807" s="13" t="inlineStr">
        <is>
          <t>Handset</t>
        </is>
      </c>
      <c r="T3807" s="13" t="n"/>
      <c r="U3807" s="12" t="inlineStr">
        <is>
          <t>https://drive.google.com/uc?export=view&amp;id=1vVL0Tk8Gi1K0WY96FihhAU3EqT4-IPo0</t>
        </is>
      </c>
      <c r="V3807" t="inlineStr">
        <is>
          <t>20250424</t>
        </is>
      </c>
    </row>
    <row r="3808" ht="15" customHeight="1">
      <c r="A3808" s="7" t="inlineStr">
        <is>
          <t>BN2009810</t>
        </is>
      </c>
      <c r="B3808" s="8" t="inlineStr">
        <is>
          <t>Xiaomi</t>
        </is>
      </c>
      <c r="C3808" s="8" t="inlineStr">
        <is>
          <t>Redmi Note 14 8-256GB 5G</t>
        </is>
      </c>
      <c r="D3808" s="8" t="inlineStr">
        <is>
          <t>-</t>
        </is>
      </c>
      <c r="E3808" s="9" t="n">
        <v>0</v>
      </c>
      <c r="F3808" s="9" t="inlineStr">
        <is>
          <t>0.00</t>
        </is>
      </c>
      <c r="G3808" s="9" t="inlineStr">
        <is>
          <t>Outstock</t>
        </is>
      </c>
      <c r="H3808" s="9">
        <f>SUBSTITUTE(SUBSTITUTE(F3808,".00",""),".","")+0</f>
        <v/>
      </c>
      <c r="I3808" s="9" t="n"/>
      <c r="J3808" s="9">
        <f>IF(I3808&lt;&gt;"",I3808,H3808)</f>
        <v/>
      </c>
      <c r="K3808" s="9">
        <f>E3808/(1+M3808)</f>
        <v/>
      </c>
      <c r="L3808" s="10" t="inlineStr">
        <is>
          <t>PLN</t>
        </is>
      </c>
      <c r="M3808" s="11" t="n">
        <v>0.23</v>
      </c>
      <c r="N3808" s="9">
        <f>K3808*VLOOKUP(L3808,'Exchange rate'!A:B,2,0)</f>
        <v/>
      </c>
      <c r="O3808" s="8" t="inlineStr">
        <is>
          <t>XiaomiPL</t>
        </is>
      </c>
      <c r="P3808" s="8" t="inlineStr">
        <is>
          <t>XiaomiPL</t>
        </is>
      </c>
      <c r="Q3808" s="8" t="inlineStr">
        <is>
          <t>Poland</t>
        </is>
      </c>
      <c r="R3808" s="12" t="inlineStr">
        <is>
          <t>https://mi-home.pl/products/redmi-note-14-5g?variant=54876759753081</t>
        </is>
      </c>
      <c r="S3808" s="13" t="inlineStr">
        <is>
          <t>Handset</t>
        </is>
      </c>
      <c r="T3808" s="13" t="inlineStr">
        <is>
          <t>a</t>
        </is>
      </c>
      <c r="U3808" s="12" t="inlineStr">
        <is>
          <t>https://drive.google.com/uc?export=view&amp;id=1wAQOQG36s9uXqbn7FbcHcdxLeZtYiWA8</t>
        </is>
      </c>
      <c r="V3808" t="inlineStr">
        <is>
          <t>20250424</t>
        </is>
      </c>
    </row>
    <row r="3809" ht="15" customHeight="1">
      <c r="A3809" s="7" t="inlineStr">
        <is>
          <t>BN2009812</t>
        </is>
      </c>
      <c r="B3809" s="8" t="inlineStr">
        <is>
          <t>Xiaomi</t>
        </is>
      </c>
      <c r="C3809" s="8" t="inlineStr">
        <is>
          <t>Redmi Note 14 Pro 8-256GB 5G</t>
        </is>
      </c>
      <c r="D3809" s="8" t="inlineStr">
        <is>
          <t>-</t>
        </is>
      </c>
      <c r="E3809" s="9" t="n">
        <v>1394</v>
      </c>
      <c r="F3809" s="9" t="inlineStr">
        <is>
          <t>1394.00</t>
        </is>
      </c>
      <c r="G3809" s="9" t="inlineStr">
        <is>
          <t>Instock</t>
        </is>
      </c>
      <c r="H3809" s="9">
        <f>SUBSTITUTE(SUBSTITUTE(F3809,".00",""),".","")+0</f>
        <v/>
      </c>
      <c r="I3809" s="9" t="n"/>
      <c r="J3809" s="9">
        <f>IF(I3809&lt;&gt;"",I3809,H3809)</f>
        <v/>
      </c>
      <c r="K3809" s="9">
        <f>E3809/(1+M3809)</f>
        <v/>
      </c>
      <c r="L3809" s="10" t="inlineStr">
        <is>
          <t>PLN</t>
        </is>
      </c>
      <c r="M3809" s="11" t="n">
        <v>0.23</v>
      </c>
      <c r="N3809" s="9">
        <f>K3809*VLOOKUP(L3809,'Exchange rate'!A:B,2,0)</f>
        <v/>
      </c>
      <c r="O3809" s="8" t="inlineStr">
        <is>
          <t>XiaomiPL</t>
        </is>
      </c>
      <c r="P3809" s="8" t="inlineStr">
        <is>
          <t>XiaomiPL</t>
        </is>
      </c>
      <c r="Q3809" s="8" t="inlineStr">
        <is>
          <t>Poland</t>
        </is>
      </c>
      <c r="R3809" s="12" t="inlineStr">
        <is>
          <t>https://mi-home.pl/products/redmi-note-14-pro-5g</t>
        </is>
      </c>
      <c r="S3809" s="13" t="inlineStr">
        <is>
          <t>Handset</t>
        </is>
      </c>
      <c r="T3809" s="13" t="n"/>
      <c r="U3809" s="12" t="inlineStr">
        <is>
          <t>https://drive.google.com/uc?export=view&amp;id=1wKa79ctpNZjENuy0jHlQGprZu6_ncQBi</t>
        </is>
      </c>
      <c r="V3809" t="inlineStr">
        <is>
          <t>20250424</t>
        </is>
      </c>
    </row>
    <row r="3810" ht="15" customHeight="1">
      <c r="A3810" s="7" t="inlineStr">
        <is>
          <t>AN00000032</t>
        </is>
      </c>
      <c r="B3810" s="8" t="inlineStr">
        <is>
          <t>Xiaomi</t>
        </is>
      </c>
      <c r="C3810" s="8" t="inlineStr">
        <is>
          <t>Redmi Watch 2 Lite</t>
        </is>
      </c>
      <c r="D3810" s="8" t="inlineStr">
        <is>
          <t>-</t>
        </is>
      </c>
      <c r="E3810" s="9" t="n">
        <v>0</v>
      </c>
      <c r="F3810" s="9" t="inlineStr">
        <is>
          <t>0.00</t>
        </is>
      </c>
      <c r="G3810" s="9" t="inlineStr">
        <is>
          <t>Outstock</t>
        </is>
      </c>
      <c r="H3810" s="9">
        <f>SUBSTITUTE(SUBSTITUTE(F3810,".00",""),".","")+0</f>
        <v/>
      </c>
      <c r="I3810" s="9" t="n"/>
      <c r="J3810" s="9">
        <f>IF(I3810&lt;&gt;"",I3810,H3810)</f>
        <v/>
      </c>
      <c r="K3810" s="9">
        <f>E3810/(1+M3810)</f>
        <v/>
      </c>
      <c r="L3810" s="10" t="inlineStr">
        <is>
          <t>PLN</t>
        </is>
      </c>
      <c r="M3810" s="11" t="n">
        <v>0.23</v>
      </c>
      <c r="N3810" s="9">
        <f>K3810*VLOOKUP(L3810,'Exchange rate'!A:B,2,0)</f>
        <v/>
      </c>
      <c r="O3810" s="8" t="inlineStr">
        <is>
          <t>XiaomiPL</t>
        </is>
      </c>
      <c r="P3810" s="8" t="inlineStr">
        <is>
          <t>XiaomiPL</t>
        </is>
      </c>
      <c r="Q3810" s="8" t="inlineStr">
        <is>
          <t>Poland</t>
        </is>
      </c>
      <c r="R3810" s="12" t="inlineStr">
        <is>
          <t>https://mi-home.pl/products/redmi-watch-2-lite?variant=46456173396316</t>
        </is>
      </c>
      <c r="S3810" s="13" t="inlineStr">
        <is>
          <t>Smart Watch</t>
        </is>
      </c>
      <c r="T3810" s="13" t="inlineStr">
        <is>
          <t>a</t>
        </is>
      </c>
      <c r="U3810" s="12" t="inlineStr">
        <is>
          <t>https://drive.google.com/uc?export=view&amp;id=1wgTpYbMdGIfmiq5t3I8HZAIdvs48Ovn0</t>
        </is>
      </c>
      <c r="V3810" t="inlineStr">
        <is>
          <t>20250424</t>
        </is>
      </c>
    </row>
    <row r="3811" ht="15" customHeight="1">
      <c r="A3811" s="7" t="inlineStr">
        <is>
          <t>AN00000173</t>
        </is>
      </c>
      <c r="B3811" s="8" t="inlineStr">
        <is>
          <t>Xiaomi</t>
        </is>
      </c>
      <c r="C3811" s="8" t="inlineStr">
        <is>
          <t>Redmi Watch 3 Active</t>
        </is>
      </c>
      <c r="D3811" s="8" t="inlineStr">
        <is>
          <t>-</t>
        </is>
      </c>
      <c r="E3811" s="9" t="n">
        <v>0</v>
      </c>
      <c r="F3811" s="9" t="inlineStr">
        <is>
          <t>199.00</t>
        </is>
      </c>
      <c r="G3811" s="9" t="inlineStr">
        <is>
          <t>Instock</t>
        </is>
      </c>
      <c r="H3811" s="9">
        <f>SUBSTITUTE(SUBSTITUTE(F3811,".00",""),".","")+0</f>
        <v/>
      </c>
      <c r="I3811" s="9" t="n"/>
      <c r="J3811" s="9">
        <f>IF(I3811&lt;&gt;"",I3811,H3811)</f>
        <v/>
      </c>
      <c r="K3811" s="9">
        <f>E3811/(1+M3811)</f>
        <v/>
      </c>
      <c r="L3811" s="10" t="inlineStr">
        <is>
          <t>PLN</t>
        </is>
      </c>
      <c r="M3811" s="11" t="n">
        <v>0.23</v>
      </c>
      <c r="N3811" s="9">
        <f>K3811*VLOOKUP(L3811,'Exchange rate'!A:B,2,0)</f>
        <v/>
      </c>
      <c r="O3811" s="8" t="inlineStr">
        <is>
          <t>XiaomiPL</t>
        </is>
      </c>
      <c r="P3811" s="8" t="inlineStr">
        <is>
          <t>XiaomiPL</t>
        </is>
      </c>
      <c r="Q3811" s="8" t="inlineStr">
        <is>
          <t>Poland</t>
        </is>
      </c>
      <c r="R3811" s="12" t="inlineStr">
        <is>
          <t>https://mi-home.pl/products/redmi-watch-3-active?variant=46873840288092</t>
        </is>
      </c>
      <c r="S3811" s="13" t="inlineStr">
        <is>
          <t>Smart Watch</t>
        </is>
      </c>
      <c r="T3811" s="13" t="inlineStr">
        <is>
          <t>x</t>
        </is>
      </c>
      <c r="U3811" s="12" t="inlineStr">
        <is>
          <t>https://drive.google.com/uc?export=view&amp;id=1voj4YMbbtmnttmD-sqRXYm2HYxPi57Qg</t>
        </is>
      </c>
      <c r="V3811" t="inlineStr">
        <is>
          <t>20250424</t>
        </is>
      </c>
    </row>
    <row r="3812" ht="15" customHeight="1">
      <c r="A3812" s="7" t="inlineStr">
        <is>
          <t>BN4000679</t>
        </is>
      </c>
      <c r="B3812" s="8" t="inlineStr">
        <is>
          <t>Xiaomi</t>
        </is>
      </c>
      <c r="C3812" s="8" t="inlineStr">
        <is>
          <t>Redmi Watch 3 BT</t>
        </is>
      </c>
      <c r="D3812" s="8" t="inlineStr">
        <is>
          <t>-</t>
        </is>
      </c>
      <c r="E3812" s="9" t="n">
        <v>350</v>
      </c>
      <c r="F3812" s="9" t="inlineStr">
        <is>
          <t>350.00</t>
        </is>
      </c>
      <c r="G3812" s="9" t="inlineStr">
        <is>
          <t>Instock</t>
        </is>
      </c>
      <c r="H3812" s="9">
        <f>SUBSTITUTE(SUBSTITUTE(F3812,".00",""),".","")+0</f>
        <v/>
      </c>
      <c r="I3812" s="9" t="n"/>
      <c r="J3812" s="9">
        <f>IF(I3812&lt;&gt;"",I3812,H3812)</f>
        <v/>
      </c>
      <c r="K3812" s="9">
        <f>E3812/(1+M3812)</f>
        <v/>
      </c>
      <c r="L3812" s="10" t="inlineStr">
        <is>
          <t>PLN</t>
        </is>
      </c>
      <c r="M3812" s="11" t="n">
        <v>0.23</v>
      </c>
      <c r="N3812" s="9">
        <f>K3812*VLOOKUP(L3812,'Exchange rate'!A:B,2,0)</f>
        <v/>
      </c>
      <c r="O3812" s="8" t="inlineStr">
        <is>
          <t>XiaomiPL</t>
        </is>
      </c>
      <c r="P3812" s="8" t="inlineStr">
        <is>
          <t>XiaomiPL</t>
        </is>
      </c>
      <c r="Q3812" s="8" t="inlineStr">
        <is>
          <t>Poland</t>
        </is>
      </c>
      <c r="R3812" s="12" t="inlineStr">
        <is>
          <t>https://mi-home.pl/products/redmi-watch-3?_pos=3&amp;_psq=Xiaomi+Redmi+Watch&amp;_ss=e&amp;_v=1.0</t>
        </is>
      </c>
      <c r="S3812" s="13" t="inlineStr">
        <is>
          <t>Smart Watch</t>
        </is>
      </c>
      <c r="T3812" s="13" t="n"/>
      <c r="U3812" s="12" t="inlineStr">
        <is>
          <t>https://drive.google.com/uc?export=view&amp;id=1vsnEWGEegL94GQK-nZDqxI79iJ4cxtrg</t>
        </is>
      </c>
      <c r="V3812" t="inlineStr">
        <is>
          <t>20250424</t>
        </is>
      </c>
    </row>
    <row r="3813" ht="15" customHeight="1">
      <c r="A3813" s="7" t="inlineStr">
        <is>
          <t>BN2009160</t>
        </is>
      </c>
      <c r="B3813" s="8" t="inlineStr">
        <is>
          <t>Xiaomi</t>
        </is>
      </c>
      <c r="C3813" s="8" t="inlineStr">
        <is>
          <t>Redmi Watch 4 BT</t>
        </is>
      </c>
      <c r="D3813" s="8" t="inlineStr">
        <is>
          <t>-</t>
        </is>
      </c>
      <c r="E3813" s="9" t="n">
        <v>294</v>
      </c>
      <c r="F3813" s="9" t="inlineStr">
        <is>
          <t>294.00</t>
        </is>
      </c>
      <c r="G3813" s="9" t="inlineStr">
        <is>
          <t>Instock</t>
        </is>
      </c>
      <c r="H3813" s="9">
        <f>SUBSTITUTE(SUBSTITUTE(F3813,".00",""),".","")+0</f>
        <v/>
      </c>
      <c r="I3813" s="9" t="n"/>
      <c r="J3813" s="9">
        <f>IF(I3813&lt;&gt;"",I3813,H3813)</f>
        <v/>
      </c>
      <c r="K3813" s="9">
        <f>E3813/(1+M3813)</f>
        <v/>
      </c>
      <c r="L3813" s="10" t="inlineStr">
        <is>
          <t>PLN</t>
        </is>
      </c>
      <c r="M3813" s="11" t="n">
        <v>0.23</v>
      </c>
      <c r="N3813" s="9">
        <f>K3813*VLOOKUP(L3813,'Exchange rate'!A:B,2,0)</f>
        <v/>
      </c>
      <c r="O3813" s="8" t="inlineStr">
        <is>
          <t>XiaomiPL</t>
        </is>
      </c>
      <c r="P3813" s="8" t="inlineStr">
        <is>
          <t>XiaomiPL</t>
        </is>
      </c>
      <c r="Q3813" s="8" t="inlineStr">
        <is>
          <t>Poland</t>
        </is>
      </c>
      <c r="R3813" s="12" t="inlineStr">
        <is>
          <t>https://mi-home.pl/products/redmi-watch-4</t>
        </is>
      </c>
      <c r="S3813" s="13" t="inlineStr">
        <is>
          <t>Smart Watch</t>
        </is>
      </c>
      <c r="T3813" s="13" t="n"/>
      <c r="U3813" s="12" t="inlineStr">
        <is>
          <t>https://drive.google.com/uc?export=view&amp;id=1wH2Cfo75dNbuC2NrbgIQtTZ2ONJFmbKb</t>
        </is>
      </c>
      <c r="V3813" t="inlineStr">
        <is>
          <t>20250424</t>
        </is>
      </c>
    </row>
    <row r="3814" ht="15" customHeight="1">
      <c r="A3814" s="7" t="inlineStr">
        <is>
          <t>BN4000677</t>
        </is>
      </c>
      <c r="B3814" s="8" t="inlineStr">
        <is>
          <t>Xiaomi</t>
        </is>
      </c>
      <c r="C3814" s="8" t="inlineStr">
        <is>
          <t>Watch 2 Pro LTE eSIM</t>
        </is>
      </c>
      <c r="D3814" s="8" t="inlineStr">
        <is>
          <t>-</t>
        </is>
      </c>
      <c r="E3814" s="9" t="n">
        <v>899</v>
      </c>
      <c r="F3814" s="9" t="inlineStr">
        <is>
          <t>899.00</t>
        </is>
      </c>
      <c r="G3814" s="9" t="inlineStr">
        <is>
          <t>Instock</t>
        </is>
      </c>
      <c r="H3814" s="9">
        <f>SUBSTITUTE(SUBSTITUTE(F3814,".00",""),".","")+0</f>
        <v/>
      </c>
      <c r="I3814" s="9" t="n"/>
      <c r="J3814" s="9">
        <f>IF(I3814&lt;&gt;"",I3814,H3814)</f>
        <v/>
      </c>
      <c r="K3814" s="9">
        <f>E3814/(1+M3814)</f>
        <v/>
      </c>
      <c r="L3814" s="10" t="inlineStr">
        <is>
          <t>PLN</t>
        </is>
      </c>
      <c r="M3814" s="11" t="n">
        <v>0.23</v>
      </c>
      <c r="N3814" s="9">
        <f>K3814*VLOOKUP(L3814,'Exchange rate'!A:B,2,0)</f>
        <v/>
      </c>
      <c r="O3814" s="8" t="inlineStr">
        <is>
          <t>XiaomiPL</t>
        </is>
      </c>
      <c r="P3814" s="8" t="inlineStr">
        <is>
          <t>XiaomiPL</t>
        </is>
      </c>
      <c r="Q3814" s="8" t="inlineStr">
        <is>
          <t>Poland</t>
        </is>
      </c>
      <c r="R3814" s="12" t="inlineStr">
        <is>
          <t>https://mi-home.pl/products/xiaomi-watch-2-pro</t>
        </is>
      </c>
      <c r="S3814" s="13" t="inlineStr">
        <is>
          <t>Smart Watch</t>
        </is>
      </c>
      <c r="T3814" s="13" t="n"/>
      <c r="U3814" s="12" t="inlineStr">
        <is>
          <t>https://drive.google.com/uc?export=view&amp;id=1w7pTG9Uqjxq5nkmJ5hEgGMkyZzkJ1HGj</t>
        </is>
      </c>
      <c r="V3814" t="inlineStr">
        <is>
          <t>20250424</t>
        </is>
      </c>
    </row>
    <row r="3815" ht="15" customHeight="1">
      <c r="A3815" s="7" t="inlineStr">
        <is>
          <t>BN2008537</t>
        </is>
      </c>
      <c r="B3815" s="8" t="inlineStr">
        <is>
          <t>Xiaomi</t>
        </is>
      </c>
      <c r="C3815" s="8" t="inlineStr">
        <is>
          <t>Xiaomi 13 8-256GB 5G</t>
        </is>
      </c>
      <c r="D3815" s="8" t="inlineStr">
        <is>
          <t>-</t>
        </is>
      </c>
      <c r="E3815" s="9" t="n">
        <v>0</v>
      </c>
      <c r="F3815" s="9" t="inlineStr">
        <is>
          <t>0.00</t>
        </is>
      </c>
      <c r="G3815" s="9" t="inlineStr">
        <is>
          <t>Outstock</t>
        </is>
      </c>
      <c r="H3815" s="9">
        <f>SUBSTITUTE(SUBSTITUTE(F3815,".00",""),".","")+0</f>
        <v/>
      </c>
      <c r="I3815" s="9" t="n"/>
      <c r="J3815" s="9">
        <f>IF(I3815&lt;&gt;"",I3815,H3815)</f>
        <v/>
      </c>
      <c r="K3815" s="9">
        <f>E3815/(1+M3815)</f>
        <v/>
      </c>
      <c r="L3815" s="10" t="inlineStr">
        <is>
          <t>PLN</t>
        </is>
      </c>
      <c r="M3815" s="11" t="n">
        <v>0.23</v>
      </c>
      <c r="N3815" s="9">
        <f>K3815*VLOOKUP(L3815,'Exchange rate'!A:B,2,0)</f>
        <v/>
      </c>
      <c r="O3815" s="8" t="inlineStr">
        <is>
          <t>XiaomiPL</t>
        </is>
      </c>
      <c r="P3815" s="8" t="inlineStr">
        <is>
          <t>XiaomiPL</t>
        </is>
      </c>
      <c r="Q3815" s="8" t="inlineStr">
        <is>
          <t>Poland</t>
        </is>
      </c>
      <c r="R3815" s="12" t="inlineStr">
        <is>
          <t>https://mi-home.pl/products/xiaomi-13?variant=46456119558492</t>
        </is>
      </c>
      <c r="S3815" s="13" t="inlineStr">
        <is>
          <t>Handset</t>
        </is>
      </c>
      <c r="T3815" s="13" t="inlineStr">
        <is>
          <t>a</t>
        </is>
      </c>
      <c r="U3815" s="12" t="inlineStr">
        <is>
          <t>https://drive.google.com/uc?export=view&amp;id=1vvjc42gpST88pnmvhjzkvB0MiX8KV_IZ</t>
        </is>
      </c>
      <c r="V3815" t="inlineStr">
        <is>
          <t>20250424</t>
        </is>
      </c>
    </row>
    <row r="3816" ht="15" customHeight="1">
      <c r="A3816" s="7" t="inlineStr">
        <is>
          <t>BN2008594</t>
        </is>
      </c>
      <c r="B3816" s="8" t="inlineStr">
        <is>
          <t>Xiaomi</t>
        </is>
      </c>
      <c r="C3816" s="8" t="inlineStr">
        <is>
          <t>Xiaomi 13 Lite 8-256GB 5G</t>
        </is>
      </c>
      <c r="D3816" s="8" t="inlineStr">
        <is>
          <t>-</t>
        </is>
      </c>
      <c r="E3816" s="9" t="n">
        <v>0</v>
      </c>
      <c r="F3816" s="9" t="inlineStr">
        <is>
          <t>0.00</t>
        </is>
      </c>
      <c r="G3816" s="9" t="inlineStr">
        <is>
          <t>Outstock</t>
        </is>
      </c>
      <c r="H3816" s="9">
        <f>SUBSTITUTE(SUBSTITUTE(F3816,".00",""),".","")+0</f>
        <v/>
      </c>
      <c r="I3816" s="9" t="n"/>
      <c r="J3816" s="9">
        <f>IF(I3816&lt;&gt;"",I3816,H3816)</f>
        <v/>
      </c>
      <c r="K3816" s="9">
        <f>E3816/(1+M3816)</f>
        <v/>
      </c>
      <c r="L3816" s="10" t="inlineStr">
        <is>
          <t>PLN</t>
        </is>
      </c>
      <c r="M3816" s="11" t="n">
        <v>0.23</v>
      </c>
      <c r="N3816" s="9">
        <f>K3816*VLOOKUP(L3816,'Exchange rate'!A:B,2,0)</f>
        <v/>
      </c>
      <c r="O3816" s="8" t="inlineStr">
        <is>
          <t>XiaomiPL</t>
        </is>
      </c>
      <c r="P3816" s="8" t="inlineStr">
        <is>
          <t>XiaomiPL</t>
        </is>
      </c>
      <c r="Q3816" s="8" t="inlineStr">
        <is>
          <t>Poland</t>
        </is>
      </c>
      <c r="R3816" s="12" t="inlineStr">
        <is>
          <t>https://mi-home.pl/xiaomi-13-lite-8gb-256gb-black</t>
        </is>
      </c>
      <c r="S3816" s="13" t="inlineStr">
        <is>
          <t>Handset</t>
        </is>
      </c>
      <c r="T3816" s="13" t="inlineStr">
        <is>
          <t>a</t>
        </is>
      </c>
      <c r="U3816" s="12" t="inlineStr">
        <is>
          <t>https://drive.google.com/uc?export=view&amp;id=1vjOqhGvorcBamLXRZljqFcWiaofPnmmO</t>
        </is>
      </c>
      <c r="V3816" t="inlineStr">
        <is>
          <t>20250424</t>
        </is>
      </c>
    </row>
    <row r="3817" ht="15" customHeight="1">
      <c r="A3817" s="7" t="inlineStr">
        <is>
          <t>BN2008852</t>
        </is>
      </c>
      <c r="B3817" s="8" t="inlineStr">
        <is>
          <t>Xiaomi</t>
        </is>
      </c>
      <c r="C3817" s="8" t="inlineStr">
        <is>
          <t>Xiaomi 13T 8-256GB 5G</t>
        </is>
      </c>
      <c r="D3817" s="8" t="inlineStr">
        <is>
          <t>-</t>
        </is>
      </c>
      <c r="E3817" s="9" t="n">
        <v>2999</v>
      </c>
      <c r="F3817" s="9" t="inlineStr">
        <is>
          <t>2999.00</t>
        </is>
      </c>
      <c r="G3817" s="9" t="inlineStr">
        <is>
          <t>Instock</t>
        </is>
      </c>
      <c r="H3817" s="9">
        <f>SUBSTITUTE(SUBSTITUTE(F3817,".00",""),".","")+0</f>
        <v/>
      </c>
      <c r="I3817" s="9" t="n"/>
      <c r="J3817" s="9">
        <f>IF(I3817&lt;&gt;"",I3817,H3817)</f>
        <v/>
      </c>
      <c r="K3817" s="9">
        <f>E3817/(1+M3817)</f>
        <v/>
      </c>
      <c r="L3817" s="10" t="inlineStr">
        <is>
          <t>PLN</t>
        </is>
      </c>
      <c r="M3817" s="11" t="n">
        <v>0.23</v>
      </c>
      <c r="N3817" s="9">
        <f>K3817*VLOOKUP(L3817,'Exchange rate'!A:B,2,0)</f>
        <v/>
      </c>
      <c r="O3817" s="8" t="inlineStr">
        <is>
          <t>XiaomiPL</t>
        </is>
      </c>
      <c r="P3817" s="8" t="inlineStr">
        <is>
          <t>XiaomiPL</t>
        </is>
      </c>
      <c r="Q3817" s="8" t="inlineStr">
        <is>
          <t>Poland</t>
        </is>
      </c>
      <c r="R3817" s="12" t="inlineStr">
        <is>
          <t>https://mi-home.pl/products/xiaomi-13t?variant=47113994895708</t>
        </is>
      </c>
      <c r="S3817" s="13" t="inlineStr">
        <is>
          <t>Handset</t>
        </is>
      </c>
      <c r="T3817" s="13" t="n"/>
      <c r="U3817" s="12" t="inlineStr">
        <is>
          <t>https://drive.google.com/uc?export=view&amp;id=1vt7XF6qfQBXyi7xqHFCLpyg4LP8qauOr</t>
        </is>
      </c>
      <c r="V3817" t="inlineStr">
        <is>
          <t>20250424</t>
        </is>
      </c>
    </row>
    <row r="3818" ht="15" customHeight="1">
      <c r="A3818" s="7" t="inlineStr">
        <is>
          <t>BN2009094</t>
        </is>
      </c>
      <c r="B3818" s="8" t="inlineStr">
        <is>
          <t>Xiaomi</t>
        </is>
      </c>
      <c r="C3818" s="8" t="inlineStr">
        <is>
          <t>Xiaomi 14 12-512GB 5G</t>
        </is>
      </c>
      <c r="D3818" s="8" t="inlineStr">
        <is>
          <t>-</t>
        </is>
      </c>
      <c r="E3818" s="9" t="n">
        <v>3494</v>
      </c>
      <c r="F3818" s="9" t="inlineStr">
        <is>
          <t>3494.00</t>
        </is>
      </c>
      <c r="G3818" s="9" t="inlineStr">
        <is>
          <t>Instock</t>
        </is>
      </c>
      <c r="H3818" s="9">
        <f>SUBSTITUTE(SUBSTITUTE(F3818,".00",""),".","")+0</f>
        <v/>
      </c>
      <c r="I3818" s="9" t="n"/>
      <c r="J3818" s="9">
        <f>IF(I3818&lt;&gt;"",I3818,H3818)</f>
        <v/>
      </c>
      <c r="K3818" s="9">
        <f>E3818/(1+M3818)</f>
        <v/>
      </c>
      <c r="L3818" s="10" t="inlineStr">
        <is>
          <t>PLN</t>
        </is>
      </c>
      <c r="M3818" s="11" t="n">
        <v>0.23</v>
      </c>
      <c r="N3818" s="9">
        <f>K3818*VLOOKUP(L3818,'Exchange rate'!A:B,2,0)</f>
        <v/>
      </c>
      <c r="O3818" s="8" t="inlineStr">
        <is>
          <t>XiaomiPL</t>
        </is>
      </c>
      <c r="P3818" s="8" t="inlineStr">
        <is>
          <t>XiaomiPL</t>
        </is>
      </c>
      <c r="Q3818" s="8" t="inlineStr">
        <is>
          <t>Poland</t>
        </is>
      </c>
      <c r="R3818" s="12" t="inlineStr">
        <is>
          <t>https://mi-home.pl/products/xiaomi-14</t>
        </is>
      </c>
      <c r="S3818" s="13" t="inlineStr">
        <is>
          <t>Handset</t>
        </is>
      </c>
      <c r="T3818" s="13" t="n"/>
      <c r="U3818" s="12" t="inlineStr">
        <is>
          <t>https://drive.google.com/uc?export=view&amp;id=1w-IroU55EMwsLcnyUP0XIZXlC7R1maO7</t>
        </is>
      </c>
      <c r="V3818" t="inlineStr">
        <is>
          <t>20250424</t>
        </is>
      </c>
    </row>
    <row r="3819" ht="15" customHeight="1">
      <c r="A3819" s="7" t="inlineStr">
        <is>
          <t>BN2009303</t>
        </is>
      </c>
      <c r="B3819" s="8" t="inlineStr">
        <is>
          <t>Xiaomi</t>
        </is>
      </c>
      <c r="C3819" s="8" t="inlineStr">
        <is>
          <t>Xiaomi 14 Ultra 16-512GB 5G</t>
        </is>
      </c>
      <c r="D3819" s="8" t="inlineStr">
        <is>
          <t>-</t>
        </is>
      </c>
      <c r="E3819" s="9" t="n">
        <v>5494</v>
      </c>
      <c r="F3819" s="9" t="inlineStr">
        <is>
          <t>5494.00</t>
        </is>
      </c>
      <c r="G3819" s="9" t="inlineStr">
        <is>
          <t>Instock</t>
        </is>
      </c>
      <c r="H3819" s="9">
        <f>SUBSTITUTE(SUBSTITUTE(F3819,".00",""),".","")+0</f>
        <v/>
      </c>
      <c r="I3819" s="9" t="n"/>
      <c r="J3819" s="9">
        <f>IF(I3819&lt;&gt;"",I3819,H3819)</f>
        <v/>
      </c>
      <c r="K3819" s="9">
        <f>E3819/(1+M3819)</f>
        <v/>
      </c>
      <c r="L3819" s="10" t="inlineStr">
        <is>
          <t>PLN</t>
        </is>
      </c>
      <c r="M3819" s="11" t="n">
        <v>0.23</v>
      </c>
      <c r="N3819" s="9">
        <f>K3819*VLOOKUP(L3819,'Exchange rate'!A:B,2,0)</f>
        <v/>
      </c>
      <c r="O3819" s="8" t="inlineStr">
        <is>
          <t>XiaomiPL</t>
        </is>
      </c>
      <c r="P3819" s="8" t="inlineStr">
        <is>
          <t>XiaomiPL</t>
        </is>
      </c>
      <c r="Q3819" s="8" t="inlineStr">
        <is>
          <t>Poland</t>
        </is>
      </c>
      <c r="R3819" s="12" t="inlineStr">
        <is>
          <t>https://mi-home.pl/products/xiaomi-14-ultra?variant=47708835217756</t>
        </is>
      </c>
      <c r="S3819" s="13" t="inlineStr">
        <is>
          <t>Handset</t>
        </is>
      </c>
      <c r="T3819" s="13" t="n"/>
      <c r="U3819" s="12" t="inlineStr">
        <is>
          <t>https://drive.google.com/uc?export=view&amp;id=1vicJUkmgvKi8y0E999JzVxialivwMv26</t>
        </is>
      </c>
      <c r="V3819" t="inlineStr">
        <is>
          <t>20250424</t>
        </is>
      </c>
    </row>
    <row r="3820" ht="15" customHeight="1">
      <c r="A3820" s="7" t="inlineStr">
        <is>
          <t>BN2009425</t>
        </is>
      </c>
      <c r="B3820" s="8" t="inlineStr">
        <is>
          <t>Xiaomi</t>
        </is>
      </c>
      <c r="C3820" s="8" t="inlineStr">
        <is>
          <t>Xiaomi 14T 12-256GB 5G</t>
        </is>
      </c>
      <c r="D3820" s="8" t="inlineStr">
        <is>
          <t>-</t>
        </is>
      </c>
      <c r="E3820" s="9" t="n">
        <v>1894</v>
      </c>
      <c r="F3820" s="9" t="inlineStr">
        <is>
          <t>1894.00</t>
        </is>
      </c>
      <c r="G3820" s="9" t="inlineStr">
        <is>
          <t>Instock</t>
        </is>
      </c>
      <c r="H3820" s="9">
        <f>SUBSTITUTE(SUBSTITUTE(F3820,".00",""),".","")+0</f>
        <v/>
      </c>
      <c r="I3820" s="9" t="n"/>
      <c r="J3820" s="9">
        <f>IF(I3820&lt;&gt;"",I3820,H3820)</f>
        <v/>
      </c>
      <c r="K3820" s="9">
        <f>E3820/(1+M3820)</f>
        <v/>
      </c>
      <c r="L3820" s="10" t="inlineStr">
        <is>
          <t>PLN</t>
        </is>
      </c>
      <c r="M3820" s="11" t="n">
        <v>0.23</v>
      </c>
      <c r="N3820" s="9">
        <f>K3820*VLOOKUP(L3820,'Exchange rate'!A:B,2,0)</f>
        <v/>
      </c>
      <c r="O3820" s="8" t="inlineStr">
        <is>
          <t>XiaomiPL</t>
        </is>
      </c>
      <c r="P3820" s="8" t="inlineStr">
        <is>
          <t>XiaomiPL</t>
        </is>
      </c>
      <c r="Q3820" s="8" t="inlineStr">
        <is>
          <t>Poland</t>
        </is>
      </c>
      <c r="R3820" s="12" t="inlineStr">
        <is>
          <t>https://mi-home.pl/products/xiaomi-14t?variant=49430406562140</t>
        </is>
      </c>
      <c r="S3820" s="13" t="inlineStr">
        <is>
          <t>Handset</t>
        </is>
      </c>
      <c r="T3820" s="13" t="n"/>
      <c r="U3820" s="12" t="inlineStr">
        <is>
          <t>https://drive.google.com/uc?export=view&amp;id=1w9phKAXe97Ypcl8oc0S6WiWvIwJhqmih</t>
        </is>
      </c>
      <c r="V3820" t="inlineStr">
        <is>
          <t>20250424</t>
        </is>
      </c>
    </row>
    <row r="3821" ht="15" customHeight="1">
      <c r="A3821" s="7" t="inlineStr">
        <is>
          <t>BN2009446</t>
        </is>
      </c>
      <c r="B3821" s="8" t="inlineStr">
        <is>
          <t>Xiaomi</t>
        </is>
      </c>
      <c r="C3821" s="8" t="inlineStr">
        <is>
          <t>Xiaomi 14T Pro 12-512GB 5G</t>
        </is>
      </c>
      <c r="D3821" s="8" t="inlineStr">
        <is>
          <t>-</t>
        </is>
      </c>
      <c r="E3821" s="9" t="n">
        <v>2694</v>
      </c>
      <c r="F3821" s="9" t="inlineStr">
        <is>
          <t>2694.00</t>
        </is>
      </c>
      <c r="G3821" s="9" t="inlineStr">
        <is>
          <t>Instock</t>
        </is>
      </c>
      <c r="H3821" s="9">
        <f>SUBSTITUTE(SUBSTITUTE(F3821,".00",""),".","")+0</f>
        <v/>
      </c>
      <c r="I3821" s="9" t="n"/>
      <c r="J3821" s="9">
        <f>IF(I3821&lt;&gt;"",I3821,H3821)</f>
        <v/>
      </c>
      <c r="K3821" s="9">
        <f>E3821/(1+M3821)</f>
        <v/>
      </c>
      <c r="L3821" s="10" t="inlineStr">
        <is>
          <t>PLN</t>
        </is>
      </c>
      <c r="M3821" s="11" t="n">
        <v>0.23</v>
      </c>
      <c r="N3821" s="9">
        <f>K3821*VLOOKUP(L3821,'Exchange rate'!A:B,2,0)</f>
        <v/>
      </c>
      <c r="O3821" s="8" t="inlineStr">
        <is>
          <t>XiaomiPL</t>
        </is>
      </c>
      <c r="P3821" s="8" t="inlineStr">
        <is>
          <t>XiaomiPL</t>
        </is>
      </c>
      <c r="Q3821" s="8" t="inlineStr">
        <is>
          <t>Poland</t>
        </is>
      </c>
      <c r="R3821" s="12" t="inlineStr">
        <is>
          <t>https://mi-home.pl/products/xiaomi-14t-pro?variant=49430407610716</t>
        </is>
      </c>
      <c r="S3821" s="13" t="inlineStr">
        <is>
          <t>Handset</t>
        </is>
      </c>
      <c r="T3821" s="13" t="n"/>
      <c r="U3821" s="12" t="inlineStr">
        <is>
          <t>https://drive.google.com/uc?export=view&amp;id=1w0b3O9j72ka4Wui8u3ngybkkrqKDW6G8</t>
        </is>
      </c>
      <c r="V3821" t="inlineStr">
        <is>
          <t>20250424</t>
        </is>
      </c>
    </row>
    <row r="3822" ht="15" customHeight="1">
      <c r="A3822" s="7" t="inlineStr">
        <is>
          <t>BN2009814</t>
        </is>
      </c>
      <c r="B3822" s="8" t="inlineStr">
        <is>
          <t>Xiaomi</t>
        </is>
      </c>
      <c r="C3822" s="8" t="inlineStr">
        <is>
          <t>Xiaomi 15 12-256GB 5G</t>
        </is>
      </c>
      <c r="D3822" s="8" t="inlineStr">
        <is>
          <t>-</t>
        </is>
      </c>
      <c r="E3822" s="9" t="n">
        <v>4199</v>
      </c>
      <c r="F3822" s="9" t="inlineStr">
        <is>
          <t>4199.00</t>
        </is>
      </c>
      <c r="G3822" s="9" t="inlineStr">
        <is>
          <t>Instock</t>
        </is>
      </c>
      <c r="H3822" s="9">
        <f>SUBSTITUTE(SUBSTITUTE(F3822,".00",""),".","")+0</f>
        <v/>
      </c>
      <c r="I3822" s="9" t="n"/>
      <c r="J3822" s="9">
        <f>IF(I3822&lt;&gt;"",I3822,H3822)</f>
        <v/>
      </c>
      <c r="K3822" s="9">
        <f>E3822/(1+M3822)</f>
        <v/>
      </c>
      <c r="L3822" s="10" t="inlineStr">
        <is>
          <t>PLN</t>
        </is>
      </c>
      <c r="M3822" s="11" t="n">
        <v>0.23</v>
      </c>
      <c r="N3822" s="9">
        <f>K3822*VLOOKUP(L3822,'Exchange rate'!A:B,2,0)</f>
        <v/>
      </c>
      <c r="O3822" s="8" t="inlineStr">
        <is>
          <t>XiaomiPL</t>
        </is>
      </c>
      <c r="P3822" s="8" t="inlineStr">
        <is>
          <t>XiaomiPL</t>
        </is>
      </c>
      <c r="Q3822" s="8" t="inlineStr">
        <is>
          <t>Poland</t>
        </is>
      </c>
      <c r="R3822" s="12" t="inlineStr">
        <is>
          <t>https://mi-home.pl/products/xiaomi-15?variant=54984839496057</t>
        </is>
      </c>
      <c r="S3822" s="13" t="inlineStr">
        <is>
          <t>Handset</t>
        </is>
      </c>
      <c r="T3822" s="13" t="n"/>
      <c r="U3822" s="12" t="inlineStr">
        <is>
          <t>https://drive.google.com/uc?export=view&amp;id=1wJqdxgXrYTS3oKrSQviBagc0-WWQMbi5</t>
        </is>
      </c>
      <c r="V3822" t="inlineStr">
        <is>
          <t>20250424</t>
        </is>
      </c>
    </row>
    <row r="3823" ht="15" customHeight="1">
      <c r="A3823" s="7" t="inlineStr">
        <is>
          <t>BN2009815</t>
        </is>
      </c>
      <c r="B3823" s="8" t="inlineStr">
        <is>
          <t>Xiaomi</t>
        </is>
      </c>
      <c r="C3823" s="8" t="inlineStr">
        <is>
          <t>Xiaomi 15 Ultra 16-512GB 5G</t>
        </is>
      </c>
      <c r="D3823" s="8" t="inlineStr">
        <is>
          <t>-</t>
        </is>
      </c>
      <c r="E3823" s="9" t="n">
        <v>6299</v>
      </c>
      <c r="F3823" s="9" t="inlineStr">
        <is>
          <t>6299.00</t>
        </is>
      </c>
      <c r="G3823" s="9" t="inlineStr">
        <is>
          <t>Instock</t>
        </is>
      </c>
      <c r="H3823" s="9">
        <f>SUBSTITUTE(SUBSTITUTE(F3823,".00",""),".","")+0</f>
        <v/>
      </c>
      <c r="I3823" s="9" t="n"/>
      <c r="J3823" s="9">
        <f>IF(I3823&lt;&gt;"",I3823,H3823)</f>
        <v/>
      </c>
      <c r="K3823" s="9">
        <f>E3823/(1+M3823)</f>
        <v/>
      </c>
      <c r="L3823" s="10" t="inlineStr">
        <is>
          <t>PLN</t>
        </is>
      </c>
      <c r="M3823" s="11" t="n">
        <v>0.23</v>
      </c>
      <c r="N3823" s="9">
        <f>K3823*VLOOKUP(L3823,'Exchange rate'!A:B,2,0)</f>
        <v/>
      </c>
      <c r="O3823" s="8" t="inlineStr">
        <is>
          <t>XiaomiPL</t>
        </is>
      </c>
      <c r="P3823" s="8" t="inlineStr">
        <is>
          <t>XiaomiPL</t>
        </is>
      </c>
      <c r="Q3823" s="8" t="inlineStr">
        <is>
          <t>Poland</t>
        </is>
      </c>
      <c r="R3823" s="12" t="inlineStr">
        <is>
          <t>https://mi-home.pl/products/xiaomi-15-ultra?variant=54984838185337</t>
        </is>
      </c>
      <c r="S3823" s="13" t="inlineStr">
        <is>
          <t>Handset</t>
        </is>
      </c>
      <c r="T3823" s="13" t="n"/>
      <c r="U3823" s="12" t="inlineStr">
        <is>
          <t>https://drive.google.com/uc?export=view&amp;id=1vXOkNJ3A2G31NvJxdA9Yuv-AI-IYlwZ7</t>
        </is>
      </c>
      <c r="V3823" t="inlineStr">
        <is>
          <t>20250424</t>
        </is>
      </c>
    </row>
    <row r="3824" ht="15" customHeight="1">
      <c r="A3824" s="7" t="inlineStr">
        <is>
          <t>AN00000234</t>
        </is>
      </c>
      <c r="B3824" s="8" t="inlineStr">
        <is>
          <t>Xiaomi</t>
        </is>
      </c>
      <c r="C3824" s="8" t="inlineStr">
        <is>
          <t>Xiaomi MIX Flip 5G 12/512GB</t>
        </is>
      </c>
      <c r="D3824" s="8" t="inlineStr">
        <is>
          <t>-</t>
        </is>
      </c>
      <c r="E3824" s="9" t="n">
        <v>4394</v>
      </c>
      <c r="F3824" s="9" t="inlineStr">
        <is>
          <t>4394.00</t>
        </is>
      </c>
      <c r="G3824" s="9" t="inlineStr">
        <is>
          <t>Instock</t>
        </is>
      </c>
      <c r="H3824" s="9">
        <f>SUBSTITUTE(SUBSTITUTE(F3824,".00",""),".","")+0</f>
        <v/>
      </c>
      <c r="I3824" s="9" t="n"/>
      <c r="J3824" s="9">
        <f>IF(I3824&lt;&gt;"",I3824,H3824)</f>
        <v/>
      </c>
      <c r="K3824" s="9">
        <f>E3824/(1+M3824)</f>
        <v/>
      </c>
      <c r="L3824" s="10" t="inlineStr">
        <is>
          <t>PLN</t>
        </is>
      </c>
      <c r="M3824" s="11" t="n">
        <v>0.23</v>
      </c>
      <c r="N3824" s="9">
        <f>K3824*VLOOKUP(L3824,'Exchange rate'!A:B,2,0)</f>
        <v/>
      </c>
      <c r="O3824" s="8" t="inlineStr">
        <is>
          <t>XiaomiPL</t>
        </is>
      </c>
      <c r="P3824" s="8" t="inlineStr">
        <is>
          <t>XiaomiPL</t>
        </is>
      </c>
      <c r="Q3824" s="8" t="inlineStr">
        <is>
          <t>Poland</t>
        </is>
      </c>
      <c r="R3824" s="12" t="inlineStr">
        <is>
          <t>https://mi-home.pl/products/xiaomi-mix-flip?variant=49431073980764</t>
        </is>
      </c>
      <c r="S3824" s="13" t="inlineStr">
        <is>
          <t>Handset</t>
        </is>
      </c>
      <c r="T3824" s="13" t="n"/>
      <c r="U3824" s="12" t="inlineStr">
        <is>
          <t>https://drive.google.com/uc?export=view&amp;id=1vxNoGxpKQjUVWCUpKNrw5JcrYBaetNKP</t>
        </is>
      </c>
      <c r="V3824" t="inlineStr">
        <is>
          <t>20250424</t>
        </is>
      </c>
    </row>
    <row r="3825" ht="15" customHeight="1">
      <c r="A3825" s="7" t="inlineStr">
        <is>
          <t>AN00000248</t>
        </is>
      </c>
      <c r="B3825" s="8" t="inlineStr">
        <is>
          <t>Xiaomi</t>
        </is>
      </c>
      <c r="C3825" s="8" t="inlineStr">
        <is>
          <t>Xiaomi Redmi Note 14 8/256GB</t>
        </is>
      </c>
      <c r="D3825" s="8" t="inlineStr">
        <is>
          <t>-</t>
        </is>
      </c>
      <c r="E3825" s="9" t="n">
        <v>744</v>
      </c>
      <c r="F3825" s="9" t="inlineStr">
        <is>
          <t>744.00</t>
        </is>
      </c>
      <c r="G3825" s="9" t="inlineStr">
        <is>
          <t>Instock</t>
        </is>
      </c>
      <c r="H3825" s="9">
        <f>SUBSTITUTE(SUBSTITUTE(F3825,".00",""),".","")+0</f>
        <v/>
      </c>
      <c r="I3825" s="9" t="n"/>
      <c r="J3825" s="9">
        <f>IF(I3825&lt;&gt;"",I3825,H3825)</f>
        <v/>
      </c>
      <c r="K3825" s="9">
        <f>E3825/(1+M3825)</f>
        <v/>
      </c>
      <c r="L3825" s="10" t="inlineStr">
        <is>
          <t>PLN</t>
        </is>
      </c>
      <c r="M3825" s="11" t="n">
        <v>0.23</v>
      </c>
      <c r="N3825" s="9">
        <f>K3825*VLOOKUP(L3825,'Exchange rate'!A:B,2,0)</f>
        <v/>
      </c>
      <c r="O3825" s="8" t="inlineStr">
        <is>
          <t>XiaomiPL</t>
        </is>
      </c>
      <c r="P3825" s="8" t="inlineStr">
        <is>
          <t>XiaomiPL</t>
        </is>
      </c>
      <c r="Q3825" s="8" t="inlineStr">
        <is>
          <t>Poland</t>
        </is>
      </c>
      <c r="R3825" s="12" t="inlineStr">
        <is>
          <t>https://mi-home.pl/products/redmi-note-14?variant=54876758212985</t>
        </is>
      </c>
      <c r="S3825" s="13" t="inlineStr">
        <is>
          <t>Handset</t>
        </is>
      </c>
      <c r="T3825" s="13" t="n"/>
      <c r="U3825" s="12" t="inlineStr">
        <is>
          <t>https://drive.google.com/uc?export=view&amp;id=1vuRguJF3PJInx3plBCW7jWgpjLho0cF_</t>
        </is>
      </c>
      <c r="V3825" t="inlineStr">
        <is>
          <t>20250424</t>
        </is>
      </c>
    </row>
    <row r="3826" ht="15" customHeight="1">
      <c r="A3826" s="7" t="inlineStr">
        <is>
          <t>AN00000249</t>
        </is>
      </c>
      <c r="B3826" s="8" t="inlineStr">
        <is>
          <t>Xiaomi</t>
        </is>
      </c>
      <c r="C3826" s="8" t="inlineStr">
        <is>
          <t>Xiaomi Redmi Note 14 Pro+ 5G 12/512GB</t>
        </is>
      </c>
      <c r="D3826" s="8" t="inlineStr">
        <is>
          <t>-</t>
        </is>
      </c>
      <c r="E3826" s="9" t="n">
        <v>1994</v>
      </c>
      <c r="F3826" s="9" t="inlineStr">
        <is>
          <t>1994.00</t>
        </is>
      </c>
      <c r="G3826" s="9" t="inlineStr">
        <is>
          <t>Instock</t>
        </is>
      </c>
      <c r="H3826" s="9">
        <f>SUBSTITUTE(SUBSTITUTE(F3826,".00",""),".","")+0</f>
        <v/>
      </c>
      <c r="I3826" s="9" t="n"/>
      <c r="J3826" s="9">
        <f>IF(I3826&lt;&gt;"",I3826,H3826)</f>
        <v/>
      </c>
      <c r="K3826" s="9">
        <f>E3826/(1+M3826)</f>
        <v/>
      </c>
      <c r="L3826" s="10" t="inlineStr">
        <is>
          <t>PLN</t>
        </is>
      </c>
      <c r="M3826" s="11" t="n">
        <v>0.23</v>
      </c>
      <c r="N3826" s="9">
        <f>K3826*VLOOKUP(L3826,'Exchange rate'!A:B,2,0)</f>
        <v/>
      </c>
      <c r="O3826" s="8" t="inlineStr">
        <is>
          <t>XiaomiPL</t>
        </is>
      </c>
      <c r="P3826" s="8" t="inlineStr">
        <is>
          <t>XiaomiPL</t>
        </is>
      </c>
      <c r="Q3826" s="8" t="inlineStr">
        <is>
          <t>Poland</t>
        </is>
      </c>
      <c r="R3826" s="12" t="inlineStr">
        <is>
          <t>https://mi-home.pl/products/redmi-note-14-pro-5g-1?variant=54876760768889</t>
        </is>
      </c>
      <c r="S3826" s="13" t="inlineStr">
        <is>
          <t>Handset</t>
        </is>
      </c>
      <c r="T3826" s="13" t="n"/>
      <c r="U3826" s="12" t="inlineStr">
        <is>
          <t>https://drive.google.com/uc?export=view&amp;id=1vY2XD_ilrCYDM8W7G22HK2AjnIC9uW9T</t>
        </is>
      </c>
      <c r="V3826" t="inlineStr">
        <is>
          <t>20250424</t>
        </is>
      </c>
    </row>
    <row r="3827" ht="15" customHeight="1">
      <c r="A3827" s="7" t="inlineStr">
        <is>
          <t>BN2009158</t>
        </is>
      </c>
      <c r="B3827" s="8" t="inlineStr">
        <is>
          <t>Xiaomi</t>
        </is>
      </c>
      <c r="C3827" s="8" t="inlineStr">
        <is>
          <t>Xiaomi Watch 2 BT</t>
        </is>
      </c>
      <c r="D3827" s="8" t="inlineStr">
        <is>
          <t>-</t>
        </is>
      </c>
      <c r="E3827" s="9" t="n">
        <v>719</v>
      </c>
      <c r="F3827" s="9" t="inlineStr">
        <is>
          <t>719.00</t>
        </is>
      </c>
      <c r="G3827" s="9" t="inlineStr">
        <is>
          <t>Instock</t>
        </is>
      </c>
      <c r="H3827" s="9">
        <f>SUBSTITUTE(SUBSTITUTE(F3827,".00",""),".","")+0</f>
        <v/>
      </c>
      <c r="I3827" s="9" t="n"/>
      <c r="J3827" s="9">
        <f>IF(I3827&lt;&gt;"",I3827,H3827)</f>
        <v/>
      </c>
      <c r="K3827" s="9">
        <f>E3827/(1+M3827)</f>
        <v/>
      </c>
      <c r="L3827" s="10" t="inlineStr">
        <is>
          <t>PLN</t>
        </is>
      </c>
      <c r="M3827" s="11" t="n">
        <v>0.23</v>
      </c>
      <c r="N3827" s="9">
        <f>K3827*VLOOKUP(L3827,'Exchange rate'!A:B,2,0)</f>
        <v/>
      </c>
      <c r="O3827" s="8" t="inlineStr">
        <is>
          <t>XiaomiPL</t>
        </is>
      </c>
      <c r="P3827" s="8" t="inlineStr">
        <is>
          <t>XiaomiPL</t>
        </is>
      </c>
      <c r="Q3827" s="8" t="inlineStr">
        <is>
          <t>Poland</t>
        </is>
      </c>
      <c r="R3827" s="12" t="inlineStr">
        <is>
          <t>https://mi-home.pl/products/xiaomi-watch-2?variant=47708144501084</t>
        </is>
      </c>
      <c r="S3827" s="13" t="inlineStr">
        <is>
          <t>Smart Watch</t>
        </is>
      </c>
      <c r="T3827" s="13" t="n"/>
      <c r="U3827" s="12" t="inlineStr">
        <is>
          <t>https://drive.google.com/uc?export=view&amp;id=1wEuRQoCCN8XRZRFrj6tvpgsL97toR_T4</t>
        </is>
      </c>
      <c r="V3827" t="inlineStr">
        <is>
          <t>20250424</t>
        </is>
      </c>
    </row>
    <row r="3828" ht="15" customHeight="1">
      <c r="A3828" s="7" t="inlineStr">
        <is>
          <t>AN00000183</t>
        </is>
      </c>
      <c r="B3828" s="8" t="inlineStr">
        <is>
          <t>Xiaomi</t>
        </is>
      </c>
      <c r="C3828" s="8" t="inlineStr">
        <is>
          <t>Xiaomi Watch S3</t>
        </is>
      </c>
      <c r="D3828" s="8" t="inlineStr">
        <is>
          <t>-</t>
        </is>
      </c>
      <c r="E3828" s="9" t="n">
        <v>540</v>
      </c>
      <c r="F3828" s="9" t="inlineStr">
        <is>
          <t>540.00</t>
        </is>
      </c>
      <c r="G3828" s="9" t="inlineStr">
        <is>
          <t>Instock</t>
        </is>
      </c>
      <c r="H3828" s="9">
        <f>SUBSTITUTE(SUBSTITUTE(F3828,".00",""),".","")+0</f>
        <v/>
      </c>
      <c r="I3828" s="9" t="n"/>
      <c r="J3828" s="9">
        <f>IF(I3828&lt;&gt;"",I3828,H3828)</f>
        <v/>
      </c>
      <c r="K3828" s="9">
        <f>E3828/(1+M3828)</f>
        <v/>
      </c>
      <c r="L3828" s="10" t="inlineStr">
        <is>
          <t>PLN</t>
        </is>
      </c>
      <c r="M3828" s="11" t="n">
        <v>0.23</v>
      </c>
      <c r="N3828" s="9">
        <f>K3828*VLOOKUP(L3828,'Exchange rate'!A:B,2,0)</f>
        <v/>
      </c>
      <c r="O3828" s="8" t="inlineStr">
        <is>
          <t>XiaomiPL</t>
        </is>
      </c>
      <c r="P3828" s="8" t="inlineStr">
        <is>
          <t>XiaomiPL</t>
        </is>
      </c>
      <c r="Q3828" s="8" t="inlineStr">
        <is>
          <t>Poland</t>
        </is>
      </c>
      <c r="R3828" s="12" t="inlineStr">
        <is>
          <t>https://mi-home.pl/products/xiaomi-watch-s3</t>
        </is>
      </c>
      <c r="S3828" s="13" t="inlineStr">
        <is>
          <t>Smart Watch</t>
        </is>
      </c>
      <c r="T3828" s="13" t="n"/>
      <c r="U3828" s="12" t="inlineStr">
        <is>
          <t>https://drive.google.com/uc?export=view&amp;id=1w8AQYp1tR0ItupN_DYxuWbJOsMjx9RQ4</t>
        </is>
      </c>
      <c r="V3828" t="inlineStr">
        <is>
          <t>20250424</t>
        </is>
      </c>
    </row>
    <row r="3829" ht="15" customHeight="1">
      <c r="A3829" s="7" t="inlineStr">
        <is>
          <t>BN2009344</t>
        </is>
      </c>
      <c r="B3829" s="8" t="inlineStr">
        <is>
          <t>Alcatel</t>
        </is>
      </c>
      <c r="C3829" s="8" t="inlineStr">
        <is>
          <t>TCL 40 NXTPaper 8-256GB LTE</t>
        </is>
      </c>
      <c r="D3829" s="8" t="inlineStr">
        <is>
          <t>-</t>
        </is>
      </c>
      <c r="E3829" s="9" t="n">
        <v>644</v>
      </c>
      <c r="F3829" s="9" t="inlineStr">
        <is>
          <t>644.00</t>
        </is>
      </c>
      <c r="G3829" s="9" t="inlineStr">
        <is>
          <t>In stock</t>
        </is>
      </c>
      <c r="H3829" s="9">
        <f>SUBSTITUTE(SUBSTITUTE(SUBSTITUTE(SUBSTITUTE(SUBSTITUTE(F3829,"od",""),"Cena internetowa","")," ",""),"€",""),",",".")+0</f>
        <v/>
      </c>
      <c r="I3829" s="9" t="n"/>
      <c r="J3829" s="9">
        <f>IF(I3829&lt;&gt;"",I3829,H3829)</f>
        <v/>
      </c>
      <c r="K3829" s="9">
        <f>E3829/(1+M3829)</f>
        <v/>
      </c>
      <c r="L3829" s="10" t="inlineStr">
        <is>
          <t>PLN</t>
        </is>
      </c>
      <c r="M3829" s="11" t="n">
        <v>0.23</v>
      </c>
      <c r="N3829" s="9">
        <f>K3829*VLOOKUP(L3829,'Exchange rate'!A:B,2,0)</f>
        <v/>
      </c>
      <c r="O3829" s="8" t="inlineStr">
        <is>
          <t>x-kom</t>
        </is>
      </c>
      <c r="P3829" s="8" t="inlineStr">
        <is>
          <t>x-kom</t>
        </is>
      </c>
      <c r="Q3829" s="8" t="inlineStr">
        <is>
          <t>Poland</t>
        </is>
      </c>
      <c r="R3829" s="12" t="inlineStr">
        <is>
          <t>https://www.x-kom.pl/p/1194237-smartfon-telefon-tcl-40-nxtpaper-8-256gb-niebieski-90hz.html</t>
        </is>
      </c>
      <c r="S3829" s="13" t="inlineStr">
        <is>
          <t>Handset</t>
        </is>
      </c>
      <c r="T3829" s="13" t="n"/>
      <c r="U3829" s="12" t="inlineStr">
        <is>
          <t>https://drive.google.com/uc?export=view&amp;id=1NQwlZMQgTv45Rd5gxtzlTTUJGOsWaRbK</t>
        </is>
      </c>
    </row>
    <row r="3830" ht="15" customHeight="1">
      <c r="A3830" s="7" t="inlineStr">
        <is>
          <t>BN2009333</t>
        </is>
      </c>
      <c r="B3830" s="8" t="inlineStr">
        <is>
          <t>Alcatel</t>
        </is>
      </c>
      <c r="C3830" s="8" t="inlineStr">
        <is>
          <t>TCL 4043</t>
        </is>
      </c>
      <c r="D3830" s="8" t="inlineStr">
        <is>
          <t>-</t>
        </is>
      </c>
      <c r="E3830" s="9" t="n">
        <v>279</v>
      </c>
      <c r="F3830" s="9" t="inlineStr">
        <is>
          <t>279.00</t>
        </is>
      </c>
      <c r="G3830" s="9" t="inlineStr">
        <is>
          <t>In stock</t>
        </is>
      </c>
      <c r="H3830" s="9">
        <f>SUBSTITUTE(SUBSTITUTE(SUBSTITUTE(SUBSTITUTE(SUBSTITUTE(F3830,"od",""),"Cena internetowa","")," ",""),"€",""),",",".")+0</f>
        <v/>
      </c>
      <c r="I3830" s="9" t="n"/>
      <c r="J3830" s="9">
        <f>IF(I3830&lt;&gt;"",I3830,H3830)</f>
        <v/>
      </c>
      <c r="K3830" s="9">
        <f>E3830/(1+M3830)</f>
        <v/>
      </c>
      <c r="L3830" s="10" t="inlineStr">
        <is>
          <t>PLN</t>
        </is>
      </c>
      <c r="M3830" s="11" t="n">
        <v>0.23</v>
      </c>
      <c r="N3830" s="9">
        <f>K3830*VLOOKUP(L3830,'Exchange rate'!A:B,2,0)</f>
        <v/>
      </c>
      <c r="O3830" s="8" t="inlineStr">
        <is>
          <t>x-kom</t>
        </is>
      </c>
      <c r="P3830" s="8" t="inlineStr">
        <is>
          <t>x-kom</t>
        </is>
      </c>
      <c r="Q3830" s="8" t="inlineStr">
        <is>
          <t>Poland</t>
        </is>
      </c>
      <c r="R3830" s="12" t="inlineStr">
        <is>
          <t>https://www.x-kom.pl/p/1235486-smartfon-telefon-tcl-onetouch-4043-4g-szary.html</t>
        </is>
      </c>
      <c r="S3830" s="13" t="inlineStr">
        <is>
          <t>Handset</t>
        </is>
      </c>
      <c r="T3830" s="13" t="n"/>
      <c r="U3830" s="12" t="inlineStr">
        <is>
          <t>https://drive.google.com/uc?export=view&amp;id=1N8oIdIkj5oxuWeGzZhcgyl95ZUOqdAIY</t>
        </is>
      </c>
    </row>
    <row r="3831" ht="15" customHeight="1">
      <c r="A3831" s="7" t="inlineStr">
        <is>
          <t>AN00000235</t>
        </is>
      </c>
      <c r="B3831" s="8" t="inlineStr">
        <is>
          <t>Alcatel</t>
        </is>
      </c>
      <c r="C3831" s="8" t="inlineStr">
        <is>
          <t>TCL 50 Pro NXTPAPER 5G 8/512GB</t>
        </is>
      </c>
      <c r="D3831" s="8" t="inlineStr">
        <is>
          <t>-</t>
        </is>
      </c>
      <c r="E3831" s="9" t="n">
        <v>1199</v>
      </c>
      <c r="F3831" s="9" t="inlineStr">
        <is>
          <t>1199.00</t>
        </is>
      </c>
      <c r="G3831" s="9" t="inlineStr">
        <is>
          <t>In stock</t>
        </is>
      </c>
      <c r="H3831" s="9">
        <f>SUBSTITUTE(SUBSTITUTE(SUBSTITUTE(SUBSTITUTE(SUBSTITUTE(F3831,"od",""),"Cena internetowa","")," ",""),"€",""),",",".")+0</f>
        <v/>
      </c>
      <c r="I3831" s="9" t="n"/>
      <c r="J3831" s="9">
        <f>IF(I3831&lt;&gt;"",I3831,H3831)</f>
        <v/>
      </c>
      <c r="K3831" s="9">
        <f>E3831/(1+M3831)</f>
        <v/>
      </c>
      <c r="L3831" s="10" t="inlineStr">
        <is>
          <t>PLN</t>
        </is>
      </c>
      <c r="M3831" s="11" t="n">
        <v>0.23</v>
      </c>
      <c r="N3831" s="9">
        <f>K3831*VLOOKUP(L3831,'Exchange rate'!A:B,2,0)</f>
        <v/>
      </c>
      <c r="O3831" s="8" t="inlineStr">
        <is>
          <t>x-kom</t>
        </is>
      </c>
      <c r="P3831" s="8" t="inlineStr">
        <is>
          <t>x-kom</t>
        </is>
      </c>
      <c r="Q3831" s="8" t="inlineStr">
        <is>
          <t>Poland</t>
        </is>
      </c>
      <c r="R3831" s="12" t="inlineStr">
        <is>
          <t>https://www.x-kom.pl/p/1280542-smartfon-telefon-tcl-50-pro-nxtpaper-5g-8-512gb-szary-120hz.html</t>
        </is>
      </c>
      <c r="S3831" s="13" t="inlineStr">
        <is>
          <t>Handset</t>
        </is>
      </c>
      <c r="T3831" s="13" t="n"/>
      <c r="U3831" s="12" t="inlineStr">
        <is>
          <t>https://drive.google.com/uc?export=view&amp;id=1O08QElsAD96M_8da4EqJAJAG4SWcYzKB</t>
        </is>
      </c>
    </row>
    <row r="3832" ht="15" customHeight="1">
      <c r="A3832" s="7" t="inlineStr">
        <is>
          <t>BN2008701</t>
        </is>
      </c>
      <c r="B3832" s="8" t="inlineStr">
        <is>
          <t>Alcatel</t>
        </is>
      </c>
      <c r="C3832" s="8" t="inlineStr">
        <is>
          <t>TCL MW45V</t>
        </is>
      </c>
      <c r="D3832" s="8" t="inlineStr">
        <is>
          <t>-</t>
        </is>
      </c>
      <c r="E3832" s="9" t="n">
        <v>169</v>
      </c>
      <c r="F3832" s="9" t="inlineStr">
        <is>
          <t>169.00</t>
        </is>
      </c>
      <c r="G3832" s="9" t="inlineStr">
        <is>
          <t>In stock</t>
        </is>
      </c>
      <c r="H3832" s="9">
        <f>SUBSTITUTE(SUBSTITUTE(SUBSTITUTE(SUBSTITUTE(SUBSTITUTE(F3832,"od",""),"Cena internetowa","")," ",""),"€",""),",",".")+0</f>
        <v/>
      </c>
      <c r="I3832" s="9" t="n"/>
      <c r="J3832" s="9">
        <f>IF(I3832&lt;&gt;"",I3832,H3832)</f>
        <v/>
      </c>
      <c r="K3832" s="9">
        <f>E3832/(1+M3832)</f>
        <v/>
      </c>
      <c r="L3832" s="10" t="inlineStr">
        <is>
          <t>PLN</t>
        </is>
      </c>
      <c r="M3832" s="11" t="n">
        <v>0.23</v>
      </c>
      <c r="N3832" s="9">
        <f>K3832*VLOOKUP(L3832,'Exchange rate'!A:B,2,0)</f>
        <v/>
      </c>
      <c r="O3832" s="8" t="inlineStr">
        <is>
          <t>x-kom</t>
        </is>
      </c>
      <c r="P3832" s="8" t="inlineStr">
        <is>
          <t>x-kom</t>
        </is>
      </c>
      <c r="Q3832" s="8" t="inlineStr">
        <is>
          <t>Poland</t>
        </is>
      </c>
      <c r="R3832" s="12" t="inlineStr">
        <is>
          <t>https://www.x-kom.pl/p/732855-modem-tcl-link-zone-mw42v-wifi-b-g-n-3g-4g-lte-150mbps.html</t>
        </is>
      </c>
      <c r="S3832" s="13" t="inlineStr">
        <is>
          <t>MBB</t>
        </is>
      </c>
      <c r="T3832" s="13" t="n"/>
      <c r="U3832" s="12" t="inlineStr">
        <is>
          <t>https://drive.google.com/uc?export=view&amp;id=1OArKb5R3fA0Doj17Esg3lVDBXXMH2OzI</t>
        </is>
      </c>
    </row>
    <row r="3833" ht="15" customHeight="1">
      <c r="A3833" s="7" t="inlineStr">
        <is>
          <t>BN2008728</t>
        </is>
      </c>
      <c r="B3833" s="8" t="inlineStr">
        <is>
          <t>Alcatel</t>
        </is>
      </c>
      <c r="C3833" s="8" t="inlineStr">
        <is>
          <t>TCL NXTPAPER 11 4-128GB WiFi</t>
        </is>
      </c>
      <c r="D3833" s="8" t="inlineStr">
        <is>
          <t>-</t>
        </is>
      </c>
      <c r="E3833" s="9" t="n">
        <v>0</v>
      </c>
      <c r="F3833" s="9" t="n">
        <v>0</v>
      </c>
      <c r="G3833" s="9" t="inlineStr">
        <is>
          <t>Out stock</t>
        </is>
      </c>
      <c r="H3833" s="9">
        <f>SUBSTITUTE(SUBSTITUTE(SUBSTITUTE(SUBSTITUTE(SUBSTITUTE(F3833,"od",""),"Cena internetowa","")," ",""),"€",""),",",".")+0</f>
        <v/>
      </c>
      <c r="I3833" s="9" t="n"/>
      <c r="J3833" s="9">
        <f>IF(I3833&lt;&gt;"",I3833,H3833)</f>
        <v/>
      </c>
      <c r="K3833" s="9">
        <f>E3833/(1+M3833)</f>
        <v/>
      </c>
      <c r="L3833" s="10" t="inlineStr">
        <is>
          <t>PLN</t>
        </is>
      </c>
      <c r="M3833" s="11" t="n">
        <v>0.23</v>
      </c>
      <c r="N3833" s="9">
        <f>K3833*VLOOKUP(L3833,'Exchange rate'!A:B,2,0)</f>
        <v/>
      </c>
      <c r="O3833" s="8" t="inlineStr">
        <is>
          <t>x-kom</t>
        </is>
      </c>
      <c r="P3833" s="8" t="inlineStr">
        <is>
          <t>x-kom</t>
        </is>
      </c>
      <c r="Q3833" s="8" t="inlineStr">
        <is>
          <t>Poland</t>
        </is>
      </c>
      <c r="R3833" s="12" t="inlineStr">
        <is>
          <t>https://www.x-kom.pl/p/1173062-tablety-11-tcl-nxtpaper-11-wifi-4-128gb-szary.html</t>
        </is>
      </c>
      <c r="S3833" s="13" t="inlineStr">
        <is>
          <t>Tablet</t>
        </is>
      </c>
      <c r="T3833" s="13" t="n">
        <v>4</v>
      </c>
      <c r="U3833" s="12" t="inlineStr">
        <is>
          <t>https://drive.google.com/uc?export=view&amp;id=1NWJZR_cgEnAGhKIRsFyXzsvSDF_hc4YU</t>
        </is>
      </c>
    </row>
    <row r="3834" ht="15" customHeight="1">
      <c r="A3834" s="7" t="inlineStr">
        <is>
          <t>AN00000007</t>
        </is>
      </c>
      <c r="B3834" s="8" t="inlineStr">
        <is>
          <t>Apple</t>
        </is>
      </c>
      <c r="C3834" s="8" t="inlineStr">
        <is>
          <t>AirPods Max</t>
        </is>
      </c>
      <c r="D3834" s="8" t="inlineStr">
        <is>
          <t>-</t>
        </is>
      </c>
      <c r="E3834" s="9" t="n">
        <v>2215</v>
      </c>
      <c r="F3834" s="9" t="inlineStr">
        <is>
          <t>2215.00</t>
        </is>
      </c>
      <c r="G3834" s="9" t="inlineStr">
        <is>
          <t>In stock</t>
        </is>
      </c>
      <c r="H3834" s="9">
        <f>SUBSTITUTE(SUBSTITUTE(SUBSTITUTE(SUBSTITUTE(SUBSTITUTE(F3834,"od",""),"Cena internetowa","")," ",""),"€",""),",",".")+0</f>
        <v/>
      </c>
      <c r="I3834" s="9" t="n"/>
      <c r="J3834" s="9">
        <f>IF(I3834&lt;&gt;"",I3834,H3834)</f>
        <v/>
      </c>
      <c r="K3834" s="9">
        <f>E3834/(1+M3834)</f>
        <v/>
      </c>
      <c r="L3834" s="10" t="inlineStr">
        <is>
          <t>PLN</t>
        </is>
      </c>
      <c r="M3834" s="11" t="n">
        <v>0.23</v>
      </c>
      <c r="N3834" s="9">
        <f>K3834*VLOOKUP(L3834,'Exchange rate'!A:B,2,0)</f>
        <v/>
      </c>
      <c r="O3834" s="8" t="inlineStr">
        <is>
          <t>x-kom</t>
        </is>
      </c>
      <c r="P3834" s="8" t="inlineStr">
        <is>
          <t>x-kom</t>
        </is>
      </c>
      <c r="Q3834" s="8" t="inlineStr">
        <is>
          <t>Poland</t>
        </is>
      </c>
      <c r="R3834" s="12" t="inlineStr">
        <is>
          <t>https://www.x-kom.pl/p/1278726-sluchawki-bezprzewodowe-apple-airpods-max-fioletowy.html?cid=9FYS5&amp;eid=Bdz7M</t>
        </is>
      </c>
      <c r="S3834" s="13" t="inlineStr">
        <is>
          <t>Other</t>
        </is>
      </c>
      <c r="T3834" s="13" t="n"/>
      <c r="U3834" s="12" t="inlineStr">
        <is>
          <t>https://drive.google.com/uc?export=view&amp;id=1N80D3fnSDGpdje_bqGo6RBU8TGs_nT_j</t>
        </is>
      </c>
    </row>
    <row r="3835" ht="15" customHeight="1">
      <c r="A3835" s="7" t="inlineStr">
        <is>
          <t>AN00000008</t>
        </is>
      </c>
      <c r="B3835" s="8" t="inlineStr">
        <is>
          <t>Apple</t>
        </is>
      </c>
      <c r="C3835" s="8" t="inlineStr">
        <is>
          <t>Apple Pencil (2nd Generation)</t>
        </is>
      </c>
      <c r="D3835" s="8" t="inlineStr">
        <is>
          <t>-</t>
        </is>
      </c>
      <c r="E3835" s="9" t="n">
        <v>599</v>
      </c>
      <c r="F3835" s="9" t="inlineStr">
        <is>
          <t>599.00</t>
        </is>
      </c>
      <c r="G3835" s="9" t="inlineStr">
        <is>
          <t>In stock</t>
        </is>
      </c>
      <c r="H3835" s="9">
        <f>SUBSTITUTE(SUBSTITUTE(SUBSTITUTE(SUBSTITUTE(SUBSTITUTE(F3835,"od",""),"Cena internetowa","")," ",""),"€",""),",",".")+0</f>
        <v/>
      </c>
      <c r="I3835" s="9" t="n"/>
      <c r="J3835" s="9">
        <f>IF(I3835&lt;&gt;"",I3835,H3835)</f>
        <v/>
      </c>
      <c r="K3835" s="9">
        <f>E3835/(1+M3835)</f>
        <v/>
      </c>
      <c r="L3835" s="10" t="inlineStr">
        <is>
          <t>PLN</t>
        </is>
      </c>
      <c r="M3835" s="11" t="n">
        <v>0.23</v>
      </c>
      <c r="N3835" s="9">
        <f>K3835*VLOOKUP(L3835,'Exchange rate'!A:B,2,0)</f>
        <v/>
      </c>
      <c r="O3835" s="8" t="inlineStr">
        <is>
          <t>x-kom</t>
        </is>
      </c>
      <c r="P3835" s="8" t="inlineStr">
        <is>
          <t>x-kom</t>
        </is>
      </c>
      <c r="Q3835" s="8" t="inlineStr">
        <is>
          <t>Poland</t>
        </is>
      </c>
      <c r="R3835" s="12" t="inlineStr">
        <is>
          <t>https://www.x-kom.pl/p/460088-rysik-do-tabletu-apple-pencil-2-do-ipad-pro.html</t>
        </is>
      </c>
      <c r="S3835" s="13" t="inlineStr">
        <is>
          <t>Other</t>
        </is>
      </c>
      <c r="T3835" s="13" t="n"/>
      <c r="U3835" s="12" t="inlineStr">
        <is>
          <t>https://drive.google.com/uc?export=view&amp;id=1NwmTwyTiRGFFlv4rwnkyT6BQla7nRyuj</t>
        </is>
      </c>
    </row>
    <row r="3836" ht="15" customHeight="1">
      <c r="A3836" s="7" t="inlineStr">
        <is>
          <t>BN2007993</t>
        </is>
      </c>
      <c r="B3836" s="8" t="inlineStr">
        <is>
          <t>Apple</t>
        </is>
      </c>
      <c r="C3836" s="8" t="inlineStr">
        <is>
          <t>iPad (2021) 256GB WiFi</t>
        </is>
      </c>
      <c r="D3836" s="8" t="inlineStr">
        <is>
          <t>-</t>
        </is>
      </c>
      <c r="E3836" s="9" t="n">
        <v>0</v>
      </c>
      <c r="F3836" s="9" t="n">
        <v>0</v>
      </c>
      <c r="G3836" s="9" t="inlineStr">
        <is>
          <t>Out stock</t>
        </is>
      </c>
      <c r="H3836" s="9">
        <f>SUBSTITUTE(SUBSTITUTE(SUBSTITUTE(SUBSTITUTE(SUBSTITUTE(F3836,"od",""),"Cena internetowa","")," ",""),"€",""),",",".")+0</f>
        <v/>
      </c>
      <c r="I3836" s="9" t="n"/>
      <c r="J3836" s="9">
        <f>IF(I3836&lt;&gt;"",I3836,H3836)</f>
        <v/>
      </c>
      <c r="K3836" s="9">
        <f>E3836/(1+M3836)</f>
        <v/>
      </c>
      <c r="L3836" s="10" t="inlineStr">
        <is>
          <t>PLN</t>
        </is>
      </c>
      <c r="M3836" s="11" t="n">
        <v>0.23</v>
      </c>
      <c r="N3836" s="9">
        <f>K3836*VLOOKUP(L3836,'Exchange rate'!A:B,2,0)</f>
        <v/>
      </c>
      <c r="O3836" s="8" t="inlineStr">
        <is>
          <t>x-kom</t>
        </is>
      </c>
      <c r="P3836" s="8" t="inlineStr">
        <is>
          <t>x-kom</t>
        </is>
      </c>
      <c r="Q3836" s="8" t="inlineStr">
        <is>
          <t>Poland</t>
        </is>
      </c>
      <c r="R3836" s="12" t="inlineStr">
        <is>
          <t>https://www.x-kom.pl/p/681242-tablet-10-apple-ipad-102-9gen-256gb-wi-fi-silver.html</t>
        </is>
      </c>
      <c r="S3836" s="13" t="inlineStr">
        <is>
          <t>Tablet</t>
        </is>
      </c>
      <c r="T3836" s="13" t="n">
        <v>4</v>
      </c>
      <c r="U3836" s="12" t="inlineStr">
        <is>
          <t>https://drive.google.com/uc?export=view&amp;id=1N2G4Z2vPPq7WV-uEcVNlNhp-b8kDJSEM</t>
        </is>
      </c>
    </row>
    <row r="3837" ht="15" customHeight="1">
      <c r="A3837" s="7" t="inlineStr">
        <is>
          <t>BN2007991</t>
        </is>
      </c>
      <c r="B3837" s="8" t="inlineStr">
        <is>
          <t>Apple</t>
        </is>
      </c>
      <c r="C3837" s="8" t="inlineStr">
        <is>
          <t>iPad (2021) 256GB WiFi + Cellular</t>
        </is>
      </c>
      <c r="D3837" s="8" t="inlineStr">
        <is>
          <t>-</t>
        </is>
      </c>
      <c r="E3837" s="9" t="n">
        <v>0</v>
      </c>
      <c r="F3837" s="9" t="n">
        <v>0</v>
      </c>
      <c r="G3837" s="9" t="inlineStr">
        <is>
          <t>Out stock</t>
        </is>
      </c>
      <c r="H3837" s="9">
        <f>SUBSTITUTE(SUBSTITUTE(SUBSTITUTE(SUBSTITUTE(SUBSTITUTE(F3837,"od",""),"Cena internetowa","")," ",""),"€",""),",",".")+0</f>
        <v/>
      </c>
      <c r="I3837" s="9" t="n"/>
      <c r="J3837" s="9">
        <f>IF(I3837&lt;&gt;"",I3837,H3837)</f>
        <v/>
      </c>
      <c r="K3837" s="9">
        <f>E3837/(1+M3837)</f>
        <v/>
      </c>
      <c r="L3837" s="10" t="inlineStr">
        <is>
          <t>PLN</t>
        </is>
      </c>
      <c r="M3837" s="11" t="n">
        <v>0.23</v>
      </c>
      <c r="N3837" s="9">
        <f>K3837*VLOOKUP(L3837,'Exchange rate'!A:B,2,0)</f>
        <v/>
      </c>
      <c r="O3837" s="8" t="inlineStr">
        <is>
          <t>x-kom</t>
        </is>
      </c>
      <c r="P3837" s="8" t="inlineStr">
        <is>
          <t>x-kom</t>
        </is>
      </c>
      <c r="Q3837" s="8" t="inlineStr">
        <is>
          <t>Poland</t>
        </is>
      </c>
      <c r="R3837" s="12" t="inlineStr">
        <is>
          <t>https://www.x-kom.pl/p/681248-tablet-10-apple-ipad-102-9gen-256gb-lte-space-gray.html</t>
        </is>
      </c>
      <c r="S3837" s="13" t="inlineStr">
        <is>
          <t>Tablet</t>
        </is>
      </c>
      <c r="T3837" s="13" t="n">
        <v>4</v>
      </c>
      <c r="U3837" s="12" t="inlineStr">
        <is>
          <t>https://drive.google.com/uc?export=view&amp;id=1NkkF44ytZFSSGUs094w8EcB-l_W4mjZ0</t>
        </is>
      </c>
    </row>
    <row r="3838" ht="15" customHeight="1">
      <c r="A3838" s="7" t="inlineStr">
        <is>
          <t>BN2007992</t>
        </is>
      </c>
      <c r="B3838" s="8" t="inlineStr">
        <is>
          <t>Apple</t>
        </is>
      </c>
      <c r="C3838" s="8" t="inlineStr">
        <is>
          <t>iPad (2021) 64GB WiFi</t>
        </is>
      </c>
      <c r="D3838" s="8" t="inlineStr">
        <is>
          <t>-</t>
        </is>
      </c>
      <c r="E3838" s="9" t="n">
        <v>0</v>
      </c>
      <c r="F3838" s="9" t="n">
        <v>0</v>
      </c>
      <c r="G3838" s="9" t="inlineStr">
        <is>
          <t>Out stock</t>
        </is>
      </c>
      <c r="H3838" s="9">
        <f>SUBSTITUTE(SUBSTITUTE(SUBSTITUTE(SUBSTITUTE(SUBSTITUTE(F3838,"od",""),"Cena internetowa","")," ",""),"€",""),",",".")+0</f>
        <v/>
      </c>
      <c r="I3838" s="9" t="n"/>
      <c r="J3838" s="9">
        <f>IF(I3838&lt;&gt;"",I3838,H3838)</f>
        <v/>
      </c>
      <c r="K3838" s="9">
        <f>E3838/(1+M3838)</f>
        <v/>
      </c>
      <c r="L3838" s="10" t="inlineStr">
        <is>
          <t>PLN</t>
        </is>
      </c>
      <c r="M3838" s="11" t="n">
        <v>0.23</v>
      </c>
      <c r="N3838" s="9">
        <f>K3838*VLOOKUP(L3838,'Exchange rate'!A:B,2,0)</f>
        <v/>
      </c>
      <c r="O3838" s="8" t="inlineStr">
        <is>
          <t>x-kom</t>
        </is>
      </c>
      <c r="P3838" s="8" t="inlineStr">
        <is>
          <t>x-kom</t>
        </is>
      </c>
      <c r="Q3838" s="8" t="inlineStr">
        <is>
          <t>Poland</t>
        </is>
      </c>
      <c r="R3838" s="12" t="inlineStr">
        <is>
          <t>https://www.x-kom.pl/p/681239-tablet-10-apple-ipad-102-9gen-64gb-wi-fi-space-gray.html</t>
        </is>
      </c>
      <c r="S3838" s="13" t="inlineStr">
        <is>
          <t>Tablet</t>
        </is>
      </c>
      <c r="T3838" s="13" t="n">
        <v>4</v>
      </c>
      <c r="U3838" s="12" t="inlineStr">
        <is>
          <t>https://drive.google.com/uc?export=view&amp;id=1Nv6Hpm1LUzGlnWGxhg9vxqd7zs8kXScC</t>
        </is>
      </c>
    </row>
    <row r="3839" ht="15" customHeight="1">
      <c r="A3839" s="7" t="inlineStr">
        <is>
          <t>BN2008638</t>
        </is>
      </c>
      <c r="B3839" s="8" t="inlineStr">
        <is>
          <t>Apple</t>
        </is>
      </c>
      <c r="C3839" s="8" t="inlineStr">
        <is>
          <t>iPad (2022) 10.9 WiFi + Cellular 256GB</t>
        </is>
      </c>
      <c r="D3839" s="8" t="inlineStr">
        <is>
          <t>-</t>
        </is>
      </c>
      <c r="E3839" s="9" t="n">
        <v>0</v>
      </c>
      <c r="F3839" s="9" t="n">
        <v>0</v>
      </c>
      <c r="G3839" s="9" t="inlineStr">
        <is>
          <t>Out stock</t>
        </is>
      </c>
      <c r="H3839" s="9">
        <f>SUBSTITUTE(SUBSTITUTE(SUBSTITUTE(SUBSTITUTE(SUBSTITUTE(F3839,"od",""),"Cena internetowa","")," ",""),"€",""),",",".")+0</f>
        <v/>
      </c>
      <c r="I3839" s="9" t="n"/>
      <c r="J3839" s="9">
        <f>IF(I3839&lt;&gt;"",I3839,H3839)</f>
        <v/>
      </c>
      <c r="K3839" s="9">
        <f>E3839/(1+M3839)</f>
        <v/>
      </c>
      <c r="L3839" s="10" t="inlineStr">
        <is>
          <t>PLN</t>
        </is>
      </c>
      <c r="M3839" s="11" t="n">
        <v>0.23</v>
      </c>
      <c r="N3839" s="9">
        <f>K3839*VLOOKUP(L3839,'Exchange rate'!A:B,2,0)</f>
        <v/>
      </c>
      <c r="O3839" s="8" t="inlineStr">
        <is>
          <t>x-kom</t>
        </is>
      </c>
      <c r="P3839" s="8" t="inlineStr">
        <is>
          <t>x-kom</t>
        </is>
      </c>
      <c r="Q3839" s="8" t="inlineStr">
        <is>
          <t>Poland</t>
        </is>
      </c>
      <c r="R3839" s="12" t="inlineStr">
        <is>
          <t>https://www.x-kom.pl/p/1083291-tablet-10-apple-ipad-109-10gen-256gb-5g-pink.html</t>
        </is>
      </c>
      <c r="S3839" s="13" t="inlineStr">
        <is>
          <t>Tablet</t>
        </is>
      </c>
      <c r="T3839" s="13" t="n">
        <v>4</v>
      </c>
      <c r="U3839" s="12" t="inlineStr">
        <is>
          <t>https://drive.google.com/uc?export=view&amp;id=1N10jMY0hnl0KTC5Aa86a8YGo81RNK2-p</t>
        </is>
      </c>
    </row>
    <row r="3840" ht="15" customHeight="1">
      <c r="A3840" s="7" t="inlineStr">
        <is>
          <t>BN2008639</t>
        </is>
      </c>
      <c r="B3840" s="8" t="inlineStr">
        <is>
          <t>Apple</t>
        </is>
      </c>
      <c r="C3840" s="8" t="inlineStr">
        <is>
          <t>iPad (2022) 10.9 WiFi + Cellular 64GB</t>
        </is>
      </c>
      <c r="D3840" s="8" t="inlineStr">
        <is>
          <t>-</t>
        </is>
      </c>
      <c r="E3840" s="9" t="n">
        <v>0</v>
      </c>
      <c r="F3840" s="9" t="n">
        <v>0</v>
      </c>
      <c r="G3840" s="9" t="inlineStr">
        <is>
          <t>Out stock</t>
        </is>
      </c>
      <c r="H3840" s="9">
        <f>SUBSTITUTE(SUBSTITUTE(SUBSTITUTE(SUBSTITUTE(SUBSTITUTE(F3840,"od",""),"Cena internetowa","")," ",""),"€",""),",",".")+0</f>
        <v/>
      </c>
      <c r="I3840" s="9" t="n"/>
      <c r="J3840" s="9">
        <f>IF(I3840&lt;&gt;"",I3840,H3840)</f>
        <v/>
      </c>
      <c r="K3840" s="9">
        <f>E3840/(1+M3840)</f>
        <v/>
      </c>
      <c r="L3840" s="10" t="inlineStr">
        <is>
          <t>PLN</t>
        </is>
      </c>
      <c r="M3840" s="11" t="n">
        <v>0.23</v>
      </c>
      <c r="N3840" s="9">
        <f>K3840*VLOOKUP(L3840,'Exchange rate'!A:B,2,0)</f>
        <v/>
      </c>
      <c r="O3840" s="8" t="inlineStr">
        <is>
          <t>x-kom</t>
        </is>
      </c>
      <c r="P3840" s="8" t="inlineStr">
        <is>
          <t>x-kom</t>
        </is>
      </c>
      <c r="Q3840" s="8" t="inlineStr">
        <is>
          <t>Poland</t>
        </is>
      </c>
      <c r="R3840" s="12" t="inlineStr">
        <is>
          <t>https://www.x-kom.pl/p/1295163-tablet-10-apple-ipad-109-10gen-64gb-5g-srebrny.html?cid=9FYS5&amp;eid=AI9VG</t>
        </is>
      </c>
      <c r="S3840" s="13" t="inlineStr">
        <is>
          <t>Tablet</t>
        </is>
      </c>
      <c r="T3840" s="13" t="n">
        <v>4</v>
      </c>
      <c r="U3840" s="12" t="inlineStr">
        <is>
          <t>https://drive.google.com/uc?export=view&amp;id=1NMQc9mEKZUqZi24jV3qFFWtS92kHOUmp</t>
        </is>
      </c>
    </row>
    <row r="3841" ht="15" customHeight="1">
      <c r="A3841" s="7" t="inlineStr">
        <is>
          <t>BN2008651</t>
        </is>
      </c>
      <c r="B3841" s="8" t="inlineStr">
        <is>
          <t>Apple</t>
        </is>
      </c>
      <c r="C3841" s="8" t="inlineStr">
        <is>
          <t>iPad (2022) 10.9 WiFi 64GB</t>
        </is>
      </c>
      <c r="D3841" s="8" t="inlineStr">
        <is>
          <t>-</t>
        </is>
      </c>
      <c r="E3841" s="9" t="n">
        <v>1499</v>
      </c>
      <c r="F3841" s="9" t="inlineStr">
        <is>
          <t>1499.00</t>
        </is>
      </c>
      <c r="G3841" s="9" t="inlineStr">
        <is>
          <t>In stock</t>
        </is>
      </c>
      <c r="H3841" s="9">
        <f>SUBSTITUTE(SUBSTITUTE(SUBSTITUTE(SUBSTITUTE(SUBSTITUTE(F3841,"od",""),"Cena internetowa","")," ",""),"€",""),",",".")+0</f>
        <v/>
      </c>
      <c r="I3841" s="9" t="n"/>
      <c r="J3841" s="9">
        <f>IF(I3841&lt;&gt;"",I3841,H3841)</f>
        <v/>
      </c>
      <c r="K3841" s="9">
        <f>E3841/(1+M3841)</f>
        <v/>
      </c>
      <c r="L3841" s="10" t="inlineStr">
        <is>
          <t>PLN</t>
        </is>
      </c>
      <c r="M3841" s="11" t="n">
        <v>0.23</v>
      </c>
      <c r="N3841" s="9">
        <f>K3841*VLOOKUP(L3841,'Exchange rate'!A:B,2,0)</f>
        <v/>
      </c>
      <c r="O3841" s="8" t="inlineStr">
        <is>
          <t>x-kom</t>
        </is>
      </c>
      <c r="P3841" s="8" t="inlineStr">
        <is>
          <t>x-kom</t>
        </is>
      </c>
      <c r="Q3841" s="8" t="inlineStr">
        <is>
          <t>Poland</t>
        </is>
      </c>
      <c r="R3841" s="12" t="inlineStr">
        <is>
          <t>https://www.x-kom.pl/p/1295155-tablet-10-apple-ipad-109-10gen-64gb-wi-fi-srebrny.html?cid=9FYS5&amp;eid=AI9VG</t>
        </is>
      </c>
      <c r="S3841" s="13" t="inlineStr">
        <is>
          <t>Tablet</t>
        </is>
      </c>
      <c r="T3841" s="13" t="n"/>
      <c r="U3841" s="12" t="inlineStr">
        <is>
          <t>https://drive.google.com/uc?export=view&amp;id=1NbPxjlDKg1YoEZpkiYUpEudAKdCFfL3Y</t>
        </is>
      </c>
    </row>
    <row r="3842" ht="15" customHeight="1">
      <c r="A3842" s="7" t="inlineStr">
        <is>
          <t>BN2010111</t>
        </is>
      </c>
      <c r="B3842" s="8" t="inlineStr">
        <is>
          <t>Apple</t>
        </is>
      </c>
      <c r="C3842" s="8" t="inlineStr">
        <is>
          <t>iPad 11th generation 2025 128GB WiFi</t>
        </is>
      </c>
      <c r="D3842" s="8" t="inlineStr">
        <is>
          <t>-</t>
        </is>
      </c>
      <c r="E3842" s="9" t="n">
        <v>1799</v>
      </c>
      <c r="F3842" s="9" t="inlineStr">
        <is>
          <t>1799.00</t>
        </is>
      </c>
      <c r="G3842" s="9" t="inlineStr">
        <is>
          <t>In stock</t>
        </is>
      </c>
      <c r="H3842" s="9">
        <f>SUBSTITUTE(SUBSTITUTE(SUBSTITUTE(SUBSTITUTE(SUBSTITUTE(F3842,"od",""),"Cena internetowa","")," ",""),"€",""),",",".")+0</f>
        <v/>
      </c>
      <c r="I3842" s="9" t="n"/>
      <c r="J3842" s="9">
        <f>IF(I3842&lt;&gt;"",I3842,H3842)</f>
        <v/>
      </c>
      <c r="K3842" s="9">
        <f>E3842/(1+M3842)</f>
        <v/>
      </c>
      <c r="L3842" s="10" t="inlineStr">
        <is>
          <t>PLN</t>
        </is>
      </c>
      <c r="M3842" s="11" t="n">
        <v>0.23</v>
      </c>
      <c r="N3842" s="9">
        <f>K3842*VLOOKUP(L3842,'Exchange rate'!A:B,2,0)</f>
        <v/>
      </c>
      <c r="O3842" s="8" t="inlineStr">
        <is>
          <t>x-kom</t>
        </is>
      </c>
      <c r="P3842" s="8" t="inlineStr">
        <is>
          <t>x-kom</t>
        </is>
      </c>
      <c r="Q3842" s="8" t="inlineStr">
        <is>
          <t>Poland</t>
        </is>
      </c>
      <c r="R3842" s="12" t="inlineStr">
        <is>
          <t>https://www.x-kom.pl/p/1321867-tablety-11-apple-ipad-11-11gen-128gb-wi-fi-srebrny.html</t>
        </is>
      </c>
      <c r="S3842" s="13" t="inlineStr">
        <is>
          <t>Tablet</t>
        </is>
      </c>
      <c r="T3842" s="13" t="n"/>
      <c r="U3842" s="12" t="inlineStr">
        <is>
          <t>https://drive.google.com/uc?export=view&amp;id=1NW6TK5-x7nBSmOsC_rYnLbmatTAK0D4K</t>
        </is>
      </c>
    </row>
    <row r="3843" ht="15" customHeight="1">
      <c r="A3843" s="7" t="inlineStr">
        <is>
          <t>BN2010112</t>
        </is>
      </c>
      <c r="B3843" s="8" t="inlineStr">
        <is>
          <t>Apple</t>
        </is>
      </c>
      <c r="C3843" s="8" t="inlineStr">
        <is>
          <t>iPad 11th generation 2025 256GB WiFi</t>
        </is>
      </c>
      <c r="D3843" s="8" t="inlineStr">
        <is>
          <t>-</t>
        </is>
      </c>
      <c r="E3843" s="9" t="n">
        <v>2299</v>
      </c>
      <c r="F3843" s="9" t="inlineStr">
        <is>
          <t>2299.00</t>
        </is>
      </c>
      <c r="G3843" s="9" t="inlineStr">
        <is>
          <t>In stock</t>
        </is>
      </c>
      <c r="H3843" s="9">
        <f>SUBSTITUTE(SUBSTITUTE(SUBSTITUTE(SUBSTITUTE(SUBSTITUTE(F3843,"od",""),"Cena internetowa","")," ",""),"€",""),",",".")+0</f>
        <v/>
      </c>
      <c r="I3843" s="9" t="n"/>
      <c r="J3843" s="9">
        <f>IF(I3843&lt;&gt;"",I3843,H3843)</f>
        <v/>
      </c>
      <c r="K3843" s="9">
        <f>E3843/(1+M3843)</f>
        <v/>
      </c>
      <c r="L3843" s="10" t="inlineStr">
        <is>
          <t>PLN</t>
        </is>
      </c>
      <c r="M3843" s="11" t="n">
        <v>0.23</v>
      </c>
      <c r="N3843" s="9">
        <f>K3843*VLOOKUP(L3843,'Exchange rate'!A:B,2,0)</f>
        <v/>
      </c>
      <c r="O3843" s="8" t="inlineStr">
        <is>
          <t>x-kom</t>
        </is>
      </c>
      <c r="P3843" s="8" t="inlineStr">
        <is>
          <t>x-kom</t>
        </is>
      </c>
      <c r="Q3843" s="8" t="inlineStr">
        <is>
          <t>Poland</t>
        </is>
      </c>
      <c r="R3843" s="12" t="inlineStr">
        <is>
          <t>https://www.x-kom.pl/p/1321872-tablety-11-apple-ipad-11-11gen-256gb-wi-fi-niebieski.html</t>
        </is>
      </c>
      <c r="S3843" s="13" t="inlineStr">
        <is>
          <t>Tablet</t>
        </is>
      </c>
      <c r="T3843" s="13" t="n"/>
      <c r="U3843" s="12" t="inlineStr">
        <is>
          <t>https://drive.google.com/uc?export=view&amp;id=1N6Y5w6PeZIXGhbXCz1Qo3E6kd8-IaN47</t>
        </is>
      </c>
    </row>
    <row r="3844" ht="15" customHeight="1">
      <c r="A3844" s="7" t="inlineStr">
        <is>
          <t>BN2010115</t>
        </is>
      </c>
      <c r="B3844" s="8" t="inlineStr">
        <is>
          <t>Apple</t>
        </is>
      </c>
      <c r="C3844" s="8" t="inlineStr">
        <is>
          <t>iPad 11th generation 2025 256GB WiFi + Cellular 5G</t>
        </is>
      </c>
      <c r="D3844" s="8" t="inlineStr">
        <is>
          <t>-</t>
        </is>
      </c>
      <c r="E3844" s="9" t="n">
        <v>3099</v>
      </c>
      <c r="F3844" s="9" t="inlineStr">
        <is>
          <t>3099.00</t>
        </is>
      </c>
      <c r="G3844" s="9" t="inlineStr">
        <is>
          <t>In stock</t>
        </is>
      </c>
      <c r="H3844" s="9">
        <f>SUBSTITUTE(SUBSTITUTE(SUBSTITUTE(SUBSTITUTE(SUBSTITUTE(F3844,"od",""),"Cena internetowa","")," ",""),"€",""),",",".")+0</f>
        <v/>
      </c>
      <c r="I3844" s="9" t="n"/>
      <c r="J3844" s="9">
        <f>IF(I3844&lt;&gt;"",I3844,H3844)</f>
        <v/>
      </c>
      <c r="K3844" s="9">
        <f>E3844/(1+M3844)</f>
        <v/>
      </c>
      <c r="L3844" s="10" t="inlineStr">
        <is>
          <t>PLN</t>
        </is>
      </c>
      <c r="M3844" s="11" t="n">
        <v>0.23</v>
      </c>
      <c r="N3844" s="9">
        <f>K3844*VLOOKUP(L3844,'Exchange rate'!A:B,2,0)</f>
        <v/>
      </c>
      <c r="O3844" s="8" t="inlineStr">
        <is>
          <t>x-kom</t>
        </is>
      </c>
      <c r="P3844" s="8" t="inlineStr">
        <is>
          <t>x-kom</t>
        </is>
      </c>
      <c r="Q3844" s="8" t="inlineStr">
        <is>
          <t>Poland</t>
        </is>
      </c>
      <c r="R3844" s="12" t="inlineStr">
        <is>
          <t>https://www.x-kom.pl/p/1321886-tablety-11-apple-ipad-11-11gen-256gb-5g-rozowy.html</t>
        </is>
      </c>
      <c r="S3844" s="13" t="inlineStr">
        <is>
          <t>Tablet</t>
        </is>
      </c>
      <c r="T3844" s="13" t="n"/>
      <c r="U3844" s="12" t="inlineStr">
        <is>
          <t>https://drive.google.com/uc?export=view&amp;id=1MzhCqSDZMKbOWOgh4NqqiFxmidTewDgb</t>
        </is>
      </c>
    </row>
    <row r="3845" ht="15" customHeight="1">
      <c r="A3845" s="7" t="inlineStr">
        <is>
          <t>BN2010116</t>
        </is>
      </c>
      <c r="B3845" s="8" t="inlineStr">
        <is>
          <t>Apple</t>
        </is>
      </c>
      <c r="C3845" s="8" t="inlineStr">
        <is>
          <t>iPad 11th generation 2025 512GB WiFi + Cellular 5G</t>
        </is>
      </c>
      <c r="D3845" s="8" t="inlineStr">
        <is>
          <t>-</t>
        </is>
      </c>
      <c r="E3845" s="9" t="n">
        <v>0</v>
      </c>
      <c r="F3845" s="9" t="n">
        <v>0</v>
      </c>
      <c r="G3845" s="9" t="inlineStr">
        <is>
          <t>Out stock</t>
        </is>
      </c>
      <c r="H3845" s="9">
        <f>SUBSTITUTE(SUBSTITUTE(SUBSTITUTE(SUBSTITUTE(SUBSTITUTE(F3845,"od",""),"Cena internetowa","")," ",""),"€",""),",",".")+0</f>
        <v/>
      </c>
      <c r="I3845" s="9" t="n"/>
      <c r="J3845" s="9">
        <f>IF(I3845&lt;&gt;"",I3845,H3845)</f>
        <v/>
      </c>
      <c r="K3845" s="9">
        <f>E3845/(1+M3845)</f>
        <v/>
      </c>
      <c r="L3845" s="10" t="inlineStr">
        <is>
          <t>PLN</t>
        </is>
      </c>
      <c r="M3845" s="11" t="n">
        <v>0.23</v>
      </c>
      <c r="N3845" s="9">
        <f>K3845*VLOOKUP(L3845,'Exchange rate'!A:B,2,0)</f>
        <v/>
      </c>
      <c r="O3845" s="8" t="inlineStr">
        <is>
          <t>x-kom</t>
        </is>
      </c>
      <c r="P3845" s="8" t="inlineStr">
        <is>
          <t>x-kom</t>
        </is>
      </c>
      <c r="Q3845" s="8" t="inlineStr">
        <is>
          <t>Poland</t>
        </is>
      </c>
      <c r="R3845" s="12" t="inlineStr">
        <is>
          <t>https://www.x-kom.pl/p/1321887-tablety-11-apple-ipad-11-11gen-512gb-5g-srebrny.html</t>
        </is>
      </c>
      <c r="S3845" s="13" t="inlineStr">
        <is>
          <t>Tablet</t>
        </is>
      </c>
      <c r="T3845" s="13" t="n">
        <v>2</v>
      </c>
      <c r="U3845" s="12" t="inlineStr">
        <is>
          <t>https://drive.google.com/uc?export=view&amp;id=1Nm90Hm1vopwz32rpMK5M1LAgR1j_NL0L</t>
        </is>
      </c>
    </row>
    <row r="3846" ht="15" customHeight="1">
      <c r="A3846" s="7" t="inlineStr">
        <is>
          <t>BN2009578</t>
        </is>
      </c>
      <c r="B3846" s="8" t="inlineStr">
        <is>
          <t>Apple</t>
        </is>
      </c>
      <c r="C3846" s="8" t="inlineStr">
        <is>
          <t>iPad Air 11 - 2024 (6th gen) 8-128GB 5G</t>
        </is>
      </c>
      <c r="D3846" s="8" t="inlineStr">
        <is>
          <t>-</t>
        </is>
      </c>
      <c r="E3846" s="9" t="n">
        <v>3499</v>
      </c>
      <c r="F3846" s="9" t="inlineStr">
        <is>
          <t>3499.00</t>
        </is>
      </c>
      <c r="G3846" s="9" t="inlineStr">
        <is>
          <t>In stock</t>
        </is>
      </c>
      <c r="H3846" s="9">
        <f>SUBSTITUTE(SUBSTITUTE(SUBSTITUTE(SUBSTITUTE(SUBSTITUTE(F3846,"od",""),"Cena internetowa","")," ",""),"€",""),",",".")+0</f>
        <v/>
      </c>
      <c r="I3846" s="9" t="n"/>
      <c r="J3846" s="9">
        <f>IF(I3846&lt;&gt;"",I3846,H3846)</f>
        <v/>
      </c>
      <c r="K3846" s="9">
        <f>E3846/(1+M3846)</f>
        <v/>
      </c>
      <c r="L3846" s="10" t="inlineStr">
        <is>
          <t>PLN</t>
        </is>
      </c>
      <c r="M3846" s="11" t="n">
        <v>0.23</v>
      </c>
      <c r="N3846" s="9">
        <f>K3846*VLOOKUP(L3846,'Exchange rate'!A:B,2,0)</f>
        <v/>
      </c>
      <c r="O3846" s="8" t="inlineStr">
        <is>
          <t>x-kom</t>
        </is>
      </c>
      <c r="P3846" s="8" t="inlineStr">
        <is>
          <t>x-kom</t>
        </is>
      </c>
      <c r="Q3846" s="8" t="inlineStr">
        <is>
          <t>Poland</t>
        </is>
      </c>
      <c r="R3846" s="12" t="inlineStr">
        <is>
          <t>https://www.x-kom.pl/p/1244930-tablety-11-apple-ipad-air-11-m2-128gb-5g-ksiezycowa-poswiata.html</t>
        </is>
      </c>
      <c r="S3846" s="13" t="inlineStr">
        <is>
          <t>Tablet</t>
        </is>
      </c>
      <c r="T3846" s="13" t="n"/>
      <c r="U3846" s="12" t="inlineStr">
        <is>
          <t>https://drive.google.com/uc?export=view&amp;id=1O8VlE1yr63aCfz2ytFRUOESp35iDewWj</t>
        </is>
      </c>
    </row>
    <row r="3847" ht="15" customHeight="1">
      <c r="A3847" s="7" t="inlineStr">
        <is>
          <t>BN2009589</t>
        </is>
      </c>
      <c r="B3847" s="8" t="inlineStr">
        <is>
          <t>Apple</t>
        </is>
      </c>
      <c r="C3847" s="8" t="inlineStr">
        <is>
          <t>iPad Air 11 - 2024 (6th gen) 8-128GB WiFi</t>
        </is>
      </c>
      <c r="D3847" s="8" t="inlineStr">
        <is>
          <t>-</t>
        </is>
      </c>
      <c r="E3847" s="9" t="n">
        <v>2699</v>
      </c>
      <c r="F3847" s="9" t="inlineStr">
        <is>
          <t>2699.00</t>
        </is>
      </c>
      <c r="G3847" s="9" t="inlineStr">
        <is>
          <t>In stock</t>
        </is>
      </c>
      <c r="H3847" s="9">
        <f>SUBSTITUTE(SUBSTITUTE(SUBSTITUTE(SUBSTITUTE(SUBSTITUTE(F3847,"od",""),"Cena internetowa","")," ",""),"€",""),",",".")+0</f>
        <v/>
      </c>
      <c r="I3847" s="9" t="n"/>
      <c r="J3847" s="9">
        <f>IF(I3847&lt;&gt;"",I3847,H3847)</f>
        <v/>
      </c>
      <c r="K3847" s="9">
        <f>E3847/(1+M3847)</f>
        <v/>
      </c>
      <c r="L3847" s="10" t="inlineStr">
        <is>
          <t>PLN</t>
        </is>
      </c>
      <c r="M3847" s="11" t="n">
        <v>0.23</v>
      </c>
      <c r="N3847" s="9">
        <f>K3847*VLOOKUP(L3847,'Exchange rate'!A:B,2,0)</f>
        <v/>
      </c>
      <c r="O3847" s="8" t="inlineStr">
        <is>
          <t>x-kom</t>
        </is>
      </c>
      <c r="P3847" s="8" t="inlineStr">
        <is>
          <t>x-kom</t>
        </is>
      </c>
      <c r="Q3847" s="8" t="inlineStr">
        <is>
          <t>Poland</t>
        </is>
      </c>
      <c r="R3847" s="12" t="inlineStr">
        <is>
          <t>https://www.x-kom.pl/p/1244923-tablety-11-apple-ipad-air-11-m2-128gb-wi-fi-gwiezdna-szarosc.html</t>
        </is>
      </c>
      <c r="S3847" s="13" t="inlineStr">
        <is>
          <t>Tablet</t>
        </is>
      </c>
      <c r="T3847" s="13" t="n"/>
      <c r="U3847" s="12" t="inlineStr">
        <is>
          <t>https://drive.google.com/uc?export=view&amp;id=1O73_U6h7mf03zYdZlx68gxq8-BdIeNp3</t>
        </is>
      </c>
    </row>
    <row r="3848" ht="15" customHeight="1">
      <c r="A3848" s="7" t="inlineStr">
        <is>
          <t>BN2009584</t>
        </is>
      </c>
      <c r="B3848" s="8" t="inlineStr">
        <is>
          <t>Apple</t>
        </is>
      </c>
      <c r="C3848" s="8" t="inlineStr">
        <is>
          <t>iPad Air 11 - 2024 (6th gen) 8-1TB 5G</t>
        </is>
      </c>
      <c r="D3848" s="8" t="inlineStr">
        <is>
          <t>-</t>
        </is>
      </c>
      <c r="E3848" s="9" t="n">
        <v>5999</v>
      </c>
      <c r="F3848" s="9" t="inlineStr">
        <is>
          <t>5999.00</t>
        </is>
      </c>
      <c r="G3848" s="9" t="inlineStr">
        <is>
          <t>In stock</t>
        </is>
      </c>
      <c r="H3848" s="9">
        <f>SUBSTITUTE(SUBSTITUTE(SUBSTITUTE(SUBSTITUTE(SUBSTITUTE(F3848,"od",""),"Cena internetowa","")," ",""),"€",""),",",".")+0</f>
        <v/>
      </c>
      <c r="I3848" s="9" t="n"/>
      <c r="J3848" s="9">
        <f>IF(I3848&lt;&gt;"",I3848,H3848)</f>
        <v/>
      </c>
      <c r="K3848" s="9">
        <f>E3848/(1+M3848)</f>
        <v/>
      </c>
      <c r="L3848" s="10" t="inlineStr">
        <is>
          <t>PLN</t>
        </is>
      </c>
      <c r="M3848" s="11" t="n">
        <v>0.23</v>
      </c>
      <c r="N3848" s="9">
        <f>K3848*VLOOKUP(L3848,'Exchange rate'!A:B,2,0)</f>
        <v/>
      </c>
      <c r="O3848" s="8" t="inlineStr">
        <is>
          <t>x-kom</t>
        </is>
      </c>
      <c r="P3848" s="8" t="inlineStr">
        <is>
          <t>x-kom</t>
        </is>
      </c>
      <c r="Q3848" s="8" t="inlineStr">
        <is>
          <t>Poland</t>
        </is>
      </c>
      <c r="R3848" s="12" t="inlineStr">
        <is>
          <t>https://www.x-kom.pl/p/1245003-tablety-11-apple-ipad-air-11-m2-1tb-5g-niebieski.html?cid=9FYS5&amp;eid=AI9VG</t>
        </is>
      </c>
      <c r="S3848" s="13" t="inlineStr">
        <is>
          <t>Tablet</t>
        </is>
      </c>
      <c r="T3848" s="13" t="n"/>
      <c r="U3848" s="12" t="inlineStr">
        <is>
          <t>https://drive.google.com/uc?export=view&amp;id=1NYDW2hkY0IzURTTSSdQ9K5e5d74t1a4S</t>
        </is>
      </c>
    </row>
    <row r="3849" ht="15" customHeight="1">
      <c r="A3849" s="7" t="inlineStr">
        <is>
          <t>BN2009582</t>
        </is>
      </c>
      <c r="B3849" s="8" t="inlineStr">
        <is>
          <t>Apple</t>
        </is>
      </c>
      <c r="C3849" s="8" t="inlineStr">
        <is>
          <t>iPad Air 11 - 2024 (6th gen) 8-256GB 5G</t>
        </is>
      </c>
      <c r="D3849" s="8" t="inlineStr">
        <is>
          <t>-</t>
        </is>
      </c>
      <c r="E3849" s="9" t="n">
        <v>3999</v>
      </c>
      <c r="F3849" s="9" t="inlineStr">
        <is>
          <t>3999.00</t>
        </is>
      </c>
      <c r="G3849" s="9" t="inlineStr">
        <is>
          <t>In stock</t>
        </is>
      </c>
      <c r="H3849" s="9">
        <f>SUBSTITUTE(SUBSTITUTE(SUBSTITUTE(SUBSTITUTE(SUBSTITUTE(F3849,"od",""),"Cena internetowa","")," ",""),"€",""),",",".")+0</f>
        <v/>
      </c>
      <c r="I3849" s="9" t="n"/>
      <c r="J3849" s="9">
        <f>IF(I3849&lt;&gt;"",I3849,H3849)</f>
        <v/>
      </c>
      <c r="K3849" s="9">
        <f>E3849/(1+M3849)</f>
        <v/>
      </c>
      <c r="L3849" s="10" t="inlineStr">
        <is>
          <t>PLN</t>
        </is>
      </c>
      <c r="M3849" s="11" t="n">
        <v>0.23</v>
      </c>
      <c r="N3849" s="9">
        <f>K3849*VLOOKUP(L3849,'Exchange rate'!A:B,2,0)</f>
        <v/>
      </c>
      <c r="O3849" s="8" t="inlineStr">
        <is>
          <t>x-kom</t>
        </is>
      </c>
      <c r="P3849" s="8" t="inlineStr">
        <is>
          <t>x-kom</t>
        </is>
      </c>
      <c r="Q3849" s="8" t="inlineStr">
        <is>
          <t>Poland</t>
        </is>
      </c>
      <c r="R3849" s="12" t="inlineStr">
        <is>
          <t>https://www.x-kom.pl/p/1244937-tablety-11-apple-ipad-air-11-m2-256gb-5g-niebieski.html?cid=9FYS5&amp;eid=AI9VG</t>
        </is>
      </c>
      <c r="S3849" s="13" t="inlineStr">
        <is>
          <t>Tablet</t>
        </is>
      </c>
      <c r="T3849" s="13" t="n"/>
      <c r="U3849" s="12" t="inlineStr">
        <is>
          <t>https://drive.google.com/uc?export=view&amp;id=1N74FFKJ-DlhnZcuOtjSstwEvyCJRMkfz</t>
        </is>
      </c>
    </row>
    <row r="3850" ht="15" customHeight="1">
      <c r="A3850" s="7" t="inlineStr">
        <is>
          <t>BN2009588</t>
        </is>
      </c>
      <c r="B3850" s="8" t="inlineStr">
        <is>
          <t>Apple</t>
        </is>
      </c>
      <c r="C3850" s="8" t="inlineStr">
        <is>
          <t>iPad Air 11 - 2024 (6th gen) 8-256GB WiFi</t>
        </is>
      </c>
      <c r="D3850" s="8" t="inlineStr">
        <is>
          <t>-</t>
        </is>
      </c>
      <c r="E3850" s="9" t="n">
        <v>3199</v>
      </c>
      <c r="F3850" s="9" t="inlineStr">
        <is>
          <t>3199.00</t>
        </is>
      </c>
      <c r="G3850" s="9" t="inlineStr">
        <is>
          <t>In stock</t>
        </is>
      </c>
      <c r="H3850" s="9">
        <f>SUBSTITUTE(SUBSTITUTE(SUBSTITUTE(SUBSTITUTE(SUBSTITUTE(F3850,"od",""),"Cena internetowa","")," ",""),"€",""),",",".")+0</f>
        <v/>
      </c>
      <c r="I3850" s="9" t="n"/>
      <c r="J3850" s="9">
        <f>IF(I3850&lt;&gt;"",I3850,H3850)</f>
        <v/>
      </c>
      <c r="K3850" s="9">
        <f>E3850/(1+M3850)</f>
        <v/>
      </c>
      <c r="L3850" s="10" t="inlineStr">
        <is>
          <t>PLN</t>
        </is>
      </c>
      <c r="M3850" s="11" t="n">
        <v>0.23</v>
      </c>
      <c r="N3850" s="9">
        <f>K3850*VLOOKUP(L3850,'Exchange rate'!A:B,2,0)</f>
        <v/>
      </c>
      <c r="O3850" s="8" t="inlineStr">
        <is>
          <t>x-kom</t>
        </is>
      </c>
      <c r="P3850" s="8" t="inlineStr">
        <is>
          <t>x-kom</t>
        </is>
      </c>
      <c r="Q3850" s="8" t="inlineStr">
        <is>
          <t>Poland</t>
        </is>
      </c>
      <c r="R3850" s="12" t="inlineStr">
        <is>
          <t>https://www.x-kom.pl/p/1244935-tablety-11-apple-ipad-air-11-m2-256gb-wi-fi-ksiezycowa-poswiata.html</t>
        </is>
      </c>
      <c r="S3850" s="13" t="inlineStr">
        <is>
          <t>Tablet</t>
        </is>
      </c>
      <c r="T3850" s="13" t="n"/>
      <c r="U3850" s="12" t="inlineStr">
        <is>
          <t>https://drive.google.com/uc?export=view&amp;id=1NptMUrK0jbQ2qmEXrwDuWXndPvNXv_Dy</t>
        </is>
      </c>
    </row>
    <row r="3851" ht="15" customHeight="1">
      <c r="A3851" s="7" t="inlineStr">
        <is>
          <t>BN2009583</t>
        </is>
      </c>
      <c r="B3851" s="8" t="inlineStr">
        <is>
          <t>Apple</t>
        </is>
      </c>
      <c r="C3851" s="8" t="inlineStr">
        <is>
          <t>iPad Air 11 - 2024 (6th gen) 8-512GB 5G</t>
        </is>
      </c>
      <c r="D3851" s="8" t="inlineStr">
        <is>
          <t>-</t>
        </is>
      </c>
      <c r="E3851" s="9" t="n">
        <v>4999</v>
      </c>
      <c r="F3851" s="9" t="inlineStr">
        <is>
          <t>4999.00</t>
        </is>
      </c>
      <c r="G3851" s="9" t="inlineStr">
        <is>
          <t>In stock</t>
        </is>
      </c>
      <c r="H3851" s="9">
        <f>SUBSTITUTE(SUBSTITUTE(SUBSTITUTE(SUBSTITUTE(SUBSTITUTE(F3851,"od",""),"Cena internetowa","")," ",""),"€",""),",",".")+0</f>
        <v/>
      </c>
      <c r="I3851" s="9" t="n"/>
      <c r="J3851" s="9">
        <f>IF(I3851&lt;&gt;"",I3851,H3851)</f>
        <v/>
      </c>
      <c r="K3851" s="9">
        <f>E3851/(1+M3851)</f>
        <v/>
      </c>
      <c r="L3851" s="10" t="inlineStr">
        <is>
          <t>PLN</t>
        </is>
      </c>
      <c r="M3851" s="11" t="n">
        <v>0.23</v>
      </c>
      <c r="N3851" s="9">
        <f>K3851*VLOOKUP(L3851,'Exchange rate'!A:B,2,0)</f>
        <v/>
      </c>
      <c r="O3851" s="8" t="inlineStr">
        <is>
          <t>x-kom</t>
        </is>
      </c>
      <c r="P3851" s="8" t="inlineStr">
        <is>
          <t>x-kom</t>
        </is>
      </c>
      <c r="Q3851" s="8" t="inlineStr">
        <is>
          <t>Poland</t>
        </is>
      </c>
      <c r="R3851" s="12" t="inlineStr">
        <is>
          <t>https://www.x-kom.pl/p/1244995-tablety-11-apple-ipad-air-11-m2-512gb-5g-ksiezycowa-poswiata.html?cid=lvcqF&amp;eid=NJbxF</t>
        </is>
      </c>
      <c r="S3851" s="13" t="inlineStr">
        <is>
          <t>Tablet</t>
        </is>
      </c>
      <c r="T3851" s="13" t="n"/>
      <c r="U3851" s="12" t="inlineStr">
        <is>
          <t>https://drive.google.com/uc?export=view&amp;id=1MvBfu0-VAC08eEXMXJZfMQLOxJdvJES6</t>
        </is>
      </c>
    </row>
    <row r="3852" ht="15" customHeight="1">
      <c r="A3852" s="7" t="inlineStr">
        <is>
          <t>BN2010117</t>
        </is>
      </c>
      <c r="B3852" s="8" t="inlineStr">
        <is>
          <t>Apple</t>
        </is>
      </c>
      <c r="C3852" s="8" t="inlineStr">
        <is>
          <t>iPad Air 11 7th generation 2025 128GB WiFi</t>
        </is>
      </c>
      <c r="D3852" s="8" t="inlineStr">
        <is>
          <t>-</t>
        </is>
      </c>
      <c r="E3852" s="9" t="n">
        <v>2999</v>
      </c>
      <c r="F3852" s="9" t="inlineStr">
        <is>
          <t>2999.00</t>
        </is>
      </c>
      <c r="G3852" s="9" t="inlineStr">
        <is>
          <t>In stock</t>
        </is>
      </c>
      <c r="H3852" s="9">
        <f>SUBSTITUTE(SUBSTITUTE(SUBSTITUTE(SUBSTITUTE(SUBSTITUTE(F3852,"od",""),"Cena internetowa","")," ",""),"€",""),",",".")+0</f>
        <v/>
      </c>
      <c r="I3852" s="9" t="n"/>
      <c r="J3852" s="9">
        <f>IF(I3852&lt;&gt;"",I3852,H3852)</f>
        <v/>
      </c>
      <c r="K3852" s="9">
        <f>E3852/(1+M3852)</f>
        <v/>
      </c>
      <c r="L3852" s="10" t="inlineStr">
        <is>
          <t>PLN</t>
        </is>
      </c>
      <c r="M3852" s="11" t="n">
        <v>0.23</v>
      </c>
      <c r="N3852" s="9">
        <f>K3852*VLOOKUP(L3852,'Exchange rate'!A:B,2,0)</f>
        <v/>
      </c>
      <c r="O3852" s="8" t="inlineStr">
        <is>
          <t>x-kom</t>
        </is>
      </c>
      <c r="P3852" s="8" t="inlineStr">
        <is>
          <t>x-kom</t>
        </is>
      </c>
      <c r="Q3852" s="8" t="inlineStr">
        <is>
          <t>Poland</t>
        </is>
      </c>
      <c r="R3852" s="12" t="inlineStr">
        <is>
          <t>https://www.x-kom.pl/p/1321894-tablety-11-apple-ipad-air-11-m3-128gb-wi-fi-fioletowy.html</t>
        </is>
      </c>
      <c r="S3852" s="13" t="inlineStr">
        <is>
          <t>Tablet</t>
        </is>
      </c>
      <c r="T3852" s="13" t="n"/>
      <c r="U3852" s="12" t="inlineStr">
        <is>
          <t>https://drive.google.com/uc?export=view&amp;id=1NCsxm3si9eAqE1VSf8ZrsNka4d-VLwKr</t>
        </is>
      </c>
    </row>
    <row r="3853" ht="15" customHeight="1">
      <c r="A3853" s="7" t="inlineStr">
        <is>
          <t>BN2010121</t>
        </is>
      </c>
      <c r="B3853" s="8" t="inlineStr">
        <is>
          <t>Apple</t>
        </is>
      </c>
      <c r="C3853" s="8" t="inlineStr">
        <is>
          <t>iPad Air 11 7th generation 2025 128GB WiFi + Cellular 5G</t>
        </is>
      </c>
      <c r="D3853" s="8" t="inlineStr">
        <is>
          <t>-</t>
        </is>
      </c>
      <c r="E3853" s="9" t="n">
        <v>3799</v>
      </c>
      <c r="F3853" s="9" t="inlineStr">
        <is>
          <t>3799.00</t>
        </is>
      </c>
      <c r="G3853" s="9" t="inlineStr">
        <is>
          <t>In stock</t>
        </is>
      </c>
      <c r="H3853" s="9">
        <f>SUBSTITUTE(SUBSTITUTE(SUBSTITUTE(SUBSTITUTE(SUBSTITUTE(F3853,"od",""),"Cena internetowa","")," ",""),"€",""),",",".")+0</f>
        <v/>
      </c>
      <c r="I3853" s="9" t="n"/>
      <c r="J3853" s="9">
        <f>IF(I3853&lt;&gt;"",I3853,H3853)</f>
        <v/>
      </c>
      <c r="K3853" s="9">
        <f>E3853/(1+M3853)</f>
        <v/>
      </c>
      <c r="L3853" s="10" t="inlineStr">
        <is>
          <t>PLN</t>
        </is>
      </c>
      <c r="M3853" s="11" t="n">
        <v>0.23</v>
      </c>
      <c r="N3853" s="9">
        <f>K3853*VLOOKUP(L3853,'Exchange rate'!A:B,2,0)</f>
        <v/>
      </c>
      <c r="O3853" s="8" t="inlineStr">
        <is>
          <t>x-kom</t>
        </is>
      </c>
      <c r="P3853" s="8" t="inlineStr">
        <is>
          <t>x-kom</t>
        </is>
      </c>
      <c r="Q3853" s="8" t="inlineStr">
        <is>
          <t>Poland</t>
        </is>
      </c>
      <c r="R3853" s="12" t="inlineStr">
        <is>
          <t>https://www.x-kom.pl/p/1321910-tablety-11-apple-ipad-air-11-m3-128gb-5g-fioletowy.html</t>
        </is>
      </c>
      <c r="S3853" s="13" t="inlineStr">
        <is>
          <t>Tablet</t>
        </is>
      </c>
      <c r="T3853" s="13" t="n"/>
      <c r="U3853" s="12" t="inlineStr">
        <is>
          <t>https://drive.google.com/uc?export=view&amp;id=1O8Xsiu2x3Hcmxxs_I_R5Kak0QJ2NUtxr</t>
        </is>
      </c>
    </row>
    <row r="3854" ht="15" customHeight="1">
      <c r="A3854" s="7" t="inlineStr">
        <is>
          <t>BN2010118</t>
        </is>
      </c>
      <c r="B3854" s="8" t="inlineStr">
        <is>
          <t>Apple</t>
        </is>
      </c>
      <c r="C3854" s="8" t="inlineStr">
        <is>
          <t>iPad Air 11 7th generation 2025 256GB WiFi</t>
        </is>
      </c>
      <c r="D3854" s="8" t="inlineStr">
        <is>
          <t>-</t>
        </is>
      </c>
      <c r="E3854" s="9" t="n">
        <v>3499</v>
      </c>
      <c r="F3854" s="9" t="inlineStr">
        <is>
          <t>3499.00</t>
        </is>
      </c>
      <c r="G3854" s="9" t="inlineStr">
        <is>
          <t>In stock</t>
        </is>
      </c>
      <c r="H3854" s="9">
        <f>SUBSTITUTE(SUBSTITUTE(SUBSTITUTE(SUBSTITUTE(SUBSTITUTE(F3854,"od",""),"Cena internetowa","")," ",""),"€",""),",",".")+0</f>
        <v/>
      </c>
      <c r="I3854" s="9" t="n"/>
      <c r="J3854" s="9">
        <f>IF(I3854&lt;&gt;"",I3854,H3854)</f>
        <v/>
      </c>
      <c r="K3854" s="9">
        <f>E3854/(1+M3854)</f>
        <v/>
      </c>
      <c r="L3854" s="10" t="inlineStr">
        <is>
          <t>PLN</t>
        </is>
      </c>
      <c r="M3854" s="11" t="n">
        <v>0.23</v>
      </c>
      <c r="N3854" s="9">
        <f>K3854*VLOOKUP(L3854,'Exchange rate'!A:B,2,0)</f>
        <v/>
      </c>
      <c r="O3854" s="8" t="inlineStr">
        <is>
          <t>x-kom</t>
        </is>
      </c>
      <c r="P3854" s="8" t="inlineStr">
        <is>
          <t>x-kom</t>
        </is>
      </c>
      <c r="Q3854" s="8" t="inlineStr">
        <is>
          <t>Poland</t>
        </is>
      </c>
      <c r="R3854" s="12" t="inlineStr">
        <is>
          <t>https://www.x-kom.pl/p/1321898-tablety-11-apple-ipad-air-11-m3-256gb-wi-fi-fioletowy.html</t>
        </is>
      </c>
      <c r="S3854" s="13" t="inlineStr">
        <is>
          <t>Tablet</t>
        </is>
      </c>
      <c r="T3854" s="13" t="n"/>
      <c r="U3854" s="12" t="inlineStr">
        <is>
          <t>https://drive.google.com/uc?export=view&amp;id=1NAREvBFGIPnZwhL-oxsBFWgkL0IkEBnG</t>
        </is>
      </c>
    </row>
    <row r="3855" ht="15" customHeight="1">
      <c r="A3855" s="7" t="inlineStr">
        <is>
          <t>BN2010122</t>
        </is>
      </c>
      <c r="B3855" s="8" t="inlineStr">
        <is>
          <t>Apple</t>
        </is>
      </c>
      <c r="C3855" s="8" t="inlineStr">
        <is>
          <t>iPad Air 11 7th generation 2025 256GB WiFi + Cellular 5G</t>
        </is>
      </c>
      <c r="D3855" s="8" t="inlineStr">
        <is>
          <t>-</t>
        </is>
      </c>
      <c r="E3855" s="9" t="n">
        <v>4299</v>
      </c>
      <c r="F3855" s="9" t="inlineStr">
        <is>
          <t>4299.00</t>
        </is>
      </c>
      <c r="G3855" s="9" t="inlineStr">
        <is>
          <t>In stock</t>
        </is>
      </c>
      <c r="H3855" s="9">
        <f>SUBSTITUTE(SUBSTITUTE(SUBSTITUTE(SUBSTITUTE(SUBSTITUTE(F3855,"od",""),"Cena internetowa","")," ",""),"€",""),",",".")+0</f>
        <v/>
      </c>
      <c r="I3855" s="9" t="n"/>
      <c r="J3855" s="9">
        <f>IF(I3855&lt;&gt;"",I3855,H3855)</f>
        <v/>
      </c>
      <c r="K3855" s="9">
        <f>E3855/(1+M3855)</f>
        <v/>
      </c>
      <c r="L3855" s="10" t="inlineStr">
        <is>
          <t>PLN</t>
        </is>
      </c>
      <c r="M3855" s="11" t="n">
        <v>0.23</v>
      </c>
      <c r="N3855" s="9">
        <f>K3855*VLOOKUP(L3855,'Exchange rate'!A:B,2,0)</f>
        <v/>
      </c>
      <c r="O3855" s="8" t="inlineStr">
        <is>
          <t>x-kom</t>
        </is>
      </c>
      <c r="P3855" s="8" t="inlineStr">
        <is>
          <t>x-kom</t>
        </is>
      </c>
      <c r="Q3855" s="8" t="inlineStr">
        <is>
          <t>Poland</t>
        </is>
      </c>
      <c r="R3855" s="12" t="inlineStr">
        <is>
          <t>https://www.x-kom.pl/p/1321911-tablety-11-apple-ipad-air-11-m3-256gb-5g-gwiezdna-szarosc.html</t>
        </is>
      </c>
      <c r="S3855" s="13" t="inlineStr">
        <is>
          <t>Tablet</t>
        </is>
      </c>
      <c r="T3855" s="13" t="n"/>
      <c r="U3855" s="12" t="inlineStr">
        <is>
          <t>https://drive.google.com/uc?export=view&amp;id=1NGaXhoz2dwsm7BIkOzZIgn0F0f77pV8d</t>
        </is>
      </c>
    </row>
    <row r="3856" ht="15" customHeight="1">
      <c r="A3856" s="7" t="inlineStr">
        <is>
          <t>BN2009579</t>
        </is>
      </c>
      <c r="B3856" s="8" t="inlineStr">
        <is>
          <t>Apple</t>
        </is>
      </c>
      <c r="C3856" s="8" t="inlineStr">
        <is>
          <t>iPad Air 13 - 2024 8-128GB 5G</t>
        </is>
      </c>
      <c r="D3856" s="8" t="inlineStr">
        <is>
          <t>-</t>
        </is>
      </c>
      <c r="E3856" s="9" t="n">
        <v>4199</v>
      </c>
      <c r="F3856" s="9" t="inlineStr">
        <is>
          <t>4199.00</t>
        </is>
      </c>
      <c r="G3856" s="9" t="inlineStr">
        <is>
          <t>In stock</t>
        </is>
      </c>
      <c r="H3856" s="9">
        <f>SUBSTITUTE(SUBSTITUTE(SUBSTITUTE(SUBSTITUTE(SUBSTITUTE(F3856,"od",""),"Cena internetowa","")," ",""),"€",""),",",".")+0</f>
        <v/>
      </c>
      <c r="I3856" s="9" t="n"/>
      <c r="J3856" s="9">
        <f>IF(I3856&lt;&gt;"",I3856,H3856)</f>
        <v/>
      </c>
      <c r="K3856" s="9">
        <f>E3856/(1+M3856)</f>
        <v/>
      </c>
      <c r="L3856" s="10" t="inlineStr">
        <is>
          <t>PLN</t>
        </is>
      </c>
      <c r="M3856" s="11" t="n">
        <v>0.23</v>
      </c>
      <c r="N3856" s="9">
        <f>K3856*VLOOKUP(L3856,'Exchange rate'!A:B,2,0)</f>
        <v/>
      </c>
      <c r="O3856" s="8" t="inlineStr">
        <is>
          <t>x-kom</t>
        </is>
      </c>
      <c r="P3856" s="8" t="inlineStr">
        <is>
          <t>x-kom</t>
        </is>
      </c>
      <c r="Q3856" s="8" t="inlineStr">
        <is>
          <t>Poland</t>
        </is>
      </c>
      <c r="R3856" s="12" t="inlineStr">
        <is>
          <t>https://www.x-kom.pl/p/1244961-tablet-13-apple-ipad-air-13-m2-128gb-5g-niebieski.html</t>
        </is>
      </c>
      <c r="S3856" s="13" t="inlineStr">
        <is>
          <t>Tablet</t>
        </is>
      </c>
      <c r="T3856" s="13" t="n"/>
      <c r="U3856" s="12" t="inlineStr">
        <is>
          <t>https://drive.google.com/uc?export=view&amp;id=1OOY-h57mfo9GKherqlXTo-LNY0p9m7B-</t>
        </is>
      </c>
    </row>
    <row r="3857" ht="15" customHeight="1">
      <c r="A3857" s="7" t="inlineStr">
        <is>
          <t>BN2009597</t>
        </is>
      </c>
      <c r="B3857" s="8" t="inlineStr">
        <is>
          <t>Apple</t>
        </is>
      </c>
      <c r="C3857" s="8" t="inlineStr">
        <is>
          <t>iPad Air 13 - 2024 8-128GB WiFi</t>
        </is>
      </c>
      <c r="D3857" s="8" t="inlineStr">
        <is>
          <t>-</t>
        </is>
      </c>
      <c r="E3857" s="9" t="n">
        <v>0</v>
      </c>
      <c r="F3857" s="9" t="n">
        <v>0</v>
      </c>
      <c r="G3857" s="9" t="inlineStr">
        <is>
          <t>Out stock</t>
        </is>
      </c>
      <c r="H3857" s="9">
        <f>SUBSTITUTE(SUBSTITUTE(SUBSTITUTE(SUBSTITUTE(SUBSTITUTE(F3857,"od",""),"Cena internetowa","")," ",""),"€",""),",",".")+0</f>
        <v/>
      </c>
      <c r="I3857" s="9" t="n"/>
      <c r="J3857" s="9">
        <f>IF(I3857&lt;&gt;"",I3857,H3857)</f>
        <v/>
      </c>
      <c r="K3857" s="9">
        <f>E3857/(1+M3857)</f>
        <v/>
      </c>
      <c r="L3857" s="10" t="inlineStr">
        <is>
          <t>PLN</t>
        </is>
      </c>
      <c r="M3857" s="11" t="n">
        <v>0.23</v>
      </c>
      <c r="N3857" s="9">
        <f>K3857*VLOOKUP(L3857,'Exchange rate'!A:B,2,0)</f>
        <v/>
      </c>
      <c r="O3857" s="8" t="inlineStr">
        <is>
          <t>x-kom</t>
        </is>
      </c>
      <c r="P3857" s="8" t="inlineStr">
        <is>
          <t>x-kom</t>
        </is>
      </c>
      <c r="Q3857" s="8" t="inlineStr">
        <is>
          <t>Poland</t>
        </is>
      </c>
      <c r="R3857" s="12" t="inlineStr">
        <is>
          <t>https://www.x-kom.pl/p/1244959-tablet-13-apple-ipad-air-13-m2-128gb-wi-fi-ksiezycowa-poswiata.html</t>
        </is>
      </c>
      <c r="S3857" s="13" t="inlineStr">
        <is>
          <t>Tablet</t>
        </is>
      </c>
      <c r="T3857" s="13" t="n">
        <v>4</v>
      </c>
      <c r="U3857" s="12" t="inlineStr">
        <is>
          <t>https://drive.google.com/uc?export=view&amp;id=1NN7IL9hw2YvxcH57xgPB28pDN-eLm1RL</t>
        </is>
      </c>
    </row>
    <row r="3858" ht="15" customHeight="1">
      <c r="A3858" s="7" t="inlineStr">
        <is>
          <t>BN2009592</t>
        </is>
      </c>
      <c r="B3858" s="8" t="inlineStr">
        <is>
          <t>Apple</t>
        </is>
      </c>
      <c r="C3858" s="8" t="inlineStr">
        <is>
          <t>iPad Air 13 - 2024 8-1TB 5G</t>
        </is>
      </c>
      <c r="D3858" s="8" t="inlineStr">
        <is>
          <t>-</t>
        </is>
      </c>
      <c r="E3858" s="9" t="n">
        <v>6999</v>
      </c>
      <c r="F3858" s="9" t="inlineStr">
        <is>
          <t>6999.00</t>
        </is>
      </c>
      <c r="G3858" s="9" t="inlineStr">
        <is>
          <t>In stock</t>
        </is>
      </c>
      <c r="H3858" s="9">
        <f>SUBSTITUTE(SUBSTITUTE(SUBSTITUTE(SUBSTITUTE(SUBSTITUTE(F3858,"od",""),"Cena internetowa","")," ",""),"€",""),",",".")+0</f>
        <v/>
      </c>
      <c r="I3858" s="9" t="n"/>
      <c r="J3858" s="9">
        <f>IF(I3858&lt;&gt;"",I3858,H3858)</f>
        <v/>
      </c>
      <c r="K3858" s="9">
        <f>E3858/(1+M3858)</f>
        <v/>
      </c>
      <c r="L3858" s="10" t="inlineStr">
        <is>
          <t>PLN</t>
        </is>
      </c>
      <c r="M3858" s="11" t="n">
        <v>0.23</v>
      </c>
      <c r="N3858" s="9">
        <f>K3858*VLOOKUP(L3858,'Exchange rate'!A:B,2,0)</f>
        <v/>
      </c>
      <c r="O3858" s="8" t="inlineStr">
        <is>
          <t>x-kom</t>
        </is>
      </c>
      <c r="P3858" s="8" t="inlineStr">
        <is>
          <t>x-kom</t>
        </is>
      </c>
      <c r="Q3858" s="8" t="inlineStr">
        <is>
          <t>Poland</t>
        </is>
      </c>
      <c r="R3858" s="12" t="inlineStr">
        <is>
          <t>https://www.x-kom.pl/p/1244987-tablet-13-apple-ipad-air-13-m2-1tb-5g-niebieski.html</t>
        </is>
      </c>
      <c r="S3858" s="13" t="inlineStr">
        <is>
          <t>Tablet</t>
        </is>
      </c>
      <c r="T3858" s="13" t="n"/>
      <c r="U3858" s="12" t="inlineStr">
        <is>
          <t>https://drive.google.com/uc?export=view&amp;id=1MszDoFOVfkIgHdJ5JMQSJ18vCL_kv0I6</t>
        </is>
      </c>
    </row>
    <row r="3859" ht="15" customHeight="1">
      <c r="A3859" s="7" t="inlineStr">
        <is>
          <t>BN2009590</t>
        </is>
      </c>
      <c r="B3859" s="8" t="inlineStr">
        <is>
          <t>Apple</t>
        </is>
      </c>
      <c r="C3859" s="8" t="inlineStr">
        <is>
          <t>iPad Air 13 - 2024 8-256GB 5G</t>
        </is>
      </c>
      <c r="D3859" s="8" t="inlineStr">
        <is>
          <t>-</t>
        </is>
      </c>
      <c r="E3859" s="9" t="n">
        <v>4999</v>
      </c>
      <c r="F3859" s="9" t="inlineStr">
        <is>
          <t>4999.00</t>
        </is>
      </c>
      <c r="G3859" s="9" t="inlineStr">
        <is>
          <t>In stock</t>
        </is>
      </c>
      <c r="H3859" s="9">
        <f>SUBSTITUTE(SUBSTITUTE(SUBSTITUTE(SUBSTITUTE(SUBSTITUTE(F3859,"od",""),"Cena internetowa","")," ",""),"€",""),",",".")+0</f>
        <v/>
      </c>
      <c r="I3859" s="9" t="n"/>
      <c r="J3859" s="9">
        <f>IF(I3859&lt;&gt;"",I3859,H3859)</f>
        <v/>
      </c>
      <c r="K3859" s="9">
        <f>E3859/(1+M3859)</f>
        <v/>
      </c>
      <c r="L3859" s="10" t="inlineStr">
        <is>
          <t>PLN</t>
        </is>
      </c>
      <c r="M3859" s="11" t="n">
        <v>0.23</v>
      </c>
      <c r="N3859" s="9">
        <f>K3859*VLOOKUP(L3859,'Exchange rate'!A:B,2,0)</f>
        <v/>
      </c>
      <c r="O3859" s="8" t="inlineStr">
        <is>
          <t>x-kom</t>
        </is>
      </c>
      <c r="P3859" s="8" t="inlineStr">
        <is>
          <t>x-kom</t>
        </is>
      </c>
      <c r="Q3859" s="8" t="inlineStr">
        <is>
          <t>Poland</t>
        </is>
      </c>
      <c r="R3859" s="12" t="inlineStr">
        <is>
          <t>https://www.x-kom.pl/p/1244971-tablet-13-apple-ipad-air-13-m2-256gb-5g-fioletowy.html?cid=9FYS5&amp;eid=AI9VG</t>
        </is>
      </c>
      <c r="S3859" s="13" t="inlineStr">
        <is>
          <t>Tablet</t>
        </is>
      </c>
      <c r="T3859" s="13" t="n"/>
      <c r="U3859" s="12" t="inlineStr">
        <is>
          <t>https://drive.google.com/uc?export=view&amp;id=1N-akKL7EgR5-ahrXw_1XtUqgupcP1YKA</t>
        </is>
      </c>
    </row>
    <row r="3860" ht="15" customHeight="1">
      <c r="A3860" s="7" t="inlineStr">
        <is>
          <t>BN2009591</t>
        </is>
      </c>
      <c r="B3860" s="8" t="inlineStr">
        <is>
          <t>Apple</t>
        </is>
      </c>
      <c r="C3860" s="8" t="inlineStr">
        <is>
          <t>iPad Air 13 - 2024 8-512GB 5G</t>
        </is>
      </c>
      <c r="D3860" s="8" t="inlineStr">
        <is>
          <t>-</t>
        </is>
      </c>
      <c r="E3860" s="9" t="n">
        <v>5999</v>
      </c>
      <c r="F3860" s="9" t="inlineStr">
        <is>
          <t>5999.00</t>
        </is>
      </c>
      <c r="G3860" s="9" t="inlineStr">
        <is>
          <t>In stock</t>
        </is>
      </c>
      <c r="H3860" s="9">
        <f>SUBSTITUTE(SUBSTITUTE(SUBSTITUTE(SUBSTITUTE(SUBSTITUTE(F3860,"od",""),"Cena internetowa","")," ",""),"€",""),",",".")+0</f>
        <v/>
      </c>
      <c r="I3860" s="9" t="n"/>
      <c r="J3860" s="9">
        <f>IF(I3860&lt;&gt;"",I3860,H3860)</f>
        <v/>
      </c>
      <c r="K3860" s="9">
        <f>E3860/(1+M3860)</f>
        <v/>
      </c>
      <c r="L3860" s="10" t="inlineStr">
        <is>
          <t>PLN</t>
        </is>
      </c>
      <c r="M3860" s="11" t="n">
        <v>0.23</v>
      </c>
      <c r="N3860" s="9">
        <f>K3860*VLOOKUP(L3860,'Exchange rate'!A:B,2,0)</f>
        <v/>
      </c>
      <c r="O3860" s="8" t="inlineStr">
        <is>
          <t>x-kom</t>
        </is>
      </c>
      <c r="P3860" s="8" t="inlineStr">
        <is>
          <t>x-kom</t>
        </is>
      </c>
      <c r="Q3860" s="8" t="inlineStr">
        <is>
          <t>Poland</t>
        </is>
      </c>
      <c r="R3860" s="12" t="inlineStr">
        <is>
          <t>https://www.x-kom.pl/p/1244976-tablet-13-apple-ipad-air-13-m2-512gb-5g-gwiezdna-szarosc.html?cid=9FYS5&amp;eid=AI9VG</t>
        </is>
      </c>
      <c r="S3860" s="13" t="inlineStr">
        <is>
          <t>Tablet</t>
        </is>
      </c>
      <c r="T3860" s="13" t="n"/>
      <c r="U3860" s="12" t="inlineStr">
        <is>
          <t>https://drive.google.com/uc?export=view&amp;id=1ORh77ejB3gl_nSJhV6PwwNm26Egz8xLt</t>
        </is>
      </c>
    </row>
    <row r="3861" ht="15" customHeight="1">
      <c r="A3861" s="7" t="inlineStr">
        <is>
          <t>BN2009596</t>
        </is>
      </c>
      <c r="B3861" s="8" t="inlineStr">
        <is>
          <t>Apple</t>
        </is>
      </c>
      <c r="C3861" s="8" t="inlineStr">
        <is>
          <t>iPad Air 13 - 2024 WiFi 8-256GB WiFi</t>
        </is>
      </c>
      <c r="D3861" s="8" t="inlineStr">
        <is>
          <t>-</t>
        </is>
      </c>
      <c r="E3861" s="9" t="n">
        <v>4199</v>
      </c>
      <c r="F3861" s="9" t="inlineStr">
        <is>
          <t>4199.00</t>
        </is>
      </c>
      <c r="G3861" s="9" t="inlineStr">
        <is>
          <t>In stock</t>
        </is>
      </c>
      <c r="H3861" s="9">
        <f>SUBSTITUTE(SUBSTITUTE(SUBSTITUTE(SUBSTITUTE(SUBSTITUTE(F3861,"od",""),"Cena internetowa","")," ",""),"€",""),",",".")+0</f>
        <v/>
      </c>
      <c r="I3861" s="9" t="n"/>
      <c r="J3861" s="9">
        <f>IF(I3861&lt;&gt;"",I3861,H3861)</f>
        <v/>
      </c>
      <c r="K3861" s="9">
        <f>E3861/(1+M3861)</f>
        <v/>
      </c>
      <c r="L3861" s="10" t="inlineStr">
        <is>
          <t>PLN</t>
        </is>
      </c>
      <c r="M3861" s="11" t="n">
        <v>0.23</v>
      </c>
      <c r="N3861" s="9">
        <f>K3861*VLOOKUP(L3861,'Exchange rate'!A:B,2,0)</f>
        <v/>
      </c>
      <c r="O3861" s="8" t="inlineStr">
        <is>
          <t>x-kom</t>
        </is>
      </c>
      <c r="P3861" s="8" t="inlineStr">
        <is>
          <t>x-kom</t>
        </is>
      </c>
      <c r="Q3861" s="8" t="inlineStr">
        <is>
          <t>Poland</t>
        </is>
      </c>
      <c r="R3861" s="12" t="inlineStr">
        <is>
          <t>https://www.x-kom.pl/p/1244967-tablet-13-apple-ipad-air-13-m2-256gb-wi-fi-fioletowy.html?cid=9FYS5&amp;eid=AI9VG</t>
        </is>
      </c>
      <c r="S3861" s="13" t="inlineStr">
        <is>
          <t>Tablet</t>
        </is>
      </c>
      <c r="T3861" s="13" t="n"/>
      <c r="U3861" s="12" t="inlineStr">
        <is>
          <t>https://drive.google.com/uc?export=view&amp;id=1N2uS7VkfP3dS0ha6EhrT8H5xhzVDzt5R</t>
        </is>
      </c>
    </row>
    <row r="3862" ht="15" customHeight="1">
      <c r="A3862" s="7" t="inlineStr">
        <is>
          <t>BN2010125</t>
        </is>
      </c>
      <c r="B3862" s="8" t="inlineStr">
        <is>
          <t>Apple</t>
        </is>
      </c>
      <c r="C3862" s="8" t="inlineStr">
        <is>
          <t>iPad Air 13 2nd generation 2025 128GB WiFi</t>
        </is>
      </c>
      <c r="D3862" s="8" t="inlineStr">
        <is>
          <t>-</t>
        </is>
      </c>
      <c r="E3862" s="9" t="n">
        <v>3999</v>
      </c>
      <c r="F3862" s="9" t="inlineStr">
        <is>
          <t>3999.00</t>
        </is>
      </c>
      <c r="G3862" s="9" t="inlineStr">
        <is>
          <t>In stock</t>
        </is>
      </c>
      <c r="H3862" s="9">
        <f>SUBSTITUTE(SUBSTITUTE(SUBSTITUTE(SUBSTITUTE(SUBSTITUTE(F3862,"od",""),"Cena internetowa","")," ",""),"€",""),",",".")+0</f>
        <v/>
      </c>
      <c r="I3862" s="9" t="n"/>
      <c r="J3862" s="9">
        <f>IF(I3862&lt;&gt;"",I3862,H3862)</f>
        <v/>
      </c>
      <c r="K3862" s="9">
        <f>E3862/(1+M3862)</f>
        <v/>
      </c>
      <c r="L3862" s="10" t="inlineStr">
        <is>
          <t>PLN</t>
        </is>
      </c>
      <c r="M3862" s="11" t="n">
        <v>0.23</v>
      </c>
      <c r="N3862" s="9">
        <f>K3862*VLOOKUP(L3862,'Exchange rate'!A:B,2,0)</f>
        <v/>
      </c>
      <c r="O3862" s="8" t="inlineStr">
        <is>
          <t>x-kom</t>
        </is>
      </c>
      <c r="P3862" s="8" t="inlineStr">
        <is>
          <t>x-kom</t>
        </is>
      </c>
      <c r="Q3862" s="8" t="inlineStr">
        <is>
          <t>Poland</t>
        </is>
      </c>
      <c r="R3862" s="12" t="inlineStr">
        <is>
          <t>https://www.x-kom.pl/p/1321942-tablet-13-apple-ipad-air-13-m3-128gb-wi-fi-fioletowy.html</t>
        </is>
      </c>
      <c r="S3862" s="13" t="inlineStr">
        <is>
          <t>Tablet</t>
        </is>
      </c>
      <c r="T3862" s="13" t="n"/>
      <c r="U3862" s="12" t="inlineStr">
        <is>
          <t>https://drive.google.com/uc?export=view&amp;id=1Mrf-eK207dNkLczWkFNyHDrem3_CEAXP</t>
        </is>
      </c>
    </row>
    <row r="3863" ht="15" customHeight="1">
      <c r="A3863" s="7" t="inlineStr">
        <is>
          <t>BN2010129</t>
        </is>
      </c>
      <c r="B3863" s="8" t="inlineStr">
        <is>
          <t>Apple</t>
        </is>
      </c>
      <c r="C3863" s="8" t="inlineStr">
        <is>
          <t>iPad Air 13 2nd generation 2025 128GB WiFi + Cellular 5G</t>
        </is>
      </c>
      <c r="D3863" s="8" t="inlineStr">
        <is>
          <t>-</t>
        </is>
      </c>
      <c r="E3863" s="9" t="n">
        <v>4799</v>
      </c>
      <c r="F3863" s="9" t="inlineStr">
        <is>
          <t>4799.00</t>
        </is>
      </c>
      <c r="G3863" s="9" t="inlineStr">
        <is>
          <t>In stock</t>
        </is>
      </c>
      <c r="H3863" s="9">
        <f>SUBSTITUTE(SUBSTITUTE(SUBSTITUTE(SUBSTITUTE(SUBSTITUTE(F3863,"od",""),"Cena internetowa","")," ",""),"€",""),",",".")+0</f>
        <v/>
      </c>
      <c r="I3863" s="9" t="n"/>
      <c r="J3863" s="9">
        <f>IF(I3863&lt;&gt;"",I3863,H3863)</f>
        <v/>
      </c>
      <c r="K3863" s="9">
        <f>E3863/(1+M3863)</f>
        <v/>
      </c>
      <c r="L3863" s="10" t="inlineStr">
        <is>
          <t>PLN</t>
        </is>
      </c>
      <c r="M3863" s="11" t="n">
        <v>0.23</v>
      </c>
      <c r="N3863" s="9">
        <f>K3863*VLOOKUP(L3863,'Exchange rate'!A:B,2,0)</f>
        <v/>
      </c>
      <c r="O3863" s="8" t="inlineStr">
        <is>
          <t>x-kom</t>
        </is>
      </c>
      <c r="P3863" s="8" t="inlineStr">
        <is>
          <t>x-kom</t>
        </is>
      </c>
      <c r="Q3863" s="8" t="inlineStr">
        <is>
          <t>Poland</t>
        </is>
      </c>
      <c r="R3863" s="12" t="inlineStr">
        <is>
          <t>https://www.x-kom.pl/p/1321926-tablet-13-apple-ipad-air-13-m3-128gb-5g-fioletowy.html</t>
        </is>
      </c>
      <c r="S3863" s="13" t="inlineStr">
        <is>
          <t>Tablet</t>
        </is>
      </c>
      <c r="T3863" s="13" t="n"/>
      <c r="U3863" s="12" t="inlineStr">
        <is>
          <t>https://drive.google.com/uc?export=view&amp;id=1NdK5D_s71o7KrfaPAw0NO6-u8lXuIXch</t>
        </is>
      </c>
    </row>
    <row r="3864" ht="15" customHeight="1">
      <c r="A3864" s="7" t="inlineStr">
        <is>
          <t>BN2010126</t>
        </is>
      </c>
      <c r="B3864" s="8" t="inlineStr">
        <is>
          <t>Apple</t>
        </is>
      </c>
      <c r="C3864" s="8" t="inlineStr">
        <is>
          <t>iPad Air 13 2nd generation 2025 256GB WiFi</t>
        </is>
      </c>
      <c r="D3864" s="8" t="inlineStr">
        <is>
          <t>-</t>
        </is>
      </c>
      <c r="E3864" s="9" t="n">
        <v>4499</v>
      </c>
      <c r="F3864" s="9" t="inlineStr">
        <is>
          <t>4499.00</t>
        </is>
      </c>
      <c r="G3864" s="9" t="inlineStr">
        <is>
          <t>In stock</t>
        </is>
      </c>
      <c r="H3864" s="9">
        <f>SUBSTITUTE(SUBSTITUTE(SUBSTITUTE(SUBSTITUTE(SUBSTITUTE(F3864,"od",""),"Cena internetowa","")," ",""),"€",""),",",".")+0</f>
        <v/>
      </c>
      <c r="I3864" s="9" t="n"/>
      <c r="J3864" s="9">
        <f>IF(I3864&lt;&gt;"",I3864,H3864)</f>
        <v/>
      </c>
      <c r="K3864" s="9">
        <f>E3864/(1+M3864)</f>
        <v/>
      </c>
      <c r="L3864" s="10" t="inlineStr">
        <is>
          <t>PLN</t>
        </is>
      </c>
      <c r="M3864" s="11" t="n">
        <v>0.23</v>
      </c>
      <c r="N3864" s="9">
        <f>K3864*VLOOKUP(L3864,'Exchange rate'!A:B,2,0)</f>
        <v/>
      </c>
      <c r="O3864" s="8" t="inlineStr">
        <is>
          <t>x-kom</t>
        </is>
      </c>
      <c r="P3864" s="8" t="inlineStr">
        <is>
          <t>x-kom</t>
        </is>
      </c>
      <c r="Q3864" s="8" t="inlineStr">
        <is>
          <t>Poland</t>
        </is>
      </c>
      <c r="R3864" s="12" t="inlineStr">
        <is>
          <t>https://www.x-kom.pl/p/1321946-tablet-13-apple-ipad-air-13-m3-256gb-wi-fi-fioletowy.html</t>
        </is>
      </c>
      <c r="S3864" s="13" t="inlineStr">
        <is>
          <t>Tablet</t>
        </is>
      </c>
      <c r="T3864" s="13" t="n"/>
      <c r="U3864" s="12" t="inlineStr">
        <is>
          <t>https://drive.google.com/uc?export=view&amp;id=1OR6TXas5qGObx0N4e3pbusg-Bys8ichA</t>
        </is>
      </c>
    </row>
    <row r="3865" ht="15" customHeight="1">
      <c r="A3865" s="7" t="inlineStr">
        <is>
          <t>BN2010130</t>
        </is>
      </c>
      <c r="B3865" s="8" t="inlineStr">
        <is>
          <t>Apple</t>
        </is>
      </c>
      <c r="C3865" s="8" t="inlineStr">
        <is>
          <t>iPad Air 13 2nd generation 2025 256GB WiFi + Cellular 5G</t>
        </is>
      </c>
      <c r="D3865" s="8" t="inlineStr">
        <is>
          <t>-</t>
        </is>
      </c>
      <c r="E3865" s="9" t="n">
        <v>5299</v>
      </c>
      <c r="F3865" s="9" t="inlineStr">
        <is>
          <t>5299.00</t>
        </is>
      </c>
      <c r="G3865" s="9" t="inlineStr">
        <is>
          <t>In stock</t>
        </is>
      </c>
      <c r="H3865" s="9">
        <f>SUBSTITUTE(SUBSTITUTE(SUBSTITUTE(SUBSTITUTE(SUBSTITUTE(F3865,"od",""),"Cena internetowa","")," ",""),"€",""),",",".")+0</f>
        <v/>
      </c>
      <c r="I3865" s="9" t="n"/>
      <c r="J3865" s="9">
        <f>IF(I3865&lt;&gt;"",I3865,H3865)</f>
        <v/>
      </c>
      <c r="K3865" s="9">
        <f>E3865/(1+M3865)</f>
        <v/>
      </c>
      <c r="L3865" s="10" t="inlineStr">
        <is>
          <t>PLN</t>
        </is>
      </c>
      <c r="M3865" s="11" t="n">
        <v>0.23</v>
      </c>
      <c r="N3865" s="9">
        <f>K3865*VLOOKUP(L3865,'Exchange rate'!A:B,2,0)</f>
        <v/>
      </c>
      <c r="O3865" s="8" t="inlineStr">
        <is>
          <t>x-kom</t>
        </is>
      </c>
      <c r="P3865" s="8" t="inlineStr">
        <is>
          <t>x-kom</t>
        </is>
      </c>
      <c r="Q3865" s="8" t="inlineStr">
        <is>
          <t>Poland</t>
        </is>
      </c>
      <c r="R3865" s="12" t="inlineStr">
        <is>
          <t>https://www.x-kom.pl/p/1321928-tablet-13-apple-ipad-air-13-m3-256gb-5g-niebieski.html</t>
        </is>
      </c>
      <c r="S3865" s="13" t="inlineStr">
        <is>
          <t>Tablet</t>
        </is>
      </c>
      <c r="T3865" s="13" t="n"/>
      <c r="U3865" s="12" t="inlineStr">
        <is>
          <t>https://drive.google.com/uc?export=view&amp;id=1MlFpQQj0xVlY6uxhqbOSjUwq7is1qo5e</t>
        </is>
      </c>
    </row>
    <row r="3866" ht="15" customHeight="1">
      <c r="A3866" s="7" t="inlineStr">
        <is>
          <t>BN2010131</t>
        </is>
      </c>
      <c r="B3866" s="8" t="inlineStr">
        <is>
          <t>Apple</t>
        </is>
      </c>
      <c r="C3866" s="8" t="inlineStr">
        <is>
          <t>iPad Air 13 2nd generation 2025 512GB WiFi + Cellular 5G</t>
        </is>
      </c>
      <c r="D3866" s="8" t="inlineStr">
        <is>
          <t>-</t>
        </is>
      </c>
      <c r="E3866" s="9" t="n">
        <v>6299</v>
      </c>
      <c r="F3866" s="9" t="inlineStr">
        <is>
          <t>6299.00</t>
        </is>
      </c>
      <c r="G3866" s="9" t="inlineStr">
        <is>
          <t>In stock</t>
        </is>
      </c>
      <c r="H3866" s="9">
        <f>SUBSTITUTE(SUBSTITUTE(SUBSTITUTE(SUBSTITUTE(SUBSTITUTE(F3866,"od",""),"Cena internetowa","")," ",""),"€",""),",",".")+0</f>
        <v/>
      </c>
      <c r="I3866" s="9" t="n"/>
      <c r="J3866" s="9">
        <f>IF(I3866&lt;&gt;"",I3866,H3866)</f>
        <v/>
      </c>
      <c r="K3866" s="9">
        <f>E3866/(1+M3866)</f>
        <v/>
      </c>
      <c r="L3866" s="10" t="inlineStr">
        <is>
          <t>PLN</t>
        </is>
      </c>
      <c r="M3866" s="11" t="n">
        <v>0.23</v>
      </c>
      <c r="N3866" s="9">
        <f>K3866*VLOOKUP(L3866,'Exchange rate'!A:B,2,0)</f>
        <v/>
      </c>
      <c r="O3866" s="8" t="inlineStr">
        <is>
          <t>x-kom</t>
        </is>
      </c>
      <c r="P3866" s="8" t="inlineStr">
        <is>
          <t>x-kom</t>
        </is>
      </c>
      <c r="Q3866" s="8" t="inlineStr">
        <is>
          <t>Poland</t>
        </is>
      </c>
      <c r="R3866" s="12" t="inlineStr">
        <is>
          <t>https://www.x-kom.pl/p/1321932-tablet-13-apple-ipad-air-13-m3-512gb-5g-niebieski.html</t>
        </is>
      </c>
      <c r="S3866" s="13" t="inlineStr">
        <is>
          <t>Tablet</t>
        </is>
      </c>
      <c r="T3866" s="13" t="n"/>
      <c r="U3866" s="12" t="inlineStr">
        <is>
          <t>https://drive.google.com/uc?export=view&amp;id=1NU3TX_24J1oZQFAyq68EpVEDxj3uashC</t>
        </is>
      </c>
    </row>
    <row r="3867" ht="15" customHeight="1">
      <c r="A3867" s="7" t="inlineStr">
        <is>
          <t>BN2009599</t>
        </is>
      </c>
      <c r="B3867" s="8" t="inlineStr">
        <is>
          <t>Apple</t>
        </is>
      </c>
      <c r="C3867" s="8" t="inlineStr">
        <is>
          <t>iPad Pro 11 - 2024 (5th gen) 16-1TB 5G</t>
        </is>
      </c>
      <c r="D3867" s="8" t="inlineStr">
        <is>
          <t>-</t>
        </is>
      </c>
      <c r="E3867" s="9" t="n">
        <v>8799</v>
      </c>
      <c r="F3867" s="9" t="inlineStr">
        <is>
          <t>8799.00</t>
        </is>
      </c>
      <c r="G3867" s="9" t="inlineStr">
        <is>
          <t>In stock</t>
        </is>
      </c>
      <c r="H3867" s="9">
        <f>SUBSTITUTE(SUBSTITUTE(SUBSTITUTE(SUBSTITUTE(SUBSTITUTE(F3867,"od",""),"Cena internetowa","")," ",""),"€",""),",",".")+0</f>
        <v/>
      </c>
      <c r="I3867" s="9" t="n"/>
      <c r="J3867" s="9">
        <f>IF(I3867&lt;&gt;"",I3867,H3867)</f>
        <v/>
      </c>
      <c r="K3867" s="9">
        <f>E3867/(1+M3867)</f>
        <v/>
      </c>
      <c r="L3867" s="10" t="inlineStr">
        <is>
          <t>PLN</t>
        </is>
      </c>
      <c r="M3867" s="11" t="n">
        <v>0.23</v>
      </c>
      <c r="N3867" s="9">
        <f>K3867*VLOOKUP(L3867,'Exchange rate'!A:B,2,0)</f>
        <v/>
      </c>
      <c r="O3867" s="8" t="inlineStr">
        <is>
          <t>x-kom</t>
        </is>
      </c>
      <c r="P3867" s="8" t="inlineStr">
        <is>
          <t>x-kom</t>
        </is>
      </c>
      <c r="Q3867" s="8" t="inlineStr">
        <is>
          <t>Poland</t>
        </is>
      </c>
      <c r="R3867" s="12" t="inlineStr">
        <is>
          <t>https://www.x-kom.pl/p/1245016-tablety-11-apple-ipad-pro-11-m4-1tb-5g-srebrny.html</t>
        </is>
      </c>
      <c r="S3867" s="13" t="inlineStr">
        <is>
          <t>Tablet</t>
        </is>
      </c>
      <c r="T3867" s="13" t="n"/>
      <c r="U3867" s="12" t="inlineStr">
        <is>
          <t>https://drive.google.com/uc?export=view&amp;id=1NdfcSq0rJDz09PrgeQucQ3J2qUYbWuV8</t>
        </is>
      </c>
    </row>
    <row r="3868" ht="15" customHeight="1">
      <c r="A3868" s="7" t="inlineStr">
        <is>
          <t>BN2009580</t>
        </is>
      </c>
      <c r="B3868" s="8" t="inlineStr">
        <is>
          <t>Apple</t>
        </is>
      </c>
      <c r="C3868" s="8" t="inlineStr">
        <is>
          <t>iPad Pro 11 - 2024 (5th gen) 8-256GB 5G</t>
        </is>
      </c>
      <c r="D3868" s="8" t="inlineStr">
        <is>
          <t>-</t>
        </is>
      </c>
      <c r="E3868" s="9" t="n">
        <v>0</v>
      </c>
      <c r="F3868" s="9" t="n">
        <v>0</v>
      </c>
      <c r="G3868" s="9" t="inlineStr">
        <is>
          <t>Out stock</t>
        </is>
      </c>
      <c r="H3868" s="9">
        <f>SUBSTITUTE(SUBSTITUTE(SUBSTITUTE(SUBSTITUTE(SUBSTITUTE(F3868,"od",""),"Cena internetowa","")," ",""),"€",""),",",".")+0</f>
        <v/>
      </c>
      <c r="I3868" s="9" t="n"/>
      <c r="J3868" s="9">
        <f>IF(I3868&lt;&gt;"",I3868,H3868)</f>
        <v/>
      </c>
      <c r="K3868" s="9">
        <f>E3868/(1+M3868)</f>
        <v/>
      </c>
      <c r="L3868" s="10" t="inlineStr">
        <is>
          <t>PLN</t>
        </is>
      </c>
      <c r="M3868" s="11" t="n">
        <v>0.23</v>
      </c>
      <c r="N3868" s="9">
        <f>K3868*VLOOKUP(L3868,'Exchange rate'!A:B,2,0)</f>
        <v/>
      </c>
      <c r="O3868" s="8" t="inlineStr">
        <is>
          <t>x-kom</t>
        </is>
      </c>
      <c r="P3868" s="8" t="inlineStr">
        <is>
          <t>x-kom</t>
        </is>
      </c>
      <c r="Q3868" s="8" t="inlineStr">
        <is>
          <t>Poland</t>
        </is>
      </c>
      <c r="R3868" s="12" t="inlineStr">
        <is>
          <t>https://www.x-kom.pl/p/1244947-tablety-11-apple-ipad-pro-11-m4-256gb-5g-gwiezdna-czern.html</t>
        </is>
      </c>
      <c r="S3868" s="13" t="inlineStr">
        <is>
          <t>Tablet</t>
        </is>
      </c>
      <c r="T3868" s="13" t="n">
        <v>4</v>
      </c>
      <c r="U3868" s="12" t="inlineStr">
        <is>
          <t>https://drive.google.com/uc?export=view&amp;id=1O2Ix1ddeQbLpVZgpoZpnLG-Cwkt0xx3Y</t>
        </is>
      </c>
    </row>
    <row r="3869" ht="15" customHeight="1">
      <c r="A3869" s="7" t="inlineStr">
        <is>
          <t>BN2009605</t>
        </is>
      </c>
      <c r="B3869" s="8" t="inlineStr">
        <is>
          <t>Apple</t>
        </is>
      </c>
      <c r="C3869" s="8" t="inlineStr">
        <is>
          <t>iPad Pro 11 - 2024 (5th gen) 8-256GB WiFi</t>
        </is>
      </c>
      <c r="D3869" s="8" t="inlineStr">
        <is>
          <t>-</t>
        </is>
      </c>
      <c r="E3869" s="9" t="n">
        <v>4999</v>
      </c>
      <c r="F3869" s="9" t="inlineStr">
        <is>
          <t>4999.00</t>
        </is>
      </c>
      <c r="G3869" s="9" t="inlineStr">
        <is>
          <t>In stock</t>
        </is>
      </c>
      <c r="H3869" s="9">
        <f>SUBSTITUTE(SUBSTITUTE(SUBSTITUTE(SUBSTITUTE(SUBSTITUTE(F3869,"od",""),"Cena internetowa","")," ",""),"€",""),",",".")+0</f>
        <v/>
      </c>
      <c r="I3869" s="9" t="n"/>
      <c r="J3869" s="9">
        <f>IF(I3869&lt;&gt;"",I3869,H3869)</f>
        <v/>
      </c>
      <c r="K3869" s="9">
        <f>E3869/(1+M3869)</f>
        <v/>
      </c>
      <c r="L3869" s="10" t="inlineStr">
        <is>
          <t>PLN</t>
        </is>
      </c>
      <c r="M3869" s="11" t="n">
        <v>0.23</v>
      </c>
      <c r="N3869" s="9">
        <f>K3869*VLOOKUP(L3869,'Exchange rate'!A:B,2,0)</f>
        <v/>
      </c>
      <c r="O3869" s="8" t="inlineStr">
        <is>
          <t>x-kom</t>
        </is>
      </c>
      <c r="P3869" s="8" t="inlineStr">
        <is>
          <t>x-kom</t>
        </is>
      </c>
      <c r="Q3869" s="8" t="inlineStr">
        <is>
          <t>Poland</t>
        </is>
      </c>
      <c r="R3869" s="12" t="inlineStr">
        <is>
          <t>https://www.x-kom.pl/p/1244945-tablety-11-apple-ipad-pro-11-m4-256gb-wi-fi-gwiezdna-czern.html</t>
        </is>
      </c>
      <c r="S3869" s="13" t="inlineStr">
        <is>
          <t>Tablet</t>
        </is>
      </c>
      <c r="T3869" s="13" t="n"/>
      <c r="U3869" s="12" t="inlineStr">
        <is>
          <t>https://drive.google.com/uc?export=view&amp;id=1N75wy2wmAQmNbNJByLkCxF-CqDOqpo3V</t>
        </is>
      </c>
    </row>
    <row r="3870" ht="15" customHeight="1">
      <c r="A3870" s="7" t="inlineStr">
        <is>
          <t>BN2008642</t>
        </is>
      </c>
      <c r="B3870" s="8" t="inlineStr">
        <is>
          <t>Apple</t>
        </is>
      </c>
      <c r="C3870" s="8" t="inlineStr">
        <is>
          <t>iPad Pro 11 2022 (4th-gen) 11.0 WiFi + Cellular 256GB</t>
        </is>
      </c>
      <c r="D3870" s="8" t="inlineStr">
        <is>
          <t>-</t>
        </is>
      </c>
      <c r="E3870" s="9" t="n">
        <v>0</v>
      </c>
      <c r="F3870" s="9" t="n">
        <v>0</v>
      </c>
      <c r="G3870" s="9" t="inlineStr">
        <is>
          <t>Out stock</t>
        </is>
      </c>
      <c r="H3870" s="9">
        <f>SUBSTITUTE(SUBSTITUTE(SUBSTITUTE(SUBSTITUTE(SUBSTITUTE(F3870,"od",""),"Cena internetowa","")," ",""),"€",""),",",".")+0</f>
        <v/>
      </c>
      <c r="I3870" s="9" t="n"/>
      <c r="J3870" s="9">
        <f>IF(I3870&lt;&gt;"",I3870,H3870)</f>
        <v/>
      </c>
      <c r="K3870" s="9">
        <f>E3870/(1+M3870)</f>
        <v/>
      </c>
      <c r="L3870" s="10" t="inlineStr">
        <is>
          <t>PLN</t>
        </is>
      </c>
      <c r="M3870" s="11" t="n">
        <v>0.23</v>
      </c>
      <c r="N3870" s="9">
        <f>K3870*VLOOKUP(L3870,'Exchange rate'!A:B,2,0)</f>
        <v/>
      </c>
      <c r="O3870" s="8" t="inlineStr">
        <is>
          <t>x-kom</t>
        </is>
      </c>
      <c r="P3870" s="8" t="inlineStr">
        <is>
          <t>x-kom</t>
        </is>
      </c>
      <c r="Q3870" s="8" t="inlineStr">
        <is>
          <t>Poland</t>
        </is>
      </c>
      <c r="R3870" s="12" t="inlineStr">
        <is>
          <t>https://www.x-kom.pl/p/1083354-tablety-11-apple-ipad-pro-11-m2-256-gb-5g-space-grey.html</t>
        </is>
      </c>
      <c r="S3870" s="13" t="inlineStr">
        <is>
          <t>Tablet</t>
        </is>
      </c>
      <c r="T3870" s="13" t="n">
        <v>4</v>
      </c>
      <c r="U3870" s="12" t="inlineStr">
        <is>
          <t>https://drive.google.com/uc?export=view&amp;id=1Nz0f8fucydx0obOTzWn_BW0he05p_Jpf</t>
        </is>
      </c>
    </row>
    <row r="3871" ht="15" customHeight="1">
      <c r="A3871" s="7" t="inlineStr">
        <is>
          <t>BN2008657</t>
        </is>
      </c>
      <c r="B3871" s="8" t="inlineStr">
        <is>
          <t>Apple</t>
        </is>
      </c>
      <c r="C3871" s="8" t="inlineStr">
        <is>
          <t>iPad Pro 12.9 2022 (6th-gen) 12.9 WiFi 128GB</t>
        </is>
      </c>
      <c r="D3871" s="8" t="inlineStr">
        <is>
          <t>-</t>
        </is>
      </c>
      <c r="E3871" s="9" t="n">
        <v>0</v>
      </c>
      <c r="F3871" s="9" t="n">
        <v>0</v>
      </c>
      <c r="G3871" s="9" t="inlineStr">
        <is>
          <t>Out stock</t>
        </is>
      </c>
      <c r="H3871" s="9">
        <f>SUBSTITUTE(SUBSTITUTE(SUBSTITUTE(SUBSTITUTE(SUBSTITUTE(F3871,"od",""),"Cena internetowa","")," ",""),"€",""),",",".")+0</f>
        <v/>
      </c>
      <c r="I3871" s="9" t="n"/>
      <c r="J3871" s="9">
        <f>IF(I3871&lt;&gt;"",I3871,H3871)</f>
        <v/>
      </c>
      <c r="K3871" s="9">
        <f>E3871/(1+M3871)</f>
        <v/>
      </c>
      <c r="L3871" s="10" t="inlineStr">
        <is>
          <t>PLN</t>
        </is>
      </c>
      <c r="M3871" s="11" t="n">
        <v>0.23</v>
      </c>
      <c r="N3871" s="9">
        <f>K3871*VLOOKUP(L3871,'Exchange rate'!A:B,2,0)</f>
        <v/>
      </c>
      <c r="O3871" s="8" t="inlineStr">
        <is>
          <t>x-kom</t>
        </is>
      </c>
      <c r="P3871" s="8" t="inlineStr">
        <is>
          <t>x-kom</t>
        </is>
      </c>
      <c r="Q3871" s="8" t="inlineStr">
        <is>
          <t>Poland</t>
        </is>
      </c>
      <c r="R3871" s="12" t="inlineStr">
        <is>
          <t>https://www.x-kom.pl/p/1083378-tablet-13-apple-ipad-pro-129-m2-128-gb-wi-fi-space-grey.html?cid=9FYS5&amp;eid=AI9VG</t>
        </is>
      </c>
      <c r="S3871" s="13" t="inlineStr">
        <is>
          <t>Tablet</t>
        </is>
      </c>
      <c r="T3871" s="13" t="n">
        <v>4</v>
      </c>
      <c r="U3871" s="12" t="inlineStr">
        <is>
          <t>https://drive.google.com/uc?export=view&amp;id=1OEsImkueUnFc8TnXKWBMDF3oFwrH0fnW</t>
        </is>
      </c>
    </row>
    <row r="3872" ht="15" customHeight="1">
      <c r="A3872" s="7" t="inlineStr">
        <is>
          <t>BN2009607</t>
        </is>
      </c>
      <c r="B3872" s="8" t="inlineStr">
        <is>
          <t>Apple</t>
        </is>
      </c>
      <c r="C3872" s="8" t="inlineStr">
        <is>
          <t>iPad Pro 13 - 2024 (7th gen) 16-1TB 5G</t>
        </is>
      </c>
      <c r="D3872" s="8" t="inlineStr">
        <is>
          <t>-</t>
        </is>
      </c>
      <c r="E3872" s="9" t="n">
        <v>10499</v>
      </c>
      <c r="F3872" s="9" t="inlineStr">
        <is>
          <t>10499.00</t>
        </is>
      </c>
      <c r="G3872" s="9" t="inlineStr">
        <is>
          <t>In stock</t>
        </is>
      </c>
      <c r="H3872" s="9">
        <f>SUBSTITUTE(SUBSTITUTE(SUBSTITUTE(SUBSTITUTE(SUBSTITUTE(F3872,"od",""),"Cena internetowa","")," ",""),"€",""),",",".")+0</f>
        <v/>
      </c>
      <c r="I3872" s="9" t="n"/>
      <c r="J3872" s="9">
        <f>IF(I3872&lt;&gt;"",I3872,H3872)</f>
        <v/>
      </c>
      <c r="K3872" s="9">
        <f>E3872/(1+M3872)</f>
        <v/>
      </c>
      <c r="L3872" s="10" t="inlineStr">
        <is>
          <t>PLN</t>
        </is>
      </c>
      <c r="M3872" s="11" t="n">
        <v>0.23</v>
      </c>
      <c r="N3872" s="9">
        <f>K3872*VLOOKUP(L3872,'Exchange rate'!A:B,2,0)</f>
        <v/>
      </c>
      <c r="O3872" s="8" t="inlineStr">
        <is>
          <t>x-kom</t>
        </is>
      </c>
      <c r="P3872" s="8" t="inlineStr">
        <is>
          <t>x-kom</t>
        </is>
      </c>
      <c r="Q3872" s="8" t="inlineStr">
        <is>
          <t>Poland</t>
        </is>
      </c>
      <c r="R3872" s="12" t="inlineStr">
        <is>
          <t>https://www.x-kom.pl/p/1245044-tablet-13-apple-ipad-pro-13-m4-1tb-5g-gwiezdna-czern.html</t>
        </is>
      </c>
      <c r="S3872" s="13" t="inlineStr">
        <is>
          <t>Tablet</t>
        </is>
      </c>
      <c r="T3872" s="13" t="n"/>
      <c r="U3872" s="12" t="inlineStr">
        <is>
          <t>https://drive.google.com/uc?export=view&amp;id=1ONM1b840dnJnvCOL4YXf0BBine1KKIyc</t>
        </is>
      </c>
    </row>
    <row r="3873" ht="15" customHeight="1">
      <c r="A3873" s="7" t="inlineStr">
        <is>
          <t>BN2009581</t>
        </is>
      </c>
      <c r="B3873" s="8" t="inlineStr">
        <is>
          <t>Apple</t>
        </is>
      </c>
      <c r="C3873" s="8" t="inlineStr">
        <is>
          <t>iPad Pro 13 - 2024 (7th gen) 8-256GB 5G</t>
        </is>
      </c>
      <c r="D3873" s="8" t="inlineStr">
        <is>
          <t>-</t>
        </is>
      </c>
      <c r="E3873" s="9" t="n">
        <v>0</v>
      </c>
      <c r="F3873" s="9" t="n">
        <v>0</v>
      </c>
      <c r="G3873" s="9" t="inlineStr">
        <is>
          <t>Out stock</t>
        </is>
      </c>
      <c r="H3873" s="9">
        <f>SUBSTITUTE(SUBSTITUTE(SUBSTITUTE(SUBSTITUTE(SUBSTITUTE(F3873,"od",""),"Cena internetowa","")," ",""),"€",""),",",".")+0</f>
        <v/>
      </c>
      <c r="I3873" s="9" t="n"/>
      <c r="J3873" s="9">
        <f>IF(I3873&lt;&gt;"",I3873,H3873)</f>
        <v/>
      </c>
      <c r="K3873" s="9">
        <f>E3873/(1+M3873)</f>
        <v/>
      </c>
      <c r="L3873" s="10" t="inlineStr">
        <is>
          <t>PLN</t>
        </is>
      </c>
      <c r="M3873" s="11" t="n">
        <v>0.23</v>
      </c>
      <c r="N3873" s="9">
        <f>K3873*VLOOKUP(L3873,'Exchange rate'!A:B,2,0)</f>
        <v/>
      </c>
      <c r="O3873" s="8" t="inlineStr">
        <is>
          <t>x-kom</t>
        </is>
      </c>
      <c r="P3873" s="8" t="inlineStr">
        <is>
          <t>x-kom</t>
        </is>
      </c>
      <c r="Q3873" s="8" t="inlineStr">
        <is>
          <t>Poland</t>
        </is>
      </c>
      <c r="R3873" s="12" t="inlineStr">
        <is>
          <t>https://www.x-kom.pl/p/1244955-tablet-13-apple-ipad-pro-13-m4-256gb-5g-gwiezdna-czern.html</t>
        </is>
      </c>
      <c r="S3873" s="13" t="inlineStr">
        <is>
          <t>Tablet</t>
        </is>
      </c>
      <c r="T3873" s="13" t="n">
        <v>4</v>
      </c>
      <c r="U3873" s="12" t="inlineStr">
        <is>
          <t>https://drive.google.com/uc?export=view&amp;id=1OLvdpocNAtwuAkYHBr30Oo4bDuQHyiMw</t>
        </is>
      </c>
    </row>
    <row r="3874" ht="15" customHeight="1">
      <c r="A3874" s="7" t="inlineStr">
        <is>
          <t>BN2009613</t>
        </is>
      </c>
      <c r="B3874" s="8" t="inlineStr">
        <is>
          <t>Apple</t>
        </is>
      </c>
      <c r="C3874" s="8" t="inlineStr">
        <is>
          <t>iPad Pro 13 - 2024 (7th gen) 8-256GB WiFi</t>
        </is>
      </c>
      <c r="D3874" s="8" t="inlineStr">
        <is>
          <t>-</t>
        </is>
      </c>
      <c r="E3874" s="9" t="n">
        <v>6399</v>
      </c>
      <c r="F3874" s="9" t="inlineStr">
        <is>
          <t>6399.00</t>
        </is>
      </c>
      <c r="G3874" s="9" t="inlineStr">
        <is>
          <t>In stock</t>
        </is>
      </c>
      <c r="H3874" s="9">
        <f>SUBSTITUTE(SUBSTITUTE(SUBSTITUTE(SUBSTITUTE(SUBSTITUTE(F3874,"od",""),"Cena internetowa","")," ",""),"€",""),",",".")+0</f>
        <v/>
      </c>
      <c r="I3874" s="9" t="n"/>
      <c r="J3874" s="9">
        <f>IF(I3874&lt;&gt;"",I3874,H3874)</f>
        <v/>
      </c>
      <c r="K3874" s="9">
        <f>E3874/(1+M3874)</f>
        <v/>
      </c>
      <c r="L3874" s="10" t="inlineStr">
        <is>
          <t>PLN</t>
        </is>
      </c>
      <c r="M3874" s="11" t="n">
        <v>0.23</v>
      </c>
      <c r="N3874" s="9">
        <f>K3874*VLOOKUP(L3874,'Exchange rate'!A:B,2,0)</f>
        <v/>
      </c>
      <c r="O3874" s="8" t="inlineStr">
        <is>
          <t>x-kom</t>
        </is>
      </c>
      <c r="P3874" s="8" t="inlineStr">
        <is>
          <t>x-kom</t>
        </is>
      </c>
      <c r="Q3874" s="8" t="inlineStr">
        <is>
          <t>Poland</t>
        </is>
      </c>
      <c r="R3874" s="12" t="inlineStr">
        <is>
          <t>https://www.x-kom.pl/p/1244951-tablet-13-apple-ipad-pro-13-m4-256gb-wi-fi-gwiezdna-czern.html</t>
        </is>
      </c>
      <c r="S3874" s="13" t="inlineStr">
        <is>
          <t>Tablet</t>
        </is>
      </c>
      <c r="T3874" s="13" t="n"/>
      <c r="U3874" s="12" t="inlineStr">
        <is>
          <t>https://drive.google.com/uc?export=view&amp;id=1N6Tkp3bmjXTieHEKl7WpqWfyKwe5iCa6</t>
        </is>
      </c>
    </row>
    <row r="3875" ht="15" customHeight="1">
      <c r="A3875" s="7" t="inlineStr">
        <is>
          <t>BN2009606</t>
        </is>
      </c>
      <c r="B3875" s="8" t="inlineStr">
        <is>
          <t>Apple</t>
        </is>
      </c>
      <c r="C3875" s="8" t="inlineStr">
        <is>
          <t>iPad Pro 13 - 2024 (7th gen) 8-512GB 5G</t>
        </is>
      </c>
      <c r="D3875" s="8" t="inlineStr">
        <is>
          <t>-</t>
        </is>
      </c>
      <c r="E3875" s="9" t="n">
        <v>0</v>
      </c>
      <c r="F3875" s="9" t="n">
        <v>0</v>
      </c>
      <c r="G3875" s="9" t="inlineStr">
        <is>
          <t>Out stock</t>
        </is>
      </c>
      <c r="H3875" s="9">
        <f>SUBSTITUTE(SUBSTITUTE(SUBSTITUTE(SUBSTITUTE(SUBSTITUTE(F3875,"od",""),"Cena internetowa","")," ",""),"€",""),",",".")+0</f>
        <v/>
      </c>
      <c r="I3875" s="9" t="n"/>
      <c r="J3875" s="9">
        <f>IF(I3875&lt;&gt;"",I3875,H3875)</f>
        <v/>
      </c>
      <c r="K3875" s="9">
        <f>E3875/(1+M3875)</f>
        <v/>
      </c>
      <c r="L3875" s="10" t="inlineStr">
        <is>
          <t>PLN</t>
        </is>
      </c>
      <c r="M3875" s="11" t="n">
        <v>0.23</v>
      </c>
      <c r="N3875" s="9">
        <f>K3875*VLOOKUP(L3875,'Exchange rate'!A:B,2,0)</f>
        <v/>
      </c>
      <c r="O3875" s="8" t="inlineStr">
        <is>
          <t>x-kom</t>
        </is>
      </c>
      <c r="P3875" s="8" t="inlineStr">
        <is>
          <t>x-kom</t>
        </is>
      </c>
      <c r="Q3875" s="8" t="inlineStr">
        <is>
          <t>Poland</t>
        </is>
      </c>
      <c r="R3875" s="12" t="inlineStr">
        <is>
          <t>https://www.x-kom.pl/p/1245043-tablet-13-apple-ipad-pro-13-m4-512gb-5g-srebrny.html</t>
        </is>
      </c>
      <c r="S3875" s="13" t="inlineStr">
        <is>
          <t>Tablet</t>
        </is>
      </c>
      <c r="T3875" s="13" t="n">
        <v>4</v>
      </c>
      <c r="U3875" s="12" t="inlineStr">
        <is>
          <t>https://drive.google.com/uc?export=view&amp;id=1OF7CNR29Zne8Y5Idm09_93FgT6GhOWqr</t>
        </is>
      </c>
    </row>
    <row r="3876" ht="15" customHeight="1">
      <c r="A3876" s="7" t="inlineStr">
        <is>
          <t>BN2006936</t>
        </is>
      </c>
      <c r="B3876" s="8" t="inlineStr">
        <is>
          <t>Apple</t>
        </is>
      </c>
      <c r="C3876" s="8" t="inlineStr">
        <is>
          <t>iPhone 11 128GB LTE</t>
        </is>
      </c>
      <c r="D3876" s="8" t="inlineStr">
        <is>
          <t>-</t>
        </is>
      </c>
      <c r="E3876" s="9" t="n">
        <v>0</v>
      </c>
      <c r="F3876" s="9" t="n">
        <v>0</v>
      </c>
      <c r="G3876" s="9" t="inlineStr">
        <is>
          <t>Out stock</t>
        </is>
      </c>
      <c r="H3876" s="9">
        <f>SUBSTITUTE(SUBSTITUTE(SUBSTITUTE(SUBSTITUTE(SUBSTITUTE(F3876,"od",""),"Cena internetowa","")," ",""),"€",""),",",".")+0</f>
        <v/>
      </c>
      <c r="I3876" s="9" t="n"/>
      <c r="J3876" s="9">
        <f>IF(I3876&lt;&gt;"",I3876,H3876)</f>
        <v/>
      </c>
      <c r="K3876" s="9">
        <f>E3876/(1+M3876)</f>
        <v/>
      </c>
      <c r="L3876" s="10" t="inlineStr">
        <is>
          <t>PLN</t>
        </is>
      </c>
      <c r="M3876" s="11" t="n">
        <v>0.23</v>
      </c>
      <c r="N3876" s="9">
        <f>K3876*VLOOKUP(L3876,'Exchange rate'!A:B,2,0)</f>
        <v/>
      </c>
      <c r="O3876" s="8" t="inlineStr">
        <is>
          <t>x-kom</t>
        </is>
      </c>
      <c r="P3876" s="8" t="inlineStr">
        <is>
          <t>x-kom</t>
        </is>
      </c>
      <c r="Q3876" s="8" t="inlineStr">
        <is>
          <t>Poland</t>
        </is>
      </c>
      <c r="R3876" s="12" t="inlineStr">
        <is>
          <t>https://www.x-kom.pl/p/602836-smartfon-telefon-apple-iphone-11-128gb-black.html?cid=9FYS5&amp;eid=KU1ll</t>
        </is>
      </c>
      <c r="S3876" s="13" t="inlineStr">
        <is>
          <t>Handset</t>
        </is>
      </c>
      <c r="T3876" s="13" t="n">
        <v>4</v>
      </c>
      <c r="U3876" s="12" t="inlineStr">
        <is>
          <t>https://drive.google.com/uc?export=view&amp;id=1NATziWJy1BNSCDXV7vr1y39f_ZrCjsnZ</t>
        </is>
      </c>
    </row>
    <row r="3877" ht="15" customHeight="1">
      <c r="A3877" s="7" t="inlineStr">
        <is>
          <t>BN2006935</t>
        </is>
      </c>
      <c r="B3877" s="8" t="inlineStr">
        <is>
          <t>Apple</t>
        </is>
      </c>
      <c r="C3877" s="8" t="inlineStr">
        <is>
          <t>iPhone 11 64GB LTE</t>
        </is>
      </c>
      <c r="D3877" s="8" t="inlineStr">
        <is>
          <t>-</t>
        </is>
      </c>
      <c r="E3877" s="9" t="n">
        <v>0</v>
      </c>
      <c r="F3877" s="9" t="n">
        <v>0</v>
      </c>
      <c r="G3877" s="9" t="inlineStr">
        <is>
          <t>Out stock</t>
        </is>
      </c>
      <c r="H3877" s="9">
        <f>SUBSTITUTE(SUBSTITUTE(SUBSTITUTE(SUBSTITUTE(SUBSTITUTE(F3877,"od",""),"Cena internetowa","")," ",""),"€",""),",",".")+0</f>
        <v/>
      </c>
      <c r="I3877" s="9" t="n"/>
      <c r="J3877" s="9">
        <f>IF(I3877&lt;&gt;"",I3877,H3877)</f>
        <v/>
      </c>
      <c r="K3877" s="9">
        <f>E3877/(1+M3877)</f>
        <v/>
      </c>
      <c r="L3877" s="10" t="inlineStr">
        <is>
          <t>PLN</t>
        </is>
      </c>
      <c r="M3877" s="11" t="n">
        <v>0.23</v>
      </c>
      <c r="N3877" s="9">
        <f>K3877*VLOOKUP(L3877,'Exchange rate'!A:B,2,0)</f>
        <v/>
      </c>
      <c r="O3877" s="8" t="inlineStr">
        <is>
          <t>x-kom</t>
        </is>
      </c>
      <c r="P3877" s="8" t="inlineStr">
        <is>
          <t>x-kom</t>
        </is>
      </c>
      <c r="Q3877" s="8" t="inlineStr">
        <is>
          <t>Poland</t>
        </is>
      </c>
      <c r="R3877" s="12" t="inlineStr">
        <is>
          <t>https://www.x-kom.pl/p/602826-smartfon-telefon-apple-iphone-11-64gb-black.html?cid=9FYS5&amp;eid=KU1ll</t>
        </is>
      </c>
      <c r="S3877" s="13" t="inlineStr">
        <is>
          <t>Handset</t>
        </is>
      </c>
      <c r="T3877" s="13" t="n">
        <v>4</v>
      </c>
      <c r="U3877" s="12" t="inlineStr">
        <is>
          <t>https://drive.google.com/uc?export=view&amp;id=1N-lJymIho1IYCnmWsNJoxBLkc_CtGQH8</t>
        </is>
      </c>
    </row>
    <row r="3878" ht="15" customHeight="1">
      <c r="A3878" s="7" t="inlineStr">
        <is>
          <t>BN2007612</t>
        </is>
      </c>
      <c r="B3878" s="8" t="inlineStr">
        <is>
          <t>Apple</t>
        </is>
      </c>
      <c r="C3878" s="8" t="inlineStr">
        <is>
          <t>iPhone 12 64GB</t>
        </is>
      </c>
      <c r="D3878" s="8" t="inlineStr">
        <is>
          <t>-</t>
        </is>
      </c>
      <c r="E3878" s="9" t="n">
        <v>0</v>
      </c>
      <c r="F3878" s="9" t="n">
        <v>0</v>
      </c>
      <c r="G3878" s="9" t="inlineStr">
        <is>
          <t>Out stock</t>
        </is>
      </c>
      <c r="H3878" s="9">
        <f>SUBSTITUTE(SUBSTITUTE(SUBSTITUTE(SUBSTITUTE(SUBSTITUTE(F3878,"od",""),"Cena internetowa","")," ",""),"€",""),",",".")+0</f>
        <v/>
      </c>
      <c r="I3878" s="9" t="n"/>
      <c r="J3878" s="9">
        <f>IF(I3878&lt;&gt;"",I3878,H3878)</f>
        <v/>
      </c>
      <c r="K3878" s="9">
        <f>E3878/(1+M3878)</f>
        <v/>
      </c>
      <c r="L3878" s="10" t="inlineStr">
        <is>
          <t>PLN</t>
        </is>
      </c>
      <c r="M3878" s="11" t="n">
        <v>0.23</v>
      </c>
      <c r="N3878" s="9">
        <f>K3878*VLOOKUP(L3878,'Exchange rate'!A:B,2,0)</f>
        <v/>
      </c>
      <c r="O3878" s="8" t="inlineStr">
        <is>
          <t>x-kom</t>
        </is>
      </c>
      <c r="P3878" s="8" t="inlineStr">
        <is>
          <t>x-kom</t>
        </is>
      </c>
      <c r="Q3878" s="8" t="inlineStr">
        <is>
          <t>Poland</t>
        </is>
      </c>
      <c r="R3878" s="12" t="inlineStr">
        <is>
          <t>https://www.x-kom.pl/p/592143-smartfon-telefon-apple-iphone-12-64gb-black-5g.html?cid=9FYS5&amp;eid=KU1ll</t>
        </is>
      </c>
      <c r="S3878" s="13" t="inlineStr">
        <is>
          <t>Handset</t>
        </is>
      </c>
      <c r="T3878" s="13" t="n">
        <v>4</v>
      </c>
      <c r="U3878" s="12" t="inlineStr">
        <is>
          <t>https://drive.google.com/uc?export=view&amp;id=1Ng3n_iJYMdkRcx5pgynZzOY9O7VRIzt2</t>
        </is>
      </c>
    </row>
    <row r="3879" ht="15" customHeight="1">
      <c r="A3879" s="7" t="inlineStr">
        <is>
          <t>BN2007979</t>
        </is>
      </c>
      <c r="B3879" s="8" t="inlineStr">
        <is>
          <t>Apple</t>
        </is>
      </c>
      <c r="C3879" s="8" t="inlineStr">
        <is>
          <t>iPhone 13 128GB 5G</t>
        </is>
      </c>
      <c r="D3879" s="8" t="inlineStr">
        <is>
          <t>-</t>
        </is>
      </c>
      <c r="E3879" s="9" t="n">
        <v>0</v>
      </c>
      <c r="F3879" s="9" t="n">
        <v>0</v>
      </c>
      <c r="G3879" s="9" t="inlineStr">
        <is>
          <t>Out stock</t>
        </is>
      </c>
      <c r="H3879" s="9">
        <f>SUBSTITUTE(SUBSTITUTE(SUBSTITUTE(SUBSTITUTE(SUBSTITUTE(F3879,"od",""),"Cena internetowa","")," ",""),"€",""),",",".")+0</f>
        <v/>
      </c>
      <c r="I3879" s="9" t="n"/>
      <c r="J3879" s="9">
        <f>IF(I3879&lt;&gt;"",I3879,H3879)</f>
        <v/>
      </c>
      <c r="K3879" s="9">
        <f>E3879/(1+M3879)</f>
        <v/>
      </c>
      <c r="L3879" s="10" t="inlineStr">
        <is>
          <t>PLN</t>
        </is>
      </c>
      <c r="M3879" s="11" t="n">
        <v>0.23</v>
      </c>
      <c r="N3879" s="9">
        <f>K3879*VLOOKUP(L3879,'Exchange rate'!A:B,2,0)</f>
        <v/>
      </c>
      <c r="O3879" s="8" t="inlineStr">
        <is>
          <t>x-kom</t>
        </is>
      </c>
      <c r="P3879" s="8" t="inlineStr">
        <is>
          <t>x-kom</t>
        </is>
      </c>
      <c r="Q3879" s="8" t="inlineStr">
        <is>
          <t>Poland</t>
        </is>
      </c>
      <c r="R3879" s="12" t="inlineStr">
        <is>
          <t>https://www.x-kom.pl/p/681152-smartfon-telefon-apple-iphone-13-128gb-midnight.html?cid=OOS01&amp;eid=ABV01</t>
        </is>
      </c>
      <c r="S3879" s="13" t="inlineStr">
        <is>
          <t>Handset</t>
        </is>
      </c>
      <c r="T3879" s="13" t="n">
        <v>4</v>
      </c>
      <c r="U3879" s="12" t="inlineStr">
        <is>
          <t>https://drive.google.com/uc?export=view&amp;id=1MxD8avh5rjhYUK3ZhQPe90dZwYzfzMt_</t>
        </is>
      </c>
    </row>
    <row r="3880" ht="15" customHeight="1">
      <c r="A3880" s="7" t="inlineStr">
        <is>
          <t>BN2007980</t>
        </is>
      </c>
      <c r="B3880" s="8" t="inlineStr">
        <is>
          <t>Apple</t>
        </is>
      </c>
      <c r="C3880" s="8" t="inlineStr">
        <is>
          <t>iPhone 13 256GB 5G</t>
        </is>
      </c>
      <c r="D3880" s="8" t="inlineStr">
        <is>
          <t>-</t>
        </is>
      </c>
      <c r="E3880" s="9" t="n">
        <v>0</v>
      </c>
      <c r="F3880" s="9" t="n">
        <v>0</v>
      </c>
      <c r="G3880" s="9" t="inlineStr">
        <is>
          <t>Out stock</t>
        </is>
      </c>
      <c r="H3880" s="9">
        <f>SUBSTITUTE(SUBSTITUTE(SUBSTITUTE(SUBSTITUTE(SUBSTITUTE(F3880,"od",""),"Cena internetowa","")," ",""),"€",""),",",".")+0</f>
        <v/>
      </c>
      <c r="I3880" s="9" t="n"/>
      <c r="J3880" s="9">
        <f>IF(I3880&lt;&gt;"",I3880,H3880)</f>
        <v/>
      </c>
      <c r="K3880" s="9">
        <f>E3880/(1+M3880)</f>
        <v/>
      </c>
      <c r="L3880" s="10" t="inlineStr">
        <is>
          <t>PLN</t>
        </is>
      </c>
      <c r="M3880" s="11" t="n">
        <v>0.23</v>
      </c>
      <c r="N3880" s="9">
        <f>K3880*VLOOKUP(L3880,'Exchange rate'!A:B,2,0)</f>
        <v/>
      </c>
      <c r="O3880" s="8" t="inlineStr">
        <is>
          <t>x-kom</t>
        </is>
      </c>
      <c r="P3880" s="8" t="inlineStr">
        <is>
          <t>x-kom</t>
        </is>
      </c>
      <c r="Q3880" s="8" t="inlineStr">
        <is>
          <t>Poland</t>
        </is>
      </c>
      <c r="R3880" s="12" t="inlineStr">
        <is>
          <t>https://www.x-kom.pl/p/681155-smartfon-telefon-apple-iphone-13-256gb-productred.html</t>
        </is>
      </c>
      <c r="S3880" s="13" t="inlineStr">
        <is>
          <t>Handset</t>
        </is>
      </c>
      <c r="T3880" s="13" t="n">
        <v>4</v>
      </c>
      <c r="U3880" s="12" t="inlineStr">
        <is>
          <t>https://drive.google.com/uc?export=view&amp;id=1N6eMtFrSmXou3-lsCJJffx0eTjRDGIFJ</t>
        </is>
      </c>
    </row>
    <row r="3881" ht="15" customHeight="1">
      <c r="A3881" s="7" t="inlineStr">
        <is>
          <t>BN2007981</t>
        </is>
      </c>
      <c r="B3881" s="8" t="inlineStr">
        <is>
          <t>Apple</t>
        </is>
      </c>
      <c r="C3881" s="8" t="inlineStr">
        <is>
          <t>iPhone 13 512GB 5G</t>
        </is>
      </c>
      <c r="D3881" s="8" t="inlineStr">
        <is>
          <t>-</t>
        </is>
      </c>
      <c r="E3881" s="9" t="n">
        <v>0</v>
      </c>
      <c r="F3881" s="9" t="n">
        <v>0</v>
      </c>
      <c r="G3881" s="9" t="inlineStr">
        <is>
          <t>Out stock</t>
        </is>
      </c>
      <c r="H3881" s="9">
        <f>SUBSTITUTE(SUBSTITUTE(SUBSTITUTE(SUBSTITUTE(SUBSTITUTE(F3881,"od",""),"Cena internetowa","")," ",""),"€",""),",",".")+0</f>
        <v/>
      </c>
      <c r="I3881" s="9" t="n"/>
      <c r="J3881" s="9">
        <f>IF(I3881&lt;&gt;"",I3881,H3881)</f>
        <v/>
      </c>
      <c r="K3881" s="9">
        <f>E3881/(1+M3881)</f>
        <v/>
      </c>
      <c r="L3881" s="10" t="inlineStr">
        <is>
          <t>PLN</t>
        </is>
      </c>
      <c r="M3881" s="11" t="n">
        <v>0.23</v>
      </c>
      <c r="N3881" s="9">
        <f>K3881*VLOOKUP(L3881,'Exchange rate'!A:B,2,0)</f>
        <v/>
      </c>
      <c r="O3881" s="8" t="inlineStr">
        <is>
          <t>x-kom</t>
        </is>
      </c>
      <c r="P3881" s="8" t="inlineStr">
        <is>
          <t>x-kom</t>
        </is>
      </c>
      <c r="Q3881" s="8" t="inlineStr">
        <is>
          <t>Poland</t>
        </is>
      </c>
      <c r="R3881" s="12" t="inlineStr">
        <is>
          <t>https://www.x-kom.pl/p/681160-smartfon-telefon-apple-iphone-13-512gb-productred.html</t>
        </is>
      </c>
      <c r="S3881" s="13" t="inlineStr">
        <is>
          <t>Handset</t>
        </is>
      </c>
      <c r="T3881" s="13" t="n">
        <v>4</v>
      </c>
      <c r="U3881" s="12" t="inlineStr">
        <is>
          <t>https://drive.google.com/uc?export=view&amp;id=1OKHUrHdNmG1EmVl3VtDEU3X_31-R7Mea</t>
        </is>
      </c>
    </row>
    <row r="3882" ht="15" customHeight="1">
      <c r="A3882" s="7" t="inlineStr">
        <is>
          <t>BN2008517</t>
        </is>
      </c>
      <c r="B3882" s="8" t="inlineStr">
        <is>
          <t>Apple</t>
        </is>
      </c>
      <c r="C3882" s="8" t="inlineStr">
        <is>
          <t>iPhone 14 128GB 5G</t>
        </is>
      </c>
      <c r="D3882" s="8" t="inlineStr">
        <is>
          <t>-</t>
        </is>
      </c>
      <c r="E3882" s="9" t="n">
        <v>0</v>
      </c>
      <c r="F3882" s="9" t="n">
        <v>0</v>
      </c>
      <c r="G3882" s="9" t="inlineStr">
        <is>
          <t>Out stock</t>
        </is>
      </c>
      <c r="H3882" s="9">
        <f>SUBSTITUTE(SUBSTITUTE(SUBSTITUTE(SUBSTITUTE(SUBSTITUTE(F3882,"od",""),"Cena internetowa","")," ",""),"€",""),",",".")+0</f>
        <v/>
      </c>
      <c r="I3882" s="9" t="n"/>
      <c r="J3882" s="9">
        <f>IF(I3882&lt;&gt;"",I3882,H3882)</f>
        <v/>
      </c>
      <c r="K3882" s="9">
        <f>E3882/(1+M3882)</f>
        <v/>
      </c>
      <c r="L3882" s="10" t="inlineStr">
        <is>
          <t>PLN</t>
        </is>
      </c>
      <c r="M3882" s="11" t="n">
        <v>0.23</v>
      </c>
      <c r="N3882" s="9">
        <f>K3882*VLOOKUP(L3882,'Exchange rate'!A:B,2,0)</f>
        <v/>
      </c>
      <c r="O3882" s="8" t="inlineStr">
        <is>
          <t>x-kom</t>
        </is>
      </c>
      <c r="P3882" s="8" t="inlineStr">
        <is>
          <t>x-kom</t>
        </is>
      </c>
      <c r="Q3882" s="8" t="inlineStr">
        <is>
          <t>Poland</t>
        </is>
      </c>
      <c r="R3882" s="12" t="inlineStr">
        <is>
          <t>https://www.x-kom.pl/p/1070932-smartfon-telefon-apple-iphone-14-128gb-starlight.html?cid=9FYS5&amp;eid=KU1ll</t>
        </is>
      </c>
      <c r="S3882" s="13" t="inlineStr">
        <is>
          <t>Handset</t>
        </is>
      </c>
      <c r="T3882" s="13" t="n">
        <v>3</v>
      </c>
      <c r="U3882" s="12" t="inlineStr">
        <is>
          <t>https://drive.google.com/uc?export=view&amp;id=1OHGCtUPlsZz7iGcgyR5waWL6pJgOINFL</t>
        </is>
      </c>
    </row>
    <row r="3883" ht="15" customHeight="1">
      <c r="A3883" s="7" t="inlineStr">
        <is>
          <t>BN2008518</t>
        </is>
      </c>
      <c r="B3883" s="8" t="inlineStr">
        <is>
          <t>Apple</t>
        </is>
      </c>
      <c r="C3883" s="8" t="inlineStr">
        <is>
          <t>iPhone 14 256GB 5G</t>
        </is>
      </c>
      <c r="D3883" s="8" t="inlineStr">
        <is>
          <t>-</t>
        </is>
      </c>
      <c r="E3883" s="9" t="n">
        <v>0</v>
      </c>
      <c r="F3883" s="9" t="n">
        <v>0</v>
      </c>
      <c r="G3883" s="9" t="inlineStr">
        <is>
          <t>Out stock</t>
        </is>
      </c>
      <c r="H3883" s="9">
        <f>SUBSTITUTE(SUBSTITUTE(SUBSTITUTE(SUBSTITUTE(SUBSTITUTE(F3883,"od",""),"Cena internetowa","")," ",""),"€",""),",",".")+0</f>
        <v/>
      </c>
      <c r="I3883" s="9" t="n"/>
      <c r="J3883" s="9">
        <f>IF(I3883&lt;&gt;"",I3883,H3883)</f>
        <v/>
      </c>
      <c r="K3883" s="9">
        <f>E3883/(1+M3883)</f>
        <v/>
      </c>
      <c r="L3883" s="10" t="inlineStr">
        <is>
          <t>PLN</t>
        </is>
      </c>
      <c r="M3883" s="11" t="n">
        <v>0.23</v>
      </c>
      <c r="N3883" s="9">
        <f>K3883*VLOOKUP(L3883,'Exchange rate'!A:B,2,0)</f>
        <v/>
      </c>
      <c r="O3883" s="8" t="inlineStr">
        <is>
          <t>x-kom</t>
        </is>
      </c>
      <c r="P3883" s="8" t="inlineStr">
        <is>
          <t>x-kom</t>
        </is>
      </c>
      <c r="Q3883" s="8" t="inlineStr">
        <is>
          <t>Poland</t>
        </is>
      </c>
      <c r="R3883" s="12" t="inlineStr">
        <is>
          <t>https://www.x-kom.pl/p/1070939-smartfon-telefon-apple-iphone-14-256gb-productred.html?cid=9FYS5&amp;eid=KU1ll</t>
        </is>
      </c>
      <c r="S3883" s="13" t="inlineStr">
        <is>
          <t>Handset</t>
        </is>
      </c>
      <c r="T3883" s="13" t="n">
        <v>4</v>
      </c>
      <c r="U3883" s="12" t="inlineStr">
        <is>
          <t>https://drive.google.com/uc?export=view&amp;id=1O7RB-vQnrzqwbixFlxdR0ZiJ82J2AEcB</t>
        </is>
      </c>
    </row>
    <row r="3884" ht="15" customHeight="1">
      <c r="A3884" s="7" t="inlineStr">
        <is>
          <t>BN2008519</t>
        </is>
      </c>
      <c r="B3884" s="8" t="inlineStr">
        <is>
          <t>Apple</t>
        </is>
      </c>
      <c r="C3884" s="8" t="inlineStr">
        <is>
          <t>iPhone 14 512GB 5G</t>
        </is>
      </c>
      <c r="D3884" s="8" t="inlineStr">
        <is>
          <t>-</t>
        </is>
      </c>
      <c r="E3884" s="9" t="n">
        <v>4199</v>
      </c>
      <c r="F3884" s="9" t="inlineStr">
        <is>
          <t>4199.00</t>
        </is>
      </c>
      <c r="G3884" s="9" t="inlineStr">
        <is>
          <t>In stock</t>
        </is>
      </c>
      <c r="H3884" s="9">
        <f>SUBSTITUTE(SUBSTITUTE(SUBSTITUTE(SUBSTITUTE(SUBSTITUTE(F3884,"od",""),"Cena internetowa","")," ",""),"€",""),",",".")+0</f>
        <v/>
      </c>
      <c r="I3884" s="9" t="n"/>
      <c r="J3884" s="9">
        <f>IF(I3884&lt;&gt;"",I3884,H3884)</f>
        <v/>
      </c>
      <c r="K3884" s="9">
        <f>E3884/(1+M3884)</f>
        <v/>
      </c>
      <c r="L3884" s="10" t="inlineStr">
        <is>
          <t>PLN</t>
        </is>
      </c>
      <c r="M3884" s="11" t="n">
        <v>0.23</v>
      </c>
      <c r="N3884" s="9">
        <f>K3884*VLOOKUP(L3884,'Exchange rate'!A:B,2,0)</f>
        <v/>
      </c>
      <c r="O3884" s="8" t="inlineStr">
        <is>
          <t>x-kom</t>
        </is>
      </c>
      <c r="P3884" s="8" t="inlineStr">
        <is>
          <t>x-kom</t>
        </is>
      </c>
      <c r="Q3884" s="8" t="inlineStr">
        <is>
          <t>Poland</t>
        </is>
      </c>
      <c r="R3884" s="12" t="inlineStr">
        <is>
          <t>https://www.x-kom.pl/p/1070942-smartfon-telefon-apple-iphone-14-512gb-starlight.html?cid=9FYS5&amp;eid=KU1ll</t>
        </is>
      </c>
      <c r="S3884" s="13" t="inlineStr">
        <is>
          <t>Handset</t>
        </is>
      </c>
      <c r="T3884" s="13" t="n"/>
      <c r="U3884" s="12" t="inlineStr">
        <is>
          <t>https://drive.google.com/uc?export=view&amp;id=1O3vmhPdw1NBIpEfmE0qMeHJRJcd7RW6o</t>
        </is>
      </c>
    </row>
    <row r="3885" ht="15" customHeight="1">
      <c r="A3885" s="7" t="inlineStr">
        <is>
          <t>BN2008514</t>
        </is>
      </c>
      <c r="B3885" s="8" t="inlineStr">
        <is>
          <t>Apple</t>
        </is>
      </c>
      <c r="C3885" s="8" t="inlineStr">
        <is>
          <t>iPhone 14 Plus 128GB 5G</t>
        </is>
      </c>
      <c r="D3885" s="8" t="inlineStr">
        <is>
          <t>-</t>
        </is>
      </c>
      <c r="E3885" s="9" t="n">
        <v>0</v>
      </c>
      <c r="F3885" s="9" t="n">
        <v>0</v>
      </c>
      <c r="G3885" s="9" t="inlineStr">
        <is>
          <t>Out stock</t>
        </is>
      </c>
      <c r="H3885" s="9">
        <f>SUBSTITUTE(SUBSTITUTE(SUBSTITUTE(SUBSTITUTE(SUBSTITUTE(F3885,"od",""),"Cena internetowa","")," ",""),"€",""),",",".")+0</f>
        <v/>
      </c>
      <c r="I3885" s="9" t="n"/>
      <c r="J3885" s="9">
        <f>IF(I3885&lt;&gt;"",I3885,H3885)</f>
        <v/>
      </c>
      <c r="K3885" s="9">
        <f>E3885/(1+M3885)</f>
        <v/>
      </c>
      <c r="L3885" s="10" t="inlineStr">
        <is>
          <t>PLN</t>
        </is>
      </c>
      <c r="M3885" s="11" t="n">
        <v>0.23</v>
      </c>
      <c r="N3885" s="9">
        <f>K3885*VLOOKUP(L3885,'Exchange rate'!A:B,2,0)</f>
        <v/>
      </c>
      <c r="O3885" s="8" t="inlineStr">
        <is>
          <t>x-kom</t>
        </is>
      </c>
      <c r="P3885" s="8" t="inlineStr">
        <is>
          <t>x-kom</t>
        </is>
      </c>
      <c r="Q3885" s="8" t="inlineStr">
        <is>
          <t>Poland</t>
        </is>
      </c>
      <c r="R3885" s="12" t="inlineStr">
        <is>
          <t>https://www.x-kom.pl/p/1070946-smartfon-telefon-apple-iphone-14-plus-128gb-midnight.html</t>
        </is>
      </c>
      <c r="S3885" s="13" t="inlineStr">
        <is>
          <t>Handset</t>
        </is>
      </c>
      <c r="T3885" s="13" t="n">
        <v>4</v>
      </c>
      <c r="U3885" s="12" t="inlineStr">
        <is>
          <t>https://drive.google.com/uc?export=view&amp;id=1N9s8wt982Rpi_wPV_LD-4tSE0uOehM0U</t>
        </is>
      </c>
    </row>
    <row r="3886" ht="15" customHeight="1">
      <c r="A3886" s="7" t="inlineStr">
        <is>
          <t>BN2008515</t>
        </is>
      </c>
      <c r="B3886" s="8" t="inlineStr">
        <is>
          <t>Apple</t>
        </is>
      </c>
      <c r="C3886" s="8" t="inlineStr">
        <is>
          <t>iPhone 14 Plus 256GB 5G</t>
        </is>
      </c>
      <c r="D3886" s="8" t="inlineStr">
        <is>
          <t>-</t>
        </is>
      </c>
      <c r="E3886" s="9" t="n">
        <v>0</v>
      </c>
      <c r="F3886" s="9" t="n">
        <v>0</v>
      </c>
      <c r="G3886" s="9" t="inlineStr">
        <is>
          <t>Out stock</t>
        </is>
      </c>
      <c r="H3886" s="9">
        <f>SUBSTITUTE(SUBSTITUTE(SUBSTITUTE(SUBSTITUTE(SUBSTITUTE(F3886,"od",""),"Cena internetowa","")," ",""),"€",""),",",".")+0</f>
        <v/>
      </c>
      <c r="I3886" s="9" t="n"/>
      <c r="J3886" s="9">
        <f>IF(I3886&lt;&gt;"",I3886,H3886)</f>
        <v/>
      </c>
      <c r="K3886" s="9">
        <f>E3886/(1+M3886)</f>
        <v/>
      </c>
      <c r="L3886" s="10" t="inlineStr">
        <is>
          <t>PLN</t>
        </is>
      </c>
      <c r="M3886" s="11" t="n">
        <v>0.23</v>
      </c>
      <c r="N3886" s="9">
        <f>K3886*VLOOKUP(L3886,'Exchange rate'!A:B,2,0)</f>
        <v/>
      </c>
      <c r="O3886" s="8" t="inlineStr">
        <is>
          <t>x-kom</t>
        </is>
      </c>
      <c r="P3886" s="8" t="inlineStr">
        <is>
          <t>x-kom</t>
        </is>
      </c>
      <c r="Q3886" s="8" t="inlineStr">
        <is>
          <t>Poland</t>
        </is>
      </c>
      <c r="R3886" s="12" t="inlineStr">
        <is>
          <t>https://www.x-kom.pl/p/1070954-smartfon-telefon-apple-iphone-14-plus-256gb-productred.html</t>
        </is>
      </c>
      <c r="S3886" s="13" t="inlineStr">
        <is>
          <t>Handset</t>
        </is>
      </c>
      <c r="T3886" s="13" t="n">
        <v>4</v>
      </c>
      <c r="U3886" s="12" t="inlineStr">
        <is>
          <t>https://drive.google.com/uc?export=view&amp;id=1O0_oM-A3pd8_P9deEsKgU8shyDEWulZI</t>
        </is>
      </c>
    </row>
    <row r="3887" ht="15" customHeight="1">
      <c r="A3887" s="7" t="inlineStr">
        <is>
          <t>BN2008516</t>
        </is>
      </c>
      <c r="B3887" s="8" t="inlineStr">
        <is>
          <t>Apple</t>
        </is>
      </c>
      <c r="C3887" s="8" t="inlineStr">
        <is>
          <t>iPhone 14 Plus 512GB 5G</t>
        </is>
      </c>
      <c r="D3887" s="8" t="inlineStr">
        <is>
          <t>-</t>
        </is>
      </c>
      <c r="E3887" s="9" t="n">
        <v>4299</v>
      </c>
      <c r="F3887" s="9" t="inlineStr">
        <is>
          <t>4299.00</t>
        </is>
      </c>
      <c r="G3887" s="9" t="inlineStr">
        <is>
          <t>In stock</t>
        </is>
      </c>
      <c r="H3887" s="9">
        <f>SUBSTITUTE(SUBSTITUTE(SUBSTITUTE(SUBSTITUTE(SUBSTITUTE(F3887,"od",""),"Cena internetowa","")," ",""),"€",""),",",".")+0</f>
        <v/>
      </c>
      <c r="I3887" s="9" t="n"/>
      <c r="J3887" s="9">
        <f>IF(I3887&lt;&gt;"",I3887,H3887)</f>
        <v/>
      </c>
      <c r="K3887" s="9">
        <f>E3887/(1+M3887)</f>
        <v/>
      </c>
      <c r="L3887" s="10" t="inlineStr">
        <is>
          <t>PLN</t>
        </is>
      </c>
      <c r="M3887" s="11" t="n">
        <v>0.23</v>
      </c>
      <c r="N3887" s="9">
        <f>K3887*VLOOKUP(L3887,'Exchange rate'!A:B,2,0)</f>
        <v/>
      </c>
      <c r="O3887" s="8" t="inlineStr">
        <is>
          <t>x-kom</t>
        </is>
      </c>
      <c r="P3887" s="8" t="inlineStr">
        <is>
          <t>x-kom</t>
        </is>
      </c>
      <c r="Q3887" s="8" t="inlineStr">
        <is>
          <t>Poland</t>
        </is>
      </c>
      <c r="R3887" s="12" t="inlineStr">
        <is>
          <t>https://www.x-kom.pl/p/1070956-smartfon-telefon-apple-iphone-14-plus-512gb-midnight.html?cid=9FYS5&amp;eid=KU1ll</t>
        </is>
      </c>
      <c r="S3887" s="13" t="inlineStr">
        <is>
          <t>Handset</t>
        </is>
      </c>
      <c r="T3887" s="13" t="n"/>
      <c r="U3887" s="12" t="inlineStr">
        <is>
          <t>https://drive.google.com/uc?export=view&amp;id=1ODgQVEex2vmTntbWsFX1E9z-eW_jm3ly</t>
        </is>
      </c>
    </row>
    <row r="3888" ht="15" customHeight="1">
      <c r="A3888" s="7" t="inlineStr">
        <is>
          <t>BN2009133</t>
        </is>
      </c>
      <c r="B3888" s="8" t="inlineStr">
        <is>
          <t>Apple</t>
        </is>
      </c>
      <c r="C3888" s="8" t="inlineStr">
        <is>
          <t>iPhone 15 128GB 5G</t>
        </is>
      </c>
      <c r="D3888" s="8" t="inlineStr">
        <is>
          <t>-</t>
        </is>
      </c>
      <c r="E3888" s="9" t="n">
        <v>3149</v>
      </c>
      <c r="F3888" s="9" t="inlineStr">
        <is>
          <t>3149.00</t>
        </is>
      </c>
      <c r="G3888" s="9" t="inlineStr">
        <is>
          <t>In stock</t>
        </is>
      </c>
      <c r="H3888" s="9">
        <f>SUBSTITUTE(SUBSTITUTE(SUBSTITUTE(SUBSTITUTE(SUBSTITUTE(F3888,"od",""),"Cena internetowa","")," ",""),"€",""),",",".")+0</f>
        <v/>
      </c>
      <c r="I3888" s="9" t="n"/>
      <c r="J3888" s="9">
        <f>IF(I3888&lt;&gt;"",I3888,H3888)</f>
        <v/>
      </c>
      <c r="K3888" s="9">
        <f>E3888/(1+M3888)</f>
        <v/>
      </c>
      <c r="L3888" s="10" t="inlineStr">
        <is>
          <t>PLN</t>
        </is>
      </c>
      <c r="M3888" s="11" t="n">
        <v>0.23</v>
      </c>
      <c r="N3888" s="9">
        <f>K3888*VLOOKUP(L3888,'Exchange rate'!A:B,2,0)</f>
        <v/>
      </c>
      <c r="O3888" s="8" t="inlineStr">
        <is>
          <t>x-kom</t>
        </is>
      </c>
      <c r="P3888" s="8" t="inlineStr">
        <is>
          <t>x-kom</t>
        </is>
      </c>
      <c r="Q3888" s="8" t="inlineStr">
        <is>
          <t>Poland</t>
        </is>
      </c>
      <c r="R3888" s="12" t="inlineStr">
        <is>
          <t>https://www.x-kom.pl/p/1179983-smartfon-telefon-apple-iphone-15-128gb-green.html</t>
        </is>
      </c>
      <c r="S3888" s="13" t="inlineStr">
        <is>
          <t>Handset</t>
        </is>
      </c>
      <c r="T3888" s="13" t="n"/>
      <c r="U3888" s="12" t="inlineStr">
        <is>
          <t>https://drive.google.com/uc?export=view&amp;id=1NaJwEPQeZOEmyYHol3Z2dzvOUUXzY1lt</t>
        </is>
      </c>
    </row>
    <row r="3889" ht="15" customHeight="1">
      <c r="A3889" s="7" t="inlineStr">
        <is>
          <t>BN2009142</t>
        </is>
      </c>
      <c r="B3889" s="8" t="inlineStr">
        <is>
          <t>Apple</t>
        </is>
      </c>
      <c r="C3889" s="8" t="inlineStr">
        <is>
          <t>iPhone 15 256GB 5G</t>
        </is>
      </c>
      <c r="D3889" s="8" t="inlineStr">
        <is>
          <t>-</t>
        </is>
      </c>
      <c r="E3889" s="9" t="n">
        <v>3699</v>
      </c>
      <c r="F3889" s="9" t="inlineStr">
        <is>
          <t>3699.00</t>
        </is>
      </c>
      <c r="G3889" s="9" t="inlineStr">
        <is>
          <t>In stock</t>
        </is>
      </c>
      <c r="H3889" s="9">
        <f>SUBSTITUTE(SUBSTITUTE(SUBSTITUTE(SUBSTITUTE(SUBSTITUTE(F3889,"od",""),"Cena internetowa","")," ",""),"€",""),",",".")+0</f>
        <v/>
      </c>
      <c r="I3889" s="9" t="n"/>
      <c r="J3889" s="9">
        <f>IF(I3889&lt;&gt;"",I3889,H3889)</f>
        <v/>
      </c>
      <c r="K3889" s="9">
        <f>E3889/(1+M3889)</f>
        <v/>
      </c>
      <c r="L3889" s="10" t="inlineStr">
        <is>
          <t>PLN</t>
        </is>
      </c>
      <c r="M3889" s="11" t="n">
        <v>0.23</v>
      </c>
      <c r="N3889" s="9">
        <f>K3889*VLOOKUP(L3889,'Exchange rate'!A:B,2,0)</f>
        <v/>
      </c>
      <c r="O3889" s="8" t="inlineStr">
        <is>
          <t>x-kom</t>
        </is>
      </c>
      <c r="P3889" s="8" t="inlineStr">
        <is>
          <t>x-kom</t>
        </is>
      </c>
      <c r="Q3889" s="8" t="inlineStr">
        <is>
          <t>Poland</t>
        </is>
      </c>
      <c r="R3889" s="12" t="inlineStr">
        <is>
          <t>https://www.x-kom.pl/p/1179993-smartfon-telefon-apple-iphone-15-256gb-black.html?cid=9FYS5&amp;eid=KU1ll</t>
        </is>
      </c>
      <c r="S3889" s="13" t="inlineStr">
        <is>
          <t>Handset</t>
        </is>
      </c>
      <c r="T3889" s="13" t="n"/>
      <c r="U3889" s="12" t="inlineStr">
        <is>
          <t>https://drive.google.com/uc?export=view&amp;id=1NTqHZQZT4nxwQabSUP8G5CF-QssWn1ee</t>
        </is>
      </c>
    </row>
    <row r="3890" ht="15" customHeight="1">
      <c r="A3890" s="7" t="inlineStr">
        <is>
          <t>BN2009143</t>
        </is>
      </c>
      <c r="B3890" s="8" t="inlineStr">
        <is>
          <t>Apple</t>
        </is>
      </c>
      <c r="C3890" s="8" t="inlineStr">
        <is>
          <t>iPhone 15 512GB 5G</t>
        </is>
      </c>
      <c r="D3890" s="8" t="inlineStr">
        <is>
          <t>-</t>
        </is>
      </c>
      <c r="E3890" s="9" t="n">
        <v>0</v>
      </c>
      <c r="F3890" s="9" t="n">
        <v>0</v>
      </c>
      <c r="G3890" s="9" t="inlineStr">
        <is>
          <t>Out stock</t>
        </is>
      </c>
      <c r="H3890" s="9">
        <f>SUBSTITUTE(SUBSTITUTE(SUBSTITUTE(SUBSTITUTE(SUBSTITUTE(F3890,"od",""),"Cena internetowa","")," ",""),"€",""),",",".")+0</f>
        <v/>
      </c>
      <c r="I3890" s="9" t="n"/>
      <c r="J3890" s="9">
        <f>IF(I3890&lt;&gt;"",I3890,H3890)</f>
        <v/>
      </c>
      <c r="K3890" s="9">
        <f>E3890/(1+M3890)</f>
        <v/>
      </c>
      <c r="L3890" s="10" t="inlineStr">
        <is>
          <t>PLN</t>
        </is>
      </c>
      <c r="M3890" s="11" t="n">
        <v>0.23</v>
      </c>
      <c r="N3890" s="9">
        <f>K3890*VLOOKUP(L3890,'Exchange rate'!A:B,2,0)</f>
        <v/>
      </c>
      <c r="O3890" s="8" t="inlineStr">
        <is>
          <t>x-kom</t>
        </is>
      </c>
      <c r="P3890" s="8" t="inlineStr">
        <is>
          <t>x-kom</t>
        </is>
      </c>
      <c r="Q3890" s="8" t="inlineStr">
        <is>
          <t>Poland</t>
        </is>
      </c>
      <c r="R3890" s="12" t="inlineStr">
        <is>
          <t>https://www.x-kom.pl/p/1180042-smartfon-telefon-apple-iphone-15-512gb-black.html</t>
        </is>
      </c>
      <c r="S3890" s="13" t="inlineStr">
        <is>
          <t>Handset</t>
        </is>
      </c>
      <c r="T3890" s="13" t="n">
        <v>4</v>
      </c>
      <c r="U3890" s="12" t="inlineStr">
        <is>
          <t>https://drive.google.com/uc?export=view&amp;id=1OD8r16MNBzEj9rY6CUCPOiAeCbZ-Kqpt</t>
        </is>
      </c>
    </row>
    <row r="3891" ht="15" customHeight="1">
      <c r="A3891" s="7" t="inlineStr">
        <is>
          <t>BN2009134</t>
        </is>
      </c>
      <c r="B3891" s="8" t="inlineStr">
        <is>
          <t>Apple</t>
        </is>
      </c>
      <c r="C3891" s="8" t="inlineStr">
        <is>
          <t>iPhone 15 Plus 128GB 5G</t>
        </is>
      </c>
      <c r="D3891" s="8" t="inlineStr">
        <is>
          <t>-</t>
        </is>
      </c>
      <c r="E3891" s="9" t="n">
        <v>3599</v>
      </c>
      <c r="F3891" s="9" t="inlineStr">
        <is>
          <t>3599.00</t>
        </is>
      </c>
      <c r="G3891" s="9" t="inlineStr">
        <is>
          <t>In stock</t>
        </is>
      </c>
      <c r="H3891" s="9">
        <f>SUBSTITUTE(SUBSTITUTE(SUBSTITUTE(SUBSTITUTE(SUBSTITUTE(F3891,"od",""),"Cena internetowa","")," ",""),"€",""),",",".")+0</f>
        <v/>
      </c>
      <c r="I3891" s="9" t="n"/>
      <c r="J3891" s="9">
        <f>IF(I3891&lt;&gt;"",I3891,H3891)</f>
        <v/>
      </c>
      <c r="K3891" s="9">
        <f>E3891/(1+M3891)</f>
        <v/>
      </c>
      <c r="L3891" s="10" t="inlineStr">
        <is>
          <t>PLN</t>
        </is>
      </c>
      <c r="M3891" s="11" t="n">
        <v>0.23</v>
      </c>
      <c r="N3891" s="9">
        <f>K3891*VLOOKUP(L3891,'Exchange rate'!A:B,2,0)</f>
        <v/>
      </c>
      <c r="O3891" s="8" t="inlineStr">
        <is>
          <t>x-kom</t>
        </is>
      </c>
      <c r="P3891" s="8" t="inlineStr">
        <is>
          <t>x-kom</t>
        </is>
      </c>
      <c r="Q3891" s="8" t="inlineStr">
        <is>
          <t>Poland</t>
        </is>
      </c>
      <c r="R3891" s="12" t="inlineStr">
        <is>
          <t>https://www.x-kom.pl/p/1180051-smartfon-telefon-apple-iphone-15-plus-128gb-green.html?cid=9FYS5&amp;eid=KU1ll</t>
        </is>
      </c>
      <c r="S3891" s="13" t="inlineStr">
        <is>
          <t>Handset</t>
        </is>
      </c>
      <c r="T3891" s="13" t="n"/>
      <c r="U3891" s="12" t="inlineStr">
        <is>
          <t>https://drive.google.com/uc?export=view&amp;id=1NM93twO4gx_wbrK41VRME6C_qgfz5dFL</t>
        </is>
      </c>
    </row>
    <row r="3892" ht="15" customHeight="1">
      <c r="A3892" s="7" t="inlineStr">
        <is>
          <t>BN2009144</t>
        </is>
      </c>
      <c r="B3892" s="8" t="inlineStr">
        <is>
          <t>Apple</t>
        </is>
      </c>
      <c r="C3892" s="8" t="inlineStr">
        <is>
          <t>iPhone 15 Plus 256GB 5G</t>
        </is>
      </c>
      <c r="D3892" s="8" t="inlineStr">
        <is>
          <t>-</t>
        </is>
      </c>
      <c r="E3892" s="9" t="n">
        <v>0</v>
      </c>
      <c r="F3892" s="9" t="n">
        <v>0</v>
      </c>
      <c r="G3892" s="9" t="inlineStr">
        <is>
          <t>Out stock</t>
        </is>
      </c>
      <c r="H3892" s="9">
        <f>SUBSTITUTE(SUBSTITUTE(SUBSTITUTE(SUBSTITUTE(SUBSTITUTE(F3892,"od",""),"Cena internetowa","")," ",""),"€",""),",",".")+0</f>
        <v/>
      </c>
      <c r="I3892" s="9" t="n"/>
      <c r="J3892" s="9">
        <f>IF(I3892&lt;&gt;"",I3892,H3892)</f>
        <v/>
      </c>
      <c r="K3892" s="9">
        <f>E3892/(1+M3892)</f>
        <v/>
      </c>
      <c r="L3892" s="10" t="inlineStr">
        <is>
          <t>PLN</t>
        </is>
      </c>
      <c r="M3892" s="11" t="n">
        <v>0.23</v>
      </c>
      <c r="N3892" s="9">
        <f>K3892*VLOOKUP(L3892,'Exchange rate'!A:B,2,0)</f>
        <v/>
      </c>
      <c r="O3892" s="8" t="inlineStr">
        <is>
          <t>x-kom</t>
        </is>
      </c>
      <c r="P3892" s="8" t="inlineStr">
        <is>
          <t>x-kom</t>
        </is>
      </c>
      <c r="Q3892" s="8" t="inlineStr">
        <is>
          <t>Poland</t>
        </is>
      </c>
      <c r="R3892" s="12" t="inlineStr">
        <is>
          <t>https://www.x-kom.pl/p/1180058-smartfon-telefon-apple-iphone-15-plus-256gb-blue.html?cid=9FYS5&amp;eid=KU1ll</t>
        </is>
      </c>
      <c r="S3892" s="13" t="inlineStr">
        <is>
          <t>Handset</t>
        </is>
      </c>
      <c r="T3892" s="13" t="n">
        <v>4</v>
      </c>
      <c r="U3892" s="12" t="inlineStr">
        <is>
          <t>https://drive.google.com/uc?export=view&amp;id=1OJe3DjTeCbBbNQ8hOp-WMyaxziC2F-Hm</t>
        </is>
      </c>
    </row>
    <row r="3893" ht="15" customHeight="1">
      <c r="A3893" s="7" t="inlineStr">
        <is>
          <t>BN2009145</t>
        </is>
      </c>
      <c r="B3893" s="8" t="inlineStr">
        <is>
          <t>Apple</t>
        </is>
      </c>
      <c r="C3893" s="8" t="inlineStr">
        <is>
          <t>iPhone 15 Plus 512GB 5G</t>
        </is>
      </c>
      <c r="D3893" s="8" t="inlineStr">
        <is>
          <t>-</t>
        </is>
      </c>
      <c r="E3893" s="9" t="n">
        <v>4899</v>
      </c>
      <c r="F3893" s="9" t="inlineStr">
        <is>
          <t>4899.00</t>
        </is>
      </c>
      <c r="G3893" s="9" t="inlineStr">
        <is>
          <t>In stock</t>
        </is>
      </c>
      <c r="H3893" s="9">
        <f>SUBSTITUTE(SUBSTITUTE(SUBSTITUTE(SUBSTITUTE(SUBSTITUTE(F3893,"od",""),"Cena internetowa","")," ",""),"€",""),",",".")+0</f>
        <v/>
      </c>
      <c r="I3893" s="9" t="n"/>
      <c r="J3893" s="9">
        <f>IF(I3893&lt;&gt;"",I3893,H3893)</f>
        <v/>
      </c>
      <c r="K3893" s="9">
        <f>E3893/(1+M3893)</f>
        <v/>
      </c>
      <c r="L3893" s="10" t="inlineStr">
        <is>
          <t>PLN</t>
        </is>
      </c>
      <c r="M3893" s="11" t="n">
        <v>0.23</v>
      </c>
      <c r="N3893" s="9">
        <f>K3893*VLOOKUP(L3893,'Exchange rate'!A:B,2,0)</f>
        <v/>
      </c>
      <c r="O3893" s="8" t="inlineStr">
        <is>
          <t>x-kom</t>
        </is>
      </c>
      <c r="P3893" s="8" t="inlineStr">
        <is>
          <t>x-kom</t>
        </is>
      </c>
      <c r="Q3893" s="8" t="inlineStr">
        <is>
          <t>Poland</t>
        </is>
      </c>
      <c r="R3893" s="12" t="inlineStr">
        <is>
          <t>https://www.x-kom.pl/p/1180064-smartfon-telefon-apple-iphone-15-plus-512gb-yellow.html</t>
        </is>
      </c>
      <c r="S3893" s="13" t="inlineStr">
        <is>
          <t>Handset</t>
        </is>
      </c>
      <c r="T3893" s="13" t="n"/>
      <c r="U3893" s="12" t="inlineStr">
        <is>
          <t>https://drive.google.com/uc?export=view&amp;id=1OOa7IRtyrtgeioVsnPnH6NRlSJN28kz8</t>
        </is>
      </c>
    </row>
    <row r="3894" ht="15" customHeight="1">
      <c r="A3894" s="7" t="inlineStr">
        <is>
          <t>BN2009135</t>
        </is>
      </c>
      <c r="B3894" s="8" t="inlineStr">
        <is>
          <t>Apple</t>
        </is>
      </c>
      <c r="C3894" s="8" t="inlineStr">
        <is>
          <t>iPhone 15 Pro 128GB 5G</t>
        </is>
      </c>
      <c r="D3894" s="8" t="inlineStr">
        <is>
          <t>-</t>
        </is>
      </c>
      <c r="E3894" s="9" t="n">
        <v>0</v>
      </c>
      <c r="F3894" s="9" t="n">
        <v>0</v>
      </c>
      <c r="G3894" s="9" t="inlineStr">
        <is>
          <t>Out stock</t>
        </is>
      </c>
      <c r="H3894" s="9">
        <f>SUBSTITUTE(SUBSTITUTE(SUBSTITUTE(SUBSTITUTE(SUBSTITUTE(F3894,"od",""),"Cena internetowa","")," ",""),"€",""),",",".")+0</f>
        <v/>
      </c>
      <c r="I3894" s="9" t="n"/>
      <c r="J3894" s="9">
        <f>IF(I3894&lt;&gt;"",I3894,H3894)</f>
        <v/>
      </c>
      <c r="K3894" s="9">
        <f>E3894/(1+M3894)</f>
        <v/>
      </c>
      <c r="L3894" s="10" t="inlineStr">
        <is>
          <t>PLN</t>
        </is>
      </c>
      <c r="M3894" s="11" t="n">
        <v>0.23</v>
      </c>
      <c r="N3894" s="9">
        <f>K3894*VLOOKUP(L3894,'Exchange rate'!A:B,2,0)</f>
        <v/>
      </c>
      <c r="O3894" s="8" t="inlineStr">
        <is>
          <t>x-kom</t>
        </is>
      </c>
      <c r="P3894" s="8" t="inlineStr">
        <is>
          <t>x-kom</t>
        </is>
      </c>
      <c r="Q3894" s="8" t="inlineStr">
        <is>
          <t>Poland</t>
        </is>
      </c>
      <c r="R3894" s="12" t="inlineStr">
        <is>
          <t>https://www.x-kom.pl/p/1180067-smartfon-telefon-apple-iphone-15-pro-128gb-blue-titanium.html?cid=9FYS5&amp;eid=KU1ll</t>
        </is>
      </c>
      <c r="S3894" s="13" t="inlineStr">
        <is>
          <t>Handset</t>
        </is>
      </c>
      <c r="T3894" s="13" t="n">
        <v>4</v>
      </c>
      <c r="U3894" s="12" t="inlineStr">
        <is>
          <t>https://drive.google.com/uc?export=view&amp;id=1NIJFFVV1SOvG4v4MTq4qojg1487ShykG</t>
        </is>
      </c>
    </row>
    <row r="3895" ht="15" customHeight="1">
      <c r="A3895" s="7" t="inlineStr">
        <is>
          <t>BN2009148</t>
        </is>
      </c>
      <c r="B3895" s="8" t="inlineStr">
        <is>
          <t>Apple</t>
        </is>
      </c>
      <c r="C3895" s="8" t="inlineStr">
        <is>
          <t>iPhone 15 Pro 1TB 5G</t>
        </is>
      </c>
      <c r="D3895" s="8" t="inlineStr">
        <is>
          <t>-</t>
        </is>
      </c>
      <c r="E3895" s="9" t="n">
        <v>0</v>
      </c>
      <c r="F3895" s="9" t="n">
        <v>0</v>
      </c>
      <c r="G3895" s="9" t="inlineStr">
        <is>
          <t>Out stock</t>
        </is>
      </c>
      <c r="H3895" s="9">
        <f>SUBSTITUTE(SUBSTITUTE(SUBSTITUTE(SUBSTITUTE(SUBSTITUTE(F3895,"od",""),"Cena internetowa","")," ",""),"€",""),",",".")+0</f>
        <v/>
      </c>
      <c r="I3895" s="9" t="n"/>
      <c r="J3895" s="9">
        <f>IF(I3895&lt;&gt;"",I3895,H3895)</f>
        <v/>
      </c>
      <c r="K3895" s="9">
        <f>E3895/(1+M3895)</f>
        <v/>
      </c>
      <c r="L3895" s="10" t="inlineStr">
        <is>
          <t>PLN</t>
        </is>
      </c>
      <c r="M3895" s="11" t="n">
        <v>0.23</v>
      </c>
      <c r="N3895" s="9">
        <f>K3895*VLOOKUP(L3895,'Exchange rate'!A:B,2,0)</f>
        <v/>
      </c>
      <c r="O3895" s="8" t="inlineStr">
        <is>
          <t>x-kom</t>
        </is>
      </c>
      <c r="P3895" s="8" t="inlineStr">
        <is>
          <t>x-kom</t>
        </is>
      </c>
      <c r="Q3895" s="8" t="inlineStr">
        <is>
          <t>Poland</t>
        </is>
      </c>
      <c r="R3895" s="12" t="inlineStr">
        <is>
          <t>https://www.x-kom.pl/p/1180083-smartfon-telefon-apple-iphone-15-pro-1tb-titanium.html</t>
        </is>
      </c>
      <c r="S3895" s="13" t="inlineStr">
        <is>
          <t>Handset</t>
        </is>
      </c>
      <c r="T3895" s="13" t="n">
        <v>4</v>
      </c>
      <c r="U3895" s="12" t="inlineStr">
        <is>
          <t>https://drive.google.com/uc?export=view&amp;id=1O7bVtRMH0eposKIAP1gm7-z5ZqN7I0Fe</t>
        </is>
      </c>
    </row>
    <row r="3896" ht="15" customHeight="1">
      <c r="A3896" s="7" t="inlineStr">
        <is>
          <t>BN2009146</t>
        </is>
      </c>
      <c r="B3896" s="8" t="inlineStr">
        <is>
          <t>Apple</t>
        </is>
      </c>
      <c r="C3896" s="8" t="inlineStr">
        <is>
          <t>iPhone 15 Pro 256GB 5G</t>
        </is>
      </c>
      <c r="D3896" s="8" t="inlineStr">
        <is>
          <t>-</t>
        </is>
      </c>
      <c r="E3896" s="9" t="n">
        <v>0</v>
      </c>
      <c r="F3896" s="9" t="n">
        <v>0</v>
      </c>
      <c r="G3896" s="9" t="inlineStr">
        <is>
          <t>Out stock</t>
        </is>
      </c>
      <c r="H3896" s="9">
        <f>SUBSTITUTE(SUBSTITUTE(SUBSTITUTE(SUBSTITUTE(SUBSTITUTE(F3896,"od",""),"Cena internetowa","")," ",""),"€",""),",",".")+0</f>
        <v/>
      </c>
      <c r="I3896" s="9" t="n"/>
      <c r="J3896" s="9">
        <f>IF(I3896&lt;&gt;"",I3896,H3896)</f>
        <v/>
      </c>
      <c r="K3896" s="9">
        <f>E3896/(1+M3896)</f>
        <v/>
      </c>
      <c r="L3896" s="10" t="inlineStr">
        <is>
          <t>PLN</t>
        </is>
      </c>
      <c r="M3896" s="11" t="n">
        <v>0.23</v>
      </c>
      <c r="N3896" s="9">
        <f>K3896*VLOOKUP(L3896,'Exchange rate'!A:B,2,0)</f>
        <v/>
      </c>
      <c r="O3896" s="8" t="inlineStr">
        <is>
          <t>x-kom</t>
        </is>
      </c>
      <c r="P3896" s="8" t="inlineStr">
        <is>
          <t>x-kom</t>
        </is>
      </c>
      <c r="Q3896" s="8" t="inlineStr">
        <is>
          <t>Poland</t>
        </is>
      </c>
      <c r="R3896" s="12" t="inlineStr">
        <is>
          <t>https://www.x-kom.pl/p/1180072-smartfon-telefon-apple-iphone-15-pro-256gb-titanium.html?cid=9FYS5&amp;eid=KU1ll</t>
        </is>
      </c>
      <c r="S3896" s="13" t="inlineStr">
        <is>
          <t>Handset</t>
        </is>
      </c>
      <c r="T3896" s="13" t="n">
        <v>4</v>
      </c>
      <c r="U3896" s="12" t="inlineStr">
        <is>
          <t>https://drive.google.com/uc?export=view&amp;id=1NJ3wZRvYHR82Kzjtbeh8O7Hco_6XGISQ</t>
        </is>
      </c>
    </row>
    <row r="3897" ht="15" customHeight="1">
      <c r="A3897" s="7" t="inlineStr">
        <is>
          <t>BN2009147</t>
        </is>
      </c>
      <c r="B3897" s="8" t="inlineStr">
        <is>
          <t>Apple</t>
        </is>
      </c>
      <c r="C3897" s="8" t="inlineStr">
        <is>
          <t>iPhone 15 Pro 512GB 5G</t>
        </is>
      </c>
      <c r="D3897" s="8" t="inlineStr">
        <is>
          <t>-</t>
        </is>
      </c>
      <c r="E3897" s="9" t="n">
        <v>0</v>
      </c>
      <c r="F3897" s="9" t="n">
        <v>0</v>
      </c>
      <c r="G3897" s="9" t="inlineStr">
        <is>
          <t>Out stock</t>
        </is>
      </c>
      <c r="H3897" s="9">
        <f>SUBSTITUTE(SUBSTITUTE(SUBSTITUTE(SUBSTITUTE(SUBSTITUTE(F3897,"od",""),"Cena internetowa","")," ",""),"€",""),",",".")+0</f>
        <v/>
      </c>
      <c r="I3897" s="9" t="n"/>
      <c r="J3897" s="9">
        <f>IF(I3897&lt;&gt;"",I3897,H3897)</f>
        <v/>
      </c>
      <c r="K3897" s="9">
        <f>E3897/(1+M3897)</f>
        <v/>
      </c>
      <c r="L3897" s="10" t="inlineStr">
        <is>
          <t>PLN</t>
        </is>
      </c>
      <c r="M3897" s="11" t="n">
        <v>0.23</v>
      </c>
      <c r="N3897" s="9">
        <f>K3897*VLOOKUP(L3897,'Exchange rate'!A:B,2,0)</f>
        <v/>
      </c>
      <c r="O3897" s="8" t="inlineStr">
        <is>
          <t>x-kom</t>
        </is>
      </c>
      <c r="P3897" s="8" t="inlineStr">
        <is>
          <t>x-kom</t>
        </is>
      </c>
      <c r="Q3897" s="8" t="inlineStr">
        <is>
          <t>Poland</t>
        </is>
      </c>
      <c r="R3897" s="12" t="inlineStr">
        <is>
          <t>https://www.x-kom.pl/p/1180073-smartfon-telefon-apple-iphone-15-pro-512gb-black-titanium.html</t>
        </is>
      </c>
      <c r="S3897" s="13" t="inlineStr">
        <is>
          <t>Handset</t>
        </is>
      </c>
      <c r="T3897" s="13" t="n">
        <v>4</v>
      </c>
      <c r="U3897" s="12" t="inlineStr">
        <is>
          <t>https://drive.google.com/uc?export=view&amp;id=1Nazr8q3ziy_zpPtuSggrzzMc4Ws5pkj5</t>
        </is>
      </c>
    </row>
    <row r="3898" ht="15" customHeight="1">
      <c r="A3898" s="7" t="inlineStr">
        <is>
          <t>BN2009151</t>
        </is>
      </c>
      <c r="B3898" s="8" t="inlineStr">
        <is>
          <t>Apple</t>
        </is>
      </c>
      <c r="C3898" s="8" t="inlineStr">
        <is>
          <t>iPhone 15 Pro Max 1TB 5G</t>
        </is>
      </c>
      <c r="D3898" s="8" t="inlineStr">
        <is>
          <t>-</t>
        </is>
      </c>
      <c r="E3898" s="9" t="n">
        <v>0</v>
      </c>
      <c r="F3898" s="9" t="n">
        <v>0</v>
      </c>
      <c r="G3898" s="9" t="inlineStr">
        <is>
          <t>Out stock</t>
        </is>
      </c>
      <c r="H3898" s="9">
        <f>SUBSTITUTE(SUBSTITUTE(SUBSTITUTE(SUBSTITUTE(SUBSTITUTE(F3898,"od",""),"Cena internetowa","")," ",""),"€",""),",",".")+0</f>
        <v/>
      </c>
      <c r="I3898" s="9" t="n"/>
      <c r="J3898" s="9">
        <f>IF(I3898&lt;&gt;"",I3898,H3898)</f>
        <v/>
      </c>
      <c r="K3898" s="9">
        <f>E3898/(1+M3898)</f>
        <v/>
      </c>
      <c r="L3898" s="10" t="inlineStr">
        <is>
          <t>PLN</t>
        </is>
      </c>
      <c r="M3898" s="11" t="n">
        <v>0.23</v>
      </c>
      <c r="N3898" s="9">
        <f>K3898*VLOOKUP(L3898,'Exchange rate'!A:B,2,0)</f>
        <v/>
      </c>
      <c r="O3898" s="8" t="inlineStr">
        <is>
          <t>x-kom</t>
        </is>
      </c>
      <c r="P3898" s="8" t="inlineStr">
        <is>
          <t>x-kom</t>
        </is>
      </c>
      <c r="Q3898" s="8" t="inlineStr">
        <is>
          <t>Poland</t>
        </is>
      </c>
      <c r="R3898" s="12" t="inlineStr">
        <is>
          <t>https://www.x-kom.pl/p/1180120-smartfon-telefon-apple-iphone-15-pro-max-1tb-blue-titanium.html</t>
        </is>
      </c>
      <c r="S3898" s="13" t="inlineStr">
        <is>
          <t>Handset</t>
        </is>
      </c>
      <c r="T3898" s="13" t="n">
        <v>4</v>
      </c>
      <c r="U3898" s="12" t="inlineStr">
        <is>
          <t>https://drive.google.com/uc?export=view&amp;id=1NGOX8hvcneHJfxjQ-kuKuTdI6Cw1A5GX</t>
        </is>
      </c>
    </row>
    <row r="3899" ht="15" customHeight="1">
      <c r="A3899" s="7" t="inlineStr">
        <is>
          <t>BN2009136</t>
        </is>
      </c>
      <c r="B3899" s="8" t="inlineStr">
        <is>
          <t>Apple</t>
        </is>
      </c>
      <c r="C3899" s="8" t="inlineStr">
        <is>
          <t>iPhone 15 Pro Max 256GB 5G</t>
        </is>
      </c>
      <c r="D3899" s="8" t="inlineStr">
        <is>
          <t>-</t>
        </is>
      </c>
      <c r="E3899" s="9" t="n">
        <v>0</v>
      </c>
      <c r="F3899" s="9" t="n">
        <v>0</v>
      </c>
      <c r="G3899" s="9" t="inlineStr">
        <is>
          <t>Out stock</t>
        </is>
      </c>
      <c r="H3899" s="9">
        <f>SUBSTITUTE(SUBSTITUTE(SUBSTITUTE(SUBSTITUTE(SUBSTITUTE(F3899,"od",""),"Cena internetowa","")," ",""),"€",""),",",".")+0</f>
        <v/>
      </c>
      <c r="I3899" s="9" t="n"/>
      <c r="J3899" s="9">
        <f>IF(I3899&lt;&gt;"",I3899,H3899)</f>
        <v/>
      </c>
      <c r="K3899" s="9">
        <f>E3899/(1+M3899)</f>
        <v/>
      </c>
      <c r="L3899" s="10" t="inlineStr">
        <is>
          <t>PLN</t>
        </is>
      </c>
      <c r="M3899" s="11" t="n">
        <v>0.23</v>
      </c>
      <c r="N3899" s="9">
        <f>K3899*VLOOKUP(L3899,'Exchange rate'!A:B,2,0)</f>
        <v/>
      </c>
      <c r="O3899" s="8" t="inlineStr">
        <is>
          <t>x-kom</t>
        </is>
      </c>
      <c r="P3899" s="8" t="inlineStr">
        <is>
          <t>x-kom</t>
        </is>
      </c>
      <c r="Q3899" s="8" t="inlineStr">
        <is>
          <t>Poland</t>
        </is>
      </c>
      <c r="R3899" s="12" t="inlineStr">
        <is>
          <t>https://www.x-kom.pl/p/1180088-smartfon-telefon-apple-iphone-15-pro-max-256gb-blue-titanium.html</t>
        </is>
      </c>
      <c r="S3899" s="13" t="inlineStr">
        <is>
          <t>Handset</t>
        </is>
      </c>
      <c r="T3899" s="13" t="n">
        <v>3</v>
      </c>
      <c r="U3899" s="12" t="inlineStr">
        <is>
          <t>https://drive.google.com/uc?export=view&amp;id=1NB5bCCA3Hh-qbJQOpg7QckX7d6SNLM10</t>
        </is>
      </c>
    </row>
    <row r="3900" ht="15" customHeight="1">
      <c r="A3900" s="7" t="inlineStr">
        <is>
          <t>BN2009150</t>
        </is>
      </c>
      <c r="B3900" s="8" t="inlineStr">
        <is>
          <t>Apple</t>
        </is>
      </c>
      <c r="C3900" s="8" t="inlineStr">
        <is>
          <t>iPhone 15 Pro Max 512GB 5G</t>
        </is>
      </c>
      <c r="D3900" s="8" t="inlineStr">
        <is>
          <t>-</t>
        </is>
      </c>
      <c r="E3900" s="9" t="n">
        <v>0</v>
      </c>
      <c r="F3900" s="9" t="n">
        <v>0</v>
      </c>
      <c r="G3900" s="9" t="inlineStr">
        <is>
          <t>Out stock</t>
        </is>
      </c>
      <c r="H3900" s="9">
        <f>SUBSTITUTE(SUBSTITUTE(SUBSTITUTE(SUBSTITUTE(SUBSTITUTE(F3900,"od",""),"Cena internetowa","")," ",""),"€",""),",",".")+0</f>
        <v/>
      </c>
      <c r="I3900" s="9" t="n"/>
      <c r="J3900" s="9">
        <f>IF(I3900&lt;&gt;"",I3900,H3900)</f>
        <v/>
      </c>
      <c r="K3900" s="9">
        <f>E3900/(1+M3900)</f>
        <v/>
      </c>
      <c r="L3900" s="10" t="inlineStr">
        <is>
          <t>PLN</t>
        </is>
      </c>
      <c r="M3900" s="11" t="n">
        <v>0.23</v>
      </c>
      <c r="N3900" s="9">
        <f>K3900*VLOOKUP(L3900,'Exchange rate'!A:B,2,0)</f>
        <v/>
      </c>
      <c r="O3900" s="8" t="inlineStr">
        <is>
          <t>x-kom</t>
        </is>
      </c>
      <c r="P3900" s="8" t="inlineStr">
        <is>
          <t>x-kom</t>
        </is>
      </c>
      <c r="Q3900" s="8" t="inlineStr">
        <is>
          <t>Poland</t>
        </is>
      </c>
      <c r="R3900" s="12" t="inlineStr">
        <is>
          <t>https://www.x-kom.pl/p/1180092-smartfon-telefon-apple-iphone-15-pro-max-512gb-blue-titanium.html?cid=9FYS5&amp;eid=KU1ll</t>
        </is>
      </c>
      <c r="S3900" s="13" t="inlineStr">
        <is>
          <t>Handset</t>
        </is>
      </c>
      <c r="T3900" s="13" t="n">
        <v>4</v>
      </c>
      <c r="U3900" s="12" t="inlineStr">
        <is>
          <t>https://drive.google.com/uc?export=view&amp;id=1OHdgIRSzWa9OK5Es5zgw6VtS7BwSdMao</t>
        </is>
      </c>
    </row>
    <row r="3901" ht="15" customHeight="1">
      <c r="A3901" s="7" t="inlineStr">
        <is>
          <t>BN2009874</t>
        </is>
      </c>
      <c r="B3901" s="8" t="inlineStr">
        <is>
          <t>Apple</t>
        </is>
      </c>
      <c r="C3901" s="8" t="inlineStr">
        <is>
          <t>iPhone 16 128GB 5G</t>
        </is>
      </c>
      <c r="D3901" s="8" t="inlineStr">
        <is>
          <t>-</t>
        </is>
      </c>
      <c r="E3901" s="9" t="n">
        <v>3599</v>
      </c>
      <c r="F3901" s="9" t="inlineStr">
        <is>
          <t>3599.00</t>
        </is>
      </c>
      <c r="G3901" s="9" t="inlineStr">
        <is>
          <t>In stock</t>
        </is>
      </c>
      <c r="H3901" s="9">
        <f>SUBSTITUTE(SUBSTITUTE(SUBSTITUTE(SUBSTITUTE(SUBSTITUTE(F3901,"od",""),"Cena internetowa","")," ",""),"€",""),",",".")+0</f>
        <v/>
      </c>
      <c r="I3901" s="9" t="n"/>
      <c r="J3901" s="9">
        <f>IF(I3901&lt;&gt;"",I3901,H3901)</f>
        <v/>
      </c>
      <c r="K3901" s="9">
        <f>E3901/(1+M3901)</f>
        <v/>
      </c>
      <c r="L3901" s="10" t="inlineStr">
        <is>
          <t>PLN</t>
        </is>
      </c>
      <c r="M3901" s="11" t="n">
        <v>0.23</v>
      </c>
      <c r="N3901" s="9">
        <f>K3901*VLOOKUP(L3901,'Exchange rate'!A:B,2,0)</f>
        <v/>
      </c>
      <c r="O3901" s="8" t="inlineStr">
        <is>
          <t>x-kom</t>
        </is>
      </c>
      <c r="P3901" s="8" t="inlineStr">
        <is>
          <t>x-kom</t>
        </is>
      </c>
      <c r="Q3901" s="8" t="inlineStr">
        <is>
          <t>Poland</t>
        </is>
      </c>
      <c r="R3901" s="12" t="inlineStr">
        <is>
          <t>https://www.x-kom.pl/p/1277918-smartfon-telefon-apple-iphone-16-128gb-niebieski.html?cid=9FYS5&amp;eid=KU1ll</t>
        </is>
      </c>
      <c r="S3901" s="13" t="inlineStr">
        <is>
          <t>Handset</t>
        </is>
      </c>
      <c r="T3901" s="13" t="n"/>
      <c r="U3901" s="12" t="inlineStr">
        <is>
          <t>https://drive.google.com/uc?export=view&amp;id=1NE8iBOrf8e9vlPeS6HxMxp-z21P59kha</t>
        </is>
      </c>
    </row>
    <row r="3902" ht="15" customHeight="1">
      <c r="A3902" s="7" t="inlineStr">
        <is>
          <t>BN2009878</t>
        </is>
      </c>
      <c r="B3902" s="8" t="inlineStr">
        <is>
          <t>Apple</t>
        </is>
      </c>
      <c r="C3902" s="8" t="inlineStr">
        <is>
          <t>iPhone 16 256GB 5G</t>
        </is>
      </c>
      <c r="D3902" s="8" t="inlineStr">
        <is>
          <t>-</t>
        </is>
      </c>
      <c r="E3902" s="9" t="n">
        <v>3999</v>
      </c>
      <c r="F3902" s="9" t="inlineStr">
        <is>
          <t>3999.00</t>
        </is>
      </c>
      <c r="G3902" s="9" t="inlineStr">
        <is>
          <t>In stock</t>
        </is>
      </c>
      <c r="H3902" s="9">
        <f>SUBSTITUTE(SUBSTITUTE(SUBSTITUTE(SUBSTITUTE(SUBSTITUTE(F3902,"od",""),"Cena internetowa","")," ",""),"€",""),",",".")+0</f>
        <v/>
      </c>
      <c r="I3902" s="9" t="n"/>
      <c r="J3902" s="9">
        <f>IF(I3902&lt;&gt;"",I3902,H3902)</f>
        <v/>
      </c>
      <c r="K3902" s="9">
        <f>E3902/(1+M3902)</f>
        <v/>
      </c>
      <c r="L3902" s="10" t="inlineStr">
        <is>
          <t>PLN</t>
        </is>
      </c>
      <c r="M3902" s="11" t="n">
        <v>0.23</v>
      </c>
      <c r="N3902" s="9">
        <f>K3902*VLOOKUP(L3902,'Exchange rate'!A:B,2,0)</f>
        <v/>
      </c>
      <c r="O3902" s="8" t="inlineStr">
        <is>
          <t>x-kom</t>
        </is>
      </c>
      <c r="P3902" s="8" t="inlineStr">
        <is>
          <t>x-kom</t>
        </is>
      </c>
      <c r="Q3902" s="8" t="inlineStr">
        <is>
          <t>Poland</t>
        </is>
      </c>
      <c r="R3902" s="12" t="inlineStr">
        <is>
          <t>https://www.x-kom.pl/p/1277930-smartfon-telefon-apple-iphone-16-256gb-bialy.html?cid=9FYS5&amp;eid=KU1ll</t>
        </is>
      </c>
      <c r="S3902" s="13" t="inlineStr">
        <is>
          <t>Handset</t>
        </is>
      </c>
      <c r="T3902" s="13" t="n"/>
      <c r="U3902" s="12" t="inlineStr">
        <is>
          <t>https://drive.google.com/uc?export=view&amp;id=1ND2D35d9pQ7p9jmQZW9sz2hYEPmhcAPT</t>
        </is>
      </c>
    </row>
    <row r="3903" ht="15" customHeight="1">
      <c r="A3903" s="7" t="inlineStr">
        <is>
          <t>BN2009879</t>
        </is>
      </c>
      <c r="B3903" s="8" t="inlineStr">
        <is>
          <t>Apple</t>
        </is>
      </c>
      <c r="C3903" s="8" t="inlineStr">
        <is>
          <t>iPhone 16 512GB 5G</t>
        </is>
      </c>
      <c r="D3903" s="8" t="inlineStr">
        <is>
          <t>-</t>
        </is>
      </c>
      <c r="E3903" s="9" t="n">
        <v>5199</v>
      </c>
      <c r="F3903" s="9" t="inlineStr">
        <is>
          <t>5199.00</t>
        </is>
      </c>
      <c r="G3903" s="9" t="inlineStr">
        <is>
          <t>In stock</t>
        </is>
      </c>
      <c r="H3903" s="9">
        <f>SUBSTITUTE(SUBSTITUTE(SUBSTITUTE(SUBSTITUTE(SUBSTITUTE(F3903,"od",""),"Cena internetowa","")," ",""),"€",""),",",".")+0</f>
        <v/>
      </c>
      <c r="I3903" s="9" t="n"/>
      <c r="J3903" s="9">
        <f>IF(I3903&lt;&gt;"",I3903,H3903)</f>
        <v/>
      </c>
      <c r="K3903" s="9">
        <f>E3903/(1+M3903)</f>
        <v/>
      </c>
      <c r="L3903" s="10" t="inlineStr">
        <is>
          <t>PLN</t>
        </is>
      </c>
      <c r="M3903" s="11" t="n">
        <v>0.23</v>
      </c>
      <c r="N3903" s="9">
        <f>K3903*VLOOKUP(L3903,'Exchange rate'!A:B,2,0)</f>
        <v/>
      </c>
      <c r="O3903" s="8" t="inlineStr">
        <is>
          <t>x-kom</t>
        </is>
      </c>
      <c r="P3903" s="8" t="inlineStr">
        <is>
          <t>x-kom</t>
        </is>
      </c>
      <c r="Q3903" s="8" t="inlineStr">
        <is>
          <t>Poland</t>
        </is>
      </c>
      <c r="R3903" s="12" t="inlineStr">
        <is>
          <t>https://www.x-kom.pl/p/1277946-smartfon-telefon-apple-iphone-16-512gb-bialy.html?cid=9FYS5&amp;eid=KU1ll</t>
        </is>
      </c>
      <c r="S3903" s="13" t="inlineStr">
        <is>
          <t>Handset</t>
        </is>
      </c>
      <c r="T3903" s="13" t="n"/>
      <c r="U3903" s="12" t="inlineStr">
        <is>
          <t>https://drive.google.com/uc?export=view&amp;id=1Nrokx1Y7z853RY1DjKCRPs_g_iV9WTkO</t>
        </is>
      </c>
    </row>
    <row r="3904" ht="15" customHeight="1">
      <c r="A3904" s="7" t="inlineStr">
        <is>
          <t>BN2009875</t>
        </is>
      </c>
      <c r="B3904" s="8" t="inlineStr">
        <is>
          <t>Apple</t>
        </is>
      </c>
      <c r="C3904" s="8" t="inlineStr">
        <is>
          <t>iPhone 16 Plus 128GB 5G</t>
        </is>
      </c>
      <c r="D3904" s="8" t="inlineStr">
        <is>
          <t>-</t>
        </is>
      </c>
      <c r="E3904" s="9" t="n">
        <v>3999</v>
      </c>
      <c r="F3904" s="9" t="inlineStr">
        <is>
          <t>3999.00</t>
        </is>
      </c>
      <c r="G3904" s="9" t="inlineStr">
        <is>
          <t>In stock</t>
        </is>
      </c>
      <c r="H3904" s="9">
        <f>SUBSTITUTE(SUBSTITUTE(SUBSTITUTE(SUBSTITUTE(SUBSTITUTE(F3904,"od",""),"Cena internetowa","")," ",""),"€",""),",",".")+0</f>
        <v/>
      </c>
      <c r="I3904" s="9" t="n"/>
      <c r="J3904" s="9">
        <f>IF(I3904&lt;&gt;"",I3904,H3904)</f>
        <v/>
      </c>
      <c r="K3904" s="9">
        <f>E3904/(1+M3904)</f>
        <v/>
      </c>
      <c r="L3904" s="10" t="inlineStr">
        <is>
          <t>PLN</t>
        </is>
      </c>
      <c r="M3904" s="11" t="n">
        <v>0.23</v>
      </c>
      <c r="N3904" s="9">
        <f>K3904*VLOOKUP(L3904,'Exchange rate'!A:B,2,0)</f>
        <v/>
      </c>
      <c r="O3904" s="8" t="inlineStr">
        <is>
          <t>x-kom</t>
        </is>
      </c>
      <c r="P3904" s="8" t="inlineStr">
        <is>
          <t>x-kom</t>
        </is>
      </c>
      <c r="Q3904" s="8" t="inlineStr">
        <is>
          <t>Poland</t>
        </is>
      </c>
      <c r="R3904" s="12" t="inlineStr">
        <is>
          <t>https://www.x-kom.pl/p/1277921-smartfon-telefon-apple-iphone-16-plus-128gb-polnoc.html</t>
        </is>
      </c>
      <c r="S3904" s="13" t="inlineStr">
        <is>
          <t>Handset</t>
        </is>
      </c>
      <c r="T3904" s="13" t="n"/>
      <c r="U3904" s="12" t="inlineStr">
        <is>
          <t>https://drive.google.com/uc?export=view&amp;id=1Mr9l5MVpFS_dlFWsI5jOh7EMh-dSzyhv</t>
        </is>
      </c>
    </row>
    <row r="3905" ht="15" customHeight="1">
      <c r="A3905" s="7" t="inlineStr">
        <is>
          <t>BN2009880</t>
        </is>
      </c>
      <c r="B3905" s="8" t="inlineStr">
        <is>
          <t>Apple</t>
        </is>
      </c>
      <c r="C3905" s="8" t="inlineStr">
        <is>
          <t>iPhone 16 Plus 256GB 5G</t>
        </is>
      </c>
      <c r="D3905" s="8" t="inlineStr">
        <is>
          <t>-</t>
        </is>
      </c>
      <c r="E3905" s="9" t="n">
        <v>4499</v>
      </c>
      <c r="F3905" s="9" t="inlineStr">
        <is>
          <t>4499.00</t>
        </is>
      </c>
      <c r="G3905" s="9" t="inlineStr">
        <is>
          <t>In stock</t>
        </is>
      </c>
      <c r="H3905" s="9">
        <f>SUBSTITUTE(SUBSTITUTE(SUBSTITUTE(SUBSTITUTE(SUBSTITUTE(F3905,"od",""),"Cena internetowa","")," ",""),"€",""),",",".")+0</f>
        <v/>
      </c>
      <c r="I3905" s="9" t="n"/>
      <c r="J3905" s="9">
        <f>IF(I3905&lt;&gt;"",I3905,H3905)</f>
        <v/>
      </c>
      <c r="K3905" s="9">
        <f>E3905/(1+M3905)</f>
        <v/>
      </c>
      <c r="L3905" s="10" t="inlineStr">
        <is>
          <t>PLN</t>
        </is>
      </c>
      <c r="M3905" s="11" t="n">
        <v>0.23</v>
      </c>
      <c r="N3905" s="9">
        <f>K3905*VLOOKUP(L3905,'Exchange rate'!A:B,2,0)</f>
        <v/>
      </c>
      <c r="O3905" s="8" t="inlineStr">
        <is>
          <t>x-kom</t>
        </is>
      </c>
      <c r="P3905" s="8" t="inlineStr">
        <is>
          <t>x-kom</t>
        </is>
      </c>
      <c r="Q3905" s="8" t="inlineStr">
        <is>
          <t>Poland</t>
        </is>
      </c>
      <c r="R3905" s="12" t="inlineStr">
        <is>
          <t>https://www.x-kom.pl/p/1277941-smartfon-telefon-apple-iphone-16-plus-256gb-rozowy.html?cid=9FYS5&amp;eid=KU1ll</t>
        </is>
      </c>
      <c r="S3905" s="13" t="inlineStr">
        <is>
          <t>Handset</t>
        </is>
      </c>
      <c r="T3905" s="13" t="n"/>
      <c r="U3905" s="12" t="inlineStr">
        <is>
          <t>https://drive.google.com/uc?export=view&amp;id=1NSYP6kEYAuc4uLyP3FbZDSf9KCsCuqgl</t>
        </is>
      </c>
    </row>
    <row r="3906" ht="15" customHeight="1">
      <c r="A3906" s="7" t="inlineStr">
        <is>
          <t>BN2009881</t>
        </is>
      </c>
      <c r="B3906" s="8" t="inlineStr">
        <is>
          <t>Apple</t>
        </is>
      </c>
      <c r="C3906" s="8" t="inlineStr">
        <is>
          <t>iPhone 16 Plus 512GB 5G</t>
        </is>
      </c>
      <c r="D3906" s="8" t="inlineStr">
        <is>
          <t>-</t>
        </is>
      </c>
      <c r="E3906" s="9" t="n">
        <v>5699</v>
      </c>
      <c r="F3906" s="9" t="inlineStr">
        <is>
          <t>5699.00</t>
        </is>
      </c>
      <c r="G3906" s="9" t="inlineStr">
        <is>
          <t>In stock</t>
        </is>
      </c>
      <c r="H3906" s="9">
        <f>SUBSTITUTE(SUBSTITUTE(SUBSTITUTE(SUBSTITUTE(SUBSTITUTE(F3906,"od",""),"Cena internetowa","")," ",""),"€",""),",",".")+0</f>
        <v/>
      </c>
      <c r="I3906" s="9" t="n"/>
      <c r="J3906" s="9">
        <f>IF(I3906&lt;&gt;"",I3906,H3906)</f>
        <v/>
      </c>
      <c r="K3906" s="9">
        <f>E3906/(1+M3906)</f>
        <v/>
      </c>
      <c r="L3906" s="10" t="inlineStr">
        <is>
          <t>PLN</t>
        </is>
      </c>
      <c r="M3906" s="11" t="n">
        <v>0.23</v>
      </c>
      <c r="N3906" s="9">
        <f>K3906*VLOOKUP(L3906,'Exchange rate'!A:B,2,0)</f>
        <v/>
      </c>
      <c r="O3906" s="8" t="inlineStr">
        <is>
          <t>x-kom</t>
        </is>
      </c>
      <c r="P3906" s="8" t="inlineStr">
        <is>
          <t>x-kom</t>
        </is>
      </c>
      <c r="Q3906" s="8" t="inlineStr">
        <is>
          <t>Poland</t>
        </is>
      </c>
      <c r="R3906" s="12" t="inlineStr">
        <is>
          <t>https://www.x-kom.pl/p/1277952-smartfon-telefon-apple-iphone-16-plus-512gb-polnoc.html?cid=9FYS5&amp;eid=KU1ll</t>
        </is>
      </c>
      <c r="S3906" s="13" t="inlineStr">
        <is>
          <t>Handset</t>
        </is>
      </c>
      <c r="T3906" s="13" t="n"/>
      <c r="U3906" s="12" t="inlineStr">
        <is>
          <t>https://drive.google.com/uc?export=view&amp;id=1NSnV36snNEtMMwf96HDN6q_pnFTak1EQ</t>
        </is>
      </c>
    </row>
    <row r="3907" ht="15" customHeight="1">
      <c r="A3907" s="7" t="inlineStr">
        <is>
          <t>BN2009876</t>
        </is>
      </c>
      <c r="B3907" s="8" t="inlineStr">
        <is>
          <t>Apple</t>
        </is>
      </c>
      <c r="C3907" s="8" t="inlineStr">
        <is>
          <t>iPhone 16 Pro 128GB 5G</t>
        </is>
      </c>
      <c r="D3907" s="8" t="inlineStr">
        <is>
          <t>-</t>
        </is>
      </c>
      <c r="E3907" s="9" t="n">
        <v>4646</v>
      </c>
      <c r="F3907" s="9" t="inlineStr">
        <is>
          <t>4646.00</t>
        </is>
      </c>
      <c r="G3907" s="9" t="inlineStr">
        <is>
          <t>In stock</t>
        </is>
      </c>
      <c r="H3907" s="9">
        <f>SUBSTITUTE(SUBSTITUTE(SUBSTITUTE(SUBSTITUTE(SUBSTITUTE(F3907,"od",""),"Cena internetowa","")," ",""),"€",""),",",".")+0</f>
        <v/>
      </c>
      <c r="I3907" s="9" t="n"/>
      <c r="J3907" s="9">
        <f>IF(I3907&lt;&gt;"",I3907,H3907)</f>
        <v/>
      </c>
      <c r="K3907" s="9">
        <f>E3907/(1+M3907)</f>
        <v/>
      </c>
      <c r="L3907" s="10" t="inlineStr">
        <is>
          <t>PLN</t>
        </is>
      </c>
      <c r="M3907" s="11" t="n">
        <v>0.23</v>
      </c>
      <c r="N3907" s="9">
        <f>K3907*VLOOKUP(L3907,'Exchange rate'!A:B,2,0)</f>
        <v/>
      </c>
      <c r="O3907" s="8" t="inlineStr">
        <is>
          <t>x-kom</t>
        </is>
      </c>
      <c r="P3907" s="8" t="inlineStr">
        <is>
          <t>x-kom</t>
        </is>
      </c>
      <c r="Q3907" s="8" t="inlineStr">
        <is>
          <t>Poland</t>
        </is>
      </c>
      <c r="R3907" s="12" t="inlineStr">
        <is>
          <t>https://www.x-kom.pl/p/1277961-smartfon-telefon-apple-iphone-16-pro-128gb-bialy-tytan.html?cid=9FYS5&amp;eid=KU1ll</t>
        </is>
      </c>
      <c r="S3907" s="13" t="inlineStr">
        <is>
          <t>Handset</t>
        </is>
      </c>
      <c r="T3907" s="13" t="n"/>
      <c r="U3907" s="12" t="inlineStr">
        <is>
          <t>https://drive.google.com/uc?export=view&amp;id=1OMH0vGjdkZ6-OnmYbmjHRK0amSv3vajN</t>
        </is>
      </c>
    </row>
    <row r="3908" ht="15" customHeight="1">
      <c r="A3908" s="7" t="inlineStr">
        <is>
          <t>BN2009884</t>
        </is>
      </c>
      <c r="B3908" s="8" t="inlineStr">
        <is>
          <t>Apple</t>
        </is>
      </c>
      <c r="C3908" s="8" t="inlineStr">
        <is>
          <t>iPhone 16 Pro 1TB 5G</t>
        </is>
      </c>
      <c r="D3908" s="8" t="inlineStr">
        <is>
          <t>-</t>
        </is>
      </c>
      <c r="E3908" s="9" t="n">
        <v>7099</v>
      </c>
      <c r="F3908" s="9" t="inlineStr">
        <is>
          <t>7099.00</t>
        </is>
      </c>
      <c r="G3908" s="9" t="inlineStr">
        <is>
          <t>In stock</t>
        </is>
      </c>
      <c r="H3908" s="9">
        <f>SUBSTITUTE(SUBSTITUTE(SUBSTITUTE(SUBSTITUTE(SUBSTITUTE(F3908,"od",""),"Cena internetowa","")," ",""),"€",""),",",".")+0</f>
        <v/>
      </c>
      <c r="I3908" s="9" t="n"/>
      <c r="J3908" s="9">
        <f>IF(I3908&lt;&gt;"",I3908,H3908)</f>
        <v/>
      </c>
      <c r="K3908" s="9">
        <f>E3908/(1+M3908)</f>
        <v/>
      </c>
      <c r="L3908" s="10" t="inlineStr">
        <is>
          <t>PLN</t>
        </is>
      </c>
      <c r="M3908" s="11" t="n">
        <v>0.23</v>
      </c>
      <c r="N3908" s="9">
        <f>K3908*VLOOKUP(L3908,'Exchange rate'!A:B,2,0)</f>
        <v/>
      </c>
      <c r="O3908" s="8" t="inlineStr">
        <is>
          <t>x-kom</t>
        </is>
      </c>
      <c r="P3908" s="8" t="inlineStr">
        <is>
          <t>x-kom</t>
        </is>
      </c>
      <c r="Q3908" s="8" t="inlineStr">
        <is>
          <t>Poland</t>
        </is>
      </c>
      <c r="R3908" s="12" t="inlineStr">
        <is>
          <t>https://www.x-kom.pl/p/1277977-smartfon-telefon-apple-iphone-16-pro-1tb-czarny-tytan.html?cid=9FYS5&amp;eid=KU1ll</t>
        </is>
      </c>
      <c r="S3908" s="13" t="inlineStr">
        <is>
          <t>Handset</t>
        </is>
      </c>
      <c r="T3908" s="13" t="n"/>
      <c r="U3908" s="12" t="inlineStr">
        <is>
          <t>https://drive.google.com/uc?export=view&amp;id=1OACUwzbphdHROBuHhH3iZrhUrXbNzggT</t>
        </is>
      </c>
    </row>
    <row r="3909" ht="15" customHeight="1">
      <c r="A3909" s="7" t="inlineStr">
        <is>
          <t>BN2009882</t>
        </is>
      </c>
      <c r="B3909" s="8" t="inlineStr">
        <is>
          <t>Apple</t>
        </is>
      </c>
      <c r="C3909" s="8" t="inlineStr">
        <is>
          <t>iPhone 16 Pro 256GB 5G</t>
        </is>
      </c>
      <c r="D3909" s="8" t="inlineStr">
        <is>
          <t>-</t>
        </is>
      </c>
      <c r="E3909" s="9" t="n">
        <v>5149</v>
      </c>
      <c r="F3909" s="9" t="inlineStr">
        <is>
          <t>5149.00</t>
        </is>
      </c>
      <c r="G3909" s="9" t="inlineStr">
        <is>
          <t>In stock</t>
        </is>
      </c>
      <c r="H3909" s="9">
        <f>SUBSTITUTE(SUBSTITUTE(SUBSTITUTE(SUBSTITUTE(SUBSTITUTE(F3909,"od",""),"Cena internetowa","")," ",""),"€",""),",",".")+0</f>
        <v/>
      </c>
      <c r="I3909" s="9" t="n"/>
      <c r="J3909" s="9">
        <f>IF(I3909&lt;&gt;"",I3909,H3909)</f>
        <v/>
      </c>
      <c r="K3909" s="9">
        <f>E3909/(1+M3909)</f>
        <v/>
      </c>
      <c r="L3909" s="10" t="inlineStr">
        <is>
          <t>PLN</t>
        </is>
      </c>
      <c r="M3909" s="11" t="n">
        <v>0.23</v>
      </c>
      <c r="N3909" s="9">
        <f>K3909*VLOOKUP(L3909,'Exchange rate'!A:B,2,0)</f>
        <v/>
      </c>
      <c r="O3909" s="8" t="inlineStr">
        <is>
          <t>x-kom</t>
        </is>
      </c>
      <c r="P3909" s="8" t="inlineStr">
        <is>
          <t>x-kom</t>
        </is>
      </c>
      <c r="Q3909" s="8" t="inlineStr">
        <is>
          <t>Poland</t>
        </is>
      </c>
      <c r="R3909" s="12" t="inlineStr">
        <is>
          <t>https://www.x-kom.pl/p/1277966-smartfon-telefon-apple-iphone-16-pro-256gb-czarny-tytan.html</t>
        </is>
      </c>
      <c r="S3909" s="13" t="inlineStr">
        <is>
          <t>Handset</t>
        </is>
      </c>
      <c r="T3909" s="13" t="n"/>
      <c r="U3909" s="12" t="inlineStr">
        <is>
          <t>https://drive.google.com/uc?export=view&amp;id=1Ne59UYudcJNOq6L-yRRMeMGRIDC2zjj7</t>
        </is>
      </c>
    </row>
    <row r="3910" ht="15" customHeight="1">
      <c r="A3910" s="7" t="inlineStr">
        <is>
          <t>BN2009883</t>
        </is>
      </c>
      <c r="B3910" s="8" t="inlineStr">
        <is>
          <t>Apple</t>
        </is>
      </c>
      <c r="C3910" s="8" t="inlineStr">
        <is>
          <t>iPhone 16 Pro 512GB 5G</t>
        </is>
      </c>
      <c r="D3910" s="8" t="inlineStr">
        <is>
          <t>-</t>
        </is>
      </c>
      <c r="E3910" s="9" t="n">
        <v>6169</v>
      </c>
      <c r="F3910" s="9" t="inlineStr">
        <is>
          <t>6169.00</t>
        </is>
      </c>
      <c r="G3910" s="9" t="inlineStr">
        <is>
          <t>In stock</t>
        </is>
      </c>
      <c r="H3910" s="9">
        <f>SUBSTITUTE(SUBSTITUTE(SUBSTITUTE(SUBSTITUTE(SUBSTITUTE(F3910,"od",""),"Cena internetowa","")," ",""),"€",""),",",".")+0</f>
        <v/>
      </c>
      <c r="I3910" s="9" t="n"/>
      <c r="J3910" s="9">
        <f>IF(I3910&lt;&gt;"",I3910,H3910)</f>
        <v/>
      </c>
      <c r="K3910" s="9">
        <f>E3910/(1+M3910)</f>
        <v/>
      </c>
      <c r="L3910" s="10" t="inlineStr">
        <is>
          <t>PLN</t>
        </is>
      </c>
      <c r="M3910" s="11" t="n">
        <v>0.23</v>
      </c>
      <c r="N3910" s="9">
        <f>K3910*VLOOKUP(L3910,'Exchange rate'!A:B,2,0)</f>
        <v/>
      </c>
      <c r="O3910" s="8" t="inlineStr">
        <is>
          <t>x-kom</t>
        </is>
      </c>
      <c r="P3910" s="8" t="inlineStr">
        <is>
          <t>x-kom</t>
        </is>
      </c>
      <c r="Q3910" s="8" t="inlineStr">
        <is>
          <t>Poland</t>
        </is>
      </c>
      <c r="R3910" s="12" t="inlineStr">
        <is>
          <t>https://www.x-kom.pl/p/1277975-smartfon-telefon-apple-iphone-16-pro-512gb-naturalny-tytan.html?cid=9FYS5&amp;eid=KU1ll</t>
        </is>
      </c>
      <c r="S3910" s="13" t="inlineStr">
        <is>
          <t>Handset</t>
        </is>
      </c>
      <c r="T3910" s="13" t="n"/>
      <c r="U3910" s="12" t="inlineStr">
        <is>
          <t>https://drive.google.com/uc?export=view&amp;id=1N1rOu5abBqJhPMmZuBpkI-kpggzZEl1a</t>
        </is>
      </c>
    </row>
    <row r="3911" ht="15" customHeight="1">
      <c r="A3911" s="7" t="inlineStr">
        <is>
          <t>BN2009886</t>
        </is>
      </c>
      <c r="B3911" s="8" t="inlineStr">
        <is>
          <t>Apple</t>
        </is>
      </c>
      <c r="C3911" s="8" t="inlineStr">
        <is>
          <t>iPhone 16 Pro Max 1TB 5G</t>
        </is>
      </c>
      <c r="D3911" s="8" t="inlineStr">
        <is>
          <t>-</t>
        </is>
      </c>
      <c r="E3911" s="9" t="n">
        <v>7689</v>
      </c>
      <c r="F3911" s="9" t="inlineStr">
        <is>
          <t>7689.00</t>
        </is>
      </c>
      <c r="G3911" s="9" t="inlineStr">
        <is>
          <t>In stock</t>
        </is>
      </c>
      <c r="H3911" s="9">
        <f>SUBSTITUTE(SUBSTITUTE(SUBSTITUTE(SUBSTITUTE(SUBSTITUTE(F3911,"od",""),"Cena internetowa","")," ",""),"€",""),",",".")+0</f>
        <v/>
      </c>
      <c r="I3911" s="9" t="n"/>
      <c r="J3911" s="9">
        <f>IF(I3911&lt;&gt;"",I3911,H3911)</f>
        <v/>
      </c>
      <c r="K3911" s="9">
        <f>E3911/(1+M3911)</f>
        <v/>
      </c>
      <c r="L3911" s="10" t="inlineStr">
        <is>
          <t>PLN</t>
        </is>
      </c>
      <c r="M3911" s="11" t="n">
        <v>0.23</v>
      </c>
      <c r="N3911" s="9">
        <f>K3911*VLOOKUP(L3911,'Exchange rate'!A:B,2,0)</f>
        <v/>
      </c>
      <c r="O3911" s="8" t="inlineStr">
        <is>
          <t>x-kom</t>
        </is>
      </c>
      <c r="P3911" s="8" t="inlineStr">
        <is>
          <t>x-kom</t>
        </is>
      </c>
      <c r="Q3911" s="8" t="inlineStr">
        <is>
          <t>Poland</t>
        </is>
      </c>
      <c r="R3911" s="12" t="inlineStr">
        <is>
          <t>https://www.x-kom.pl/p/1277994-smartfon-telefon-apple-iphone-16-pro-max-1tb-bialy-tytan.html</t>
        </is>
      </c>
      <c r="S3911" s="13" t="inlineStr">
        <is>
          <t>Handset</t>
        </is>
      </c>
      <c r="T3911" s="13" t="n"/>
      <c r="U3911" s="12" t="inlineStr">
        <is>
          <t>https://drive.google.com/uc?export=view&amp;id=1N8rYt5kIwqaEuzRXU59MpCWecnAFgmda</t>
        </is>
      </c>
    </row>
    <row r="3912" ht="15" customHeight="1">
      <c r="A3912" s="7" t="inlineStr">
        <is>
          <t>BN2009877</t>
        </is>
      </c>
      <c r="B3912" s="8" t="inlineStr">
        <is>
          <t>Apple</t>
        </is>
      </c>
      <c r="C3912" s="8" t="inlineStr">
        <is>
          <t>iPhone 16 Pro Max 256GB 5G</t>
        </is>
      </c>
      <c r="D3912" s="8" t="inlineStr">
        <is>
          <t>-</t>
        </is>
      </c>
      <c r="E3912" s="9" t="n">
        <v>5699</v>
      </c>
      <c r="F3912" s="9" t="inlineStr">
        <is>
          <t>5699.00</t>
        </is>
      </c>
      <c r="G3912" s="9" t="inlineStr">
        <is>
          <t>In stock</t>
        </is>
      </c>
      <c r="H3912" s="9">
        <f>SUBSTITUTE(SUBSTITUTE(SUBSTITUTE(SUBSTITUTE(SUBSTITUTE(F3912,"od",""),"Cena internetowa","")," ",""),"€",""),",",".")+0</f>
        <v/>
      </c>
      <c r="I3912" s="9" t="n"/>
      <c r="J3912" s="9">
        <f>IF(I3912&lt;&gt;"",I3912,H3912)</f>
        <v/>
      </c>
      <c r="K3912" s="9">
        <f>E3912/(1+M3912)</f>
        <v/>
      </c>
      <c r="L3912" s="10" t="inlineStr">
        <is>
          <t>PLN</t>
        </is>
      </c>
      <c r="M3912" s="11" t="n">
        <v>0.23</v>
      </c>
      <c r="N3912" s="9">
        <f>K3912*VLOOKUP(L3912,'Exchange rate'!A:B,2,0)</f>
        <v/>
      </c>
      <c r="O3912" s="8" t="inlineStr">
        <is>
          <t>x-kom</t>
        </is>
      </c>
      <c r="P3912" s="8" t="inlineStr">
        <is>
          <t>x-kom</t>
        </is>
      </c>
      <c r="Q3912" s="8" t="inlineStr">
        <is>
          <t>Poland</t>
        </is>
      </c>
      <c r="R3912" s="12" t="inlineStr">
        <is>
          <t>https://www.x-kom.pl/p/1277981-smartfon-telefon-apple-iphone-16-pro-max-256gb-czarny-tytan.html</t>
        </is>
      </c>
      <c r="S3912" s="13" t="inlineStr">
        <is>
          <t>Handset</t>
        </is>
      </c>
      <c r="T3912" s="13" t="n"/>
      <c r="U3912" s="12" t="inlineStr">
        <is>
          <t>https://drive.google.com/uc?export=view&amp;id=1OMHC6_mlGR8vaQJYphbqSzrfGDw7Y9nF</t>
        </is>
      </c>
    </row>
    <row r="3913" ht="15" customHeight="1">
      <c r="A3913" s="7" t="inlineStr">
        <is>
          <t>BN2009885</t>
        </is>
      </c>
      <c r="B3913" s="8" t="inlineStr">
        <is>
          <t>Apple</t>
        </is>
      </c>
      <c r="C3913" s="8" t="inlineStr">
        <is>
          <t>iPhone 16 Pro Max 512GB 5G</t>
        </is>
      </c>
      <c r="D3913" s="8" t="inlineStr">
        <is>
          <t>-</t>
        </is>
      </c>
      <c r="E3913" s="9" t="n">
        <v>6499</v>
      </c>
      <c r="F3913" s="9" t="inlineStr">
        <is>
          <t>6499.00</t>
        </is>
      </c>
      <c r="G3913" s="9" t="inlineStr">
        <is>
          <t>In stock</t>
        </is>
      </c>
      <c r="H3913" s="9">
        <f>SUBSTITUTE(SUBSTITUTE(SUBSTITUTE(SUBSTITUTE(SUBSTITUTE(F3913,"od",""),"Cena internetowa","")," ",""),"€",""),",",".")+0</f>
        <v/>
      </c>
      <c r="I3913" s="9" t="n"/>
      <c r="J3913" s="9">
        <f>IF(I3913&lt;&gt;"",I3913,H3913)</f>
        <v/>
      </c>
      <c r="K3913" s="9">
        <f>E3913/(1+M3913)</f>
        <v/>
      </c>
      <c r="L3913" s="10" t="inlineStr">
        <is>
          <t>PLN</t>
        </is>
      </c>
      <c r="M3913" s="11" t="n">
        <v>0.23</v>
      </c>
      <c r="N3913" s="9">
        <f>K3913*VLOOKUP(L3913,'Exchange rate'!A:B,2,0)</f>
        <v/>
      </c>
      <c r="O3913" s="8" t="inlineStr">
        <is>
          <t>x-kom</t>
        </is>
      </c>
      <c r="P3913" s="8" t="inlineStr">
        <is>
          <t>x-kom</t>
        </is>
      </c>
      <c r="Q3913" s="8" t="inlineStr">
        <is>
          <t>Poland</t>
        </is>
      </c>
      <c r="R3913" s="12" t="inlineStr">
        <is>
          <t>https://www.x-kom.pl/p/1277989-smartfon-telefon-apple-iphone-16-pro-max-512gb-bialy-tytan.html</t>
        </is>
      </c>
      <c r="S3913" s="13" t="inlineStr">
        <is>
          <t>Handset</t>
        </is>
      </c>
      <c r="T3913" s="13" t="n"/>
      <c r="U3913" s="12" t="inlineStr">
        <is>
          <t>https://drive.google.com/uc?export=view&amp;id=1MuBFSL8XL9dlL5ow4A5zUxblXJhO7fil</t>
        </is>
      </c>
    </row>
    <row r="3914" ht="15" customHeight="1">
      <c r="A3914" s="7" t="inlineStr">
        <is>
          <t>BN2010109</t>
        </is>
      </c>
      <c r="B3914" s="8" t="inlineStr">
        <is>
          <t>Apple</t>
        </is>
      </c>
      <c r="C3914" s="8" t="inlineStr">
        <is>
          <t>iPhone 16e 128GB 5G</t>
        </is>
      </c>
      <c r="D3914" s="8" t="inlineStr">
        <is>
          <t>-</t>
        </is>
      </c>
      <c r="E3914" s="9" t="n">
        <v>2999</v>
      </c>
      <c r="F3914" s="9" t="inlineStr">
        <is>
          <t>2999.00</t>
        </is>
      </c>
      <c r="G3914" s="9" t="inlineStr">
        <is>
          <t>In stock</t>
        </is>
      </c>
      <c r="H3914" s="9">
        <f>SUBSTITUTE(SUBSTITUTE(SUBSTITUTE(SUBSTITUTE(SUBSTITUTE(F3914,"od",""),"Cena internetowa","")," ",""),"€",""),",",".")+0</f>
        <v/>
      </c>
      <c r="I3914" s="9" t="n"/>
      <c r="J3914" s="9">
        <f>IF(I3914&lt;&gt;"",I3914,H3914)</f>
        <v/>
      </c>
      <c r="K3914" s="9">
        <f>E3914/(1+M3914)</f>
        <v/>
      </c>
      <c r="L3914" s="10" t="inlineStr">
        <is>
          <t>PLN</t>
        </is>
      </c>
      <c r="M3914" s="11" t="n">
        <v>0.23</v>
      </c>
      <c r="N3914" s="9">
        <f>K3914*VLOOKUP(L3914,'Exchange rate'!A:B,2,0)</f>
        <v/>
      </c>
      <c r="O3914" s="8" t="inlineStr">
        <is>
          <t>x-kom</t>
        </is>
      </c>
      <c r="P3914" s="8" t="inlineStr">
        <is>
          <t>x-kom</t>
        </is>
      </c>
      <c r="Q3914" s="8" t="inlineStr">
        <is>
          <t>Poland</t>
        </is>
      </c>
      <c r="R3914" s="12" t="inlineStr">
        <is>
          <t>https://www.x-kom.pl/p/1319568-smartfon-telefon-apple-iphone-16e-128gb-bialy.html</t>
        </is>
      </c>
      <c r="S3914" s="13" t="inlineStr">
        <is>
          <t>Handset</t>
        </is>
      </c>
      <c r="T3914" s="13" t="n"/>
      <c r="U3914" s="12" t="inlineStr">
        <is>
          <t>https://drive.google.com/uc?export=view&amp;id=1NiktkQn5OLydLxDFznnLUswBGew2V010</t>
        </is>
      </c>
    </row>
    <row r="3915" ht="15" customHeight="1">
      <c r="A3915" s="7" t="inlineStr">
        <is>
          <t>BN2010110</t>
        </is>
      </c>
      <c r="B3915" s="8" t="inlineStr">
        <is>
          <t>Apple</t>
        </is>
      </c>
      <c r="C3915" s="8" t="inlineStr">
        <is>
          <t>iPhone 16e 256GB 5G</t>
        </is>
      </c>
      <c r="D3915" s="8" t="inlineStr">
        <is>
          <t>-</t>
        </is>
      </c>
      <c r="E3915" s="9" t="n">
        <v>3499</v>
      </c>
      <c r="F3915" s="9" t="inlineStr">
        <is>
          <t>3499.00</t>
        </is>
      </c>
      <c r="G3915" s="9" t="inlineStr">
        <is>
          <t>In stock</t>
        </is>
      </c>
      <c r="H3915" s="9">
        <f>SUBSTITUTE(SUBSTITUTE(SUBSTITUTE(SUBSTITUTE(SUBSTITUTE(F3915,"od",""),"Cena internetowa","")," ",""),"€",""),",",".")+0</f>
        <v/>
      </c>
      <c r="I3915" s="9" t="n"/>
      <c r="J3915" s="9">
        <f>IF(I3915&lt;&gt;"",I3915,H3915)</f>
        <v/>
      </c>
      <c r="K3915" s="9">
        <f>E3915/(1+M3915)</f>
        <v/>
      </c>
      <c r="L3915" s="10" t="inlineStr">
        <is>
          <t>PLN</t>
        </is>
      </c>
      <c r="M3915" s="11" t="n">
        <v>0.23</v>
      </c>
      <c r="N3915" s="9">
        <f>K3915*VLOOKUP(L3915,'Exchange rate'!A:B,2,0)</f>
        <v/>
      </c>
      <c r="O3915" s="8" t="inlineStr">
        <is>
          <t>x-kom</t>
        </is>
      </c>
      <c r="P3915" s="8" t="inlineStr">
        <is>
          <t>x-kom</t>
        </is>
      </c>
      <c r="Q3915" s="8" t="inlineStr">
        <is>
          <t>Poland</t>
        </is>
      </c>
      <c r="R3915" s="12" t="inlineStr">
        <is>
          <t>https://www.x-kom.pl/p/1319569-smartfon-telefon-apple-iphone-16e-256gb-czarny.html</t>
        </is>
      </c>
      <c r="S3915" s="13" t="inlineStr">
        <is>
          <t>Handset</t>
        </is>
      </c>
      <c r="T3915" s="13" t="n"/>
      <c r="U3915" s="12" t="inlineStr">
        <is>
          <t>https://drive.google.com/uc?export=view&amp;id=1O-_KjgN4LbzRf-whofAPXQW7D_xGHdcp</t>
        </is>
      </c>
    </row>
    <row r="3916" ht="15" customHeight="1">
      <c r="A3916" s="7" t="inlineStr">
        <is>
          <t>BN2010108</t>
        </is>
      </c>
      <c r="B3916" s="8" t="inlineStr">
        <is>
          <t>Apple</t>
        </is>
      </c>
      <c r="C3916" s="8" t="inlineStr">
        <is>
          <t>iPhone 16e 512GB 5G</t>
        </is>
      </c>
      <c r="D3916" s="8" t="inlineStr">
        <is>
          <t>-</t>
        </is>
      </c>
      <c r="E3916" s="9" t="n">
        <v>4499</v>
      </c>
      <c r="F3916" s="9" t="inlineStr">
        <is>
          <t>4499.00</t>
        </is>
      </c>
      <c r="G3916" s="9" t="inlineStr">
        <is>
          <t>In stock</t>
        </is>
      </c>
      <c r="H3916" s="9">
        <f>SUBSTITUTE(SUBSTITUTE(SUBSTITUTE(SUBSTITUTE(SUBSTITUTE(F3916,"od",""),"Cena internetowa","")," ",""),"€",""),",",".")+0</f>
        <v/>
      </c>
      <c r="I3916" s="9" t="n"/>
      <c r="J3916" s="9">
        <f>IF(I3916&lt;&gt;"",I3916,H3916)</f>
        <v/>
      </c>
      <c r="K3916" s="9">
        <f>E3916/(1+M3916)</f>
        <v/>
      </c>
      <c r="L3916" s="10" t="inlineStr">
        <is>
          <t>PLN</t>
        </is>
      </c>
      <c r="M3916" s="11" t="n">
        <v>0.23</v>
      </c>
      <c r="N3916" s="9">
        <f>K3916*VLOOKUP(L3916,'Exchange rate'!A:B,2,0)</f>
        <v/>
      </c>
      <c r="O3916" s="8" t="inlineStr">
        <is>
          <t>x-kom</t>
        </is>
      </c>
      <c r="P3916" s="8" t="inlineStr">
        <is>
          <t>x-kom</t>
        </is>
      </c>
      <c r="Q3916" s="8" t="inlineStr">
        <is>
          <t>Poland</t>
        </is>
      </c>
      <c r="R3916" s="12" t="inlineStr">
        <is>
          <t>https://www.x-kom.pl/p/1319572-smartfon-telefon-apple-iphone-16e-512gb-bialy.html</t>
        </is>
      </c>
      <c r="S3916" s="13" t="inlineStr">
        <is>
          <t>Handset</t>
        </is>
      </c>
      <c r="T3916" s="13" t="n"/>
      <c r="U3916" s="12" t="inlineStr">
        <is>
          <t>https://drive.google.com/uc?export=view&amp;id=1ODhZKHLIPHC3ennQorWzm0hDoq6HrDyl</t>
        </is>
      </c>
    </row>
    <row r="3917" ht="15" customHeight="1">
      <c r="A3917" s="7" t="inlineStr">
        <is>
          <t>BN2008373</t>
        </is>
      </c>
      <c r="B3917" s="8" t="inlineStr">
        <is>
          <t>Apple</t>
        </is>
      </c>
      <c r="C3917" s="8" t="inlineStr">
        <is>
          <t>iPhone SE (2022) 128GB 5G</t>
        </is>
      </c>
      <c r="D3917" s="8" t="inlineStr">
        <is>
          <t>-</t>
        </is>
      </c>
      <c r="E3917" s="9" t="n">
        <v>0</v>
      </c>
      <c r="F3917" s="9" t="n">
        <v>0</v>
      </c>
      <c r="G3917" s="9" t="inlineStr">
        <is>
          <t>Out stock</t>
        </is>
      </c>
      <c r="H3917" s="9">
        <f>SUBSTITUTE(SUBSTITUTE(SUBSTITUTE(SUBSTITUTE(SUBSTITUTE(F3917,"od",""),"Cena internetowa","")," ",""),"€",""),",",".")+0</f>
        <v/>
      </c>
      <c r="I3917" s="9" t="n"/>
      <c r="J3917" s="9">
        <f>IF(I3917&lt;&gt;"",I3917,H3917)</f>
        <v/>
      </c>
      <c r="K3917" s="9">
        <f>E3917/(1+M3917)</f>
        <v/>
      </c>
      <c r="L3917" s="10" t="inlineStr">
        <is>
          <t>PLN</t>
        </is>
      </c>
      <c r="M3917" s="11" t="n">
        <v>0.23</v>
      </c>
      <c r="N3917" s="9">
        <f>K3917*VLOOKUP(L3917,'Exchange rate'!A:B,2,0)</f>
        <v/>
      </c>
      <c r="O3917" s="8" t="inlineStr">
        <is>
          <t>x-kom</t>
        </is>
      </c>
      <c r="P3917" s="8" t="inlineStr">
        <is>
          <t>x-kom</t>
        </is>
      </c>
      <c r="Q3917" s="8" t="inlineStr">
        <is>
          <t>Poland</t>
        </is>
      </c>
      <c r="R3917" s="12" t="inlineStr">
        <is>
          <t>https://www.x-kom.pl/p/730555-smartfon-telefon-apple-iphone-se-3gen-128gb-midnight.html?cid=9FYS5&amp;eid=KU1ll</t>
        </is>
      </c>
      <c r="S3917" s="13" t="inlineStr">
        <is>
          <t>Handset</t>
        </is>
      </c>
      <c r="T3917" s="13" t="n">
        <v>4</v>
      </c>
      <c r="U3917" s="12" t="inlineStr">
        <is>
          <t>https://drive.google.com/uc?export=view&amp;id=1OLOE2op6Fn5gDFgKwZPi_g4fNaHFtqo2</t>
        </is>
      </c>
    </row>
    <row r="3918" ht="15" customHeight="1">
      <c r="A3918" s="7" t="inlineStr">
        <is>
          <t>BN2008374</t>
        </is>
      </c>
      <c r="B3918" s="8" t="inlineStr">
        <is>
          <t>Apple</t>
        </is>
      </c>
      <c r="C3918" s="8" t="inlineStr">
        <is>
          <t>iPhone SE (2022) 256GB 5G</t>
        </is>
      </c>
      <c r="D3918" s="8" t="inlineStr">
        <is>
          <t>-</t>
        </is>
      </c>
      <c r="E3918" s="9" t="n">
        <v>0</v>
      </c>
      <c r="F3918" s="9" t="n">
        <v>0</v>
      </c>
      <c r="G3918" s="9" t="inlineStr">
        <is>
          <t>Out stock</t>
        </is>
      </c>
      <c r="H3918" s="9">
        <f>SUBSTITUTE(SUBSTITUTE(SUBSTITUTE(SUBSTITUTE(SUBSTITUTE(F3918,"od",""),"Cena internetowa","")," ",""),"€",""),",",".")+0</f>
        <v/>
      </c>
      <c r="I3918" s="9" t="n"/>
      <c r="J3918" s="9">
        <f>IF(I3918&lt;&gt;"",I3918,H3918)</f>
        <v/>
      </c>
      <c r="K3918" s="9">
        <f>E3918/(1+M3918)</f>
        <v/>
      </c>
      <c r="L3918" s="10" t="inlineStr">
        <is>
          <t>PLN</t>
        </is>
      </c>
      <c r="M3918" s="11" t="n">
        <v>0.23</v>
      </c>
      <c r="N3918" s="9">
        <f>K3918*VLOOKUP(L3918,'Exchange rate'!A:B,2,0)</f>
        <v/>
      </c>
      <c r="O3918" s="8" t="inlineStr">
        <is>
          <t>x-kom</t>
        </is>
      </c>
      <c r="P3918" s="8" t="inlineStr">
        <is>
          <t>x-kom</t>
        </is>
      </c>
      <c r="Q3918" s="8" t="inlineStr">
        <is>
          <t>Poland</t>
        </is>
      </c>
      <c r="R3918" s="12" t="inlineStr">
        <is>
          <t>https://www.x-kom.pl/p/730559-smartfon-telefon-apple-iphone-se-3gen-256gb-starlight.html</t>
        </is>
      </c>
      <c r="S3918" s="13" t="inlineStr">
        <is>
          <t>Handset</t>
        </is>
      </c>
      <c r="T3918" s="13" t="n">
        <v>4</v>
      </c>
      <c r="U3918" s="12" t="inlineStr">
        <is>
          <t>https://drive.google.com/uc?export=view&amp;id=1Nr-gXpaQsJ83SZTcC2VcBs5EDB4vpTlG</t>
        </is>
      </c>
    </row>
    <row r="3919" ht="15" customHeight="1">
      <c r="A3919" s="7" t="inlineStr">
        <is>
          <t>BN2008372</t>
        </is>
      </c>
      <c r="B3919" s="8" t="inlineStr">
        <is>
          <t>Apple</t>
        </is>
      </c>
      <c r="C3919" s="8" t="inlineStr">
        <is>
          <t>iPhone SE (2022) 64GB 5G</t>
        </is>
      </c>
      <c r="D3919" s="8" t="inlineStr">
        <is>
          <t>-</t>
        </is>
      </c>
      <c r="E3919" s="9" t="n">
        <v>0</v>
      </c>
      <c r="F3919" s="9" t="n">
        <v>0</v>
      </c>
      <c r="G3919" s="9" t="inlineStr">
        <is>
          <t>Out stock</t>
        </is>
      </c>
      <c r="H3919" s="9">
        <f>SUBSTITUTE(SUBSTITUTE(SUBSTITUTE(SUBSTITUTE(SUBSTITUTE(F3919,"od",""),"Cena internetowa","")," ",""),"€",""),",",".")+0</f>
        <v/>
      </c>
      <c r="I3919" s="9" t="n"/>
      <c r="J3919" s="9">
        <f>IF(I3919&lt;&gt;"",I3919,H3919)</f>
        <v/>
      </c>
      <c r="K3919" s="9">
        <f>E3919/(1+M3919)</f>
        <v/>
      </c>
      <c r="L3919" s="10" t="inlineStr">
        <is>
          <t>PLN</t>
        </is>
      </c>
      <c r="M3919" s="11" t="n">
        <v>0.23</v>
      </c>
      <c r="N3919" s="9">
        <f>K3919*VLOOKUP(L3919,'Exchange rate'!A:B,2,0)</f>
        <v/>
      </c>
      <c r="O3919" s="8" t="inlineStr">
        <is>
          <t>x-kom</t>
        </is>
      </c>
      <c r="P3919" s="8" t="inlineStr">
        <is>
          <t>x-kom</t>
        </is>
      </c>
      <c r="Q3919" s="8" t="inlineStr">
        <is>
          <t>Poland</t>
        </is>
      </c>
      <c r="R3919" s="12" t="inlineStr">
        <is>
          <t>https://www.x-kom.pl/p/730557-smartfon-telefon-apple-iphone-se-3gen-64gb-starlight.html</t>
        </is>
      </c>
      <c r="S3919" s="13" t="inlineStr">
        <is>
          <t>Handset</t>
        </is>
      </c>
      <c r="T3919" s="13" t="n">
        <v>4</v>
      </c>
      <c r="U3919" s="12" t="inlineStr">
        <is>
          <t>https://drive.google.com/uc?export=view&amp;id=1OO5HHmBD6xIT8F8Bv_NxskmC6GCWifmN</t>
        </is>
      </c>
    </row>
    <row r="3920" ht="15" customHeight="1">
      <c r="A3920" s="7" t="inlineStr">
        <is>
          <t>AN00000170</t>
        </is>
      </c>
      <c r="B3920" s="8" t="inlineStr">
        <is>
          <t>Apple</t>
        </is>
      </c>
      <c r="C3920" s="8" t="inlineStr">
        <is>
          <t>Watch SE 2023 LTE 40mm</t>
        </is>
      </c>
      <c r="D3920" s="8" t="inlineStr">
        <is>
          <t>-</t>
        </is>
      </c>
      <c r="E3920" s="9" t="n">
        <v>1299</v>
      </c>
      <c r="F3920" s="9" t="inlineStr">
        <is>
          <t>1299.00</t>
        </is>
      </c>
      <c r="G3920" s="9" t="inlineStr">
        <is>
          <t>In stock</t>
        </is>
      </c>
      <c r="H3920" s="9">
        <f>SUBSTITUTE(SUBSTITUTE(SUBSTITUTE(SUBSTITUTE(SUBSTITUTE(F3920,"od",""),"Cena internetowa","")," ",""),"€",""),",",".")+0</f>
        <v/>
      </c>
      <c r="I3920" s="9" t="n"/>
      <c r="J3920" s="9">
        <f>IF(I3920&lt;&gt;"",I3920,H3920)</f>
        <v/>
      </c>
      <c r="K3920" s="9">
        <f>E3920/(1+M3920)</f>
        <v/>
      </c>
      <c r="L3920" s="10" t="inlineStr">
        <is>
          <t>PLN</t>
        </is>
      </c>
      <c r="M3920" s="11" t="n">
        <v>0.23</v>
      </c>
      <c r="N3920" s="9">
        <f>K3920*VLOOKUP(L3920,'Exchange rate'!A:B,2,0)</f>
        <v/>
      </c>
      <c r="O3920" s="8" t="inlineStr">
        <is>
          <t>x-kom</t>
        </is>
      </c>
      <c r="P3920" s="8" t="inlineStr">
        <is>
          <t>x-kom</t>
        </is>
      </c>
      <c r="Q3920" s="8" t="inlineStr">
        <is>
          <t>Poland</t>
        </is>
      </c>
      <c r="R3920" s="12" t="inlineStr">
        <is>
          <t>https://www.x-kom.pl/p/1278041-smartwatch-lte-apple-watch-se-2-40-zlote-aluminum-zloty-pasek-m-l-lte.html?cid=9FYS5&amp;eid=eECMT</t>
        </is>
      </c>
      <c r="S3920" s="13" t="inlineStr">
        <is>
          <t>Smart Watch</t>
        </is>
      </c>
      <c r="T3920" s="13" t="n"/>
      <c r="U3920" s="12" t="inlineStr">
        <is>
          <t>https://drive.google.com/uc?export=view&amp;id=1ONlxX4ZFD8cpFD4WYpiVjW0pD9W1EsDd</t>
        </is>
      </c>
    </row>
    <row r="3921" ht="15" customHeight="1">
      <c r="A3921" s="7" t="inlineStr">
        <is>
          <t>AN00000171</t>
        </is>
      </c>
      <c r="B3921" s="8" t="inlineStr">
        <is>
          <t>Apple</t>
        </is>
      </c>
      <c r="C3921" s="8" t="inlineStr">
        <is>
          <t>Watch SE 2023 LTE 44mm</t>
        </is>
      </c>
      <c r="D3921" s="8" t="inlineStr">
        <is>
          <t>-</t>
        </is>
      </c>
      <c r="E3921" s="9" t="n">
        <v>1499</v>
      </c>
      <c r="F3921" s="9" t="inlineStr">
        <is>
          <t>1499.00</t>
        </is>
      </c>
      <c r="G3921" s="9" t="inlineStr">
        <is>
          <t>In stock</t>
        </is>
      </c>
      <c r="H3921" s="9">
        <f>SUBSTITUTE(SUBSTITUTE(SUBSTITUTE(SUBSTITUTE(SUBSTITUTE(F3921,"od",""),"Cena internetowa","")," ",""),"€",""),",",".")+0</f>
        <v/>
      </c>
      <c r="I3921" s="9" t="n"/>
      <c r="J3921" s="9">
        <f>IF(I3921&lt;&gt;"",I3921,H3921)</f>
        <v/>
      </c>
      <c r="K3921" s="9">
        <f>E3921/(1+M3921)</f>
        <v/>
      </c>
      <c r="L3921" s="10" t="inlineStr">
        <is>
          <t>PLN</t>
        </is>
      </c>
      <c r="M3921" s="11" t="n">
        <v>0.23</v>
      </c>
      <c r="N3921" s="9">
        <f>K3921*VLOOKUP(L3921,'Exchange rate'!A:B,2,0)</f>
        <v/>
      </c>
      <c r="O3921" s="8" t="inlineStr">
        <is>
          <t>x-kom</t>
        </is>
      </c>
      <c r="P3921" s="8" t="inlineStr">
        <is>
          <t>x-kom</t>
        </is>
      </c>
      <c r="Q3921" s="8" t="inlineStr">
        <is>
          <t>Poland</t>
        </is>
      </c>
      <c r="R3921" s="12" t="inlineStr">
        <is>
          <t>https://www.x-kom.pl/p/1278049-smartwatch-lte-apple-watch-se-2-44-srebrne-aluminum-niebieska-pasek-s-m-lte.html</t>
        </is>
      </c>
      <c r="S3921" s="13" t="inlineStr">
        <is>
          <t>Smart Watch</t>
        </is>
      </c>
      <c r="T3921" s="13" t="n"/>
      <c r="U3921" s="12" t="inlineStr">
        <is>
          <t>https://drive.google.com/uc?export=view&amp;id=1NQNiVEBp_mnnxxx2aq-BHZ9CmxuX_WyE</t>
        </is>
      </c>
    </row>
    <row r="3922" ht="15" customHeight="1">
      <c r="A3922" s="7" t="inlineStr">
        <is>
          <t>BN2009141</t>
        </is>
      </c>
      <c r="B3922" s="8" t="inlineStr">
        <is>
          <t>Apple</t>
        </is>
      </c>
      <c r="C3922" s="8" t="inlineStr">
        <is>
          <t>Watch Series 9 GPS 41mm</t>
        </is>
      </c>
      <c r="D3922" s="8" t="inlineStr">
        <is>
          <t>-</t>
        </is>
      </c>
      <c r="E3922" s="9" t="n">
        <v>0</v>
      </c>
      <c r="F3922" s="9" t="n">
        <v>0</v>
      </c>
      <c r="G3922" s="9" t="inlineStr">
        <is>
          <t>Out stock</t>
        </is>
      </c>
      <c r="H3922" s="9">
        <f>SUBSTITUTE(SUBSTITUTE(SUBSTITUTE(SUBSTITUTE(SUBSTITUTE(F3922,"od",""),"Cena internetowa","")," ",""),"€",""),",",".")+0</f>
        <v/>
      </c>
      <c r="I3922" s="9" t="n"/>
      <c r="J3922" s="9">
        <f>IF(I3922&lt;&gt;"",I3922,H3922)</f>
        <v/>
      </c>
      <c r="K3922" s="9">
        <f>E3922/(1+M3922)</f>
        <v/>
      </c>
      <c r="L3922" s="10" t="inlineStr">
        <is>
          <t>PLN</t>
        </is>
      </c>
      <c r="M3922" s="11" t="n">
        <v>0.23</v>
      </c>
      <c r="N3922" s="9">
        <f>K3922*VLOOKUP(L3922,'Exchange rate'!A:B,2,0)</f>
        <v/>
      </c>
      <c r="O3922" s="8" t="inlineStr">
        <is>
          <t>x-kom</t>
        </is>
      </c>
      <c r="P3922" s="8" t="inlineStr">
        <is>
          <t>x-kom</t>
        </is>
      </c>
      <c r="Q3922" s="8" t="inlineStr">
        <is>
          <t>Poland</t>
        </is>
      </c>
      <c r="R3922" s="12" t="inlineStr">
        <is>
          <t>https://www.x-kom.pl/p/1180333-smartwatch-apple-watch-9-41-productred-aluminum-red-sport-band-m-l-gps.html?cid=9FYS5&amp;eid=eECMT</t>
        </is>
      </c>
      <c r="S3922" s="13" t="inlineStr">
        <is>
          <t>Smart Watch</t>
        </is>
      </c>
      <c r="T3922" s="13" t="n">
        <v>4</v>
      </c>
      <c r="U3922" s="12" t="inlineStr">
        <is>
          <t>https://drive.google.com/uc?export=view&amp;id=1Mxezv6SL6gLqgGPsh9rWKT5HlAfyjwRh</t>
        </is>
      </c>
    </row>
    <row r="3923" ht="15" customHeight="1">
      <c r="A3923" s="7" t="inlineStr">
        <is>
          <t>BN2009140</t>
        </is>
      </c>
      <c r="B3923" s="8" t="inlineStr">
        <is>
          <t>Apple</t>
        </is>
      </c>
      <c r="C3923" s="8" t="inlineStr">
        <is>
          <t>Watch Series 9 GPS 45mm</t>
        </is>
      </c>
      <c r="D3923" s="8" t="inlineStr">
        <is>
          <t>-</t>
        </is>
      </c>
      <c r="E3923" s="9" t="n">
        <v>0</v>
      </c>
      <c r="F3923" s="9" t="n">
        <v>0</v>
      </c>
      <c r="G3923" s="9" t="inlineStr">
        <is>
          <t>Out stock</t>
        </is>
      </c>
      <c r="H3923" s="9">
        <f>SUBSTITUTE(SUBSTITUTE(SUBSTITUTE(SUBSTITUTE(SUBSTITUTE(F3923,"od",""),"Cena internetowa","")," ",""),"€",""),",",".")+0</f>
        <v/>
      </c>
      <c r="I3923" s="9" t="n"/>
      <c r="J3923" s="9">
        <f>IF(I3923&lt;&gt;"",I3923,H3923)</f>
        <v/>
      </c>
      <c r="K3923" s="9">
        <f>E3923/(1+M3923)</f>
        <v/>
      </c>
      <c r="L3923" s="10" t="inlineStr">
        <is>
          <t>PLN</t>
        </is>
      </c>
      <c r="M3923" s="11" t="n">
        <v>0.23</v>
      </c>
      <c r="N3923" s="9">
        <f>K3923*VLOOKUP(L3923,'Exchange rate'!A:B,2,0)</f>
        <v/>
      </c>
      <c r="O3923" s="8" t="inlineStr">
        <is>
          <t>x-kom</t>
        </is>
      </c>
      <c r="P3923" s="8" t="inlineStr">
        <is>
          <t>x-kom</t>
        </is>
      </c>
      <c r="Q3923" s="8" t="inlineStr">
        <is>
          <t>Poland</t>
        </is>
      </c>
      <c r="R3923" s="12" t="inlineStr">
        <is>
          <t>https://www.x-kom.pl/p/1180329-smartwatch-apple-watch-9-45-silver-aluminum-winter-blue-sport-loop-gps.html?cid=9FYS5&amp;eid=eECMT</t>
        </is>
      </c>
      <c r="S3923" s="13" t="inlineStr">
        <is>
          <t>Smart Watch</t>
        </is>
      </c>
      <c r="T3923" s="13" t="n">
        <v>4</v>
      </c>
      <c r="U3923" s="12" t="inlineStr">
        <is>
          <t>https://drive.google.com/uc?export=view&amp;id=1NAgcu5w-p_U6wDoDkSJPjEMBd_mSdEwy</t>
        </is>
      </c>
    </row>
    <row r="3924" ht="15" customHeight="1">
      <c r="A3924" s="7" t="inlineStr">
        <is>
          <t>BN2009139</t>
        </is>
      </c>
      <c r="B3924" s="8" t="inlineStr">
        <is>
          <t>Apple</t>
        </is>
      </c>
      <c r="C3924" s="8" t="inlineStr">
        <is>
          <t>Watch Series 9 GPS+Cellular 41mm</t>
        </is>
      </c>
      <c r="D3924" s="8" t="inlineStr">
        <is>
          <t>-</t>
        </is>
      </c>
      <c r="E3924" s="9" t="n">
        <v>2499</v>
      </c>
      <c r="F3924" s="9" t="inlineStr">
        <is>
          <t>2499.00</t>
        </is>
      </c>
      <c r="G3924" s="9" t="inlineStr">
        <is>
          <t>In stock</t>
        </is>
      </c>
      <c r="H3924" s="9">
        <f>SUBSTITUTE(SUBSTITUTE(SUBSTITUTE(SUBSTITUTE(SUBSTITUTE(F3924,"od",""),"Cena internetowa","")," ",""),"€",""),",",".")+0</f>
        <v/>
      </c>
      <c r="I3924" s="9" t="n"/>
      <c r="J3924" s="9">
        <f>IF(I3924&lt;&gt;"",I3924,H3924)</f>
        <v/>
      </c>
      <c r="K3924" s="9">
        <f>E3924/(1+M3924)</f>
        <v/>
      </c>
      <c r="L3924" s="10" t="inlineStr">
        <is>
          <t>PLN</t>
        </is>
      </c>
      <c r="M3924" s="11" t="n">
        <v>0.23</v>
      </c>
      <c r="N3924" s="9">
        <f>K3924*VLOOKUP(L3924,'Exchange rate'!A:B,2,0)</f>
        <v/>
      </c>
      <c r="O3924" s="8" t="inlineStr">
        <is>
          <t>x-kom</t>
        </is>
      </c>
      <c r="P3924" s="8" t="inlineStr">
        <is>
          <t>x-kom</t>
        </is>
      </c>
      <c r="Q3924" s="8" t="inlineStr">
        <is>
          <t>Poland</t>
        </is>
      </c>
      <c r="R3924" s="12" t="inlineStr">
        <is>
          <t>https://www.x-kom.pl/p/1180439-smartwatch-lte-apple-watch-9-41-silver-steel-storm-blue-sport-band-m-l-lte.html?cid=9FYS5&amp;eid=eECMT</t>
        </is>
      </c>
      <c r="S3924" s="13" t="inlineStr">
        <is>
          <t>Smart Watch</t>
        </is>
      </c>
      <c r="T3924" s="13" t="n"/>
      <c r="U3924" s="12" t="inlineStr">
        <is>
          <t>https://drive.google.com/uc?export=view&amp;id=1OM22EHIiPMBznnFiEBqPKJdP0cXgMuK8</t>
        </is>
      </c>
    </row>
    <row r="3925" ht="15" customHeight="1">
      <c r="A3925" s="7" t="inlineStr">
        <is>
          <t>BN2009138</t>
        </is>
      </c>
      <c r="B3925" s="8" t="inlineStr">
        <is>
          <t>Apple</t>
        </is>
      </c>
      <c r="C3925" s="8" t="inlineStr">
        <is>
          <t>Watch Series 9 GPS+Cellular 45mm</t>
        </is>
      </c>
      <c r="D3925" s="8" t="inlineStr">
        <is>
          <t>-</t>
        </is>
      </c>
      <c r="E3925" s="9" t="n">
        <v>0</v>
      </c>
      <c r="F3925" s="9" t="n">
        <v>0</v>
      </c>
      <c r="G3925" s="9" t="inlineStr">
        <is>
          <t>Out stock</t>
        </is>
      </c>
      <c r="H3925" s="9">
        <f>SUBSTITUTE(SUBSTITUTE(SUBSTITUTE(SUBSTITUTE(SUBSTITUTE(F3925,"od",""),"Cena internetowa","")," ",""),"€",""),",",".")+0</f>
        <v/>
      </c>
      <c r="I3925" s="9" t="n"/>
      <c r="J3925" s="9">
        <f>IF(I3925&lt;&gt;"",I3925,H3925)</f>
        <v/>
      </c>
      <c r="K3925" s="9">
        <f>E3925/(1+M3925)</f>
        <v/>
      </c>
      <c r="L3925" s="10" t="inlineStr">
        <is>
          <t>PLN</t>
        </is>
      </c>
      <c r="M3925" s="11" t="n">
        <v>0.23</v>
      </c>
      <c r="N3925" s="9">
        <f>K3925*VLOOKUP(L3925,'Exchange rate'!A:B,2,0)</f>
        <v/>
      </c>
      <c r="O3925" s="8" t="inlineStr">
        <is>
          <t>x-kom</t>
        </is>
      </c>
      <c r="P3925" s="8" t="inlineStr">
        <is>
          <t>x-kom</t>
        </is>
      </c>
      <c r="Q3925" s="8" t="inlineStr">
        <is>
          <t>Poland</t>
        </is>
      </c>
      <c r="R3925" s="12" t="inlineStr">
        <is>
          <t>https://www.x-kom.pl/p/1180279-smartwatch-lte-apple-watch-9-45-silver-aluminum-storm-blue-sport-band-s-m-lte.html?cid=9FYS5&amp;eid=eECMT</t>
        </is>
      </c>
      <c r="S3925" s="13" t="inlineStr">
        <is>
          <t>Smart Watch</t>
        </is>
      </c>
      <c r="T3925" s="13" t="n">
        <v>4</v>
      </c>
      <c r="U3925" s="12" t="inlineStr">
        <is>
          <t>https://drive.google.com/uc?export=view&amp;id=1N7PORei8pvuf6bVMeKwzH87AXhiKO2ug</t>
        </is>
      </c>
    </row>
    <row r="3926" ht="15" customHeight="1">
      <c r="A3926" s="7" t="inlineStr">
        <is>
          <t>BN2009903</t>
        </is>
      </c>
      <c r="B3926" s="8" t="inlineStr">
        <is>
          <t>Apple</t>
        </is>
      </c>
      <c r="C3926" s="8" t="inlineStr">
        <is>
          <t>Watch Series10 (42mm) Aluminium LTE</t>
        </is>
      </c>
      <c r="D3926" s="8" t="inlineStr">
        <is>
          <t>-</t>
        </is>
      </c>
      <c r="E3926" s="9" t="n">
        <v>2249</v>
      </c>
      <c r="F3926" s="9" t="inlineStr">
        <is>
          <t>2249.00</t>
        </is>
      </c>
      <c r="G3926" s="9" t="inlineStr">
        <is>
          <t>In stock</t>
        </is>
      </c>
      <c r="H3926" s="9">
        <f>SUBSTITUTE(SUBSTITUTE(SUBSTITUTE(SUBSTITUTE(SUBSTITUTE(F3926,"od",""),"Cena internetowa","")," ",""),"€",""),",",".")+0</f>
        <v/>
      </c>
      <c r="I3926" s="9" t="n"/>
      <c r="J3926" s="9">
        <f>IF(I3926&lt;&gt;"",I3926,H3926)</f>
        <v/>
      </c>
      <c r="K3926" s="9">
        <f>E3926/(1+M3926)</f>
        <v/>
      </c>
      <c r="L3926" s="10" t="inlineStr">
        <is>
          <t>PLN</t>
        </is>
      </c>
      <c r="M3926" s="11" t="n">
        <v>0.23</v>
      </c>
      <c r="N3926" s="9">
        <f>K3926*VLOOKUP(L3926,'Exchange rate'!A:B,2,0)</f>
        <v/>
      </c>
      <c r="O3926" s="8" t="inlineStr">
        <is>
          <t>x-kom</t>
        </is>
      </c>
      <c r="P3926" s="8" t="inlineStr">
        <is>
          <t>x-kom</t>
        </is>
      </c>
      <c r="Q3926" s="8" t="inlineStr">
        <is>
          <t>Poland</t>
        </is>
      </c>
      <c r="R3926" s="12" t="inlineStr">
        <is>
          <t>https://www.x-kom.pl/p/1278171-smartwatch-lte-apple-watch-10-42-srebrne-aluminum-opaska-blekitny-oblok-lte.html</t>
        </is>
      </c>
      <c r="S3926" s="13" t="inlineStr">
        <is>
          <t>Smart Watch</t>
        </is>
      </c>
      <c r="T3926" s="13" t="n"/>
      <c r="U3926" s="12" t="inlineStr">
        <is>
          <t>https://drive.google.com/uc?export=view&amp;id=1OKoaaSm_ZR_m1-0vUPzRj2OLel6D_ySN</t>
        </is>
      </c>
    </row>
    <row r="3927" ht="15" customHeight="1">
      <c r="A3927" s="7" t="inlineStr">
        <is>
          <t>BN2009905</t>
        </is>
      </c>
      <c r="B3927" s="8" t="inlineStr">
        <is>
          <t>Apple</t>
        </is>
      </c>
      <c r="C3927" s="8" t="inlineStr">
        <is>
          <t>Watch Series10 (46mm) Aluminium LTE</t>
        </is>
      </c>
      <c r="D3927" s="8" t="inlineStr">
        <is>
          <t>-</t>
        </is>
      </c>
      <c r="E3927" s="9" t="n">
        <v>2449</v>
      </c>
      <c r="F3927" s="9" t="inlineStr">
        <is>
          <t>2449.00</t>
        </is>
      </c>
      <c r="G3927" s="9" t="inlineStr">
        <is>
          <t>In stock</t>
        </is>
      </c>
      <c r="H3927" s="9">
        <f>SUBSTITUTE(SUBSTITUTE(SUBSTITUTE(SUBSTITUTE(SUBSTITUTE(F3927,"od",""),"Cena internetowa","")," ",""),"€",""),",",".")+0</f>
        <v/>
      </c>
      <c r="I3927" s="9" t="n"/>
      <c r="J3927" s="9">
        <f>IF(I3927&lt;&gt;"",I3927,H3927)</f>
        <v/>
      </c>
      <c r="K3927" s="9">
        <f>E3927/(1+M3927)</f>
        <v/>
      </c>
      <c r="L3927" s="10" t="inlineStr">
        <is>
          <t>PLN</t>
        </is>
      </c>
      <c r="M3927" s="11" t="n">
        <v>0.23</v>
      </c>
      <c r="N3927" s="9">
        <f>K3927*VLOOKUP(L3927,'Exchange rate'!A:B,2,0)</f>
        <v/>
      </c>
      <c r="O3927" s="8" t="inlineStr">
        <is>
          <t>x-kom</t>
        </is>
      </c>
      <c r="P3927" s="8" t="inlineStr">
        <is>
          <t>x-kom</t>
        </is>
      </c>
      <c r="Q3927" s="8" t="inlineStr">
        <is>
          <t>Poland</t>
        </is>
      </c>
      <c r="R3927" s="12" t="inlineStr">
        <is>
          <t>https://www.x-kom.pl/p/1278183-smartwatch-lte-apple-watch-10-46-srebrne-aluminum-opaska-blekitny-oblok-lte.html</t>
        </is>
      </c>
      <c r="S3927" s="13" t="inlineStr">
        <is>
          <t>Smart Watch</t>
        </is>
      </c>
      <c r="T3927" s="13" t="n"/>
      <c r="U3927" s="12" t="inlineStr">
        <is>
          <t>https://drive.google.com/uc?export=view&amp;id=1NzT8nZtKip-kgc7Tv9Xao-h0OcbFybIH</t>
        </is>
      </c>
    </row>
    <row r="3928" ht="15" customHeight="1">
      <c r="A3928" s="7" t="inlineStr">
        <is>
          <t>BN2009137</t>
        </is>
      </c>
      <c r="B3928" s="8" t="inlineStr">
        <is>
          <t>Apple</t>
        </is>
      </c>
      <c r="C3928" s="8" t="inlineStr">
        <is>
          <t>Watch Ultra 2 GPS+Cellular</t>
        </is>
      </c>
      <c r="D3928" s="8" t="inlineStr">
        <is>
          <t>-</t>
        </is>
      </c>
      <c r="E3928" s="9" t="n">
        <v>3749</v>
      </c>
      <c r="F3928" s="9" t="inlineStr">
        <is>
          <t>3749.00</t>
        </is>
      </c>
      <c r="G3928" s="9" t="inlineStr">
        <is>
          <t>In stock</t>
        </is>
      </c>
      <c r="H3928" s="9">
        <f>SUBSTITUTE(SUBSTITUTE(SUBSTITUTE(SUBSTITUTE(SUBSTITUTE(F3928,"od",""),"Cena internetowa","")," ",""),"€",""),",",".")+0</f>
        <v/>
      </c>
      <c r="I3928" s="9" t="n"/>
      <c r="J3928" s="9">
        <f>IF(I3928&lt;&gt;"",I3928,H3928)</f>
        <v/>
      </c>
      <c r="K3928" s="9">
        <f>E3928/(1+M3928)</f>
        <v/>
      </c>
      <c r="L3928" s="10" t="inlineStr">
        <is>
          <t>PLN</t>
        </is>
      </c>
      <c r="M3928" s="11" t="n">
        <v>0.23</v>
      </c>
      <c r="N3928" s="9">
        <f>K3928*VLOOKUP(L3928,'Exchange rate'!A:B,2,0)</f>
        <v/>
      </c>
      <c r="O3928" s="8" t="inlineStr">
        <is>
          <t>x-kom</t>
        </is>
      </c>
      <c r="P3928" s="8" t="inlineStr">
        <is>
          <t>x-kom</t>
        </is>
      </c>
      <c r="Q3928" s="8" t="inlineStr">
        <is>
          <t>Poland</t>
        </is>
      </c>
      <c r="R3928" s="12" t="inlineStr">
        <is>
          <t>https://www.x-kom.pl/p/1180313-smartwatch-lte-apple-watch-ultra-2-titanium-black-trail-loop-s-m-lte.html</t>
        </is>
      </c>
      <c r="S3928" s="13" t="inlineStr">
        <is>
          <t>Smart Watch</t>
        </is>
      </c>
      <c r="T3928" s="13" t="n"/>
      <c r="U3928" s="12" t="inlineStr">
        <is>
          <t>https://drive.google.com/uc?export=view&amp;id=1O4CBJZugW2k9npwQ-ER812mK63MUcZ74</t>
        </is>
      </c>
    </row>
    <row r="3929" ht="15" customHeight="1">
      <c r="A3929" s="7" t="inlineStr">
        <is>
          <t>BN2008453</t>
        </is>
      </c>
      <c r="B3929" s="8" t="inlineStr">
        <is>
          <t>Bullit</t>
        </is>
      </c>
      <c r="C3929" s="8" t="inlineStr">
        <is>
          <t>CAT S75 6-128GB 5G</t>
        </is>
      </c>
      <c r="D3929" s="8" t="inlineStr">
        <is>
          <t>-</t>
        </is>
      </c>
      <c r="E3929" s="9" t="n">
        <v>0</v>
      </c>
      <c r="F3929" s="9" t="n">
        <v>0</v>
      </c>
      <c r="G3929" s="9" t="inlineStr">
        <is>
          <t>Out stock</t>
        </is>
      </c>
      <c r="H3929" s="9">
        <f>SUBSTITUTE(SUBSTITUTE(SUBSTITUTE(SUBSTITUTE(SUBSTITUTE(F3929,"od",""),"Cena internetowa","")," ",""),"€",""),",",".")+0</f>
        <v/>
      </c>
      <c r="I3929" s="9" t="n"/>
      <c r="J3929" s="9">
        <f>IF(I3929&lt;&gt;"",I3929,H3929)</f>
        <v/>
      </c>
      <c r="K3929" s="9">
        <f>E3929/(1+M3929)</f>
        <v/>
      </c>
      <c r="L3929" s="10" t="inlineStr">
        <is>
          <t>PLN</t>
        </is>
      </c>
      <c r="M3929" s="11" t="n">
        <v>0.23</v>
      </c>
      <c r="N3929" s="9">
        <f>K3929*VLOOKUP(L3929,'Exchange rate'!A:B,2,0)</f>
        <v/>
      </c>
      <c r="O3929" s="8" t="inlineStr">
        <is>
          <t>x-kom</t>
        </is>
      </c>
      <c r="P3929" s="8" t="inlineStr">
        <is>
          <t>x-kom</t>
        </is>
      </c>
      <c r="Q3929" s="8" t="inlineStr">
        <is>
          <t>Poland</t>
        </is>
      </c>
      <c r="R3929" s="12" t="inlineStr">
        <is>
          <t>https://www.x-kom.pl/p/1119915-smartfon-telefon-cat-s75-6-128gb-czarny.html?cid=9FYS5&amp;eid=KU1ll</t>
        </is>
      </c>
      <c r="S3929" s="13" t="inlineStr">
        <is>
          <t>Handset</t>
        </is>
      </c>
      <c r="T3929" s="13" t="n">
        <v>4</v>
      </c>
      <c r="U3929" s="12" t="inlineStr">
        <is>
          <t>https://drive.google.com/uc?export=view&amp;id=1N22vo1xiYfw7QGUXrdzWhJypeTUL7lGl</t>
        </is>
      </c>
    </row>
    <row r="3930" ht="15" customHeight="1">
      <c r="A3930" s="7" t="inlineStr">
        <is>
          <t>AN00000123</t>
        </is>
      </c>
      <c r="B3930" s="8" t="inlineStr">
        <is>
          <t>DJI</t>
        </is>
      </c>
      <c r="C3930" s="8" t="inlineStr">
        <is>
          <t>DJI Osmo Mobile 6</t>
        </is>
      </c>
      <c r="D3930" s="8" t="inlineStr">
        <is>
          <t>-</t>
        </is>
      </c>
      <c r="E3930" s="9" t="n">
        <v>0</v>
      </c>
      <c r="F3930" s="9" t="n">
        <v>0</v>
      </c>
      <c r="G3930" s="9" t="inlineStr">
        <is>
          <t>Out stock</t>
        </is>
      </c>
      <c r="H3930" s="9">
        <f>SUBSTITUTE(SUBSTITUTE(SUBSTITUTE(SUBSTITUTE(SUBSTITUTE(F3930,"od",""),"Cena internetowa","")," ",""),"€",""),",",".")+0</f>
        <v/>
      </c>
      <c r="I3930" s="9" t="n"/>
      <c r="J3930" s="9">
        <f>IF(I3930&lt;&gt;"",I3930,H3930)</f>
        <v/>
      </c>
      <c r="K3930" s="9">
        <f>E3930/(1+M3930)</f>
        <v/>
      </c>
      <c r="L3930" s="10" t="inlineStr">
        <is>
          <t>PLN</t>
        </is>
      </c>
      <c r="M3930" s="11" t="n">
        <v>0.23</v>
      </c>
      <c r="N3930" s="9">
        <f>K3930*VLOOKUP(L3930,'Exchange rate'!A:B,2,0)</f>
        <v/>
      </c>
      <c r="O3930" s="8" t="inlineStr">
        <is>
          <t>x-kom</t>
        </is>
      </c>
      <c r="P3930" s="8" t="inlineStr">
        <is>
          <t>x-kom</t>
        </is>
      </c>
      <c r="Q3930" s="8" t="inlineStr">
        <is>
          <t>Poland</t>
        </is>
      </c>
      <c r="R3930" s="12" t="inlineStr">
        <is>
          <t>https://www.x-kom.pl/p/1155803-gimbal-dji-om-6-osmo-mobile-6-platinum-gray.html</t>
        </is>
      </c>
      <c r="S3930" s="13" t="inlineStr">
        <is>
          <t>Other</t>
        </is>
      </c>
      <c r="T3930" s="13" t="n">
        <v>4</v>
      </c>
      <c r="U3930" s="12" t="inlineStr">
        <is>
          <t>https://drive.google.com/uc?export=view&amp;id=1Mkt4KG5ZLgKy7DJjPJJqY5VcHNDSvkfb</t>
        </is>
      </c>
    </row>
    <row r="3931" ht="15" customHeight="1">
      <c r="A3931" s="7" t="inlineStr">
        <is>
          <t>AN00000122</t>
        </is>
      </c>
      <c r="B3931" s="8" t="inlineStr">
        <is>
          <t>DJI</t>
        </is>
      </c>
      <c r="C3931" s="8" t="inlineStr">
        <is>
          <t>DJI Osmo Mobile SE</t>
        </is>
      </c>
      <c r="D3931" s="8" t="inlineStr">
        <is>
          <t>-</t>
        </is>
      </c>
      <c r="E3931" s="9" t="n">
        <v>379</v>
      </c>
      <c r="F3931" s="9" t="inlineStr">
        <is>
          <t>379.00</t>
        </is>
      </c>
      <c r="G3931" s="9" t="inlineStr">
        <is>
          <t>In stock</t>
        </is>
      </c>
      <c r="H3931" s="9">
        <f>SUBSTITUTE(SUBSTITUTE(SUBSTITUTE(SUBSTITUTE(SUBSTITUTE(F3931,"od",""),"Cena internetowa","")," ",""),"€",""),",",".")+0</f>
        <v/>
      </c>
      <c r="I3931" s="9" t="n"/>
      <c r="J3931" s="9">
        <f>IF(I3931&lt;&gt;"",I3931,H3931)</f>
        <v/>
      </c>
      <c r="K3931" s="9">
        <f>E3931/(1+M3931)</f>
        <v/>
      </c>
      <c r="L3931" s="10" t="inlineStr">
        <is>
          <t>PLN</t>
        </is>
      </c>
      <c r="M3931" s="11" t="n">
        <v>0.23</v>
      </c>
      <c r="N3931" s="9">
        <f>K3931*VLOOKUP(L3931,'Exchange rate'!A:B,2,0)</f>
        <v/>
      </c>
      <c r="O3931" s="8" t="inlineStr">
        <is>
          <t>x-kom</t>
        </is>
      </c>
      <c r="P3931" s="8" t="inlineStr">
        <is>
          <t>x-kom</t>
        </is>
      </c>
      <c r="Q3931" s="8" t="inlineStr">
        <is>
          <t>Poland</t>
        </is>
      </c>
      <c r="R3931" s="12" t="inlineStr">
        <is>
          <t>https://www.x-kom.pl/p/1074461-gimbal-dji-osmo-mobile-se.html</t>
        </is>
      </c>
      <c r="S3931" s="13" t="inlineStr">
        <is>
          <t>Other</t>
        </is>
      </c>
      <c r="T3931" s="13" t="n"/>
      <c r="U3931" s="12" t="inlineStr">
        <is>
          <t>https://drive.google.com/uc?export=view&amp;id=1NV5M2hrnJaof3bBYOnUh30pbDFdwwwN7</t>
        </is>
      </c>
    </row>
    <row r="3932" ht="15" customHeight="1">
      <c r="A3932" s="7" t="inlineStr">
        <is>
          <t>AN00000195</t>
        </is>
      </c>
      <c r="B3932" s="8" t="inlineStr">
        <is>
          <t>Garmin</t>
        </is>
      </c>
      <c r="C3932" s="8" t="inlineStr">
        <is>
          <t>Garmin fenix 7X Pro Solar 51mm</t>
        </is>
      </c>
      <c r="D3932" s="8" t="inlineStr">
        <is>
          <t>-</t>
        </is>
      </c>
      <c r="E3932" s="9" t="n">
        <v>0</v>
      </c>
      <c r="F3932" s="9" t="n">
        <v>0</v>
      </c>
      <c r="G3932" s="9" t="inlineStr">
        <is>
          <t>Out stock</t>
        </is>
      </c>
      <c r="H3932" s="9">
        <f>SUBSTITUTE(SUBSTITUTE(SUBSTITUTE(SUBSTITUTE(SUBSTITUTE(F3932,"od",""),"Cena internetowa","")," ",""),"€",""),",",".")+0</f>
        <v/>
      </c>
      <c r="I3932" s="9" t="n"/>
      <c r="J3932" s="9">
        <f>IF(I3932&lt;&gt;"",I3932,H3932)</f>
        <v/>
      </c>
      <c r="K3932" s="9">
        <f>E3932/(1+M3932)</f>
        <v/>
      </c>
      <c r="L3932" s="10" t="inlineStr">
        <is>
          <t>PLN</t>
        </is>
      </c>
      <c r="M3932" s="11" t="n">
        <v>0.23</v>
      </c>
      <c r="N3932" s="9">
        <f>K3932*VLOOKUP(L3932,'Exchange rate'!A:B,2,0)</f>
        <v/>
      </c>
      <c r="O3932" s="8" t="inlineStr">
        <is>
          <t>x-kom</t>
        </is>
      </c>
      <c r="P3932" s="8" t="inlineStr">
        <is>
          <t>x-kom</t>
        </is>
      </c>
      <c r="Q3932" s="8" t="inlineStr">
        <is>
          <t>Poland</t>
        </is>
      </c>
      <c r="R3932" s="12" t="inlineStr">
        <is>
          <t>https://www.x-kom.pl/p/1150231-zegarek-sportowy-garmin-fenix-7x-pro-solar-czarny.html</t>
        </is>
      </c>
      <c r="S3932" s="13" t="inlineStr">
        <is>
          <t>Smart Watch</t>
        </is>
      </c>
      <c r="T3932" s="13" t="n">
        <v>1</v>
      </c>
      <c r="U3932" s="12" t="inlineStr">
        <is>
          <t>https://drive.google.com/uc?export=view&amp;id=1Mx28KHdX0tjEsyAjGG4LqaSfHL3wC4DB</t>
        </is>
      </c>
    </row>
    <row r="3933" ht="15" customHeight="1">
      <c r="A3933" s="7" t="inlineStr">
        <is>
          <t>AN00000236</t>
        </is>
      </c>
      <c r="B3933" s="8" t="inlineStr">
        <is>
          <t>Garmin</t>
        </is>
      </c>
      <c r="C3933" s="8" t="inlineStr">
        <is>
          <t>Garmin fenix 8 51mm AMOLED</t>
        </is>
      </c>
      <c r="D3933" s="8" t="inlineStr">
        <is>
          <t>-</t>
        </is>
      </c>
      <c r="E3933" s="9" t="n">
        <v>4148</v>
      </c>
      <c r="F3933" s="9" t="inlineStr">
        <is>
          <t>4148.00</t>
        </is>
      </c>
      <c r="G3933" s="9" t="inlineStr">
        <is>
          <t>In stock</t>
        </is>
      </c>
      <c r="H3933" s="9">
        <f>SUBSTITUTE(SUBSTITUTE(SUBSTITUTE(SUBSTITUTE(SUBSTITUTE(F3933,"od",""),"Cena internetowa","")," ",""),"€",""),",",".")+0</f>
        <v/>
      </c>
      <c r="I3933" s="9" t="n"/>
      <c r="J3933" s="9">
        <f>IF(I3933&lt;&gt;"",I3933,H3933)</f>
        <v/>
      </c>
      <c r="K3933" s="9">
        <f>E3933/(1+M3933)</f>
        <v/>
      </c>
      <c r="L3933" s="10" t="inlineStr">
        <is>
          <t>PLN</t>
        </is>
      </c>
      <c r="M3933" s="11" t="n">
        <v>0.23</v>
      </c>
      <c r="N3933" s="9">
        <f>K3933*VLOOKUP(L3933,'Exchange rate'!A:B,2,0)</f>
        <v/>
      </c>
      <c r="O3933" s="8" t="inlineStr">
        <is>
          <t>x-kom</t>
        </is>
      </c>
      <c r="P3933" s="8" t="inlineStr">
        <is>
          <t>x-kom</t>
        </is>
      </c>
      <c r="Q3933" s="8" t="inlineStr">
        <is>
          <t>Poland</t>
        </is>
      </c>
      <c r="R3933" s="12" t="inlineStr">
        <is>
          <t>https://www.x-kom.pl/p/1277070-smartwatch-garmin-fenix-8-amoled-51mm-lupkowoszary-z-czarnym-paskiem.html</t>
        </is>
      </c>
      <c r="S3933" s="13" t="inlineStr">
        <is>
          <t>Smart Watch</t>
        </is>
      </c>
      <c r="T3933" s="13" t="n"/>
      <c r="U3933" s="12" t="inlineStr">
        <is>
          <t>https://drive.google.com/uc?export=view&amp;id=1Mr79-c831X2PnKMDDyKxZ9VC4qQ6IDWK</t>
        </is>
      </c>
    </row>
    <row r="3934" ht="15" customHeight="1">
      <c r="A3934" s="7" t="inlineStr">
        <is>
          <t>AN00000193</t>
        </is>
      </c>
      <c r="B3934" s="8" t="inlineStr">
        <is>
          <t>Garmin</t>
        </is>
      </c>
      <c r="C3934" s="8" t="inlineStr">
        <is>
          <t>Garmin Forerunner 165 43mm</t>
        </is>
      </c>
      <c r="D3934" s="8" t="inlineStr">
        <is>
          <t>-</t>
        </is>
      </c>
      <c r="E3934" s="9" t="n">
        <v>0</v>
      </c>
      <c r="F3934" s="9" t="n">
        <v>0</v>
      </c>
      <c r="G3934" s="9" t="inlineStr">
        <is>
          <t>Out stock</t>
        </is>
      </c>
      <c r="H3934" s="9">
        <f>SUBSTITUTE(SUBSTITUTE(SUBSTITUTE(SUBSTITUTE(SUBSTITUTE(F3934,"od",""),"Cena internetowa","")," ",""),"€",""),",",".")+0</f>
        <v/>
      </c>
      <c r="I3934" s="9" t="n"/>
      <c r="J3934" s="9">
        <f>IF(I3934&lt;&gt;"",I3934,H3934)</f>
        <v/>
      </c>
      <c r="K3934" s="9">
        <f>E3934/(1+M3934)</f>
        <v/>
      </c>
      <c r="L3934" s="10" t="inlineStr">
        <is>
          <t>PLN</t>
        </is>
      </c>
      <c r="M3934" s="11" t="n">
        <v>0.23</v>
      </c>
      <c r="N3934" s="9">
        <f>K3934*VLOOKUP(L3934,'Exchange rate'!A:B,2,0)</f>
        <v/>
      </c>
      <c r="O3934" s="8" t="inlineStr">
        <is>
          <t>x-kom</t>
        </is>
      </c>
      <c r="P3934" s="8" t="inlineStr">
        <is>
          <t>x-kom</t>
        </is>
      </c>
      <c r="Q3934" s="8" t="inlineStr">
        <is>
          <t>Poland</t>
        </is>
      </c>
      <c r="R3934" s="12" t="inlineStr">
        <is>
          <t>https://www.x-kom.pl/p/1224468-zegarek-sportowy-garmin-forerunner-165-jasnoszary.html</t>
        </is>
      </c>
      <c r="S3934" s="13" t="inlineStr">
        <is>
          <t>Smart Watch</t>
        </is>
      </c>
      <c r="T3934" s="13" t="n">
        <v>4</v>
      </c>
      <c r="U3934" s="12" t="inlineStr">
        <is>
          <t>https://drive.google.com/uc?export=view&amp;id=1N8yu5D13a39P-3XA9IUmR2NpDp7YSlSm</t>
        </is>
      </c>
    </row>
    <row r="3935" ht="15" customHeight="1">
      <c r="A3935" s="7" t="inlineStr">
        <is>
          <t>AN00000194</t>
        </is>
      </c>
      <c r="B3935" s="8" t="inlineStr">
        <is>
          <t>Garmin</t>
        </is>
      </c>
      <c r="C3935" s="8" t="inlineStr">
        <is>
          <t>Garmin Venu 3S 41mm</t>
        </is>
      </c>
      <c r="D3935" s="8" t="inlineStr">
        <is>
          <t>-</t>
        </is>
      </c>
      <c r="E3935" s="9" t="n">
        <v>1582</v>
      </c>
      <c r="F3935" s="9" t="inlineStr">
        <is>
          <t>1582.00</t>
        </is>
      </c>
      <c r="G3935" s="9" t="inlineStr">
        <is>
          <t>In stock</t>
        </is>
      </c>
      <c r="H3935" s="9">
        <f>SUBSTITUTE(SUBSTITUTE(SUBSTITUTE(SUBSTITUTE(SUBSTITUTE(F3935,"od",""),"Cena internetowa","")," ",""),"€",""),",",".")+0</f>
        <v/>
      </c>
      <c r="I3935" s="9" t="n"/>
      <c r="J3935" s="9">
        <f>IF(I3935&lt;&gt;"",I3935,H3935)</f>
        <v/>
      </c>
      <c r="K3935" s="9">
        <f>E3935/(1+M3935)</f>
        <v/>
      </c>
      <c r="L3935" s="10" t="inlineStr">
        <is>
          <t>PLN</t>
        </is>
      </c>
      <c r="M3935" s="11" t="n">
        <v>0.23</v>
      </c>
      <c r="N3935" s="9">
        <f>K3935*VLOOKUP(L3935,'Exchange rate'!A:B,2,0)</f>
        <v/>
      </c>
      <c r="O3935" s="8" t="inlineStr">
        <is>
          <t>x-kom</t>
        </is>
      </c>
      <c r="P3935" s="8" t="inlineStr">
        <is>
          <t>x-kom</t>
        </is>
      </c>
      <c r="Q3935" s="8" t="inlineStr">
        <is>
          <t>Poland</t>
        </is>
      </c>
      <c r="R3935" s="12" t="inlineStr">
        <is>
          <t>https://www.x-kom.pl/p/1173428-smartwatch-garmin-venu-3s-mietowy.html?cid=9FYS5&amp;eid=0Sf23</t>
        </is>
      </c>
      <c r="S3935" s="13" t="inlineStr">
        <is>
          <t>Smart Watch</t>
        </is>
      </c>
      <c r="T3935" s="13" t="n"/>
      <c r="U3935" s="12" t="inlineStr">
        <is>
          <t>https://drive.google.com/uc?export=view&amp;id=1NY5V7vmy3eGyVHXSJSKg-1R6uYlRM2rH</t>
        </is>
      </c>
    </row>
    <row r="3936" ht="15" customHeight="1">
      <c r="A3936" s="7" t="inlineStr">
        <is>
          <t>BN2008782</t>
        </is>
      </c>
      <c r="B3936" s="8" t="inlineStr">
        <is>
          <t>Google</t>
        </is>
      </c>
      <c r="C3936" s="8" t="inlineStr">
        <is>
          <t>Pixel 7a 8-128GB 5G</t>
        </is>
      </c>
      <c r="D3936" s="8" t="inlineStr">
        <is>
          <t>-</t>
        </is>
      </c>
      <c r="E3936" s="9" t="n">
        <v>0</v>
      </c>
      <c r="F3936" s="9" t="n">
        <v>0</v>
      </c>
      <c r="G3936" s="9" t="inlineStr">
        <is>
          <t>Out stock</t>
        </is>
      </c>
      <c r="H3936" s="9">
        <f>SUBSTITUTE(SUBSTITUTE(SUBSTITUTE(SUBSTITUTE(SUBSTITUTE(F3936,"od",""),"Cena internetowa","")," ",""),"€",""),",",".")+0</f>
        <v/>
      </c>
      <c r="I3936" s="9" t="n"/>
      <c r="J3936" s="9">
        <f>IF(I3936&lt;&gt;"",I3936,H3936)</f>
        <v/>
      </c>
      <c r="K3936" s="9">
        <f>E3936/(1+M3936)</f>
        <v/>
      </c>
      <c r="L3936" s="10" t="inlineStr">
        <is>
          <t>PLN</t>
        </is>
      </c>
      <c r="M3936" s="11" t="n">
        <v>0.23</v>
      </c>
      <c r="N3936" s="9">
        <f>K3936*VLOOKUP(L3936,'Exchange rate'!A:B,2,0)</f>
        <v/>
      </c>
      <c r="O3936" s="8" t="inlineStr">
        <is>
          <t>x-kom</t>
        </is>
      </c>
      <c r="P3936" s="8" t="inlineStr">
        <is>
          <t>x-kom</t>
        </is>
      </c>
      <c r="Q3936" s="8" t="inlineStr">
        <is>
          <t>Poland</t>
        </is>
      </c>
      <c r="R3936" s="12" t="inlineStr">
        <is>
          <t>https://www.x-kom.pl/p/1144465-smartfon-telefon-google-pixel-7a-5g-dual-sim-8-128gb-snow.html</t>
        </is>
      </c>
      <c r="S3936" s="13" t="inlineStr">
        <is>
          <t>Handset</t>
        </is>
      </c>
      <c r="T3936" s="13" t="n">
        <v>4</v>
      </c>
      <c r="U3936" s="12" t="inlineStr">
        <is>
          <t>https://drive.google.com/uc?export=view&amp;id=1O69Eas8CcllWtj_HOFanfD9MwiX9w-i-</t>
        </is>
      </c>
    </row>
    <row r="3937" ht="15" customHeight="1">
      <c r="A3937" s="7" t="inlineStr">
        <is>
          <t>BN2009218</t>
        </is>
      </c>
      <c r="B3937" s="8" t="inlineStr">
        <is>
          <t>Google</t>
        </is>
      </c>
      <c r="C3937" s="8" t="inlineStr">
        <is>
          <t>Pixel 8 128GB 5G</t>
        </is>
      </c>
      <c r="D3937" s="8" t="inlineStr">
        <is>
          <t>-</t>
        </is>
      </c>
      <c r="E3937" s="9" t="n">
        <v>0</v>
      </c>
      <c r="F3937" s="9" t="n">
        <v>0</v>
      </c>
      <c r="G3937" s="9" t="inlineStr">
        <is>
          <t>Out stock</t>
        </is>
      </c>
      <c r="H3937" s="9">
        <f>SUBSTITUTE(SUBSTITUTE(SUBSTITUTE(SUBSTITUTE(SUBSTITUTE(F3937,"od",""),"Cena internetowa","")," ",""),"€",""),",",".")+0</f>
        <v/>
      </c>
      <c r="I3937" s="9" t="n"/>
      <c r="J3937" s="9">
        <f>IF(I3937&lt;&gt;"",I3937,H3937)</f>
        <v/>
      </c>
      <c r="K3937" s="9">
        <f>E3937/(1+M3937)</f>
        <v/>
      </c>
      <c r="L3937" s="10" t="inlineStr">
        <is>
          <t>PLN</t>
        </is>
      </c>
      <c r="M3937" s="11" t="n">
        <v>0.23</v>
      </c>
      <c r="N3937" s="9">
        <f>K3937*VLOOKUP(L3937,'Exchange rate'!A:B,2,0)</f>
        <v/>
      </c>
      <c r="O3937" s="8" t="inlineStr">
        <is>
          <t>x-kom</t>
        </is>
      </c>
      <c r="P3937" s="8" t="inlineStr">
        <is>
          <t>x-kom</t>
        </is>
      </c>
      <c r="Q3937" s="8" t="inlineStr">
        <is>
          <t>Poland</t>
        </is>
      </c>
      <c r="R3937" s="12" t="inlineStr">
        <is>
          <t>https://www.x-kom.pl/p/1192119-smartfon-telefon-google-pixel-8-5g-dualsim-8-128gb-black.html?cid=OOS01&amp;eid=ABV01</t>
        </is>
      </c>
      <c r="S3937" s="13" t="inlineStr">
        <is>
          <t>Handset</t>
        </is>
      </c>
      <c r="T3937" s="13" t="n">
        <v>4</v>
      </c>
      <c r="U3937" s="12" t="inlineStr">
        <is>
          <t>https://drive.google.com/uc?export=view&amp;id=1NmB9ObGSiXLTF3syGGEE1lwJKUwAqplg</t>
        </is>
      </c>
    </row>
    <row r="3938" ht="15" customHeight="1">
      <c r="A3938" s="7" t="inlineStr">
        <is>
          <t>BN2009219</t>
        </is>
      </c>
      <c r="B3938" s="8" t="inlineStr">
        <is>
          <t>Google</t>
        </is>
      </c>
      <c r="C3938" s="8" t="inlineStr">
        <is>
          <t>Pixel 8 pro 128GB 5G</t>
        </is>
      </c>
      <c r="D3938" s="8" t="inlineStr">
        <is>
          <t>-</t>
        </is>
      </c>
      <c r="E3938" s="9" t="n">
        <v>0</v>
      </c>
      <c r="F3938" s="9" t="n">
        <v>0</v>
      </c>
      <c r="G3938" s="9" t="inlineStr">
        <is>
          <t>Out stock</t>
        </is>
      </c>
      <c r="H3938" s="9">
        <f>SUBSTITUTE(SUBSTITUTE(SUBSTITUTE(SUBSTITUTE(SUBSTITUTE(F3938,"od",""),"Cena internetowa","")," ",""),"€",""),",",".")+0</f>
        <v/>
      </c>
      <c r="I3938" s="9" t="n"/>
      <c r="J3938" s="9">
        <f>IF(I3938&lt;&gt;"",I3938,H3938)</f>
        <v/>
      </c>
      <c r="K3938" s="9">
        <f>E3938/(1+M3938)</f>
        <v/>
      </c>
      <c r="L3938" s="10" t="inlineStr">
        <is>
          <t>PLN</t>
        </is>
      </c>
      <c r="M3938" s="11" t="n">
        <v>0.23</v>
      </c>
      <c r="N3938" s="9">
        <f>K3938*VLOOKUP(L3938,'Exchange rate'!A:B,2,0)</f>
        <v/>
      </c>
      <c r="O3938" s="8" t="inlineStr">
        <is>
          <t>x-kom</t>
        </is>
      </c>
      <c r="P3938" s="8" t="inlineStr">
        <is>
          <t>x-kom</t>
        </is>
      </c>
      <c r="Q3938" s="8" t="inlineStr">
        <is>
          <t>Poland</t>
        </is>
      </c>
      <c r="R3938" s="12" t="inlineStr">
        <is>
          <t>https://www.x-kom.pl/p/1192441-smartfon-telefon-google-pixel-8-pro-5g-dualsim-12-128gb-bay.html?cid=9FYS5&amp;eid=KU1ll</t>
        </is>
      </c>
      <c r="S3938" s="13" t="inlineStr">
        <is>
          <t>Handset</t>
        </is>
      </c>
      <c r="T3938" s="13" t="n">
        <v>4</v>
      </c>
      <c r="U3938" s="12" t="inlineStr">
        <is>
          <t>https://drive.google.com/uc?export=view&amp;id=1OP0CA2kB-CRfXwizDz3_q7ZngUq9PWuj</t>
        </is>
      </c>
    </row>
    <row r="3939" ht="15" customHeight="1">
      <c r="A3939" s="7" t="inlineStr">
        <is>
          <t>BN2009570</t>
        </is>
      </c>
      <c r="B3939" s="8" t="inlineStr">
        <is>
          <t>Google</t>
        </is>
      </c>
      <c r="C3939" s="8" t="inlineStr">
        <is>
          <t>Pixel 8a 8-128GB 5G</t>
        </is>
      </c>
      <c r="D3939" s="8" t="inlineStr">
        <is>
          <t>-</t>
        </is>
      </c>
      <c r="E3939" s="9" t="n">
        <v>0</v>
      </c>
      <c r="F3939" s="9" t="n">
        <v>0</v>
      </c>
      <c r="G3939" s="9" t="inlineStr">
        <is>
          <t>Out stock</t>
        </is>
      </c>
      <c r="H3939" s="9">
        <f>SUBSTITUTE(SUBSTITUTE(SUBSTITUTE(SUBSTITUTE(SUBSTITUTE(F3939,"od",""),"Cena internetowa","")," ",""),"€",""),",",".")+0</f>
        <v/>
      </c>
      <c r="I3939" s="9" t="n"/>
      <c r="J3939" s="9">
        <f>IF(I3939&lt;&gt;"",I3939,H3939)</f>
        <v/>
      </c>
      <c r="K3939" s="9">
        <f>E3939/(1+M3939)</f>
        <v/>
      </c>
      <c r="L3939" s="10" t="inlineStr">
        <is>
          <t>PLN</t>
        </is>
      </c>
      <c r="M3939" s="11" t="n">
        <v>0.23</v>
      </c>
      <c r="N3939" s="9">
        <f>K3939*VLOOKUP(L3939,'Exchange rate'!A:B,2,0)</f>
        <v/>
      </c>
      <c r="O3939" s="8" t="inlineStr">
        <is>
          <t>x-kom</t>
        </is>
      </c>
      <c r="P3939" s="8" t="inlineStr">
        <is>
          <t>x-kom</t>
        </is>
      </c>
      <c r="Q3939" s="8" t="inlineStr">
        <is>
          <t>Poland</t>
        </is>
      </c>
      <c r="R3939" s="12" t="inlineStr">
        <is>
          <t>https://www.x-kom.pl/p/1249073-smartfon-telefon-google-pixel-8a-5g-dual-sim-8-128gb-czarny.html?cid=9FYS5&amp;eid=KU1ll</t>
        </is>
      </c>
      <c r="S3939" s="13" t="inlineStr">
        <is>
          <t>Handset</t>
        </is>
      </c>
      <c r="T3939" s="13" t="n">
        <v>2</v>
      </c>
      <c r="U3939" s="12" t="inlineStr">
        <is>
          <t>https://drive.google.com/uc?export=view&amp;id=1N-_XCbXyBFbligrFIBtKx19ytpGtBUgK</t>
        </is>
      </c>
    </row>
    <row r="3940" ht="15" customHeight="1">
      <c r="A3940" s="7" t="inlineStr">
        <is>
          <t>BN2009616</t>
        </is>
      </c>
      <c r="B3940" s="8" t="inlineStr">
        <is>
          <t>Google</t>
        </is>
      </c>
      <c r="C3940" s="8" t="inlineStr">
        <is>
          <t>Pixel 8a 8-256GB 5G</t>
        </is>
      </c>
      <c r="D3940" s="8" t="inlineStr">
        <is>
          <t>-</t>
        </is>
      </c>
      <c r="E3940" s="9" t="n">
        <v>0</v>
      </c>
      <c r="F3940" s="9" t="n">
        <v>0</v>
      </c>
      <c r="G3940" s="9" t="inlineStr">
        <is>
          <t>Out stock</t>
        </is>
      </c>
      <c r="H3940" s="9">
        <f>SUBSTITUTE(SUBSTITUTE(SUBSTITUTE(SUBSTITUTE(SUBSTITUTE(F3940,"od",""),"Cena internetowa","")," ",""),"€",""),",",".")+0</f>
        <v/>
      </c>
      <c r="I3940" s="9" t="n"/>
      <c r="J3940" s="9">
        <f>IF(I3940&lt;&gt;"",I3940,H3940)</f>
        <v/>
      </c>
      <c r="K3940" s="9">
        <f>E3940/(1+M3940)</f>
        <v/>
      </c>
      <c r="L3940" s="10" t="inlineStr">
        <is>
          <t>PLN</t>
        </is>
      </c>
      <c r="M3940" s="11" t="n">
        <v>0.23</v>
      </c>
      <c r="N3940" s="9">
        <f>K3940*VLOOKUP(L3940,'Exchange rate'!A:B,2,0)</f>
        <v/>
      </c>
      <c r="O3940" s="8" t="inlineStr">
        <is>
          <t>x-kom</t>
        </is>
      </c>
      <c r="P3940" s="8" t="inlineStr">
        <is>
          <t>x-kom</t>
        </is>
      </c>
      <c r="Q3940" s="8" t="inlineStr">
        <is>
          <t>Poland</t>
        </is>
      </c>
      <c r="R3940" s="12" t="inlineStr">
        <is>
          <t>https://www.x-kom.pl/p/1293837-smartfon-telefon-google-pixel-8a-5g-dual-sim-8-256gb-czarny.html</t>
        </is>
      </c>
      <c r="S3940" s="13" t="inlineStr">
        <is>
          <t>Handset</t>
        </is>
      </c>
      <c r="T3940" s="13" t="n">
        <v>4</v>
      </c>
      <c r="U3940" s="12" t="inlineStr">
        <is>
          <t>https://drive.google.com/uc?export=view&amp;id=1Nnh9zqLyGEnkOxLjEaNmEu9xsJca6Ksh</t>
        </is>
      </c>
    </row>
    <row r="3941" ht="15" customHeight="1">
      <c r="A3941" s="7" t="inlineStr">
        <is>
          <t>BN2009762</t>
        </is>
      </c>
      <c r="B3941" s="8" t="inlineStr">
        <is>
          <t>Google</t>
        </is>
      </c>
      <c r="C3941" s="8" t="inlineStr">
        <is>
          <t>Pixel 9 12-128GB 5G</t>
        </is>
      </c>
      <c r="D3941" s="8" t="inlineStr">
        <is>
          <t>-</t>
        </is>
      </c>
      <c r="E3941" s="9" t="n">
        <v>2949</v>
      </c>
      <c r="F3941" s="9" t="inlineStr">
        <is>
          <t>2949.00</t>
        </is>
      </c>
      <c r="G3941" s="9" t="inlineStr">
        <is>
          <t>In stock</t>
        </is>
      </c>
      <c r="H3941" s="9">
        <f>SUBSTITUTE(SUBSTITUTE(SUBSTITUTE(SUBSTITUTE(SUBSTITUTE(F3941,"od",""),"Cena internetowa","")," ",""),"€",""),",",".")+0</f>
        <v/>
      </c>
      <c r="I3941" s="9" t="n"/>
      <c r="J3941" s="9">
        <f>IF(I3941&lt;&gt;"",I3941,H3941)</f>
        <v/>
      </c>
      <c r="K3941" s="9">
        <f>E3941/(1+M3941)</f>
        <v/>
      </c>
      <c r="L3941" s="10" t="inlineStr">
        <is>
          <t>PLN</t>
        </is>
      </c>
      <c r="M3941" s="11" t="n">
        <v>0.23</v>
      </c>
      <c r="N3941" s="9">
        <f>K3941*VLOOKUP(L3941,'Exchange rate'!A:B,2,0)</f>
        <v/>
      </c>
      <c r="O3941" s="8" t="inlineStr">
        <is>
          <t>x-kom</t>
        </is>
      </c>
      <c r="P3941" s="8" t="inlineStr">
        <is>
          <t>x-kom</t>
        </is>
      </c>
      <c r="Q3941" s="8" t="inlineStr">
        <is>
          <t>Poland</t>
        </is>
      </c>
      <c r="R3941" s="12" t="inlineStr">
        <is>
          <t>https://www.x-kom.pl/p/1273786-smartfon-telefon-google-pixel-9-5g-12-128gb-czarny.html</t>
        </is>
      </c>
      <c r="S3941" s="13" t="inlineStr">
        <is>
          <t>Handset</t>
        </is>
      </c>
      <c r="T3941" s="13" t="n"/>
      <c r="U3941" s="12" t="inlineStr">
        <is>
          <t>https://drive.google.com/uc?export=view&amp;id=1NNwFTLkmI8G7t-oDI-NhrK_DEw3EMgnE</t>
        </is>
      </c>
    </row>
    <row r="3942" ht="15" customHeight="1">
      <c r="A3942" s="7" t="inlineStr">
        <is>
          <t>BN2009766</t>
        </is>
      </c>
      <c r="B3942" s="8" t="inlineStr">
        <is>
          <t>Google</t>
        </is>
      </c>
      <c r="C3942" s="8" t="inlineStr">
        <is>
          <t>Pixel 9 12-256GB 5G</t>
        </is>
      </c>
      <c r="D3942" s="8" t="inlineStr">
        <is>
          <t>-</t>
        </is>
      </c>
      <c r="E3942" s="9" t="n">
        <v>3249</v>
      </c>
      <c r="F3942" s="9" t="inlineStr">
        <is>
          <t>3249.00</t>
        </is>
      </c>
      <c r="G3942" s="9" t="inlineStr">
        <is>
          <t>In stock</t>
        </is>
      </c>
      <c r="H3942" s="9">
        <f>SUBSTITUTE(SUBSTITUTE(SUBSTITUTE(SUBSTITUTE(SUBSTITUTE(F3942,"od",""),"Cena internetowa","")," ",""),"€",""),",",".")+0</f>
        <v/>
      </c>
      <c r="I3942" s="9" t="n"/>
      <c r="J3942" s="9">
        <f>IF(I3942&lt;&gt;"",I3942,H3942)</f>
        <v/>
      </c>
      <c r="K3942" s="9">
        <f>E3942/(1+M3942)</f>
        <v/>
      </c>
      <c r="L3942" s="10" t="inlineStr">
        <is>
          <t>PLN</t>
        </is>
      </c>
      <c r="M3942" s="11" t="n">
        <v>0.23</v>
      </c>
      <c r="N3942" s="9">
        <f>K3942*VLOOKUP(L3942,'Exchange rate'!A:B,2,0)</f>
        <v/>
      </c>
      <c r="O3942" s="8" t="inlineStr">
        <is>
          <t>x-kom</t>
        </is>
      </c>
      <c r="P3942" s="8" t="inlineStr">
        <is>
          <t>x-kom</t>
        </is>
      </c>
      <c r="Q3942" s="8" t="inlineStr">
        <is>
          <t>Poland</t>
        </is>
      </c>
      <c r="R3942" s="12" t="inlineStr">
        <is>
          <t>https://www.x-kom.pl/p/1273797-smartfon-telefon-google-pixel-9-5g-12-256gb-czarny.html</t>
        </is>
      </c>
      <c r="S3942" s="13" t="inlineStr">
        <is>
          <t>Handset</t>
        </is>
      </c>
      <c r="T3942" s="13" t="n"/>
      <c r="U3942" s="12" t="inlineStr">
        <is>
          <t>https://drive.google.com/uc?export=view&amp;id=1Mw69aKLZRZHPm8SROo7MJM_ckuMvfcn5</t>
        </is>
      </c>
    </row>
    <row r="3943" ht="15" customHeight="1">
      <c r="A3943" s="7" t="inlineStr">
        <is>
          <t>BN2009768</t>
        </is>
      </c>
      <c r="B3943" s="8" t="inlineStr">
        <is>
          <t>Google</t>
        </is>
      </c>
      <c r="C3943" s="8" t="inlineStr">
        <is>
          <t>Pixel 9 Pro XL 16-256GB 5G</t>
        </is>
      </c>
      <c r="D3943" s="8" t="inlineStr">
        <is>
          <t>-</t>
        </is>
      </c>
      <c r="E3943" s="9" t="n">
        <v>0</v>
      </c>
      <c r="F3943" s="9" t="n">
        <v>0</v>
      </c>
      <c r="G3943" s="9" t="inlineStr">
        <is>
          <t>Out stock</t>
        </is>
      </c>
      <c r="H3943" s="9">
        <f>SUBSTITUTE(SUBSTITUTE(SUBSTITUTE(SUBSTITUTE(SUBSTITUTE(F3943,"od",""),"Cena internetowa","")," ",""),"€",""),",",".")+0</f>
        <v/>
      </c>
      <c r="I3943" s="9" t="n"/>
      <c r="J3943" s="9">
        <f>IF(I3943&lt;&gt;"",I3943,H3943)</f>
        <v/>
      </c>
      <c r="K3943" s="9">
        <f>E3943/(1+M3943)</f>
        <v/>
      </c>
      <c r="L3943" s="10" t="inlineStr">
        <is>
          <t>PLN</t>
        </is>
      </c>
      <c r="M3943" s="11" t="n">
        <v>0.23</v>
      </c>
      <c r="N3943" s="9">
        <f>K3943*VLOOKUP(L3943,'Exchange rate'!A:B,2,0)</f>
        <v/>
      </c>
      <c r="O3943" s="8" t="inlineStr">
        <is>
          <t>x-kom</t>
        </is>
      </c>
      <c r="P3943" s="8" t="inlineStr">
        <is>
          <t>x-kom</t>
        </is>
      </c>
      <c r="Q3943" s="8" t="inlineStr">
        <is>
          <t>Poland</t>
        </is>
      </c>
      <c r="R3943" s="12" t="inlineStr">
        <is>
          <t>https://www.x-kom.pl/p/1273822-smartfon-telefon-google-pixel-9-pro-xl-5g-16-256gb-porcelanowy.html</t>
        </is>
      </c>
      <c r="S3943" s="13" t="inlineStr">
        <is>
          <t>Handset</t>
        </is>
      </c>
      <c r="T3943" s="13" t="n">
        <v>4</v>
      </c>
      <c r="U3943" s="12" t="inlineStr">
        <is>
          <t>https://drive.google.com/uc?export=view&amp;id=1NhE4ZoIzE-dvdE7Y7CNuwXixZ8YyQkd0</t>
        </is>
      </c>
    </row>
    <row r="3944" ht="15" customHeight="1">
      <c r="A3944" s="7" t="inlineStr">
        <is>
          <t>BN2009066</t>
        </is>
      </c>
      <c r="B3944" s="8" t="inlineStr">
        <is>
          <t>HMD</t>
        </is>
      </c>
      <c r="C3944" s="8" t="inlineStr">
        <is>
          <t>Nokia 110 (2023) 2G</t>
        </is>
      </c>
      <c r="D3944" s="8" t="inlineStr">
        <is>
          <t>-</t>
        </is>
      </c>
      <c r="E3944" s="9" t="n">
        <v>0</v>
      </c>
      <c r="F3944" s="9" t="n">
        <v>0</v>
      </c>
      <c r="G3944" s="9" t="inlineStr">
        <is>
          <t>Out stock</t>
        </is>
      </c>
      <c r="H3944" s="9">
        <f>SUBSTITUTE(SUBSTITUTE(SUBSTITUTE(SUBSTITUTE(SUBSTITUTE(F3944,"od",""),"Cena internetowa","")," ",""),"€",""),",",".")+0</f>
        <v/>
      </c>
      <c r="I3944" s="9" t="n"/>
      <c r="J3944" s="9">
        <f>IF(I3944&lt;&gt;"",I3944,H3944)</f>
        <v/>
      </c>
      <c r="K3944" s="9">
        <f>E3944/(1+M3944)</f>
        <v/>
      </c>
      <c r="L3944" s="10" t="inlineStr">
        <is>
          <t>PLN</t>
        </is>
      </c>
      <c r="M3944" s="11" t="n">
        <v>0.23</v>
      </c>
      <c r="N3944" s="9">
        <f>K3944*VLOOKUP(L3944,'Exchange rate'!A:B,2,0)</f>
        <v/>
      </c>
      <c r="O3944" s="8" t="inlineStr">
        <is>
          <t>x-kom</t>
        </is>
      </c>
      <c r="P3944" s="8" t="inlineStr">
        <is>
          <t>x-kom</t>
        </is>
      </c>
      <c r="Q3944" s="8" t="inlineStr">
        <is>
          <t>Poland</t>
        </is>
      </c>
      <c r="R3944" s="12" t="inlineStr">
        <is>
          <t>https://www.x-kom.pl/p/1148942-smartfon-telefon-nokia-110-2023-dual-sim-niebieski-lte.html</t>
        </is>
      </c>
      <c r="S3944" s="13" t="inlineStr">
        <is>
          <t>Handset</t>
        </is>
      </c>
      <c r="T3944" s="13" t="n">
        <v>4</v>
      </c>
      <c r="U3944" s="12" t="inlineStr">
        <is>
          <t>https://drive.google.com/uc?export=view&amp;id=1OPrgYr9NlNu4RD6Q6OuV8Y0MDVZPb0lM</t>
        </is>
      </c>
    </row>
    <row r="3945" ht="15" customHeight="1">
      <c r="A3945" s="7" t="inlineStr">
        <is>
          <t>BN2009574</t>
        </is>
      </c>
      <c r="B3945" s="8" t="inlineStr">
        <is>
          <t>HMD</t>
        </is>
      </c>
      <c r="C3945" s="8" t="inlineStr">
        <is>
          <t>Nokia 225 LTE (2024)</t>
        </is>
      </c>
      <c r="D3945" s="8" t="inlineStr">
        <is>
          <t>-</t>
        </is>
      </c>
      <c r="E3945" s="9" t="n">
        <v>0</v>
      </c>
      <c r="F3945" s="9" t="n">
        <v>0</v>
      </c>
      <c r="G3945" s="9" t="inlineStr">
        <is>
          <t>Out stock</t>
        </is>
      </c>
      <c r="H3945" s="9">
        <f>SUBSTITUTE(SUBSTITUTE(SUBSTITUTE(SUBSTITUTE(SUBSTITUTE(F3945,"od",""),"Cena internetowa","")," ",""),"€",""),",",".")+0</f>
        <v/>
      </c>
      <c r="I3945" s="9" t="n"/>
      <c r="J3945" s="9">
        <f>IF(I3945&lt;&gt;"",I3945,H3945)</f>
        <v/>
      </c>
      <c r="K3945" s="9">
        <f>E3945/(1+M3945)</f>
        <v/>
      </c>
      <c r="L3945" s="10" t="inlineStr">
        <is>
          <t>PLN</t>
        </is>
      </c>
      <c r="M3945" s="11" t="n">
        <v>0.23</v>
      </c>
      <c r="N3945" s="9">
        <f>K3945*VLOOKUP(L3945,'Exchange rate'!A:B,2,0)</f>
        <v/>
      </c>
      <c r="O3945" s="8" t="inlineStr">
        <is>
          <t>x-kom</t>
        </is>
      </c>
      <c r="P3945" s="8" t="inlineStr">
        <is>
          <t>x-kom</t>
        </is>
      </c>
      <c r="Q3945" s="8" t="inlineStr">
        <is>
          <t>Poland</t>
        </is>
      </c>
      <c r="R3945" s="12" t="inlineStr">
        <is>
          <t>https://www.x-kom.pl/p/612109-smartfon-telefon-nokia-225-4g-dual-sim-niebieski.html</t>
        </is>
      </c>
      <c r="S3945" s="13" t="inlineStr">
        <is>
          <t>Handset</t>
        </is>
      </c>
      <c r="T3945" s="13" t="n">
        <v>4</v>
      </c>
      <c r="U3945" s="12" t="inlineStr">
        <is>
          <t>https://drive.google.com/uc?export=view&amp;id=1NODGVBWXAj4HOX2UsbM2nUoaLi7sg5iG</t>
        </is>
      </c>
    </row>
    <row r="3946" ht="15" customHeight="1">
      <c r="A3946" s="7" t="inlineStr">
        <is>
          <t>BN2009571</t>
        </is>
      </c>
      <c r="B3946" s="8" t="inlineStr">
        <is>
          <t>HMD</t>
        </is>
      </c>
      <c r="C3946" s="8" t="inlineStr">
        <is>
          <t>Nokia 235 LTE (2024)</t>
        </is>
      </c>
      <c r="D3946" s="8" t="inlineStr">
        <is>
          <t>-</t>
        </is>
      </c>
      <c r="E3946" s="9" t="n">
        <v>299</v>
      </c>
      <c r="F3946" s="9" t="inlineStr">
        <is>
          <t>299.00</t>
        </is>
      </c>
      <c r="G3946" s="9" t="inlineStr">
        <is>
          <t>In stock</t>
        </is>
      </c>
      <c r="H3946" s="9">
        <f>SUBSTITUTE(SUBSTITUTE(SUBSTITUTE(SUBSTITUTE(SUBSTITUTE(F3946,"od",""),"Cena internetowa","")," ",""),"€",""),",",".")+0</f>
        <v/>
      </c>
      <c r="I3946" s="9" t="n"/>
      <c r="J3946" s="9">
        <f>IF(I3946&lt;&gt;"",I3946,H3946)</f>
        <v/>
      </c>
      <c r="K3946" s="9">
        <f>E3946/(1+M3946)</f>
        <v/>
      </c>
      <c r="L3946" s="10" t="inlineStr">
        <is>
          <t>PLN</t>
        </is>
      </c>
      <c r="M3946" s="11" t="n">
        <v>0.23</v>
      </c>
      <c r="N3946" s="9">
        <f>K3946*VLOOKUP(L3946,'Exchange rate'!A:B,2,0)</f>
        <v/>
      </c>
      <c r="O3946" s="8" t="inlineStr">
        <is>
          <t>x-kom</t>
        </is>
      </c>
      <c r="P3946" s="8" t="inlineStr">
        <is>
          <t>x-kom</t>
        </is>
      </c>
      <c r="Q3946" s="8" t="inlineStr">
        <is>
          <t>Poland</t>
        </is>
      </c>
      <c r="R3946" s="12" t="inlineStr">
        <is>
          <t>https://www.x-kom.pl/p/1256564-smartfon-telefon-nokia-235-4g-purpurowy.html</t>
        </is>
      </c>
      <c r="S3946" s="13" t="inlineStr">
        <is>
          <t>Handset</t>
        </is>
      </c>
      <c r="T3946" s="13" t="n"/>
      <c r="U3946" s="12" t="inlineStr">
        <is>
          <t>https://drive.google.com/uc?export=view&amp;id=1OCQjOPqIqWkLfUWaBsGY8NkzseCxT0n5</t>
        </is>
      </c>
    </row>
    <row r="3947" ht="15" customHeight="1">
      <c r="A3947" s="7" t="inlineStr">
        <is>
          <t>BN2009572</t>
        </is>
      </c>
      <c r="B3947" s="8" t="inlineStr">
        <is>
          <t>HMD</t>
        </is>
      </c>
      <c r="C3947" s="8" t="inlineStr">
        <is>
          <t>Nokia 3210 LTE</t>
        </is>
      </c>
      <c r="D3947" s="8" t="inlineStr">
        <is>
          <t>-</t>
        </is>
      </c>
      <c r="E3947" s="9" t="n">
        <v>279</v>
      </c>
      <c r="F3947" s="9" t="inlineStr">
        <is>
          <t>279.00</t>
        </is>
      </c>
      <c r="G3947" s="9" t="inlineStr">
        <is>
          <t>In stock</t>
        </is>
      </c>
      <c r="H3947" s="9">
        <f>SUBSTITUTE(SUBSTITUTE(SUBSTITUTE(SUBSTITUTE(SUBSTITUTE(F3947,"od",""),"Cena internetowa","")," ",""),"€",""),",",".")+0</f>
        <v/>
      </c>
      <c r="I3947" s="9" t="n"/>
      <c r="J3947" s="9">
        <f>IF(I3947&lt;&gt;"",I3947,H3947)</f>
        <v/>
      </c>
      <c r="K3947" s="9">
        <f>E3947/(1+M3947)</f>
        <v/>
      </c>
      <c r="L3947" s="10" t="inlineStr">
        <is>
          <t>PLN</t>
        </is>
      </c>
      <c r="M3947" s="11" t="n">
        <v>0.23</v>
      </c>
      <c r="N3947" s="9">
        <f>K3947*VLOOKUP(L3947,'Exchange rate'!A:B,2,0)</f>
        <v/>
      </c>
      <c r="O3947" s="8" t="inlineStr">
        <is>
          <t>x-kom</t>
        </is>
      </c>
      <c r="P3947" s="8" t="inlineStr">
        <is>
          <t>x-kom</t>
        </is>
      </c>
      <c r="Q3947" s="8" t="inlineStr">
        <is>
          <t>Poland</t>
        </is>
      </c>
      <c r="R3947" s="12" t="inlineStr">
        <is>
          <t>https://www.x-kom.pl/p/1256559-smartfon-telefon-nokia-3210-4g-czarny-2024.html</t>
        </is>
      </c>
      <c r="S3947" s="13" t="inlineStr">
        <is>
          <t>Handset</t>
        </is>
      </c>
      <c r="T3947" s="13" t="n"/>
      <c r="U3947" s="12" t="inlineStr">
        <is>
          <t>https://drive.google.com/uc?export=view&amp;id=1NYnxRmAmnWi97EMiB1Fo4eOS-66-X1Ly</t>
        </is>
      </c>
    </row>
    <row r="3948" ht="15" customHeight="1">
      <c r="A3948" s="7" t="inlineStr">
        <is>
          <t>BN2009748</t>
        </is>
      </c>
      <c r="B3948" s="8" t="inlineStr">
        <is>
          <t>HMD</t>
        </is>
      </c>
      <c r="C3948" s="8" t="inlineStr">
        <is>
          <t>Nokia 6310 LTE (2024)</t>
        </is>
      </c>
      <c r="D3948" s="8" t="inlineStr">
        <is>
          <t>-</t>
        </is>
      </c>
      <c r="E3948" s="9" t="n">
        <v>239</v>
      </c>
      <c r="F3948" s="9" t="inlineStr">
        <is>
          <t>239.00</t>
        </is>
      </c>
      <c r="G3948" s="9" t="inlineStr">
        <is>
          <t>In stock</t>
        </is>
      </c>
      <c r="H3948" s="9">
        <f>SUBSTITUTE(SUBSTITUTE(SUBSTITUTE(SUBSTITUTE(SUBSTITUTE(F3948,"od",""),"Cena internetowa","")," ",""),"€",""),",",".")+0</f>
        <v/>
      </c>
      <c r="I3948" s="9" t="n"/>
      <c r="J3948" s="9">
        <f>IF(I3948&lt;&gt;"",I3948,H3948)</f>
        <v/>
      </c>
      <c r="K3948" s="9">
        <f>E3948/(1+M3948)</f>
        <v/>
      </c>
      <c r="L3948" s="10" t="inlineStr">
        <is>
          <t>PLN</t>
        </is>
      </c>
      <c r="M3948" s="11" t="n">
        <v>0.23</v>
      </c>
      <c r="N3948" s="9">
        <f>K3948*VLOOKUP(L3948,'Exchange rate'!A:B,2,0)</f>
        <v/>
      </c>
      <c r="O3948" s="8" t="inlineStr">
        <is>
          <t>x-kom</t>
        </is>
      </c>
      <c r="P3948" s="8" t="inlineStr">
        <is>
          <t>x-kom</t>
        </is>
      </c>
      <c r="Q3948" s="8" t="inlineStr">
        <is>
          <t>Poland</t>
        </is>
      </c>
      <c r="R3948" s="12" t="inlineStr">
        <is>
          <t>https://www.x-kom.pl/p/1256567-smartfon-telefon-nokia-6310-czarny-2024.html</t>
        </is>
      </c>
      <c r="S3948" s="13" t="inlineStr">
        <is>
          <t>Handset</t>
        </is>
      </c>
      <c r="T3948" s="13" t="n"/>
      <c r="U3948" s="12" t="inlineStr">
        <is>
          <t>https://drive.google.com/uc?export=view&amp;id=1N23utAm99TV2LwzeGkwKVpXJ7V_ggweb</t>
        </is>
      </c>
    </row>
    <row r="3949" ht="15" customHeight="1">
      <c r="A3949" s="7" t="inlineStr">
        <is>
          <t>BN2008421</t>
        </is>
      </c>
      <c r="B3949" s="8" t="inlineStr">
        <is>
          <t>HMD</t>
        </is>
      </c>
      <c r="C3949" s="8" t="inlineStr">
        <is>
          <t>Nokia 8210 LTE</t>
        </is>
      </c>
      <c r="D3949" s="8" t="inlineStr">
        <is>
          <t>-</t>
        </is>
      </c>
      <c r="E3949" s="9" t="n">
        <v>329</v>
      </c>
      <c r="F3949" s="9" t="inlineStr">
        <is>
          <t>329.00</t>
        </is>
      </c>
      <c r="G3949" s="9" t="inlineStr">
        <is>
          <t>In stock</t>
        </is>
      </c>
      <c r="H3949" s="9">
        <f>SUBSTITUTE(SUBSTITUTE(SUBSTITUTE(SUBSTITUTE(SUBSTITUTE(F3949,"od",""),"Cena internetowa","")," ",""),"€",""),",",".")+0</f>
        <v/>
      </c>
      <c r="I3949" s="9" t="n"/>
      <c r="J3949" s="9">
        <f>IF(I3949&lt;&gt;"",I3949,H3949)</f>
        <v/>
      </c>
      <c r="K3949" s="9">
        <f>E3949/(1+M3949)</f>
        <v/>
      </c>
      <c r="L3949" s="10" t="inlineStr">
        <is>
          <t>PLN</t>
        </is>
      </c>
      <c r="M3949" s="11" t="n">
        <v>0.23</v>
      </c>
      <c r="N3949" s="9">
        <f>K3949*VLOOKUP(L3949,'Exchange rate'!A:B,2,0)</f>
        <v/>
      </c>
      <c r="O3949" s="8" t="inlineStr">
        <is>
          <t>x-kom</t>
        </is>
      </c>
      <c r="P3949" s="8" t="inlineStr">
        <is>
          <t>x-kom</t>
        </is>
      </c>
      <c r="Q3949" s="8" t="inlineStr">
        <is>
          <t>Poland</t>
        </is>
      </c>
      <c r="R3949" s="12" t="inlineStr">
        <is>
          <t>https://www.x-kom.pl/p/1065624-smartfon-telefon-nokia-8210-4g-niebieski.html?cid=9FYS5&amp;eid=KU1ll</t>
        </is>
      </c>
      <c r="S3949" s="13" t="inlineStr">
        <is>
          <t>Handset</t>
        </is>
      </c>
      <c r="T3949" s="13" t="n"/>
      <c r="U3949" s="12" t="inlineStr">
        <is>
          <t>https://drive.google.com/uc?export=view&amp;id=1NOFVNlDpuSlYwYVsVuwk4sc8EHCkoOmp</t>
        </is>
      </c>
    </row>
    <row r="3950" ht="15" customHeight="1">
      <c r="A3950" s="7" t="inlineStr">
        <is>
          <t>BN2008559</t>
        </is>
      </c>
      <c r="B3950" s="8" t="inlineStr">
        <is>
          <t>HMD</t>
        </is>
      </c>
      <c r="C3950" s="8" t="inlineStr">
        <is>
          <t>Nokia C32 4-64GB LTE</t>
        </is>
      </c>
      <c r="D3950" s="8" t="inlineStr">
        <is>
          <t>-</t>
        </is>
      </c>
      <c r="E3950" s="9" t="n">
        <v>0</v>
      </c>
      <c r="F3950" s="9" t="n">
        <v>0</v>
      </c>
      <c r="G3950" s="9" t="inlineStr">
        <is>
          <t>Out stock</t>
        </is>
      </c>
      <c r="H3950" s="9">
        <f>SUBSTITUTE(SUBSTITUTE(SUBSTITUTE(SUBSTITUTE(SUBSTITUTE(F3950,"od",""),"Cena internetowa","")," ",""),"€",""),",",".")+0</f>
        <v/>
      </c>
      <c r="I3950" s="9" t="n"/>
      <c r="J3950" s="9">
        <f>IF(I3950&lt;&gt;"",I3950,H3950)</f>
        <v/>
      </c>
      <c r="K3950" s="9">
        <f>E3950/(1+M3950)</f>
        <v/>
      </c>
      <c r="L3950" s="10" t="inlineStr">
        <is>
          <t>PLN</t>
        </is>
      </c>
      <c r="M3950" s="11" t="n">
        <v>0.23</v>
      </c>
      <c r="N3950" s="9">
        <f>K3950*VLOOKUP(L3950,'Exchange rate'!A:B,2,0)</f>
        <v/>
      </c>
      <c r="O3950" s="8" t="inlineStr">
        <is>
          <t>x-kom</t>
        </is>
      </c>
      <c r="P3950" s="8" t="inlineStr">
        <is>
          <t>x-kom</t>
        </is>
      </c>
      <c r="Q3950" s="8" t="inlineStr">
        <is>
          <t>Poland</t>
        </is>
      </c>
      <c r="R3950" s="12" t="inlineStr">
        <is>
          <t>https://www.x-kom.pl/p/1135938-smartfon-telefon-nokia-c32-dual-sim-4-64-rozowy.html?cid=9FYS5&amp;eid=KU1ll</t>
        </is>
      </c>
      <c r="S3950" s="13" t="inlineStr">
        <is>
          <t>Handset</t>
        </is>
      </c>
      <c r="T3950" s="13" t="n">
        <v>4</v>
      </c>
      <c r="U3950" s="12" t="inlineStr">
        <is>
          <t>https://drive.google.com/uc?export=view&amp;id=1NRu2EnyUcaMWiTWUG2Dhaiqm_qklqqZ2</t>
        </is>
      </c>
    </row>
    <row r="3951" ht="15" customHeight="1">
      <c r="A3951" s="7" t="inlineStr">
        <is>
          <t>BN2009390</t>
        </is>
      </c>
      <c r="B3951" s="8" t="inlineStr">
        <is>
          <t>Honor</t>
        </is>
      </c>
      <c r="C3951" s="8" t="inlineStr">
        <is>
          <t>Honor 200 8-256GB 5G</t>
        </is>
      </c>
      <c r="D3951" s="8" t="inlineStr">
        <is>
          <t>-</t>
        </is>
      </c>
      <c r="E3951" s="9" t="n">
        <v>1399</v>
      </c>
      <c r="F3951" s="9" t="inlineStr">
        <is>
          <t>1399.00</t>
        </is>
      </c>
      <c r="G3951" s="9" t="inlineStr">
        <is>
          <t>In stock</t>
        </is>
      </c>
      <c r="H3951" s="9">
        <f>SUBSTITUTE(SUBSTITUTE(SUBSTITUTE(SUBSTITUTE(SUBSTITUTE(F3951,"od",""),"Cena internetowa","")," ",""),"€",""),",",".")+0</f>
        <v/>
      </c>
      <c r="I3951" s="9" t="n"/>
      <c r="J3951" s="9">
        <f>IF(I3951&lt;&gt;"",I3951,H3951)</f>
        <v/>
      </c>
      <c r="K3951" s="9">
        <f>E3951/(1+M3951)</f>
        <v/>
      </c>
      <c r="L3951" s="10" t="inlineStr">
        <is>
          <t>PLN</t>
        </is>
      </c>
      <c r="M3951" s="11" t="n">
        <v>0.23</v>
      </c>
      <c r="N3951" s="9">
        <f>K3951*VLOOKUP(L3951,'Exchange rate'!A:B,2,0)</f>
        <v/>
      </c>
      <c r="O3951" s="8" t="inlineStr">
        <is>
          <t>x-kom</t>
        </is>
      </c>
      <c r="P3951" s="8" t="inlineStr">
        <is>
          <t>x-kom</t>
        </is>
      </c>
      <c r="Q3951" s="8" t="inlineStr">
        <is>
          <t>Poland</t>
        </is>
      </c>
      <c r="R3951" s="12" t="inlineStr">
        <is>
          <t>https://www.x-kom.pl/p/1265394-smartfon-telefon-honor-200-5g-8-256gb-midnight-black-120hz.html</t>
        </is>
      </c>
      <c r="S3951" s="13" t="inlineStr">
        <is>
          <t>Handset</t>
        </is>
      </c>
      <c r="T3951" s="13" t="n"/>
      <c r="U3951" s="12" t="inlineStr">
        <is>
          <t>https://drive.google.com/uc?export=view&amp;id=1NT3HkLQdLkmIb9UxjGcL1eeP3hd5aICy</t>
        </is>
      </c>
    </row>
    <row r="3952" ht="15" customHeight="1">
      <c r="A3952" s="7" t="inlineStr">
        <is>
          <t>BN2009284</t>
        </is>
      </c>
      <c r="B3952" s="8" t="inlineStr">
        <is>
          <t>Honor</t>
        </is>
      </c>
      <c r="C3952" s="8" t="inlineStr">
        <is>
          <t>Honor 200 Lite 8-256GB 5G</t>
        </is>
      </c>
      <c r="D3952" s="8" t="inlineStr">
        <is>
          <t>-</t>
        </is>
      </c>
      <c r="E3952" s="9" t="n">
        <v>0</v>
      </c>
      <c r="F3952" s="9" t="n">
        <v>0</v>
      </c>
      <c r="G3952" s="9" t="inlineStr">
        <is>
          <t>Out stock</t>
        </is>
      </c>
      <c r="H3952" s="9">
        <f>SUBSTITUTE(SUBSTITUTE(SUBSTITUTE(SUBSTITUTE(SUBSTITUTE(F3952,"od",""),"Cena internetowa","")," ",""),"€",""),",",".")+0</f>
        <v/>
      </c>
      <c r="I3952" s="9" t="n"/>
      <c r="J3952" s="9">
        <f>IF(I3952&lt;&gt;"",I3952,H3952)</f>
        <v/>
      </c>
      <c r="K3952" s="9">
        <f>E3952/(1+M3952)</f>
        <v/>
      </c>
      <c r="L3952" s="10" t="inlineStr">
        <is>
          <t>PLN</t>
        </is>
      </c>
      <c r="M3952" s="11" t="n">
        <v>0.23</v>
      </c>
      <c r="N3952" s="9">
        <f>K3952*VLOOKUP(L3952,'Exchange rate'!A:B,2,0)</f>
        <v/>
      </c>
      <c r="O3952" s="8" t="inlineStr">
        <is>
          <t>x-kom</t>
        </is>
      </c>
      <c r="P3952" s="8" t="inlineStr">
        <is>
          <t>x-kom</t>
        </is>
      </c>
      <c r="Q3952" s="8" t="inlineStr">
        <is>
          <t>Poland</t>
        </is>
      </c>
      <c r="R3952" s="12" t="inlineStr">
        <is>
          <t>https://www.x-kom.pl/p/1265397-smartfon-telefon-honor-200-lite-5g-8-256gb-midnight-black-90hz.html</t>
        </is>
      </c>
      <c r="S3952" s="13" t="inlineStr">
        <is>
          <t>Handset</t>
        </is>
      </c>
      <c r="T3952" s="13" t="n">
        <v>4</v>
      </c>
      <c r="U3952" s="12" t="inlineStr">
        <is>
          <t>https://drive.google.com/uc?export=view&amp;id=1NYG-cfpMnNep8-g5SW84LSzINdA7Svqt</t>
        </is>
      </c>
    </row>
    <row r="3953" ht="15" customHeight="1">
      <c r="A3953" s="7" t="inlineStr">
        <is>
          <t>BN2009352</t>
        </is>
      </c>
      <c r="B3953" s="8" t="inlineStr">
        <is>
          <t>Honor</t>
        </is>
      </c>
      <c r="C3953" s="8" t="inlineStr">
        <is>
          <t>Honor 200 Pro 12-512GB 5G</t>
        </is>
      </c>
      <c r="D3953" s="8" t="inlineStr">
        <is>
          <t>-</t>
        </is>
      </c>
      <c r="E3953" s="9" t="n">
        <v>2148</v>
      </c>
      <c r="F3953" s="9" t="inlineStr">
        <is>
          <t>2148.00</t>
        </is>
      </c>
      <c r="G3953" s="9" t="inlineStr">
        <is>
          <t>In stock</t>
        </is>
      </c>
      <c r="H3953" s="9">
        <f>SUBSTITUTE(SUBSTITUTE(SUBSTITUTE(SUBSTITUTE(SUBSTITUTE(F3953,"od",""),"Cena internetowa","")," ",""),"€",""),",",".")+0</f>
        <v/>
      </c>
      <c r="I3953" s="9" t="n"/>
      <c r="J3953" s="9">
        <f>IF(I3953&lt;&gt;"",I3953,H3953)</f>
        <v/>
      </c>
      <c r="K3953" s="9">
        <f>E3953/(1+M3953)</f>
        <v/>
      </c>
      <c r="L3953" s="10" t="inlineStr">
        <is>
          <t>PLN</t>
        </is>
      </c>
      <c r="M3953" s="11" t="n">
        <v>0.23</v>
      </c>
      <c r="N3953" s="9">
        <f>K3953*VLOOKUP(L3953,'Exchange rate'!A:B,2,0)</f>
        <v/>
      </c>
      <c r="O3953" s="8" t="inlineStr">
        <is>
          <t>x-kom</t>
        </is>
      </c>
      <c r="P3953" s="8" t="inlineStr">
        <is>
          <t>x-kom</t>
        </is>
      </c>
      <c r="Q3953" s="8" t="inlineStr">
        <is>
          <t>Poland</t>
        </is>
      </c>
      <c r="R3953" s="12" t="inlineStr">
        <is>
          <t>https://www.x-kom.pl/p/1265391-smartfon-telefon-honor-200-pro-5g-12-512gb-midnight-black-120hz.html</t>
        </is>
      </c>
      <c r="S3953" s="13" t="inlineStr">
        <is>
          <t>Handset</t>
        </is>
      </c>
      <c r="T3953" s="13" t="n"/>
      <c r="U3953" s="12" t="inlineStr">
        <is>
          <t>https://drive.google.com/uc?export=view&amp;id=1NcuXqL9ksbBRqyWFB1CHKN39cPOq_yKW</t>
        </is>
      </c>
    </row>
    <row r="3954" ht="15" customHeight="1">
      <c r="A3954" s="7" t="inlineStr">
        <is>
          <t>BN2008843</t>
        </is>
      </c>
      <c r="B3954" s="8" t="inlineStr">
        <is>
          <t>Honor</t>
        </is>
      </c>
      <c r="C3954" s="8" t="inlineStr">
        <is>
          <t>Honor 90 lite 8-256GB 5G</t>
        </is>
      </c>
      <c r="D3954" s="8" t="inlineStr">
        <is>
          <t>-</t>
        </is>
      </c>
      <c r="E3954" s="9" t="n">
        <v>0</v>
      </c>
      <c r="F3954" s="9" t="n">
        <v>0</v>
      </c>
      <c r="G3954" s="9" t="inlineStr">
        <is>
          <t>Out stock</t>
        </is>
      </c>
      <c r="H3954" s="9">
        <f>SUBSTITUTE(SUBSTITUTE(SUBSTITUTE(SUBSTITUTE(SUBSTITUTE(F3954,"od",""),"Cena internetowa","")," ",""),"€",""),",",".")+0</f>
        <v/>
      </c>
      <c r="I3954" s="9" t="n"/>
      <c r="J3954" s="9">
        <f>IF(I3954&lt;&gt;"",I3954,H3954)</f>
        <v/>
      </c>
      <c r="K3954" s="9">
        <f>E3954/(1+M3954)</f>
        <v/>
      </c>
      <c r="L3954" s="10" t="inlineStr">
        <is>
          <t>PLN</t>
        </is>
      </c>
      <c r="M3954" s="11" t="n">
        <v>0.23</v>
      </c>
      <c r="N3954" s="9">
        <f>K3954*VLOOKUP(L3954,'Exchange rate'!A:B,2,0)</f>
        <v/>
      </c>
      <c r="O3954" s="8" t="inlineStr">
        <is>
          <t>x-kom</t>
        </is>
      </c>
      <c r="P3954" s="8" t="inlineStr">
        <is>
          <t>x-kom</t>
        </is>
      </c>
      <c r="Q3954" s="8" t="inlineStr">
        <is>
          <t>Poland</t>
        </is>
      </c>
      <c r="R3954" s="12" t="inlineStr">
        <is>
          <t>https://www.x-kom.pl/p/1213212-smartfon-telefon-honor-90-lite-5g-8-256gb-cyan-lake-90hz.html</t>
        </is>
      </c>
      <c r="S3954" s="13" t="inlineStr">
        <is>
          <t>Handset</t>
        </is>
      </c>
      <c r="T3954" s="13" t="n">
        <v>4</v>
      </c>
      <c r="U3954" s="12" t="inlineStr">
        <is>
          <t>https://drive.google.com/uc?export=view&amp;id=1O78fQode5Zk5FY9aDvr8peekpUBn836f</t>
        </is>
      </c>
    </row>
    <row r="3955" ht="15" customHeight="1">
      <c r="A3955" s="7" t="inlineStr">
        <is>
          <t>BN2009429</t>
        </is>
      </c>
      <c r="B3955" s="8" t="inlineStr">
        <is>
          <t>Honor</t>
        </is>
      </c>
      <c r="C3955" s="8" t="inlineStr">
        <is>
          <t>Honor Magic V3 12-512GB 5G</t>
        </is>
      </c>
      <c r="D3955" s="8" t="inlineStr">
        <is>
          <t>-</t>
        </is>
      </c>
      <c r="E3955" s="9" t="n">
        <v>6799</v>
      </c>
      <c r="F3955" s="9" t="inlineStr">
        <is>
          <t>6799.00</t>
        </is>
      </c>
      <c r="G3955" s="9" t="inlineStr">
        <is>
          <t>In stock</t>
        </is>
      </c>
      <c r="H3955" s="9">
        <f>SUBSTITUTE(SUBSTITUTE(SUBSTITUTE(SUBSTITUTE(SUBSTITUTE(F3955,"od",""),"Cena internetowa","")," ",""),"€",""),",",".")+0</f>
        <v/>
      </c>
      <c r="I3955" s="9" t="n"/>
      <c r="J3955" s="9">
        <f>IF(I3955&lt;&gt;"",I3955,H3955)</f>
        <v/>
      </c>
      <c r="K3955" s="9">
        <f>E3955/(1+M3955)</f>
        <v/>
      </c>
      <c r="L3955" s="10" t="inlineStr">
        <is>
          <t>PLN</t>
        </is>
      </c>
      <c r="M3955" s="11" t="n">
        <v>0.23</v>
      </c>
      <c r="N3955" s="9">
        <f>K3955*VLOOKUP(L3955,'Exchange rate'!A:B,2,0)</f>
        <v/>
      </c>
      <c r="O3955" s="8" t="inlineStr">
        <is>
          <t>x-kom</t>
        </is>
      </c>
      <c r="P3955" s="8" t="inlineStr">
        <is>
          <t>x-kom</t>
        </is>
      </c>
      <c r="Q3955" s="8" t="inlineStr">
        <is>
          <t>Poland</t>
        </is>
      </c>
      <c r="R3955" s="12" t="inlineStr">
        <is>
          <t>https://www.x-kom.pl/p/1279415-smartfon-telefon-honor-magic-v3-5g-12-512gb-black-120hz.html</t>
        </is>
      </c>
      <c r="S3955" s="13" t="inlineStr">
        <is>
          <t>Handset</t>
        </is>
      </c>
      <c r="T3955" s="13" t="n"/>
      <c r="U3955" s="12" t="inlineStr">
        <is>
          <t>https://drive.google.com/uc?export=view&amp;id=1O4ex7e8ZL7eEHpW8dQAE0w_h1DjjhyqB</t>
        </is>
      </c>
    </row>
    <row r="3956" ht="15" customHeight="1">
      <c r="A3956" s="7" t="inlineStr">
        <is>
          <t>BN2009095</t>
        </is>
      </c>
      <c r="B3956" s="8" t="inlineStr">
        <is>
          <t>Honor</t>
        </is>
      </c>
      <c r="C3956" s="8" t="inlineStr">
        <is>
          <t>Honor Magic6 Lite 8-256GB 5G</t>
        </is>
      </c>
      <c r="D3956" s="8" t="inlineStr">
        <is>
          <t>-</t>
        </is>
      </c>
      <c r="E3956" s="9" t="n">
        <v>0</v>
      </c>
      <c r="F3956" s="9" t="n">
        <v>0</v>
      </c>
      <c r="G3956" s="9" t="inlineStr">
        <is>
          <t>Out stock</t>
        </is>
      </c>
      <c r="H3956" s="9">
        <f>SUBSTITUTE(SUBSTITUTE(SUBSTITUTE(SUBSTITUTE(SUBSTITUTE(F3956,"od",""),"Cena internetowa","")," ",""),"€",""),",",".")+0</f>
        <v/>
      </c>
      <c r="I3956" s="9" t="n"/>
      <c r="J3956" s="9">
        <f>IF(I3956&lt;&gt;"",I3956,H3956)</f>
        <v/>
      </c>
      <c r="K3956" s="9">
        <f>E3956/(1+M3956)</f>
        <v/>
      </c>
      <c r="L3956" s="10" t="inlineStr">
        <is>
          <t>PLN</t>
        </is>
      </c>
      <c r="M3956" s="11" t="n">
        <v>0.23</v>
      </c>
      <c r="N3956" s="9">
        <f>K3956*VLOOKUP(L3956,'Exchange rate'!A:B,2,0)</f>
        <v/>
      </c>
      <c r="O3956" s="8" t="inlineStr">
        <is>
          <t>x-kom</t>
        </is>
      </c>
      <c r="P3956" s="8" t="inlineStr">
        <is>
          <t>x-kom</t>
        </is>
      </c>
      <c r="Q3956" s="8" t="inlineStr">
        <is>
          <t>Poland</t>
        </is>
      </c>
      <c r="R3956" s="12" t="inlineStr">
        <is>
          <t>https://www.x-kom.pl/p/1213216-smartfon-telefon-honor-magic6-lite-5g-8-256gb-midnight-black-120hz.html</t>
        </is>
      </c>
      <c r="S3956" s="13" t="inlineStr">
        <is>
          <t>Handset</t>
        </is>
      </c>
      <c r="T3956" s="13" t="n">
        <v>4</v>
      </c>
      <c r="U3956" s="12" t="inlineStr">
        <is>
          <t>https://drive.google.com/uc?export=view&amp;id=1NkHnJmgH_4AVtQqjOvHySmr2nggXKFIX</t>
        </is>
      </c>
    </row>
    <row r="3957" ht="15" customHeight="1">
      <c r="A3957" s="7" t="inlineStr">
        <is>
          <t>BN2010046</t>
        </is>
      </c>
      <c r="B3957" s="8" t="inlineStr">
        <is>
          <t>Honor</t>
        </is>
      </c>
      <c r="C3957" s="8" t="inlineStr">
        <is>
          <t>HONOR X6b 4-128GB LTE</t>
        </is>
      </c>
      <c r="D3957" s="8" t="inlineStr">
        <is>
          <t>-</t>
        </is>
      </c>
      <c r="E3957" s="9" t="n">
        <v>449</v>
      </c>
      <c r="F3957" s="9" t="inlineStr">
        <is>
          <t>449.00</t>
        </is>
      </c>
      <c r="G3957" s="9" t="inlineStr">
        <is>
          <t>In stock</t>
        </is>
      </c>
      <c r="H3957" s="9">
        <f>SUBSTITUTE(SUBSTITUTE(SUBSTITUTE(SUBSTITUTE(SUBSTITUTE(F3957,"od",""),"Cena internetowa","")," ",""),"€",""),",",".")+0</f>
        <v/>
      </c>
      <c r="I3957" s="9" t="n"/>
      <c r="J3957" s="9">
        <f>IF(I3957&lt;&gt;"",I3957,H3957)</f>
        <v/>
      </c>
      <c r="K3957" s="9">
        <f>E3957/(1+M3957)</f>
        <v/>
      </c>
      <c r="L3957" s="10" t="inlineStr">
        <is>
          <t>PLN</t>
        </is>
      </c>
      <c r="M3957" s="11" t="n">
        <v>0.23</v>
      </c>
      <c r="N3957" s="9">
        <f>K3957*VLOOKUP(L3957,'Exchange rate'!A:B,2,0)</f>
        <v/>
      </c>
      <c r="O3957" s="8" t="inlineStr">
        <is>
          <t>x-kom</t>
        </is>
      </c>
      <c r="P3957" s="8" t="inlineStr">
        <is>
          <t>x-kom</t>
        </is>
      </c>
      <c r="Q3957" s="8" t="inlineStr">
        <is>
          <t>Poland</t>
        </is>
      </c>
      <c r="R3957" s="12" t="inlineStr">
        <is>
          <t>https://www.x-kom.pl/p/1316474-smartfon-telefon-honor-x6b-4-128gb-midnight-black-90hz.html</t>
        </is>
      </c>
      <c r="S3957" s="13" t="inlineStr">
        <is>
          <t>Handset</t>
        </is>
      </c>
      <c r="T3957" s="13" t="n"/>
      <c r="U3957" s="12" t="inlineStr">
        <is>
          <t>https://drive.google.com/uc?export=view&amp;id=1O2vCJQg_T-IH_cvDKZ1TE412XKrceumM</t>
        </is>
      </c>
    </row>
    <row r="3958" ht="15" customHeight="1">
      <c r="A3958" s="7" t="inlineStr">
        <is>
          <t>BN2009097</t>
        </is>
      </c>
      <c r="B3958" s="8" t="inlineStr">
        <is>
          <t>Honor</t>
        </is>
      </c>
      <c r="C3958" s="8" t="inlineStr">
        <is>
          <t>Magic6 Pro 12-512GB 5G</t>
        </is>
      </c>
      <c r="D3958" s="8" t="inlineStr">
        <is>
          <t>-</t>
        </is>
      </c>
      <c r="E3958" s="9" t="n">
        <v>0</v>
      </c>
      <c r="F3958" s="9" t="n">
        <v>0</v>
      </c>
      <c r="G3958" s="9" t="inlineStr">
        <is>
          <t>Out stock</t>
        </is>
      </c>
      <c r="H3958" s="9">
        <f>SUBSTITUTE(SUBSTITUTE(SUBSTITUTE(SUBSTITUTE(SUBSTITUTE(F3958,"od",""),"Cena internetowa","")," ",""),"€",""),",",".")+0</f>
        <v/>
      </c>
      <c r="I3958" s="9" t="n"/>
      <c r="J3958" s="9">
        <f>IF(I3958&lt;&gt;"",I3958,H3958)</f>
        <v/>
      </c>
      <c r="K3958" s="9">
        <f>E3958/(1+M3958)</f>
        <v/>
      </c>
      <c r="L3958" s="10" t="inlineStr">
        <is>
          <t>PLN</t>
        </is>
      </c>
      <c r="M3958" s="11" t="n">
        <v>0.23</v>
      </c>
      <c r="N3958" s="9">
        <f>K3958*VLOOKUP(L3958,'Exchange rate'!A:B,2,0)</f>
        <v/>
      </c>
      <c r="O3958" s="8" t="inlineStr">
        <is>
          <t>x-kom</t>
        </is>
      </c>
      <c r="P3958" s="8" t="inlineStr">
        <is>
          <t>x-kom</t>
        </is>
      </c>
      <c r="Q3958" s="8" t="inlineStr">
        <is>
          <t>Poland</t>
        </is>
      </c>
      <c r="R3958" s="12" t="inlineStr">
        <is>
          <t>https://www.x-kom.pl/p/1234307-smartfon-telefon-honor-magic6-pro-5g-12-512gb-black-120hz.html?cid=9FYS5&amp;eid=KU1ll</t>
        </is>
      </c>
      <c r="S3958" s="13" t="inlineStr">
        <is>
          <t>Handset</t>
        </is>
      </c>
      <c r="T3958" s="13" t="n">
        <v>4</v>
      </c>
      <c r="U3958" s="12" t="inlineStr">
        <is>
          <t>https://drive.google.com/uc?export=view&amp;id=1NYd07v3_RN743rOjQJao10mQ4C_wip8M</t>
        </is>
      </c>
    </row>
    <row r="3959" ht="15" customHeight="1">
      <c r="A3959" s="7" t="inlineStr">
        <is>
          <t>BN4000703</t>
        </is>
      </c>
      <c r="B3959" s="8" t="inlineStr">
        <is>
          <t>Honor</t>
        </is>
      </c>
      <c r="C3959" s="8" t="inlineStr">
        <is>
          <t>Watch 4</t>
        </is>
      </c>
      <c r="D3959" s="8" t="inlineStr">
        <is>
          <t>-</t>
        </is>
      </c>
      <c r="E3959" s="9" t="n">
        <v>449</v>
      </c>
      <c r="F3959" s="9" t="inlineStr">
        <is>
          <t>449.00</t>
        </is>
      </c>
      <c r="G3959" s="9" t="inlineStr">
        <is>
          <t>In stock</t>
        </is>
      </c>
      <c r="H3959" s="9">
        <f>SUBSTITUTE(SUBSTITUTE(SUBSTITUTE(SUBSTITUTE(SUBSTITUTE(F3959,"od",""),"Cena internetowa","")," ",""),"€",""),",",".")+0</f>
        <v/>
      </c>
      <c r="I3959" s="9" t="n"/>
      <c r="J3959" s="9">
        <f>IF(I3959&lt;&gt;"",I3959,H3959)</f>
        <v/>
      </c>
      <c r="K3959" s="9">
        <f>E3959/(1+M3959)</f>
        <v/>
      </c>
      <c r="L3959" s="10" t="inlineStr">
        <is>
          <t>PLN</t>
        </is>
      </c>
      <c r="M3959" s="11" t="n">
        <v>0.23</v>
      </c>
      <c r="N3959" s="9">
        <f>K3959*VLOOKUP(L3959,'Exchange rate'!A:B,2,0)</f>
        <v/>
      </c>
      <c r="O3959" s="8" t="inlineStr">
        <is>
          <t>x-kom</t>
        </is>
      </c>
      <c r="P3959" s="8" t="inlineStr">
        <is>
          <t>x-kom</t>
        </is>
      </c>
      <c r="Q3959" s="8" t="inlineStr">
        <is>
          <t>Poland</t>
        </is>
      </c>
      <c r="R3959" s="12" t="inlineStr">
        <is>
          <t>https://www.x-kom.pl/p/1265400-smartwatch-honor-watch-4-black.html</t>
        </is>
      </c>
      <c r="S3959" s="13" t="inlineStr">
        <is>
          <t>Smart Watch</t>
        </is>
      </c>
      <c r="T3959" s="13" t="n"/>
      <c r="U3959" s="12" t="inlineStr">
        <is>
          <t>https://drive.google.com/uc?export=view&amp;id=1Mv_XwLfwpI3y4xLjKESg7uHm3pkuzpS3</t>
        </is>
      </c>
    </row>
    <row r="3960" ht="15" customHeight="1">
      <c r="A3960" s="7" t="inlineStr">
        <is>
          <t>AN00000221</t>
        </is>
      </c>
      <c r="B3960" s="8" t="inlineStr">
        <is>
          <t>Huawei</t>
        </is>
      </c>
      <c r="C3960" s="8" t="inlineStr">
        <is>
          <t>Huawei Watch D2</t>
        </is>
      </c>
      <c r="D3960" s="8" t="inlineStr">
        <is>
          <t>-</t>
        </is>
      </c>
      <c r="E3960" s="9" t="n">
        <v>1499</v>
      </c>
      <c r="F3960" s="9" t="inlineStr">
        <is>
          <t>1499.00</t>
        </is>
      </c>
      <c r="G3960" s="9" t="inlineStr">
        <is>
          <t>In stock</t>
        </is>
      </c>
      <c r="H3960" s="9">
        <f>SUBSTITUTE(SUBSTITUTE(SUBSTITUTE(SUBSTITUTE(SUBSTITUTE(F3960,"od",""),"Cena internetowa","")," ",""),"€",""),",",".")+0</f>
        <v/>
      </c>
      <c r="I3960" s="9" t="n"/>
      <c r="J3960" s="9">
        <f>IF(I3960&lt;&gt;"",I3960,H3960)</f>
        <v/>
      </c>
      <c r="K3960" s="9">
        <f>E3960/(1+M3960)</f>
        <v/>
      </c>
      <c r="L3960" s="10" t="inlineStr">
        <is>
          <t>PLN</t>
        </is>
      </c>
      <c r="M3960" s="11" t="n">
        <v>0.23</v>
      </c>
      <c r="N3960" s="9">
        <f>K3960*VLOOKUP(L3960,'Exchange rate'!A:B,2,0)</f>
        <v/>
      </c>
      <c r="O3960" s="8" t="inlineStr">
        <is>
          <t>x-kom</t>
        </is>
      </c>
      <c r="P3960" s="8" t="inlineStr">
        <is>
          <t>x-kom</t>
        </is>
      </c>
      <c r="Q3960" s="8" t="inlineStr">
        <is>
          <t>Poland</t>
        </is>
      </c>
      <c r="R3960" s="12" t="inlineStr">
        <is>
          <t>https://www.x-kom.pl/p/1277187-smartwatch-huawei-watch-d2-zloty.html</t>
        </is>
      </c>
      <c r="S3960" s="13" t="inlineStr">
        <is>
          <t>Smart Watch</t>
        </is>
      </c>
      <c r="T3960" s="13" t="n"/>
      <c r="U3960" s="12" t="inlineStr">
        <is>
          <t>https://drive.google.com/uc?export=view&amp;id=1NUIVJYFKa6HHZi2-i6nhq3NroAyLihM8</t>
        </is>
      </c>
    </row>
    <row r="3961" ht="15" customHeight="1">
      <c r="A3961" s="7" t="inlineStr">
        <is>
          <t>AN00000222</t>
        </is>
      </c>
      <c r="B3961" s="8" t="inlineStr">
        <is>
          <t>Huawei</t>
        </is>
      </c>
      <c r="C3961" s="8" t="inlineStr">
        <is>
          <t>Huawei Watch GT5 41mm Classic</t>
        </is>
      </c>
      <c r="D3961" s="8" t="inlineStr">
        <is>
          <t>-</t>
        </is>
      </c>
      <c r="E3961" s="9" t="n">
        <v>1199</v>
      </c>
      <c r="F3961" s="9" t="inlineStr">
        <is>
          <t>1199.00</t>
        </is>
      </c>
      <c r="G3961" s="9" t="inlineStr">
        <is>
          <t>In stock</t>
        </is>
      </c>
      <c r="H3961" s="9">
        <f>SUBSTITUTE(SUBSTITUTE(SUBSTITUTE(SUBSTITUTE(SUBSTITUTE(F3961,"od",""),"Cena internetowa","")," ",""),"€",""),",",".")+0</f>
        <v/>
      </c>
      <c r="I3961" s="9" t="n"/>
      <c r="J3961" s="9">
        <f>IF(I3961&lt;&gt;"",I3961,H3961)</f>
        <v/>
      </c>
      <c r="K3961" s="9">
        <f>E3961/(1+M3961)</f>
        <v/>
      </c>
      <c r="L3961" s="10" t="inlineStr">
        <is>
          <t>PLN</t>
        </is>
      </c>
      <c r="M3961" s="11" t="n">
        <v>0.23</v>
      </c>
      <c r="N3961" s="9">
        <f>K3961*VLOOKUP(L3961,'Exchange rate'!A:B,2,0)</f>
        <v/>
      </c>
      <c r="O3961" s="8" t="inlineStr">
        <is>
          <t>x-kom</t>
        </is>
      </c>
      <c r="P3961" s="8" t="inlineStr">
        <is>
          <t>x-kom</t>
        </is>
      </c>
      <c r="Q3961" s="8" t="inlineStr">
        <is>
          <t>Poland</t>
        </is>
      </c>
      <c r="R3961" s="12" t="inlineStr">
        <is>
          <t>https://www.x-kom.pl/p/1276874-smartwatch-huawei-watch-gt-5-classic-bialy-41mm.html</t>
        </is>
      </c>
      <c r="S3961" s="13" t="inlineStr">
        <is>
          <t>Smart Watch</t>
        </is>
      </c>
      <c r="T3961" s="13" t="n"/>
      <c r="U3961" s="12" t="inlineStr">
        <is>
          <t>https://drive.google.com/uc?export=view&amp;id=1NkT6lRMlnPkgkyFRpc0aRkYxJlCAVCNO</t>
        </is>
      </c>
    </row>
    <row r="3962" ht="15" customHeight="1">
      <c r="A3962" s="7" t="inlineStr">
        <is>
          <t>AN00000223</t>
        </is>
      </c>
      <c r="B3962" s="8" t="inlineStr">
        <is>
          <t>Huawei</t>
        </is>
      </c>
      <c r="C3962" s="8" t="inlineStr">
        <is>
          <t>Huawei Watch GT5 41mm Elegant</t>
        </is>
      </c>
      <c r="D3962" s="8" t="inlineStr">
        <is>
          <t>-</t>
        </is>
      </c>
      <c r="E3962" s="9" t="n">
        <v>1299</v>
      </c>
      <c r="F3962" s="9" t="inlineStr">
        <is>
          <t>1299.00</t>
        </is>
      </c>
      <c r="G3962" s="9" t="inlineStr">
        <is>
          <t>In stock</t>
        </is>
      </c>
      <c r="H3962" s="9">
        <f>SUBSTITUTE(SUBSTITUTE(SUBSTITUTE(SUBSTITUTE(SUBSTITUTE(F3962,"od",""),"Cena internetowa","")," ",""),"€",""),",",".")+0</f>
        <v/>
      </c>
      <c r="I3962" s="9" t="n"/>
      <c r="J3962" s="9">
        <f>IF(I3962&lt;&gt;"",I3962,H3962)</f>
        <v/>
      </c>
      <c r="K3962" s="9">
        <f>E3962/(1+M3962)</f>
        <v/>
      </c>
      <c r="L3962" s="10" t="inlineStr">
        <is>
          <t>PLN</t>
        </is>
      </c>
      <c r="M3962" s="11" t="n">
        <v>0.23</v>
      </c>
      <c r="N3962" s="9">
        <f>K3962*VLOOKUP(L3962,'Exchange rate'!A:B,2,0)</f>
        <v/>
      </c>
      <c r="O3962" s="8" t="inlineStr">
        <is>
          <t>x-kom</t>
        </is>
      </c>
      <c r="P3962" s="8" t="inlineStr">
        <is>
          <t>x-kom</t>
        </is>
      </c>
      <c r="Q3962" s="8" t="inlineStr">
        <is>
          <t>Poland</t>
        </is>
      </c>
      <c r="R3962" s="12" t="inlineStr">
        <is>
          <t>https://www.x-kom.pl/p/1276873-smartwatch-huawei-watch-gt-5-elegant-zloty-41mm.html</t>
        </is>
      </c>
      <c r="S3962" s="13" t="inlineStr">
        <is>
          <t>Smart Watch</t>
        </is>
      </c>
      <c r="T3962" s="13" t="n"/>
      <c r="U3962" s="12" t="inlineStr">
        <is>
          <t>https://drive.google.com/uc?export=view&amp;id=1MqbmbOfSbaoEcGLdTMTQXfO9h3MSpF7f</t>
        </is>
      </c>
    </row>
    <row r="3963" ht="15" customHeight="1">
      <c r="A3963" s="7" t="inlineStr">
        <is>
          <t>AN00000225</t>
        </is>
      </c>
      <c r="B3963" s="8" t="inlineStr">
        <is>
          <t>Huawei</t>
        </is>
      </c>
      <c r="C3963" s="8" t="inlineStr">
        <is>
          <t>Huawei Watch GT5 46mm Active</t>
        </is>
      </c>
      <c r="D3963" s="8" t="inlineStr">
        <is>
          <t>-</t>
        </is>
      </c>
      <c r="E3963" s="9" t="n">
        <v>1099</v>
      </c>
      <c r="F3963" s="9" t="inlineStr">
        <is>
          <t>1099.00</t>
        </is>
      </c>
      <c r="G3963" s="9" t="inlineStr">
        <is>
          <t>In stock</t>
        </is>
      </c>
      <c r="H3963" s="9">
        <f>SUBSTITUTE(SUBSTITUTE(SUBSTITUTE(SUBSTITUTE(SUBSTITUTE(F3963,"od",""),"Cena internetowa","")," ",""),"€",""),",",".")+0</f>
        <v/>
      </c>
      <c r="I3963" s="9" t="n"/>
      <c r="J3963" s="9">
        <f>IF(I3963&lt;&gt;"",I3963,H3963)</f>
        <v/>
      </c>
      <c r="K3963" s="9">
        <f>E3963/(1+M3963)</f>
        <v/>
      </c>
      <c r="L3963" s="10" t="inlineStr">
        <is>
          <t>PLN</t>
        </is>
      </c>
      <c r="M3963" s="11" t="n">
        <v>0.23</v>
      </c>
      <c r="N3963" s="9">
        <f>K3963*VLOOKUP(L3963,'Exchange rate'!A:B,2,0)</f>
        <v/>
      </c>
      <c r="O3963" s="8" t="inlineStr">
        <is>
          <t>x-kom</t>
        </is>
      </c>
      <c r="P3963" s="8" t="inlineStr">
        <is>
          <t>x-kom</t>
        </is>
      </c>
      <c r="Q3963" s="8" t="inlineStr">
        <is>
          <t>Poland</t>
        </is>
      </c>
      <c r="R3963" s="12" t="inlineStr">
        <is>
          <t>https://www.x-kom.pl/p/1276881-smartwatch-huawei-watch-gt-5-active-czarny-46mm.html</t>
        </is>
      </c>
      <c r="S3963" s="13" t="inlineStr">
        <is>
          <t>Smart Watch</t>
        </is>
      </c>
      <c r="T3963" s="13" t="n"/>
      <c r="U3963" s="12" t="inlineStr">
        <is>
          <t>https://drive.google.com/uc?export=view&amp;id=1MkuTlmewpwZ8xpEgY17wMU-2ZHJYSL7z</t>
        </is>
      </c>
    </row>
    <row r="3964" ht="15" customHeight="1">
      <c r="A3964" s="7" t="inlineStr">
        <is>
          <t>AN00000224</t>
        </is>
      </c>
      <c r="B3964" s="8" t="inlineStr">
        <is>
          <t>Huawei</t>
        </is>
      </c>
      <c r="C3964" s="8" t="inlineStr">
        <is>
          <t>Huawei Watch GT5 46mm Blue</t>
        </is>
      </c>
      <c r="D3964" s="8" t="inlineStr">
        <is>
          <t>-</t>
        </is>
      </c>
      <c r="E3964" s="9" t="n">
        <v>999</v>
      </c>
      <c r="F3964" s="9" t="inlineStr">
        <is>
          <t>999.00</t>
        </is>
      </c>
      <c r="G3964" s="9" t="inlineStr">
        <is>
          <t>In stock</t>
        </is>
      </c>
      <c r="H3964" s="9">
        <f>SUBSTITUTE(SUBSTITUTE(SUBSTITUTE(SUBSTITUTE(SUBSTITUTE(F3964,"od",""),"Cena internetowa","")," ",""),"€",""),",",".")+0</f>
        <v/>
      </c>
      <c r="I3964" s="9" t="n"/>
      <c r="J3964" s="9">
        <f>IF(I3964&lt;&gt;"",I3964,H3964)</f>
        <v/>
      </c>
      <c r="K3964" s="9">
        <f>E3964/(1+M3964)</f>
        <v/>
      </c>
      <c r="L3964" s="10" t="inlineStr">
        <is>
          <t>PLN</t>
        </is>
      </c>
      <c r="M3964" s="11" t="n">
        <v>0.23</v>
      </c>
      <c r="N3964" s="9">
        <f>K3964*VLOOKUP(L3964,'Exchange rate'!A:B,2,0)</f>
        <v/>
      </c>
      <c r="O3964" s="8" t="inlineStr">
        <is>
          <t>x-kom</t>
        </is>
      </c>
      <c r="P3964" s="8" t="inlineStr">
        <is>
          <t>x-kom</t>
        </is>
      </c>
      <c r="Q3964" s="8" t="inlineStr">
        <is>
          <t>Poland</t>
        </is>
      </c>
      <c r="R3964" s="12" t="inlineStr">
        <is>
          <t>https://www.x-kom.pl/p/1276878-smartwatch-huawei-watch-gt-5-niebieski-46mm.html</t>
        </is>
      </c>
      <c r="S3964" s="13" t="inlineStr">
        <is>
          <t>Smart Watch</t>
        </is>
      </c>
      <c r="T3964" s="13" t="n"/>
      <c r="U3964" s="12" t="inlineStr">
        <is>
          <t>https://drive.google.com/uc?export=view&amp;id=1NAs_BKrAzPFxFRbrQCYDHy0ZnPr4fkXA</t>
        </is>
      </c>
    </row>
    <row r="3965" ht="15" customHeight="1">
      <c r="A3965" s="7" t="inlineStr">
        <is>
          <t>AN00000226</t>
        </is>
      </c>
      <c r="B3965" s="8" t="inlineStr">
        <is>
          <t>Huawei</t>
        </is>
      </c>
      <c r="C3965" s="8" t="inlineStr">
        <is>
          <t>Huawei Watch GT5 Pro 42mm Elegant</t>
        </is>
      </c>
      <c r="D3965" s="8" t="inlineStr">
        <is>
          <t>-</t>
        </is>
      </c>
      <c r="E3965" s="9" t="n">
        <v>2399</v>
      </c>
      <c r="F3965" s="9" t="inlineStr">
        <is>
          <t>2399.00</t>
        </is>
      </c>
      <c r="G3965" s="9" t="inlineStr">
        <is>
          <t>In stock</t>
        </is>
      </c>
      <c r="H3965" s="9">
        <f>SUBSTITUTE(SUBSTITUTE(SUBSTITUTE(SUBSTITUTE(SUBSTITUTE(F3965,"od",""),"Cena internetowa","")," ",""),"€",""),",",".")+0</f>
        <v/>
      </c>
      <c r="I3965" s="9" t="n"/>
      <c r="J3965" s="9">
        <f>IF(I3965&lt;&gt;"",I3965,H3965)</f>
        <v/>
      </c>
      <c r="K3965" s="9">
        <f>E3965/(1+M3965)</f>
        <v/>
      </c>
      <c r="L3965" s="10" t="inlineStr">
        <is>
          <t>PLN</t>
        </is>
      </c>
      <c r="M3965" s="11" t="n">
        <v>0.23</v>
      </c>
      <c r="N3965" s="9">
        <f>K3965*VLOOKUP(L3965,'Exchange rate'!A:B,2,0)</f>
        <v/>
      </c>
      <c r="O3965" s="8" t="inlineStr">
        <is>
          <t>x-kom</t>
        </is>
      </c>
      <c r="P3965" s="8" t="inlineStr">
        <is>
          <t>x-kom</t>
        </is>
      </c>
      <c r="Q3965" s="8" t="inlineStr">
        <is>
          <t>Poland</t>
        </is>
      </c>
      <c r="R3965" s="12" t="inlineStr">
        <is>
          <t>https://www.x-kom.pl/p/1276868-smartwatch-huawei-watch-gt-5-pro-elegant-bialo-zloty-42mm.html</t>
        </is>
      </c>
      <c r="S3965" s="13" t="inlineStr">
        <is>
          <t>Smart Watch</t>
        </is>
      </c>
      <c r="T3965" s="13" t="n"/>
      <c r="U3965" s="12" t="inlineStr">
        <is>
          <t>https://drive.google.com/uc?export=view&amp;id=1OAvsr9Bur7-82-WpsX42v8W4uQCoqqAF</t>
        </is>
      </c>
    </row>
    <row r="3966" ht="15" customHeight="1">
      <c r="A3966" s="7" t="inlineStr">
        <is>
          <t>AN00000237</t>
        </is>
      </c>
      <c r="B3966" s="8" t="inlineStr">
        <is>
          <t>Huawei</t>
        </is>
      </c>
      <c r="C3966" s="8" t="inlineStr">
        <is>
          <t>Huawei Watch GT5 Pro 46mm Active</t>
        </is>
      </c>
      <c r="D3966" s="8" t="inlineStr">
        <is>
          <t>-</t>
        </is>
      </c>
      <c r="E3966" s="9" t="n">
        <v>1599</v>
      </c>
      <c r="F3966" s="9" t="inlineStr">
        <is>
          <t>1599.00</t>
        </is>
      </c>
      <c r="G3966" s="9" t="inlineStr">
        <is>
          <t>In stock</t>
        </is>
      </c>
      <c r="H3966" s="9">
        <f>SUBSTITUTE(SUBSTITUTE(SUBSTITUTE(SUBSTITUTE(SUBSTITUTE(F3966,"od",""),"Cena internetowa","")," ",""),"€",""),",",".")+0</f>
        <v/>
      </c>
      <c r="I3966" s="9" t="n"/>
      <c r="J3966" s="9">
        <f>IF(I3966&lt;&gt;"",I3966,H3966)</f>
        <v/>
      </c>
      <c r="K3966" s="9">
        <f>E3966/(1+M3966)</f>
        <v/>
      </c>
      <c r="L3966" s="10" t="inlineStr">
        <is>
          <t>PLN</t>
        </is>
      </c>
      <c r="M3966" s="11" t="n">
        <v>0.23</v>
      </c>
      <c r="N3966" s="9">
        <f>K3966*VLOOKUP(L3966,'Exchange rate'!A:B,2,0)</f>
        <v/>
      </c>
      <c r="O3966" s="8" t="inlineStr">
        <is>
          <t>x-kom</t>
        </is>
      </c>
      <c r="P3966" s="8" t="inlineStr">
        <is>
          <t>x-kom</t>
        </is>
      </c>
      <c r="Q3966" s="8" t="inlineStr">
        <is>
          <t>Poland</t>
        </is>
      </c>
      <c r="R3966" s="12" t="inlineStr">
        <is>
          <t>https://www.x-kom.pl/p/1276872-smartwatch-huawei-watch-gt-5-pro-active-czarny-46mm.html</t>
        </is>
      </c>
      <c r="S3966" s="13" t="inlineStr">
        <is>
          <t>Smart Watch</t>
        </is>
      </c>
      <c r="T3966" s="13" t="n"/>
      <c r="U3966" s="12" t="inlineStr">
        <is>
          <t>https://drive.google.com/uc?export=view&amp;id=1N2eMGqLj6nd6EZ1iuDbby-5FETIiwfNh</t>
        </is>
      </c>
    </row>
    <row r="3967" ht="15" customHeight="1">
      <c r="A3967" s="7" t="inlineStr">
        <is>
          <t>AN00000227</t>
        </is>
      </c>
      <c r="B3967" s="8" t="inlineStr">
        <is>
          <t>Huawei</t>
        </is>
      </c>
      <c r="C3967" s="8" t="inlineStr">
        <is>
          <t>Huawei Watch GT5 Pro 46mm Elite</t>
        </is>
      </c>
      <c r="D3967" s="8" t="inlineStr">
        <is>
          <t>-</t>
        </is>
      </c>
      <c r="E3967" s="9" t="n">
        <v>1899</v>
      </c>
      <c r="F3967" s="9" t="inlineStr">
        <is>
          <t>1899.00</t>
        </is>
      </c>
      <c r="G3967" s="9" t="inlineStr">
        <is>
          <t>In stock</t>
        </is>
      </c>
      <c r="H3967" s="9">
        <f>SUBSTITUTE(SUBSTITUTE(SUBSTITUTE(SUBSTITUTE(SUBSTITUTE(F3967,"od",""),"Cena internetowa","")," ",""),"€",""),",",".")+0</f>
        <v/>
      </c>
      <c r="I3967" s="9" t="n"/>
      <c r="J3967" s="9">
        <f>IF(I3967&lt;&gt;"",I3967,H3967)</f>
        <v/>
      </c>
      <c r="K3967" s="9">
        <f>E3967/(1+M3967)</f>
        <v/>
      </c>
      <c r="L3967" s="10" t="inlineStr">
        <is>
          <t>PLN</t>
        </is>
      </c>
      <c r="M3967" s="11" t="n">
        <v>0.23</v>
      </c>
      <c r="N3967" s="9">
        <f>K3967*VLOOKUP(L3967,'Exchange rate'!A:B,2,0)</f>
        <v/>
      </c>
      <c r="O3967" s="8" t="inlineStr">
        <is>
          <t>x-kom</t>
        </is>
      </c>
      <c r="P3967" s="8" t="inlineStr">
        <is>
          <t>x-kom</t>
        </is>
      </c>
      <c r="Q3967" s="8" t="inlineStr">
        <is>
          <t>Poland</t>
        </is>
      </c>
      <c r="R3967" s="12" t="inlineStr">
        <is>
          <t>https://www.x-kom.pl/p/1276871-smartwatch-huawei-watch-gt-5-pro-elite-srebrny-46mm.html</t>
        </is>
      </c>
      <c r="S3967" s="13" t="inlineStr">
        <is>
          <t>Smart Watch</t>
        </is>
      </c>
      <c r="T3967" s="13" t="n"/>
      <c r="U3967" s="12" t="inlineStr">
        <is>
          <t>https://drive.google.com/uc?export=view&amp;id=1O9V64fpwb8j2JC-5sqSaEamXQBF_5LTu</t>
        </is>
      </c>
    </row>
    <row r="3968" ht="15" customHeight="1">
      <c r="A3968" s="7" t="inlineStr">
        <is>
          <t>BN2009576</t>
        </is>
      </c>
      <c r="B3968" s="8" t="inlineStr">
        <is>
          <t>Huawei</t>
        </is>
      </c>
      <c r="C3968" s="8" t="inlineStr">
        <is>
          <t>P70 Pro</t>
        </is>
      </c>
      <c r="D3968" s="8" t="inlineStr">
        <is>
          <t>-</t>
        </is>
      </c>
      <c r="E3968" s="9" t="n">
        <v>2999</v>
      </c>
      <c r="F3968" s="9" t="inlineStr">
        <is>
          <t>2999.00</t>
        </is>
      </c>
      <c r="G3968" s="9" t="inlineStr">
        <is>
          <t>In stock</t>
        </is>
      </c>
      <c r="H3968" s="9">
        <f>SUBSTITUTE(SUBSTITUTE(SUBSTITUTE(SUBSTITUTE(SUBSTITUTE(F3968,"od",""),"Cena internetowa","")," ",""),"€",""),",",".")+0</f>
        <v/>
      </c>
      <c r="I3968" s="9" t="n"/>
      <c r="J3968" s="9">
        <f>IF(I3968&lt;&gt;"",I3968,H3968)</f>
        <v/>
      </c>
      <c r="K3968" s="9">
        <f>E3968/(1+M3968)</f>
        <v/>
      </c>
      <c r="L3968" s="10" t="inlineStr">
        <is>
          <t>PLN</t>
        </is>
      </c>
      <c r="M3968" s="11" t="n">
        <v>0.23</v>
      </c>
      <c r="N3968" s="9">
        <f>K3968*VLOOKUP(L3968,'Exchange rate'!A:B,2,0)</f>
        <v/>
      </c>
      <c r="O3968" s="8" t="inlineStr">
        <is>
          <t>x-kom</t>
        </is>
      </c>
      <c r="P3968" s="8" t="inlineStr">
        <is>
          <t>x-kom</t>
        </is>
      </c>
      <c r="Q3968" s="8" t="inlineStr">
        <is>
          <t>Poland</t>
        </is>
      </c>
      <c r="R3968" s="12" t="inlineStr">
        <is>
          <t>https://www.x-kom.pl/p/1242973-smartfon-telefon-huawei-pura-70-pro-12-512gb-czarna-120hz.html</t>
        </is>
      </c>
      <c r="S3968" s="13" t="inlineStr">
        <is>
          <t>Handset</t>
        </is>
      </c>
      <c r="T3968" s="13" t="n"/>
      <c r="U3968" s="12" t="inlineStr">
        <is>
          <t>https://drive.google.com/uc?export=view&amp;id=1O49HeJrjKv0aIdNBOF-Dii6aUiMo9tLm</t>
        </is>
      </c>
    </row>
    <row r="3969" ht="15" customHeight="1">
      <c r="A3969" s="7" t="inlineStr">
        <is>
          <t>BN2009057</t>
        </is>
      </c>
      <c r="B3969" s="8" t="inlineStr">
        <is>
          <t>Huawei</t>
        </is>
      </c>
      <c r="C3969" s="8" t="inlineStr">
        <is>
          <t>Watch 4 Active LTE</t>
        </is>
      </c>
      <c r="D3969" s="8" t="inlineStr">
        <is>
          <t>-</t>
        </is>
      </c>
      <c r="E3969" s="9" t="n">
        <v>0</v>
      </c>
      <c r="F3969" s="9" t="n">
        <v>0</v>
      </c>
      <c r="G3969" s="9" t="inlineStr">
        <is>
          <t>Out stock</t>
        </is>
      </c>
      <c r="H3969" s="9">
        <f>SUBSTITUTE(SUBSTITUTE(SUBSTITUTE(SUBSTITUTE(SUBSTITUTE(F3969,"od",""),"Cena internetowa","")," ",""),"€",""),",",".")+0</f>
        <v/>
      </c>
      <c r="I3969" s="9" t="n"/>
      <c r="J3969" s="9">
        <f>IF(I3969&lt;&gt;"",I3969,H3969)</f>
        <v/>
      </c>
      <c r="K3969" s="9">
        <f>E3969/(1+M3969)</f>
        <v/>
      </c>
      <c r="L3969" s="10" t="inlineStr">
        <is>
          <t>PLN</t>
        </is>
      </c>
      <c r="M3969" s="11" t="n">
        <v>0.23</v>
      </c>
      <c r="N3969" s="9">
        <f>K3969*VLOOKUP(L3969,'Exchange rate'!A:B,2,0)</f>
        <v/>
      </c>
      <c r="O3969" s="8" t="inlineStr">
        <is>
          <t>x-kom</t>
        </is>
      </c>
      <c r="P3969" s="8" t="inlineStr">
        <is>
          <t>x-kom</t>
        </is>
      </c>
      <c r="Q3969" s="8" t="inlineStr">
        <is>
          <t>Poland</t>
        </is>
      </c>
      <c r="R3969" s="12" t="inlineStr">
        <is>
          <t>https://www.x-kom.pl/p/1148323-smartwatch-huawei-watch-4-active-46mm-czarny.html</t>
        </is>
      </c>
      <c r="S3969" s="13" t="inlineStr">
        <is>
          <t>Smart Watch</t>
        </is>
      </c>
      <c r="T3969" s="13" t="n">
        <v>4</v>
      </c>
      <c r="U3969" s="12" t="inlineStr">
        <is>
          <t>https://drive.google.com/uc?export=view&amp;id=1Mx1-ONxaFd2kL4FvSMXzuDm1MmY3bh-g</t>
        </is>
      </c>
    </row>
    <row r="3970" ht="15" customHeight="1">
      <c r="A3970" s="7" t="inlineStr">
        <is>
          <t>BN2009056</t>
        </is>
      </c>
      <c r="B3970" s="8" t="inlineStr">
        <is>
          <t>Huawei</t>
        </is>
      </c>
      <c r="C3970" s="8" t="inlineStr">
        <is>
          <t>Watch 4 Pro LTE</t>
        </is>
      </c>
      <c r="D3970" s="8" t="inlineStr">
        <is>
          <t>-</t>
        </is>
      </c>
      <c r="E3970" s="9" t="n">
        <v>2199</v>
      </c>
      <c r="F3970" s="9" t="inlineStr">
        <is>
          <t>2199.00</t>
        </is>
      </c>
      <c r="G3970" s="9" t="inlineStr">
        <is>
          <t>In stock</t>
        </is>
      </c>
      <c r="H3970" s="9">
        <f>SUBSTITUTE(SUBSTITUTE(SUBSTITUTE(SUBSTITUTE(SUBSTITUTE(F3970,"od",""),"Cena internetowa","")," ",""),"€",""),",",".")+0</f>
        <v/>
      </c>
      <c r="I3970" s="9" t="n"/>
      <c r="J3970" s="9">
        <f>IF(I3970&lt;&gt;"",I3970,H3970)</f>
        <v/>
      </c>
      <c r="K3970" s="9">
        <f>E3970/(1+M3970)</f>
        <v/>
      </c>
      <c r="L3970" s="10" t="inlineStr">
        <is>
          <t>PLN</t>
        </is>
      </c>
      <c r="M3970" s="11" t="n">
        <v>0.23</v>
      </c>
      <c r="N3970" s="9">
        <f>K3970*VLOOKUP(L3970,'Exchange rate'!A:B,2,0)</f>
        <v/>
      </c>
      <c r="O3970" s="8" t="inlineStr">
        <is>
          <t>x-kom</t>
        </is>
      </c>
      <c r="P3970" s="8" t="inlineStr">
        <is>
          <t>x-kom</t>
        </is>
      </c>
      <c r="Q3970" s="8" t="inlineStr">
        <is>
          <t>Poland</t>
        </is>
      </c>
      <c r="R3970" s="12" t="inlineStr">
        <is>
          <t>https://www.x-kom.pl/p/1163151-smartwatch-huawei-watch-4-pro-48mm-blue-edition.html</t>
        </is>
      </c>
      <c r="S3970" s="13" t="inlineStr">
        <is>
          <t>Smart Watch</t>
        </is>
      </c>
      <c r="T3970" s="13" t="n"/>
      <c r="U3970" s="12" t="inlineStr">
        <is>
          <t>https://drive.google.com/uc?export=view&amp;id=1OG2w0lsMtruxD6U2Mj_IN61dII721PjI</t>
        </is>
      </c>
    </row>
    <row r="3971" ht="15" customHeight="1">
      <c r="A3971" s="7" t="inlineStr">
        <is>
          <t>BN2009528</t>
        </is>
      </c>
      <c r="B3971" s="8" t="inlineStr">
        <is>
          <t>Huawei</t>
        </is>
      </c>
      <c r="C3971" s="8" t="inlineStr">
        <is>
          <t>Watch 4 Pro Space Edition LTE</t>
        </is>
      </c>
      <c r="D3971" s="8" t="inlineStr">
        <is>
          <t>-</t>
        </is>
      </c>
      <c r="E3971" s="9" t="n">
        <v>2199</v>
      </c>
      <c r="F3971" s="9" t="inlineStr">
        <is>
          <t>2199.00</t>
        </is>
      </c>
      <c r="G3971" s="9" t="inlineStr">
        <is>
          <t>In stock</t>
        </is>
      </c>
      <c r="H3971" s="9">
        <f>SUBSTITUTE(SUBSTITUTE(SUBSTITUTE(SUBSTITUTE(SUBSTITUTE(F3971,"od",""),"Cena internetowa","")," ",""),"€",""),",",".")+0</f>
        <v/>
      </c>
      <c r="I3971" s="9" t="n"/>
      <c r="J3971" s="9">
        <f>IF(I3971&lt;&gt;"",I3971,H3971)</f>
        <v/>
      </c>
      <c r="K3971" s="9">
        <f>E3971/(1+M3971)</f>
        <v/>
      </c>
      <c r="L3971" s="10" t="inlineStr">
        <is>
          <t>PLN</t>
        </is>
      </c>
      <c r="M3971" s="11" t="n">
        <v>0.23</v>
      </c>
      <c r="N3971" s="9">
        <f>K3971*VLOOKUP(L3971,'Exchange rate'!A:B,2,0)</f>
        <v/>
      </c>
      <c r="O3971" s="8" t="inlineStr">
        <is>
          <t>x-kom</t>
        </is>
      </c>
      <c r="P3971" s="8" t="inlineStr">
        <is>
          <t>x-kom</t>
        </is>
      </c>
      <c r="Q3971" s="8" t="inlineStr">
        <is>
          <t>Poland</t>
        </is>
      </c>
      <c r="R3971" s="12" t="inlineStr">
        <is>
          <t>https://www.x-kom.pl/p/1240890-smartwatch-huawei-watch-4-pro-space-edition-49mm.html</t>
        </is>
      </c>
      <c r="S3971" s="13" t="inlineStr">
        <is>
          <t>Smart Watch</t>
        </is>
      </c>
      <c r="T3971" s="13" t="n"/>
      <c r="U3971" s="12" t="inlineStr">
        <is>
          <t>https://drive.google.com/uc?export=view&amp;id=1NincOQIjEnibwJrLaImRvxB2qYHTMRJD</t>
        </is>
      </c>
    </row>
    <row r="3972" ht="15" customHeight="1">
      <c r="A3972" s="7" t="inlineStr">
        <is>
          <t>AN00000164</t>
        </is>
      </c>
      <c r="B3972" s="8" t="inlineStr">
        <is>
          <t>Huawei</t>
        </is>
      </c>
      <c r="C3972" s="8" t="inlineStr">
        <is>
          <t>Watch GT4 41mm Classic</t>
        </is>
      </c>
      <c r="D3972" s="8" t="inlineStr">
        <is>
          <t>-</t>
        </is>
      </c>
      <c r="E3972" s="9" t="n">
        <v>774</v>
      </c>
      <c r="F3972" s="9" t="inlineStr">
        <is>
          <t>774.00</t>
        </is>
      </c>
      <c r="G3972" s="9" t="inlineStr">
        <is>
          <t>In stock</t>
        </is>
      </c>
      <c r="H3972" s="9">
        <f>SUBSTITUTE(SUBSTITUTE(SUBSTITUTE(SUBSTITUTE(SUBSTITUTE(F3972,"od",""),"Cena internetowa","")," ",""),"€",""),",",".")+0</f>
        <v/>
      </c>
      <c r="I3972" s="9" t="n"/>
      <c r="J3972" s="9">
        <f>IF(I3972&lt;&gt;"",I3972,H3972)</f>
        <v/>
      </c>
      <c r="K3972" s="9">
        <f>E3972/(1+M3972)</f>
        <v/>
      </c>
      <c r="L3972" s="10" t="inlineStr">
        <is>
          <t>PLN</t>
        </is>
      </c>
      <c r="M3972" s="11" t="n">
        <v>0.23</v>
      </c>
      <c r="N3972" s="9">
        <f>K3972*VLOOKUP(L3972,'Exchange rate'!A:B,2,0)</f>
        <v/>
      </c>
      <c r="O3972" s="8" t="inlineStr">
        <is>
          <t>x-kom</t>
        </is>
      </c>
      <c r="P3972" s="8" t="inlineStr">
        <is>
          <t>x-kom</t>
        </is>
      </c>
      <c r="Q3972" s="8" t="inlineStr">
        <is>
          <t>Poland</t>
        </is>
      </c>
      <c r="R3972" s="12" t="inlineStr">
        <is>
          <t>https://www.x-kom.pl/p/1173681-smartwatch-huawei-watch-gt-4-classic-41mm.html</t>
        </is>
      </c>
      <c r="S3972" s="13" t="inlineStr">
        <is>
          <t>Smart Watch</t>
        </is>
      </c>
      <c r="T3972" s="13" t="n"/>
      <c r="U3972" s="12" t="inlineStr">
        <is>
          <t>https://drive.google.com/uc?export=view&amp;id=1NmSJ1w3f4TqqhwJMd2J5kUHbwOQ2LBEX</t>
        </is>
      </c>
    </row>
    <row r="3973" ht="15" customHeight="1">
      <c r="A3973" s="7" t="inlineStr">
        <is>
          <t>AN00000165</t>
        </is>
      </c>
      <c r="B3973" s="8" t="inlineStr">
        <is>
          <t>Huawei</t>
        </is>
      </c>
      <c r="C3973" s="8" t="inlineStr">
        <is>
          <t>Watch GT4 41mm Elegant</t>
        </is>
      </c>
      <c r="D3973" s="8" t="inlineStr">
        <is>
          <t>-</t>
        </is>
      </c>
      <c r="E3973" s="9" t="n">
        <v>899</v>
      </c>
      <c r="F3973" s="9" t="inlineStr">
        <is>
          <t>899.00</t>
        </is>
      </c>
      <c r="G3973" s="9" t="inlineStr">
        <is>
          <t>In stock</t>
        </is>
      </c>
      <c r="H3973" s="9">
        <f>SUBSTITUTE(SUBSTITUTE(SUBSTITUTE(SUBSTITUTE(SUBSTITUTE(F3973,"od",""),"Cena internetowa","")," ",""),"€",""),",",".")+0</f>
        <v/>
      </c>
      <c r="I3973" s="9" t="n"/>
      <c r="J3973" s="9">
        <f>IF(I3973&lt;&gt;"",I3973,H3973)</f>
        <v/>
      </c>
      <c r="K3973" s="9">
        <f>E3973/(1+M3973)</f>
        <v/>
      </c>
      <c r="L3973" s="10" t="inlineStr">
        <is>
          <t>PLN</t>
        </is>
      </c>
      <c r="M3973" s="11" t="n">
        <v>0.23</v>
      </c>
      <c r="N3973" s="9">
        <f>K3973*VLOOKUP(L3973,'Exchange rate'!A:B,2,0)</f>
        <v/>
      </c>
      <c r="O3973" s="8" t="inlineStr">
        <is>
          <t>x-kom</t>
        </is>
      </c>
      <c r="P3973" s="8" t="inlineStr">
        <is>
          <t>x-kom</t>
        </is>
      </c>
      <c r="Q3973" s="8" t="inlineStr">
        <is>
          <t>Poland</t>
        </is>
      </c>
      <c r="R3973" s="12" t="inlineStr">
        <is>
          <t>https://www.x-kom.pl/p/1173682-smartwatch-huawei-watch-gt-4-elegant-41mm.html</t>
        </is>
      </c>
      <c r="S3973" s="13" t="inlineStr">
        <is>
          <t>Smart Watch</t>
        </is>
      </c>
      <c r="T3973" s="13" t="n"/>
      <c r="U3973" s="12" t="inlineStr">
        <is>
          <t>https://drive.google.com/uc?export=view&amp;id=1NfUt4GPASiGk88zFzr5EievoetQJVMbI</t>
        </is>
      </c>
    </row>
    <row r="3974" ht="15" customHeight="1">
      <c r="A3974" s="7" t="inlineStr">
        <is>
          <t>AN00000166</t>
        </is>
      </c>
      <c r="B3974" s="8" t="inlineStr">
        <is>
          <t>Huawei</t>
        </is>
      </c>
      <c r="C3974" s="8" t="inlineStr">
        <is>
          <t>Watch GT4 41mm Elite</t>
        </is>
      </c>
      <c r="D3974" s="8" t="inlineStr">
        <is>
          <t>-</t>
        </is>
      </c>
      <c r="E3974" s="9" t="n">
        <v>0</v>
      </c>
      <c r="F3974" s="9" t="n">
        <v>0</v>
      </c>
      <c r="G3974" s="9" t="inlineStr">
        <is>
          <t>Out stock</t>
        </is>
      </c>
      <c r="H3974" s="9">
        <f>SUBSTITUTE(SUBSTITUTE(SUBSTITUTE(SUBSTITUTE(SUBSTITUTE(F3974,"od",""),"Cena internetowa","")," ",""),"€",""),",",".")+0</f>
        <v/>
      </c>
      <c r="I3974" s="9" t="n"/>
      <c r="J3974" s="9">
        <f>IF(I3974&lt;&gt;"",I3974,H3974)</f>
        <v/>
      </c>
      <c r="K3974" s="9">
        <f>E3974/(1+M3974)</f>
        <v/>
      </c>
      <c r="L3974" s="10" t="inlineStr">
        <is>
          <t>PLN</t>
        </is>
      </c>
      <c r="M3974" s="11" t="n">
        <v>0.23</v>
      </c>
      <c r="N3974" s="9">
        <f>K3974*VLOOKUP(L3974,'Exchange rate'!A:B,2,0)</f>
        <v/>
      </c>
      <c r="O3974" s="8" t="inlineStr">
        <is>
          <t>x-kom</t>
        </is>
      </c>
      <c r="P3974" s="8" t="inlineStr">
        <is>
          <t>x-kom</t>
        </is>
      </c>
      <c r="Q3974" s="8" t="inlineStr">
        <is>
          <t>Poland</t>
        </is>
      </c>
      <c r="R3974" s="12" t="inlineStr">
        <is>
          <t>https://www.x-kom.pl/p/1173683-smartwatch-huawei-watch-gt-4-elite-41mm.html</t>
        </is>
      </c>
      <c r="S3974" s="13" t="inlineStr">
        <is>
          <t>Smart Watch</t>
        </is>
      </c>
      <c r="T3974" s="13" t="n">
        <v>4</v>
      </c>
      <c r="U3974" s="12" t="inlineStr">
        <is>
          <t>https://drive.google.com/uc?export=view&amp;id=1NUiR_p3YVRyLlzsTEJ1EbOQ8tzMv-nls</t>
        </is>
      </c>
    </row>
    <row r="3975" ht="15" customHeight="1">
      <c r="A3975" s="7" t="inlineStr">
        <is>
          <t>AN00000167</t>
        </is>
      </c>
      <c r="B3975" s="8" t="inlineStr">
        <is>
          <t>Huawei</t>
        </is>
      </c>
      <c r="C3975" s="8" t="inlineStr">
        <is>
          <t>Watch GT4 46mm Active</t>
        </is>
      </c>
      <c r="D3975" s="8" t="inlineStr">
        <is>
          <t>-</t>
        </is>
      </c>
      <c r="E3975" s="9" t="n">
        <v>749</v>
      </c>
      <c r="F3975" s="9" t="inlineStr">
        <is>
          <t>749.00</t>
        </is>
      </c>
      <c r="G3975" s="9" t="inlineStr">
        <is>
          <t>In stock</t>
        </is>
      </c>
      <c r="H3975" s="9">
        <f>SUBSTITUTE(SUBSTITUTE(SUBSTITUTE(SUBSTITUTE(SUBSTITUTE(F3975,"od",""),"Cena internetowa","")," ",""),"€",""),",",".")+0</f>
        <v/>
      </c>
      <c r="I3975" s="9" t="n"/>
      <c r="J3975" s="9">
        <f>IF(I3975&lt;&gt;"",I3975,H3975)</f>
        <v/>
      </c>
      <c r="K3975" s="9">
        <f>E3975/(1+M3975)</f>
        <v/>
      </c>
      <c r="L3975" s="10" t="inlineStr">
        <is>
          <t>PLN</t>
        </is>
      </c>
      <c r="M3975" s="11" t="n">
        <v>0.23</v>
      </c>
      <c r="N3975" s="9">
        <f>K3975*VLOOKUP(L3975,'Exchange rate'!A:B,2,0)</f>
        <v/>
      </c>
      <c r="O3975" s="8" t="inlineStr">
        <is>
          <t>x-kom</t>
        </is>
      </c>
      <c r="P3975" s="8" t="inlineStr">
        <is>
          <t>x-kom</t>
        </is>
      </c>
      <c r="Q3975" s="8" t="inlineStr">
        <is>
          <t>Poland</t>
        </is>
      </c>
      <c r="R3975" s="12" t="inlineStr">
        <is>
          <t>https://www.x-kom.pl/p/1173688-smartwatch-huawei-watch-gt-4-active-46mm.html</t>
        </is>
      </c>
      <c r="S3975" s="13" t="inlineStr">
        <is>
          <t>Smart Watch</t>
        </is>
      </c>
      <c r="T3975" s="13" t="n"/>
      <c r="U3975" s="12" t="inlineStr">
        <is>
          <t>https://drive.google.com/uc?export=view&amp;id=1NrT1OAJIhi56FcR8_GDNQeLHyaFqQmdT</t>
        </is>
      </c>
    </row>
    <row r="3976" ht="15" customHeight="1">
      <c r="A3976" s="7" t="inlineStr">
        <is>
          <t>AN00000168</t>
        </is>
      </c>
      <c r="B3976" s="8" t="inlineStr">
        <is>
          <t>Huawei</t>
        </is>
      </c>
      <c r="C3976" s="8" t="inlineStr">
        <is>
          <t>Watch GT4 46mm Classic Edition</t>
        </is>
      </c>
      <c r="D3976" s="8" t="inlineStr">
        <is>
          <t>-</t>
        </is>
      </c>
      <c r="E3976" s="9" t="n">
        <v>0</v>
      </c>
      <c r="F3976" s="9" t="n">
        <v>0</v>
      </c>
      <c r="G3976" s="9" t="inlineStr">
        <is>
          <t>Out stock</t>
        </is>
      </c>
      <c r="H3976" s="9">
        <f>SUBSTITUTE(SUBSTITUTE(SUBSTITUTE(SUBSTITUTE(SUBSTITUTE(F3976,"od",""),"Cena internetowa","")," ",""),"€",""),",",".")+0</f>
        <v/>
      </c>
      <c r="I3976" s="9" t="n"/>
      <c r="J3976" s="9">
        <f>IF(I3976&lt;&gt;"",I3976,H3976)</f>
        <v/>
      </c>
      <c r="K3976" s="9">
        <f>E3976/(1+M3976)</f>
        <v/>
      </c>
      <c r="L3976" s="10" t="inlineStr">
        <is>
          <t>PLN</t>
        </is>
      </c>
      <c r="M3976" s="11" t="n">
        <v>0.23</v>
      </c>
      <c r="N3976" s="9">
        <f>K3976*VLOOKUP(L3976,'Exchange rate'!A:B,2,0)</f>
        <v/>
      </c>
      <c r="O3976" s="8" t="inlineStr">
        <is>
          <t>x-kom</t>
        </is>
      </c>
      <c r="P3976" s="8" t="inlineStr">
        <is>
          <t>x-kom</t>
        </is>
      </c>
      <c r="Q3976" s="8" t="inlineStr">
        <is>
          <t>Poland</t>
        </is>
      </c>
      <c r="R3976" s="12" t="inlineStr">
        <is>
          <t>https://www.x-kom.pl/p/1173684-smartwatch-huawei-watch-gt-4-classic-46mm.html</t>
        </is>
      </c>
      <c r="S3976" s="13" t="inlineStr">
        <is>
          <t>Smart Watch</t>
        </is>
      </c>
      <c r="T3976" s="13" t="n">
        <v>4</v>
      </c>
      <c r="U3976" s="12" t="inlineStr">
        <is>
          <t>https://drive.google.com/uc?export=view&amp;id=1MyThoErOwL6q6iNXRGUophXt-OdmhJs3</t>
        </is>
      </c>
    </row>
    <row r="3977" ht="15" customHeight="1">
      <c r="A3977" s="7" t="inlineStr">
        <is>
          <t>AN00000159</t>
        </is>
      </c>
      <c r="B3977" s="8" t="inlineStr">
        <is>
          <t>Lenovo</t>
        </is>
      </c>
      <c r="C3977" s="8" t="inlineStr">
        <is>
          <t>Lenovo IdeaPad Slim 3 (i5 8/512GB)</t>
        </is>
      </c>
      <c r="D3977" s="8" t="inlineStr">
        <is>
          <t>-</t>
        </is>
      </c>
      <c r="E3977" s="9" t="n">
        <v>0</v>
      </c>
      <c r="F3977" s="9" t="n">
        <v>0</v>
      </c>
      <c r="G3977" s="9" t="inlineStr">
        <is>
          <t>Out stock</t>
        </is>
      </c>
      <c r="H3977" s="9">
        <f>SUBSTITUTE(SUBSTITUTE(SUBSTITUTE(SUBSTITUTE(SUBSTITUTE(F3977,"od",""),"Cena internetowa","")," ",""),"€",""),",",".")+0</f>
        <v/>
      </c>
      <c r="I3977" s="9" t="n"/>
      <c r="J3977" s="9">
        <f>IF(I3977&lt;&gt;"",I3977,H3977)</f>
        <v/>
      </c>
      <c r="K3977" s="9">
        <f>E3977/(1+M3977)</f>
        <v/>
      </c>
      <c r="L3977" s="10" t="inlineStr">
        <is>
          <t>PLN</t>
        </is>
      </c>
      <c r="M3977" s="11" t="n">
        <v>0.23</v>
      </c>
      <c r="N3977" s="9">
        <f>K3977*VLOOKUP(L3977,'Exchange rate'!A:B,2,0)</f>
        <v/>
      </c>
      <c r="O3977" s="8" t="inlineStr">
        <is>
          <t>x-kom</t>
        </is>
      </c>
      <c r="P3977" s="8" t="inlineStr">
        <is>
          <t>x-kom</t>
        </is>
      </c>
      <c r="Q3977" s="8" t="inlineStr">
        <is>
          <t>Poland</t>
        </is>
      </c>
      <c r="R3977" s="12" t="inlineStr">
        <is>
          <t>https://www.x-kom.pl/p/1152231-laptop-15-16-lenovo-ideapad-slim-3-15-ryzen-3-7320u-8gb-512-win11.html?cid=OOS01&amp;eid=ABV01</t>
        </is>
      </c>
      <c r="S3977" s="13" t="inlineStr">
        <is>
          <t>Tablet</t>
        </is>
      </c>
      <c r="T3977" s="13" t="n">
        <v>4</v>
      </c>
      <c r="U3977" s="12" t="inlineStr">
        <is>
          <t>https://drive.google.com/uc?export=view&amp;id=1N8Ig2Sz_chQ0W_ZTFDELgKjhaMgR0Sb3</t>
        </is>
      </c>
    </row>
    <row r="3978" ht="15" customHeight="1">
      <c r="A3978" s="7" t="inlineStr">
        <is>
          <t>BN2008703</t>
        </is>
      </c>
      <c r="B3978" s="8" t="inlineStr">
        <is>
          <t>Lenovo</t>
        </is>
      </c>
      <c r="C3978" s="8" t="inlineStr">
        <is>
          <t>Moto E13 2-64GB LTE</t>
        </is>
      </c>
      <c r="D3978" s="8" t="inlineStr">
        <is>
          <t>-</t>
        </is>
      </c>
      <c r="E3978" s="9" t="n">
        <v>0</v>
      </c>
      <c r="F3978" s="9" t="n">
        <v>0</v>
      </c>
      <c r="G3978" s="9" t="inlineStr">
        <is>
          <t>Out stock</t>
        </is>
      </c>
      <c r="H3978" s="9">
        <f>SUBSTITUTE(SUBSTITUTE(SUBSTITUTE(SUBSTITUTE(SUBSTITUTE(F3978,"od",""),"Cena internetowa","")," ",""),"€",""),",",".")+0</f>
        <v/>
      </c>
      <c r="I3978" s="9" t="n"/>
      <c r="J3978" s="9">
        <f>IF(I3978&lt;&gt;"",I3978,H3978)</f>
        <v/>
      </c>
      <c r="K3978" s="9">
        <f>E3978/(1+M3978)</f>
        <v/>
      </c>
      <c r="L3978" s="10" t="inlineStr">
        <is>
          <t>PLN</t>
        </is>
      </c>
      <c r="M3978" s="11" t="n">
        <v>0.23</v>
      </c>
      <c r="N3978" s="9">
        <f>K3978*VLOOKUP(L3978,'Exchange rate'!A:B,2,0)</f>
        <v/>
      </c>
      <c r="O3978" s="8" t="inlineStr">
        <is>
          <t>x-kom</t>
        </is>
      </c>
      <c r="P3978" s="8" t="inlineStr">
        <is>
          <t>x-kom</t>
        </is>
      </c>
      <c r="Q3978" s="8" t="inlineStr">
        <is>
          <t>Poland</t>
        </is>
      </c>
      <c r="R3978" s="12" t="inlineStr">
        <is>
          <t>https://www.x-kom.pl/p/1262215-smartfon-telefon-motorola-moto-e14-2-64gb-pastel-purple-90hz.html</t>
        </is>
      </c>
      <c r="S3978" s="13" t="inlineStr">
        <is>
          <t>Handset</t>
        </is>
      </c>
      <c r="T3978" s="13" t="n">
        <v>4</v>
      </c>
      <c r="U3978" s="12" t="inlineStr">
        <is>
          <t>https://drive.google.com/uc?export=view&amp;id=1MpnzR3V-1dnFRHIeE2OJIljMSj4kPz6V</t>
        </is>
      </c>
    </row>
    <row r="3979" ht="15" customHeight="1">
      <c r="A3979" s="7" t="inlineStr">
        <is>
          <t>BN2008969</t>
        </is>
      </c>
      <c r="B3979" s="8" t="inlineStr">
        <is>
          <t>Lenovo</t>
        </is>
      </c>
      <c r="C3979" s="8" t="inlineStr">
        <is>
          <t>Moto Edge 40 Neo 12-256GB 5G</t>
        </is>
      </c>
      <c r="D3979" s="8" t="inlineStr">
        <is>
          <t>-</t>
        </is>
      </c>
      <c r="E3979" s="9" t="n">
        <v>949</v>
      </c>
      <c r="F3979" s="9" t="inlineStr">
        <is>
          <t>949.00</t>
        </is>
      </c>
      <c r="G3979" s="9" t="inlineStr">
        <is>
          <t>In stock</t>
        </is>
      </c>
      <c r="H3979" s="9">
        <f>SUBSTITUTE(SUBSTITUTE(SUBSTITUTE(SUBSTITUTE(SUBSTITUTE(F3979,"od",""),"Cena internetowa","")," ",""),"€",""),",",".")+0</f>
        <v/>
      </c>
      <c r="I3979" s="9" t="n"/>
      <c r="J3979" s="9">
        <f>IF(I3979&lt;&gt;"",I3979,H3979)</f>
        <v/>
      </c>
      <c r="K3979" s="9">
        <f>E3979/(1+M3979)</f>
        <v/>
      </c>
      <c r="L3979" s="10" t="inlineStr">
        <is>
          <t>PLN</t>
        </is>
      </c>
      <c r="M3979" s="11" t="n">
        <v>0.23</v>
      </c>
      <c r="N3979" s="9">
        <f>K3979*VLOOKUP(L3979,'Exchange rate'!A:B,2,0)</f>
        <v/>
      </c>
      <c r="O3979" s="8" t="inlineStr">
        <is>
          <t>x-kom</t>
        </is>
      </c>
      <c r="P3979" s="8" t="inlineStr">
        <is>
          <t>x-kom</t>
        </is>
      </c>
      <c r="Q3979" s="8" t="inlineStr">
        <is>
          <t>Poland</t>
        </is>
      </c>
      <c r="R3979" s="12" t="inlineStr">
        <is>
          <t>https://www.x-kom.pl/p/1173352-smartfon-telefon-motorola-edge-40-neo-5g-12-256gb-caneel-bay-144hz.html</t>
        </is>
      </c>
      <c r="S3979" s="13" t="inlineStr">
        <is>
          <t>Handset</t>
        </is>
      </c>
      <c r="T3979" s="13" t="n"/>
      <c r="U3979" s="12" t="inlineStr">
        <is>
          <t>https://drive.google.com/uc?export=view&amp;id=1NZ_2HaFrrRw2WjyH_6RYP-9bqdwtxA4f</t>
        </is>
      </c>
    </row>
    <row r="3980" ht="15" customHeight="1">
      <c r="A3980" s="7" t="inlineStr">
        <is>
          <t>BN2008545</t>
        </is>
      </c>
      <c r="B3980" s="8" t="inlineStr">
        <is>
          <t>Lenovo</t>
        </is>
      </c>
      <c r="C3980" s="8" t="inlineStr">
        <is>
          <t>Moto Edge 40 Pro 12-256GB 5G</t>
        </is>
      </c>
      <c r="D3980" s="8" t="inlineStr">
        <is>
          <t>-</t>
        </is>
      </c>
      <c r="E3980" s="9" t="n">
        <v>0</v>
      </c>
      <c r="F3980" s="9" t="n">
        <v>0</v>
      </c>
      <c r="G3980" s="9" t="inlineStr">
        <is>
          <t>Out stock</t>
        </is>
      </c>
      <c r="H3980" s="9">
        <f>SUBSTITUTE(SUBSTITUTE(SUBSTITUTE(SUBSTITUTE(SUBSTITUTE(F3980,"od",""),"Cena internetowa","")," ",""),"€",""),",",".")+0</f>
        <v/>
      </c>
      <c r="I3980" s="9" t="n"/>
      <c r="J3980" s="9">
        <f>IF(I3980&lt;&gt;"",I3980,H3980)</f>
        <v/>
      </c>
      <c r="K3980" s="9">
        <f>E3980/(1+M3980)</f>
        <v/>
      </c>
      <c r="L3980" s="10" t="inlineStr">
        <is>
          <t>PLN</t>
        </is>
      </c>
      <c r="M3980" s="11" t="n">
        <v>0.23</v>
      </c>
      <c r="N3980" s="9">
        <f>K3980*VLOOKUP(L3980,'Exchange rate'!A:B,2,0)</f>
        <v/>
      </c>
      <c r="O3980" s="8" t="inlineStr">
        <is>
          <t>x-kom</t>
        </is>
      </c>
      <c r="P3980" s="8" t="inlineStr">
        <is>
          <t>x-kom</t>
        </is>
      </c>
      <c r="Q3980" s="8" t="inlineStr">
        <is>
          <t>Poland</t>
        </is>
      </c>
      <c r="R3980" s="12" t="inlineStr">
        <is>
          <t>https://www.x-kom.pl/p/1131134-smartfon-telefon-motorola-edge-40-pro-5g-12-256gb-quartz-black-165hz.html</t>
        </is>
      </c>
      <c r="S3980" s="13" t="inlineStr">
        <is>
          <t>Handset</t>
        </is>
      </c>
      <c r="T3980" s="13" t="n">
        <v>4</v>
      </c>
      <c r="U3980" s="12" t="inlineStr">
        <is>
          <t>https://drive.google.com/uc?export=view&amp;id=1NUY6pOTdPhtLmjl4nwM5RkVpz4zjMDtz</t>
        </is>
      </c>
    </row>
    <row r="3981" ht="15" customHeight="1">
      <c r="A3981" s="7" t="inlineStr">
        <is>
          <t>BN2009433</t>
        </is>
      </c>
      <c r="B3981" s="8" t="inlineStr">
        <is>
          <t>Lenovo</t>
        </is>
      </c>
      <c r="C3981" s="8" t="inlineStr">
        <is>
          <t>Moto Edge 50 Neo 12-512GB 5G</t>
        </is>
      </c>
      <c r="D3981" s="8" t="inlineStr">
        <is>
          <t>-</t>
        </is>
      </c>
      <c r="E3981" s="9" t="n">
        <v>1799</v>
      </c>
      <c r="F3981" s="9" t="inlineStr">
        <is>
          <t>1799.00</t>
        </is>
      </c>
      <c r="G3981" s="9" t="inlineStr">
        <is>
          <t>In stock</t>
        </is>
      </c>
      <c r="H3981" s="9">
        <f>SUBSTITUTE(SUBSTITUTE(SUBSTITUTE(SUBSTITUTE(SUBSTITUTE(F3981,"od",""),"Cena internetowa","")," ",""),"€",""),",",".")+0</f>
        <v/>
      </c>
      <c r="I3981" s="9" t="n"/>
      <c r="J3981" s="9">
        <f>IF(I3981&lt;&gt;"",I3981,H3981)</f>
        <v/>
      </c>
      <c r="K3981" s="9">
        <f>E3981/(1+M3981)</f>
        <v/>
      </c>
      <c r="L3981" s="10" t="inlineStr">
        <is>
          <t>PLN</t>
        </is>
      </c>
      <c r="M3981" s="11" t="n">
        <v>0.23</v>
      </c>
      <c r="N3981" s="9">
        <f>K3981*VLOOKUP(L3981,'Exchange rate'!A:B,2,0)</f>
        <v/>
      </c>
      <c r="O3981" s="8" t="inlineStr">
        <is>
          <t>x-kom</t>
        </is>
      </c>
      <c r="P3981" s="8" t="inlineStr">
        <is>
          <t>x-kom</t>
        </is>
      </c>
      <c r="Q3981" s="8" t="inlineStr">
        <is>
          <t>Poland</t>
        </is>
      </c>
      <c r="R3981" s="12" t="inlineStr">
        <is>
          <t>https://www.x-kom.pl/p/1276119-smartfon-telefon-motorola-edge-50-neo-5g-12-512gb-latte-120hz.html</t>
        </is>
      </c>
      <c r="S3981" s="13" t="inlineStr">
        <is>
          <t>Handset</t>
        </is>
      </c>
      <c r="T3981" s="13" t="n"/>
      <c r="U3981" s="12" t="inlineStr">
        <is>
          <t>https://drive.google.com/uc?export=view&amp;id=1NqQvQOf45w-lPxEly0rMslNIswTVEJgu</t>
        </is>
      </c>
    </row>
    <row r="3982" ht="15" customHeight="1">
      <c r="A3982" s="7" t="inlineStr">
        <is>
          <t>BN2009287</t>
        </is>
      </c>
      <c r="B3982" s="8" t="inlineStr">
        <is>
          <t>Lenovo</t>
        </is>
      </c>
      <c r="C3982" s="8" t="inlineStr">
        <is>
          <t>Moto Edge 50 Pro 12-512GB</t>
        </is>
      </c>
      <c r="D3982" s="8" t="inlineStr">
        <is>
          <t>-</t>
        </is>
      </c>
      <c r="E3982" s="9" t="n">
        <v>1894</v>
      </c>
      <c r="F3982" s="9" t="inlineStr">
        <is>
          <t>1894.00</t>
        </is>
      </c>
      <c r="G3982" s="9" t="inlineStr">
        <is>
          <t>In stock</t>
        </is>
      </c>
      <c r="H3982" s="9">
        <f>SUBSTITUTE(SUBSTITUTE(SUBSTITUTE(SUBSTITUTE(SUBSTITUTE(F3982,"od",""),"Cena internetowa","")," ",""),"€",""),",",".")+0</f>
        <v/>
      </c>
      <c r="I3982" s="9" t="n"/>
      <c r="J3982" s="9">
        <f>IF(I3982&lt;&gt;"",I3982,H3982)</f>
        <v/>
      </c>
      <c r="K3982" s="9">
        <f>E3982/(1+M3982)</f>
        <v/>
      </c>
      <c r="L3982" s="10" t="inlineStr">
        <is>
          <t>PLN</t>
        </is>
      </c>
      <c r="M3982" s="11" t="n">
        <v>0.23</v>
      </c>
      <c r="N3982" s="9">
        <f>K3982*VLOOKUP(L3982,'Exchange rate'!A:B,2,0)</f>
        <v/>
      </c>
      <c r="O3982" s="8" t="inlineStr">
        <is>
          <t>x-kom</t>
        </is>
      </c>
      <c r="P3982" s="8" t="inlineStr">
        <is>
          <t>x-kom</t>
        </is>
      </c>
      <c r="Q3982" s="8" t="inlineStr">
        <is>
          <t>Poland</t>
        </is>
      </c>
      <c r="R3982" s="12" t="inlineStr">
        <is>
          <t>https://www.x-kom.pl/p/1235475-smartfon-telefon-motorola-edge-50-pro-5g-12-512gb-luxe-lavender-144hz.html</t>
        </is>
      </c>
      <c r="S3982" s="13" t="inlineStr">
        <is>
          <t>Handset</t>
        </is>
      </c>
      <c r="T3982" s="13" t="n"/>
      <c r="U3982" s="12" t="inlineStr">
        <is>
          <t>https://drive.google.com/uc?export=view&amp;id=1OBuaqDVYSBXRnX4CVDRgscF-dovF7jQK</t>
        </is>
      </c>
    </row>
    <row r="3983" ht="15" customHeight="1">
      <c r="A3983" s="7" t="inlineStr">
        <is>
          <t>BN2009157</t>
        </is>
      </c>
      <c r="B3983" s="8" t="inlineStr">
        <is>
          <t>Lenovo</t>
        </is>
      </c>
      <c r="C3983" s="8" t="inlineStr">
        <is>
          <t>Moto Edge 50 Ultra 16GB-1TB 5G</t>
        </is>
      </c>
      <c r="D3983" s="8" t="inlineStr">
        <is>
          <t>-</t>
        </is>
      </c>
      <c r="E3983" s="9" t="n">
        <v>2649</v>
      </c>
      <c r="F3983" s="9" t="inlineStr">
        <is>
          <t>2649.00</t>
        </is>
      </c>
      <c r="G3983" s="9" t="inlineStr">
        <is>
          <t>In stock</t>
        </is>
      </c>
      <c r="H3983" s="9">
        <f>SUBSTITUTE(SUBSTITUTE(SUBSTITUTE(SUBSTITUTE(SUBSTITUTE(F3983,"od",""),"Cena internetowa","")," ",""),"€",""),",",".")+0</f>
        <v/>
      </c>
      <c r="I3983" s="9" t="n"/>
      <c r="J3983" s="9">
        <f>IF(I3983&lt;&gt;"",I3983,H3983)</f>
        <v/>
      </c>
      <c r="K3983" s="9">
        <f>E3983/(1+M3983)</f>
        <v/>
      </c>
      <c r="L3983" s="10" t="inlineStr">
        <is>
          <t>PLN</t>
        </is>
      </c>
      <c r="M3983" s="11" t="n">
        <v>0.23</v>
      </c>
      <c r="N3983" s="9">
        <f>K3983*VLOOKUP(L3983,'Exchange rate'!A:B,2,0)</f>
        <v/>
      </c>
      <c r="O3983" s="8" t="inlineStr">
        <is>
          <t>x-kom</t>
        </is>
      </c>
      <c r="P3983" s="8" t="inlineStr">
        <is>
          <t>x-kom</t>
        </is>
      </c>
      <c r="Q3983" s="8" t="inlineStr">
        <is>
          <t>Poland</t>
        </is>
      </c>
      <c r="R3983" s="12" t="inlineStr">
        <is>
          <t>https://www.x-kom.pl/p/1245518-smartfon-telefon-motorola-edge-50-ultra-5g-16gb-1tb-forest-grey-144hz.html</t>
        </is>
      </c>
      <c r="S3983" s="13" t="inlineStr">
        <is>
          <t>Handset</t>
        </is>
      </c>
      <c r="T3983" s="13" t="n"/>
      <c r="U3983" s="12" t="inlineStr">
        <is>
          <t>https://drive.google.com/uc?export=view&amp;id=1Mm5QStyEfS0EssIUWCr0ooTfZV8UOVqs</t>
        </is>
      </c>
    </row>
    <row r="3984" ht="15" customHeight="1">
      <c r="A3984" s="7" t="inlineStr">
        <is>
          <t>BN2009154</t>
        </is>
      </c>
      <c r="B3984" s="8" t="inlineStr">
        <is>
          <t>Lenovo</t>
        </is>
      </c>
      <c r="C3984" s="8" t="inlineStr">
        <is>
          <t>Moto G24 8-128GB LTE</t>
        </is>
      </c>
      <c r="D3984" s="8" t="inlineStr">
        <is>
          <t>-</t>
        </is>
      </c>
      <c r="E3984" s="9" t="n">
        <v>0</v>
      </c>
      <c r="F3984" s="9" t="n">
        <v>0</v>
      </c>
      <c r="G3984" s="9" t="inlineStr">
        <is>
          <t>Out stock</t>
        </is>
      </c>
      <c r="H3984" s="9">
        <f>SUBSTITUTE(SUBSTITUTE(SUBSTITUTE(SUBSTITUTE(SUBSTITUTE(F3984,"od",""),"Cena internetowa","")," ",""),"€",""),",",".")+0</f>
        <v/>
      </c>
      <c r="I3984" s="9" t="n"/>
      <c r="J3984" s="9">
        <f>IF(I3984&lt;&gt;"",I3984,H3984)</f>
        <v/>
      </c>
      <c r="K3984" s="9">
        <f>E3984/(1+M3984)</f>
        <v/>
      </c>
      <c r="L3984" s="10" t="inlineStr">
        <is>
          <t>PLN</t>
        </is>
      </c>
      <c r="M3984" s="11" t="n">
        <v>0.23</v>
      </c>
      <c r="N3984" s="9">
        <f>K3984*VLOOKUP(L3984,'Exchange rate'!A:B,2,0)</f>
        <v/>
      </c>
      <c r="O3984" s="8" t="inlineStr">
        <is>
          <t>x-kom</t>
        </is>
      </c>
      <c r="P3984" s="8" t="inlineStr">
        <is>
          <t>x-kom</t>
        </is>
      </c>
      <c r="Q3984" s="8" t="inlineStr">
        <is>
          <t>Poland</t>
        </is>
      </c>
      <c r="R3984" s="12" t="inlineStr">
        <is>
          <t>https://www.x-kom.pl/p/1219322-smartfon-telefon-motorola-moto-g24-8-128gb-pink-lavender-90hz.html</t>
        </is>
      </c>
      <c r="S3984" s="13" t="inlineStr">
        <is>
          <t>Handset</t>
        </is>
      </c>
      <c r="T3984" s="13" t="n">
        <v>4</v>
      </c>
      <c r="U3984" s="12" t="inlineStr">
        <is>
          <t>https://drive.google.com/uc?export=view&amp;id=1NXXLTlW4gjEHSpJrN65vHkyNlTaQHMGC</t>
        </is>
      </c>
    </row>
    <row r="3985" ht="15" customHeight="1">
      <c r="A3985" s="7" t="inlineStr">
        <is>
          <t>BN2009156</t>
        </is>
      </c>
      <c r="B3985" s="8" t="inlineStr">
        <is>
          <t>Lenovo</t>
        </is>
      </c>
      <c r="C3985" s="8" t="inlineStr">
        <is>
          <t>Moto G24 Power 8-256GB LTE</t>
        </is>
      </c>
      <c r="D3985" s="8" t="inlineStr">
        <is>
          <t>-</t>
        </is>
      </c>
      <c r="E3985" s="9" t="n">
        <v>0</v>
      </c>
      <c r="F3985" s="9" t="n">
        <v>0</v>
      </c>
      <c r="G3985" s="9" t="inlineStr">
        <is>
          <t>Out stock</t>
        </is>
      </c>
      <c r="H3985" s="9">
        <f>SUBSTITUTE(SUBSTITUTE(SUBSTITUTE(SUBSTITUTE(SUBSTITUTE(F3985,"od",""),"Cena internetowa","")," ",""),"€",""),",",".")+0</f>
        <v/>
      </c>
      <c r="I3985" s="9" t="n"/>
      <c r="J3985" s="9">
        <f>IF(I3985&lt;&gt;"",I3985,H3985)</f>
        <v/>
      </c>
      <c r="K3985" s="9">
        <f>E3985/(1+M3985)</f>
        <v/>
      </c>
      <c r="L3985" s="10" t="inlineStr">
        <is>
          <t>PLN</t>
        </is>
      </c>
      <c r="M3985" s="11" t="n">
        <v>0.23</v>
      </c>
      <c r="N3985" s="9">
        <f>K3985*VLOOKUP(L3985,'Exchange rate'!A:B,2,0)</f>
        <v/>
      </c>
      <c r="O3985" s="8" t="inlineStr">
        <is>
          <t>x-kom</t>
        </is>
      </c>
      <c r="P3985" s="8" t="inlineStr">
        <is>
          <t>x-kom</t>
        </is>
      </c>
      <c r="Q3985" s="8" t="inlineStr">
        <is>
          <t>Poland</t>
        </is>
      </c>
      <c r="R3985" s="12" t="inlineStr">
        <is>
          <t>https://www.x-kom.pl/p/1219323-smartfon-telefon-motorola-moto-g24-power-8-256gb-ink-blue-90hz.html</t>
        </is>
      </c>
      <c r="S3985" s="13" t="inlineStr">
        <is>
          <t>Handset</t>
        </is>
      </c>
      <c r="T3985" s="13" t="n">
        <v>4</v>
      </c>
      <c r="U3985" s="12" t="inlineStr">
        <is>
          <t>https://drive.google.com/uc?export=view&amp;id=1NnR0LaGvz9Ytx0mnrEvkTPjeErZEjLlo</t>
        </is>
      </c>
    </row>
    <row r="3986" ht="15" customHeight="1">
      <c r="A3986" s="7" t="inlineStr">
        <is>
          <t>BN2009223</t>
        </is>
      </c>
      <c r="B3986" s="8" t="inlineStr">
        <is>
          <t>Lenovo</t>
        </is>
      </c>
      <c r="C3986" s="8" t="inlineStr">
        <is>
          <t>Moto G54 power 5G</t>
        </is>
      </c>
      <c r="D3986" s="8" t="inlineStr">
        <is>
          <t>-</t>
        </is>
      </c>
      <c r="E3986" s="9" t="n">
        <v>0</v>
      </c>
      <c r="F3986" s="9" t="n">
        <v>0</v>
      </c>
      <c r="G3986" s="9" t="inlineStr">
        <is>
          <t>Out stock</t>
        </is>
      </c>
      <c r="H3986" s="9">
        <f>SUBSTITUTE(SUBSTITUTE(SUBSTITUTE(SUBSTITUTE(SUBSTITUTE(F3986,"od",""),"Cena internetowa","")," ",""),"€",""),",",".")+0</f>
        <v/>
      </c>
      <c r="I3986" s="9" t="n"/>
      <c r="J3986" s="9">
        <f>IF(I3986&lt;&gt;"",I3986,H3986)</f>
        <v/>
      </c>
      <c r="K3986" s="9">
        <f>E3986/(1+M3986)</f>
        <v/>
      </c>
      <c r="L3986" s="10" t="inlineStr">
        <is>
          <t>PLN</t>
        </is>
      </c>
      <c r="M3986" s="11" t="n">
        <v>0.23</v>
      </c>
      <c r="N3986" s="9">
        <f>K3986*VLOOKUP(L3986,'Exchange rate'!A:B,2,0)</f>
        <v/>
      </c>
      <c r="O3986" s="8" t="inlineStr">
        <is>
          <t>x-kom</t>
        </is>
      </c>
      <c r="P3986" s="8" t="inlineStr">
        <is>
          <t>x-kom</t>
        </is>
      </c>
      <c r="Q3986" s="8" t="inlineStr">
        <is>
          <t>Poland</t>
        </is>
      </c>
      <c r="R3986" s="12" t="inlineStr">
        <is>
          <t>https://www.x-kom.pl/p/1212312-smartfon-telefon-motorola-moto-g54-5g-power-edition-12-256gb-pearl-blue-120hz.html</t>
        </is>
      </c>
      <c r="S3986" s="13" t="inlineStr">
        <is>
          <t>Handset</t>
        </is>
      </c>
      <c r="T3986" s="13" t="n">
        <v>4</v>
      </c>
      <c r="U3986" s="12" t="inlineStr">
        <is>
          <t>https://drive.google.com/uc?export=view&amp;id=1NR9Krv2VTLXJKIfQRnKSf2cgQ_UR7O1v</t>
        </is>
      </c>
    </row>
    <row r="3987" ht="15" customHeight="1">
      <c r="A3987" s="7" t="inlineStr">
        <is>
          <t>BN2008968</t>
        </is>
      </c>
      <c r="B3987" s="8" t="inlineStr">
        <is>
          <t>Lenovo</t>
        </is>
      </c>
      <c r="C3987" s="8" t="inlineStr">
        <is>
          <t>Moto G84 12-256GB 5G</t>
        </is>
      </c>
      <c r="D3987" s="8" t="inlineStr">
        <is>
          <t>-</t>
        </is>
      </c>
      <c r="E3987" s="9" t="n">
        <v>899</v>
      </c>
      <c r="F3987" s="9" t="inlineStr">
        <is>
          <t>899.00</t>
        </is>
      </c>
      <c r="G3987" s="9" t="inlineStr">
        <is>
          <t>In stock</t>
        </is>
      </c>
      <c r="H3987" s="9">
        <f>SUBSTITUTE(SUBSTITUTE(SUBSTITUTE(SUBSTITUTE(SUBSTITUTE(F3987,"od",""),"Cena internetowa","")," ",""),"€",""),",",".")+0</f>
        <v/>
      </c>
      <c r="I3987" s="9" t="n"/>
      <c r="J3987" s="9">
        <f>IF(I3987&lt;&gt;"",I3987,H3987)</f>
        <v/>
      </c>
      <c r="K3987" s="9">
        <f>E3987/(1+M3987)</f>
        <v/>
      </c>
      <c r="L3987" s="10" t="inlineStr">
        <is>
          <t>PLN</t>
        </is>
      </c>
      <c r="M3987" s="11" t="n">
        <v>0.23</v>
      </c>
      <c r="N3987" s="9">
        <f>K3987*VLOOKUP(L3987,'Exchange rate'!A:B,2,0)</f>
        <v/>
      </c>
      <c r="O3987" s="8" t="inlineStr">
        <is>
          <t>x-kom</t>
        </is>
      </c>
      <c r="P3987" s="8" t="inlineStr">
        <is>
          <t>x-kom</t>
        </is>
      </c>
      <c r="Q3987" s="8" t="inlineStr">
        <is>
          <t>Poland</t>
        </is>
      </c>
      <c r="R3987" s="12" t="inlineStr">
        <is>
          <t>https://www.x-kom.pl/p/1173357-smartfon-telefon-motorola-moto-g84-5g-12-256gb-marshmallow-blue-120hz.html</t>
        </is>
      </c>
      <c r="S3987" s="13" t="inlineStr">
        <is>
          <t>Handset</t>
        </is>
      </c>
      <c r="T3987" s="13" t="n"/>
      <c r="U3987" s="12" t="inlineStr">
        <is>
          <t>https://drive.google.com/uc?export=view&amp;id=1N16ZXVhNAmTZfUmBWPKYCA5XghKYXF4p</t>
        </is>
      </c>
    </row>
    <row r="3988" ht="15" customHeight="1">
      <c r="A3988" s="7" t="inlineStr">
        <is>
          <t>BN2009289</t>
        </is>
      </c>
      <c r="B3988" s="8" t="inlineStr">
        <is>
          <t>Lenovo</t>
        </is>
      </c>
      <c r="C3988" s="8" t="inlineStr">
        <is>
          <t>Moto G85 12-256GB 5G</t>
        </is>
      </c>
      <c r="D3988" s="8" t="inlineStr">
        <is>
          <t>-</t>
        </is>
      </c>
      <c r="E3988" s="9" t="n">
        <v>1099</v>
      </c>
      <c r="F3988" s="9" t="inlineStr">
        <is>
          <t>1099.00</t>
        </is>
      </c>
      <c r="G3988" s="9" t="inlineStr">
        <is>
          <t>In stock</t>
        </is>
      </c>
      <c r="H3988" s="9">
        <f>SUBSTITUTE(SUBSTITUTE(SUBSTITUTE(SUBSTITUTE(SUBSTITUTE(F3988,"od",""),"Cena internetowa","")," ",""),"€",""),",",".")+0</f>
        <v/>
      </c>
      <c r="I3988" s="9" t="n"/>
      <c r="J3988" s="9">
        <f>IF(I3988&lt;&gt;"",I3988,H3988)</f>
        <v/>
      </c>
      <c r="K3988" s="9">
        <f>E3988/(1+M3988)</f>
        <v/>
      </c>
      <c r="L3988" s="10" t="inlineStr">
        <is>
          <t>PLN</t>
        </is>
      </c>
      <c r="M3988" s="11" t="n">
        <v>0.23</v>
      </c>
      <c r="N3988" s="9">
        <f>K3988*VLOOKUP(L3988,'Exchange rate'!A:B,2,0)</f>
        <v/>
      </c>
      <c r="O3988" s="8" t="inlineStr">
        <is>
          <t>x-kom</t>
        </is>
      </c>
      <c r="P3988" s="8" t="inlineStr">
        <is>
          <t>x-kom</t>
        </is>
      </c>
      <c r="Q3988" s="8" t="inlineStr">
        <is>
          <t>Poland</t>
        </is>
      </c>
      <c r="R3988" s="12" t="inlineStr">
        <is>
          <t>https://www.x-kom.pl/p/1262217-smartfon-telefon-motorola-moto-g85-5g-12-256gb-cobalt-blue-120hz.html</t>
        </is>
      </c>
      <c r="S3988" s="13" t="inlineStr">
        <is>
          <t>Handset</t>
        </is>
      </c>
      <c r="T3988" s="13" t="n"/>
      <c r="U3988" s="12" t="inlineStr">
        <is>
          <t>https://drive.google.com/uc?export=view&amp;id=1MvBTbK3yqTFvS8ymgqliilz6hVBw0pon</t>
        </is>
      </c>
    </row>
    <row r="3989" ht="15" customHeight="1">
      <c r="A3989" s="7" t="inlineStr">
        <is>
          <t>BN2008719</t>
        </is>
      </c>
      <c r="B3989" s="8" t="inlineStr">
        <is>
          <t>Lenovo</t>
        </is>
      </c>
      <c r="C3989" s="8" t="inlineStr">
        <is>
          <t>Moto Razr 40 ultra 8-256GB 5G</t>
        </is>
      </c>
      <c r="D3989" s="8" t="inlineStr">
        <is>
          <t>-</t>
        </is>
      </c>
      <c r="E3989" s="9" t="n">
        <v>0</v>
      </c>
      <c r="F3989" s="9" t="n">
        <v>0</v>
      </c>
      <c r="G3989" s="9" t="inlineStr">
        <is>
          <t>Out stock</t>
        </is>
      </c>
      <c r="H3989" s="9">
        <f>SUBSTITUTE(SUBSTITUTE(SUBSTITUTE(SUBSTITUTE(SUBSTITUTE(F3989,"od",""),"Cena internetowa","")," ",""),"€",""),",",".")+0</f>
        <v/>
      </c>
      <c r="I3989" s="9" t="n"/>
      <c r="J3989" s="9">
        <f>IF(I3989&lt;&gt;"",I3989,H3989)</f>
        <v/>
      </c>
      <c r="K3989" s="9">
        <f>E3989/(1+M3989)</f>
        <v/>
      </c>
      <c r="L3989" s="10" t="inlineStr">
        <is>
          <t>PLN</t>
        </is>
      </c>
      <c r="M3989" s="11" t="n">
        <v>0.23</v>
      </c>
      <c r="N3989" s="9">
        <f>K3989*VLOOKUP(L3989,'Exchange rate'!A:B,2,0)</f>
        <v/>
      </c>
      <c r="O3989" s="8" t="inlineStr">
        <is>
          <t>x-kom</t>
        </is>
      </c>
      <c r="P3989" s="8" t="inlineStr">
        <is>
          <t>x-kom</t>
        </is>
      </c>
      <c r="Q3989" s="8" t="inlineStr">
        <is>
          <t>Poland</t>
        </is>
      </c>
      <c r="R3989" s="12" t="inlineStr">
        <is>
          <t>https://www.x-kom.pl/p/1147500-smartfon-telefon-motorola-razr-40-ultra-5g-8-256gb-saltwater-165hz.html?cid=9FYS5&amp;eid=KU1ll</t>
        </is>
      </c>
      <c r="S3989" s="13" t="inlineStr">
        <is>
          <t>Handset</t>
        </is>
      </c>
      <c r="T3989" s="13" t="n">
        <v>4</v>
      </c>
      <c r="U3989" s="12" t="inlineStr">
        <is>
          <t>https://drive.google.com/uc?export=view&amp;id=1NxEBJsoO1ZrhnhefF6NK_WhYATeW_5fG</t>
        </is>
      </c>
    </row>
    <row r="3990" ht="15" customHeight="1">
      <c r="A3990" s="7" t="inlineStr">
        <is>
          <t>BN2009286</t>
        </is>
      </c>
      <c r="B3990" s="8" t="inlineStr">
        <is>
          <t>Lenovo</t>
        </is>
      </c>
      <c r="C3990" s="8" t="inlineStr">
        <is>
          <t>Razr 50 8-256GB 5G</t>
        </is>
      </c>
      <c r="D3990" s="8" t="inlineStr">
        <is>
          <t>-</t>
        </is>
      </c>
      <c r="E3990" s="9" t="n">
        <v>2324</v>
      </c>
      <c r="F3990" s="9" t="inlineStr">
        <is>
          <t>2324.00</t>
        </is>
      </c>
      <c r="G3990" s="9" t="inlineStr">
        <is>
          <t>In stock</t>
        </is>
      </c>
      <c r="H3990" s="9">
        <f>SUBSTITUTE(SUBSTITUTE(SUBSTITUTE(SUBSTITUTE(SUBSTITUTE(F3990,"od",""),"Cena internetowa","")," ",""),"€",""),",",".")+0</f>
        <v/>
      </c>
      <c r="I3990" s="9" t="n"/>
      <c r="J3990" s="9">
        <f>IF(I3990&lt;&gt;"",I3990,H3990)</f>
        <v/>
      </c>
      <c r="K3990" s="9">
        <f>E3990/(1+M3990)</f>
        <v/>
      </c>
      <c r="L3990" s="10" t="inlineStr">
        <is>
          <t>PLN</t>
        </is>
      </c>
      <c r="M3990" s="11" t="n">
        <v>0.23</v>
      </c>
      <c r="N3990" s="9">
        <f>K3990*VLOOKUP(L3990,'Exchange rate'!A:B,2,0)</f>
        <v/>
      </c>
      <c r="O3990" s="8" t="inlineStr">
        <is>
          <t>x-kom</t>
        </is>
      </c>
      <c r="P3990" s="8" t="inlineStr">
        <is>
          <t>x-kom</t>
        </is>
      </c>
      <c r="Q3990" s="8" t="inlineStr">
        <is>
          <t>Poland</t>
        </is>
      </c>
      <c r="R3990" s="12" t="inlineStr">
        <is>
          <t>https://www.x-kom.pl/p/1245672-smartfon-telefon-motorola-razr-50-5g-8-256gb-spritz-orange-120hz.html</t>
        </is>
      </c>
      <c r="S3990" s="13" t="inlineStr">
        <is>
          <t>Handset</t>
        </is>
      </c>
      <c r="T3990" s="13" t="n"/>
      <c r="U3990" s="12" t="inlineStr">
        <is>
          <t>https://drive.google.com/uc?export=view&amp;id=1NnkMo0vPRDiy-CcB6IRWrt2nm272VcNS</t>
        </is>
      </c>
    </row>
    <row r="3991" ht="15" customHeight="1">
      <c r="A3991" s="7" t="inlineStr">
        <is>
          <t>BN2009285</t>
        </is>
      </c>
      <c r="B3991" s="8" t="inlineStr">
        <is>
          <t>Lenovo</t>
        </is>
      </c>
      <c r="C3991" s="8" t="inlineStr">
        <is>
          <t>Razr 50 Ultra 12-512GB 5G</t>
        </is>
      </c>
      <c r="D3991" s="8" t="inlineStr">
        <is>
          <t>-</t>
        </is>
      </c>
      <c r="E3991" s="9" t="n">
        <v>3128</v>
      </c>
      <c r="F3991" s="9" t="inlineStr">
        <is>
          <t>3128.00</t>
        </is>
      </c>
      <c r="G3991" s="9" t="inlineStr">
        <is>
          <t>In stock</t>
        </is>
      </c>
      <c r="H3991" s="9">
        <f>SUBSTITUTE(SUBSTITUTE(SUBSTITUTE(SUBSTITUTE(SUBSTITUTE(F3991,"od",""),"Cena internetowa","")," ",""),"€",""),",",".")+0</f>
        <v/>
      </c>
      <c r="I3991" s="9" t="n"/>
      <c r="J3991" s="9">
        <f>IF(I3991&lt;&gt;"",I3991,H3991)</f>
        <v/>
      </c>
      <c r="K3991" s="9">
        <f>E3991/(1+M3991)</f>
        <v/>
      </c>
      <c r="L3991" s="10" t="inlineStr">
        <is>
          <t>PLN</t>
        </is>
      </c>
      <c r="M3991" s="11" t="n">
        <v>0.23</v>
      </c>
      <c r="N3991" s="9">
        <f>K3991*VLOOKUP(L3991,'Exchange rate'!A:B,2,0)</f>
        <v/>
      </c>
      <c r="O3991" s="8" t="inlineStr">
        <is>
          <t>x-kom</t>
        </is>
      </c>
      <c r="P3991" s="8" t="inlineStr">
        <is>
          <t>x-kom</t>
        </is>
      </c>
      <c r="Q3991" s="8" t="inlineStr">
        <is>
          <t>Poland</t>
        </is>
      </c>
      <c r="R3991" s="12" t="inlineStr">
        <is>
          <t>https://www.x-kom.pl/p/1245667-smartfon-telefon-motorola-razr-50-ultra-5g-12-512gb-midnight-blue-165hz.html</t>
        </is>
      </c>
      <c r="S3991" s="13" t="inlineStr">
        <is>
          <t>Handset</t>
        </is>
      </c>
      <c r="T3991" s="13" t="n"/>
      <c r="U3991" s="12" t="inlineStr">
        <is>
          <t>https://drive.google.com/uc?export=view&amp;id=1NTDMDNK-s0TcOuVki0of4BK9TSxT_4bU</t>
        </is>
      </c>
    </row>
    <row r="3992" ht="15" customHeight="1">
      <c r="A3992" s="7" t="inlineStr">
        <is>
          <t>BN2009165</t>
        </is>
      </c>
      <c r="B3992" s="8" t="inlineStr">
        <is>
          <t>Lenovo</t>
        </is>
      </c>
      <c r="C3992" s="8" t="inlineStr">
        <is>
          <t>Tab M11 10.95 4-128GB LTE</t>
        </is>
      </c>
      <c r="D3992" s="8" t="inlineStr">
        <is>
          <t>-</t>
        </is>
      </c>
      <c r="E3992" s="9" t="n">
        <v>0</v>
      </c>
      <c r="F3992" s="9" t="n">
        <v>0</v>
      </c>
      <c r="G3992" s="9" t="inlineStr">
        <is>
          <t>Out stock</t>
        </is>
      </c>
      <c r="H3992" s="9">
        <f>SUBSTITUTE(SUBSTITUTE(SUBSTITUTE(SUBSTITUTE(SUBSTITUTE(F3992,"od",""),"Cena internetowa","")," ",""),"€",""),",",".")+0</f>
        <v/>
      </c>
      <c r="I3992" s="9" t="n"/>
      <c r="J3992" s="9">
        <f>IF(I3992&lt;&gt;"",I3992,H3992)</f>
        <v/>
      </c>
      <c r="K3992" s="9">
        <f>E3992/(1+M3992)</f>
        <v/>
      </c>
      <c r="L3992" s="10" t="inlineStr">
        <is>
          <t>PLN</t>
        </is>
      </c>
      <c r="M3992" s="11" t="n">
        <v>0.23</v>
      </c>
      <c r="N3992" s="9">
        <f>K3992*VLOOKUP(L3992,'Exchange rate'!A:B,2,0)</f>
        <v/>
      </c>
      <c r="O3992" s="8" t="inlineStr">
        <is>
          <t>x-kom</t>
        </is>
      </c>
      <c r="P3992" s="8" t="inlineStr">
        <is>
          <t>x-kom</t>
        </is>
      </c>
      <c r="Q3992" s="8" t="inlineStr">
        <is>
          <t>Poland</t>
        </is>
      </c>
      <c r="R3992" s="12" t="inlineStr">
        <is>
          <t>https://www.x-kom.pl/p/1273004-tablet-10-lenovo-tab-m10-4gb-64gb128gb-android-11-lte-gen-3.html</t>
        </is>
      </c>
      <c r="S3992" s="13" t="inlineStr">
        <is>
          <t>Tablet</t>
        </is>
      </c>
      <c r="T3992" s="13" t="n">
        <v>4</v>
      </c>
      <c r="U3992" s="12" t="inlineStr">
        <is>
          <t>https://drive.google.com/uc?export=view&amp;id=1MtgWWYpu3HwTs8c-GWTp4IQCBfWPmuZR</t>
        </is>
      </c>
    </row>
    <row r="3993" ht="15" customHeight="1">
      <c r="A3993" s="7" t="inlineStr">
        <is>
          <t>AN00000186</t>
        </is>
      </c>
      <c r="B3993" s="8" t="inlineStr">
        <is>
          <t>Maxcom</t>
        </is>
      </c>
      <c r="C3993" s="8" t="inlineStr">
        <is>
          <t>Maxcom FW58 Vanad Pro</t>
        </is>
      </c>
      <c r="D3993" s="8" t="inlineStr">
        <is>
          <t>-</t>
        </is>
      </c>
      <c r="E3993" s="9" t="n">
        <v>0</v>
      </c>
      <c r="F3993" s="9" t="n">
        <v>0</v>
      </c>
      <c r="G3993" s="9" t="inlineStr">
        <is>
          <t>Out stock</t>
        </is>
      </c>
      <c r="H3993" s="9">
        <f>SUBSTITUTE(SUBSTITUTE(SUBSTITUTE(SUBSTITUTE(SUBSTITUTE(F3993,"od",""),"Cena internetowa","")," ",""),"€",""),",",".")+0</f>
        <v/>
      </c>
      <c r="I3993" s="9" t="n"/>
      <c r="J3993" s="9">
        <f>IF(I3993&lt;&gt;"",I3993,H3993)</f>
        <v/>
      </c>
      <c r="K3993" s="9">
        <f>E3993/(1+M3993)</f>
        <v/>
      </c>
      <c r="L3993" s="10" t="inlineStr">
        <is>
          <t>PLN</t>
        </is>
      </c>
      <c r="M3993" s="11" t="n">
        <v>0.23</v>
      </c>
      <c r="N3993" s="9">
        <f>K3993*VLOOKUP(L3993,'Exchange rate'!A:B,2,0)</f>
        <v/>
      </c>
      <c r="O3993" s="8" t="inlineStr">
        <is>
          <t>x-kom</t>
        </is>
      </c>
      <c r="P3993" s="8" t="inlineStr">
        <is>
          <t>x-kom</t>
        </is>
      </c>
      <c r="Q3993" s="8" t="inlineStr">
        <is>
          <t>Poland</t>
        </is>
      </c>
      <c r="R3993" s="12" t="inlineStr">
        <is>
          <t>https://www.x-kom.pl/p/1187248-smartwatch-maxcom-fit-fw58-black-vanad-pro.html</t>
        </is>
      </c>
      <c r="S3993" s="13" t="inlineStr">
        <is>
          <t>Smart Watch</t>
        </is>
      </c>
      <c r="T3993" s="13" t="n">
        <v>2</v>
      </c>
      <c r="U3993" s="12" t="inlineStr">
        <is>
          <t>https://drive.google.com/uc?export=view&amp;id=1OEvNb2G9Ks48HO25EVoXpMI5wj8Ynzep</t>
        </is>
      </c>
    </row>
    <row r="3994" ht="15" customHeight="1">
      <c r="A3994" s="7" t="inlineStr">
        <is>
          <t>BN2007637</t>
        </is>
      </c>
      <c r="B3994" s="8" t="inlineStr">
        <is>
          <t>Maxcom</t>
        </is>
      </c>
      <c r="C3994" s="8" t="inlineStr">
        <is>
          <t>MM 724 BB</t>
        </is>
      </c>
      <c r="D3994" s="8" t="inlineStr">
        <is>
          <t>-</t>
        </is>
      </c>
      <c r="E3994" s="9" t="n">
        <v>0</v>
      </c>
      <c r="F3994" s="9" t="n">
        <v>0</v>
      </c>
      <c r="G3994" s="9" t="inlineStr">
        <is>
          <t>Out stock</t>
        </is>
      </c>
      <c r="H3994" s="9">
        <f>SUBSTITUTE(SUBSTITUTE(SUBSTITUTE(SUBSTITUTE(SUBSTITUTE(F3994,"od",""),"Cena internetowa","")," ",""),"€",""),",",".")+0</f>
        <v/>
      </c>
      <c r="I3994" s="9" t="n"/>
      <c r="J3994" s="9">
        <f>IF(I3994&lt;&gt;"",I3994,H3994)</f>
        <v/>
      </c>
      <c r="K3994" s="9">
        <f>E3994/(1+M3994)</f>
        <v/>
      </c>
      <c r="L3994" s="10" t="inlineStr">
        <is>
          <t>PLN</t>
        </is>
      </c>
      <c r="M3994" s="11" t="n">
        <v>0.23</v>
      </c>
      <c r="N3994" s="9">
        <f>K3994*VLOOKUP(L3994,'Exchange rate'!A:B,2,0)</f>
        <v/>
      </c>
      <c r="O3994" s="8" t="inlineStr">
        <is>
          <t>x-kom</t>
        </is>
      </c>
      <c r="P3994" s="8" t="inlineStr">
        <is>
          <t>x-kom</t>
        </is>
      </c>
      <c r="Q3994" s="8" t="inlineStr">
        <is>
          <t>Poland</t>
        </is>
      </c>
      <c r="R3994" s="12" t="inlineStr">
        <is>
          <t>https://www.x-kom.pl/p/1115041-smartfon-telefon-maxcom-mm-724-4g-czarny.html</t>
        </is>
      </c>
      <c r="S3994" s="13" t="inlineStr">
        <is>
          <t>Handset</t>
        </is>
      </c>
      <c r="T3994" s="13" t="n">
        <v>4</v>
      </c>
      <c r="U3994" s="12" t="inlineStr">
        <is>
          <t>https://drive.google.com/uc?export=view&amp;id=1NyetOZlzRjUG_CM8ZIBn4B6HGAYcgrHd</t>
        </is>
      </c>
    </row>
    <row r="3995" ht="15" customHeight="1">
      <c r="A3995" s="7" t="inlineStr">
        <is>
          <t>BN2006694</t>
        </is>
      </c>
      <c r="B3995" s="8" t="inlineStr">
        <is>
          <t>Maxcom</t>
        </is>
      </c>
      <c r="C3995" s="8" t="inlineStr">
        <is>
          <t>MM428 BB</t>
        </is>
      </c>
      <c r="D3995" s="8" t="inlineStr">
        <is>
          <t>-</t>
        </is>
      </c>
      <c r="E3995" s="9" t="n">
        <v>99</v>
      </c>
      <c r="F3995" s="9" t="inlineStr">
        <is>
          <t>99.00</t>
        </is>
      </c>
      <c r="G3995" s="9" t="inlineStr">
        <is>
          <t>In stock</t>
        </is>
      </c>
      <c r="H3995" s="9">
        <f>SUBSTITUTE(SUBSTITUTE(SUBSTITUTE(SUBSTITUTE(SUBSTITUTE(F3995,"od",""),"Cena internetowa","")," ",""),"€",""),",",".")+0</f>
        <v/>
      </c>
      <c r="I3995" s="9" t="n"/>
      <c r="J3995" s="9">
        <f>IF(I3995&lt;&gt;"",I3995,H3995)</f>
        <v/>
      </c>
      <c r="K3995" s="9">
        <f>E3995/(1+M3995)</f>
        <v/>
      </c>
      <c r="L3995" s="10" t="inlineStr">
        <is>
          <t>PLN</t>
        </is>
      </c>
      <c r="M3995" s="11" t="n">
        <v>0.23</v>
      </c>
      <c r="N3995" s="9">
        <f>K3995*VLOOKUP(L3995,'Exchange rate'!A:B,2,0)</f>
        <v/>
      </c>
      <c r="O3995" s="8" t="inlineStr">
        <is>
          <t>x-kom</t>
        </is>
      </c>
      <c r="P3995" s="8" t="inlineStr">
        <is>
          <t>x-kom</t>
        </is>
      </c>
      <c r="Q3995" s="8" t="inlineStr">
        <is>
          <t>Poland</t>
        </is>
      </c>
      <c r="R3995" s="12" t="inlineStr">
        <is>
          <t>https://www.x-kom.pl/p/1115036-smartfon-telefon-maxcom-mm-428-czarny.html</t>
        </is>
      </c>
      <c r="S3995" s="13" t="inlineStr">
        <is>
          <t>Handset</t>
        </is>
      </c>
      <c r="T3995" s="13" t="n"/>
      <c r="U3995" s="12" t="inlineStr">
        <is>
          <t>https://drive.google.com/uc?export=view&amp;id=1N1y-bH2GEe5NARAvAPxeZyHNC-BOnG8v</t>
        </is>
      </c>
    </row>
    <row r="3996" ht="15" customHeight="1">
      <c r="A3996" s="7" t="inlineStr">
        <is>
          <t>BN2005450</t>
        </is>
      </c>
      <c r="B3996" s="8" t="inlineStr">
        <is>
          <t>Maxcom</t>
        </is>
      </c>
      <c r="C3996" s="8" t="inlineStr">
        <is>
          <t>MM920</t>
        </is>
      </c>
      <c r="D3996" s="8" t="inlineStr">
        <is>
          <t>-</t>
        </is>
      </c>
      <c r="E3996" s="9" t="n">
        <v>0</v>
      </c>
      <c r="F3996" s="9" t="n">
        <v>0</v>
      </c>
      <c r="G3996" s="9" t="inlineStr">
        <is>
          <t>Out stock</t>
        </is>
      </c>
      <c r="H3996" s="9">
        <f>SUBSTITUTE(SUBSTITUTE(SUBSTITUTE(SUBSTITUTE(SUBSTITUTE(F3996,"od",""),"Cena internetowa","")," ",""),"€",""),",",".")+0</f>
        <v/>
      </c>
      <c r="I3996" s="9" t="n"/>
      <c r="J3996" s="9">
        <f>IF(I3996&lt;&gt;"",I3996,H3996)</f>
        <v/>
      </c>
      <c r="K3996" s="9">
        <f>E3996/(1+M3996)</f>
        <v/>
      </c>
      <c r="L3996" s="10" t="inlineStr">
        <is>
          <t>PLN</t>
        </is>
      </c>
      <c r="M3996" s="11" t="n">
        <v>0.23</v>
      </c>
      <c r="N3996" s="9">
        <f>K3996*VLOOKUP(L3996,'Exchange rate'!A:B,2,0)</f>
        <v/>
      </c>
      <c r="O3996" s="8" t="inlineStr">
        <is>
          <t>x-kom</t>
        </is>
      </c>
      <c r="P3996" s="8" t="inlineStr">
        <is>
          <t>x-kom</t>
        </is>
      </c>
      <c r="Q3996" s="8" t="inlineStr">
        <is>
          <t>Poland</t>
        </is>
      </c>
      <c r="R3996" s="12" t="inlineStr">
        <is>
          <t>https://www.x-kom.pl/p/1115063-smartfon-telefon-maxcom-mm-920-zolty.html</t>
        </is>
      </c>
      <c r="S3996" s="13" t="inlineStr">
        <is>
          <t>Handset</t>
        </is>
      </c>
      <c r="T3996" s="13" t="n">
        <v>4</v>
      </c>
      <c r="U3996" s="12" t="inlineStr">
        <is>
          <t>https://drive.google.com/uc?export=view&amp;id=1O56UAez2KzdmeHTolfwiSRcjIms-lh3k</t>
        </is>
      </c>
    </row>
    <row r="3997" ht="15" customHeight="1">
      <c r="A3997" s="7" t="inlineStr">
        <is>
          <t>AN00000068</t>
        </is>
      </c>
      <c r="B3997" s="8" t="inlineStr">
        <is>
          <t>Microsoft</t>
        </is>
      </c>
      <c r="C3997" s="8" t="inlineStr">
        <is>
          <t>Microsoft Xbox Series S</t>
        </is>
      </c>
      <c r="D3997" s="8" t="inlineStr">
        <is>
          <t>-</t>
        </is>
      </c>
      <c r="E3997" s="9" t="n">
        <v>1289</v>
      </c>
      <c r="F3997" s="9" t="inlineStr">
        <is>
          <t>1289.00</t>
        </is>
      </c>
      <c r="G3997" s="9" t="inlineStr">
        <is>
          <t>In stock</t>
        </is>
      </c>
      <c r="H3997" s="9">
        <f>SUBSTITUTE(SUBSTITUTE(SUBSTITUTE(SUBSTITUTE(SUBSTITUTE(F3997,"od",""),"Cena internetowa","")," ",""),"€",""),",",".")+0</f>
        <v/>
      </c>
      <c r="I3997" s="9" t="n"/>
      <c r="J3997" s="9">
        <f>IF(I3997&lt;&gt;"",I3997,H3997)</f>
        <v/>
      </c>
      <c r="K3997" s="9">
        <f>E3997/(1+M3997)</f>
        <v/>
      </c>
      <c r="L3997" s="10" t="inlineStr">
        <is>
          <t>PLN</t>
        </is>
      </c>
      <c r="M3997" s="11" t="n">
        <v>0.23</v>
      </c>
      <c r="N3997" s="9">
        <f>K3997*VLOOKUP(L3997,'Exchange rate'!A:B,2,0)</f>
        <v/>
      </c>
      <c r="O3997" s="8" t="inlineStr">
        <is>
          <t>x-kom</t>
        </is>
      </c>
      <c r="P3997" s="8" t="inlineStr">
        <is>
          <t>x-kom</t>
        </is>
      </c>
      <c r="Q3997" s="8" t="inlineStr">
        <is>
          <t>Poland</t>
        </is>
      </c>
      <c r="R3997" s="12" t="inlineStr">
        <is>
          <t>https://www.x-kom.pl/p/1191655-konsola-xbox-microsoft-xbox-series-s-512gb.html</t>
        </is>
      </c>
      <c r="S3997" s="13" t="inlineStr">
        <is>
          <t>Console</t>
        </is>
      </c>
      <c r="T3997" s="13" t="n"/>
      <c r="U3997" s="12" t="inlineStr">
        <is>
          <t>https://drive.google.com/uc?export=view&amp;id=1N5tnHak-c9XAazzKfmdTJN9N9BWtIsXQ</t>
        </is>
      </c>
    </row>
    <row r="3998" ht="15" customHeight="1">
      <c r="A3998" s="7" t="inlineStr">
        <is>
          <t>AN00000057</t>
        </is>
      </c>
      <c r="B3998" s="8" t="inlineStr">
        <is>
          <t>MSI</t>
        </is>
      </c>
      <c r="C3998" s="8" t="inlineStr">
        <is>
          <t>MSI FORCE GC20 V2</t>
        </is>
      </c>
      <c r="D3998" s="8" t="inlineStr">
        <is>
          <t>-</t>
        </is>
      </c>
      <c r="E3998" s="9" t="n">
        <v>139</v>
      </c>
      <c r="F3998" s="9" t="inlineStr">
        <is>
          <t>139.00</t>
        </is>
      </c>
      <c r="G3998" s="9" t="inlineStr">
        <is>
          <t>In stock</t>
        </is>
      </c>
      <c r="H3998" s="9">
        <f>SUBSTITUTE(SUBSTITUTE(SUBSTITUTE(SUBSTITUTE(SUBSTITUTE(F3998,"od",""),"Cena internetowa","")," ",""),"€",""),",",".")+0</f>
        <v/>
      </c>
      <c r="I3998" s="9" t="n"/>
      <c r="J3998" s="9">
        <f>IF(I3998&lt;&gt;"",I3998,H3998)</f>
        <v/>
      </c>
      <c r="K3998" s="9">
        <f>E3998/(1+M3998)</f>
        <v/>
      </c>
      <c r="L3998" s="10" t="inlineStr">
        <is>
          <t>PLN</t>
        </is>
      </c>
      <c r="M3998" s="11" t="n">
        <v>0.23</v>
      </c>
      <c r="N3998" s="9">
        <f>K3998*VLOOKUP(L3998,'Exchange rate'!A:B,2,0)</f>
        <v/>
      </c>
      <c r="O3998" s="8" t="inlineStr">
        <is>
          <t>x-kom</t>
        </is>
      </c>
      <c r="P3998" s="8" t="inlineStr">
        <is>
          <t>x-kom</t>
        </is>
      </c>
      <c r="Q3998" s="8" t="inlineStr">
        <is>
          <t>Poland</t>
        </is>
      </c>
      <c r="R3998" s="12" t="inlineStr">
        <is>
          <t>https://www.x-kom.pl/p/712904-pad-msi-force-gc20-v2-bialy.html</t>
        </is>
      </c>
      <c r="S3998" s="13" t="inlineStr">
        <is>
          <t>Console</t>
        </is>
      </c>
      <c r="T3998" s="13" t="n"/>
      <c r="U3998" s="12" t="inlineStr">
        <is>
          <t>https://drive.google.com/uc?export=view&amp;id=1O-sSPDFr-4xhAW6waNAWXJNhk1jo57Cb</t>
        </is>
      </c>
    </row>
    <row r="3999" ht="15" customHeight="1">
      <c r="A3999" s="7" t="inlineStr">
        <is>
          <t>BN2008299</t>
        </is>
      </c>
      <c r="B3999" s="8" t="inlineStr">
        <is>
          <t>Myphone</t>
        </is>
      </c>
      <c r="C3999" s="8" t="inlineStr">
        <is>
          <t>Hammer Blade 3</t>
        </is>
      </c>
      <c r="D3999" s="8" t="inlineStr">
        <is>
          <t>-</t>
        </is>
      </c>
      <c r="E3999" s="9" t="n">
        <v>0</v>
      </c>
      <c r="F3999" s="9" t="n">
        <v>0</v>
      </c>
      <c r="G3999" s="9" t="inlineStr">
        <is>
          <t>Out stock</t>
        </is>
      </c>
      <c r="H3999" s="9">
        <f>SUBSTITUTE(SUBSTITUTE(SUBSTITUTE(SUBSTITUTE(SUBSTITUTE(F3999,"od",""),"Cena internetowa","")," ",""),"€",""),",",".")+0</f>
        <v/>
      </c>
      <c r="I3999" s="9" t="n"/>
      <c r="J3999" s="9">
        <f>IF(I3999&lt;&gt;"",I3999,H3999)</f>
        <v/>
      </c>
      <c r="K3999" s="9">
        <f>E3999/(1+M3999)</f>
        <v/>
      </c>
      <c r="L3999" s="10" t="inlineStr">
        <is>
          <t>PLN</t>
        </is>
      </c>
      <c r="M3999" s="11" t="n">
        <v>0.23</v>
      </c>
      <c r="N3999" s="9">
        <f>K3999*VLOOKUP(L3999,'Exchange rate'!A:B,2,0)</f>
        <v/>
      </c>
      <c r="O3999" s="8" t="inlineStr">
        <is>
          <t>x-kom</t>
        </is>
      </c>
      <c r="P3999" s="8" t="inlineStr">
        <is>
          <t>x-kom</t>
        </is>
      </c>
      <c r="Q3999" s="8" t="inlineStr">
        <is>
          <t>Poland</t>
        </is>
      </c>
      <c r="R3999" s="12" t="inlineStr">
        <is>
          <t>https://www.x-kom.pl/p/607553-smartfon-telefon-myphone-hammer-blade-3.html</t>
        </is>
      </c>
      <c r="S3999" s="13" t="inlineStr">
        <is>
          <t>Handset</t>
        </is>
      </c>
      <c r="T3999" s="13" t="n">
        <v>4</v>
      </c>
      <c r="U3999" s="12" t="inlineStr">
        <is>
          <t>https://drive.google.com/uc?export=view&amp;id=1MwZDp3QlWXGhNOewAvkiGcVKCHTYT8OI</t>
        </is>
      </c>
    </row>
    <row r="4000" ht="15" customHeight="1">
      <c r="A4000" s="7" t="inlineStr">
        <is>
          <t>BN2008794</t>
        </is>
      </c>
      <c r="B4000" s="8" t="inlineStr">
        <is>
          <t>Myphone</t>
        </is>
      </c>
      <c r="C4000" s="8" t="inlineStr">
        <is>
          <t>Hammer Boost LTE</t>
        </is>
      </c>
      <c r="D4000" s="8" t="inlineStr">
        <is>
          <t>-</t>
        </is>
      </c>
      <c r="E4000" s="9" t="n">
        <v>0</v>
      </c>
      <c r="F4000" s="9" t="n">
        <v>0</v>
      </c>
      <c r="G4000" s="9" t="inlineStr">
        <is>
          <t>Out stock</t>
        </is>
      </c>
      <c r="H4000" s="9">
        <f>SUBSTITUTE(SUBSTITUTE(SUBSTITUTE(SUBSTITUTE(SUBSTITUTE(F4000,"od",""),"Cena internetowa","")," ",""),"€",""),",",".")+0</f>
        <v/>
      </c>
      <c r="I4000" s="9" t="n"/>
      <c r="J4000" s="9">
        <f>IF(I4000&lt;&gt;"",I4000,H4000)</f>
        <v/>
      </c>
      <c r="K4000" s="9">
        <f>E4000/(1+M4000)</f>
        <v/>
      </c>
      <c r="L4000" s="10" t="inlineStr">
        <is>
          <t>PLN</t>
        </is>
      </c>
      <c r="M4000" s="11" t="n">
        <v>0.23</v>
      </c>
      <c r="N4000" s="9">
        <f>K4000*VLOOKUP(L4000,'Exchange rate'!A:B,2,0)</f>
        <v/>
      </c>
      <c r="O4000" s="8" t="inlineStr">
        <is>
          <t>x-kom</t>
        </is>
      </c>
      <c r="P4000" s="8" t="inlineStr">
        <is>
          <t>x-kom</t>
        </is>
      </c>
      <c r="Q4000" s="8" t="inlineStr">
        <is>
          <t>Poland</t>
        </is>
      </c>
      <c r="R4000" s="12" t="inlineStr">
        <is>
          <t>https://www.x-kom.pl/p/1076966-smartfon-telefon-myphone-hammer-boost-lte.html</t>
        </is>
      </c>
      <c r="S4000" s="13" t="inlineStr">
        <is>
          <t>Handset</t>
        </is>
      </c>
      <c r="T4000" s="13" t="n">
        <v>4</v>
      </c>
      <c r="U4000" s="12" t="inlineStr">
        <is>
          <t>https://drive.google.com/uc?export=view&amp;id=1N--4egdXgonVxoZvvxCKif9FoogKnGYU</t>
        </is>
      </c>
    </row>
    <row r="4001" ht="15" customHeight="1">
      <c r="A4001" s="7" t="inlineStr">
        <is>
          <t>AN00000240</t>
        </is>
      </c>
      <c r="B4001" s="8" t="inlineStr">
        <is>
          <t>Myphone</t>
        </is>
      </c>
      <c r="C4001" s="8" t="inlineStr">
        <is>
          <t>Hammer Constuction 2 6/128GB</t>
        </is>
      </c>
      <c r="D4001" s="8" t="inlineStr">
        <is>
          <t>-</t>
        </is>
      </c>
      <c r="E4001" s="9" t="n">
        <v>1299</v>
      </c>
      <c r="F4001" s="9" t="inlineStr">
        <is>
          <t>1299.00</t>
        </is>
      </c>
      <c r="G4001" s="9" t="inlineStr">
        <is>
          <t>In stock</t>
        </is>
      </c>
      <c r="H4001" s="9">
        <f>SUBSTITUTE(SUBSTITUTE(SUBSTITUTE(SUBSTITUTE(SUBSTITUTE(F4001,"od",""),"Cena internetowa","")," ",""),"€",""),",",".")+0</f>
        <v/>
      </c>
      <c r="I4001" s="9" t="n"/>
      <c r="J4001" s="9">
        <f>IF(I4001&lt;&gt;"",I4001,H4001)</f>
        <v/>
      </c>
      <c r="K4001" s="9">
        <f>E4001/(1+M4001)</f>
        <v/>
      </c>
      <c r="L4001" s="10" t="inlineStr">
        <is>
          <t>PLN</t>
        </is>
      </c>
      <c r="M4001" s="11" t="n">
        <v>0.23</v>
      </c>
      <c r="N4001" s="9">
        <f>K4001*VLOOKUP(L4001,'Exchange rate'!A:B,2,0)</f>
        <v/>
      </c>
      <c r="O4001" s="8" t="inlineStr">
        <is>
          <t>x-kom</t>
        </is>
      </c>
      <c r="P4001" s="8" t="inlineStr">
        <is>
          <t>x-kom</t>
        </is>
      </c>
      <c r="Q4001" s="8" t="inlineStr">
        <is>
          <t>Poland</t>
        </is>
      </c>
      <c r="R4001" s="12" t="inlineStr">
        <is>
          <t>https://www.x-kom.pl/p/1286184-smartfon-telefon-myphone-hammer-construction-2-5g-6gb-128gb-silver.html</t>
        </is>
      </c>
      <c r="S4001" s="13" t="inlineStr">
        <is>
          <t>Handset</t>
        </is>
      </c>
      <c r="T4001" s="13" t="n"/>
      <c r="U4001" s="12" t="inlineStr">
        <is>
          <t>https://drive.google.com/uc?export=view&amp;id=1NsczM0YT1QfmMUO1AT--5P8cYgFEDAt3</t>
        </is>
      </c>
    </row>
    <row r="4002" ht="15" customHeight="1">
      <c r="A4002" s="7" t="inlineStr">
        <is>
          <t>BN2009370</t>
        </is>
      </c>
      <c r="B4002" s="8" t="inlineStr">
        <is>
          <t>Myphone</t>
        </is>
      </c>
      <c r="C4002" s="8" t="inlineStr">
        <is>
          <t>Hammer Energy X</t>
        </is>
      </c>
      <c r="D4002" s="8" t="inlineStr">
        <is>
          <t>-</t>
        </is>
      </c>
      <c r="E4002" s="9" t="n">
        <v>777</v>
      </c>
      <c r="F4002" s="9" t="inlineStr">
        <is>
          <t>777.00</t>
        </is>
      </c>
      <c r="G4002" s="9" t="inlineStr">
        <is>
          <t>In stock</t>
        </is>
      </c>
      <c r="H4002" s="9">
        <f>SUBSTITUTE(SUBSTITUTE(SUBSTITUTE(SUBSTITUTE(SUBSTITUTE(F4002,"od",""),"Cena internetowa","")," ",""),"€",""),",",".")+0</f>
        <v/>
      </c>
      <c r="I4002" s="9" t="n"/>
      <c r="J4002" s="9">
        <f>IF(I4002&lt;&gt;"",I4002,H4002)</f>
        <v/>
      </c>
      <c r="K4002" s="9">
        <f>E4002/(1+M4002)</f>
        <v/>
      </c>
      <c r="L4002" s="10" t="inlineStr">
        <is>
          <t>PLN</t>
        </is>
      </c>
      <c r="M4002" s="11" t="n">
        <v>0.23</v>
      </c>
      <c r="N4002" s="9">
        <f>K4002*VLOOKUP(L4002,'Exchange rate'!A:B,2,0)</f>
        <v/>
      </c>
      <c r="O4002" s="8" t="inlineStr">
        <is>
          <t>x-kom</t>
        </is>
      </c>
      <c r="P4002" s="8" t="inlineStr">
        <is>
          <t>x-kom</t>
        </is>
      </c>
      <c r="Q4002" s="8" t="inlineStr">
        <is>
          <t>Poland</t>
        </is>
      </c>
      <c r="R4002" s="12" t="inlineStr">
        <is>
          <t>https://www.x-kom.pl/p/1145771-smartfon-telefon-myphone-hammer-energy-x.html</t>
        </is>
      </c>
      <c r="S4002" s="13" t="inlineStr">
        <is>
          <t>Handset</t>
        </is>
      </c>
      <c r="T4002" s="13" t="n"/>
      <c r="U4002" s="12" t="inlineStr">
        <is>
          <t>https://drive.google.com/uc?export=view&amp;id=1Nhu8tp0PEn2f8ljwZ9LeV9FpdFtS0_P2</t>
        </is>
      </c>
    </row>
    <row r="4003" ht="15" customHeight="1">
      <c r="A4003" s="7" t="inlineStr">
        <is>
          <t>AN00000229</t>
        </is>
      </c>
      <c r="B4003" s="8" t="inlineStr">
        <is>
          <t>Myphone</t>
        </is>
      </c>
      <c r="C4003" s="8" t="inlineStr">
        <is>
          <t>Hammer Watch 2 Lite</t>
        </is>
      </c>
      <c r="D4003" s="8" t="inlineStr">
        <is>
          <t>-</t>
        </is>
      </c>
      <c r="E4003" s="9" t="n">
        <v>349</v>
      </c>
      <c r="F4003" s="9" t="inlineStr">
        <is>
          <t>349.00</t>
        </is>
      </c>
      <c r="G4003" s="9" t="inlineStr">
        <is>
          <t>In stock</t>
        </is>
      </c>
      <c r="H4003" s="9">
        <f>SUBSTITUTE(SUBSTITUTE(SUBSTITUTE(SUBSTITUTE(SUBSTITUTE(F4003,"od",""),"Cena internetowa","")," ",""),"€",""),",",".")+0</f>
        <v/>
      </c>
      <c r="I4003" s="9" t="n"/>
      <c r="J4003" s="9">
        <f>IF(I4003&lt;&gt;"",I4003,H4003)</f>
        <v/>
      </c>
      <c r="K4003" s="9">
        <f>E4003/(1+M4003)</f>
        <v/>
      </c>
      <c r="L4003" s="10" t="inlineStr">
        <is>
          <t>PLN</t>
        </is>
      </c>
      <c r="M4003" s="11" t="n">
        <v>0.23</v>
      </c>
      <c r="N4003" s="9">
        <f>K4003*VLOOKUP(L4003,'Exchange rate'!A:B,2,0)</f>
        <v/>
      </c>
      <c r="O4003" s="8" t="inlineStr">
        <is>
          <t>x-kom</t>
        </is>
      </c>
      <c r="P4003" s="8" t="inlineStr">
        <is>
          <t>x-kom</t>
        </is>
      </c>
      <c r="Q4003" s="8" t="inlineStr">
        <is>
          <t>Poland</t>
        </is>
      </c>
      <c r="R4003" s="12" t="inlineStr">
        <is>
          <t>https://www.x-kom.pl/p/1280468-smartwatch-myphone-hammer-watch-2-lite-czarny.html</t>
        </is>
      </c>
      <c r="S4003" s="13" t="inlineStr">
        <is>
          <t>Smart Watch</t>
        </is>
      </c>
      <c r="T4003" s="13" t="n"/>
      <c r="U4003" s="12" t="inlineStr">
        <is>
          <t>https://drive.google.com/uc?export=view&amp;id=1N5M5c7Cv-eStvvDzfZitXwbMSMvKVyTH</t>
        </is>
      </c>
    </row>
    <row r="4004" ht="15" customHeight="1">
      <c r="A4004" s="7" t="inlineStr">
        <is>
          <t>BN2009493</t>
        </is>
      </c>
      <c r="B4004" s="8" t="inlineStr">
        <is>
          <t>Nothing</t>
        </is>
      </c>
      <c r="C4004" s="8" t="inlineStr">
        <is>
          <t>Phone (2a) 128GB 5G</t>
        </is>
      </c>
      <c r="D4004" s="8" t="inlineStr">
        <is>
          <t>-</t>
        </is>
      </c>
      <c r="E4004" s="9" t="n">
        <v>1141</v>
      </c>
      <c r="F4004" s="9" t="inlineStr">
        <is>
          <t>1141.00</t>
        </is>
      </c>
      <c r="G4004" s="9" t="inlineStr">
        <is>
          <t>In stock</t>
        </is>
      </c>
      <c r="H4004" s="9">
        <f>SUBSTITUTE(SUBSTITUTE(SUBSTITUTE(SUBSTITUTE(SUBSTITUTE(F4004,"od",""),"Cena internetowa","")," ",""),"€",""),",",".")+0</f>
        <v/>
      </c>
      <c r="I4004" s="9" t="n"/>
      <c r="J4004" s="9">
        <f>IF(I4004&lt;&gt;"",I4004,H4004)</f>
        <v/>
      </c>
      <c r="K4004" s="9">
        <f>E4004/(1+M4004)</f>
        <v/>
      </c>
      <c r="L4004" s="10" t="inlineStr">
        <is>
          <t>PLN</t>
        </is>
      </c>
      <c r="M4004" s="11" t="n">
        <v>0.23</v>
      </c>
      <c r="N4004" s="9">
        <f>K4004*VLOOKUP(L4004,'Exchange rate'!A:B,2,0)</f>
        <v/>
      </c>
      <c r="O4004" s="8" t="inlineStr">
        <is>
          <t>x-kom</t>
        </is>
      </c>
      <c r="P4004" s="8" t="inlineStr">
        <is>
          <t>x-kom</t>
        </is>
      </c>
      <c r="Q4004" s="8" t="inlineStr">
        <is>
          <t>Poland</t>
        </is>
      </c>
      <c r="R4004" s="12" t="inlineStr">
        <is>
          <t>https://www.x-kom.pl/p/1220987-smartfon-telefon-nothing-phone-2a-5g-8-128gb-milk-120hz.html</t>
        </is>
      </c>
      <c r="S4004" s="13" t="inlineStr">
        <is>
          <t>Handset</t>
        </is>
      </c>
      <c r="T4004" s="13" t="n"/>
      <c r="U4004" s="12" t="inlineStr">
        <is>
          <t>https://drive.google.com/uc?export=view&amp;id=1N1FWPYYID7IUVYNhhpaC4ENIDum8eIGJ</t>
        </is>
      </c>
    </row>
    <row r="4005" ht="15" customHeight="1">
      <c r="A4005" s="7" t="inlineStr">
        <is>
          <t>BN2009058</t>
        </is>
      </c>
      <c r="B4005" s="8" t="inlineStr">
        <is>
          <t>OnePlus</t>
        </is>
      </c>
      <c r="C4005" s="8" t="inlineStr">
        <is>
          <t>Nord 3 16-256GB 5G</t>
        </is>
      </c>
      <c r="D4005" s="8" t="inlineStr">
        <is>
          <t>-</t>
        </is>
      </c>
      <c r="E4005" s="9" t="n">
        <v>0</v>
      </c>
      <c r="F4005" s="9" t="n">
        <v>0</v>
      </c>
      <c r="G4005" s="9" t="inlineStr">
        <is>
          <t>Out stock</t>
        </is>
      </c>
      <c r="H4005" s="9">
        <f>SUBSTITUTE(SUBSTITUTE(SUBSTITUTE(SUBSTITUTE(SUBSTITUTE(F4005,"od",""),"Cena internetowa","")," ",""),"€",""),",",".")+0</f>
        <v/>
      </c>
      <c r="I4005" s="9" t="n"/>
      <c r="J4005" s="9">
        <f>IF(I4005&lt;&gt;"",I4005,H4005)</f>
        <v/>
      </c>
      <c r="K4005" s="9">
        <f>E4005/(1+M4005)</f>
        <v/>
      </c>
      <c r="L4005" s="10" t="inlineStr">
        <is>
          <t>PLN</t>
        </is>
      </c>
      <c r="M4005" s="11" t="n">
        <v>0.23</v>
      </c>
      <c r="N4005" s="9">
        <f>K4005*VLOOKUP(L4005,'Exchange rate'!A:B,2,0)</f>
        <v/>
      </c>
      <c r="O4005" s="8" t="inlineStr">
        <is>
          <t>x-kom</t>
        </is>
      </c>
      <c r="P4005" s="8" t="inlineStr">
        <is>
          <t>x-kom</t>
        </is>
      </c>
      <c r="Q4005" s="8" t="inlineStr">
        <is>
          <t>Poland</t>
        </is>
      </c>
      <c r="R4005" s="12" t="inlineStr">
        <is>
          <t>https://www.x-kom.pl/p/1154675-smartfon-telefon-oneplus-nord-3-5g-16-256gb-tempest-gray-120hz.html?cid=9FYS5&amp;eid=KU1ll</t>
        </is>
      </c>
      <c r="S4005" s="13" t="inlineStr">
        <is>
          <t>Handset</t>
        </is>
      </c>
      <c r="T4005" s="13" t="n">
        <v>4</v>
      </c>
      <c r="U4005" s="12" t="inlineStr">
        <is>
          <t>https://drive.google.com/uc?export=view&amp;id=1MsRHnSraDKx_r6Hby43r4cOMLfQYPs41</t>
        </is>
      </c>
    </row>
    <row r="4006" ht="15" customHeight="1">
      <c r="A4006" s="7" t="inlineStr">
        <is>
          <t>BN2008723</t>
        </is>
      </c>
      <c r="B4006" s="8" t="inlineStr">
        <is>
          <t>OnePlus</t>
        </is>
      </c>
      <c r="C4006" s="8" t="inlineStr">
        <is>
          <t>Nord CE 3 Lite 8-128GB 5G</t>
        </is>
      </c>
      <c r="D4006" s="8" t="inlineStr">
        <is>
          <t>-</t>
        </is>
      </c>
      <c r="E4006" s="9" t="n">
        <v>0</v>
      </c>
      <c r="F4006" s="9" t="n">
        <v>0</v>
      </c>
      <c r="G4006" s="9" t="inlineStr">
        <is>
          <t>Out stock</t>
        </is>
      </c>
      <c r="H4006" s="9">
        <f>SUBSTITUTE(SUBSTITUTE(SUBSTITUTE(SUBSTITUTE(SUBSTITUTE(F4006,"od",""),"Cena internetowa","")," ",""),"€",""),",",".")+0</f>
        <v/>
      </c>
      <c r="I4006" s="9" t="n"/>
      <c r="J4006" s="9">
        <f>IF(I4006&lt;&gt;"",I4006,H4006)</f>
        <v/>
      </c>
      <c r="K4006" s="9">
        <f>E4006/(1+M4006)</f>
        <v/>
      </c>
      <c r="L4006" s="10" t="inlineStr">
        <is>
          <t>PLN</t>
        </is>
      </c>
      <c r="M4006" s="11" t="n">
        <v>0.23</v>
      </c>
      <c r="N4006" s="9">
        <f>K4006*VLOOKUP(L4006,'Exchange rate'!A:B,2,0)</f>
        <v/>
      </c>
      <c r="O4006" s="8" t="inlineStr">
        <is>
          <t>x-kom</t>
        </is>
      </c>
      <c r="P4006" s="8" t="inlineStr">
        <is>
          <t>x-kom</t>
        </is>
      </c>
      <c r="Q4006" s="8" t="inlineStr">
        <is>
          <t>Poland</t>
        </is>
      </c>
      <c r="R4006" s="12" t="inlineStr">
        <is>
          <t>https://www.x-kom.pl/p/1142688-smartfon-telefon-oneplus-nord-ce-3-lite-8-128gb-zielony-120hz.html?cid=9FYS5&amp;eid=KU1ll</t>
        </is>
      </c>
      <c r="S4006" s="13" t="inlineStr">
        <is>
          <t>Handset</t>
        </is>
      </c>
      <c r="T4006" s="13" t="n">
        <v>4</v>
      </c>
      <c r="U4006" s="12" t="inlineStr">
        <is>
          <t>https://drive.google.com/uc?export=view&amp;id=1NZZm3ggNRNoN4gE4pLVgHOt1n7hIOBe5</t>
        </is>
      </c>
    </row>
    <row r="4007" ht="15" customHeight="1">
      <c r="A4007" s="7" t="inlineStr">
        <is>
          <t>BN2009368</t>
        </is>
      </c>
      <c r="B4007" s="8" t="inlineStr">
        <is>
          <t>OnePlus</t>
        </is>
      </c>
      <c r="C4007" s="8" t="inlineStr">
        <is>
          <t>OnePlus 12 16-512GB 5G</t>
        </is>
      </c>
      <c r="D4007" s="8" t="inlineStr">
        <is>
          <t>-</t>
        </is>
      </c>
      <c r="E4007" s="9" t="n">
        <v>3299</v>
      </c>
      <c r="F4007" s="9" t="inlineStr">
        <is>
          <t>3299.00</t>
        </is>
      </c>
      <c r="G4007" s="9" t="inlineStr">
        <is>
          <t>In stock</t>
        </is>
      </c>
      <c r="H4007" s="9">
        <f>SUBSTITUTE(SUBSTITUTE(SUBSTITUTE(SUBSTITUTE(SUBSTITUTE(F4007,"od",""),"Cena internetowa","")," ",""),"€",""),",",".")+0</f>
        <v/>
      </c>
      <c r="I4007" s="9" t="n"/>
      <c r="J4007" s="9">
        <f>IF(I4007&lt;&gt;"",I4007,H4007)</f>
        <v/>
      </c>
      <c r="K4007" s="9">
        <f>E4007/(1+M4007)</f>
        <v/>
      </c>
      <c r="L4007" s="10" t="inlineStr">
        <is>
          <t>PLN</t>
        </is>
      </c>
      <c r="M4007" s="11" t="n">
        <v>0.23</v>
      </c>
      <c r="N4007" s="9">
        <f>K4007*VLOOKUP(L4007,'Exchange rate'!A:B,2,0)</f>
        <v/>
      </c>
      <c r="O4007" s="8" t="inlineStr">
        <is>
          <t>x-kom</t>
        </is>
      </c>
      <c r="P4007" s="8" t="inlineStr">
        <is>
          <t>x-kom</t>
        </is>
      </c>
      <c r="Q4007" s="8" t="inlineStr">
        <is>
          <t>Poland</t>
        </is>
      </c>
      <c r="R4007" s="12" t="inlineStr">
        <is>
          <t>https://www.x-kom.pl/p/1203371-smartfon-telefon-oneplus-12-5g-16-512gb-silky-black-120hz.html</t>
        </is>
      </c>
      <c r="S4007" s="13" t="inlineStr">
        <is>
          <t>Handset</t>
        </is>
      </c>
      <c r="T4007" s="13" t="n"/>
      <c r="U4007" s="12" t="inlineStr">
        <is>
          <t>https://drive.google.com/uc?export=view&amp;id=1NZafTY2SQ4VtQSyej4o_ueoQO0s0dG4j</t>
        </is>
      </c>
    </row>
    <row r="4008" ht="15" customHeight="1">
      <c r="A4008" s="7" t="inlineStr">
        <is>
          <t>BN2009369</t>
        </is>
      </c>
      <c r="B4008" s="8" t="inlineStr">
        <is>
          <t>OnePlus</t>
        </is>
      </c>
      <c r="C4008" s="8" t="inlineStr">
        <is>
          <t>OnePlus 12R 16-256GB 5G</t>
        </is>
      </c>
      <c r="D4008" s="8" t="inlineStr">
        <is>
          <t>-</t>
        </is>
      </c>
      <c r="E4008" s="9" t="n">
        <v>0</v>
      </c>
      <c r="F4008" s="9" t="n">
        <v>0</v>
      </c>
      <c r="G4008" s="9" t="inlineStr">
        <is>
          <t>Out stock</t>
        </is>
      </c>
      <c r="H4008" s="9">
        <f>SUBSTITUTE(SUBSTITUTE(SUBSTITUTE(SUBSTITUTE(SUBSTITUTE(F4008,"od",""),"Cena internetowa","")," ",""),"€",""),",",".")+0</f>
        <v/>
      </c>
      <c r="I4008" s="9" t="n"/>
      <c r="J4008" s="9">
        <f>IF(I4008&lt;&gt;"",I4008,H4008)</f>
        <v/>
      </c>
      <c r="K4008" s="9">
        <f>E4008/(1+M4008)</f>
        <v/>
      </c>
      <c r="L4008" s="10" t="inlineStr">
        <is>
          <t>PLN</t>
        </is>
      </c>
      <c r="M4008" s="11" t="n">
        <v>0.23</v>
      </c>
      <c r="N4008" s="9">
        <f>K4008*VLOOKUP(L4008,'Exchange rate'!A:B,2,0)</f>
        <v/>
      </c>
      <c r="O4008" s="8" t="inlineStr">
        <is>
          <t>x-kom</t>
        </is>
      </c>
      <c r="P4008" s="8" t="inlineStr">
        <is>
          <t>x-kom</t>
        </is>
      </c>
      <c r="Q4008" s="8" t="inlineStr">
        <is>
          <t>Poland</t>
        </is>
      </c>
      <c r="R4008" s="12" t="inlineStr">
        <is>
          <t>https://www.x-kom.pl/p/1203374-smartfon-telefon-oneplus-12r-5g-16-256gb-cool-blue-120hz.html</t>
        </is>
      </c>
      <c r="S4008" s="13" t="inlineStr">
        <is>
          <t>Handset</t>
        </is>
      </c>
      <c r="T4008" s="13" t="n">
        <v>4</v>
      </c>
      <c r="U4008" s="12" t="inlineStr">
        <is>
          <t>https://drive.google.com/uc?export=view&amp;id=1MmLZ94yLcOs8goLkp80PmJv5IEk8AaHH</t>
        </is>
      </c>
    </row>
    <row r="4009" ht="15" customHeight="1">
      <c r="A4009" s="7" t="inlineStr">
        <is>
          <t>AN00000245</t>
        </is>
      </c>
      <c r="B4009" s="8" t="inlineStr">
        <is>
          <t>OnePlus</t>
        </is>
      </c>
      <c r="C4009" s="8" t="inlineStr">
        <is>
          <t>OnePlus 13 5G 16/512GB</t>
        </is>
      </c>
      <c r="D4009" s="8" t="inlineStr">
        <is>
          <t>-</t>
        </is>
      </c>
      <c r="E4009" s="9" t="n">
        <v>4549</v>
      </c>
      <c r="F4009" s="9" t="inlineStr">
        <is>
          <t>4549.00</t>
        </is>
      </c>
      <c r="G4009" s="9" t="inlineStr">
        <is>
          <t>In stock</t>
        </is>
      </c>
      <c r="H4009" s="9">
        <f>SUBSTITUTE(SUBSTITUTE(SUBSTITUTE(SUBSTITUTE(SUBSTITUTE(F4009,"od",""),"Cena internetowa","")," ",""),"€",""),",",".")+0</f>
        <v/>
      </c>
      <c r="I4009" s="9" t="n"/>
      <c r="J4009" s="9">
        <f>IF(I4009&lt;&gt;"",I4009,H4009)</f>
        <v/>
      </c>
      <c r="K4009" s="9">
        <f>E4009/(1+M4009)</f>
        <v/>
      </c>
      <c r="L4009" s="10" t="inlineStr">
        <is>
          <t>PLN</t>
        </is>
      </c>
      <c r="M4009" s="11" t="n">
        <v>0.23</v>
      </c>
      <c r="N4009" s="9">
        <f>K4009*VLOOKUP(L4009,'Exchange rate'!A:B,2,0)</f>
        <v/>
      </c>
      <c r="O4009" s="8" t="inlineStr">
        <is>
          <t>x-kom</t>
        </is>
      </c>
      <c r="P4009" s="8" t="inlineStr">
        <is>
          <t>x-kom</t>
        </is>
      </c>
      <c r="Q4009" s="8" t="inlineStr">
        <is>
          <t>Poland</t>
        </is>
      </c>
      <c r="R4009" s="12" t="inlineStr">
        <is>
          <t>https://www.x-kom.pl/p/1297574-smartfon-telefon-oneplus-13-5g-16-512gb-midnight-ocean-120hz.html</t>
        </is>
      </c>
      <c r="S4009" s="13" t="inlineStr">
        <is>
          <t>Handset</t>
        </is>
      </c>
      <c r="T4009" s="13" t="n"/>
      <c r="U4009" s="12" t="inlineStr">
        <is>
          <t>https://drive.google.com/uc?export=view&amp;id=1Mtazon65VFpM1j37Qx5dGPlAzMeyIZ9a</t>
        </is>
      </c>
    </row>
    <row r="4010" ht="15" customHeight="1">
      <c r="A4010" s="7" t="inlineStr">
        <is>
          <t>AN00000244</t>
        </is>
      </c>
      <c r="B4010" s="8" t="inlineStr">
        <is>
          <t>OnePlus</t>
        </is>
      </c>
      <c r="C4010" s="8" t="inlineStr">
        <is>
          <t>OnePlus 13R 5G 12/256GB</t>
        </is>
      </c>
      <c r="D4010" s="8" t="inlineStr">
        <is>
          <t>-</t>
        </is>
      </c>
      <c r="E4010" s="9" t="n">
        <v>2699</v>
      </c>
      <c r="F4010" s="9" t="inlineStr">
        <is>
          <t>2699.00</t>
        </is>
      </c>
      <c r="G4010" s="9" t="inlineStr">
        <is>
          <t>In stock</t>
        </is>
      </c>
      <c r="H4010" s="9">
        <f>SUBSTITUTE(SUBSTITUTE(SUBSTITUTE(SUBSTITUTE(SUBSTITUTE(F4010,"od",""),"Cena internetowa","")," ",""),"€",""),",",".")+0</f>
        <v/>
      </c>
      <c r="I4010" s="9" t="n"/>
      <c r="J4010" s="9">
        <f>IF(I4010&lt;&gt;"",I4010,H4010)</f>
        <v/>
      </c>
      <c r="K4010" s="9">
        <f>E4010/(1+M4010)</f>
        <v/>
      </c>
      <c r="L4010" s="10" t="inlineStr">
        <is>
          <t>PLN</t>
        </is>
      </c>
      <c r="M4010" s="11" t="n">
        <v>0.23</v>
      </c>
      <c r="N4010" s="9">
        <f>K4010*VLOOKUP(L4010,'Exchange rate'!A:B,2,0)</f>
        <v/>
      </c>
      <c r="O4010" s="8" t="inlineStr">
        <is>
          <t>x-kom</t>
        </is>
      </c>
      <c r="P4010" s="8" t="inlineStr">
        <is>
          <t>x-kom</t>
        </is>
      </c>
      <c r="Q4010" s="8" t="inlineStr">
        <is>
          <t>Poland</t>
        </is>
      </c>
      <c r="R4010" s="12" t="inlineStr">
        <is>
          <t>https://www.x-kom.pl/p/1297576-smartfon-telefon-oneplus-13r-5g-12-256gb-nebula-noir-120hz.html</t>
        </is>
      </c>
      <c r="S4010" s="13" t="inlineStr">
        <is>
          <t>Handset</t>
        </is>
      </c>
      <c r="T4010" s="13" t="n"/>
      <c r="U4010" s="12" t="inlineStr">
        <is>
          <t>https://drive.google.com/uc?export=view&amp;id=1KrDkI_lkvkfAvuozHhXssFCDUIL63pP6</t>
        </is>
      </c>
    </row>
    <row r="4011" ht="15" customHeight="1">
      <c r="A4011" s="7" t="inlineStr">
        <is>
          <t>AN00000205</t>
        </is>
      </c>
      <c r="B4011" s="8" t="inlineStr">
        <is>
          <t>OnePlus</t>
        </is>
      </c>
      <c r="C4011" s="8" t="inlineStr">
        <is>
          <t>OnePlus Nord 4 5G 16/512GB</t>
        </is>
      </c>
      <c r="D4011" s="8" t="inlineStr">
        <is>
          <t>-</t>
        </is>
      </c>
      <c r="E4011" s="9" t="n">
        <v>1949</v>
      </c>
      <c r="F4011" s="9" t="inlineStr">
        <is>
          <t>1949.00</t>
        </is>
      </c>
      <c r="G4011" s="9" t="inlineStr">
        <is>
          <t>In stock</t>
        </is>
      </c>
      <c r="H4011" s="9">
        <f>SUBSTITUTE(SUBSTITUTE(SUBSTITUTE(SUBSTITUTE(SUBSTITUTE(F4011,"od",""),"Cena internetowa","")," ",""),"€",""),",",".")+0</f>
        <v/>
      </c>
      <c r="I4011" s="9" t="n"/>
      <c r="J4011" s="9">
        <f>IF(I4011&lt;&gt;"",I4011,H4011)</f>
        <v/>
      </c>
      <c r="K4011" s="9">
        <f>E4011/(1+M4011)</f>
        <v/>
      </c>
      <c r="L4011" s="10" t="inlineStr">
        <is>
          <t>PLN</t>
        </is>
      </c>
      <c r="M4011" s="11" t="n">
        <v>0.23</v>
      </c>
      <c r="N4011" s="9">
        <f>K4011*VLOOKUP(L4011,'Exchange rate'!A:B,2,0)</f>
        <v/>
      </c>
      <c r="O4011" s="8" t="inlineStr">
        <is>
          <t>x-kom</t>
        </is>
      </c>
      <c r="P4011" s="8" t="inlineStr">
        <is>
          <t>x-kom</t>
        </is>
      </c>
      <c r="Q4011" s="8" t="inlineStr">
        <is>
          <t>Poland</t>
        </is>
      </c>
      <c r="R4011" s="12" t="inlineStr">
        <is>
          <t>https://www.x-kom.pl/p/1268018-smartfon-telefon-oneplus-nord-4-5g-16-512gb-mercurial-silver-120hz.html?cid=9FYS5&amp;eid=KU1ll</t>
        </is>
      </c>
      <c r="S4011" s="13" t="inlineStr">
        <is>
          <t>Handset</t>
        </is>
      </c>
      <c r="T4011" s="13" t="n"/>
      <c r="U4011" s="12" t="inlineStr">
        <is>
          <t>https://drive.google.com/uc?export=view&amp;id=1MpgiiHKIRVs11dDuf0Hkxs6PdVrRVI5H</t>
        </is>
      </c>
    </row>
    <row r="4012" ht="15" customHeight="1">
      <c r="A4012" s="7" t="inlineStr">
        <is>
          <t>AN00000191</t>
        </is>
      </c>
      <c r="B4012" s="8" t="inlineStr">
        <is>
          <t>OnePlus</t>
        </is>
      </c>
      <c r="C4012" s="8" t="inlineStr">
        <is>
          <t>OnePlus Watch 2</t>
        </is>
      </c>
      <c r="D4012" s="8" t="inlineStr">
        <is>
          <t>-</t>
        </is>
      </c>
      <c r="E4012" s="9" t="n">
        <v>899</v>
      </c>
      <c r="F4012" s="9" t="inlineStr">
        <is>
          <t>899.00</t>
        </is>
      </c>
      <c r="G4012" s="9" t="inlineStr">
        <is>
          <t>In stock</t>
        </is>
      </c>
      <c r="H4012" s="9">
        <f>SUBSTITUTE(SUBSTITUTE(SUBSTITUTE(SUBSTITUTE(SUBSTITUTE(F4012,"od",""),"Cena internetowa","")," ",""),"€",""),",",".")+0</f>
        <v/>
      </c>
      <c r="I4012" s="9" t="n"/>
      <c r="J4012" s="9">
        <f>IF(I4012&lt;&gt;"",I4012,H4012)</f>
        <v/>
      </c>
      <c r="K4012" s="9">
        <f>E4012/(1+M4012)</f>
        <v/>
      </c>
      <c r="L4012" s="10" t="inlineStr">
        <is>
          <t>PLN</t>
        </is>
      </c>
      <c r="M4012" s="11" t="n">
        <v>0.23</v>
      </c>
      <c r="N4012" s="9">
        <f>K4012*VLOOKUP(L4012,'Exchange rate'!A:B,2,0)</f>
        <v/>
      </c>
      <c r="O4012" s="8" t="inlineStr">
        <is>
          <t>x-kom</t>
        </is>
      </c>
      <c r="P4012" s="8" t="inlineStr">
        <is>
          <t>x-kom</t>
        </is>
      </c>
      <c r="Q4012" s="8" t="inlineStr">
        <is>
          <t>Poland</t>
        </is>
      </c>
      <c r="R4012" s="12" t="inlineStr">
        <is>
          <t>https://www.x-kom.pl/p/1259580-smartwatch-oneplus-watch-2-nordic-blue-edition.html</t>
        </is>
      </c>
      <c r="S4012" s="13" t="inlineStr">
        <is>
          <t>Smart Watch</t>
        </is>
      </c>
      <c r="T4012" s="13" t="n"/>
      <c r="U4012" s="12" t="inlineStr">
        <is>
          <t>https://drive.google.com/uc?export=view&amp;id=1NxVwC1MamSuhk_SQPjxMPfK_SOUG0jnu</t>
        </is>
      </c>
    </row>
    <row r="4013" ht="15" customHeight="1">
      <c r="A4013" s="7" t="inlineStr">
        <is>
          <t>BN2008963</t>
        </is>
      </c>
      <c r="B4013" s="8" t="inlineStr">
        <is>
          <t>Oppo</t>
        </is>
      </c>
      <c r="C4013" s="8" t="inlineStr">
        <is>
          <t>A38 4-128GB LTE</t>
        </is>
      </c>
      <c r="D4013" s="8" t="inlineStr">
        <is>
          <t>-</t>
        </is>
      </c>
      <c r="E4013" s="9" t="n">
        <v>0</v>
      </c>
      <c r="F4013" s="9" t="n">
        <v>0</v>
      </c>
      <c r="G4013" s="9" t="inlineStr">
        <is>
          <t>Out stock</t>
        </is>
      </c>
      <c r="H4013" s="9">
        <f>SUBSTITUTE(SUBSTITUTE(SUBSTITUTE(SUBSTITUTE(SUBSTITUTE(F4013,"od",""),"Cena internetowa","")," ",""),"€",""),",",".")+0</f>
        <v/>
      </c>
      <c r="I4013" s="9" t="n"/>
      <c r="J4013" s="9">
        <f>IF(I4013&lt;&gt;"",I4013,H4013)</f>
        <v/>
      </c>
      <c r="K4013" s="9">
        <f>E4013/(1+M4013)</f>
        <v/>
      </c>
      <c r="L4013" s="10" t="inlineStr">
        <is>
          <t>PLN</t>
        </is>
      </c>
      <c r="M4013" s="11" t="n">
        <v>0.23</v>
      </c>
      <c r="N4013" s="9">
        <f>K4013*VLOOKUP(L4013,'Exchange rate'!A:B,2,0)</f>
        <v/>
      </c>
      <c r="O4013" s="8" t="inlineStr">
        <is>
          <t>x-kom</t>
        </is>
      </c>
      <c r="P4013" s="8" t="inlineStr">
        <is>
          <t>x-kom</t>
        </is>
      </c>
      <c r="Q4013" s="8" t="inlineStr">
        <is>
          <t>Poland</t>
        </is>
      </c>
      <c r="R4013" s="12" t="inlineStr">
        <is>
          <t>https://www.x-kom.pl/p/1182381-smartfon-telefon-oppo-a38-4-128gb-zloty.html</t>
        </is>
      </c>
      <c r="S4013" s="13" t="inlineStr">
        <is>
          <t>Handset</t>
        </is>
      </c>
      <c r="T4013" s="13" t="n">
        <v>4</v>
      </c>
      <c r="U4013" s="12" t="inlineStr">
        <is>
          <t>https://drive.google.com/uc?export=view&amp;id=1MmWoI2zCSJXEVZcWmPnUb2M7n8PnU00E</t>
        </is>
      </c>
    </row>
    <row r="4014" ht="15" customHeight="1">
      <c r="A4014" s="7" t="inlineStr">
        <is>
          <t>BN2009909</t>
        </is>
      </c>
      <c r="B4014" s="8" t="inlineStr">
        <is>
          <t>Oppo</t>
        </is>
      </c>
      <c r="C4014" s="8" t="inlineStr">
        <is>
          <t>A40 4-128GB LTE</t>
        </is>
      </c>
      <c r="D4014" s="8" t="inlineStr">
        <is>
          <t>-</t>
        </is>
      </c>
      <c r="E4014" s="9" t="n">
        <v>398</v>
      </c>
      <c r="F4014" s="9" t="inlineStr">
        <is>
          <t>398.00</t>
        </is>
      </c>
      <c r="G4014" s="9" t="inlineStr">
        <is>
          <t>In stock</t>
        </is>
      </c>
      <c r="H4014" s="9">
        <f>SUBSTITUTE(SUBSTITUTE(SUBSTITUTE(SUBSTITUTE(SUBSTITUTE(F4014,"od",""),"Cena internetowa","")," ",""),"€",""),",",".")+0</f>
        <v/>
      </c>
      <c r="I4014" s="9" t="n"/>
      <c r="J4014" s="9">
        <f>IF(I4014&lt;&gt;"",I4014,H4014)</f>
        <v/>
      </c>
      <c r="K4014" s="9">
        <f>E4014/(1+M4014)</f>
        <v/>
      </c>
      <c r="L4014" s="10" t="inlineStr">
        <is>
          <t>PLN</t>
        </is>
      </c>
      <c r="M4014" s="11" t="n">
        <v>0.23</v>
      </c>
      <c r="N4014" s="9">
        <f>K4014*VLOOKUP(L4014,'Exchange rate'!A:B,2,0)</f>
        <v/>
      </c>
      <c r="O4014" s="8" t="inlineStr">
        <is>
          <t>x-kom</t>
        </is>
      </c>
      <c r="P4014" s="8" t="inlineStr">
        <is>
          <t>x-kom</t>
        </is>
      </c>
      <c r="Q4014" s="8" t="inlineStr">
        <is>
          <t>Poland</t>
        </is>
      </c>
      <c r="R4014" s="12" t="inlineStr">
        <is>
          <t>https://www.x-kom.pl/p/1280678-smartfon-telefon-oppo-a40-4-128gb-sparkle-black.html</t>
        </is>
      </c>
      <c r="S4014" s="13" t="inlineStr">
        <is>
          <t>Handset</t>
        </is>
      </c>
      <c r="T4014" s="13" t="n"/>
      <c r="U4014" s="12" t="inlineStr">
        <is>
          <t>https://drive.google.com/uc?export=view&amp;id=1NOOIByC_lKuGjuZxL52AvoQq0l2B_jnR</t>
        </is>
      </c>
    </row>
    <row r="4015" ht="15" customHeight="1">
      <c r="A4015" s="7" t="inlineStr">
        <is>
          <t>BN2009053</t>
        </is>
      </c>
      <c r="B4015" s="8" t="inlineStr">
        <is>
          <t>Oppo</t>
        </is>
      </c>
      <c r="C4015" s="8" t="inlineStr">
        <is>
          <t>A79 8-256GB 5G</t>
        </is>
      </c>
      <c r="D4015" s="8" t="inlineStr">
        <is>
          <t>-</t>
        </is>
      </c>
      <c r="E4015" s="9" t="n">
        <v>0</v>
      </c>
      <c r="F4015" s="9" t="n">
        <v>0</v>
      </c>
      <c r="G4015" s="9" t="inlineStr">
        <is>
          <t>Out stock</t>
        </is>
      </c>
      <c r="H4015" s="9">
        <f>SUBSTITUTE(SUBSTITUTE(SUBSTITUTE(SUBSTITUTE(SUBSTITUTE(F4015,"od",""),"Cena internetowa","")," ",""),"€",""),",",".")+0</f>
        <v/>
      </c>
      <c r="I4015" s="9" t="n"/>
      <c r="J4015" s="9">
        <f>IF(I4015&lt;&gt;"",I4015,H4015)</f>
        <v/>
      </c>
      <c r="K4015" s="9">
        <f>E4015/(1+M4015)</f>
        <v/>
      </c>
      <c r="L4015" s="10" t="inlineStr">
        <is>
          <t>PLN</t>
        </is>
      </c>
      <c r="M4015" s="11" t="n">
        <v>0.23</v>
      </c>
      <c r="N4015" s="9">
        <f>K4015*VLOOKUP(L4015,'Exchange rate'!A:B,2,0)</f>
        <v/>
      </c>
      <c r="O4015" s="8" t="inlineStr">
        <is>
          <t>x-kom</t>
        </is>
      </c>
      <c r="P4015" s="8" t="inlineStr">
        <is>
          <t>x-kom</t>
        </is>
      </c>
      <c r="Q4015" s="8" t="inlineStr">
        <is>
          <t>Poland</t>
        </is>
      </c>
      <c r="R4015" s="12" t="inlineStr">
        <is>
          <t>https://www.x-kom.pl/p/1202465-smartfon-telefon-oppo-a79-5g-8-256gb-dazzling-purple.html</t>
        </is>
      </c>
      <c r="S4015" s="13" t="inlineStr">
        <is>
          <t>Handset</t>
        </is>
      </c>
      <c r="T4015" s="13" t="n">
        <v>4</v>
      </c>
      <c r="U4015" s="12" t="inlineStr">
        <is>
          <t>https://drive.google.com/uc?export=view&amp;id=1NCCOxzTrHzlQr2xD1bV2tkXF2C6TrRCT</t>
        </is>
      </c>
    </row>
    <row r="4016" ht="15" customHeight="1">
      <c r="A4016" s="7" t="inlineStr">
        <is>
          <t>AN00000243</t>
        </is>
      </c>
      <c r="B4016" s="8" t="inlineStr">
        <is>
          <t>Oppo</t>
        </is>
      </c>
      <c r="C4016" s="8" t="inlineStr">
        <is>
          <t>OPPO Find X8 Pro 5G 16/512GB</t>
        </is>
      </c>
      <c r="D4016" s="8" t="inlineStr">
        <is>
          <t>-</t>
        </is>
      </c>
      <c r="E4016" s="9" t="n">
        <v>5499</v>
      </c>
      <c r="F4016" s="9" t="inlineStr">
        <is>
          <t>5499.00</t>
        </is>
      </c>
      <c r="G4016" s="9" t="inlineStr">
        <is>
          <t>In stock</t>
        </is>
      </c>
      <c r="H4016" s="9">
        <f>SUBSTITUTE(SUBSTITUTE(SUBSTITUTE(SUBSTITUTE(SUBSTITUTE(F4016,"od",""),"Cena internetowa","")," ",""),"€",""),",",".")+0</f>
        <v/>
      </c>
      <c r="I4016" s="9" t="n"/>
      <c r="J4016" s="9">
        <f>IF(I4016&lt;&gt;"",I4016,H4016)</f>
        <v/>
      </c>
      <c r="K4016" s="9">
        <f>E4016/(1+M4016)</f>
        <v/>
      </c>
      <c r="L4016" s="10" t="inlineStr">
        <is>
          <t>PLN</t>
        </is>
      </c>
      <c r="M4016" s="11" t="n">
        <v>0.23</v>
      </c>
      <c r="N4016" s="9">
        <f>K4016*VLOOKUP(L4016,'Exchange rate'!A:B,2,0)</f>
        <v/>
      </c>
      <c r="O4016" s="8" t="inlineStr">
        <is>
          <t>x-kom</t>
        </is>
      </c>
      <c r="P4016" s="8" t="inlineStr">
        <is>
          <t>x-kom</t>
        </is>
      </c>
      <c r="Q4016" s="8" t="inlineStr">
        <is>
          <t>Poland</t>
        </is>
      </c>
      <c r="R4016" s="12" t="inlineStr">
        <is>
          <t>https://www.x-kom.pl/p/1297885-smartfon-telefon-oppo-find-x8-pro-16-512gb-bialy-120hz.html</t>
        </is>
      </c>
      <c r="S4016" s="13" t="inlineStr">
        <is>
          <t>Handset</t>
        </is>
      </c>
      <c r="T4016" s="13" t="n"/>
      <c r="U4016" s="12" t="inlineStr">
        <is>
          <t>https://drive.google.com/uc?export=view&amp;id=1Ngjot6f-ZzQVRP0P3D9g8sJntToRaYwt</t>
        </is>
      </c>
    </row>
    <row r="4017" ht="15" customHeight="1">
      <c r="A4017" s="7" t="inlineStr">
        <is>
          <t>BN2008708</t>
        </is>
      </c>
      <c r="B4017" s="8" t="inlineStr">
        <is>
          <t>Oppo</t>
        </is>
      </c>
      <c r="C4017" s="8" t="inlineStr">
        <is>
          <t>Reno10 8-256GB 5G</t>
        </is>
      </c>
      <c r="D4017" s="8" t="inlineStr">
        <is>
          <t>-</t>
        </is>
      </c>
      <c r="E4017" s="9" t="n">
        <v>0</v>
      </c>
      <c r="F4017" s="9" t="n">
        <v>0</v>
      </c>
      <c r="G4017" s="9" t="inlineStr">
        <is>
          <t>Out stock</t>
        </is>
      </c>
      <c r="H4017" s="9">
        <f>SUBSTITUTE(SUBSTITUTE(SUBSTITUTE(SUBSTITUTE(SUBSTITUTE(F4017,"od",""),"Cena internetowa","")," ",""),"€",""),",",".")+0</f>
        <v/>
      </c>
      <c r="I4017" s="9" t="n"/>
      <c r="J4017" s="9">
        <f>IF(I4017&lt;&gt;"",I4017,H4017)</f>
        <v/>
      </c>
      <c r="K4017" s="9">
        <f>E4017/(1+M4017)</f>
        <v/>
      </c>
      <c r="L4017" s="10" t="inlineStr">
        <is>
          <t>PLN</t>
        </is>
      </c>
      <c r="M4017" s="11" t="n">
        <v>0.23</v>
      </c>
      <c r="N4017" s="9">
        <f>K4017*VLOOKUP(L4017,'Exchange rate'!A:B,2,0)</f>
        <v/>
      </c>
      <c r="O4017" s="8" t="inlineStr">
        <is>
          <t>x-kom</t>
        </is>
      </c>
      <c r="P4017" s="8" t="inlineStr">
        <is>
          <t>x-kom</t>
        </is>
      </c>
      <c r="Q4017" s="8" t="inlineStr">
        <is>
          <t>Poland</t>
        </is>
      </c>
      <c r="R4017" s="12" t="inlineStr">
        <is>
          <t>https://www.x-kom.pl/p/1160509-smartfon-telefon-oppo-reno10-5g-8-256gb-silver-grey.html</t>
        </is>
      </c>
      <c r="S4017" s="13" t="inlineStr">
        <is>
          <t>Handset</t>
        </is>
      </c>
      <c r="T4017" s="13" t="n">
        <v>4</v>
      </c>
      <c r="U4017" s="12" t="inlineStr">
        <is>
          <t>https://drive.google.com/uc?export=view&amp;id=1NL4ZQFnNVRhfiXaBDosF2MrCFGoISrza</t>
        </is>
      </c>
    </row>
    <row r="4018" ht="15" customHeight="1">
      <c r="A4018" s="7" t="inlineStr">
        <is>
          <t>BN2008916</t>
        </is>
      </c>
      <c r="B4018" s="8" t="inlineStr">
        <is>
          <t>Oppo</t>
        </is>
      </c>
      <c r="C4018" s="8" t="inlineStr">
        <is>
          <t>Reno10 Pro 5G 12/256GB</t>
        </is>
      </c>
      <c r="D4018" s="8" t="inlineStr">
        <is>
          <t>-</t>
        </is>
      </c>
      <c r="E4018" s="9" t="n">
        <v>0</v>
      </c>
      <c r="F4018" s="9" t="n">
        <v>0</v>
      </c>
      <c r="G4018" s="9" t="inlineStr">
        <is>
          <t>Out stock</t>
        </is>
      </c>
      <c r="H4018" s="9">
        <f>SUBSTITUTE(SUBSTITUTE(SUBSTITUTE(SUBSTITUTE(SUBSTITUTE(F4018,"od",""),"Cena internetowa","")," ",""),"€",""),",",".")+0</f>
        <v/>
      </c>
      <c r="I4018" s="9" t="n"/>
      <c r="J4018" s="9">
        <f>IF(I4018&lt;&gt;"",I4018,H4018)</f>
        <v/>
      </c>
      <c r="K4018" s="9">
        <f>E4018/(1+M4018)</f>
        <v/>
      </c>
      <c r="L4018" s="10" t="inlineStr">
        <is>
          <t>PLN</t>
        </is>
      </c>
      <c r="M4018" s="11" t="n">
        <v>0.23</v>
      </c>
      <c r="N4018" s="9">
        <f>K4018*VLOOKUP(L4018,'Exchange rate'!A:B,2,0)</f>
        <v/>
      </c>
      <c r="O4018" s="8" t="inlineStr">
        <is>
          <t>x-kom</t>
        </is>
      </c>
      <c r="P4018" s="8" t="inlineStr">
        <is>
          <t>x-kom</t>
        </is>
      </c>
      <c r="Q4018" s="8" t="inlineStr">
        <is>
          <t>Poland</t>
        </is>
      </c>
      <c r="R4018" s="12" t="inlineStr">
        <is>
          <t>https://www.x-kom.pl/p/1160521-smartfon-telefon-oppo-reno10-pro-5g-12-256gb-glossy-purple.html</t>
        </is>
      </c>
      <c r="S4018" s="13" t="inlineStr">
        <is>
          <t>Handset</t>
        </is>
      </c>
      <c r="T4018" s="13" t="n">
        <v>4</v>
      </c>
      <c r="U4018" s="12" t="inlineStr">
        <is>
          <t>https://drive.google.com/uc?export=view&amp;id=1NBD7G4P29Ph6dpQOZtVU-A8evogQQuUy</t>
        </is>
      </c>
    </row>
    <row r="4019" ht="15" customHeight="1">
      <c r="A4019" s="7" t="inlineStr">
        <is>
          <t>BN2009104</t>
        </is>
      </c>
      <c r="B4019" s="8" t="inlineStr">
        <is>
          <t>Oppo</t>
        </is>
      </c>
      <c r="C4019" s="8" t="inlineStr">
        <is>
          <t>Reno11 F 8-256GB 5G</t>
        </is>
      </c>
      <c r="D4019" s="8" t="inlineStr">
        <is>
          <t>-</t>
        </is>
      </c>
      <c r="E4019" s="9" t="n">
        <v>0</v>
      </c>
      <c r="F4019" s="9" t="n">
        <v>0</v>
      </c>
      <c r="G4019" s="9" t="inlineStr">
        <is>
          <t>Out stock</t>
        </is>
      </c>
      <c r="H4019" s="9">
        <f>SUBSTITUTE(SUBSTITUTE(SUBSTITUTE(SUBSTITUTE(SUBSTITUTE(F4019,"od",""),"Cena internetowa","")," ",""),"€",""),",",".")+0</f>
        <v/>
      </c>
      <c r="I4019" s="9" t="n"/>
      <c r="J4019" s="9">
        <f>IF(I4019&lt;&gt;"",I4019,H4019)</f>
        <v/>
      </c>
      <c r="K4019" s="9">
        <f>E4019/(1+M4019)</f>
        <v/>
      </c>
      <c r="L4019" s="10" t="inlineStr">
        <is>
          <t>PLN</t>
        </is>
      </c>
      <c r="M4019" s="11" t="n">
        <v>0.23</v>
      </c>
      <c r="N4019" s="9">
        <f>K4019*VLOOKUP(L4019,'Exchange rate'!A:B,2,0)</f>
        <v/>
      </c>
      <c r="O4019" s="8" t="inlineStr">
        <is>
          <t>x-kom</t>
        </is>
      </c>
      <c r="P4019" s="8" t="inlineStr">
        <is>
          <t>x-kom</t>
        </is>
      </c>
      <c r="Q4019" s="8" t="inlineStr">
        <is>
          <t>Poland</t>
        </is>
      </c>
      <c r="R4019" s="12" t="inlineStr">
        <is>
          <t>https://www.x-kom.pl/p/1234496-smartfon-telefon-oppo-reno11-f-5g-8-256gb-ocean-blue.html?cid=9FYS5&amp;eid=KU1ll</t>
        </is>
      </c>
      <c r="S4019" s="13" t="inlineStr">
        <is>
          <t>Handset</t>
        </is>
      </c>
      <c r="T4019" s="13" t="n">
        <v>4</v>
      </c>
      <c r="U4019" s="12" t="inlineStr">
        <is>
          <t>https://drive.google.com/uc?export=view&amp;id=1Mr5Nq8u1Db4CVqLG52nbwCaqduFCfaY8</t>
        </is>
      </c>
    </row>
    <row r="4020" ht="15" customHeight="1">
      <c r="A4020" s="7" t="inlineStr">
        <is>
          <t>BN2009427</t>
        </is>
      </c>
      <c r="B4020" s="8" t="inlineStr">
        <is>
          <t>Oppo</t>
        </is>
      </c>
      <c r="C4020" s="8" t="inlineStr">
        <is>
          <t>Reno12 12-256GB 5G</t>
        </is>
      </c>
      <c r="D4020" s="8" t="inlineStr">
        <is>
          <t>-</t>
        </is>
      </c>
      <c r="E4020" s="9" t="n">
        <v>0</v>
      </c>
      <c r="F4020" s="9" t="n">
        <v>0</v>
      </c>
      <c r="G4020" s="9" t="inlineStr">
        <is>
          <t>Out stock</t>
        </is>
      </c>
      <c r="H4020" s="9">
        <f>SUBSTITUTE(SUBSTITUTE(SUBSTITUTE(SUBSTITUTE(SUBSTITUTE(F4020,"od",""),"Cena internetowa","")," ",""),"€",""),",",".")+0</f>
        <v/>
      </c>
      <c r="I4020" s="9" t="n"/>
      <c r="J4020" s="9">
        <f>IF(I4020&lt;&gt;"",I4020,H4020)</f>
        <v/>
      </c>
      <c r="K4020" s="9">
        <f>E4020/(1+M4020)</f>
        <v/>
      </c>
      <c r="L4020" s="10" t="inlineStr">
        <is>
          <t>PLN</t>
        </is>
      </c>
      <c r="M4020" s="11" t="n">
        <v>0.23</v>
      </c>
      <c r="N4020" s="9">
        <f>K4020*VLOOKUP(L4020,'Exchange rate'!A:B,2,0)</f>
        <v/>
      </c>
      <c r="O4020" s="8" t="inlineStr">
        <is>
          <t>x-kom</t>
        </is>
      </c>
      <c r="P4020" s="8" t="inlineStr">
        <is>
          <t>x-kom</t>
        </is>
      </c>
      <c r="Q4020" s="8" t="inlineStr">
        <is>
          <t>Poland</t>
        </is>
      </c>
      <c r="R4020" s="12" t="inlineStr">
        <is>
          <t>https://www.x-kom.pl/p/1260487-smartfon-telefon-oppo-reno12-12-256gb-80w-srebrny.html?cid=9FYS5&amp;eid=KU1ll</t>
        </is>
      </c>
      <c r="S4020" s="13" t="inlineStr">
        <is>
          <t>Handset</t>
        </is>
      </c>
      <c r="T4020" s="13" t="n">
        <v>4</v>
      </c>
      <c r="U4020" s="12" t="inlineStr">
        <is>
          <t>https://drive.google.com/uc?export=view&amp;id=1NUXfuWQc0LkWnjbOUE0SdK6oYJEz6x2f</t>
        </is>
      </c>
    </row>
    <row r="4021" ht="15" customHeight="1">
      <c r="A4021" s="7" t="inlineStr">
        <is>
          <t>BN2009428</t>
        </is>
      </c>
      <c r="B4021" s="8" t="inlineStr">
        <is>
          <t>Oppo</t>
        </is>
      </c>
      <c r="C4021" s="8" t="inlineStr">
        <is>
          <t>Reno12 FS 12-512GB 5G</t>
        </is>
      </c>
      <c r="D4021" s="8" t="inlineStr">
        <is>
          <t>-</t>
        </is>
      </c>
      <c r="E4021" s="9" t="n">
        <v>979</v>
      </c>
      <c r="F4021" s="9" t="inlineStr">
        <is>
          <t>979.00</t>
        </is>
      </c>
      <c r="G4021" s="9" t="inlineStr">
        <is>
          <t>In stock</t>
        </is>
      </c>
      <c r="H4021" s="9">
        <f>SUBSTITUTE(SUBSTITUTE(SUBSTITUTE(SUBSTITUTE(SUBSTITUTE(F4021,"od",""),"Cena internetowa","")," ",""),"€",""),",",".")+0</f>
        <v/>
      </c>
      <c r="I4021" s="9" t="n"/>
      <c r="J4021" s="9">
        <f>IF(I4021&lt;&gt;"",I4021,H4021)</f>
        <v/>
      </c>
      <c r="K4021" s="9">
        <f>E4021/(1+M4021)</f>
        <v/>
      </c>
      <c r="L4021" s="10" t="inlineStr">
        <is>
          <t>PLN</t>
        </is>
      </c>
      <c r="M4021" s="11" t="n">
        <v>0.23</v>
      </c>
      <c r="N4021" s="9">
        <f>K4021*VLOOKUP(L4021,'Exchange rate'!A:B,2,0)</f>
        <v/>
      </c>
      <c r="O4021" s="8" t="inlineStr">
        <is>
          <t>x-kom</t>
        </is>
      </c>
      <c r="P4021" s="8" t="inlineStr">
        <is>
          <t>x-kom</t>
        </is>
      </c>
      <c r="Q4021" s="8" t="inlineStr">
        <is>
          <t>Poland</t>
        </is>
      </c>
      <c r="R4021" s="12" t="inlineStr">
        <is>
          <t>https://www.x-kom.pl/p/1265282-smartfon-telefon-oppo-reno12-fs-5g-12-512gb-pomaranczowy.html</t>
        </is>
      </c>
      <c r="S4021" s="13" t="inlineStr">
        <is>
          <t>Handset</t>
        </is>
      </c>
      <c r="T4021" s="13" t="n"/>
      <c r="U4021" s="12" t="inlineStr">
        <is>
          <t>https://drive.google.com/uc?export=view&amp;id=1NH2J_fA9IOjos8oGDqX2ONOsfel59BhC</t>
        </is>
      </c>
    </row>
    <row r="4022" ht="15" customHeight="1">
      <c r="A4022" s="7" t="inlineStr">
        <is>
          <t>BN2009282</t>
        </is>
      </c>
      <c r="B4022" s="8" t="inlineStr">
        <is>
          <t>Oppo</t>
        </is>
      </c>
      <c r="C4022" s="8" t="inlineStr">
        <is>
          <t>Reno12 Pro 12-512GB 5G</t>
        </is>
      </c>
      <c r="D4022" s="8" t="inlineStr">
        <is>
          <t>-</t>
        </is>
      </c>
      <c r="E4022" s="9" t="n">
        <v>0</v>
      </c>
      <c r="F4022" s="9" t="n">
        <v>0</v>
      </c>
      <c r="G4022" s="9" t="inlineStr">
        <is>
          <t>Out stock</t>
        </is>
      </c>
      <c r="H4022" s="9">
        <f>SUBSTITUTE(SUBSTITUTE(SUBSTITUTE(SUBSTITUTE(SUBSTITUTE(F4022,"od",""),"Cena internetowa","")," ",""),"€",""),",",".")+0</f>
        <v/>
      </c>
      <c r="I4022" s="9" t="n"/>
      <c r="J4022" s="9">
        <f>IF(I4022&lt;&gt;"",I4022,H4022)</f>
        <v/>
      </c>
      <c r="K4022" s="9">
        <f>E4022/(1+M4022)</f>
        <v/>
      </c>
      <c r="L4022" s="10" t="inlineStr">
        <is>
          <t>PLN</t>
        </is>
      </c>
      <c r="M4022" s="11" t="n">
        <v>0.23</v>
      </c>
      <c r="N4022" s="9">
        <f>K4022*VLOOKUP(L4022,'Exchange rate'!A:B,2,0)</f>
        <v/>
      </c>
      <c r="O4022" s="8" t="inlineStr">
        <is>
          <t>x-kom</t>
        </is>
      </c>
      <c r="P4022" s="8" t="inlineStr">
        <is>
          <t>x-kom</t>
        </is>
      </c>
      <c r="Q4022" s="8" t="inlineStr">
        <is>
          <t>Poland</t>
        </is>
      </c>
      <c r="R4022" s="12" t="inlineStr">
        <is>
          <t>https://www.x-kom.pl/p/1260485-smartfon-telefon-oppo-reno12-pro-12-512gb-80w-srebrny.html</t>
        </is>
      </c>
      <c r="S4022" s="13" t="inlineStr">
        <is>
          <t>Handset</t>
        </is>
      </c>
      <c r="T4022" s="13" t="n">
        <v>4</v>
      </c>
      <c r="U4022" s="12" t="inlineStr">
        <is>
          <t>https://drive.google.com/uc?export=view&amp;id=1MwfG_HaQ6Yo_nZjlwMad5Vf9CVtTkUte</t>
        </is>
      </c>
    </row>
    <row r="4023" ht="15" customHeight="1">
      <c r="A4023" s="7" t="inlineStr">
        <is>
          <t>AN00000174</t>
        </is>
      </c>
      <c r="B4023" s="8" t="inlineStr">
        <is>
          <t>Realme</t>
        </is>
      </c>
      <c r="C4023" s="8" t="inlineStr">
        <is>
          <t>Realme 11 5G 8/256GB</t>
        </is>
      </c>
      <c r="D4023" s="8" t="inlineStr">
        <is>
          <t>-</t>
        </is>
      </c>
      <c r="E4023" s="9" t="n">
        <v>0</v>
      </c>
      <c r="F4023" s="9" t="n">
        <v>0</v>
      </c>
      <c r="G4023" s="9" t="inlineStr">
        <is>
          <t>Out stock</t>
        </is>
      </c>
      <c r="H4023" s="9">
        <f>SUBSTITUTE(SUBSTITUTE(SUBSTITUTE(SUBSTITUTE(SUBSTITUTE(F4023,"od",""),"Cena internetowa","")," ",""),"€",""),",",".")+0</f>
        <v/>
      </c>
      <c r="I4023" s="9" t="n"/>
      <c r="J4023" s="9">
        <f>IF(I4023&lt;&gt;"",I4023,H4023)</f>
        <v/>
      </c>
      <c r="K4023" s="9">
        <f>E4023/(1+M4023)</f>
        <v/>
      </c>
      <c r="L4023" s="10" t="inlineStr">
        <is>
          <t>PLN</t>
        </is>
      </c>
      <c r="M4023" s="11" t="n">
        <v>0.23</v>
      </c>
      <c r="N4023" s="9">
        <f>K4023*VLOOKUP(L4023,'Exchange rate'!A:B,2,0)</f>
        <v/>
      </c>
      <c r="O4023" s="8" t="inlineStr">
        <is>
          <t>x-kom</t>
        </is>
      </c>
      <c r="P4023" s="8" t="inlineStr">
        <is>
          <t>x-kom</t>
        </is>
      </c>
      <c r="Q4023" s="8" t="inlineStr">
        <is>
          <t>Poland</t>
        </is>
      </c>
      <c r="R4023" s="12" t="inlineStr">
        <is>
          <t>https://www.x-kom.pl/p/1173562-smartfon-telefon-realme-11-5g-8-256gb-glory-gold-108mp-nfc-67w-120hz.html</t>
        </is>
      </c>
      <c r="S4023" s="13" t="inlineStr">
        <is>
          <t>Handset</t>
        </is>
      </c>
      <c r="T4023" s="13" t="n">
        <v>4</v>
      </c>
      <c r="U4023" s="12" t="inlineStr">
        <is>
          <t>https://drive.google.com/uc?export=view&amp;id=1MyZS-O4UzQtvMDspFSZBYzcVFOdsVHCn</t>
        </is>
      </c>
    </row>
    <row r="4024" ht="15" customHeight="1">
      <c r="A4024" s="7" t="inlineStr">
        <is>
          <t>AN00000251</t>
        </is>
      </c>
      <c r="B4024" s="8" t="inlineStr">
        <is>
          <t>Realme</t>
        </is>
      </c>
      <c r="C4024" s="8" t="inlineStr">
        <is>
          <t>Realme 12 5G 8/256GB</t>
        </is>
      </c>
      <c r="D4024" s="8" t="inlineStr">
        <is>
          <t>-</t>
        </is>
      </c>
      <c r="E4024" s="9" t="n">
        <v>899</v>
      </c>
      <c r="F4024" s="9" t="inlineStr">
        <is>
          <t>899.00</t>
        </is>
      </c>
      <c r="G4024" s="9" t="inlineStr">
        <is>
          <t>In stock</t>
        </is>
      </c>
      <c r="H4024" s="9">
        <f>SUBSTITUTE(SUBSTITUTE(SUBSTITUTE(SUBSTITUTE(SUBSTITUTE(F4024,"od",""),"Cena internetowa","")," ",""),"€",""),",",".")+0</f>
        <v/>
      </c>
      <c r="I4024" s="9" t="n"/>
      <c r="J4024" s="9">
        <f>IF(I4024&lt;&gt;"",I4024,H4024)</f>
        <v/>
      </c>
      <c r="K4024" s="9">
        <f>E4024/(1+M4024)</f>
        <v/>
      </c>
      <c r="L4024" s="10" t="inlineStr">
        <is>
          <t>PLN</t>
        </is>
      </c>
      <c r="M4024" s="11" t="n">
        <v>0.23</v>
      </c>
      <c r="N4024" s="9">
        <f>K4024*VLOOKUP(L4024,'Exchange rate'!A:B,2,0)</f>
        <v/>
      </c>
      <c r="O4024" s="8" t="inlineStr">
        <is>
          <t>x-kom</t>
        </is>
      </c>
      <c r="P4024" s="8" t="inlineStr">
        <is>
          <t>x-kom</t>
        </is>
      </c>
      <c r="Q4024" s="8" t="inlineStr">
        <is>
          <t>Poland</t>
        </is>
      </c>
      <c r="R4024" s="12" t="inlineStr">
        <is>
          <t>https://www.x-kom.pl/p/1267692-smartfon-telefon-realme-12-8-256gb-skyline-blue-120hz-nfc-67w-ois.html</t>
        </is>
      </c>
      <c r="S4024" s="13" t="inlineStr">
        <is>
          <t>Handset</t>
        </is>
      </c>
      <c r="T4024" s="13" t="n"/>
      <c r="U4024" s="12" t="inlineStr">
        <is>
          <t>https://drive.google.com/uc?export=view&amp;id=1MuzhtiKPMq90eiFrbqQXj6K8ZvJ1eAhJ</t>
        </is>
      </c>
    </row>
    <row r="4025" ht="15" customHeight="1">
      <c r="A4025" s="7" t="inlineStr">
        <is>
          <t>BN2009564</t>
        </is>
      </c>
      <c r="B4025" s="8" t="inlineStr">
        <is>
          <t>Realme</t>
        </is>
      </c>
      <c r="C4025" s="8" t="inlineStr">
        <is>
          <t>Realme 12 Pro 12-256GB 5G</t>
        </is>
      </c>
      <c r="D4025" s="8" t="inlineStr">
        <is>
          <t>-</t>
        </is>
      </c>
      <c r="E4025" s="9" t="n">
        <v>1259</v>
      </c>
      <c r="F4025" s="9" t="inlineStr">
        <is>
          <t>1259.00</t>
        </is>
      </c>
      <c r="G4025" s="9" t="inlineStr">
        <is>
          <t>In stock</t>
        </is>
      </c>
      <c r="H4025" s="9">
        <f>SUBSTITUTE(SUBSTITUTE(SUBSTITUTE(SUBSTITUTE(SUBSTITUTE(F4025,"od",""),"Cena internetowa","")," ",""),"€",""),",",".")+0</f>
        <v/>
      </c>
      <c r="I4025" s="9" t="n"/>
      <c r="J4025" s="9">
        <f>IF(I4025&lt;&gt;"",I4025,H4025)</f>
        <v/>
      </c>
      <c r="K4025" s="9">
        <f>E4025/(1+M4025)</f>
        <v/>
      </c>
      <c r="L4025" s="10" t="inlineStr">
        <is>
          <t>PLN</t>
        </is>
      </c>
      <c r="M4025" s="11" t="n">
        <v>0.23</v>
      </c>
      <c r="N4025" s="9">
        <f>K4025*VLOOKUP(L4025,'Exchange rate'!A:B,2,0)</f>
        <v/>
      </c>
      <c r="O4025" s="8" t="inlineStr">
        <is>
          <t>x-kom</t>
        </is>
      </c>
      <c r="P4025" s="8" t="inlineStr">
        <is>
          <t>x-kom</t>
        </is>
      </c>
      <c r="Q4025" s="8" t="inlineStr">
        <is>
          <t>Poland</t>
        </is>
      </c>
      <c r="R4025" s="12" t="inlineStr">
        <is>
          <t>https://www.x-kom.pl/p/1225216-smartfon-telefon-realme-12-pro-5g-12-256gb-submarine-blue.html</t>
        </is>
      </c>
      <c r="S4025" s="13" t="inlineStr">
        <is>
          <t>Handset</t>
        </is>
      </c>
      <c r="T4025" s="13" t="n"/>
      <c r="U4025" s="12" t="inlineStr">
        <is>
          <t>https://drive.google.com/uc?export=view&amp;id=1N-PsBs5R1_P0Lhn1xd051ohiyhxRklNh</t>
        </is>
      </c>
    </row>
    <row r="4026" ht="15" customHeight="1">
      <c r="A4026" s="7" t="inlineStr">
        <is>
          <t>BN2009180</t>
        </is>
      </c>
      <c r="B4026" s="8" t="inlineStr">
        <is>
          <t>Realme</t>
        </is>
      </c>
      <c r="C4026" s="8" t="inlineStr">
        <is>
          <t>Realme 12 Pro+ 12-512GB 5G</t>
        </is>
      </c>
      <c r="D4026" s="8" t="inlineStr">
        <is>
          <t>-</t>
        </is>
      </c>
      <c r="E4026" s="9" t="n">
        <v>1599</v>
      </c>
      <c r="F4026" s="9" t="inlineStr">
        <is>
          <t>1599.00</t>
        </is>
      </c>
      <c r="G4026" s="9" t="inlineStr">
        <is>
          <t>In stock</t>
        </is>
      </c>
      <c r="H4026" s="9">
        <f>SUBSTITUTE(SUBSTITUTE(SUBSTITUTE(SUBSTITUTE(SUBSTITUTE(F4026,"od",""),"Cena internetowa","")," ",""),"€",""),",",".")+0</f>
        <v/>
      </c>
      <c r="I4026" s="9" t="n"/>
      <c r="J4026" s="9">
        <f>IF(I4026&lt;&gt;"",I4026,H4026)</f>
        <v/>
      </c>
      <c r="K4026" s="9">
        <f>E4026/(1+M4026)</f>
        <v/>
      </c>
      <c r="L4026" s="10" t="inlineStr">
        <is>
          <t>PLN</t>
        </is>
      </c>
      <c r="M4026" s="11" t="n">
        <v>0.23</v>
      </c>
      <c r="N4026" s="9">
        <f>K4026*VLOOKUP(L4026,'Exchange rate'!A:B,2,0)</f>
        <v/>
      </c>
      <c r="O4026" s="8" t="inlineStr">
        <is>
          <t>x-kom</t>
        </is>
      </c>
      <c r="P4026" s="8" t="inlineStr">
        <is>
          <t>x-kom</t>
        </is>
      </c>
      <c r="Q4026" s="8" t="inlineStr">
        <is>
          <t>Poland</t>
        </is>
      </c>
      <c r="R4026" s="12" t="inlineStr">
        <is>
          <t>https://www.x-kom.pl/p/1225214-smartfon-telefon-realme-12-pro-5g-12-512gb-navigator-beige.html</t>
        </is>
      </c>
      <c r="S4026" s="13" t="inlineStr">
        <is>
          <t>Handset</t>
        </is>
      </c>
      <c r="T4026" s="13" t="n"/>
      <c r="U4026" s="12" t="inlineStr">
        <is>
          <t>https://drive.google.com/uc?export=view&amp;id=1NpHimXot3cg5npkOzO9G7d44NJb_P-TK</t>
        </is>
      </c>
    </row>
    <row r="4027" ht="15" customHeight="1">
      <c r="A4027" s="7" t="inlineStr">
        <is>
          <t>AN00000253</t>
        </is>
      </c>
      <c r="B4027" s="8" t="inlineStr">
        <is>
          <t>Realme</t>
        </is>
      </c>
      <c r="C4027" s="8" t="inlineStr">
        <is>
          <t>Realme 14 Pro 5G 8/256GB</t>
        </is>
      </c>
      <c r="D4027" s="8" t="inlineStr">
        <is>
          <t>-</t>
        </is>
      </c>
      <c r="E4027" s="9" t="n">
        <v>1799</v>
      </c>
      <c r="F4027" s="9" t="inlineStr">
        <is>
          <t>1799.00</t>
        </is>
      </c>
      <c r="G4027" s="9" t="inlineStr">
        <is>
          <t>In stock</t>
        </is>
      </c>
      <c r="H4027" s="9">
        <f>SUBSTITUTE(SUBSTITUTE(SUBSTITUTE(SUBSTITUTE(SUBSTITUTE(F4027,"od",""),"Cena internetowa","")," ",""),"€",""),",",".")+0</f>
        <v/>
      </c>
      <c r="I4027" s="9" t="n"/>
      <c r="J4027" s="9">
        <f>IF(I4027&lt;&gt;"",I4027,H4027)</f>
        <v/>
      </c>
      <c r="K4027" s="9">
        <f>E4027/(1+M4027)</f>
        <v/>
      </c>
      <c r="L4027" s="10" t="inlineStr">
        <is>
          <t>PLN</t>
        </is>
      </c>
      <c r="M4027" s="11" t="n">
        <v>0.23</v>
      </c>
      <c r="N4027" s="9">
        <f>K4027*VLOOKUP(L4027,'Exchange rate'!A:B,2,0)</f>
        <v/>
      </c>
      <c r="O4027" s="8" t="inlineStr">
        <is>
          <t>x-kom</t>
        </is>
      </c>
      <c r="P4027" s="8" t="inlineStr">
        <is>
          <t>x-kom</t>
        </is>
      </c>
      <c r="Q4027" s="8" t="inlineStr">
        <is>
          <t>Poland</t>
        </is>
      </c>
      <c r="R4027" s="12" t="inlineStr">
        <is>
          <t>https://www.x-kom.pl/p/1314673-smartfon-telefon-realme-14-pro-5g-8-256gb-pearl-white.html</t>
        </is>
      </c>
      <c r="S4027" s="13" t="inlineStr">
        <is>
          <t>Handset</t>
        </is>
      </c>
      <c r="T4027" s="13" t="n"/>
      <c r="U4027" s="12" t="inlineStr">
        <is>
          <t>https://drive.google.com/uc?export=view&amp;id=1NShKTlFtVm5gPrs2pSMzjlM4wZtW4sTw</t>
        </is>
      </c>
    </row>
    <row r="4028" ht="15" customHeight="1">
      <c r="A4028" s="7" t="inlineStr">
        <is>
          <t>AN00000260</t>
        </is>
      </c>
      <c r="B4028" s="8" t="inlineStr">
        <is>
          <t>Realme</t>
        </is>
      </c>
      <c r="C4028" s="8" t="inlineStr">
        <is>
          <t>realme 14 Pro+ 5G 12/512GB</t>
        </is>
      </c>
      <c r="D4028" s="8" t="inlineStr">
        <is>
          <t>-</t>
        </is>
      </c>
      <c r="E4028" s="9" t="n">
        <v>2499</v>
      </c>
      <c r="F4028" s="9" t="inlineStr">
        <is>
          <t>2499.00</t>
        </is>
      </c>
      <c r="G4028" s="9" t="inlineStr">
        <is>
          <t>In stock</t>
        </is>
      </c>
      <c r="H4028" s="9">
        <f>SUBSTITUTE(SUBSTITUTE(SUBSTITUTE(SUBSTITUTE(SUBSTITUTE(F4028,"od",""),"Cena internetowa","")," ",""),"€",""),",",".")+0</f>
        <v/>
      </c>
      <c r="I4028" s="9" t="n"/>
      <c r="J4028" s="9">
        <f>IF(I4028&lt;&gt;"",I4028,H4028)</f>
        <v/>
      </c>
      <c r="K4028" s="9">
        <f>E4028/(1+M4028)</f>
        <v/>
      </c>
      <c r="L4028" s="10" t="inlineStr">
        <is>
          <t>PLN</t>
        </is>
      </c>
      <c r="M4028" s="11" t="n">
        <v>0.23</v>
      </c>
      <c r="N4028" s="9">
        <f>K4028*VLOOKUP(L4028,'Exchange rate'!A:B,2,0)</f>
        <v/>
      </c>
      <c r="O4028" s="8" t="inlineStr">
        <is>
          <t>x-kom</t>
        </is>
      </c>
      <c r="P4028" s="8" t="inlineStr">
        <is>
          <t>x-kom</t>
        </is>
      </c>
      <c r="Q4028" s="8" t="inlineStr">
        <is>
          <t>Poland</t>
        </is>
      </c>
      <c r="R4028" s="12" t="inlineStr">
        <is>
          <t>https://www.x-kom.pl/p/1314678-smartfon-telefon-realme-14-pro-5g-12-512gb-suede-grey.html</t>
        </is>
      </c>
      <c r="S4028" s="13" t="inlineStr">
        <is>
          <t>Handset</t>
        </is>
      </c>
      <c r="T4028" s="13" t="n"/>
      <c r="U4028" s="12" t="inlineStr">
        <is>
          <t>https://drive.google.com/uc?export=view&amp;id=1N7BaQtd8-1IGFRUySj3C2MipiEuXdjmN</t>
        </is>
      </c>
    </row>
    <row r="4029" ht="15" customHeight="1">
      <c r="A4029" s="7" t="inlineStr">
        <is>
          <t>BN2008847</t>
        </is>
      </c>
      <c r="B4029" s="8" t="inlineStr">
        <is>
          <t>Realme</t>
        </is>
      </c>
      <c r="C4029" s="8" t="inlineStr">
        <is>
          <t>Realme C51 4-128GB LTE</t>
        </is>
      </c>
      <c r="D4029" s="8" t="inlineStr">
        <is>
          <t>-</t>
        </is>
      </c>
      <c r="E4029" s="9" t="n">
        <v>0</v>
      </c>
      <c r="F4029" s="9" t="n">
        <v>0</v>
      </c>
      <c r="G4029" s="9" t="inlineStr">
        <is>
          <t>Out stock</t>
        </is>
      </c>
      <c r="H4029" s="9">
        <f>SUBSTITUTE(SUBSTITUTE(SUBSTITUTE(SUBSTITUTE(SUBSTITUTE(F4029,"od",""),"Cena internetowa","")," ",""),"€",""),",",".")+0</f>
        <v/>
      </c>
      <c r="I4029" s="9" t="n"/>
      <c r="J4029" s="9">
        <f>IF(I4029&lt;&gt;"",I4029,H4029)</f>
        <v/>
      </c>
      <c r="K4029" s="9">
        <f>E4029/(1+M4029)</f>
        <v/>
      </c>
      <c r="L4029" s="10" t="inlineStr">
        <is>
          <t>PLN</t>
        </is>
      </c>
      <c r="M4029" s="11" t="n">
        <v>0.23</v>
      </c>
      <c r="N4029" s="9">
        <f>K4029*VLOOKUP(L4029,'Exchange rate'!A:B,2,0)</f>
        <v/>
      </c>
      <c r="O4029" s="8" t="inlineStr">
        <is>
          <t>x-kom</t>
        </is>
      </c>
      <c r="P4029" s="8" t="inlineStr">
        <is>
          <t>x-kom</t>
        </is>
      </c>
      <c r="Q4029" s="8" t="inlineStr">
        <is>
          <t>Poland</t>
        </is>
      </c>
      <c r="R4029" s="12" t="inlineStr">
        <is>
          <t>https://www.x-kom.pl/p/1165124-smartfon-telefon-realme-c51-4-128gb-carbon-black-nfc-33w-90hz.html</t>
        </is>
      </c>
      <c r="S4029" s="13" t="inlineStr">
        <is>
          <t>Handset</t>
        </is>
      </c>
      <c r="T4029" s="13" t="n">
        <v>4</v>
      </c>
      <c r="U4029" s="12" t="inlineStr">
        <is>
          <t>https://drive.google.com/uc?export=view&amp;id=1Nm-c_phhRF5VccMsWI12lUpO9LLPxQin</t>
        </is>
      </c>
    </row>
    <row r="4030" ht="15" customHeight="1">
      <c r="A4030" s="7" t="inlineStr">
        <is>
          <t>BN2009388</t>
        </is>
      </c>
      <c r="B4030" s="8" t="inlineStr">
        <is>
          <t>Realme</t>
        </is>
      </c>
      <c r="C4030" s="8" t="inlineStr">
        <is>
          <t>Realme C67 6-128GB LTE</t>
        </is>
      </c>
      <c r="D4030" s="8" t="inlineStr">
        <is>
          <t>-</t>
        </is>
      </c>
      <c r="E4030" s="9" t="n">
        <v>0</v>
      </c>
      <c r="F4030" s="9" t="n">
        <v>0</v>
      </c>
      <c r="G4030" s="9" t="inlineStr">
        <is>
          <t>Out stock</t>
        </is>
      </c>
      <c r="H4030" s="9">
        <f>SUBSTITUTE(SUBSTITUTE(SUBSTITUTE(SUBSTITUTE(SUBSTITUTE(F4030,"od",""),"Cena internetowa","")," ",""),"€",""),",",".")+0</f>
        <v/>
      </c>
      <c r="I4030" s="9" t="n"/>
      <c r="J4030" s="9">
        <f>IF(I4030&lt;&gt;"",I4030,H4030)</f>
        <v/>
      </c>
      <c r="K4030" s="9">
        <f>E4030/(1+M4030)</f>
        <v/>
      </c>
      <c r="L4030" s="10" t="inlineStr">
        <is>
          <t>PLN</t>
        </is>
      </c>
      <c r="M4030" s="11" t="n">
        <v>0.23</v>
      </c>
      <c r="N4030" s="9">
        <f>K4030*VLOOKUP(L4030,'Exchange rate'!A:B,2,0)</f>
        <v/>
      </c>
      <c r="O4030" s="8" t="inlineStr">
        <is>
          <t>x-kom</t>
        </is>
      </c>
      <c r="P4030" s="8" t="inlineStr">
        <is>
          <t>x-kom</t>
        </is>
      </c>
      <c r="Q4030" s="8" t="inlineStr">
        <is>
          <t>Poland</t>
        </is>
      </c>
      <c r="R4030" s="12" t="inlineStr">
        <is>
          <t>https://www.x-kom.pl/p/1214674-smartfon-telefon-realme-c67-6-128gb-sunny-oasis-nfc-33w-90hz.html?cid=9FYS5&amp;eid=KU1ll</t>
        </is>
      </c>
      <c r="S4030" s="13" t="inlineStr">
        <is>
          <t>Handset</t>
        </is>
      </c>
      <c r="T4030" s="13" t="n">
        <v>4</v>
      </c>
      <c r="U4030" s="12" t="inlineStr">
        <is>
          <t>https://drive.google.com/uc?export=view&amp;id=1Nk8k5SKeQGYG6mSRAiuQrooyDi5I7LVq</t>
        </is>
      </c>
    </row>
    <row r="4031" ht="15" customHeight="1">
      <c r="A4031" s="7" t="inlineStr">
        <is>
          <t>BN2009183</t>
        </is>
      </c>
      <c r="B4031" s="8" t="inlineStr">
        <is>
          <t>Realme</t>
        </is>
      </c>
      <c r="C4031" s="8" t="inlineStr">
        <is>
          <t>Realme C67 8-256GB LTE</t>
        </is>
      </c>
      <c r="D4031" s="8" t="inlineStr">
        <is>
          <t>-</t>
        </is>
      </c>
      <c r="E4031" s="9" t="n">
        <v>0</v>
      </c>
      <c r="F4031" s="9" t="n">
        <v>0</v>
      </c>
      <c r="G4031" s="9" t="inlineStr">
        <is>
          <t>Out stock</t>
        </is>
      </c>
      <c r="H4031" s="9">
        <f>SUBSTITUTE(SUBSTITUTE(SUBSTITUTE(SUBSTITUTE(SUBSTITUTE(F4031,"od",""),"Cena internetowa","")," ",""),"€",""),",",".")+0</f>
        <v/>
      </c>
      <c r="I4031" s="9" t="n"/>
      <c r="J4031" s="9">
        <f>IF(I4031&lt;&gt;"",I4031,H4031)</f>
        <v/>
      </c>
      <c r="K4031" s="9">
        <f>E4031/(1+M4031)</f>
        <v/>
      </c>
      <c r="L4031" s="10" t="inlineStr">
        <is>
          <t>PLN</t>
        </is>
      </c>
      <c r="M4031" s="11" t="n">
        <v>0.23</v>
      </c>
      <c r="N4031" s="9">
        <f>K4031*VLOOKUP(L4031,'Exchange rate'!A:B,2,0)</f>
        <v/>
      </c>
      <c r="O4031" s="8" t="inlineStr">
        <is>
          <t>x-kom</t>
        </is>
      </c>
      <c r="P4031" s="8" t="inlineStr">
        <is>
          <t>x-kom</t>
        </is>
      </c>
      <c r="Q4031" s="8" t="inlineStr">
        <is>
          <t>Poland</t>
        </is>
      </c>
      <c r="R4031" s="12" t="inlineStr">
        <is>
          <t>https://www.x-kom.pl/p/1206904-smartfon-telefon-realme-c67-8-256gb-black-rock-nfc-33w-90hz.html</t>
        </is>
      </c>
      <c r="S4031" s="13" t="inlineStr">
        <is>
          <t>Handset</t>
        </is>
      </c>
      <c r="T4031" s="13" t="n">
        <v>4</v>
      </c>
      <c r="U4031" s="12" t="inlineStr">
        <is>
          <t>https://drive.google.com/uc?export=view&amp;id=1NNwM5m-ujZYv47FyVrKRAzNiate-16DO</t>
        </is>
      </c>
    </row>
    <row r="4032" ht="15" customHeight="1">
      <c r="A4032" s="7" t="inlineStr">
        <is>
          <t>BN2009650</t>
        </is>
      </c>
      <c r="B4032" s="8" t="inlineStr">
        <is>
          <t>Realme</t>
        </is>
      </c>
      <c r="C4032" s="8" t="inlineStr">
        <is>
          <t>realme GT6 16-512GB 5G</t>
        </is>
      </c>
      <c r="D4032" s="8" t="inlineStr">
        <is>
          <t>-</t>
        </is>
      </c>
      <c r="E4032" s="9" t="n">
        <v>2999</v>
      </c>
      <c r="F4032" s="9" t="inlineStr">
        <is>
          <t>2999.00</t>
        </is>
      </c>
      <c r="G4032" s="9" t="inlineStr">
        <is>
          <t>In stock</t>
        </is>
      </c>
      <c r="H4032" s="9">
        <f>SUBSTITUTE(SUBSTITUTE(SUBSTITUTE(SUBSTITUTE(SUBSTITUTE(F4032,"od",""),"Cena internetowa","")," ",""),"€",""),",",".")+0</f>
        <v/>
      </c>
      <c r="I4032" s="9" t="n"/>
      <c r="J4032" s="9">
        <f>IF(I4032&lt;&gt;"",I4032,H4032)</f>
        <v/>
      </c>
      <c r="K4032" s="9">
        <f>E4032/(1+M4032)</f>
        <v/>
      </c>
      <c r="L4032" s="10" t="inlineStr">
        <is>
          <t>PLN</t>
        </is>
      </c>
      <c r="M4032" s="11" t="n">
        <v>0.23</v>
      </c>
      <c r="N4032" s="9">
        <f>K4032*VLOOKUP(L4032,'Exchange rate'!A:B,2,0)</f>
        <v/>
      </c>
      <c r="O4032" s="8" t="inlineStr">
        <is>
          <t>x-kom</t>
        </is>
      </c>
      <c r="P4032" s="8" t="inlineStr">
        <is>
          <t>x-kom</t>
        </is>
      </c>
      <c r="Q4032" s="8" t="inlineStr">
        <is>
          <t>Poland</t>
        </is>
      </c>
      <c r="R4032" s="12" t="inlineStr">
        <is>
          <t>https://www.x-kom.pl/p/1258510-smartfon-telefon-realme-gt6-16-512gb-lyt-808-sensor-ois-120w-razor-green.html</t>
        </is>
      </c>
      <c r="S4032" s="13" t="inlineStr">
        <is>
          <t>Handset</t>
        </is>
      </c>
      <c r="T4032" s="13" t="n"/>
      <c r="U4032" s="12" t="inlineStr">
        <is>
          <t>https://drive.google.com/uc?export=view&amp;id=1Nbb-LPdCZbAqU7Tu8dxNLNxM0KXOU_OY</t>
        </is>
      </c>
    </row>
    <row r="4033" ht="15" customHeight="1">
      <c r="A4033" s="7" t="inlineStr">
        <is>
          <t>AN00000239</t>
        </is>
      </c>
      <c r="B4033" s="8" t="inlineStr">
        <is>
          <t>Realme</t>
        </is>
      </c>
      <c r="C4033" s="8" t="inlineStr">
        <is>
          <t>Realme GT7 Pro 5G 12/512GB</t>
        </is>
      </c>
      <c r="D4033" s="8" t="inlineStr">
        <is>
          <t>-</t>
        </is>
      </c>
      <c r="E4033" s="9" t="n">
        <v>3799</v>
      </c>
      <c r="F4033" s="9" t="inlineStr">
        <is>
          <t>3799.00</t>
        </is>
      </c>
      <c r="G4033" s="9" t="inlineStr">
        <is>
          <t>In stock</t>
        </is>
      </c>
      <c r="H4033" s="9">
        <f>SUBSTITUTE(SUBSTITUTE(SUBSTITUTE(SUBSTITUTE(SUBSTITUTE(F4033,"od",""),"Cena internetowa","")," ",""),"€",""),",",".")+0</f>
        <v/>
      </c>
      <c r="I4033" s="9" t="n"/>
      <c r="J4033" s="9">
        <f>IF(I4033&lt;&gt;"",I4033,H4033)</f>
        <v/>
      </c>
      <c r="K4033" s="9">
        <f>E4033/(1+M4033)</f>
        <v/>
      </c>
      <c r="L4033" s="10" t="inlineStr">
        <is>
          <t>PLN</t>
        </is>
      </c>
      <c r="M4033" s="11" t="n">
        <v>0.23</v>
      </c>
      <c r="N4033" s="9">
        <f>K4033*VLOOKUP(L4033,'Exchange rate'!A:B,2,0)</f>
        <v/>
      </c>
      <c r="O4033" s="8" t="inlineStr">
        <is>
          <t>x-kom</t>
        </is>
      </c>
      <c r="P4033" s="8" t="inlineStr">
        <is>
          <t>x-kom</t>
        </is>
      </c>
      <c r="Q4033" s="8" t="inlineStr">
        <is>
          <t>Poland</t>
        </is>
      </c>
      <c r="R4033" s="12" t="inlineStr">
        <is>
          <t>https://www.x-kom.pl/p/1293681-smartfon-telefon-realme-gt-7-pro-12-512gb-mars-orange-snapdragon-8-elite.html</t>
        </is>
      </c>
      <c r="S4033" s="13" t="inlineStr">
        <is>
          <t>Handset</t>
        </is>
      </c>
      <c r="T4033" s="13" t="n"/>
      <c r="U4033" s="12" t="inlineStr">
        <is>
          <t>https://drive.google.com/uc?export=view&amp;id=1N2pQCm37wiASZWGnk7XWGHayhcl894lF</t>
        </is>
      </c>
    </row>
    <row r="4034" ht="15" customHeight="1">
      <c r="A4034" s="7" t="inlineStr">
        <is>
          <t>BN2009563</t>
        </is>
      </c>
      <c r="B4034" s="8" t="inlineStr">
        <is>
          <t>Realme</t>
        </is>
      </c>
      <c r="C4034" s="8" t="inlineStr">
        <is>
          <t>Realme Note 50 3-64GB LTE</t>
        </is>
      </c>
      <c r="D4034" s="8" t="inlineStr">
        <is>
          <t>-</t>
        </is>
      </c>
      <c r="E4034" s="9" t="n">
        <v>329.99</v>
      </c>
      <c r="F4034" s="9" t="inlineStr">
        <is>
          <t>329.99</t>
        </is>
      </c>
      <c r="G4034" s="9" t="inlineStr">
        <is>
          <t>In stock</t>
        </is>
      </c>
      <c r="H4034" s="9">
        <f>SUBSTITUTE(SUBSTITUTE(SUBSTITUTE(SUBSTITUTE(SUBSTITUTE(F4034,"od",""),"Cena internetowa","")," ",""),"€",""),",",".")+0</f>
        <v/>
      </c>
      <c r="I4034" s="9" t="n"/>
      <c r="J4034" s="9">
        <f>IF(I4034&lt;&gt;"",I4034,H4034)</f>
        <v/>
      </c>
      <c r="K4034" s="9">
        <f>E4034/(1+M4034)</f>
        <v/>
      </c>
      <c r="L4034" s="10" t="inlineStr">
        <is>
          <t>PLN</t>
        </is>
      </c>
      <c r="M4034" s="11" t="n">
        <v>0.23</v>
      </c>
      <c r="N4034" s="9">
        <f>K4034*VLOOKUP(L4034,'Exchange rate'!A:B,2,0)</f>
        <v/>
      </c>
      <c r="O4034" s="8" t="inlineStr">
        <is>
          <t>x-kom</t>
        </is>
      </c>
      <c r="P4034" s="8" t="inlineStr">
        <is>
          <t>x-kom</t>
        </is>
      </c>
      <c r="Q4034" s="8" t="inlineStr">
        <is>
          <t>Poland</t>
        </is>
      </c>
      <c r="R4034" s="12" t="inlineStr">
        <is>
          <t>https://www.x-kom.pl/p/1222584-smartfon-telefon-realme-note-50-3-64gb-midnight-black-90hz.html</t>
        </is>
      </c>
      <c r="S4034" s="13" t="inlineStr">
        <is>
          <t>Handset</t>
        </is>
      </c>
      <c r="T4034" s="13" t="n"/>
      <c r="U4034" s="12" t="inlineStr">
        <is>
          <t>https://drive.google.com/uc?export=view&amp;id=1O6EB4R6glwET8RZeFC6-0Z-ANHlkMMBm</t>
        </is>
      </c>
    </row>
    <row r="4035" ht="15" customHeight="1">
      <c r="A4035" s="7" t="inlineStr">
        <is>
          <t>BN2008971</t>
        </is>
      </c>
      <c r="B4035" s="8" t="inlineStr">
        <is>
          <t>Samsung</t>
        </is>
      </c>
      <c r="C4035" s="8" t="inlineStr">
        <is>
          <t>Galaxy A05s 4-128GB LTE</t>
        </is>
      </c>
      <c r="D4035" s="8" t="inlineStr">
        <is>
          <t>-</t>
        </is>
      </c>
      <c r="E4035" s="9" t="n">
        <v>449</v>
      </c>
      <c r="F4035" s="9" t="inlineStr">
        <is>
          <t>449.00</t>
        </is>
      </c>
      <c r="G4035" s="9" t="inlineStr">
        <is>
          <t>In stock</t>
        </is>
      </c>
      <c r="H4035" s="9">
        <f>SUBSTITUTE(SUBSTITUTE(SUBSTITUTE(SUBSTITUTE(SUBSTITUTE(F4035,"od",""),"Cena internetowa","")," ",""),"€",""),",",".")+0</f>
        <v/>
      </c>
      <c r="I4035" s="9" t="n"/>
      <c r="J4035" s="9">
        <f>IF(I4035&lt;&gt;"",I4035,H4035)</f>
        <v/>
      </c>
      <c r="K4035" s="9">
        <f>E4035/(1+M4035)</f>
        <v/>
      </c>
      <c r="L4035" s="10" t="inlineStr">
        <is>
          <t>PLN</t>
        </is>
      </c>
      <c r="M4035" s="11" t="n">
        <v>0.23</v>
      </c>
      <c r="N4035" s="9">
        <f>K4035*VLOOKUP(L4035,'Exchange rate'!A:B,2,0)</f>
        <v/>
      </c>
      <c r="O4035" s="8" t="inlineStr">
        <is>
          <t>x-kom</t>
        </is>
      </c>
      <c r="P4035" s="8" t="inlineStr">
        <is>
          <t>x-kom</t>
        </is>
      </c>
      <c r="Q4035" s="8" t="inlineStr">
        <is>
          <t>Poland</t>
        </is>
      </c>
      <c r="R4035" s="12" t="inlineStr">
        <is>
          <t>https://www.x-kom.pl/p/1276020-smartfon-telefon-samsung-galaxy-a05s-4-128gb-zielony.html</t>
        </is>
      </c>
      <c r="S4035" s="13" t="inlineStr">
        <is>
          <t>Handset</t>
        </is>
      </c>
      <c r="T4035" s="13" t="n"/>
      <c r="U4035" s="12" t="inlineStr">
        <is>
          <t>https://drive.google.com/uc?export=view&amp;id=1NU1Kjx0rPmQh38TecA743EwsZ48nkBWb</t>
        </is>
      </c>
    </row>
    <row r="4036" ht="15" customHeight="1">
      <c r="A4036" s="7" t="inlineStr">
        <is>
          <t>BN2008970</t>
        </is>
      </c>
      <c r="B4036" s="8" t="inlineStr">
        <is>
          <t>Samsung</t>
        </is>
      </c>
      <c r="C4036" s="8" t="inlineStr">
        <is>
          <t>Galaxy A05s 4-64GB LTE</t>
        </is>
      </c>
      <c r="D4036" s="8" t="inlineStr">
        <is>
          <t>-</t>
        </is>
      </c>
      <c r="E4036" s="9" t="n">
        <v>399</v>
      </c>
      <c r="F4036" s="9" t="inlineStr">
        <is>
          <t>399.00</t>
        </is>
      </c>
      <c r="G4036" s="9" t="inlineStr">
        <is>
          <t>In stock</t>
        </is>
      </c>
      <c r="H4036" s="9">
        <f>SUBSTITUTE(SUBSTITUTE(SUBSTITUTE(SUBSTITUTE(SUBSTITUTE(F4036,"od",""),"Cena internetowa","")," ",""),"€",""),",",".")+0</f>
        <v/>
      </c>
      <c r="I4036" s="9" t="n"/>
      <c r="J4036" s="9">
        <f>IF(I4036&lt;&gt;"",I4036,H4036)</f>
        <v/>
      </c>
      <c r="K4036" s="9">
        <f>E4036/(1+M4036)</f>
        <v/>
      </c>
      <c r="L4036" s="10" t="inlineStr">
        <is>
          <t>PLN</t>
        </is>
      </c>
      <c r="M4036" s="11" t="n">
        <v>0.23</v>
      </c>
      <c r="N4036" s="9">
        <f>K4036*VLOOKUP(L4036,'Exchange rate'!A:B,2,0)</f>
        <v/>
      </c>
      <c r="O4036" s="8" t="inlineStr">
        <is>
          <t>x-kom</t>
        </is>
      </c>
      <c r="P4036" s="8" t="inlineStr">
        <is>
          <t>x-kom</t>
        </is>
      </c>
      <c r="Q4036" s="8" t="inlineStr">
        <is>
          <t>Poland</t>
        </is>
      </c>
      <c r="R4036" s="12" t="inlineStr">
        <is>
          <t>https://www.x-kom.pl/p/1275906-smartfon-telefon-samsung-galaxy-a05s-4-64gb-zielony.html</t>
        </is>
      </c>
      <c r="S4036" s="13" t="inlineStr">
        <is>
          <t>Handset</t>
        </is>
      </c>
      <c r="T4036" s="13" t="n"/>
      <c r="U4036" s="12" t="inlineStr">
        <is>
          <t>https://drive.google.com/uc?export=view&amp;id=1N9HxQJaRmA__GH4EDeRNEvuEhe8tV99n</t>
        </is>
      </c>
    </row>
    <row r="4037" ht="15" customHeight="1">
      <c r="A4037" s="7" t="inlineStr">
        <is>
          <t>BN2009660</t>
        </is>
      </c>
      <c r="B4037" s="8" t="inlineStr">
        <is>
          <t>Samsung</t>
        </is>
      </c>
      <c r="C4037" s="8" t="inlineStr">
        <is>
          <t>Galaxy A16 4-128GB LTE</t>
        </is>
      </c>
      <c r="D4037" s="8" t="inlineStr">
        <is>
          <t>-</t>
        </is>
      </c>
      <c r="E4037" s="9" t="n">
        <v>699</v>
      </c>
      <c r="F4037" s="9" t="inlineStr">
        <is>
          <t>699.00</t>
        </is>
      </c>
      <c r="G4037" s="9" t="inlineStr">
        <is>
          <t>In stock</t>
        </is>
      </c>
      <c r="H4037" s="9">
        <f>SUBSTITUTE(SUBSTITUTE(SUBSTITUTE(SUBSTITUTE(SUBSTITUTE(F4037,"od",""),"Cena internetowa","")," ",""),"€",""),",",".")+0</f>
        <v/>
      </c>
      <c r="I4037" s="9" t="n"/>
      <c r="J4037" s="9">
        <f>IF(I4037&lt;&gt;"",I4037,H4037)</f>
        <v/>
      </c>
      <c r="K4037" s="9">
        <f>E4037/(1+M4037)</f>
        <v/>
      </c>
      <c r="L4037" s="10" t="inlineStr">
        <is>
          <t>PLN</t>
        </is>
      </c>
      <c r="M4037" s="11" t="n">
        <v>0.23</v>
      </c>
      <c r="N4037" s="9">
        <f>K4037*VLOOKUP(L4037,'Exchange rate'!A:B,2,0)</f>
        <v/>
      </c>
      <c r="O4037" s="8" t="inlineStr">
        <is>
          <t>x-kom</t>
        </is>
      </c>
      <c r="P4037" s="8" t="inlineStr">
        <is>
          <t>x-kom</t>
        </is>
      </c>
      <c r="Q4037" s="8" t="inlineStr">
        <is>
          <t>Poland</t>
        </is>
      </c>
      <c r="R4037" s="12" t="inlineStr">
        <is>
          <t>https://www.x-kom.pl/p/1325637-smartfon-telefon-samsung-galaxy-a16-4-128gb-czarny.html</t>
        </is>
      </c>
      <c r="S4037" s="13" t="inlineStr">
        <is>
          <t>Handset</t>
        </is>
      </c>
      <c r="T4037" s="13" t="n"/>
      <c r="U4037" s="12" t="inlineStr">
        <is>
          <t>https://drive.google.com/uc?export=view&amp;id=1NAQgEC6Wgo79jHIPHjvn__swOQJzhk7D</t>
        </is>
      </c>
    </row>
    <row r="4038" ht="15" customHeight="1">
      <c r="A4038" s="7" t="inlineStr">
        <is>
          <t>BN2008917</t>
        </is>
      </c>
      <c r="B4038" s="8" t="inlineStr">
        <is>
          <t>Samsung</t>
        </is>
      </c>
      <c r="C4038" s="8" t="inlineStr">
        <is>
          <t>Galaxy A25 6-128GB 5G</t>
        </is>
      </c>
      <c r="D4038" s="8" t="inlineStr">
        <is>
          <t>-</t>
        </is>
      </c>
      <c r="E4038" s="9" t="n">
        <v>0</v>
      </c>
      <c r="F4038" s="9" t="n">
        <v>0</v>
      </c>
      <c r="G4038" s="9" t="inlineStr">
        <is>
          <t>Out stock</t>
        </is>
      </c>
      <c r="H4038" s="9">
        <f>SUBSTITUTE(SUBSTITUTE(SUBSTITUTE(SUBSTITUTE(SUBSTITUTE(F4038,"od",""),"Cena internetowa","")," ",""),"€",""),",",".")+0</f>
        <v/>
      </c>
      <c r="I4038" s="9" t="n"/>
      <c r="J4038" s="9">
        <f>IF(I4038&lt;&gt;"",I4038,H4038)</f>
        <v/>
      </c>
      <c r="K4038" s="9">
        <f>E4038/(1+M4038)</f>
        <v/>
      </c>
      <c r="L4038" s="10" t="inlineStr">
        <is>
          <t>PLN</t>
        </is>
      </c>
      <c r="M4038" s="11" t="n">
        <v>0.23</v>
      </c>
      <c r="N4038" s="9">
        <f>K4038*VLOOKUP(L4038,'Exchange rate'!A:B,2,0)</f>
        <v/>
      </c>
      <c r="O4038" s="8" t="inlineStr">
        <is>
          <t>x-kom</t>
        </is>
      </c>
      <c r="P4038" s="8" t="inlineStr">
        <is>
          <t>x-kom</t>
        </is>
      </c>
      <c r="Q4038" s="8" t="inlineStr">
        <is>
          <t>Poland</t>
        </is>
      </c>
      <c r="R4038" s="12" t="inlineStr">
        <is>
          <t>https://www.x-kom.pl/p/1210546-smartfon-telefon-samsung-galaxy-a25-5g-6-128gb-yellow-25w-120hz.html</t>
        </is>
      </c>
      <c r="S4038" s="13" t="inlineStr">
        <is>
          <t>Handset</t>
        </is>
      </c>
      <c r="T4038" s="13" t="n">
        <v>4</v>
      </c>
      <c r="U4038" s="12" t="inlineStr">
        <is>
          <t>https://drive.google.com/uc?export=view&amp;id=1NhpOmWMopEtDU_jJoS6659fzNL9oFWNn</t>
        </is>
      </c>
    </row>
    <row r="4039" ht="15" customHeight="1">
      <c r="A4039" s="7" t="inlineStr">
        <is>
          <t>BN2009233</t>
        </is>
      </c>
      <c r="B4039" s="8" t="inlineStr">
        <is>
          <t>Samsung</t>
        </is>
      </c>
      <c r="C4039" s="8" t="inlineStr">
        <is>
          <t>Galaxy A35 6-128GB 5G</t>
        </is>
      </c>
      <c r="D4039" s="8" t="inlineStr">
        <is>
          <t>-</t>
        </is>
      </c>
      <c r="E4039" s="9" t="n">
        <v>0</v>
      </c>
      <c r="F4039" s="9" t="n">
        <v>0</v>
      </c>
      <c r="G4039" s="9" t="inlineStr">
        <is>
          <t>Out stock</t>
        </is>
      </c>
      <c r="H4039" s="9">
        <f>SUBSTITUTE(SUBSTITUTE(SUBSTITUTE(SUBSTITUTE(SUBSTITUTE(F4039,"od",""),"Cena internetowa","")," ",""),"€",""),",",".")+0</f>
        <v/>
      </c>
      <c r="I4039" s="9" t="n"/>
      <c r="J4039" s="9">
        <f>IF(I4039&lt;&gt;"",I4039,H4039)</f>
        <v/>
      </c>
      <c r="K4039" s="9">
        <f>E4039/(1+M4039)</f>
        <v/>
      </c>
      <c r="L4039" s="10" t="inlineStr">
        <is>
          <t>PLN</t>
        </is>
      </c>
      <c r="M4039" s="11" t="n">
        <v>0.23</v>
      </c>
      <c r="N4039" s="9">
        <f>K4039*VLOOKUP(L4039,'Exchange rate'!A:B,2,0)</f>
        <v/>
      </c>
      <c r="O4039" s="8" t="inlineStr">
        <is>
          <t>x-kom</t>
        </is>
      </c>
      <c r="P4039" s="8" t="inlineStr">
        <is>
          <t>x-kom</t>
        </is>
      </c>
      <c r="Q4039" s="8" t="inlineStr">
        <is>
          <t>Poland</t>
        </is>
      </c>
      <c r="R4039" s="12" t="inlineStr">
        <is>
          <t>https://www.x-kom.pl/p/1226568-smartfon-telefon-samsung-galaxy-a35-5g-6-128gb-120hz-25w-fioletowy.html?cid=9FYS5&amp;eid=KU1ll</t>
        </is>
      </c>
      <c r="S4039" s="13" t="inlineStr">
        <is>
          <t>Handset</t>
        </is>
      </c>
      <c r="T4039" s="13" t="n">
        <v>4</v>
      </c>
      <c r="U4039" s="12" t="inlineStr">
        <is>
          <t>https://drive.google.com/uc?export=view&amp;id=1NVfv0_RD7B02izCX06zXYecqp23Ouw16</t>
        </is>
      </c>
    </row>
    <row r="4040" ht="15" customHeight="1">
      <c r="A4040" s="7" t="inlineStr">
        <is>
          <t>BN2009895</t>
        </is>
      </c>
      <c r="B4040" s="8" t="inlineStr">
        <is>
          <t>Samsung</t>
        </is>
      </c>
      <c r="C4040" s="8" t="inlineStr">
        <is>
          <t>Galaxy A36 6-128GB 5G</t>
        </is>
      </c>
      <c r="D4040" s="8" t="inlineStr">
        <is>
          <t>-</t>
        </is>
      </c>
      <c r="E4040" s="9" t="n">
        <v>1399</v>
      </c>
      <c r="F4040" s="9" t="inlineStr">
        <is>
          <t>1399.00</t>
        </is>
      </c>
      <c r="G4040" s="9" t="inlineStr">
        <is>
          <t>In stock</t>
        </is>
      </c>
      <c r="H4040" s="9">
        <f>SUBSTITUTE(SUBSTITUTE(SUBSTITUTE(SUBSTITUTE(SUBSTITUTE(F4040,"od",""),"Cena internetowa","")," ",""),"€",""),",",".")+0</f>
        <v/>
      </c>
      <c r="I4040" s="9" t="n"/>
      <c r="J4040" s="9">
        <f>IF(I4040&lt;&gt;"",I4040,H4040)</f>
        <v/>
      </c>
      <c r="K4040" s="9">
        <f>E4040/(1+M4040)</f>
        <v/>
      </c>
      <c r="L4040" s="10" t="inlineStr">
        <is>
          <t>PLN</t>
        </is>
      </c>
      <c r="M4040" s="11" t="n">
        <v>0.23</v>
      </c>
      <c r="N4040" s="9">
        <f>K4040*VLOOKUP(L4040,'Exchange rate'!A:B,2,0)</f>
        <v/>
      </c>
      <c r="O4040" s="8" t="inlineStr">
        <is>
          <t>x-kom</t>
        </is>
      </c>
      <c r="P4040" s="8" t="inlineStr">
        <is>
          <t>x-kom</t>
        </is>
      </c>
      <c r="Q4040" s="8" t="inlineStr">
        <is>
          <t>Poland</t>
        </is>
      </c>
      <c r="R4040" s="12" t="inlineStr">
        <is>
          <t>https://www.x-kom.pl/p/1313807-smartfon-telefon-samsung-galaxy-a36-5g-6-128gb-bialy.html</t>
        </is>
      </c>
      <c r="S4040" s="13" t="inlineStr">
        <is>
          <t>Handset</t>
        </is>
      </c>
      <c r="T4040" s="13" t="n"/>
      <c r="U4040" s="12" t="inlineStr">
        <is>
          <t>https://drive.google.com/uc?export=view&amp;id=1ODRghUFlA4gS2oKZqa7Hbpkin7wxG9Nw</t>
        </is>
      </c>
    </row>
    <row r="4041" ht="15" customHeight="1">
      <c r="A4041" s="7" t="inlineStr">
        <is>
          <t>BN2009896</t>
        </is>
      </c>
      <c r="B4041" s="8" t="inlineStr">
        <is>
          <t>Samsung</t>
        </is>
      </c>
      <c r="C4041" s="8" t="inlineStr">
        <is>
          <t>Galaxy A36 8-256GB 5G</t>
        </is>
      </c>
      <c r="D4041" s="8" t="inlineStr">
        <is>
          <t>-</t>
        </is>
      </c>
      <c r="E4041" s="9" t="n">
        <v>1699</v>
      </c>
      <c r="F4041" s="9" t="inlineStr">
        <is>
          <t>1699.00</t>
        </is>
      </c>
      <c r="G4041" s="9" t="inlineStr">
        <is>
          <t>In stock</t>
        </is>
      </c>
      <c r="H4041" s="9">
        <f>SUBSTITUTE(SUBSTITUTE(SUBSTITUTE(SUBSTITUTE(SUBSTITUTE(F4041,"od",""),"Cena internetowa","")," ",""),"€",""),",",".")+0</f>
        <v/>
      </c>
      <c r="I4041" s="9" t="n"/>
      <c r="J4041" s="9">
        <f>IF(I4041&lt;&gt;"",I4041,H4041)</f>
        <v/>
      </c>
      <c r="K4041" s="9">
        <f>E4041/(1+M4041)</f>
        <v/>
      </c>
      <c r="L4041" s="10" t="inlineStr">
        <is>
          <t>PLN</t>
        </is>
      </c>
      <c r="M4041" s="11" t="n">
        <v>0.23</v>
      </c>
      <c r="N4041" s="9">
        <f>K4041*VLOOKUP(L4041,'Exchange rate'!A:B,2,0)</f>
        <v/>
      </c>
      <c r="O4041" s="8" t="inlineStr">
        <is>
          <t>x-kom</t>
        </is>
      </c>
      <c r="P4041" s="8" t="inlineStr">
        <is>
          <t>x-kom</t>
        </is>
      </c>
      <c r="Q4041" s="8" t="inlineStr">
        <is>
          <t>Poland</t>
        </is>
      </c>
      <c r="R4041" s="12" t="inlineStr">
        <is>
          <t>https://www.x-kom.pl/p/1313808-smartfon-telefon-samsung-galaxy-a36-5g-8-256gb-bialy.html</t>
        </is>
      </c>
      <c r="S4041" s="13" t="inlineStr">
        <is>
          <t>Handset</t>
        </is>
      </c>
      <c r="T4041" s="13" t="n"/>
      <c r="U4041" s="12" t="inlineStr">
        <is>
          <t>https://drive.google.com/uc?export=view&amp;id=1OCXEsXlffzuxqxXsOehGY7aGKNgsgPJv</t>
        </is>
      </c>
    </row>
    <row r="4042" ht="15" customHeight="1">
      <c r="A4042" s="7" t="inlineStr">
        <is>
          <t>BN2009231</t>
        </is>
      </c>
      <c r="B4042" s="8" t="inlineStr">
        <is>
          <t>Samsung</t>
        </is>
      </c>
      <c r="C4042" s="8" t="inlineStr">
        <is>
          <t>Galaxy A55 8-128GB 5G</t>
        </is>
      </c>
      <c r="D4042" s="8" t="inlineStr">
        <is>
          <t>-</t>
        </is>
      </c>
      <c r="E4042" s="9" t="n">
        <v>0</v>
      </c>
      <c r="F4042" s="9" t="n">
        <v>0</v>
      </c>
      <c r="G4042" s="9" t="inlineStr">
        <is>
          <t>Out stock</t>
        </is>
      </c>
      <c r="H4042" s="9">
        <f>SUBSTITUTE(SUBSTITUTE(SUBSTITUTE(SUBSTITUTE(SUBSTITUTE(F4042,"od",""),"Cena internetowa","")," ",""),"€",""),",",".")+0</f>
        <v/>
      </c>
      <c r="I4042" s="9" t="n"/>
      <c r="J4042" s="9">
        <f>IF(I4042&lt;&gt;"",I4042,H4042)</f>
        <v/>
      </c>
      <c r="K4042" s="9">
        <f>E4042/(1+M4042)</f>
        <v/>
      </c>
      <c r="L4042" s="10" t="inlineStr">
        <is>
          <t>PLN</t>
        </is>
      </c>
      <c r="M4042" s="11" t="n">
        <v>0.23</v>
      </c>
      <c r="N4042" s="9">
        <f>K4042*VLOOKUP(L4042,'Exchange rate'!A:B,2,0)</f>
        <v/>
      </c>
      <c r="O4042" s="8" t="inlineStr">
        <is>
          <t>x-kom</t>
        </is>
      </c>
      <c r="P4042" s="8" t="inlineStr">
        <is>
          <t>x-kom</t>
        </is>
      </c>
      <c r="Q4042" s="8" t="inlineStr">
        <is>
          <t>Poland</t>
        </is>
      </c>
      <c r="R4042" s="12" t="inlineStr">
        <is>
          <t>https://www.x-kom.pl/p/1226579-smartfon-telefon-samsung-galaxy-a55-5g-8-128gb-120hz-25w-czarny.html</t>
        </is>
      </c>
      <c r="S4042" s="13" t="inlineStr">
        <is>
          <t>Handset</t>
        </is>
      </c>
      <c r="T4042" s="13" t="n">
        <v>4</v>
      </c>
      <c r="U4042" s="12" t="inlineStr">
        <is>
          <t>https://drive.google.com/uc?export=view&amp;id=1N7BwsMfVMpX9i4ntDpjJcMKgD8o8JO6v</t>
        </is>
      </c>
    </row>
    <row r="4043" ht="15" customHeight="1">
      <c r="A4043" s="7" t="inlineStr">
        <is>
          <t>BN2009232</t>
        </is>
      </c>
      <c r="B4043" s="8" t="inlineStr">
        <is>
          <t>Samsung</t>
        </is>
      </c>
      <c r="C4043" s="8" t="inlineStr">
        <is>
          <t>Galaxy A55 8-256GB 5G</t>
        </is>
      </c>
      <c r="D4043" s="8" t="inlineStr">
        <is>
          <t>-</t>
        </is>
      </c>
      <c r="E4043" s="9" t="n">
        <v>0</v>
      </c>
      <c r="F4043" s="9" t="n">
        <v>0</v>
      </c>
      <c r="G4043" s="9" t="inlineStr">
        <is>
          <t>Out stock</t>
        </is>
      </c>
      <c r="H4043" s="9">
        <f>SUBSTITUTE(SUBSTITUTE(SUBSTITUTE(SUBSTITUTE(SUBSTITUTE(F4043,"od",""),"Cena internetowa","")," ",""),"€",""),",",".")+0</f>
        <v/>
      </c>
      <c r="I4043" s="9" t="n"/>
      <c r="J4043" s="9">
        <f>IF(I4043&lt;&gt;"",I4043,H4043)</f>
        <v/>
      </c>
      <c r="K4043" s="9">
        <f>E4043/(1+M4043)</f>
        <v/>
      </c>
      <c r="L4043" s="10" t="inlineStr">
        <is>
          <t>PLN</t>
        </is>
      </c>
      <c r="M4043" s="11" t="n">
        <v>0.23</v>
      </c>
      <c r="N4043" s="9">
        <f>K4043*VLOOKUP(L4043,'Exchange rate'!A:B,2,0)</f>
        <v/>
      </c>
      <c r="O4043" s="8" t="inlineStr">
        <is>
          <t>x-kom</t>
        </is>
      </c>
      <c r="P4043" s="8" t="inlineStr">
        <is>
          <t>x-kom</t>
        </is>
      </c>
      <c r="Q4043" s="8" t="inlineStr">
        <is>
          <t>Poland</t>
        </is>
      </c>
      <c r="R4043" s="12" t="inlineStr">
        <is>
          <t>https://www.x-kom.pl/p/1226585-smartfon-telefon-samsung-galaxy-a55-5g-8-256gb-120hz-25w-granatowy.html?cid=9FYS5&amp;eid=KU1ll</t>
        </is>
      </c>
      <c r="S4043" s="13" t="inlineStr">
        <is>
          <t>Handset</t>
        </is>
      </c>
      <c r="T4043" s="13" t="n">
        <v>4</v>
      </c>
      <c r="U4043" s="12" t="inlineStr">
        <is>
          <t>https://drive.google.com/uc?export=view&amp;id=1NV561vqvFNNnAwbg7b-kwCOBToNQS2Fc</t>
        </is>
      </c>
    </row>
    <row r="4044" ht="15" customHeight="1">
      <c r="A4044" s="7" t="inlineStr">
        <is>
          <t>BN2009795</t>
        </is>
      </c>
      <c r="B4044" s="8" t="inlineStr">
        <is>
          <t>Samsung</t>
        </is>
      </c>
      <c r="C4044" s="8" t="inlineStr">
        <is>
          <t>Galaxy A56 8-128GB 5G</t>
        </is>
      </c>
      <c r="D4044" s="8" t="inlineStr">
        <is>
          <t>-</t>
        </is>
      </c>
      <c r="E4044" s="9" t="n">
        <v>1999</v>
      </c>
      <c r="F4044" s="9" t="inlineStr">
        <is>
          <t>1999.00</t>
        </is>
      </c>
      <c r="G4044" s="9" t="inlineStr">
        <is>
          <t>In stock</t>
        </is>
      </c>
      <c r="H4044" s="9">
        <f>SUBSTITUTE(SUBSTITUTE(SUBSTITUTE(SUBSTITUTE(SUBSTITUTE(F4044,"od",""),"Cena internetowa","")," ",""),"€",""),",",".")+0</f>
        <v/>
      </c>
      <c r="I4044" s="9" t="n"/>
      <c r="J4044" s="9">
        <f>IF(I4044&lt;&gt;"",I4044,H4044)</f>
        <v/>
      </c>
      <c r="K4044" s="9">
        <f>E4044/(1+M4044)</f>
        <v/>
      </c>
      <c r="L4044" s="10" t="inlineStr">
        <is>
          <t>PLN</t>
        </is>
      </c>
      <c r="M4044" s="11" t="n">
        <v>0.23</v>
      </c>
      <c r="N4044" s="9">
        <f>K4044*VLOOKUP(L4044,'Exchange rate'!A:B,2,0)</f>
        <v/>
      </c>
      <c r="O4044" s="8" t="inlineStr">
        <is>
          <t>x-kom</t>
        </is>
      </c>
      <c r="P4044" s="8" t="inlineStr">
        <is>
          <t>x-kom</t>
        </is>
      </c>
      <c r="Q4044" s="8" t="inlineStr">
        <is>
          <t>Poland</t>
        </is>
      </c>
      <c r="R4044" s="12" t="inlineStr">
        <is>
          <t>https://www.x-kom.pl/p/1313813-smartfon-telefon-samsung-galaxy-a56-5g-8-128gb-szary.html</t>
        </is>
      </c>
      <c r="S4044" s="13" t="inlineStr">
        <is>
          <t>Handset</t>
        </is>
      </c>
      <c r="T4044" s="13" t="n"/>
      <c r="U4044" s="12" t="inlineStr">
        <is>
          <t>https://drive.google.com/uc?export=view&amp;id=1Nex3bIGICwi2iBaI1ch_OeMeqdeagoGq</t>
        </is>
      </c>
    </row>
    <row r="4045" ht="15" customHeight="1">
      <c r="A4045" s="7" t="inlineStr">
        <is>
          <t>BN2009848</t>
        </is>
      </c>
      <c r="B4045" s="8" t="inlineStr">
        <is>
          <t>Samsung</t>
        </is>
      </c>
      <c r="C4045" s="8" t="inlineStr">
        <is>
          <t>Galaxy A56 8-256GB 5G</t>
        </is>
      </c>
      <c r="D4045" s="8" t="inlineStr">
        <is>
          <t>-</t>
        </is>
      </c>
      <c r="E4045" s="9" t="n">
        <v>1999</v>
      </c>
      <c r="F4045" s="9" t="inlineStr">
        <is>
          <t>1999.00</t>
        </is>
      </c>
      <c r="G4045" s="9" t="inlineStr">
        <is>
          <t>In stock</t>
        </is>
      </c>
      <c r="H4045" s="9">
        <f>SUBSTITUTE(SUBSTITUTE(SUBSTITUTE(SUBSTITUTE(SUBSTITUTE(F4045,"od",""),"Cena internetowa","")," ",""),"€",""),",",".")+0</f>
        <v/>
      </c>
      <c r="I4045" s="9" t="n"/>
      <c r="J4045" s="9">
        <f>IF(I4045&lt;&gt;"",I4045,H4045)</f>
        <v/>
      </c>
      <c r="K4045" s="9">
        <f>E4045/(1+M4045)</f>
        <v/>
      </c>
      <c r="L4045" s="10" t="inlineStr">
        <is>
          <t>PLN</t>
        </is>
      </c>
      <c r="M4045" s="11" t="n">
        <v>0.23</v>
      </c>
      <c r="N4045" s="9">
        <f>K4045*VLOOKUP(L4045,'Exchange rate'!A:B,2,0)</f>
        <v/>
      </c>
      <c r="O4045" s="8" t="inlineStr">
        <is>
          <t>x-kom</t>
        </is>
      </c>
      <c r="P4045" s="8" t="inlineStr">
        <is>
          <t>x-kom</t>
        </is>
      </c>
      <c r="Q4045" s="8" t="inlineStr">
        <is>
          <t>Poland</t>
        </is>
      </c>
      <c r="R4045" s="12" t="inlineStr">
        <is>
          <t>https://www.x-kom.pl/p/1313814-smartfon-telefon-samsung-galaxy-a56-5g-8-256gb-szary.html</t>
        </is>
      </c>
      <c r="S4045" s="13" t="inlineStr">
        <is>
          <t>Handset</t>
        </is>
      </c>
      <c r="T4045" s="13" t="n"/>
      <c r="U4045" s="12" t="inlineStr">
        <is>
          <t>https://drive.google.com/uc?export=view&amp;id=1OJUhP3_pI0-yaAewrMvDHTZSuLZ5-DxS</t>
        </is>
      </c>
    </row>
    <row r="4046" ht="15" customHeight="1">
      <c r="A4046" s="7" t="inlineStr">
        <is>
          <t>BN2009334</t>
        </is>
      </c>
      <c r="B4046" s="8" t="inlineStr">
        <is>
          <t>Samsung</t>
        </is>
      </c>
      <c r="C4046" s="8" t="inlineStr">
        <is>
          <t>Galaxy Fit 3</t>
        </is>
      </c>
      <c r="D4046" s="8" t="inlineStr">
        <is>
          <t>-</t>
        </is>
      </c>
      <c r="E4046" s="9" t="n">
        <v>159</v>
      </c>
      <c r="F4046" s="9" t="inlineStr">
        <is>
          <t>159.00</t>
        </is>
      </c>
      <c r="G4046" s="9" t="inlineStr">
        <is>
          <t>In stock</t>
        </is>
      </c>
      <c r="H4046" s="9">
        <f>SUBSTITUTE(SUBSTITUTE(SUBSTITUTE(SUBSTITUTE(SUBSTITUTE(F4046,"od",""),"Cena internetowa","")," ",""),"€",""),",",".")+0</f>
        <v/>
      </c>
      <c r="I4046" s="9" t="n"/>
      <c r="J4046" s="9">
        <f>IF(I4046&lt;&gt;"",I4046,H4046)</f>
        <v/>
      </c>
      <c r="K4046" s="9">
        <f>E4046/(1+M4046)</f>
        <v/>
      </c>
      <c r="L4046" s="10" t="inlineStr">
        <is>
          <t>PLN</t>
        </is>
      </c>
      <c r="M4046" s="11" t="n">
        <v>0.23</v>
      </c>
      <c r="N4046" s="9">
        <f>K4046*VLOOKUP(L4046,'Exchange rate'!A:B,2,0)</f>
        <v/>
      </c>
      <c r="O4046" s="8" t="inlineStr">
        <is>
          <t>x-kom</t>
        </is>
      </c>
      <c r="P4046" s="8" t="inlineStr">
        <is>
          <t>x-kom</t>
        </is>
      </c>
      <c r="Q4046" s="8" t="inlineStr">
        <is>
          <t>Poland</t>
        </is>
      </c>
      <c r="R4046" s="12" t="inlineStr">
        <is>
          <t>https://www.x-kom.pl/p/1220978-smartwatch-samsung-galaxy-fit3-srebrny.html?cid=9FYS5&amp;eid=0Sf23</t>
        </is>
      </c>
      <c r="S4046" s="13" t="inlineStr">
        <is>
          <t>Smart Watch</t>
        </is>
      </c>
      <c r="T4046" s="13" t="n"/>
      <c r="U4046" s="12" t="inlineStr">
        <is>
          <t>https://drive.google.com/uc?export=view&amp;id=1NJGT3XQkvNn4OYgKn1TnMXZjdQ8uKTJa</t>
        </is>
      </c>
    </row>
    <row r="4047" ht="15" customHeight="1">
      <c r="A4047" s="7" t="inlineStr">
        <is>
          <t>BN2008581</t>
        </is>
      </c>
      <c r="B4047" s="8" t="inlineStr">
        <is>
          <t>Samsung</t>
        </is>
      </c>
      <c r="C4047" s="8" t="inlineStr">
        <is>
          <t>Galaxy S23 8-128GB 5G</t>
        </is>
      </c>
      <c r="D4047" s="8" t="inlineStr">
        <is>
          <t>-</t>
        </is>
      </c>
      <c r="E4047" s="9" t="n">
        <v>0</v>
      </c>
      <c r="F4047" s="9" t="n">
        <v>0</v>
      </c>
      <c r="G4047" s="9" t="inlineStr">
        <is>
          <t>Out stock</t>
        </is>
      </c>
      <c r="H4047" s="9">
        <f>SUBSTITUTE(SUBSTITUTE(SUBSTITUTE(SUBSTITUTE(SUBSTITUTE(F4047,"od",""),"Cena internetowa","")," ",""),"€",""),",",".")+0</f>
        <v/>
      </c>
      <c r="I4047" s="9" t="n"/>
      <c r="J4047" s="9">
        <f>IF(I4047&lt;&gt;"",I4047,H4047)</f>
        <v/>
      </c>
      <c r="K4047" s="9">
        <f>E4047/(1+M4047)</f>
        <v/>
      </c>
      <c r="L4047" s="10" t="inlineStr">
        <is>
          <t>PLN</t>
        </is>
      </c>
      <c r="M4047" s="11" t="n">
        <v>0.23</v>
      </c>
      <c r="N4047" s="9">
        <f>K4047*VLOOKUP(L4047,'Exchange rate'!A:B,2,0)</f>
        <v/>
      </c>
      <c r="O4047" s="8" t="inlineStr">
        <is>
          <t>x-kom</t>
        </is>
      </c>
      <c r="P4047" s="8" t="inlineStr">
        <is>
          <t>x-kom</t>
        </is>
      </c>
      <c r="Q4047" s="8" t="inlineStr">
        <is>
          <t>Poland</t>
        </is>
      </c>
      <c r="R4047" s="12" t="inlineStr">
        <is>
          <t>https://www.x-kom.pl/p/1106999-smartfon-telefon-samsung-galaxy-s23-8-128gb-black.html?cid=OOS01&amp;eid=ABV01</t>
        </is>
      </c>
      <c r="S4047" s="13" t="inlineStr">
        <is>
          <t>Handset</t>
        </is>
      </c>
      <c r="T4047" s="13" t="n">
        <v>4</v>
      </c>
      <c r="U4047" s="12" t="inlineStr">
        <is>
          <t>https://drive.google.com/uc?export=view&amp;id=1O2CGfjZsRpsJXUKMhAfDiyydZkH68xjm</t>
        </is>
      </c>
    </row>
    <row r="4048" ht="15" customHeight="1">
      <c r="A4048" s="7" t="inlineStr">
        <is>
          <t>BN2008582</t>
        </is>
      </c>
      <c r="B4048" s="8" t="inlineStr">
        <is>
          <t>Samsung</t>
        </is>
      </c>
      <c r="C4048" s="8" t="inlineStr">
        <is>
          <t>Galaxy S23 8-256GB 5G</t>
        </is>
      </c>
      <c r="D4048" s="8" t="inlineStr">
        <is>
          <t>-</t>
        </is>
      </c>
      <c r="E4048" s="9" t="n">
        <v>0</v>
      </c>
      <c r="F4048" s="9" t="n">
        <v>0</v>
      </c>
      <c r="G4048" s="9" t="inlineStr">
        <is>
          <t>Out stock</t>
        </is>
      </c>
      <c r="H4048" s="9">
        <f>SUBSTITUTE(SUBSTITUTE(SUBSTITUTE(SUBSTITUTE(SUBSTITUTE(F4048,"od",""),"Cena internetowa","")," ",""),"€",""),",",".")+0</f>
        <v/>
      </c>
      <c r="I4048" s="9" t="n"/>
      <c r="J4048" s="9">
        <f>IF(I4048&lt;&gt;"",I4048,H4048)</f>
        <v/>
      </c>
      <c r="K4048" s="9">
        <f>E4048/(1+M4048)</f>
        <v/>
      </c>
      <c r="L4048" s="10" t="inlineStr">
        <is>
          <t>PLN</t>
        </is>
      </c>
      <c r="M4048" s="11" t="n">
        <v>0.23</v>
      </c>
      <c r="N4048" s="9">
        <f>K4048*VLOOKUP(L4048,'Exchange rate'!A:B,2,0)</f>
        <v/>
      </c>
      <c r="O4048" s="8" t="inlineStr">
        <is>
          <t>x-kom</t>
        </is>
      </c>
      <c r="P4048" s="8" t="inlineStr">
        <is>
          <t>x-kom</t>
        </is>
      </c>
      <c r="Q4048" s="8" t="inlineStr">
        <is>
          <t>Poland</t>
        </is>
      </c>
      <c r="R4048" s="12" t="inlineStr">
        <is>
          <t>https://www.x-kom.pl/p/1107004-smartfon-telefon-samsung-galaxy-s23-8-256gb-black.html</t>
        </is>
      </c>
      <c r="S4048" s="13" t="inlineStr">
        <is>
          <t>Handset</t>
        </is>
      </c>
      <c r="T4048" s="13" t="n">
        <v>4</v>
      </c>
      <c r="U4048" s="12" t="inlineStr">
        <is>
          <t>https://drive.google.com/uc?export=view&amp;id=1NxMuEvkWFS62QDBFzSrfokZAowt8Mr7C</t>
        </is>
      </c>
    </row>
    <row r="4049" ht="15" customHeight="1">
      <c r="A4049" s="7" t="inlineStr">
        <is>
          <t>BN2009166</t>
        </is>
      </c>
      <c r="B4049" s="8" t="inlineStr">
        <is>
          <t>Samsung</t>
        </is>
      </c>
      <c r="C4049" s="8" t="inlineStr">
        <is>
          <t>Galaxy S24 8-128GB 5G</t>
        </is>
      </c>
      <c r="D4049" s="8" t="inlineStr">
        <is>
          <t>-</t>
        </is>
      </c>
      <c r="E4049" s="9" t="n">
        <v>2699</v>
      </c>
      <c r="F4049" s="9" t="inlineStr">
        <is>
          <t>2699.00</t>
        </is>
      </c>
      <c r="G4049" s="9" t="inlineStr">
        <is>
          <t>In stock</t>
        </is>
      </c>
      <c r="H4049" s="9">
        <f>SUBSTITUTE(SUBSTITUTE(SUBSTITUTE(SUBSTITUTE(SUBSTITUTE(F4049,"od",""),"Cena internetowa","")," ",""),"€",""),",",".")+0</f>
        <v/>
      </c>
      <c r="I4049" s="9" t="n"/>
      <c r="J4049" s="9">
        <f>IF(I4049&lt;&gt;"",I4049,H4049)</f>
        <v/>
      </c>
      <c r="K4049" s="9">
        <f>E4049/(1+M4049)</f>
        <v/>
      </c>
      <c r="L4049" s="10" t="inlineStr">
        <is>
          <t>PLN</t>
        </is>
      </c>
      <c r="M4049" s="11" t="n">
        <v>0.23</v>
      </c>
      <c r="N4049" s="9">
        <f>K4049*VLOOKUP(L4049,'Exchange rate'!A:B,2,0)</f>
        <v/>
      </c>
      <c r="O4049" s="8" t="inlineStr">
        <is>
          <t>x-kom</t>
        </is>
      </c>
      <c r="P4049" s="8" t="inlineStr">
        <is>
          <t>x-kom</t>
        </is>
      </c>
      <c r="Q4049" s="8" t="inlineStr">
        <is>
          <t>Poland</t>
        </is>
      </c>
      <c r="R4049" s="12" t="inlineStr">
        <is>
          <t>https://www.x-kom.pl/p/1211442-smartfon-telefon-samsung-galaxy-s24-8gb-128gb-czarny.html</t>
        </is>
      </c>
      <c r="S4049" s="13" t="inlineStr">
        <is>
          <t>Handset</t>
        </is>
      </c>
      <c r="T4049" s="13" t="n"/>
      <c r="U4049" s="12" t="inlineStr">
        <is>
          <t>https://drive.google.com/uc?export=view&amp;id=1Nv9_o0lBx6tjkdVNt7cGrCGkQyUsvHMu</t>
        </is>
      </c>
    </row>
    <row r="4050" ht="15" customHeight="1">
      <c r="A4050" s="7" t="inlineStr">
        <is>
          <t>BN2009167</t>
        </is>
      </c>
      <c r="B4050" s="8" t="inlineStr">
        <is>
          <t>Samsung</t>
        </is>
      </c>
      <c r="C4050" s="8" t="inlineStr">
        <is>
          <t>Galaxy S24 8-256GB 5G</t>
        </is>
      </c>
      <c r="D4050" s="8" t="inlineStr">
        <is>
          <t>-</t>
        </is>
      </c>
      <c r="E4050" s="9" t="n">
        <v>2739</v>
      </c>
      <c r="F4050" s="9" t="inlineStr">
        <is>
          <t>2739.00</t>
        </is>
      </c>
      <c r="G4050" s="9" t="inlineStr">
        <is>
          <t>In stock</t>
        </is>
      </c>
      <c r="H4050" s="9">
        <f>SUBSTITUTE(SUBSTITUTE(SUBSTITUTE(SUBSTITUTE(SUBSTITUTE(F4050,"od",""),"Cena internetowa","")," ",""),"€",""),",",".")+0</f>
        <v/>
      </c>
      <c r="I4050" s="9" t="n"/>
      <c r="J4050" s="9">
        <f>IF(I4050&lt;&gt;"",I4050,H4050)</f>
        <v/>
      </c>
      <c r="K4050" s="9">
        <f>E4050/(1+M4050)</f>
        <v/>
      </c>
      <c r="L4050" s="10" t="inlineStr">
        <is>
          <t>PLN</t>
        </is>
      </c>
      <c r="M4050" s="11" t="n">
        <v>0.23</v>
      </c>
      <c r="N4050" s="9">
        <f>K4050*VLOOKUP(L4050,'Exchange rate'!A:B,2,0)</f>
        <v/>
      </c>
      <c r="O4050" s="8" t="inlineStr">
        <is>
          <t>x-kom</t>
        </is>
      </c>
      <c r="P4050" s="8" t="inlineStr">
        <is>
          <t>x-kom</t>
        </is>
      </c>
      <c r="Q4050" s="8" t="inlineStr">
        <is>
          <t>Poland</t>
        </is>
      </c>
      <c r="R4050" s="12" t="inlineStr">
        <is>
          <t>https://www.x-kom.pl/p/1211443-smartfon-telefon-samsung-galaxy-s24-8gb-256gb-czarny.html</t>
        </is>
      </c>
      <c r="S4050" s="13" t="inlineStr">
        <is>
          <t>Handset</t>
        </is>
      </c>
      <c r="T4050" s="13" t="n"/>
      <c r="U4050" s="12" t="inlineStr">
        <is>
          <t>https://drive.google.com/uc?export=view&amp;id=1OO52Ru8GQXSGmYZTdt7Rdo9CBF0qkDYG</t>
        </is>
      </c>
    </row>
    <row r="4051" ht="15" customHeight="1">
      <c r="A4051" s="7" t="inlineStr">
        <is>
          <t>BN2009488</t>
        </is>
      </c>
      <c r="B4051" s="8" t="inlineStr">
        <is>
          <t>Samsung</t>
        </is>
      </c>
      <c r="C4051" s="8" t="inlineStr">
        <is>
          <t>Galaxy S24 FE 8-128GB 5G</t>
        </is>
      </c>
      <c r="D4051" s="8" t="inlineStr">
        <is>
          <t>-</t>
        </is>
      </c>
      <c r="E4051" s="9" t="n">
        <v>2499</v>
      </c>
      <c r="F4051" s="9" t="inlineStr">
        <is>
          <t>2499.00</t>
        </is>
      </c>
      <c r="G4051" s="9" t="inlineStr">
        <is>
          <t>In stock</t>
        </is>
      </c>
      <c r="H4051" s="9">
        <f>SUBSTITUTE(SUBSTITUTE(SUBSTITUTE(SUBSTITUTE(SUBSTITUTE(F4051,"od",""),"Cena internetowa","")," ",""),"€",""),",",".")+0</f>
        <v/>
      </c>
      <c r="I4051" s="9" t="n"/>
      <c r="J4051" s="9">
        <f>IF(I4051&lt;&gt;"",I4051,H4051)</f>
        <v/>
      </c>
      <c r="K4051" s="9">
        <f>E4051/(1+M4051)</f>
        <v/>
      </c>
      <c r="L4051" s="10" t="inlineStr">
        <is>
          <t>PLN</t>
        </is>
      </c>
      <c r="M4051" s="11" t="n">
        <v>0.23</v>
      </c>
      <c r="N4051" s="9">
        <f>K4051*VLOOKUP(L4051,'Exchange rate'!A:B,2,0)</f>
        <v/>
      </c>
      <c r="O4051" s="8" t="inlineStr">
        <is>
          <t>x-kom</t>
        </is>
      </c>
      <c r="P4051" s="8" t="inlineStr">
        <is>
          <t>x-kom</t>
        </is>
      </c>
      <c r="Q4051" s="8" t="inlineStr">
        <is>
          <t>Poland</t>
        </is>
      </c>
      <c r="R4051" s="12" t="inlineStr">
        <is>
          <t>https://www.x-kom.pl/p/1278978-smartfon-telefon-samsung-galaxy-s24-fe-5g-fan-edition-8-128gb-blue.html</t>
        </is>
      </c>
      <c r="S4051" s="13" t="inlineStr">
        <is>
          <t>Handset</t>
        </is>
      </c>
      <c r="T4051" s="13" t="n"/>
      <c r="U4051" s="12" t="inlineStr">
        <is>
          <t>https://drive.google.com/uc?export=view&amp;id=1Nozv2YnIu3Nbi-sc8xmhAdgd31d6avl3</t>
        </is>
      </c>
    </row>
    <row r="4052" ht="15" customHeight="1">
      <c r="A4052" s="7" t="inlineStr">
        <is>
          <t>BN2009489</t>
        </is>
      </c>
      <c r="B4052" s="8" t="inlineStr">
        <is>
          <t>Samsung</t>
        </is>
      </c>
      <c r="C4052" s="8" t="inlineStr">
        <is>
          <t>Galaxy S24 FE 8-256GB 5G</t>
        </is>
      </c>
      <c r="D4052" s="8" t="inlineStr">
        <is>
          <t>-</t>
        </is>
      </c>
      <c r="E4052" s="9" t="n">
        <v>2749</v>
      </c>
      <c r="F4052" s="9" t="inlineStr">
        <is>
          <t>2749.00</t>
        </is>
      </c>
      <c r="G4052" s="9" t="inlineStr">
        <is>
          <t>In stock</t>
        </is>
      </c>
      <c r="H4052" s="9">
        <f>SUBSTITUTE(SUBSTITUTE(SUBSTITUTE(SUBSTITUTE(SUBSTITUTE(F4052,"od",""),"Cena internetowa","")," ",""),"€",""),",",".")+0</f>
        <v/>
      </c>
      <c r="I4052" s="9" t="n"/>
      <c r="J4052" s="9">
        <f>IF(I4052&lt;&gt;"",I4052,H4052)</f>
        <v/>
      </c>
      <c r="K4052" s="9">
        <f>E4052/(1+M4052)</f>
        <v/>
      </c>
      <c r="L4052" s="10" t="inlineStr">
        <is>
          <t>PLN</t>
        </is>
      </c>
      <c r="M4052" s="11" t="n">
        <v>0.23</v>
      </c>
      <c r="N4052" s="9">
        <f>K4052*VLOOKUP(L4052,'Exchange rate'!A:B,2,0)</f>
        <v/>
      </c>
      <c r="O4052" s="8" t="inlineStr">
        <is>
          <t>x-kom</t>
        </is>
      </c>
      <c r="P4052" s="8" t="inlineStr">
        <is>
          <t>x-kom</t>
        </is>
      </c>
      <c r="Q4052" s="8" t="inlineStr">
        <is>
          <t>Poland</t>
        </is>
      </c>
      <c r="R4052" s="12" t="inlineStr">
        <is>
          <t>https://www.x-kom.pl/p/1278983-smartfon-telefon-samsung-galaxy-s24-fe-5g-fan-edition-8-256gb-blue.html?cid=9FYS5&amp;eid=KU1ll</t>
        </is>
      </c>
      <c r="S4052" s="13" t="inlineStr">
        <is>
          <t>Handset</t>
        </is>
      </c>
      <c r="T4052" s="13" t="n"/>
      <c r="U4052" s="12" t="inlineStr">
        <is>
          <t>https://drive.google.com/uc?export=view&amp;id=1Nhd9AOzczRSeFALnHE8nd7OElDzjEOSV</t>
        </is>
      </c>
    </row>
    <row r="4053" ht="15" customHeight="1">
      <c r="A4053" s="7" t="inlineStr">
        <is>
          <t>BN2009173</t>
        </is>
      </c>
      <c r="B4053" s="8" t="inlineStr">
        <is>
          <t>Samsung</t>
        </is>
      </c>
      <c r="C4053" s="8" t="inlineStr">
        <is>
          <t>Galaxy S24 Ultra 12-1TB 5G</t>
        </is>
      </c>
      <c r="D4053" s="8" t="inlineStr">
        <is>
          <t>-</t>
        </is>
      </c>
      <c r="E4053" s="9" t="n">
        <v>6449</v>
      </c>
      <c r="F4053" s="9" t="inlineStr">
        <is>
          <t>6449.00</t>
        </is>
      </c>
      <c r="G4053" s="9" t="inlineStr">
        <is>
          <t>In stock</t>
        </is>
      </c>
      <c r="H4053" s="9">
        <f>SUBSTITUTE(SUBSTITUTE(SUBSTITUTE(SUBSTITUTE(SUBSTITUTE(F4053,"od",""),"Cena internetowa","")," ",""),"€",""),",",".")+0</f>
        <v/>
      </c>
      <c r="I4053" s="9" t="n"/>
      <c r="J4053" s="9">
        <f>IF(I4053&lt;&gt;"",I4053,H4053)</f>
        <v/>
      </c>
      <c r="K4053" s="9">
        <f>E4053/(1+M4053)</f>
        <v/>
      </c>
      <c r="L4053" s="10" t="inlineStr">
        <is>
          <t>PLN</t>
        </is>
      </c>
      <c r="M4053" s="11" t="n">
        <v>0.23</v>
      </c>
      <c r="N4053" s="9">
        <f>K4053*VLOOKUP(L4053,'Exchange rate'!A:B,2,0)</f>
        <v/>
      </c>
      <c r="O4053" s="8" t="inlineStr">
        <is>
          <t>x-kom</t>
        </is>
      </c>
      <c r="P4053" s="8" t="inlineStr">
        <is>
          <t>x-kom</t>
        </is>
      </c>
      <c r="Q4053" s="8" t="inlineStr">
        <is>
          <t>Poland</t>
        </is>
      </c>
      <c r="R4053" s="12" t="inlineStr">
        <is>
          <t>https://www.x-kom.pl/p/1211465-smartfon-telefon-samsung-galaxy-s24-ultra-12gb-1tb-czarny.html?cid=9FYS5&amp;eid=KU1ll</t>
        </is>
      </c>
      <c r="S4053" s="13" t="inlineStr">
        <is>
          <t>Handset</t>
        </is>
      </c>
      <c r="T4053" s="13" t="n"/>
      <c r="U4053" s="12" t="inlineStr">
        <is>
          <t>https://drive.google.com/uc?export=view&amp;id=1NfSDX4D8X4QtbDj55mYRPAF1PsBi9Aec</t>
        </is>
      </c>
    </row>
    <row r="4054" ht="15" customHeight="1">
      <c r="A4054" s="7" t="inlineStr">
        <is>
          <t>BN2009171</t>
        </is>
      </c>
      <c r="B4054" s="8" t="inlineStr">
        <is>
          <t>Samsung</t>
        </is>
      </c>
      <c r="C4054" s="8" t="inlineStr">
        <is>
          <t>Galaxy S24 Ultra 12-256GB 5G</t>
        </is>
      </c>
      <c r="D4054" s="8" t="inlineStr">
        <is>
          <t>-</t>
        </is>
      </c>
      <c r="E4054" s="9" t="n">
        <v>4999</v>
      </c>
      <c r="F4054" s="9" t="inlineStr">
        <is>
          <t>4999.00</t>
        </is>
      </c>
      <c r="G4054" s="9" t="inlineStr">
        <is>
          <t>In stock</t>
        </is>
      </c>
      <c r="H4054" s="9">
        <f>SUBSTITUTE(SUBSTITUTE(SUBSTITUTE(SUBSTITUTE(SUBSTITUTE(F4054,"od",""),"Cena internetowa","")," ",""),"€",""),",",".")+0</f>
        <v/>
      </c>
      <c r="I4054" s="9" t="n"/>
      <c r="J4054" s="9">
        <f>IF(I4054&lt;&gt;"",I4054,H4054)</f>
        <v/>
      </c>
      <c r="K4054" s="9">
        <f>E4054/(1+M4054)</f>
        <v/>
      </c>
      <c r="L4054" s="10" t="inlineStr">
        <is>
          <t>PLN</t>
        </is>
      </c>
      <c r="M4054" s="11" t="n">
        <v>0.23</v>
      </c>
      <c r="N4054" s="9">
        <f>K4054*VLOOKUP(L4054,'Exchange rate'!A:B,2,0)</f>
        <v/>
      </c>
      <c r="O4054" s="8" t="inlineStr">
        <is>
          <t>x-kom</t>
        </is>
      </c>
      <c r="P4054" s="8" t="inlineStr">
        <is>
          <t>x-kom</t>
        </is>
      </c>
      <c r="Q4054" s="8" t="inlineStr">
        <is>
          <t>Poland</t>
        </is>
      </c>
      <c r="R4054" s="12" t="inlineStr">
        <is>
          <t>https://www.x-kom.pl/p/1211463-smartfon-telefon-samsung-galaxy-s24-ultra-12gb-256gb-czarny.html?cid=9FYS5&amp;eid=KU1ll</t>
        </is>
      </c>
      <c r="S4054" s="13" t="inlineStr">
        <is>
          <t>Handset</t>
        </is>
      </c>
      <c r="T4054" s="13" t="n"/>
      <c r="U4054" s="12" t="inlineStr">
        <is>
          <t>https://drive.google.com/uc?export=view&amp;id=1NBJ-ZNnt7rFGg32YP1vUI2Q64KkTKSQ3</t>
        </is>
      </c>
    </row>
    <row r="4055" ht="15" customHeight="1">
      <c r="A4055" s="7" t="inlineStr">
        <is>
          <t>BN2009172</t>
        </is>
      </c>
      <c r="B4055" s="8" t="inlineStr">
        <is>
          <t>Samsung</t>
        </is>
      </c>
      <c r="C4055" s="8" t="inlineStr">
        <is>
          <t>Galaxy S24 Ultra 12-512GB 5G</t>
        </is>
      </c>
      <c r="D4055" s="8" t="inlineStr">
        <is>
          <t>-</t>
        </is>
      </c>
      <c r="E4055" s="9" t="n">
        <v>5599</v>
      </c>
      <c r="F4055" s="9" t="inlineStr">
        <is>
          <t>5599.00</t>
        </is>
      </c>
      <c r="G4055" s="9" t="inlineStr">
        <is>
          <t>In stock</t>
        </is>
      </c>
      <c r="H4055" s="9">
        <f>SUBSTITUTE(SUBSTITUTE(SUBSTITUTE(SUBSTITUTE(SUBSTITUTE(F4055,"od",""),"Cena internetowa","")," ",""),"€",""),",",".")+0</f>
        <v/>
      </c>
      <c r="I4055" s="9" t="n"/>
      <c r="J4055" s="9">
        <f>IF(I4055&lt;&gt;"",I4055,H4055)</f>
        <v/>
      </c>
      <c r="K4055" s="9">
        <f>E4055/(1+M4055)</f>
        <v/>
      </c>
      <c r="L4055" s="10" t="inlineStr">
        <is>
          <t>PLN</t>
        </is>
      </c>
      <c r="M4055" s="11" t="n">
        <v>0.23</v>
      </c>
      <c r="N4055" s="9">
        <f>K4055*VLOOKUP(L4055,'Exchange rate'!A:B,2,0)</f>
        <v/>
      </c>
      <c r="O4055" s="8" t="inlineStr">
        <is>
          <t>x-kom</t>
        </is>
      </c>
      <c r="P4055" s="8" t="inlineStr">
        <is>
          <t>x-kom</t>
        </is>
      </c>
      <c r="Q4055" s="8" t="inlineStr">
        <is>
          <t>Poland</t>
        </is>
      </c>
      <c r="R4055" s="12" t="inlineStr">
        <is>
          <t>https://www.x-kom.pl/p/1211468-smartfon-telefon-samsung-galaxy-s24-ultra-12gb-512gb-szary.html</t>
        </is>
      </c>
      <c r="S4055" s="13" t="inlineStr">
        <is>
          <t>Handset</t>
        </is>
      </c>
      <c r="T4055" s="13" t="n"/>
      <c r="U4055" s="12" t="inlineStr">
        <is>
          <t>https://drive.google.com/uc?export=view&amp;id=1N1jh_5cdxSn9AI1XVmmsED7P0-a2oicz</t>
        </is>
      </c>
    </row>
    <row r="4056" ht="15" customHeight="1">
      <c r="A4056" s="7" t="inlineStr">
        <is>
          <t>BN2009169</t>
        </is>
      </c>
      <c r="B4056" s="8" t="inlineStr">
        <is>
          <t>Samsung</t>
        </is>
      </c>
      <c r="C4056" s="8" t="inlineStr">
        <is>
          <t>Galaxy S24+ 12-256GB 5G</t>
        </is>
      </c>
      <c r="D4056" s="8" t="inlineStr">
        <is>
          <t>-</t>
        </is>
      </c>
      <c r="E4056" s="9" t="n">
        <v>0</v>
      </c>
      <c r="F4056" s="9" t="n">
        <v>0</v>
      </c>
      <c r="G4056" s="9" t="inlineStr">
        <is>
          <t>Out stock</t>
        </is>
      </c>
      <c r="H4056" s="9">
        <f>SUBSTITUTE(SUBSTITUTE(SUBSTITUTE(SUBSTITUTE(SUBSTITUTE(F4056,"od",""),"Cena internetowa","")," ",""),"€",""),",",".")+0</f>
        <v/>
      </c>
      <c r="I4056" s="9" t="n"/>
      <c r="J4056" s="9">
        <f>IF(I4056&lt;&gt;"",I4056,H4056)</f>
        <v/>
      </c>
      <c r="K4056" s="9">
        <f>E4056/(1+M4056)</f>
        <v/>
      </c>
      <c r="L4056" s="10" t="inlineStr">
        <is>
          <t>PLN</t>
        </is>
      </c>
      <c r="M4056" s="11" t="n">
        <v>0.23</v>
      </c>
      <c r="N4056" s="9">
        <f>K4056*VLOOKUP(L4056,'Exchange rate'!A:B,2,0)</f>
        <v/>
      </c>
      <c r="O4056" s="8" t="inlineStr">
        <is>
          <t>x-kom</t>
        </is>
      </c>
      <c r="P4056" s="8" t="inlineStr">
        <is>
          <t>x-kom</t>
        </is>
      </c>
      <c r="Q4056" s="8" t="inlineStr">
        <is>
          <t>Poland</t>
        </is>
      </c>
      <c r="R4056" s="12" t="inlineStr">
        <is>
          <t>https://www.x-kom.pl/p/1211453-smartfon-telefon-samsung-galaxy-s24-12gb-256gb-czarny.html</t>
        </is>
      </c>
      <c r="S4056" s="13" t="inlineStr">
        <is>
          <t>Handset</t>
        </is>
      </c>
      <c r="T4056" s="13" t="n">
        <v>4</v>
      </c>
      <c r="U4056" s="12" t="inlineStr">
        <is>
          <t>https://drive.google.com/uc?export=view&amp;id=1NhgAdPUbgBwB2RyXYMpL5rkQ9047Nzed</t>
        </is>
      </c>
    </row>
    <row r="4057" ht="15" customHeight="1">
      <c r="A4057" s="7" t="inlineStr">
        <is>
          <t>BN2009170</t>
        </is>
      </c>
      <c r="B4057" s="8" t="inlineStr">
        <is>
          <t>Samsung</t>
        </is>
      </c>
      <c r="C4057" s="8" t="inlineStr">
        <is>
          <t>Galaxy S24+ 12-512GB 5G</t>
        </is>
      </c>
      <c r="D4057" s="8" t="inlineStr">
        <is>
          <t>-</t>
        </is>
      </c>
      <c r="E4057" s="9" t="n">
        <v>0</v>
      </c>
      <c r="F4057" s="9" t="n">
        <v>0</v>
      </c>
      <c r="G4057" s="9" t="inlineStr">
        <is>
          <t>Out stock</t>
        </is>
      </c>
      <c r="H4057" s="9">
        <f>SUBSTITUTE(SUBSTITUTE(SUBSTITUTE(SUBSTITUTE(SUBSTITUTE(F4057,"od",""),"Cena internetowa","")," ",""),"€",""),",",".")+0</f>
        <v/>
      </c>
      <c r="I4057" s="9" t="n"/>
      <c r="J4057" s="9">
        <f>IF(I4057&lt;&gt;"",I4057,H4057)</f>
        <v/>
      </c>
      <c r="K4057" s="9">
        <f>E4057/(1+M4057)</f>
        <v/>
      </c>
      <c r="L4057" s="10" t="inlineStr">
        <is>
          <t>PLN</t>
        </is>
      </c>
      <c r="M4057" s="11" t="n">
        <v>0.23</v>
      </c>
      <c r="N4057" s="9">
        <f>K4057*VLOOKUP(L4057,'Exchange rate'!A:B,2,0)</f>
        <v/>
      </c>
      <c r="O4057" s="8" t="inlineStr">
        <is>
          <t>x-kom</t>
        </is>
      </c>
      <c r="P4057" s="8" t="inlineStr">
        <is>
          <t>x-kom</t>
        </is>
      </c>
      <c r="Q4057" s="8" t="inlineStr">
        <is>
          <t>Poland</t>
        </is>
      </c>
      <c r="R4057" s="12" t="inlineStr">
        <is>
          <t>https://www.x-kom.pl/p/1211459-smartfon-telefon-samsung-galaxy-s24-12gb-512gb-zolty.html?cid=9FYS5&amp;eid=KU1ll</t>
        </is>
      </c>
      <c r="S4057" s="13" t="inlineStr">
        <is>
          <t>Handset</t>
        </is>
      </c>
      <c r="T4057" s="13" t="n">
        <v>4</v>
      </c>
      <c r="U4057" s="12" t="inlineStr">
        <is>
          <t>https://drive.google.com/uc?export=view&amp;id=1NxcCv3mX6HQiH516hQqgiEH67WFZCojl</t>
        </is>
      </c>
    </row>
    <row r="4058" ht="15" customHeight="1">
      <c r="A4058" s="7" t="inlineStr">
        <is>
          <t>BN2009796</t>
        </is>
      </c>
      <c r="B4058" s="8" t="inlineStr">
        <is>
          <t>Samsung</t>
        </is>
      </c>
      <c r="C4058" s="8" t="inlineStr">
        <is>
          <t>Galaxy S25 12-128GB 5G</t>
        </is>
      </c>
      <c r="D4058" s="8" t="inlineStr">
        <is>
          <t>-</t>
        </is>
      </c>
      <c r="E4058" s="9" t="n">
        <v>3679</v>
      </c>
      <c r="F4058" s="9" t="inlineStr">
        <is>
          <t>3679.00</t>
        </is>
      </c>
      <c r="G4058" s="9" t="inlineStr">
        <is>
          <t>In stock</t>
        </is>
      </c>
      <c r="H4058" s="9">
        <f>SUBSTITUTE(SUBSTITUTE(SUBSTITUTE(SUBSTITUTE(SUBSTITUTE(F4058,"od",""),"Cena internetowa","")," ",""),"€",""),",",".")+0</f>
        <v/>
      </c>
      <c r="I4058" s="9" t="n"/>
      <c r="J4058" s="9">
        <f>IF(I4058&lt;&gt;"",I4058,H4058)</f>
        <v/>
      </c>
      <c r="K4058" s="9">
        <f>E4058/(1+M4058)</f>
        <v/>
      </c>
      <c r="L4058" s="10" t="inlineStr">
        <is>
          <t>PLN</t>
        </is>
      </c>
      <c r="M4058" s="11" t="n">
        <v>0.23</v>
      </c>
      <c r="N4058" s="9">
        <f>K4058*VLOOKUP(L4058,'Exchange rate'!A:B,2,0)</f>
        <v/>
      </c>
      <c r="O4058" s="8" t="inlineStr">
        <is>
          <t>x-kom</t>
        </is>
      </c>
      <c r="P4058" s="8" t="inlineStr">
        <is>
          <t>x-kom</t>
        </is>
      </c>
      <c r="Q4058" s="8" t="inlineStr">
        <is>
          <t>Poland</t>
        </is>
      </c>
      <c r="R4058" s="12" t="inlineStr">
        <is>
          <t>https://www.x-kom.pl/p/1309400-smartfon-telefon-samsung-galaxy-s25-12-128gb-granatowy.html</t>
        </is>
      </c>
      <c r="S4058" s="13" t="inlineStr">
        <is>
          <t>Handset</t>
        </is>
      </c>
      <c r="T4058" s="13" t="n"/>
      <c r="U4058" s="12" t="inlineStr">
        <is>
          <t>https://drive.google.com/uc?export=view&amp;id=1O5SZkwoFW3KLpoPsohDlPEYaMBdFtq1o</t>
        </is>
      </c>
    </row>
    <row r="4059" ht="15" customHeight="1">
      <c r="A4059" s="7" t="inlineStr">
        <is>
          <t>BN2009900</t>
        </is>
      </c>
      <c r="B4059" s="8" t="inlineStr">
        <is>
          <t>Samsung</t>
        </is>
      </c>
      <c r="C4059" s="8" t="inlineStr">
        <is>
          <t>Galaxy S25 12-256GB 5G</t>
        </is>
      </c>
      <c r="D4059" s="8" t="inlineStr">
        <is>
          <t>-</t>
        </is>
      </c>
      <c r="E4059" s="9" t="n">
        <v>3899</v>
      </c>
      <c r="F4059" s="9" t="inlineStr">
        <is>
          <t>3899.00</t>
        </is>
      </c>
      <c r="G4059" s="9" t="inlineStr">
        <is>
          <t>In stock</t>
        </is>
      </c>
      <c r="H4059" s="9">
        <f>SUBSTITUTE(SUBSTITUTE(SUBSTITUTE(SUBSTITUTE(SUBSTITUTE(F4059,"od",""),"Cena internetowa","")," ",""),"€",""),",",".")+0</f>
        <v/>
      </c>
      <c r="I4059" s="9" t="n"/>
      <c r="J4059" s="9">
        <f>IF(I4059&lt;&gt;"",I4059,H4059)</f>
        <v/>
      </c>
      <c r="K4059" s="9">
        <f>E4059/(1+M4059)</f>
        <v/>
      </c>
      <c r="L4059" s="10" t="inlineStr">
        <is>
          <t>PLN</t>
        </is>
      </c>
      <c r="M4059" s="11" t="n">
        <v>0.23</v>
      </c>
      <c r="N4059" s="9">
        <f>K4059*VLOOKUP(L4059,'Exchange rate'!A:B,2,0)</f>
        <v/>
      </c>
      <c r="O4059" s="8" t="inlineStr">
        <is>
          <t>x-kom</t>
        </is>
      </c>
      <c r="P4059" s="8" t="inlineStr">
        <is>
          <t>x-kom</t>
        </is>
      </c>
      <c r="Q4059" s="8" t="inlineStr">
        <is>
          <t>Poland</t>
        </is>
      </c>
      <c r="R4059" s="12" t="inlineStr">
        <is>
          <t>https://www.x-kom.pl/p/1309401-smartfon-telefon-samsung-galaxy-s25-12-256gb-granatowy.html</t>
        </is>
      </c>
      <c r="S4059" s="13" t="inlineStr">
        <is>
          <t>Handset</t>
        </is>
      </c>
      <c r="T4059" s="13" t="n"/>
      <c r="U4059" s="12" t="inlineStr">
        <is>
          <t>https://drive.google.com/uc?export=view&amp;id=1NRF80BIx-8A6q7SNlywqBAAw0Yo78RWD</t>
        </is>
      </c>
    </row>
    <row r="4060" ht="15" customHeight="1">
      <c r="A4060" s="7" t="inlineStr">
        <is>
          <t>BN2009849</t>
        </is>
      </c>
      <c r="B4060" s="8" t="inlineStr">
        <is>
          <t>Samsung</t>
        </is>
      </c>
      <c r="C4060" s="8" t="inlineStr">
        <is>
          <t>Galaxy S25 12-512GB 5G</t>
        </is>
      </c>
      <c r="D4060" s="8" t="inlineStr">
        <is>
          <t>-</t>
        </is>
      </c>
      <c r="E4060" s="9" t="n">
        <v>4099</v>
      </c>
      <c r="F4060" s="9" t="inlineStr">
        <is>
          <t>4099.00</t>
        </is>
      </c>
      <c r="G4060" s="9" t="inlineStr">
        <is>
          <t>In stock</t>
        </is>
      </c>
      <c r="H4060" s="9">
        <f>SUBSTITUTE(SUBSTITUTE(SUBSTITUTE(SUBSTITUTE(SUBSTITUTE(F4060,"od",""),"Cena internetowa","")," ",""),"€",""),",",".")+0</f>
        <v/>
      </c>
      <c r="I4060" s="9" t="n"/>
      <c r="J4060" s="9">
        <f>IF(I4060&lt;&gt;"",I4060,H4060)</f>
        <v/>
      </c>
      <c r="K4060" s="9">
        <f>E4060/(1+M4060)</f>
        <v/>
      </c>
      <c r="L4060" s="10" t="inlineStr">
        <is>
          <t>PLN</t>
        </is>
      </c>
      <c r="M4060" s="11" t="n">
        <v>0.23</v>
      </c>
      <c r="N4060" s="9">
        <f>K4060*VLOOKUP(L4060,'Exchange rate'!A:B,2,0)</f>
        <v/>
      </c>
      <c r="O4060" s="8" t="inlineStr">
        <is>
          <t>x-kom</t>
        </is>
      </c>
      <c r="P4060" s="8" t="inlineStr">
        <is>
          <t>x-kom</t>
        </is>
      </c>
      <c r="Q4060" s="8" t="inlineStr">
        <is>
          <t>Poland</t>
        </is>
      </c>
      <c r="R4060" s="12" t="inlineStr">
        <is>
          <t>https://www.x-kom.pl/p/1309402-smartfon-telefon-samsung-galaxy-s25-12-512gb-granatowy.html</t>
        </is>
      </c>
      <c r="S4060" s="13" t="inlineStr">
        <is>
          <t>Handset</t>
        </is>
      </c>
      <c r="T4060" s="13" t="n"/>
      <c r="U4060" s="12" t="inlineStr">
        <is>
          <t>https://drive.google.com/uc?export=view&amp;id=1NbMYv5L5-tY3NPbm_idBKmtgrO0ayKtW</t>
        </is>
      </c>
    </row>
    <row r="4061" ht="15" customHeight="1">
      <c r="A4061" s="7" t="inlineStr">
        <is>
          <t>BN2009851</t>
        </is>
      </c>
      <c r="B4061" s="8" t="inlineStr">
        <is>
          <t>Samsung</t>
        </is>
      </c>
      <c r="C4061" s="8" t="inlineStr">
        <is>
          <t>Galaxy S25 Ultra 12-1TB 5G</t>
        </is>
      </c>
      <c r="D4061" s="8" t="inlineStr">
        <is>
          <t>-</t>
        </is>
      </c>
      <c r="E4061" s="9" t="n">
        <v>7589</v>
      </c>
      <c r="F4061" s="9" t="inlineStr">
        <is>
          <t>7589.00</t>
        </is>
      </c>
      <c r="G4061" s="9" t="inlineStr">
        <is>
          <t>In stock</t>
        </is>
      </c>
      <c r="H4061" s="9">
        <f>SUBSTITUTE(SUBSTITUTE(SUBSTITUTE(SUBSTITUTE(SUBSTITUTE(F4061,"od",""),"Cena internetowa","")," ",""),"€",""),",",".")+0</f>
        <v/>
      </c>
      <c r="I4061" s="9" t="n"/>
      <c r="J4061" s="9">
        <f>IF(I4061&lt;&gt;"",I4061,H4061)</f>
        <v/>
      </c>
      <c r="K4061" s="9">
        <f>E4061/(1+M4061)</f>
        <v/>
      </c>
      <c r="L4061" s="10" t="inlineStr">
        <is>
          <t>PLN</t>
        </is>
      </c>
      <c r="M4061" s="11" t="n">
        <v>0.23</v>
      </c>
      <c r="N4061" s="9">
        <f>K4061*VLOOKUP(L4061,'Exchange rate'!A:B,2,0)</f>
        <v/>
      </c>
      <c r="O4061" s="8" t="inlineStr">
        <is>
          <t>x-kom</t>
        </is>
      </c>
      <c r="P4061" s="8" t="inlineStr">
        <is>
          <t>x-kom</t>
        </is>
      </c>
      <c r="Q4061" s="8" t="inlineStr">
        <is>
          <t>Poland</t>
        </is>
      </c>
      <c r="R4061" s="12" t="inlineStr">
        <is>
          <t>https://www.x-kom.pl/p/1309424-smartfon-telefon-samsung-galaxy-s25-ultra-12-1tb-niebieski.html</t>
        </is>
      </c>
      <c r="S4061" s="13" t="inlineStr">
        <is>
          <t>Handset</t>
        </is>
      </c>
      <c r="T4061" s="13" t="n"/>
      <c r="U4061" s="12" t="inlineStr">
        <is>
          <t>https://drive.google.com/uc?export=view&amp;id=1Mr3H7OTyh_4Z_x0HI5nrA8lnTapWqBPU</t>
        </is>
      </c>
    </row>
    <row r="4062" ht="15" customHeight="1">
      <c r="A4062" s="7" t="inlineStr">
        <is>
          <t>BN2009798</t>
        </is>
      </c>
      <c r="B4062" s="8" t="inlineStr">
        <is>
          <t>Samsung</t>
        </is>
      </c>
      <c r="C4062" s="8" t="inlineStr">
        <is>
          <t>Galaxy S25 Ultra 12-256GB 5G</t>
        </is>
      </c>
      <c r="D4062" s="8" t="inlineStr">
        <is>
          <t>-</t>
        </is>
      </c>
      <c r="E4062" s="9" t="n">
        <v>5988.98</v>
      </c>
      <c r="F4062" s="9" t="inlineStr">
        <is>
          <t>5988.98</t>
        </is>
      </c>
      <c r="G4062" s="9" t="inlineStr">
        <is>
          <t>In stock</t>
        </is>
      </c>
      <c r="H4062" s="9">
        <f>SUBSTITUTE(SUBSTITUTE(SUBSTITUTE(SUBSTITUTE(SUBSTITUTE(F4062,"od",""),"Cena internetowa","")," ",""),"€",""),",",".")+0</f>
        <v/>
      </c>
      <c r="I4062" s="9" t="n"/>
      <c r="J4062" s="9">
        <f>IF(I4062&lt;&gt;"",I4062,H4062)</f>
        <v/>
      </c>
      <c r="K4062" s="9">
        <f>E4062/(1+M4062)</f>
        <v/>
      </c>
      <c r="L4062" s="10" t="inlineStr">
        <is>
          <t>PLN</t>
        </is>
      </c>
      <c r="M4062" s="11" t="n">
        <v>0.23</v>
      </c>
      <c r="N4062" s="9">
        <f>K4062*VLOOKUP(L4062,'Exchange rate'!A:B,2,0)</f>
        <v/>
      </c>
      <c r="O4062" s="8" t="inlineStr">
        <is>
          <t>x-kom</t>
        </is>
      </c>
      <c r="P4062" s="8" t="inlineStr">
        <is>
          <t>x-kom</t>
        </is>
      </c>
      <c r="Q4062" s="8" t="inlineStr">
        <is>
          <t>Poland</t>
        </is>
      </c>
      <c r="R4062" s="12" t="inlineStr">
        <is>
          <t>https://www.x-kom.pl/p/1309422-smartfon-telefon-samsung-galaxy-s25-ultra-12-256gb-czarny.html</t>
        </is>
      </c>
      <c r="S4062" s="13" t="inlineStr">
        <is>
          <t>Handset</t>
        </is>
      </c>
      <c r="T4062" s="13" t="n"/>
      <c r="U4062" s="12" t="inlineStr">
        <is>
          <t>https://drive.google.com/uc?export=view&amp;id=1N4ThLucluoRlAe0_HjeanGcjkII_ZkIy</t>
        </is>
      </c>
    </row>
    <row r="4063" ht="15" customHeight="1">
      <c r="A4063" s="7" t="inlineStr">
        <is>
          <t>BN2009852</t>
        </is>
      </c>
      <c r="B4063" s="8" t="inlineStr">
        <is>
          <t>Samsung</t>
        </is>
      </c>
      <c r="C4063" s="8" t="inlineStr">
        <is>
          <t>Galaxy S25 Ultra 12-512GB 5G</t>
        </is>
      </c>
      <c r="D4063" s="8" t="inlineStr">
        <is>
          <t>-</t>
        </is>
      </c>
      <c r="E4063" s="9" t="n">
        <v>6488.98</v>
      </c>
      <c r="F4063" s="9" t="inlineStr">
        <is>
          <t>6488.98</t>
        </is>
      </c>
      <c r="G4063" s="9" t="inlineStr">
        <is>
          <t>In stock</t>
        </is>
      </c>
      <c r="H4063" s="9">
        <f>SUBSTITUTE(SUBSTITUTE(SUBSTITUTE(SUBSTITUTE(SUBSTITUTE(F4063,"od",""),"Cena internetowa","")," ",""),"€",""),",",".")+0</f>
        <v/>
      </c>
      <c r="I4063" s="9" t="n"/>
      <c r="J4063" s="9">
        <f>IF(I4063&lt;&gt;"",I4063,H4063)</f>
        <v/>
      </c>
      <c r="K4063" s="9">
        <f>E4063/(1+M4063)</f>
        <v/>
      </c>
      <c r="L4063" s="10" t="inlineStr">
        <is>
          <t>PLN</t>
        </is>
      </c>
      <c r="M4063" s="11" t="n">
        <v>0.23</v>
      </c>
      <c r="N4063" s="9">
        <f>K4063*VLOOKUP(L4063,'Exchange rate'!A:B,2,0)</f>
        <v/>
      </c>
      <c r="O4063" s="8" t="inlineStr">
        <is>
          <t>x-kom</t>
        </is>
      </c>
      <c r="P4063" s="8" t="inlineStr">
        <is>
          <t>x-kom</t>
        </is>
      </c>
      <c r="Q4063" s="8" t="inlineStr">
        <is>
          <t>Poland</t>
        </is>
      </c>
      <c r="R4063" s="12" t="inlineStr">
        <is>
          <t>https://www.x-kom.pl/p/1309428-smartfon-telefon-samsung-galaxy-s25-ultra-12-512gb-niebieski.html</t>
        </is>
      </c>
      <c r="S4063" s="13" t="inlineStr">
        <is>
          <t>Handset</t>
        </is>
      </c>
      <c r="T4063" s="13" t="n"/>
      <c r="U4063" s="12" t="inlineStr">
        <is>
          <t>https://drive.google.com/uc?export=view&amp;id=1MwtRLTcYGpn_cDLIYyJqYMiBT2PM4QiJ</t>
        </is>
      </c>
    </row>
    <row r="4064" ht="15" customHeight="1">
      <c r="A4064" s="7" t="inlineStr">
        <is>
          <t>BN2009797</t>
        </is>
      </c>
      <c r="B4064" s="8" t="inlineStr">
        <is>
          <t>Samsung</t>
        </is>
      </c>
      <c r="C4064" s="8" t="inlineStr">
        <is>
          <t>Galaxy S25+ 12-256GB 5G</t>
        </is>
      </c>
      <c r="D4064" s="8" t="inlineStr">
        <is>
          <t>-</t>
        </is>
      </c>
      <c r="E4064" s="9" t="n">
        <v>4689</v>
      </c>
      <c r="F4064" s="9" t="inlineStr">
        <is>
          <t>4689.00</t>
        </is>
      </c>
      <c r="G4064" s="9" t="inlineStr">
        <is>
          <t>In stock</t>
        </is>
      </c>
      <c r="H4064" s="9">
        <f>SUBSTITUTE(SUBSTITUTE(SUBSTITUTE(SUBSTITUTE(SUBSTITUTE(F4064,"od",""),"Cena internetowa","")," ",""),"€",""),",",".")+0</f>
        <v/>
      </c>
      <c r="I4064" s="9" t="n"/>
      <c r="J4064" s="9">
        <f>IF(I4064&lt;&gt;"",I4064,H4064)</f>
        <v/>
      </c>
      <c r="K4064" s="9">
        <f>E4064/(1+M4064)</f>
        <v/>
      </c>
      <c r="L4064" s="10" t="inlineStr">
        <is>
          <t>PLN</t>
        </is>
      </c>
      <c r="M4064" s="11" t="n">
        <v>0.23</v>
      </c>
      <c r="N4064" s="9">
        <f>K4064*VLOOKUP(L4064,'Exchange rate'!A:B,2,0)</f>
        <v/>
      </c>
      <c r="O4064" s="8" t="inlineStr">
        <is>
          <t>x-kom</t>
        </is>
      </c>
      <c r="P4064" s="8" t="inlineStr">
        <is>
          <t>x-kom</t>
        </is>
      </c>
      <c r="Q4064" s="8" t="inlineStr">
        <is>
          <t>Poland</t>
        </is>
      </c>
      <c r="R4064" s="12" t="inlineStr">
        <is>
          <t>https://www.x-kom.pl/p/1309408-smartfon-telefon-samsung-galaxy-s25-12-256gb-zielony.html</t>
        </is>
      </c>
      <c r="S4064" s="13" t="inlineStr">
        <is>
          <t>Handset</t>
        </is>
      </c>
      <c r="T4064" s="13" t="n"/>
      <c r="U4064" s="12" t="inlineStr">
        <is>
          <t>https://drive.google.com/uc?export=view&amp;id=1Ns3z0UVNVPnfX60GH15wA_sGVUNw_2Qc</t>
        </is>
      </c>
    </row>
    <row r="4065" ht="15" customHeight="1">
      <c r="A4065" s="7" t="inlineStr">
        <is>
          <t>BN2009850</t>
        </is>
      </c>
      <c r="B4065" s="8" t="inlineStr">
        <is>
          <t>Samsung</t>
        </is>
      </c>
      <c r="C4065" s="8" t="inlineStr">
        <is>
          <t>Galaxy S25+ 12-512GB 5G</t>
        </is>
      </c>
      <c r="D4065" s="8" t="inlineStr">
        <is>
          <t>-</t>
        </is>
      </c>
      <c r="E4065" s="9" t="n">
        <v>5189</v>
      </c>
      <c r="F4065" s="9" t="inlineStr">
        <is>
          <t>5189.00</t>
        </is>
      </c>
      <c r="G4065" s="9" t="inlineStr">
        <is>
          <t>In stock</t>
        </is>
      </c>
      <c r="H4065" s="9">
        <f>SUBSTITUTE(SUBSTITUTE(SUBSTITUTE(SUBSTITUTE(SUBSTITUTE(F4065,"od",""),"Cena internetowa","")," ",""),"€",""),",",".")+0</f>
        <v/>
      </c>
      <c r="I4065" s="9" t="n"/>
      <c r="J4065" s="9">
        <f>IF(I4065&lt;&gt;"",I4065,H4065)</f>
        <v/>
      </c>
      <c r="K4065" s="9">
        <f>E4065/(1+M4065)</f>
        <v/>
      </c>
      <c r="L4065" s="10" t="inlineStr">
        <is>
          <t>PLN</t>
        </is>
      </c>
      <c r="M4065" s="11" t="n">
        <v>0.23</v>
      </c>
      <c r="N4065" s="9">
        <f>K4065*VLOOKUP(L4065,'Exchange rate'!A:B,2,0)</f>
        <v/>
      </c>
      <c r="O4065" s="8" t="inlineStr">
        <is>
          <t>x-kom</t>
        </is>
      </c>
      <c r="P4065" s="8" t="inlineStr">
        <is>
          <t>x-kom</t>
        </is>
      </c>
      <c r="Q4065" s="8" t="inlineStr">
        <is>
          <t>Poland</t>
        </is>
      </c>
      <c r="R4065" s="12" t="inlineStr">
        <is>
          <t>https://www.x-kom.pl/p/1309411-smartfon-telefon-samsung-galaxy-s25-12-512gb-granatowy.html</t>
        </is>
      </c>
      <c r="S4065" s="13" t="inlineStr">
        <is>
          <t>Handset</t>
        </is>
      </c>
      <c r="T4065" s="13" t="n"/>
      <c r="U4065" s="12" t="inlineStr">
        <is>
          <t>https://drive.google.com/uc?export=view&amp;id=1NXFCdtC_jtE6J_lksslOAnJbtzyyUvEX</t>
        </is>
      </c>
    </row>
    <row r="4066" ht="15" customHeight="1">
      <c r="A4066" s="7" t="inlineStr">
        <is>
          <t>BN2009046</t>
        </is>
      </c>
      <c r="B4066" s="8" t="inlineStr">
        <is>
          <t>Samsung</t>
        </is>
      </c>
      <c r="C4066" s="8" t="inlineStr">
        <is>
          <t>Galaxy Tab A9 4-64GB WiFi</t>
        </is>
      </c>
      <c r="D4066" s="8" t="inlineStr">
        <is>
          <t>-</t>
        </is>
      </c>
      <c r="E4066" s="9" t="n">
        <v>479</v>
      </c>
      <c r="F4066" s="9" t="inlineStr">
        <is>
          <t>479.00</t>
        </is>
      </c>
      <c r="G4066" s="9" t="inlineStr">
        <is>
          <t>In stock</t>
        </is>
      </c>
      <c r="H4066" s="9">
        <f>SUBSTITUTE(SUBSTITUTE(SUBSTITUTE(SUBSTITUTE(SUBSTITUTE(F4066,"od",""),"Cena internetowa","")," ",""),"€",""),",",".")+0</f>
        <v/>
      </c>
      <c r="I4066" s="9" t="n"/>
      <c r="J4066" s="9">
        <f>IF(I4066&lt;&gt;"",I4066,H4066)</f>
        <v/>
      </c>
      <c r="K4066" s="9">
        <f>E4066/(1+M4066)</f>
        <v/>
      </c>
      <c r="L4066" s="10" t="inlineStr">
        <is>
          <t>PLN</t>
        </is>
      </c>
      <c r="M4066" s="11" t="n">
        <v>0.23</v>
      </c>
      <c r="N4066" s="9">
        <f>K4066*VLOOKUP(L4066,'Exchange rate'!A:B,2,0)</f>
        <v/>
      </c>
      <c r="O4066" s="8" t="inlineStr">
        <is>
          <t>x-kom</t>
        </is>
      </c>
      <c r="P4066" s="8" t="inlineStr">
        <is>
          <t>x-kom</t>
        </is>
      </c>
      <c r="Q4066" s="8" t="inlineStr">
        <is>
          <t>Poland</t>
        </is>
      </c>
      <c r="R4066" s="12" t="inlineStr">
        <is>
          <t>https://www.x-kom.pl/p/1195770-tablet-8-samsung-galaxy-tab-a9-x110-wifi-4-64gb-szary.html</t>
        </is>
      </c>
      <c r="S4066" s="13" t="inlineStr">
        <is>
          <t>Tablet</t>
        </is>
      </c>
      <c r="T4066" s="13" t="n"/>
      <c r="U4066" s="12" t="inlineStr">
        <is>
          <t>https://drive.google.com/uc?export=view&amp;id=1Ntsyj4dDdyWaZvzYDypOJcc2fi1xI_4F</t>
        </is>
      </c>
    </row>
    <row r="4067" ht="15" customHeight="1">
      <c r="A4067" s="7" t="inlineStr">
        <is>
          <t>BN2008983</t>
        </is>
      </c>
      <c r="B4067" s="8" t="inlineStr">
        <is>
          <t>Samsung</t>
        </is>
      </c>
      <c r="C4067" s="8" t="inlineStr">
        <is>
          <t>Galaxy Tab A9+ 4-64GB WiFi</t>
        </is>
      </c>
      <c r="D4067" s="8" t="inlineStr">
        <is>
          <t>-</t>
        </is>
      </c>
      <c r="E4067" s="9" t="n">
        <v>639</v>
      </c>
      <c r="F4067" s="9" t="inlineStr">
        <is>
          <t>639.00</t>
        </is>
      </c>
      <c r="G4067" s="9" t="inlineStr">
        <is>
          <t>In stock</t>
        </is>
      </c>
      <c r="H4067" s="9">
        <f>SUBSTITUTE(SUBSTITUTE(SUBSTITUTE(SUBSTITUTE(SUBSTITUTE(F4067,"od",""),"Cena internetowa","")," ",""),"€",""),",",".")+0</f>
        <v/>
      </c>
      <c r="I4067" s="9" t="n"/>
      <c r="J4067" s="9">
        <f>IF(I4067&lt;&gt;"",I4067,H4067)</f>
        <v/>
      </c>
      <c r="K4067" s="9">
        <f>E4067/(1+M4067)</f>
        <v/>
      </c>
      <c r="L4067" s="10" t="inlineStr">
        <is>
          <t>PLN</t>
        </is>
      </c>
      <c r="M4067" s="11" t="n">
        <v>0.23</v>
      </c>
      <c r="N4067" s="9">
        <f>K4067*VLOOKUP(L4067,'Exchange rate'!A:B,2,0)</f>
        <v/>
      </c>
      <c r="O4067" s="8" t="inlineStr">
        <is>
          <t>x-kom</t>
        </is>
      </c>
      <c r="P4067" s="8" t="inlineStr">
        <is>
          <t>x-kom</t>
        </is>
      </c>
      <c r="Q4067" s="8" t="inlineStr">
        <is>
          <t>Poland</t>
        </is>
      </c>
      <c r="R4067" s="12" t="inlineStr">
        <is>
          <t>https://www.x-kom.pl/p/1195782-tablety-11-samsung-galaxy-tab-a9-x210-wifi-4-64gb-szary.html</t>
        </is>
      </c>
      <c r="S4067" s="13" t="inlineStr">
        <is>
          <t>Tablet</t>
        </is>
      </c>
      <c r="T4067" s="13" t="n"/>
      <c r="U4067" s="12" t="inlineStr">
        <is>
          <t>https://drive.google.com/uc?export=view&amp;id=1NjkhO_SppkUwQYDkcrTDV5gGiovnuG7e</t>
        </is>
      </c>
    </row>
    <row r="4068" ht="15" customHeight="1">
      <c r="A4068" s="7" t="inlineStr">
        <is>
          <t>BN2008980</t>
        </is>
      </c>
      <c r="B4068" s="8" t="inlineStr">
        <is>
          <t>Samsung</t>
        </is>
      </c>
      <c r="C4068" s="8" t="inlineStr">
        <is>
          <t>Galaxy Tab A9+ 8-128GB 5G</t>
        </is>
      </c>
      <c r="D4068" s="8" t="inlineStr">
        <is>
          <t>-</t>
        </is>
      </c>
      <c r="E4068" s="9" t="n">
        <v>1049</v>
      </c>
      <c r="F4068" s="9" t="inlineStr">
        <is>
          <t>1049.00</t>
        </is>
      </c>
      <c r="G4068" s="9" t="inlineStr">
        <is>
          <t>In stock</t>
        </is>
      </c>
      <c r="H4068" s="9">
        <f>SUBSTITUTE(SUBSTITUTE(SUBSTITUTE(SUBSTITUTE(SUBSTITUTE(F4068,"od",""),"Cena internetowa","")," ",""),"€",""),",",".")+0</f>
        <v/>
      </c>
      <c r="I4068" s="9" t="n"/>
      <c r="J4068" s="9">
        <f>IF(I4068&lt;&gt;"",I4068,H4068)</f>
        <v/>
      </c>
      <c r="K4068" s="9">
        <f>E4068/(1+M4068)</f>
        <v/>
      </c>
      <c r="L4068" s="10" t="inlineStr">
        <is>
          <t>PLN</t>
        </is>
      </c>
      <c r="M4068" s="11" t="n">
        <v>0.23</v>
      </c>
      <c r="N4068" s="9">
        <f>K4068*VLOOKUP(L4068,'Exchange rate'!A:B,2,0)</f>
        <v/>
      </c>
      <c r="O4068" s="8" t="inlineStr">
        <is>
          <t>x-kom</t>
        </is>
      </c>
      <c r="P4068" s="8" t="inlineStr">
        <is>
          <t>x-kom</t>
        </is>
      </c>
      <c r="Q4068" s="8" t="inlineStr">
        <is>
          <t>Poland</t>
        </is>
      </c>
      <c r="R4068" s="12" t="inlineStr">
        <is>
          <t>https://www.x-kom.pl/p/1195790-tablety-11-samsung-galaxy-tab-a9-x216-5g-8-128gb-srebrny.html?cid=9FYS5&amp;eid=p6rfb</t>
        </is>
      </c>
      <c r="S4068" s="13" t="inlineStr">
        <is>
          <t>Tablet</t>
        </is>
      </c>
      <c r="T4068" s="13" t="n"/>
      <c r="U4068" s="12" t="inlineStr">
        <is>
          <t>https://drive.google.com/uc?export=view&amp;id=1O1vSjuBLjEZ-MoNePSaQ_7locaaH3Etn</t>
        </is>
      </c>
    </row>
    <row r="4069" ht="15" customHeight="1">
      <c r="A4069" s="7" t="inlineStr">
        <is>
          <t>BN2008930</t>
        </is>
      </c>
      <c r="B4069" s="8" t="inlineStr">
        <is>
          <t>Samsung</t>
        </is>
      </c>
      <c r="C4069" s="8" t="inlineStr">
        <is>
          <t>Galaxy Tab S9 11.0 12-256GB 5G</t>
        </is>
      </c>
      <c r="D4069" s="8" t="inlineStr">
        <is>
          <t>-</t>
        </is>
      </c>
      <c r="E4069" s="9" t="n">
        <v>3899</v>
      </c>
      <c r="F4069" s="9" t="inlineStr">
        <is>
          <t>3899.00</t>
        </is>
      </c>
      <c r="G4069" s="9" t="inlineStr">
        <is>
          <t>In stock</t>
        </is>
      </c>
      <c r="H4069" s="9">
        <f>SUBSTITUTE(SUBSTITUTE(SUBSTITUTE(SUBSTITUTE(SUBSTITUTE(F4069,"od",""),"Cena internetowa","")," ",""),"€",""),",",".")+0</f>
        <v/>
      </c>
      <c r="I4069" s="9" t="n"/>
      <c r="J4069" s="9">
        <f>IF(I4069&lt;&gt;"",I4069,H4069)</f>
        <v/>
      </c>
      <c r="K4069" s="9">
        <f>E4069/(1+M4069)</f>
        <v/>
      </c>
      <c r="L4069" s="10" t="inlineStr">
        <is>
          <t>PLN</t>
        </is>
      </c>
      <c r="M4069" s="11" t="n">
        <v>0.23</v>
      </c>
      <c r="N4069" s="9">
        <f>K4069*VLOOKUP(L4069,'Exchange rate'!A:B,2,0)</f>
        <v/>
      </c>
      <c r="O4069" s="8" t="inlineStr">
        <is>
          <t>x-kom</t>
        </is>
      </c>
      <c r="P4069" s="8" t="inlineStr">
        <is>
          <t>x-kom</t>
        </is>
      </c>
      <c r="Q4069" s="8" t="inlineStr">
        <is>
          <t>Poland</t>
        </is>
      </c>
      <c r="R4069" s="12" t="inlineStr">
        <is>
          <t>https://www.x-kom.pl/p/1158889-tablety-11-samsung-galaxy-tab-s9-11-12-256gb-5g-s-pen-szary.html?cid=9FYS5&amp;eid=p6rfb</t>
        </is>
      </c>
      <c r="S4069" s="13" t="inlineStr">
        <is>
          <t>Tablet</t>
        </is>
      </c>
      <c r="T4069" s="13" t="n"/>
      <c r="U4069" s="12" t="inlineStr">
        <is>
          <t>https://drive.google.com/uc?export=view&amp;id=1O9LzG7qr_ihqps2LFri0uj5hJgoQvwez</t>
        </is>
      </c>
    </row>
    <row r="4070" ht="15" customHeight="1">
      <c r="A4070" s="7" t="inlineStr">
        <is>
          <t>BN2008977</t>
        </is>
      </c>
      <c r="B4070" s="8" t="inlineStr">
        <is>
          <t>Samsung</t>
        </is>
      </c>
      <c r="C4070" s="8" t="inlineStr">
        <is>
          <t>Galaxy Tab S9 FE 6-128GB 5G</t>
        </is>
      </c>
      <c r="D4070" s="8" t="inlineStr">
        <is>
          <t>-</t>
        </is>
      </c>
      <c r="E4070" s="9" t="n">
        <v>2799</v>
      </c>
      <c r="F4070" s="9" t="inlineStr">
        <is>
          <t>2799.00</t>
        </is>
      </c>
      <c r="G4070" s="9" t="inlineStr">
        <is>
          <t>In stock</t>
        </is>
      </c>
      <c r="H4070" s="9">
        <f>SUBSTITUTE(SUBSTITUTE(SUBSTITUTE(SUBSTITUTE(SUBSTITUTE(F4070,"od",""),"Cena internetowa","")," ",""),"€",""),",",".")+0</f>
        <v/>
      </c>
      <c r="I4070" s="9" t="n"/>
      <c r="J4070" s="9">
        <f>IF(I4070&lt;&gt;"",I4070,H4070)</f>
        <v/>
      </c>
      <c r="K4070" s="9">
        <f>E4070/(1+M4070)</f>
        <v/>
      </c>
      <c r="L4070" s="10" t="inlineStr">
        <is>
          <t>PLN</t>
        </is>
      </c>
      <c r="M4070" s="11" t="n">
        <v>0.23</v>
      </c>
      <c r="N4070" s="9">
        <f>K4070*VLOOKUP(L4070,'Exchange rate'!A:B,2,0)</f>
        <v/>
      </c>
      <c r="O4070" s="8" t="inlineStr">
        <is>
          <t>x-kom</t>
        </is>
      </c>
      <c r="P4070" s="8" t="inlineStr">
        <is>
          <t>x-kom</t>
        </is>
      </c>
      <c r="Q4070" s="8" t="inlineStr">
        <is>
          <t>Poland</t>
        </is>
      </c>
      <c r="R4070" s="12" t="inlineStr">
        <is>
          <t>https://www.x-kom.pl/p/1173026-tablet-10-samsung-galaxy-tab-s9-fe-x516-5g-6-128gb-lawendowy.html</t>
        </is>
      </c>
      <c r="S4070" s="13" t="inlineStr">
        <is>
          <t>Tablet</t>
        </is>
      </c>
      <c r="T4070" s="13" t="n"/>
      <c r="U4070" s="12" t="inlineStr">
        <is>
          <t>https://drive.google.com/uc?export=view&amp;id=1NjUekhqqvn-tekNeTp1-URjG1mWGhdJA</t>
        </is>
      </c>
    </row>
    <row r="4071" ht="15" customHeight="1">
      <c r="A4071" s="7" t="inlineStr">
        <is>
          <t>BN2008979</t>
        </is>
      </c>
      <c r="B4071" s="8" t="inlineStr">
        <is>
          <t>Samsung</t>
        </is>
      </c>
      <c r="C4071" s="8" t="inlineStr">
        <is>
          <t>Galaxy Tab S9 FE 6-128GB WiFi</t>
        </is>
      </c>
      <c r="D4071" s="8" t="inlineStr">
        <is>
          <t>-</t>
        </is>
      </c>
      <c r="E4071" s="9" t="n">
        <v>0</v>
      </c>
      <c r="F4071" s="9" t="n">
        <v>0</v>
      </c>
      <c r="G4071" s="9" t="inlineStr">
        <is>
          <t>Out stock</t>
        </is>
      </c>
      <c r="H4071" s="9">
        <f>SUBSTITUTE(SUBSTITUTE(SUBSTITUTE(SUBSTITUTE(SUBSTITUTE(F4071,"od",""),"Cena internetowa","")," ",""),"€",""),",",".")+0</f>
        <v/>
      </c>
      <c r="I4071" s="9" t="n"/>
      <c r="J4071" s="9">
        <f>IF(I4071&lt;&gt;"",I4071,H4071)</f>
        <v/>
      </c>
      <c r="K4071" s="9">
        <f>E4071/(1+M4071)</f>
        <v/>
      </c>
      <c r="L4071" s="10" t="inlineStr">
        <is>
          <t>PLN</t>
        </is>
      </c>
      <c r="M4071" s="11" t="n">
        <v>0.23</v>
      </c>
      <c r="N4071" s="9">
        <f>K4071*VLOOKUP(L4071,'Exchange rate'!A:B,2,0)</f>
        <v/>
      </c>
      <c r="O4071" s="8" t="inlineStr">
        <is>
          <t>x-kom</t>
        </is>
      </c>
      <c r="P4071" s="8" t="inlineStr">
        <is>
          <t>x-kom</t>
        </is>
      </c>
      <c r="Q4071" s="8" t="inlineStr">
        <is>
          <t>Poland</t>
        </is>
      </c>
      <c r="R4071" s="12" t="inlineStr">
        <is>
          <t>https://www.x-kom.pl/p/1173025-tablet-10-samsung-galaxy-tab-s9-fe-x516-5g-6-128gb-zielony.html?cid=9FYS5&amp;eid=p6rfb</t>
        </is>
      </c>
      <c r="S4071" s="13" t="inlineStr">
        <is>
          <t>Tablet</t>
        </is>
      </c>
      <c r="T4071" s="13" t="n">
        <v>4</v>
      </c>
      <c r="U4071" s="12" t="inlineStr">
        <is>
          <t>https://drive.google.com/uc?export=view&amp;id=1ORWPe0908UH9W5aZDaDLn7b5mh40ZEjZ</t>
        </is>
      </c>
    </row>
    <row r="4072" ht="15" customHeight="1">
      <c r="A4072" s="7" t="inlineStr">
        <is>
          <t>BN2008976</t>
        </is>
      </c>
      <c r="B4072" s="8" t="inlineStr">
        <is>
          <t>Samsung</t>
        </is>
      </c>
      <c r="C4072" s="8" t="inlineStr">
        <is>
          <t>Galaxy Tab S9 FE 8-256GB 5G</t>
        </is>
      </c>
      <c r="D4072" s="8" t="inlineStr">
        <is>
          <t>-</t>
        </is>
      </c>
      <c r="E4072" s="9" t="n">
        <v>0</v>
      </c>
      <c r="F4072" s="9" t="n">
        <v>0</v>
      </c>
      <c r="G4072" s="9" t="inlineStr">
        <is>
          <t>Out stock</t>
        </is>
      </c>
      <c r="H4072" s="9">
        <f>SUBSTITUTE(SUBSTITUTE(SUBSTITUTE(SUBSTITUTE(SUBSTITUTE(F4072,"od",""),"Cena internetowa","")," ",""),"€",""),",",".")+0</f>
        <v/>
      </c>
      <c r="I4072" s="9" t="n"/>
      <c r="J4072" s="9">
        <f>IF(I4072&lt;&gt;"",I4072,H4072)</f>
        <v/>
      </c>
      <c r="K4072" s="9">
        <f>E4072/(1+M4072)</f>
        <v/>
      </c>
      <c r="L4072" s="10" t="inlineStr">
        <is>
          <t>PLN</t>
        </is>
      </c>
      <c r="M4072" s="11" t="n">
        <v>0.23</v>
      </c>
      <c r="N4072" s="9">
        <f>K4072*VLOOKUP(L4072,'Exchange rate'!A:B,2,0)</f>
        <v/>
      </c>
      <c r="O4072" s="8" t="inlineStr">
        <is>
          <t>x-kom</t>
        </is>
      </c>
      <c r="P4072" s="8" t="inlineStr">
        <is>
          <t>x-kom</t>
        </is>
      </c>
      <c r="Q4072" s="8" t="inlineStr">
        <is>
          <t>Poland</t>
        </is>
      </c>
      <c r="R4072" s="12" t="inlineStr">
        <is>
          <t>https://www.x-kom.pl/p/1173027-tablet-10-samsung-galaxy-tab-s9-fe-x516-5g-8-256gb-szary.html</t>
        </is>
      </c>
      <c r="S4072" s="13" t="inlineStr">
        <is>
          <t>Tablet</t>
        </is>
      </c>
      <c r="T4072" s="13" t="n">
        <v>4</v>
      </c>
      <c r="U4072" s="12" t="inlineStr">
        <is>
          <t>https://drive.google.com/uc?export=view&amp;id=1O-h2bNhZSH4CN3gs7aD6c5Lh-ONOpRbN</t>
        </is>
      </c>
    </row>
    <row r="4073" ht="15" customHeight="1">
      <c r="A4073" s="7" t="inlineStr">
        <is>
          <t>BN2008978</t>
        </is>
      </c>
      <c r="B4073" s="8" t="inlineStr">
        <is>
          <t>Samsung</t>
        </is>
      </c>
      <c r="C4073" s="8" t="inlineStr">
        <is>
          <t>Galaxy Tab S9 FE 8-256GB WiFi</t>
        </is>
      </c>
      <c r="D4073" s="8" t="inlineStr">
        <is>
          <t>-</t>
        </is>
      </c>
      <c r="E4073" s="9" t="n">
        <v>0</v>
      </c>
      <c r="F4073" s="9" t="n">
        <v>0</v>
      </c>
      <c r="G4073" s="9" t="inlineStr">
        <is>
          <t>Out stock</t>
        </is>
      </c>
      <c r="H4073" s="9">
        <f>SUBSTITUTE(SUBSTITUTE(SUBSTITUTE(SUBSTITUTE(SUBSTITUTE(F4073,"od",""),"Cena internetowa","")," ",""),"€",""),",",".")+0</f>
        <v/>
      </c>
      <c r="I4073" s="9" t="n"/>
      <c r="J4073" s="9">
        <f>IF(I4073&lt;&gt;"",I4073,H4073)</f>
        <v/>
      </c>
      <c r="K4073" s="9">
        <f>E4073/(1+M4073)</f>
        <v/>
      </c>
      <c r="L4073" s="10" t="inlineStr">
        <is>
          <t>PLN</t>
        </is>
      </c>
      <c r="M4073" s="11" t="n">
        <v>0.23</v>
      </c>
      <c r="N4073" s="9">
        <f>K4073*VLOOKUP(L4073,'Exchange rate'!A:B,2,0)</f>
        <v/>
      </c>
      <c r="O4073" s="8" t="inlineStr">
        <is>
          <t>x-kom</t>
        </is>
      </c>
      <c r="P4073" s="8" t="inlineStr">
        <is>
          <t>x-kom</t>
        </is>
      </c>
      <c r="Q4073" s="8" t="inlineStr">
        <is>
          <t>Poland</t>
        </is>
      </c>
      <c r="R4073" s="12" t="inlineStr">
        <is>
          <t>https://www.x-kom.pl/p/1173023-tablet-10-samsung-galaxy-tab-s9-fe-x510-wifi-8-256gb-szary.html</t>
        </is>
      </c>
      <c r="S4073" s="13" t="inlineStr">
        <is>
          <t>Tablet</t>
        </is>
      </c>
      <c r="T4073" s="13" t="n">
        <v>4</v>
      </c>
      <c r="U4073" s="12" t="inlineStr">
        <is>
          <t>https://drive.google.com/uc?export=view&amp;id=1OP10zW0WbR9sKcWBAKaPieLoEN44eQV8</t>
        </is>
      </c>
    </row>
    <row r="4074" ht="15" customHeight="1">
      <c r="A4074" s="7" t="inlineStr">
        <is>
          <t>BN4000636</t>
        </is>
      </c>
      <c r="B4074" s="8" t="inlineStr">
        <is>
          <t>Samsung</t>
        </is>
      </c>
      <c r="C4074" s="8" t="inlineStr">
        <is>
          <t>Galaxy Watch 5 Pro LTE</t>
        </is>
      </c>
      <c r="D4074" s="8" t="inlineStr">
        <is>
          <t>-</t>
        </is>
      </c>
      <c r="E4074" s="9" t="n">
        <v>0</v>
      </c>
      <c r="F4074" s="9" t="n">
        <v>0</v>
      </c>
      <c r="G4074" s="9" t="inlineStr">
        <is>
          <t>Out stock</t>
        </is>
      </c>
      <c r="H4074" s="9">
        <f>SUBSTITUTE(SUBSTITUTE(SUBSTITUTE(SUBSTITUTE(SUBSTITUTE(F4074,"od",""),"Cena internetowa","")," ",""),"€",""),",",".")+0</f>
        <v/>
      </c>
      <c r="I4074" s="9" t="n"/>
      <c r="J4074" s="9">
        <f>IF(I4074&lt;&gt;"",I4074,H4074)</f>
        <v/>
      </c>
      <c r="K4074" s="9">
        <f>E4074/(1+M4074)</f>
        <v/>
      </c>
      <c r="L4074" s="10" t="inlineStr">
        <is>
          <t>PLN</t>
        </is>
      </c>
      <c r="M4074" s="11" t="n">
        <v>0.23</v>
      </c>
      <c r="N4074" s="9">
        <f>K4074*VLOOKUP(L4074,'Exchange rate'!A:B,2,0)</f>
        <v/>
      </c>
      <c r="O4074" s="8" t="inlineStr">
        <is>
          <t>x-kom</t>
        </is>
      </c>
      <c r="P4074" s="8" t="inlineStr">
        <is>
          <t>x-kom</t>
        </is>
      </c>
      <c r="Q4074" s="8" t="inlineStr">
        <is>
          <t>Poland</t>
        </is>
      </c>
      <c r="R4074" s="12" t="inlineStr">
        <is>
          <t>https://www.x-kom.pl/p/1061017-smartwatch-lte-samsung-galaxy-watch-5-pro-45mm-titanium-lte.html</t>
        </is>
      </c>
      <c r="S4074" s="13" t="inlineStr">
        <is>
          <t>Smart Watch</t>
        </is>
      </c>
      <c r="T4074" s="13" t="n">
        <v>4</v>
      </c>
      <c r="U4074" s="12" t="inlineStr">
        <is>
          <t>https://drive.google.com/uc?export=view&amp;id=1N3zdJpj7_Hxm8uRMdODvfepIV2HClS69</t>
        </is>
      </c>
    </row>
    <row r="4075" ht="15" customHeight="1">
      <c r="A4075" s="7" t="inlineStr">
        <is>
          <t>BN4000699</t>
        </is>
      </c>
      <c r="B4075" s="8" t="inlineStr">
        <is>
          <t>Samsung</t>
        </is>
      </c>
      <c r="C4075" s="8" t="inlineStr">
        <is>
          <t>Galaxy Watch6 Classic 43mm LTE</t>
        </is>
      </c>
      <c r="D4075" s="8" t="inlineStr">
        <is>
          <t>-</t>
        </is>
      </c>
      <c r="E4075" s="9" t="n">
        <v>1349</v>
      </c>
      <c r="F4075" s="9" t="inlineStr">
        <is>
          <t>1349.00</t>
        </is>
      </c>
      <c r="G4075" s="9" t="inlineStr">
        <is>
          <t>In stock</t>
        </is>
      </c>
      <c r="H4075" s="9">
        <f>SUBSTITUTE(SUBSTITUTE(SUBSTITUTE(SUBSTITUTE(SUBSTITUTE(F4075,"od",""),"Cena internetowa","")," ",""),"€",""),",",".")+0</f>
        <v/>
      </c>
      <c r="I4075" s="9" t="n"/>
      <c r="J4075" s="9">
        <f>IF(I4075&lt;&gt;"",I4075,H4075)</f>
        <v/>
      </c>
      <c r="K4075" s="9">
        <f>E4075/(1+M4075)</f>
        <v/>
      </c>
      <c r="L4075" s="10" t="inlineStr">
        <is>
          <t>PLN</t>
        </is>
      </c>
      <c r="M4075" s="11" t="n">
        <v>0.23</v>
      </c>
      <c r="N4075" s="9">
        <f>K4075*VLOOKUP(L4075,'Exchange rate'!A:B,2,0)</f>
        <v/>
      </c>
      <c r="O4075" s="8" t="inlineStr">
        <is>
          <t>x-kom</t>
        </is>
      </c>
      <c r="P4075" s="8" t="inlineStr">
        <is>
          <t>x-kom</t>
        </is>
      </c>
      <c r="Q4075" s="8" t="inlineStr">
        <is>
          <t>Poland</t>
        </is>
      </c>
      <c r="R4075" s="12" t="inlineStr">
        <is>
          <t>https://www.x-kom.pl/p/1158992-smartwatch-lte-samsung-galaxy-watch-6-classic-43mm-czarny-lte.html?cid=9FYS5&amp;eid=0Sf23</t>
        </is>
      </c>
      <c r="S4075" s="13" t="inlineStr">
        <is>
          <t>Smart Watch</t>
        </is>
      </c>
      <c r="T4075" s="13" t="n"/>
      <c r="U4075" s="12" t="inlineStr">
        <is>
          <t>https://drive.google.com/uc?export=view&amp;id=1OE_h70ot_oGKxpBzBgXwP-wUGCm5vjO8</t>
        </is>
      </c>
    </row>
    <row r="4076" ht="15" customHeight="1">
      <c r="A4076" s="7" t="inlineStr">
        <is>
          <t>BN4000700</t>
        </is>
      </c>
      <c r="B4076" s="8" t="inlineStr">
        <is>
          <t>Samsung</t>
        </is>
      </c>
      <c r="C4076" s="8" t="inlineStr">
        <is>
          <t>Galaxy Watch6 Classic 44mm LTE</t>
        </is>
      </c>
      <c r="D4076" s="8" t="inlineStr">
        <is>
          <t>-</t>
        </is>
      </c>
      <c r="E4076" s="9" t="n">
        <v>0</v>
      </c>
      <c r="F4076" s="9" t="n">
        <v>0</v>
      </c>
      <c r="G4076" s="9" t="inlineStr">
        <is>
          <t>Out stock</t>
        </is>
      </c>
      <c r="H4076" s="9">
        <f>SUBSTITUTE(SUBSTITUTE(SUBSTITUTE(SUBSTITUTE(SUBSTITUTE(F4076,"od",""),"Cena internetowa","")," ",""),"€",""),",",".")+0</f>
        <v/>
      </c>
      <c r="I4076" s="9" t="n"/>
      <c r="J4076" s="9">
        <f>IF(I4076&lt;&gt;"",I4076,H4076)</f>
        <v/>
      </c>
      <c r="K4076" s="9">
        <f>E4076/(1+M4076)</f>
        <v/>
      </c>
      <c r="L4076" s="10" t="inlineStr">
        <is>
          <t>PLN</t>
        </is>
      </c>
      <c r="M4076" s="11" t="n">
        <v>0.23</v>
      </c>
      <c r="N4076" s="9">
        <f>K4076*VLOOKUP(L4076,'Exchange rate'!A:B,2,0)</f>
        <v/>
      </c>
      <c r="O4076" s="8" t="inlineStr">
        <is>
          <t>x-kom</t>
        </is>
      </c>
      <c r="P4076" s="8" t="inlineStr">
        <is>
          <t>x-kom</t>
        </is>
      </c>
      <c r="Q4076" s="8" t="inlineStr">
        <is>
          <t>Poland</t>
        </is>
      </c>
      <c r="R4076" s="12" t="inlineStr">
        <is>
          <t>https://www.x-kom.pl/p/1158986-smartwatch-lte-samsung-galaxy-watch-6-44mm-srebrny-lte.html</t>
        </is>
      </c>
      <c r="S4076" s="13" t="inlineStr">
        <is>
          <t>Smartwatch</t>
        </is>
      </c>
      <c r="T4076" s="13" t="n">
        <v>4</v>
      </c>
      <c r="U4076" s="12" t="inlineStr">
        <is>
          <t>https://drive.google.com/uc?export=view&amp;id=1NlEvlSysCxNAskoSrB5BpBz7uf5fj4HT</t>
        </is>
      </c>
    </row>
    <row r="4077" ht="15" customHeight="1">
      <c r="A4077" s="7" t="inlineStr">
        <is>
          <t>BN4000698</t>
        </is>
      </c>
      <c r="B4077" s="8" t="inlineStr">
        <is>
          <t>Samsung</t>
        </is>
      </c>
      <c r="C4077" s="8" t="inlineStr">
        <is>
          <t>Galaxy Watch6 Classic 47mm LTE</t>
        </is>
      </c>
      <c r="D4077" s="8" t="inlineStr">
        <is>
          <t>-</t>
        </is>
      </c>
      <c r="E4077" s="9" t="n">
        <v>0</v>
      </c>
      <c r="F4077" s="9" t="n">
        <v>0</v>
      </c>
      <c r="G4077" s="9" t="inlineStr">
        <is>
          <t>Out stock</t>
        </is>
      </c>
      <c r="H4077" s="9">
        <f>SUBSTITUTE(SUBSTITUTE(SUBSTITUTE(SUBSTITUTE(SUBSTITUTE(F4077,"od",""),"Cena internetowa","")," ",""),"€",""),",",".")+0</f>
        <v/>
      </c>
      <c r="I4077" s="9" t="n"/>
      <c r="J4077" s="9">
        <f>IF(I4077&lt;&gt;"",I4077,H4077)</f>
        <v/>
      </c>
      <c r="K4077" s="9">
        <f>E4077/(1+M4077)</f>
        <v/>
      </c>
      <c r="L4077" s="10" t="inlineStr">
        <is>
          <t>PLN</t>
        </is>
      </c>
      <c r="M4077" s="11" t="n">
        <v>0.23</v>
      </c>
      <c r="N4077" s="9">
        <f>K4077*VLOOKUP(L4077,'Exchange rate'!A:B,2,0)</f>
        <v/>
      </c>
      <c r="O4077" s="8" t="inlineStr">
        <is>
          <t>x-kom</t>
        </is>
      </c>
      <c r="P4077" s="8" t="inlineStr">
        <is>
          <t>x-kom</t>
        </is>
      </c>
      <c r="Q4077" s="8" t="inlineStr">
        <is>
          <t>Poland</t>
        </is>
      </c>
      <c r="R4077" s="12" t="inlineStr">
        <is>
          <t>https://www.x-kom.pl/p/1158991-smartwatch-lte-samsung-galaxy-watch-6-classic-47mm-srebrny-lte.html</t>
        </is>
      </c>
      <c r="S4077" s="13" t="inlineStr">
        <is>
          <t>Smartwatch</t>
        </is>
      </c>
      <c r="T4077" s="13" t="n">
        <v>2</v>
      </c>
      <c r="U4077" s="12" t="inlineStr">
        <is>
          <t>https://drive.google.com/uc?export=view&amp;id=1N0KC7r3RpRdk-3s63SB97JmVa_Aet3bU</t>
        </is>
      </c>
    </row>
    <row r="4078" ht="15" customHeight="1">
      <c r="A4078" s="7" t="inlineStr">
        <is>
          <t>BN2009406</t>
        </is>
      </c>
      <c r="B4078" s="8" t="inlineStr">
        <is>
          <t>Samsung</t>
        </is>
      </c>
      <c r="C4078" s="8" t="inlineStr">
        <is>
          <t>Galaxy Watch7 40mm LTE</t>
        </is>
      </c>
      <c r="D4078" s="8" t="inlineStr">
        <is>
          <t>-</t>
        </is>
      </c>
      <c r="E4078" s="9" t="n">
        <v>999</v>
      </c>
      <c r="F4078" s="9" t="inlineStr">
        <is>
          <t>999.00</t>
        </is>
      </c>
      <c r="G4078" s="9" t="inlineStr">
        <is>
          <t>In stock</t>
        </is>
      </c>
      <c r="H4078" s="9">
        <f>SUBSTITUTE(SUBSTITUTE(SUBSTITUTE(SUBSTITUTE(SUBSTITUTE(F4078,"od",""),"Cena internetowa","")," ",""),"€",""),",",".")+0</f>
        <v/>
      </c>
      <c r="I4078" s="9" t="n"/>
      <c r="J4078" s="9">
        <f>IF(I4078&lt;&gt;"",I4078,H4078)</f>
        <v/>
      </c>
      <c r="K4078" s="9">
        <f>E4078/(1+M4078)</f>
        <v/>
      </c>
      <c r="L4078" s="10" t="inlineStr">
        <is>
          <t>PLN</t>
        </is>
      </c>
      <c r="M4078" s="11" t="n">
        <v>0.23</v>
      </c>
      <c r="N4078" s="9">
        <f>K4078*VLOOKUP(L4078,'Exchange rate'!A:B,2,0)</f>
        <v/>
      </c>
      <c r="O4078" s="8" t="inlineStr">
        <is>
          <t>x-kom</t>
        </is>
      </c>
      <c r="P4078" s="8" t="inlineStr">
        <is>
          <t>x-kom</t>
        </is>
      </c>
      <c r="Q4078" s="8" t="inlineStr">
        <is>
          <t>Poland</t>
        </is>
      </c>
      <c r="R4078" s="12" t="inlineStr">
        <is>
          <t>https://www.x-kom.pl/p/1266519-smartwatch-lte-samsung-galaxy-watch-7-40mm-zielony-lte.html</t>
        </is>
      </c>
      <c r="S4078" s="13" t="inlineStr">
        <is>
          <t>Smart Watch</t>
        </is>
      </c>
      <c r="T4078" s="13" t="n"/>
      <c r="U4078" s="12" t="inlineStr">
        <is>
          <t>https://drive.google.com/uc?export=view&amp;id=1O-eBb6VCnxVWQeMOwbOyKRhAicShE6yD</t>
        </is>
      </c>
    </row>
    <row r="4079" ht="15" customHeight="1">
      <c r="A4079" s="7" t="inlineStr">
        <is>
          <t>BN2009404</t>
        </is>
      </c>
      <c r="B4079" s="8" t="inlineStr">
        <is>
          <t>Samsung</t>
        </is>
      </c>
      <c r="C4079" s="8" t="inlineStr">
        <is>
          <t>Galaxy Watch7 44mm LTE</t>
        </is>
      </c>
      <c r="D4079" s="8" t="inlineStr">
        <is>
          <t>-</t>
        </is>
      </c>
      <c r="E4079" s="9" t="n">
        <v>1099</v>
      </c>
      <c r="F4079" s="9" t="inlineStr">
        <is>
          <t>1099.00</t>
        </is>
      </c>
      <c r="G4079" s="9" t="inlineStr">
        <is>
          <t>In stock</t>
        </is>
      </c>
      <c r="H4079" s="9">
        <f>SUBSTITUTE(SUBSTITUTE(SUBSTITUTE(SUBSTITUTE(SUBSTITUTE(F4079,"od",""),"Cena internetowa","")," ",""),"€",""),",",".")+0</f>
        <v/>
      </c>
      <c r="I4079" s="9" t="n"/>
      <c r="J4079" s="9">
        <f>IF(I4079&lt;&gt;"",I4079,H4079)</f>
        <v/>
      </c>
      <c r="K4079" s="9">
        <f>E4079/(1+M4079)</f>
        <v/>
      </c>
      <c r="L4079" s="10" t="inlineStr">
        <is>
          <t>PLN</t>
        </is>
      </c>
      <c r="M4079" s="11" t="n">
        <v>0.23</v>
      </c>
      <c r="N4079" s="9">
        <f>K4079*VLOOKUP(L4079,'Exchange rate'!A:B,2,0)</f>
        <v/>
      </c>
      <c r="O4079" s="8" t="inlineStr">
        <is>
          <t>x-kom</t>
        </is>
      </c>
      <c r="P4079" s="8" t="inlineStr">
        <is>
          <t>x-kom</t>
        </is>
      </c>
      <c r="Q4079" s="8" t="inlineStr">
        <is>
          <t>Poland</t>
        </is>
      </c>
      <c r="R4079" s="12" t="inlineStr">
        <is>
          <t>https://www.x-kom.pl/p/1266517-smartwatch-lte-samsung-galaxy-watch-7-44mm-zielony-lte.html?cid=9FYS5&amp;eid=0Sf23</t>
        </is>
      </c>
      <c r="S4079" s="13" t="inlineStr">
        <is>
          <t>Smart Watch</t>
        </is>
      </c>
      <c r="T4079" s="13" t="n"/>
      <c r="U4079" s="12" t="inlineStr">
        <is>
          <t>https://drive.google.com/uc?export=view&amp;id=1OQho4u2EoFf4OUxB_yBm9lqvswdc_ZSt</t>
        </is>
      </c>
    </row>
    <row r="4080" ht="15" customHeight="1">
      <c r="A4080" s="7" t="inlineStr">
        <is>
          <t>BN2009474</t>
        </is>
      </c>
      <c r="B4080" s="8" t="inlineStr">
        <is>
          <t>Samsung</t>
        </is>
      </c>
      <c r="C4080" s="8" t="inlineStr">
        <is>
          <t>Galaxy Z Flip6 12-256GB 5G</t>
        </is>
      </c>
      <c r="D4080" s="8" t="inlineStr">
        <is>
          <t>-</t>
        </is>
      </c>
      <c r="E4080" s="9" t="n">
        <v>0</v>
      </c>
      <c r="F4080" s="9" t="n">
        <v>0</v>
      </c>
      <c r="G4080" s="9" t="inlineStr">
        <is>
          <t>Out stock</t>
        </is>
      </c>
      <c r="H4080" s="9">
        <f>SUBSTITUTE(SUBSTITUTE(SUBSTITUTE(SUBSTITUTE(SUBSTITUTE(F4080,"od",""),"Cena internetowa","")," ",""),"€",""),",",".")+0</f>
        <v/>
      </c>
      <c r="I4080" s="9" t="n"/>
      <c r="J4080" s="9">
        <f>IF(I4080&lt;&gt;"",I4080,H4080)</f>
        <v/>
      </c>
      <c r="K4080" s="9">
        <f>E4080/(1+M4080)</f>
        <v/>
      </c>
      <c r="L4080" s="10" t="inlineStr">
        <is>
          <t>PLN</t>
        </is>
      </c>
      <c r="M4080" s="11" t="n">
        <v>0.23</v>
      </c>
      <c r="N4080" s="9">
        <f>K4080*VLOOKUP(L4080,'Exchange rate'!A:B,2,0)</f>
        <v/>
      </c>
      <c r="O4080" s="8" t="inlineStr">
        <is>
          <t>x-kom</t>
        </is>
      </c>
      <c r="P4080" s="8" t="inlineStr">
        <is>
          <t>x-kom</t>
        </is>
      </c>
      <c r="Q4080" s="8" t="inlineStr">
        <is>
          <t>Poland</t>
        </is>
      </c>
      <c r="R4080" s="12" t="inlineStr">
        <is>
          <t>https://www.x-kom.pl/p/1265863-smartfon-telefon-samsung-galaxy-z-flip6-5g-12-256gb-niebieski.html</t>
        </is>
      </c>
      <c r="S4080" s="13" t="inlineStr">
        <is>
          <t>Handset</t>
        </is>
      </c>
      <c r="T4080" s="13" t="n">
        <v>4</v>
      </c>
      <c r="U4080" s="12" t="inlineStr">
        <is>
          <t>https://drive.google.com/uc?export=view&amp;id=1OMbBXBd_jzR5AsuZx3HL09376QUDNTYA</t>
        </is>
      </c>
    </row>
    <row r="4081" ht="15" customHeight="1">
      <c r="A4081" s="7" t="inlineStr">
        <is>
          <t>BN2009475</t>
        </is>
      </c>
      <c r="B4081" s="8" t="inlineStr">
        <is>
          <t>Samsung</t>
        </is>
      </c>
      <c r="C4081" s="8" t="inlineStr">
        <is>
          <t>Galaxy Z Flip6 12-512GB 5G</t>
        </is>
      </c>
      <c r="D4081" s="8" t="inlineStr">
        <is>
          <t>-</t>
        </is>
      </c>
      <c r="E4081" s="9" t="n">
        <v>4089</v>
      </c>
      <c r="F4081" s="9" t="inlineStr">
        <is>
          <t>4089.00</t>
        </is>
      </c>
      <c r="G4081" s="9" t="inlineStr">
        <is>
          <t>In stock</t>
        </is>
      </c>
      <c r="H4081" s="9">
        <f>SUBSTITUTE(SUBSTITUTE(SUBSTITUTE(SUBSTITUTE(SUBSTITUTE(F4081,"od",""),"Cena internetowa","")," ",""),"€",""),",",".")+0</f>
        <v/>
      </c>
      <c r="I4081" s="9" t="n"/>
      <c r="J4081" s="9">
        <f>IF(I4081&lt;&gt;"",I4081,H4081)</f>
        <v/>
      </c>
      <c r="K4081" s="9">
        <f>E4081/(1+M4081)</f>
        <v/>
      </c>
      <c r="L4081" s="10" t="inlineStr">
        <is>
          <t>PLN</t>
        </is>
      </c>
      <c r="M4081" s="11" t="n">
        <v>0.23</v>
      </c>
      <c r="N4081" s="9">
        <f>K4081*VLOOKUP(L4081,'Exchange rate'!A:B,2,0)</f>
        <v/>
      </c>
      <c r="O4081" s="8" t="inlineStr">
        <is>
          <t>x-kom</t>
        </is>
      </c>
      <c r="P4081" s="8" t="inlineStr">
        <is>
          <t>x-kom</t>
        </is>
      </c>
      <c r="Q4081" s="8" t="inlineStr">
        <is>
          <t>Poland</t>
        </is>
      </c>
      <c r="R4081" s="12" t="inlineStr">
        <is>
          <t>https://www.x-kom.pl/p/1265868-smartfon-telefon-samsung-galaxy-z-flip6-5g-12-512gb-niebieski.html</t>
        </is>
      </c>
      <c r="S4081" s="13" t="inlineStr">
        <is>
          <t>Handset</t>
        </is>
      </c>
      <c r="T4081" s="13" t="n"/>
      <c r="U4081" s="12" t="inlineStr">
        <is>
          <t>https://drive.google.com/uc?export=view&amp;id=1Nn2ctGd7GJgSiPzIuUPxW4QdPZfgbx5z</t>
        </is>
      </c>
    </row>
    <row r="4082" ht="15" customHeight="1">
      <c r="A4082" s="7" t="inlineStr">
        <is>
          <t>BN2009476</t>
        </is>
      </c>
      <c r="B4082" s="8" t="inlineStr">
        <is>
          <t>Samsung</t>
        </is>
      </c>
      <c r="C4082" s="8" t="inlineStr">
        <is>
          <t>Galaxy Z Fold6 12-1TB 5G</t>
        </is>
      </c>
      <c r="D4082" s="8" t="inlineStr">
        <is>
          <t>-</t>
        </is>
      </c>
      <c r="E4082" s="9" t="n">
        <v>0</v>
      </c>
      <c r="F4082" s="9" t="n">
        <v>0</v>
      </c>
      <c r="G4082" s="9" t="inlineStr">
        <is>
          <t>Out stock</t>
        </is>
      </c>
      <c r="H4082" s="9">
        <f>SUBSTITUTE(SUBSTITUTE(SUBSTITUTE(SUBSTITUTE(SUBSTITUTE(F4082,"od",""),"Cena internetowa","")," ",""),"€",""),",",".")+0</f>
        <v/>
      </c>
      <c r="I4082" s="9" t="n"/>
      <c r="J4082" s="9">
        <f>IF(I4082&lt;&gt;"",I4082,H4082)</f>
        <v/>
      </c>
      <c r="K4082" s="9">
        <f>E4082/(1+M4082)</f>
        <v/>
      </c>
      <c r="L4082" s="10" t="inlineStr">
        <is>
          <t>PLN</t>
        </is>
      </c>
      <c r="M4082" s="11" t="n">
        <v>0.23</v>
      </c>
      <c r="N4082" s="9">
        <f>K4082*VLOOKUP(L4082,'Exchange rate'!A:B,2,0)</f>
        <v/>
      </c>
      <c r="O4082" s="8" t="inlineStr">
        <is>
          <t>x-kom</t>
        </is>
      </c>
      <c r="P4082" s="8" t="inlineStr">
        <is>
          <t>x-kom</t>
        </is>
      </c>
      <c r="Q4082" s="8" t="inlineStr">
        <is>
          <t>Poland</t>
        </is>
      </c>
      <c r="R4082" s="12" t="inlineStr">
        <is>
          <t>https://www.x-kom.pl/p/1265882-smartfon-telefon-samsung-galaxy-z-fold6-5g-12gb-1tb-szary.html</t>
        </is>
      </c>
      <c r="S4082" s="13" t="inlineStr">
        <is>
          <t>Handset</t>
        </is>
      </c>
      <c r="T4082" s="13" t="n">
        <v>4</v>
      </c>
      <c r="U4082" s="12" t="inlineStr">
        <is>
          <t>https://drive.google.com/uc?export=view&amp;id=1NK5tkqpUY9mQ4Qox4eSphLdK9o-5CZxF</t>
        </is>
      </c>
    </row>
    <row r="4083" ht="15" customHeight="1">
      <c r="A4083" s="7" t="inlineStr">
        <is>
          <t>BN2009477</t>
        </is>
      </c>
      <c r="B4083" s="8" t="inlineStr">
        <is>
          <t>Samsung</t>
        </is>
      </c>
      <c r="C4083" s="8" t="inlineStr">
        <is>
          <t>Galaxy Z Fold6 12-256GB 5G</t>
        </is>
      </c>
      <c r="D4083" s="8" t="inlineStr">
        <is>
          <t>-</t>
        </is>
      </c>
      <c r="E4083" s="9" t="n">
        <v>6569</v>
      </c>
      <c r="F4083" s="9" t="inlineStr">
        <is>
          <t>6569.00</t>
        </is>
      </c>
      <c r="G4083" s="9" t="inlineStr">
        <is>
          <t>In stock</t>
        </is>
      </c>
      <c r="H4083" s="9">
        <f>SUBSTITUTE(SUBSTITUTE(SUBSTITUTE(SUBSTITUTE(SUBSTITUTE(F4083,"od",""),"Cena internetowa","")," ",""),"€",""),",",".")+0</f>
        <v/>
      </c>
      <c r="I4083" s="9" t="n"/>
      <c r="J4083" s="9">
        <f>IF(I4083&lt;&gt;"",I4083,H4083)</f>
        <v/>
      </c>
      <c r="K4083" s="9">
        <f>E4083/(1+M4083)</f>
        <v/>
      </c>
      <c r="L4083" s="10" t="inlineStr">
        <is>
          <t>PLN</t>
        </is>
      </c>
      <c r="M4083" s="11" t="n">
        <v>0.23</v>
      </c>
      <c r="N4083" s="9">
        <f>K4083*VLOOKUP(L4083,'Exchange rate'!A:B,2,0)</f>
        <v/>
      </c>
      <c r="O4083" s="8" t="inlineStr">
        <is>
          <t>x-kom</t>
        </is>
      </c>
      <c r="P4083" s="8" t="inlineStr">
        <is>
          <t>x-kom</t>
        </is>
      </c>
      <c r="Q4083" s="8" t="inlineStr">
        <is>
          <t>Poland</t>
        </is>
      </c>
      <c r="R4083" s="12" t="inlineStr">
        <is>
          <t>https://www.x-kom.pl/p/1265876-smartfon-telefon-samsung-galaxy-z-fold6-5g-12-256gb-granatowy.html</t>
        </is>
      </c>
      <c r="S4083" s="13" t="inlineStr">
        <is>
          <t>Handset</t>
        </is>
      </c>
      <c r="T4083" s="13" t="n"/>
      <c r="U4083" s="12" t="inlineStr">
        <is>
          <t>https://drive.google.com/uc?export=view&amp;id=1NQ8W6j05_XFp6FxnMVzRPhUihQDISAgY</t>
        </is>
      </c>
    </row>
    <row r="4084" ht="15" customHeight="1">
      <c r="A4084" s="7" t="inlineStr">
        <is>
          <t>BN2009478</t>
        </is>
      </c>
      <c r="B4084" s="8" t="inlineStr">
        <is>
          <t>Samsung</t>
        </is>
      </c>
      <c r="C4084" s="8" t="inlineStr">
        <is>
          <t>Galaxy Z Fold6 12-512GB 5G</t>
        </is>
      </c>
      <c r="D4084" s="8" t="inlineStr">
        <is>
          <t>-</t>
        </is>
      </c>
      <c r="E4084" s="9" t="n">
        <v>6249</v>
      </c>
      <c r="F4084" s="9" t="inlineStr">
        <is>
          <t>6249.00</t>
        </is>
      </c>
      <c r="G4084" s="9" t="inlineStr">
        <is>
          <t>In stock</t>
        </is>
      </c>
      <c r="H4084" s="9">
        <f>SUBSTITUTE(SUBSTITUTE(SUBSTITUTE(SUBSTITUTE(SUBSTITUTE(F4084,"od",""),"Cena internetowa","")," ",""),"€",""),",",".")+0</f>
        <v/>
      </c>
      <c r="I4084" s="9" t="n"/>
      <c r="J4084" s="9">
        <f>IF(I4084&lt;&gt;"",I4084,H4084)</f>
        <v/>
      </c>
      <c r="K4084" s="9">
        <f>E4084/(1+M4084)</f>
        <v/>
      </c>
      <c r="L4084" s="10" t="inlineStr">
        <is>
          <t>PLN</t>
        </is>
      </c>
      <c r="M4084" s="11" t="n">
        <v>0.23</v>
      </c>
      <c r="N4084" s="9">
        <f>K4084*VLOOKUP(L4084,'Exchange rate'!A:B,2,0)</f>
        <v/>
      </c>
      <c r="O4084" s="8" t="inlineStr">
        <is>
          <t>x-kom</t>
        </is>
      </c>
      <c r="P4084" s="8" t="inlineStr">
        <is>
          <t>x-kom</t>
        </is>
      </c>
      <c r="Q4084" s="8" t="inlineStr">
        <is>
          <t>Poland</t>
        </is>
      </c>
      <c r="R4084" s="12" t="inlineStr">
        <is>
          <t>https://www.x-kom.pl/p/1265881-smartfon-telefon-samsung-galaxy-z-fold6-5g-12-512gb-rozowy.html</t>
        </is>
      </c>
      <c r="S4084" s="13" t="inlineStr">
        <is>
          <t>Handset</t>
        </is>
      </c>
      <c r="T4084" s="13" t="n"/>
      <c r="U4084" s="12" t="inlineStr">
        <is>
          <t>https://drive.google.com/uc?export=view&amp;id=1Mltbfjp29sdLa5H7UrtaWkBli0DLvyST</t>
        </is>
      </c>
    </row>
    <row r="4085" ht="15" customHeight="1">
      <c r="A4085" s="7" t="inlineStr">
        <is>
          <t>AN00000202</t>
        </is>
      </c>
      <c r="B4085" s="8" t="inlineStr">
        <is>
          <t>Samsung</t>
        </is>
      </c>
      <c r="C4085" s="8" t="inlineStr">
        <is>
          <t>Samsung Galaxy Buds 3</t>
        </is>
      </c>
      <c r="D4085" s="8" t="inlineStr">
        <is>
          <t>-</t>
        </is>
      </c>
      <c r="E4085" s="9" t="n">
        <v>449</v>
      </c>
      <c r="F4085" s="9" t="inlineStr">
        <is>
          <t>449.00</t>
        </is>
      </c>
      <c r="G4085" s="9" t="inlineStr">
        <is>
          <t>In stock</t>
        </is>
      </c>
      <c r="H4085" s="9">
        <f>SUBSTITUTE(SUBSTITUTE(SUBSTITUTE(SUBSTITUTE(SUBSTITUTE(F4085,"od",""),"Cena internetowa","")," ",""),"€",""),",",".")+0</f>
        <v/>
      </c>
      <c r="I4085" s="9" t="n"/>
      <c r="J4085" s="9">
        <f>IF(I4085&lt;&gt;"",I4085,H4085)</f>
        <v/>
      </c>
      <c r="K4085" s="9">
        <f>E4085/(1+M4085)</f>
        <v/>
      </c>
      <c r="L4085" s="10" t="inlineStr">
        <is>
          <t>PLN</t>
        </is>
      </c>
      <c r="M4085" s="11" t="n">
        <v>0.23</v>
      </c>
      <c r="N4085" s="9">
        <f>K4085*VLOOKUP(L4085,'Exchange rate'!A:B,2,0)</f>
        <v/>
      </c>
      <c r="O4085" s="8" t="inlineStr">
        <is>
          <t>x-kom</t>
        </is>
      </c>
      <c r="P4085" s="8" t="inlineStr">
        <is>
          <t>x-kom</t>
        </is>
      </c>
      <c r="Q4085" s="8" t="inlineStr">
        <is>
          <t>Poland</t>
        </is>
      </c>
      <c r="R4085" s="12" t="inlineStr">
        <is>
          <t>https://www.x-kom.pl/p/1264766-sluchawki-bezprzewodowe-samsung-galaxy-buds3-srebrne.html</t>
        </is>
      </c>
      <c r="S4085" s="13" t="inlineStr">
        <is>
          <t>Other</t>
        </is>
      </c>
      <c r="T4085" s="13" t="n"/>
      <c r="U4085" s="12" t="inlineStr">
        <is>
          <t>https://drive.google.com/uc?export=view&amp;id=1NXrXHe-4ZIClEEFPHhk2Si6iynVda8M0</t>
        </is>
      </c>
    </row>
    <row r="4086" ht="15" customHeight="1">
      <c r="A4086" s="7" t="inlineStr">
        <is>
          <t>AN00000247</t>
        </is>
      </c>
      <c r="B4086" s="8" t="inlineStr">
        <is>
          <t>Samsung</t>
        </is>
      </c>
      <c r="C4086" s="8" t="inlineStr">
        <is>
          <t>Samsung Galaxy Tab S10 Ultra 5G 12/512GB</t>
        </is>
      </c>
      <c r="D4086" s="8" t="inlineStr">
        <is>
          <t>-</t>
        </is>
      </c>
      <c r="E4086" s="9" t="n">
        <v>6199</v>
      </c>
      <c r="F4086" s="9" t="inlineStr">
        <is>
          <t>6199.00</t>
        </is>
      </c>
      <c r="G4086" s="9" t="inlineStr">
        <is>
          <t>In stock</t>
        </is>
      </c>
      <c r="H4086" s="9">
        <f>SUBSTITUTE(SUBSTITUTE(SUBSTITUTE(SUBSTITUTE(SUBSTITUTE(F4086,"od",""),"Cena internetowa","")," ",""),"€",""),",",".")+0</f>
        <v/>
      </c>
      <c r="I4086" s="9" t="n"/>
      <c r="J4086" s="9">
        <f>IF(I4086&lt;&gt;"",I4086,H4086)</f>
        <v/>
      </c>
      <c r="K4086" s="9">
        <f>E4086/(1+M4086)</f>
        <v/>
      </c>
      <c r="L4086" s="10" t="inlineStr">
        <is>
          <t>PLN</t>
        </is>
      </c>
      <c r="M4086" s="11" t="n">
        <v>0.23</v>
      </c>
      <c r="N4086" s="9">
        <f>K4086*VLOOKUP(L4086,'Exchange rate'!A:B,2,0)</f>
        <v/>
      </c>
      <c r="O4086" s="8" t="inlineStr">
        <is>
          <t>x-kom</t>
        </is>
      </c>
      <c r="P4086" s="8" t="inlineStr">
        <is>
          <t>x-kom</t>
        </is>
      </c>
      <c r="Q4086" s="8" t="inlineStr">
        <is>
          <t>Poland</t>
        </is>
      </c>
      <c r="R4086" s="12" t="inlineStr">
        <is>
          <t>https://www.x-kom.pl/p/1279968-tablet-146-samsung-galaxy-tab-s10-ultra-146-12-512gb-5g-s-pen-srebrny.html</t>
        </is>
      </c>
      <c r="S4086" s="13" t="inlineStr">
        <is>
          <t>Tablet</t>
        </is>
      </c>
      <c r="T4086" s="13" t="n"/>
      <c r="U4086" s="12" t="inlineStr">
        <is>
          <t>https://drive.google.com/uc?export=view&amp;id=1NgzIPIsvNF4KnXpZ5OMP3oamo4ybhNwK</t>
        </is>
      </c>
    </row>
    <row r="4087" ht="15" customHeight="1">
      <c r="A4087" s="7" t="inlineStr">
        <is>
          <t>AN00000246</t>
        </is>
      </c>
      <c r="B4087" s="8" t="inlineStr">
        <is>
          <t>Samsung</t>
        </is>
      </c>
      <c r="C4087" s="8" t="inlineStr">
        <is>
          <t>Samsung Galaxy Tab S10+ 5G 12/512GB</t>
        </is>
      </c>
      <c r="D4087" s="8" t="inlineStr">
        <is>
          <t>-</t>
        </is>
      </c>
      <c r="E4087" s="9" t="n">
        <v>5199</v>
      </c>
      <c r="F4087" s="9" t="inlineStr">
        <is>
          <t>5199.00</t>
        </is>
      </c>
      <c r="G4087" s="9" t="inlineStr">
        <is>
          <t>In stock</t>
        </is>
      </c>
      <c r="H4087" s="9">
        <f>SUBSTITUTE(SUBSTITUTE(SUBSTITUTE(SUBSTITUTE(SUBSTITUTE(F4087,"od",""),"Cena internetowa","")," ",""),"€",""),",",".")+0</f>
        <v/>
      </c>
      <c r="I4087" s="9" t="n"/>
      <c r="J4087" s="9">
        <f>IF(I4087&lt;&gt;"",I4087,H4087)</f>
        <v/>
      </c>
      <c r="K4087" s="9">
        <f>E4087/(1+M4087)</f>
        <v/>
      </c>
      <c r="L4087" s="10" t="inlineStr">
        <is>
          <t>PLN</t>
        </is>
      </c>
      <c r="M4087" s="11" t="n">
        <v>0.23</v>
      </c>
      <c r="N4087" s="9">
        <f>K4087*VLOOKUP(L4087,'Exchange rate'!A:B,2,0)</f>
        <v/>
      </c>
      <c r="O4087" s="8" t="inlineStr">
        <is>
          <t>x-kom</t>
        </is>
      </c>
      <c r="P4087" s="8" t="inlineStr">
        <is>
          <t>x-kom</t>
        </is>
      </c>
      <c r="Q4087" s="8" t="inlineStr">
        <is>
          <t>Poland</t>
        </is>
      </c>
      <c r="R4087" s="12" t="inlineStr">
        <is>
          <t>https://www.x-kom.pl/p/1279955-tablet-12-samsung-galaxy-tab-s10-124-12-512gb-5g-s-pen-srebrny.html</t>
        </is>
      </c>
      <c r="S4087" s="13" t="inlineStr">
        <is>
          <t>Tablet</t>
        </is>
      </c>
      <c r="T4087" s="13" t="n"/>
      <c r="U4087" s="12" t="inlineStr">
        <is>
          <t>https://drive.google.com/uc?export=view&amp;id=1O3tVqlJJy1J1Kf_7i_hDlSvzw-XGbbFt</t>
        </is>
      </c>
    </row>
    <row r="4088" ht="15" customHeight="1">
      <c r="A4088" s="7" t="inlineStr">
        <is>
          <t>BN2009402</t>
        </is>
      </c>
      <c r="B4088" s="8" t="inlineStr">
        <is>
          <t>Samsung</t>
        </is>
      </c>
      <c r="C4088" s="8" t="inlineStr">
        <is>
          <t>Samsung Galaxy Watch Ultra LTE</t>
        </is>
      </c>
      <c r="D4088" s="8" t="inlineStr">
        <is>
          <t>-</t>
        </is>
      </c>
      <c r="E4088" s="9" t="n">
        <v>1999</v>
      </c>
      <c r="F4088" s="9" t="inlineStr">
        <is>
          <t>1999.00</t>
        </is>
      </c>
      <c r="G4088" s="9" t="inlineStr">
        <is>
          <t>In stock</t>
        </is>
      </c>
      <c r="H4088" s="9">
        <f>SUBSTITUTE(SUBSTITUTE(SUBSTITUTE(SUBSTITUTE(SUBSTITUTE(F4088,"od",""),"Cena internetowa","")," ",""),"€",""),",",".")+0</f>
        <v/>
      </c>
      <c r="I4088" s="9" t="n"/>
      <c r="J4088" s="9">
        <f>IF(I4088&lt;&gt;"",I4088,H4088)</f>
        <v/>
      </c>
      <c r="K4088" s="9">
        <f>E4088/(1+M4088)</f>
        <v/>
      </c>
      <c r="L4088" s="10" t="inlineStr">
        <is>
          <t>PLN</t>
        </is>
      </c>
      <c r="M4088" s="11" t="n">
        <v>0.23</v>
      </c>
      <c r="N4088" s="9">
        <f>K4088*VLOOKUP(L4088,'Exchange rate'!A:B,2,0)</f>
        <v/>
      </c>
      <c r="O4088" s="8" t="inlineStr">
        <is>
          <t>x-kom</t>
        </is>
      </c>
      <c r="P4088" s="8" t="inlineStr">
        <is>
          <t>x-kom</t>
        </is>
      </c>
      <c r="Q4088" s="8" t="inlineStr">
        <is>
          <t>Poland</t>
        </is>
      </c>
      <c r="R4088" s="12" t="inlineStr">
        <is>
          <t>https://www.x-kom.pl/p/1266514-smartwatch-lte-samsung-galaxy-watch-ultra-47mm-tytanowy-bialy-lte.html?cid=9FYS5&amp;eid=0Sf23</t>
        </is>
      </c>
      <c r="S4088" s="13" t="inlineStr">
        <is>
          <t>Smart Watch</t>
        </is>
      </c>
      <c r="T4088" s="13" t="n"/>
      <c r="U4088" s="12" t="inlineStr">
        <is>
          <t>https://drive.google.com/uc?export=view&amp;id=1NjoLsKZDKv77KisjMPQD755Uaw03Tqvb</t>
        </is>
      </c>
    </row>
    <row r="4089" ht="15" customHeight="1">
      <c r="A4089" s="7" t="inlineStr">
        <is>
          <t>BN4000618</t>
        </is>
      </c>
      <c r="B4089" s="8" t="inlineStr">
        <is>
          <t>Samsung</t>
        </is>
      </c>
      <c r="C4089" s="8" t="inlineStr">
        <is>
          <t>Watch 4 40mm BT</t>
        </is>
      </c>
      <c r="D4089" s="8" t="inlineStr">
        <is>
          <t>-</t>
        </is>
      </c>
      <c r="E4089" s="9" t="n">
        <v>0</v>
      </c>
      <c r="F4089" s="9" t="n">
        <v>0</v>
      </c>
      <c r="G4089" s="9" t="inlineStr">
        <is>
          <t>Out stock</t>
        </is>
      </c>
      <c r="H4089" s="9">
        <f>SUBSTITUTE(SUBSTITUTE(SUBSTITUTE(SUBSTITUTE(SUBSTITUTE(F4089,"od",""),"Cena internetowa","")," ",""),"€",""),",",".")+0</f>
        <v/>
      </c>
      <c r="I4089" s="9" t="n"/>
      <c r="J4089" s="9">
        <f>IF(I4089&lt;&gt;"",I4089,H4089)</f>
        <v/>
      </c>
      <c r="K4089" s="9">
        <f>E4089/(1+M4089)</f>
        <v/>
      </c>
      <c r="L4089" s="10" t="inlineStr">
        <is>
          <t>PLN</t>
        </is>
      </c>
      <c r="M4089" s="11" t="n">
        <v>0.23</v>
      </c>
      <c r="N4089" s="9">
        <f>K4089*VLOOKUP(L4089,'Exchange rate'!A:B,2,0)</f>
        <v/>
      </c>
      <c r="O4089" s="8" t="inlineStr">
        <is>
          <t>x-kom</t>
        </is>
      </c>
      <c r="P4089" s="8" t="inlineStr">
        <is>
          <t>x-kom</t>
        </is>
      </c>
      <c r="Q4089" s="8" t="inlineStr">
        <is>
          <t>Poland</t>
        </is>
      </c>
      <c r="R4089" s="12" t="inlineStr">
        <is>
          <t>https://www.x-kom.pl/p/671309-smartwatch-samsung-galaxy-watch-4-aluminium-40mm-pink-gold.html</t>
        </is>
      </c>
      <c r="S4089" s="13" t="inlineStr">
        <is>
          <t>Smart Watch</t>
        </is>
      </c>
      <c r="T4089" s="13" t="n">
        <v>4</v>
      </c>
      <c r="U4089" s="12" t="inlineStr">
        <is>
          <t>https://drive.google.com/uc?export=view&amp;id=1OQmqJrboQChtfZqmdQibiA4RyYeZjQvX</t>
        </is>
      </c>
    </row>
    <row r="4090" ht="15" customHeight="1">
      <c r="A4090" s="7" t="inlineStr">
        <is>
          <t>AN00000242</t>
        </is>
      </c>
      <c r="B4090" s="8" t="inlineStr">
        <is>
          <t>Sony</t>
        </is>
      </c>
      <c r="C4090" s="8" t="inlineStr">
        <is>
          <t>Sony PlayStation 5 Pro</t>
        </is>
      </c>
      <c r="D4090" s="8" t="inlineStr">
        <is>
          <t>-</t>
        </is>
      </c>
      <c r="E4090" s="9" t="n">
        <v>3499</v>
      </c>
      <c r="F4090" s="9" t="inlineStr">
        <is>
          <t>3499.00</t>
        </is>
      </c>
      <c r="G4090" s="9" t="inlineStr">
        <is>
          <t>In stock</t>
        </is>
      </c>
      <c r="H4090" s="9">
        <f>SUBSTITUTE(SUBSTITUTE(SUBSTITUTE(SUBSTITUTE(SUBSTITUTE(F4090,"od",""),"Cena internetowa","")," ",""),"€",""),",",".")+0</f>
        <v/>
      </c>
      <c r="I4090" s="9" t="n"/>
      <c r="J4090" s="9">
        <f>IF(I4090&lt;&gt;"",I4090,H4090)</f>
        <v/>
      </c>
      <c r="K4090" s="9">
        <f>E4090/(1+M4090)</f>
        <v/>
      </c>
      <c r="L4090" s="10" t="inlineStr">
        <is>
          <t>PLN</t>
        </is>
      </c>
      <c r="M4090" s="11" t="n">
        <v>0.23</v>
      </c>
      <c r="N4090" s="9">
        <f>K4090*VLOOKUP(L4090,'Exchange rate'!A:B,2,0)</f>
        <v/>
      </c>
      <c r="O4090" s="8" t="inlineStr">
        <is>
          <t>x-kom</t>
        </is>
      </c>
      <c r="P4090" s="8" t="inlineStr">
        <is>
          <t>x-kom</t>
        </is>
      </c>
      <c r="Q4090" s="8" t="inlineStr">
        <is>
          <t>Poland</t>
        </is>
      </c>
      <c r="R4090" s="12" t="inlineStr">
        <is>
          <t>https://www.x-kom.pl/p/1280159-konsola-playstation-sony-playstation-5-pro.html</t>
        </is>
      </c>
      <c r="S4090" s="13" t="inlineStr">
        <is>
          <t>Other</t>
        </is>
      </c>
      <c r="T4090" s="13" t="n"/>
      <c r="U4090" s="12" t="inlineStr">
        <is>
          <t>https://drive.google.com/uc?export=view&amp;id=1NP44TMF1gAAN9aLNKXUY9YjTj0qr9hy-</t>
        </is>
      </c>
    </row>
    <row r="4091" ht="15" customHeight="1">
      <c r="A4091" s="7" t="inlineStr">
        <is>
          <t>BN2009294</t>
        </is>
      </c>
      <c r="B4091" s="8" t="inlineStr">
        <is>
          <t>Sony</t>
        </is>
      </c>
      <c r="C4091" s="8" t="inlineStr">
        <is>
          <t>Xperia 1 VI 12-256GB 5G</t>
        </is>
      </c>
      <c r="D4091" s="8" t="inlineStr">
        <is>
          <t>-</t>
        </is>
      </c>
      <c r="E4091" s="9" t="n">
        <v>6299</v>
      </c>
      <c r="F4091" s="9" t="inlineStr">
        <is>
          <t>6299.00</t>
        </is>
      </c>
      <c r="G4091" s="9" t="inlineStr">
        <is>
          <t>In stock</t>
        </is>
      </c>
      <c r="H4091" s="9">
        <f>SUBSTITUTE(SUBSTITUTE(SUBSTITUTE(SUBSTITUTE(SUBSTITUTE(F4091,"od",""),"Cena internetowa","")," ",""),"€",""),",",".")+0</f>
        <v/>
      </c>
      <c r="I4091" s="9" t="n"/>
      <c r="J4091" s="9">
        <f>IF(I4091&lt;&gt;"",I4091,H4091)</f>
        <v/>
      </c>
      <c r="K4091" s="9">
        <f>E4091/(1+M4091)</f>
        <v/>
      </c>
      <c r="L4091" s="10" t="inlineStr">
        <is>
          <t>PLN</t>
        </is>
      </c>
      <c r="M4091" s="11" t="n">
        <v>0.23</v>
      </c>
      <c r="N4091" s="9">
        <f>K4091*VLOOKUP(L4091,'Exchange rate'!A:B,2,0)</f>
        <v/>
      </c>
      <c r="O4091" s="8" t="inlineStr">
        <is>
          <t>x-kom</t>
        </is>
      </c>
      <c r="P4091" s="8" t="inlineStr">
        <is>
          <t>x-kom</t>
        </is>
      </c>
      <c r="Q4091" s="8" t="inlineStr">
        <is>
          <t>Poland</t>
        </is>
      </c>
      <c r="R4091" s="12" t="inlineStr">
        <is>
          <t>https://www.x-kom.pl/p/1238223-smartfon-telefon-sony-xperia-1-vi-12-256gb-oled-120hz-ip68-czarny.html</t>
        </is>
      </c>
      <c r="S4091" s="13" t="inlineStr">
        <is>
          <t>Handset</t>
        </is>
      </c>
      <c r="T4091" s="13" t="n"/>
      <c r="U4091" s="12" t="inlineStr">
        <is>
          <t>https://drive.google.com/uc?export=view&amp;id=1O72kn3fzH4RQDVP9pN2YzNZAyrjSOSg5</t>
        </is>
      </c>
    </row>
    <row r="4092" ht="15" customHeight="1">
      <c r="A4092" s="7" t="inlineStr">
        <is>
          <t>BN2009295</t>
        </is>
      </c>
      <c r="B4092" s="8" t="inlineStr">
        <is>
          <t>Sony</t>
        </is>
      </c>
      <c r="C4092" s="8" t="inlineStr">
        <is>
          <t>Xperia 10 VI 8-128GB 5G</t>
        </is>
      </c>
      <c r="D4092" s="8" t="inlineStr">
        <is>
          <t>-</t>
        </is>
      </c>
      <c r="E4092" s="9" t="n">
        <v>1799</v>
      </c>
      <c r="F4092" s="9" t="inlineStr">
        <is>
          <t>1799.00</t>
        </is>
      </c>
      <c r="G4092" s="9" t="inlineStr">
        <is>
          <t>In stock</t>
        </is>
      </c>
      <c r="H4092" s="9">
        <f>SUBSTITUTE(SUBSTITUTE(SUBSTITUTE(SUBSTITUTE(SUBSTITUTE(F4092,"od",""),"Cena internetowa","")," ",""),"€",""),",",".")+0</f>
        <v/>
      </c>
      <c r="I4092" s="9" t="n"/>
      <c r="J4092" s="9">
        <f>IF(I4092&lt;&gt;"",I4092,H4092)</f>
        <v/>
      </c>
      <c r="K4092" s="9">
        <f>E4092/(1+M4092)</f>
        <v/>
      </c>
      <c r="L4092" s="10" t="inlineStr">
        <is>
          <t>PLN</t>
        </is>
      </c>
      <c r="M4092" s="11" t="n">
        <v>0.23</v>
      </c>
      <c r="N4092" s="9">
        <f>K4092*VLOOKUP(L4092,'Exchange rate'!A:B,2,0)</f>
        <v/>
      </c>
      <c r="O4092" s="8" t="inlineStr">
        <is>
          <t>x-kom</t>
        </is>
      </c>
      <c r="P4092" s="8" t="inlineStr">
        <is>
          <t>x-kom</t>
        </is>
      </c>
      <c r="Q4092" s="8" t="inlineStr">
        <is>
          <t>Poland</t>
        </is>
      </c>
      <c r="R4092" s="12" t="inlineStr">
        <is>
          <t>https://www.x-kom.pl/p/1238226-smartfon-telefon-sony-xperia-10-vi-8-128gb-oled-ip68-ois-czarny.html?cid=9FYS5&amp;eid=KU1ll</t>
        </is>
      </c>
      <c r="S4092" s="13" t="inlineStr">
        <is>
          <t>Handset</t>
        </is>
      </c>
      <c r="T4092" s="13" t="n"/>
      <c r="U4092" s="12" t="inlineStr">
        <is>
          <t>https://drive.google.com/uc?export=view&amp;id=1MtXU4iGvupfvBX5M91DaauXs27QgSSDT</t>
        </is>
      </c>
    </row>
    <row r="4093" ht="15" customHeight="1">
      <c r="A4093" s="7" t="inlineStr">
        <is>
          <t>BN2009383</t>
        </is>
      </c>
      <c r="B4093" s="8" t="inlineStr">
        <is>
          <t>TP Link</t>
        </is>
      </c>
      <c r="C4093" s="8" t="inlineStr">
        <is>
          <t>NX 220</t>
        </is>
      </c>
      <c r="D4093" s="8" t="inlineStr">
        <is>
          <t>-</t>
        </is>
      </c>
      <c r="E4093" s="9" t="n">
        <v>999</v>
      </c>
      <c r="F4093" s="9" t="inlineStr">
        <is>
          <t>999.00</t>
        </is>
      </c>
      <c r="G4093" s="9" t="inlineStr">
        <is>
          <t>In stock</t>
        </is>
      </c>
      <c r="H4093" s="9">
        <f>SUBSTITUTE(SUBSTITUTE(SUBSTITUTE(SUBSTITUTE(SUBSTITUTE(F4093,"od",""),"Cena internetowa","")," ",""),"€",""),",",".")+0</f>
        <v/>
      </c>
      <c r="I4093" s="9" t="n"/>
      <c r="J4093" s="9">
        <f>IF(I4093&lt;&gt;"",I4093,H4093)</f>
        <v/>
      </c>
      <c r="K4093" s="9">
        <f>E4093/(1+M4093)</f>
        <v/>
      </c>
      <c r="L4093" s="10" t="inlineStr">
        <is>
          <t>PLN</t>
        </is>
      </c>
      <c r="M4093" s="11" t="n">
        <v>0.23</v>
      </c>
      <c r="N4093" s="9">
        <f>K4093*VLOOKUP(L4093,'Exchange rate'!A:B,2,0)</f>
        <v/>
      </c>
      <c r="O4093" s="8" t="inlineStr">
        <is>
          <t>x-kom</t>
        </is>
      </c>
      <c r="P4093" s="8" t="inlineStr">
        <is>
          <t>x-kom</t>
        </is>
      </c>
      <c r="Q4093" s="8" t="inlineStr">
        <is>
          <t>Poland</t>
        </is>
      </c>
      <c r="R4093" s="12" t="inlineStr">
        <is>
          <t>https://www.x-kom.pl/p/1274334-router-tp-link-archer-nx200-5g-467gbps-wi-fi-6-1800mb-s-a-b-g-n-ac-ax.html</t>
        </is>
      </c>
      <c r="S4093" s="13" t="inlineStr">
        <is>
          <t>MBB</t>
        </is>
      </c>
      <c r="T4093" s="13" t="n"/>
      <c r="U4093" s="12" t="inlineStr">
        <is>
          <t>https://drive.google.com/uc?export=view&amp;id=1N_x1eVX1rfeX8VDOcBF7gIfKSNmXFyND</t>
        </is>
      </c>
    </row>
    <row r="4094" ht="15" customHeight="1">
      <c r="A4094" s="7" t="inlineStr">
        <is>
          <t>BN2009393</t>
        </is>
      </c>
      <c r="B4094" s="8" t="inlineStr">
        <is>
          <t>Xiaomi</t>
        </is>
      </c>
      <c r="C4094" s="8" t="inlineStr">
        <is>
          <t>Poco C65 8-256GB LTE</t>
        </is>
      </c>
      <c r="D4094" s="8" t="inlineStr">
        <is>
          <t>-</t>
        </is>
      </c>
      <c r="E4094" s="9" t="n">
        <v>0</v>
      </c>
      <c r="F4094" s="9" t="n">
        <v>0</v>
      </c>
      <c r="G4094" s="9" t="inlineStr">
        <is>
          <t>Out stock</t>
        </is>
      </c>
      <c r="H4094" s="9">
        <f>SUBSTITUTE(SUBSTITUTE(SUBSTITUTE(SUBSTITUTE(SUBSTITUTE(F4094,"od",""),"Cena internetowa","")," ",""),"€",""),",",".")+0</f>
        <v/>
      </c>
      <c r="I4094" s="9" t="n"/>
      <c r="J4094" s="9">
        <f>IF(I4094&lt;&gt;"",I4094,H4094)</f>
        <v/>
      </c>
      <c r="K4094" s="9">
        <f>E4094/(1+M4094)</f>
        <v/>
      </c>
      <c r="L4094" s="10" t="inlineStr">
        <is>
          <t>PLN</t>
        </is>
      </c>
      <c r="M4094" s="11" t="n">
        <v>0.23</v>
      </c>
      <c r="N4094" s="9">
        <f>K4094*VLOOKUP(L4094,'Exchange rate'!A:B,2,0)</f>
        <v/>
      </c>
      <c r="O4094" s="8" t="inlineStr">
        <is>
          <t>x-kom</t>
        </is>
      </c>
      <c r="P4094" s="8" t="inlineStr">
        <is>
          <t>x-kom</t>
        </is>
      </c>
      <c r="Q4094" s="8" t="inlineStr">
        <is>
          <t>Poland</t>
        </is>
      </c>
      <c r="R4094" s="12" t="inlineStr">
        <is>
          <t>https://www.x-kom.pl/p/1199821-smartfon-telefon-xiaomi-poco-c65-8-256gb-blue.html?cid=9FYS5&amp;eid=KU1ll</t>
        </is>
      </c>
      <c r="S4094" s="13" t="inlineStr">
        <is>
          <t>Handset</t>
        </is>
      </c>
      <c r="T4094" s="13" t="n">
        <v>4</v>
      </c>
      <c r="U4094" s="12" t="inlineStr">
        <is>
          <t>https://drive.google.com/uc?export=view&amp;id=1NByFqgzZEttzoyqnhCdSlij1G4fEWK_R</t>
        </is>
      </c>
    </row>
    <row r="4095" ht="15" customHeight="1">
      <c r="A4095" s="7" t="inlineStr">
        <is>
          <t>BN2009751</t>
        </is>
      </c>
      <c r="B4095" s="8" t="inlineStr">
        <is>
          <t>Xiaomi</t>
        </is>
      </c>
      <c r="C4095" s="8" t="inlineStr">
        <is>
          <t>Poco F6 12-512GB 5G</t>
        </is>
      </c>
      <c r="D4095" s="8" t="inlineStr">
        <is>
          <t>-</t>
        </is>
      </c>
      <c r="E4095" s="9" t="n">
        <v>1999</v>
      </c>
      <c r="F4095" s="9" t="inlineStr">
        <is>
          <t>1999.00</t>
        </is>
      </c>
      <c r="G4095" s="9" t="inlineStr">
        <is>
          <t>In stock</t>
        </is>
      </c>
      <c r="H4095" s="9">
        <f>SUBSTITUTE(SUBSTITUTE(SUBSTITUTE(SUBSTITUTE(SUBSTITUTE(F4095,"od",""),"Cena internetowa","")," ",""),"€",""),",",".")+0</f>
        <v/>
      </c>
      <c r="I4095" s="9" t="n"/>
      <c r="J4095" s="9">
        <f>IF(I4095&lt;&gt;"",I4095,H4095)</f>
        <v/>
      </c>
      <c r="K4095" s="9">
        <f>E4095/(1+M4095)</f>
        <v/>
      </c>
      <c r="L4095" s="10" t="inlineStr">
        <is>
          <t>PLN</t>
        </is>
      </c>
      <c r="M4095" s="11" t="n">
        <v>0.23</v>
      </c>
      <c r="N4095" s="9">
        <f>K4095*VLOOKUP(L4095,'Exchange rate'!A:B,2,0)</f>
        <v/>
      </c>
      <c r="O4095" s="8" t="inlineStr">
        <is>
          <t>x-kom</t>
        </is>
      </c>
      <c r="P4095" s="8" t="inlineStr">
        <is>
          <t>x-kom</t>
        </is>
      </c>
      <c r="Q4095" s="8" t="inlineStr">
        <is>
          <t>Poland</t>
        </is>
      </c>
      <c r="R4095" s="12" t="inlineStr">
        <is>
          <t>https://www.x-kom.pl/p/1246215-smartfon-telefon-xiaomi-poco-f6-12gb-512gb-black.html</t>
        </is>
      </c>
      <c r="S4095" s="13" t="inlineStr">
        <is>
          <t>Handset</t>
        </is>
      </c>
      <c r="T4095" s="13" t="n"/>
      <c r="U4095" s="12" t="inlineStr">
        <is>
          <t>https://drive.google.com/uc?export=view&amp;id=1MlLN5V9BVHmy6To_ciIhXjxQAQO-hCG6</t>
        </is>
      </c>
    </row>
    <row r="4096" ht="15" customHeight="1">
      <c r="A4096" s="7" t="inlineStr">
        <is>
          <t>BN2009752</t>
        </is>
      </c>
      <c r="B4096" s="8" t="inlineStr">
        <is>
          <t>Xiaomi</t>
        </is>
      </c>
      <c r="C4096" s="8" t="inlineStr">
        <is>
          <t>Poco F6 Pro 12-512GB 5G</t>
        </is>
      </c>
      <c r="D4096" s="8" t="inlineStr">
        <is>
          <t>-</t>
        </is>
      </c>
      <c r="E4096" s="9" t="n">
        <v>0</v>
      </c>
      <c r="F4096" s="9" t="n">
        <v>0</v>
      </c>
      <c r="G4096" s="9" t="inlineStr">
        <is>
          <t>Out stock</t>
        </is>
      </c>
      <c r="H4096" s="9">
        <f>SUBSTITUTE(SUBSTITUTE(SUBSTITUTE(SUBSTITUTE(SUBSTITUTE(F4096,"od",""),"Cena internetowa","")," ",""),"€",""),",",".")+0</f>
        <v/>
      </c>
      <c r="I4096" s="9" t="n"/>
      <c r="J4096" s="9">
        <f>IF(I4096&lt;&gt;"",I4096,H4096)</f>
        <v/>
      </c>
      <c r="K4096" s="9">
        <f>E4096/(1+M4096)</f>
        <v/>
      </c>
      <c r="L4096" s="10" t="inlineStr">
        <is>
          <t>PLN</t>
        </is>
      </c>
      <c r="M4096" s="11" t="n">
        <v>0.23</v>
      </c>
      <c r="N4096" s="9">
        <f>K4096*VLOOKUP(L4096,'Exchange rate'!A:B,2,0)</f>
        <v/>
      </c>
      <c r="O4096" s="8" t="inlineStr">
        <is>
          <t>x-kom</t>
        </is>
      </c>
      <c r="P4096" s="8" t="inlineStr">
        <is>
          <t>x-kom</t>
        </is>
      </c>
      <c r="Q4096" s="8" t="inlineStr">
        <is>
          <t>Poland</t>
        </is>
      </c>
      <c r="R4096" s="12" t="inlineStr">
        <is>
          <t>https://www.x-kom.pl/p/1246219-smartfon-telefon-xiaomi-poco-f6-pro-12gb-512gb-black.html</t>
        </is>
      </c>
      <c r="S4096" s="13" t="inlineStr">
        <is>
          <t>Handset</t>
        </is>
      </c>
      <c r="T4096" s="13" t="n">
        <v>4</v>
      </c>
      <c r="U4096" s="12" t="inlineStr">
        <is>
          <t>https://drive.google.com/uc?export=view&amp;id=1N517vlDAY4cte1G77arUWa4F8dtnMP_Q</t>
        </is>
      </c>
    </row>
    <row r="4097" ht="15" customHeight="1">
      <c r="A4097" s="7" t="inlineStr">
        <is>
          <t>BN2009755</t>
        </is>
      </c>
      <c r="B4097" s="8" t="inlineStr">
        <is>
          <t>Xiaomi</t>
        </is>
      </c>
      <c r="C4097" s="8" t="inlineStr">
        <is>
          <t>Poco F6 Pro 16GB-1TB 5G</t>
        </is>
      </c>
      <c r="D4097" s="8" t="inlineStr">
        <is>
          <t>-</t>
        </is>
      </c>
      <c r="E4097" s="9" t="n">
        <v>3199</v>
      </c>
      <c r="F4097" s="9" t="inlineStr">
        <is>
          <t>3199.00</t>
        </is>
      </c>
      <c r="G4097" s="9" t="inlineStr">
        <is>
          <t>In stock</t>
        </is>
      </c>
      <c r="H4097" s="9">
        <f>SUBSTITUTE(SUBSTITUTE(SUBSTITUTE(SUBSTITUTE(SUBSTITUTE(F4097,"od",""),"Cena internetowa","")," ",""),"€",""),",",".")+0</f>
        <v/>
      </c>
      <c r="I4097" s="9" t="n"/>
      <c r="J4097" s="9">
        <f>IF(I4097&lt;&gt;"",I4097,H4097)</f>
        <v/>
      </c>
      <c r="K4097" s="9">
        <f>E4097/(1+M4097)</f>
        <v/>
      </c>
      <c r="L4097" s="10" t="inlineStr">
        <is>
          <t>PLN</t>
        </is>
      </c>
      <c r="M4097" s="11" t="n">
        <v>0.23</v>
      </c>
      <c r="N4097" s="9">
        <f>K4097*VLOOKUP(L4097,'Exchange rate'!A:B,2,0)</f>
        <v/>
      </c>
      <c r="O4097" s="8" t="inlineStr">
        <is>
          <t>x-kom</t>
        </is>
      </c>
      <c r="P4097" s="8" t="inlineStr">
        <is>
          <t>x-kom</t>
        </is>
      </c>
      <c r="Q4097" s="8" t="inlineStr">
        <is>
          <t>Poland</t>
        </is>
      </c>
      <c r="R4097" s="12" t="inlineStr">
        <is>
          <t>https://www.x-kom.pl/p/1246223-smartfon-telefon-xiaomi-poco-f6-pro-16gb-1tb-white.html?cid=9FYS5&amp;eid=KU1ll</t>
        </is>
      </c>
      <c r="S4097" s="13" t="inlineStr">
        <is>
          <t>Handset</t>
        </is>
      </c>
      <c r="T4097" s="13" t="n"/>
      <c r="U4097" s="12" t="inlineStr">
        <is>
          <t>https://drive.google.com/uc?export=view&amp;id=1N6-2mBRQR4Ve1T7B78YuqzIwToOjcJIn</t>
        </is>
      </c>
    </row>
    <row r="4098" ht="15" customHeight="1">
      <c r="A4098" s="7" t="inlineStr">
        <is>
          <t>BN2009379</t>
        </is>
      </c>
      <c r="B4098" s="8" t="inlineStr">
        <is>
          <t>Xiaomi</t>
        </is>
      </c>
      <c r="C4098" s="8" t="inlineStr">
        <is>
          <t>Poco M6 Pro 12-512GB</t>
        </is>
      </c>
      <c r="D4098" s="8" t="inlineStr">
        <is>
          <t>-</t>
        </is>
      </c>
      <c r="E4098" s="9" t="n">
        <v>0</v>
      </c>
      <c r="F4098" s="9" t="n">
        <v>0</v>
      </c>
      <c r="G4098" s="9" t="inlineStr">
        <is>
          <t>Out stock</t>
        </is>
      </c>
      <c r="H4098" s="9">
        <f>SUBSTITUTE(SUBSTITUTE(SUBSTITUTE(SUBSTITUTE(SUBSTITUTE(F4098,"od",""),"Cena internetowa","")," ",""),"€",""),",",".")+0</f>
        <v/>
      </c>
      <c r="I4098" s="9" t="n"/>
      <c r="J4098" s="9">
        <f>IF(I4098&lt;&gt;"",I4098,H4098)</f>
        <v/>
      </c>
      <c r="K4098" s="9">
        <f>E4098/(1+M4098)</f>
        <v/>
      </c>
      <c r="L4098" s="10" t="inlineStr">
        <is>
          <t>PLN</t>
        </is>
      </c>
      <c r="M4098" s="11" t="n">
        <v>0.23</v>
      </c>
      <c r="N4098" s="9">
        <f>K4098*VLOOKUP(L4098,'Exchange rate'!A:B,2,0)</f>
        <v/>
      </c>
      <c r="O4098" s="8" t="inlineStr">
        <is>
          <t>x-kom</t>
        </is>
      </c>
      <c r="P4098" s="8" t="inlineStr">
        <is>
          <t>x-kom</t>
        </is>
      </c>
      <c r="Q4098" s="8" t="inlineStr">
        <is>
          <t>Poland</t>
        </is>
      </c>
      <c r="R4098" s="12" t="inlineStr">
        <is>
          <t>https://www.x-kom.pl/p/1209961-smartfon-telefon-xiaomi-poco-m6-pro-12-512gb-black.html?cid=9FYS5&amp;eid=KU1ll</t>
        </is>
      </c>
      <c r="S4098" s="13" t="inlineStr">
        <is>
          <t>Handset</t>
        </is>
      </c>
      <c r="T4098" s="13" t="n">
        <v>4</v>
      </c>
      <c r="U4098" s="12" t="inlineStr">
        <is>
          <t>https://drive.google.com/uc?export=view&amp;id=1OOXpEQ5wrLyTtw4N3sQ3abpYEKxd5Sqe</t>
        </is>
      </c>
    </row>
    <row r="4099" ht="15" customHeight="1">
      <c r="A4099" s="7" t="inlineStr">
        <is>
          <t>BN2009378</t>
        </is>
      </c>
      <c r="B4099" s="8" t="inlineStr">
        <is>
          <t>Xiaomi</t>
        </is>
      </c>
      <c r="C4099" s="8" t="inlineStr">
        <is>
          <t>Poco M6 Pro 8-256GB</t>
        </is>
      </c>
      <c r="D4099" s="8" t="inlineStr">
        <is>
          <t>-</t>
        </is>
      </c>
      <c r="E4099" s="9" t="n">
        <v>0</v>
      </c>
      <c r="F4099" s="9" t="n">
        <v>0</v>
      </c>
      <c r="G4099" s="9" t="inlineStr">
        <is>
          <t>Out stock</t>
        </is>
      </c>
      <c r="H4099" s="9">
        <f>SUBSTITUTE(SUBSTITUTE(SUBSTITUTE(SUBSTITUTE(SUBSTITUTE(F4099,"od",""),"Cena internetowa","")," ",""),"€",""),",",".")+0</f>
        <v/>
      </c>
      <c r="I4099" s="9" t="n"/>
      <c r="J4099" s="9">
        <f>IF(I4099&lt;&gt;"",I4099,H4099)</f>
        <v/>
      </c>
      <c r="K4099" s="9">
        <f>E4099/(1+M4099)</f>
        <v/>
      </c>
      <c r="L4099" s="10" t="inlineStr">
        <is>
          <t>PLN</t>
        </is>
      </c>
      <c r="M4099" s="11" t="n">
        <v>0.23</v>
      </c>
      <c r="N4099" s="9">
        <f>K4099*VLOOKUP(L4099,'Exchange rate'!A:B,2,0)</f>
        <v/>
      </c>
      <c r="O4099" s="8" t="inlineStr">
        <is>
          <t>x-kom</t>
        </is>
      </c>
      <c r="P4099" s="8" t="inlineStr">
        <is>
          <t>x-kom</t>
        </is>
      </c>
      <c r="Q4099" s="8" t="inlineStr">
        <is>
          <t>Poland</t>
        </is>
      </c>
      <c r="R4099" s="12" t="inlineStr">
        <is>
          <t>https://www.x-kom.pl/p/1209960-smartfon-telefon-xiaomi-poco-m6-pro-8-256gb-purple.html?cid=9FYS5&amp;eid=KU1ll</t>
        </is>
      </c>
      <c r="S4099" s="13" t="inlineStr">
        <is>
          <t>Handset</t>
        </is>
      </c>
      <c r="T4099" s="13" t="n">
        <v>4</v>
      </c>
      <c r="U4099" s="12" t="inlineStr">
        <is>
          <t>https://drive.google.com/uc?export=view&amp;id=1NPeDJv62ppPKLaOqpJ4PG5AHpIGKS-WF</t>
        </is>
      </c>
    </row>
    <row r="4100" ht="15" customHeight="1">
      <c r="A4100" s="7" t="inlineStr">
        <is>
          <t>BN2009384</t>
        </is>
      </c>
      <c r="B4100" s="8" t="inlineStr">
        <is>
          <t>Xiaomi</t>
        </is>
      </c>
      <c r="C4100" s="8" t="inlineStr">
        <is>
          <t>Poco X6 12-256GB 5G</t>
        </is>
      </c>
      <c r="D4100" s="8" t="inlineStr">
        <is>
          <t>-</t>
        </is>
      </c>
      <c r="E4100" s="9" t="n">
        <v>1349</v>
      </c>
      <c r="F4100" s="9" t="inlineStr">
        <is>
          <t>1349.00</t>
        </is>
      </c>
      <c r="G4100" s="9" t="inlineStr">
        <is>
          <t>In stock</t>
        </is>
      </c>
      <c r="H4100" s="9">
        <f>SUBSTITUTE(SUBSTITUTE(SUBSTITUTE(SUBSTITUTE(SUBSTITUTE(F4100,"od",""),"Cena internetowa","")," ",""),"€",""),",",".")+0</f>
        <v/>
      </c>
      <c r="I4100" s="9" t="n"/>
      <c r="J4100" s="9">
        <f>IF(I4100&lt;&gt;"",I4100,H4100)</f>
        <v/>
      </c>
      <c r="K4100" s="9">
        <f>E4100/(1+M4100)</f>
        <v/>
      </c>
      <c r="L4100" s="10" t="inlineStr">
        <is>
          <t>PLN</t>
        </is>
      </c>
      <c r="M4100" s="11" t="n">
        <v>0.23</v>
      </c>
      <c r="N4100" s="9">
        <f>K4100*VLOOKUP(L4100,'Exchange rate'!A:B,2,0)</f>
        <v/>
      </c>
      <c r="O4100" s="8" t="inlineStr">
        <is>
          <t>x-kom</t>
        </is>
      </c>
      <c r="P4100" s="8" t="inlineStr">
        <is>
          <t>x-kom</t>
        </is>
      </c>
      <c r="Q4100" s="8" t="inlineStr">
        <is>
          <t>Poland</t>
        </is>
      </c>
      <c r="R4100" s="12" t="inlineStr">
        <is>
          <t>https://www.x-kom.pl/p/1209965-smartfon-telefon-xiaomi-poco-x6-5g-12-256gb-black.html</t>
        </is>
      </c>
      <c r="S4100" s="13" t="inlineStr">
        <is>
          <t>Handset</t>
        </is>
      </c>
      <c r="T4100" s="13" t="n"/>
      <c r="U4100" s="12" t="inlineStr">
        <is>
          <t>https://drive.google.com/uc?export=view&amp;id=1Mq0k7cZqc50CLf5G0Texh3s0aFjXinSV</t>
        </is>
      </c>
    </row>
    <row r="4101" ht="15" customHeight="1">
      <c r="A4101" s="7" t="inlineStr">
        <is>
          <t>BN2009385</t>
        </is>
      </c>
      <c r="B4101" s="8" t="inlineStr">
        <is>
          <t>Xiaomi</t>
        </is>
      </c>
      <c r="C4101" s="8" t="inlineStr">
        <is>
          <t>Poco X6 Pro 12-512GB 5G</t>
        </is>
      </c>
      <c r="D4101" s="8" t="inlineStr">
        <is>
          <t>-</t>
        </is>
      </c>
      <c r="E4101" s="9" t="n">
        <v>1099</v>
      </c>
      <c r="F4101" s="9" t="inlineStr">
        <is>
          <t>1099.00</t>
        </is>
      </c>
      <c r="G4101" s="9" t="inlineStr">
        <is>
          <t>In stock</t>
        </is>
      </c>
      <c r="H4101" s="9">
        <f>SUBSTITUTE(SUBSTITUTE(SUBSTITUTE(SUBSTITUTE(SUBSTITUTE(F4101,"od",""),"Cena internetowa","")," ",""),"€",""),",",".")+0</f>
        <v/>
      </c>
      <c r="I4101" s="9" t="n"/>
      <c r="J4101" s="9">
        <f>IF(I4101&lt;&gt;"",I4101,H4101)</f>
        <v/>
      </c>
      <c r="K4101" s="9">
        <f>E4101/(1+M4101)</f>
        <v/>
      </c>
      <c r="L4101" s="10" t="inlineStr">
        <is>
          <t>PLN</t>
        </is>
      </c>
      <c r="M4101" s="11" t="n">
        <v>0.23</v>
      </c>
      <c r="N4101" s="9">
        <f>K4101*VLOOKUP(L4101,'Exchange rate'!A:B,2,0)</f>
        <v/>
      </c>
      <c r="O4101" s="8" t="inlineStr">
        <is>
          <t>x-kom</t>
        </is>
      </c>
      <c r="P4101" s="8" t="inlineStr">
        <is>
          <t>x-kom</t>
        </is>
      </c>
      <c r="Q4101" s="8" t="inlineStr">
        <is>
          <t>Poland</t>
        </is>
      </c>
      <c r="R4101" s="12" t="inlineStr">
        <is>
          <t>https://www.x-kom.pl/p/1209969-smartfon-telefon-xiaomi-poco-x6-pro-5g-12-512gb-grey.html</t>
        </is>
      </c>
      <c r="S4101" s="13" t="inlineStr">
        <is>
          <t>Handset</t>
        </is>
      </c>
      <c r="T4101" s="13" t="n"/>
      <c r="U4101" s="12" t="inlineStr">
        <is>
          <t>https://drive.google.com/uc?export=view&amp;id=1NwflpuWY2UiDbdb_k-8mVg8kBbxO3N40</t>
        </is>
      </c>
    </row>
    <row r="4102" ht="15" customHeight="1">
      <c r="A4102" s="7" t="inlineStr">
        <is>
          <t>BN2008851</t>
        </is>
      </c>
      <c r="B4102" s="8" t="inlineStr">
        <is>
          <t>Xiaomi</t>
        </is>
      </c>
      <c r="C4102" s="8" t="inlineStr">
        <is>
          <t>Redmi 12 4-128GB LTE</t>
        </is>
      </c>
      <c r="D4102" s="8" t="inlineStr">
        <is>
          <t>-</t>
        </is>
      </c>
      <c r="E4102" s="9" t="n">
        <v>399</v>
      </c>
      <c r="F4102" s="9" t="inlineStr">
        <is>
          <t>399.00</t>
        </is>
      </c>
      <c r="G4102" s="9" t="inlineStr">
        <is>
          <t>In stock</t>
        </is>
      </c>
      <c r="H4102" s="9">
        <f>SUBSTITUTE(SUBSTITUTE(SUBSTITUTE(SUBSTITUTE(SUBSTITUTE(F4102,"od",""),"Cena internetowa","")," ",""),"€",""),",",".")+0</f>
        <v/>
      </c>
      <c r="I4102" s="9" t="n"/>
      <c r="J4102" s="9">
        <f>IF(I4102&lt;&gt;"",I4102,H4102)</f>
        <v/>
      </c>
      <c r="K4102" s="9">
        <f>E4102/(1+M4102)</f>
        <v/>
      </c>
      <c r="L4102" s="10" t="inlineStr">
        <is>
          <t>PLN</t>
        </is>
      </c>
      <c r="M4102" s="11" t="n">
        <v>0.23</v>
      </c>
      <c r="N4102" s="9">
        <f>K4102*VLOOKUP(L4102,'Exchange rate'!A:B,2,0)</f>
        <v/>
      </c>
      <c r="O4102" s="8" t="inlineStr">
        <is>
          <t>x-kom</t>
        </is>
      </c>
      <c r="P4102" s="8" t="inlineStr">
        <is>
          <t>x-kom</t>
        </is>
      </c>
      <c r="Q4102" s="8" t="inlineStr">
        <is>
          <t>Poland</t>
        </is>
      </c>
      <c r="R4102" s="12" t="inlineStr">
        <is>
          <t>https://www.x-kom.pl/p/1154533-smartfon-telefon-xiaomi-redmi-12-4-128gb-sky-blue-fhd-90hz.html</t>
        </is>
      </c>
      <c r="S4102" s="13" t="inlineStr">
        <is>
          <t>Handset</t>
        </is>
      </c>
      <c r="T4102" s="13" t="n"/>
      <c r="U4102" s="12" t="inlineStr">
        <is>
          <t>https://drive.google.com/uc?export=view&amp;id=1O6ShGhA2HNu7IHQNGlBvrKTG1AT7UEFv</t>
        </is>
      </c>
    </row>
    <row r="4103" ht="15" customHeight="1">
      <c r="A4103" s="7" t="inlineStr">
        <is>
          <t>BN2008616</t>
        </is>
      </c>
      <c r="B4103" s="8" t="inlineStr">
        <is>
          <t>Xiaomi</t>
        </is>
      </c>
      <c r="C4103" s="8" t="inlineStr">
        <is>
          <t>Redmi 12C 4-128GB LTE</t>
        </is>
      </c>
      <c r="D4103" s="8" t="inlineStr">
        <is>
          <t>-</t>
        </is>
      </c>
      <c r="E4103" s="9" t="n">
        <v>0</v>
      </c>
      <c r="F4103" s="9" t="n">
        <v>0</v>
      </c>
      <c r="G4103" s="9" t="inlineStr">
        <is>
          <t>Out stock</t>
        </is>
      </c>
      <c r="H4103" s="9">
        <f>SUBSTITUTE(SUBSTITUTE(SUBSTITUTE(SUBSTITUTE(SUBSTITUTE(F4103,"od",""),"Cena internetowa","")," ",""),"€",""),",",".")+0</f>
        <v/>
      </c>
      <c r="I4103" s="9" t="n"/>
      <c r="J4103" s="9">
        <f>IF(I4103&lt;&gt;"",I4103,H4103)</f>
        <v/>
      </c>
      <c r="K4103" s="9">
        <f>E4103/(1+M4103)</f>
        <v/>
      </c>
      <c r="L4103" s="10" t="inlineStr">
        <is>
          <t>PLN</t>
        </is>
      </c>
      <c r="M4103" s="11" t="n">
        <v>0.23</v>
      </c>
      <c r="N4103" s="9">
        <f>K4103*VLOOKUP(L4103,'Exchange rate'!A:B,2,0)</f>
        <v/>
      </c>
      <c r="O4103" s="8" t="inlineStr">
        <is>
          <t>x-kom</t>
        </is>
      </c>
      <c r="P4103" s="8" t="inlineStr">
        <is>
          <t>x-kom</t>
        </is>
      </c>
      <c r="Q4103" s="8" t="inlineStr">
        <is>
          <t>Poland</t>
        </is>
      </c>
      <c r="R4103" s="12" t="inlineStr">
        <is>
          <t>https://www.x-kom.pl/p/1118597-smartfon-telefon-xiaomi-redmi-12c-4-128gb-ocean-blue.html?cid=9FYS5&amp;eid=KU1ll</t>
        </is>
      </c>
      <c r="S4103" s="13" t="inlineStr">
        <is>
          <t>Handset</t>
        </is>
      </c>
      <c r="T4103" s="13" t="n">
        <v>4</v>
      </c>
      <c r="U4103" s="12" t="inlineStr">
        <is>
          <t>https://drive.google.com/uc?export=view&amp;id=1N0iAoo6P_VAh3f0FosFgEowhQNo0kh1f</t>
        </is>
      </c>
    </row>
    <row r="4104" ht="15" customHeight="1">
      <c r="A4104" s="7" t="inlineStr">
        <is>
          <t>BN2009328</t>
        </is>
      </c>
      <c r="B4104" s="8" t="inlineStr">
        <is>
          <t>Xiaomi</t>
        </is>
      </c>
      <c r="C4104" s="8" t="inlineStr">
        <is>
          <t>Redmi 13 6-128GB LTE</t>
        </is>
      </c>
      <c r="D4104" s="8" t="inlineStr">
        <is>
          <t>-</t>
        </is>
      </c>
      <c r="E4104" s="9" t="n">
        <v>444</v>
      </c>
      <c r="F4104" s="9" t="inlineStr">
        <is>
          <t>444.00</t>
        </is>
      </c>
      <c r="G4104" s="9" t="inlineStr">
        <is>
          <t>In stock</t>
        </is>
      </c>
      <c r="H4104" s="9">
        <f>SUBSTITUTE(SUBSTITUTE(SUBSTITUTE(SUBSTITUTE(SUBSTITUTE(F4104,"od",""),"Cena internetowa","")," ",""),"€",""),",",".")+0</f>
        <v/>
      </c>
      <c r="I4104" s="9" t="n"/>
      <c r="J4104" s="9">
        <f>IF(I4104&lt;&gt;"",I4104,H4104)</f>
        <v/>
      </c>
      <c r="K4104" s="9">
        <f>E4104/(1+M4104)</f>
        <v/>
      </c>
      <c r="L4104" s="10" t="inlineStr">
        <is>
          <t>PLN</t>
        </is>
      </c>
      <c r="M4104" s="11" t="n">
        <v>0.23</v>
      </c>
      <c r="N4104" s="9">
        <f>K4104*VLOOKUP(L4104,'Exchange rate'!A:B,2,0)</f>
        <v/>
      </c>
      <c r="O4104" s="8" t="inlineStr">
        <is>
          <t>x-kom</t>
        </is>
      </c>
      <c r="P4104" s="8" t="inlineStr">
        <is>
          <t>x-kom</t>
        </is>
      </c>
      <c r="Q4104" s="8" t="inlineStr">
        <is>
          <t>Poland</t>
        </is>
      </c>
      <c r="R4104" s="12" t="inlineStr">
        <is>
          <t>https://www.x-kom.pl/p/1258359-smartfon-telefon-xiaomi-redmi-13-6-128gb-ocean-blue.html</t>
        </is>
      </c>
      <c r="S4104" s="13" t="inlineStr">
        <is>
          <t>Handset</t>
        </is>
      </c>
      <c r="T4104" s="13" t="n"/>
      <c r="U4104" s="12" t="inlineStr">
        <is>
          <t>https://drive.google.com/uc?export=view&amp;id=1N9Dgddlu48oD3W9nWQKP0SBmeHusj-Iq</t>
        </is>
      </c>
    </row>
    <row r="4105" ht="15" customHeight="1">
      <c r="A4105" s="7" t="inlineStr">
        <is>
          <t>BN2009331</t>
        </is>
      </c>
      <c r="B4105" s="8" t="inlineStr">
        <is>
          <t>Xiaomi</t>
        </is>
      </c>
      <c r="C4105" s="8" t="inlineStr">
        <is>
          <t>Redmi 13 8-256GB LTE</t>
        </is>
      </c>
      <c r="D4105" s="8" t="inlineStr">
        <is>
          <t>-</t>
        </is>
      </c>
      <c r="E4105" s="9" t="n">
        <v>498</v>
      </c>
      <c r="F4105" s="9" t="inlineStr">
        <is>
          <t>498.00</t>
        </is>
      </c>
      <c r="G4105" s="9" t="inlineStr">
        <is>
          <t>In stock</t>
        </is>
      </c>
      <c r="H4105" s="9">
        <f>SUBSTITUTE(SUBSTITUTE(SUBSTITUTE(SUBSTITUTE(SUBSTITUTE(F4105,"od",""),"Cena internetowa","")," ",""),"€",""),",",".")+0</f>
        <v/>
      </c>
      <c r="I4105" s="9" t="n"/>
      <c r="J4105" s="9">
        <f>IF(I4105&lt;&gt;"",I4105,H4105)</f>
        <v/>
      </c>
      <c r="K4105" s="9">
        <f>E4105/(1+M4105)</f>
        <v/>
      </c>
      <c r="L4105" s="10" t="inlineStr">
        <is>
          <t>PLN</t>
        </is>
      </c>
      <c r="M4105" s="11" t="n">
        <v>0.23</v>
      </c>
      <c r="N4105" s="9">
        <f>K4105*VLOOKUP(L4105,'Exchange rate'!A:B,2,0)</f>
        <v/>
      </c>
      <c r="O4105" s="8" t="inlineStr">
        <is>
          <t>x-kom</t>
        </is>
      </c>
      <c r="P4105" s="8" t="inlineStr">
        <is>
          <t>x-kom</t>
        </is>
      </c>
      <c r="Q4105" s="8" t="inlineStr">
        <is>
          <t>Poland</t>
        </is>
      </c>
      <c r="R4105" s="12" t="inlineStr">
        <is>
          <t>https://www.x-kom.pl/p/1258364-smartfon-telefon-xiaomi-redmi-13-8-256gb-ocean-blue.html</t>
        </is>
      </c>
      <c r="S4105" s="13" t="inlineStr">
        <is>
          <t>Handset</t>
        </is>
      </c>
      <c r="T4105" s="13" t="n"/>
      <c r="U4105" s="12" t="inlineStr">
        <is>
          <t>https://drive.google.com/uc?export=view&amp;id=1MqAafWCFyXr5P0Y3w7ZyofPUu2BDpQt7</t>
        </is>
      </c>
    </row>
    <row r="4106" ht="15" customHeight="1">
      <c r="A4106" s="7" t="inlineStr">
        <is>
          <t>BN2009087</t>
        </is>
      </c>
      <c r="B4106" s="8" t="inlineStr">
        <is>
          <t>Xiaomi</t>
        </is>
      </c>
      <c r="C4106" s="8" t="inlineStr">
        <is>
          <t>Redmi 13C 4-128GB LTE</t>
        </is>
      </c>
      <c r="D4106" s="8" t="inlineStr">
        <is>
          <t>-</t>
        </is>
      </c>
      <c r="E4106" s="9" t="n">
        <v>0</v>
      </c>
      <c r="F4106" s="9" t="n">
        <v>0</v>
      </c>
      <c r="G4106" s="9" t="inlineStr">
        <is>
          <t>Out stock</t>
        </is>
      </c>
      <c r="H4106" s="9">
        <f>SUBSTITUTE(SUBSTITUTE(SUBSTITUTE(SUBSTITUTE(SUBSTITUTE(F4106,"od",""),"Cena internetowa","")," ",""),"€",""),",",".")+0</f>
        <v/>
      </c>
      <c r="I4106" s="9" t="n"/>
      <c r="J4106" s="9">
        <f>IF(I4106&lt;&gt;"",I4106,H4106)</f>
        <v/>
      </c>
      <c r="K4106" s="9">
        <f>E4106/(1+M4106)</f>
        <v/>
      </c>
      <c r="L4106" s="10" t="inlineStr">
        <is>
          <t>PLN</t>
        </is>
      </c>
      <c r="M4106" s="11" t="n">
        <v>0.23</v>
      </c>
      <c r="N4106" s="9">
        <f>K4106*VLOOKUP(L4106,'Exchange rate'!A:B,2,0)</f>
        <v/>
      </c>
      <c r="O4106" s="8" t="inlineStr">
        <is>
          <t>x-kom</t>
        </is>
      </c>
      <c r="P4106" s="8" t="inlineStr">
        <is>
          <t>x-kom</t>
        </is>
      </c>
      <c r="Q4106" s="8" t="inlineStr">
        <is>
          <t>Poland</t>
        </is>
      </c>
      <c r="R4106" s="12" t="inlineStr">
        <is>
          <t>https://www.x-kom.pl/p/1199827-smartfon-telefon-xiaomi-redmi-13c-4-128gb-navy-blue.html</t>
        </is>
      </c>
      <c r="S4106" s="13" t="inlineStr">
        <is>
          <t>Handset</t>
        </is>
      </c>
      <c r="T4106" s="13" t="n">
        <v>4</v>
      </c>
      <c r="U4106" s="12" t="inlineStr">
        <is>
          <t>https://drive.google.com/uc?export=view&amp;id=1N3CsgP9r2TcETO9R8oIHXV0hAVLkdf7n</t>
        </is>
      </c>
    </row>
    <row r="4107" ht="15" customHeight="1">
      <c r="A4107" s="7" t="inlineStr">
        <is>
          <t>BN2009088</t>
        </is>
      </c>
      <c r="B4107" s="8" t="inlineStr">
        <is>
          <t>Xiaomi</t>
        </is>
      </c>
      <c r="C4107" s="8" t="inlineStr">
        <is>
          <t>Redmi 13C 8-256GB LTE</t>
        </is>
      </c>
      <c r="D4107" s="8" t="inlineStr">
        <is>
          <t>-</t>
        </is>
      </c>
      <c r="E4107" s="9" t="n">
        <v>0</v>
      </c>
      <c r="F4107" s="9" t="n">
        <v>0</v>
      </c>
      <c r="G4107" s="9" t="inlineStr">
        <is>
          <t>Out stock</t>
        </is>
      </c>
      <c r="H4107" s="9">
        <f>SUBSTITUTE(SUBSTITUTE(SUBSTITUTE(SUBSTITUTE(SUBSTITUTE(F4107,"od",""),"Cena internetowa","")," ",""),"€",""),",",".")+0</f>
        <v/>
      </c>
      <c r="I4107" s="9" t="n"/>
      <c r="J4107" s="9">
        <f>IF(I4107&lt;&gt;"",I4107,H4107)</f>
        <v/>
      </c>
      <c r="K4107" s="9">
        <f>E4107/(1+M4107)</f>
        <v/>
      </c>
      <c r="L4107" s="10" t="inlineStr">
        <is>
          <t>PLN</t>
        </is>
      </c>
      <c r="M4107" s="11" t="n">
        <v>0.23</v>
      </c>
      <c r="N4107" s="9">
        <f>K4107*VLOOKUP(L4107,'Exchange rate'!A:B,2,0)</f>
        <v/>
      </c>
      <c r="O4107" s="8" t="inlineStr">
        <is>
          <t>x-kom</t>
        </is>
      </c>
      <c r="P4107" s="8" t="inlineStr">
        <is>
          <t>x-kom</t>
        </is>
      </c>
      <c r="Q4107" s="8" t="inlineStr">
        <is>
          <t>Poland</t>
        </is>
      </c>
      <c r="R4107" s="12" t="inlineStr">
        <is>
          <t>https://www.x-kom.pl/p/1199828-smartfon-telefon-xiaomi-redmi-13c-8-256gb-navy-blue.html?cid=9FYS5&amp;eid=KU1ll</t>
        </is>
      </c>
      <c r="S4107" s="13" t="inlineStr">
        <is>
          <t>Handset</t>
        </is>
      </c>
      <c r="T4107" s="13" t="n">
        <v>4</v>
      </c>
      <c r="U4107" s="12" t="inlineStr">
        <is>
          <t>https://drive.google.com/uc?export=view&amp;id=1OESdLqDLfQtm4I0vPwSyZA1zU3t1PWg4</t>
        </is>
      </c>
    </row>
    <row r="4108" ht="15" customHeight="1">
      <c r="A4108" s="7" t="inlineStr">
        <is>
          <t>BN2009638</t>
        </is>
      </c>
      <c r="B4108" s="8" t="inlineStr">
        <is>
          <t>Xiaomi</t>
        </is>
      </c>
      <c r="C4108" s="8" t="inlineStr">
        <is>
          <t>Redmi 14C 4-128GB LTE</t>
        </is>
      </c>
      <c r="D4108" s="8" t="inlineStr">
        <is>
          <t>-</t>
        </is>
      </c>
      <c r="E4108" s="9" t="n">
        <v>342</v>
      </c>
      <c r="F4108" s="9" t="inlineStr">
        <is>
          <t>342.00</t>
        </is>
      </c>
      <c r="G4108" s="9" t="inlineStr">
        <is>
          <t>In stock</t>
        </is>
      </c>
      <c r="H4108" s="9">
        <f>SUBSTITUTE(SUBSTITUTE(SUBSTITUTE(SUBSTITUTE(SUBSTITUTE(F4108,"od",""),"Cena internetowa","")," ",""),"€",""),",",".")+0</f>
        <v/>
      </c>
      <c r="I4108" s="9" t="n"/>
      <c r="J4108" s="9">
        <f>IF(I4108&lt;&gt;"",I4108,H4108)</f>
        <v/>
      </c>
      <c r="K4108" s="9">
        <f>E4108/(1+M4108)</f>
        <v/>
      </c>
      <c r="L4108" s="10" t="inlineStr">
        <is>
          <t>PLN</t>
        </is>
      </c>
      <c r="M4108" s="11" t="n">
        <v>0.23</v>
      </c>
      <c r="N4108" s="9">
        <f>K4108*VLOOKUP(L4108,'Exchange rate'!A:B,2,0)</f>
        <v/>
      </c>
      <c r="O4108" s="8" t="inlineStr">
        <is>
          <t>x-kom</t>
        </is>
      </c>
      <c r="P4108" s="8" t="inlineStr">
        <is>
          <t>x-kom</t>
        </is>
      </c>
      <c r="Q4108" s="8" t="inlineStr">
        <is>
          <t>Poland</t>
        </is>
      </c>
      <c r="R4108" s="12" t="inlineStr">
        <is>
          <t>https://www.x-kom.pl/p/1281379-smartfon-telefon-xiaomi-redmi-14c-4-128gb-starry-blue-120hz.html</t>
        </is>
      </c>
      <c r="S4108" s="13" t="inlineStr">
        <is>
          <t>Handset</t>
        </is>
      </c>
      <c r="T4108" s="13" t="n"/>
      <c r="U4108" s="12" t="inlineStr">
        <is>
          <t>https://drive.google.com/uc?export=view&amp;id=1MrxdwC4VY3w7wkH8xR2pJGrnOFti5QJk</t>
        </is>
      </c>
    </row>
    <row r="4109" ht="15" customHeight="1">
      <c r="A4109" s="7" t="inlineStr">
        <is>
          <t>BN2009278</t>
        </is>
      </c>
      <c r="B4109" s="8" t="inlineStr">
        <is>
          <t>Xiaomi</t>
        </is>
      </c>
      <c r="C4109" s="8" t="inlineStr">
        <is>
          <t>Redmi A3 3-64GB LTE</t>
        </is>
      </c>
      <c r="D4109" s="8" t="inlineStr">
        <is>
          <t>-</t>
        </is>
      </c>
      <c r="E4109" s="9" t="n">
        <v>263</v>
      </c>
      <c r="F4109" s="9" t="inlineStr">
        <is>
          <t>263.00</t>
        </is>
      </c>
      <c r="G4109" s="9" t="inlineStr">
        <is>
          <t>In stock</t>
        </is>
      </c>
      <c r="H4109" s="9">
        <f>SUBSTITUTE(SUBSTITUTE(SUBSTITUTE(SUBSTITUTE(SUBSTITUTE(F4109,"od",""),"Cena internetowa","")," ",""),"€",""),",",".")+0</f>
        <v/>
      </c>
      <c r="I4109" s="9" t="n"/>
      <c r="J4109" s="9">
        <f>IF(I4109&lt;&gt;"",I4109,H4109)</f>
        <v/>
      </c>
      <c r="K4109" s="9">
        <f>E4109/(1+M4109)</f>
        <v/>
      </c>
      <c r="L4109" s="10" t="inlineStr">
        <is>
          <t>PLN</t>
        </is>
      </c>
      <c r="M4109" s="11" t="n">
        <v>0.23</v>
      </c>
      <c r="N4109" s="9">
        <f>K4109*VLOOKUP(L4109,'Exchange rate'!A:B,2,0)</f>
        <v/>
      </c>
      <c r="O4109" s="8" t="inlineStr">
        <is>
          <t>x-kom</t>
        </is>
      </c>
      <c r="P4109" s="8" t="inlineStr">
        <is>
          <t>x-kom</t>
        </is>
      </c>
      <c r="Q4109" s="8" t="inlineStr">
        <is>
          <t>Poland</t>
        </is>
      </c>
      <c r="R4109" s="12" t="inlineStr">
        <is>
          <t>https://www.x-kom.pl/p/1227328-smartfon-telefon-xiaomi-redmi-a3-3-64gb-black.html</t>
        </is>
      </c>
      <c r="S4109" s="13" t="inlineStr">
        <is>
          <t>Handset</t>
        </is>
      </c>
      <c r="T4109" s="13" t="n"/>
      <c r="U4109" s="12" t="inlineStr">
        <is>
          <t>https://drive.google.com/uc?export=view&amp;id=1NkBYZqaV06_AI085nWrxtnCjg1cG54X3</t>
        </is>
      </c>
    </row>
    <row r="4110" ht="15" customHeight="1">
      <c r="A4110" s="7" t="inlineStr">
        <is>
          <t>BN2008771</t>
        </is>
      </c>
      <c r="B4110" s="8" t="inlineStr">
        <is>
          <t>Xiaomi</t>
        </is>
      </c>
      <c r="C4110" s="8" t="inlineStr">
        <is>
          <t>Redmi Note 12S 8-256GB LTE</t>
        </is>
      </c>
      <c r="D4110" s="8" t="inlineStr">
        <is>
          <t>-</t>
        </is>
      </c>
      <c r="E4110" s="9" t="n">
        <v>0</v>
      </c>
      <c r="F4110" s="9" t="n">
        <v>0</v>
      </c>
      <c r="G4110" s="9" t="inlineStr">
        <is>
          <t>Out stock</t>
        </is>
      </c>
      <c r="H4110" s="9">
        <f>SUBSTITUTE(SUBSTITUTE(SUBSTITUTE(SUBSTITUTE(SUBSTITUTE(F4110,"od",""),"Cena internetowa","")," ",""),"€",""),",",".")+0</f>
        <v/>
      </c>
      <c r="I4110" s="9" t="n"/>
      <c r="J4110" s="9">
        <f>IF(I4110&lt;&gt;"",I4110,H4110)</f>
        <v/>
      </c>
      <c r="K4110" s="9">
        <f>E4110/(1+M4110)</f>
        <v/>
      </c>
      <c r="L4110" s="10" t="inlineStr">
        <is>
          <t>PLN</t>
        </is>
      </c>
      <c r="M4110" s="11" t="n">
        <v>0.23</v>
      </c>
      <c r="N4110" s="9">
        <f>K4110*VLOOKUP(L4110,'Exchange rate'!A:B,2,0)</f>
        <v/>
      </c>
      <c r="O4110" s="8" t="inlineStr">
        <is>
          <t>x-kom</t>
        </is>
      </c>
      <c r="P4110" s="8" t="inlineStr">
        <is>
          <t>x-kom</t>
        </is>
      </c>
      <c r="Q4110" s="8" t="inlineStr">
        <is>
          <t>Poland</t>
        </is>
      </c>
      <c r="R4110" s="12" t="inlineStr">
        <is>
          <t>https://www.x-kom.pl/p/1142403-smartfon-telefon-xiaomi-redmi-note-12s-8-256gb-ice-blue.html</t>
        </is>
      </c>
      <c r="S4110" s="13" t="inlineStr">
        <is>
          <t>Handset</t>
        </is>
      </c>
      <c r="T4110" s="13" t="n">
        <v>4</v>
      </c>
      <c r="U4110" s="12" t="inlineStr">
        <is>
          <t>https://drive.google.com/uc?export=view&amp;id=1OB9MfPrWnCWpLUJVbWSqBn-ghaq1RV1m</t>
        </is>
      </c>
    </row>
    <row r="4111" ht="15" customHeight="1">
      <c r="A4111" s="7" t="inlineStr">
        <is>
          <t>BN2009387</t>
        </is>
      </c>
      <c r="B4111" s="8" t="inlineStr">
        <is>
          <t>Xiaomi</t>
        </is>
      </c>
      <c r="C4111" s="8" t="inlineStr">
        <is>
          <t>Redmi Note 13 6-128GB 5G</t>
        </is>
      </c>
      <c r="D4111" s="8" t="inlineStr">
        <is>
          <t>-</t>
        </is>
      </c>
      <c r="E4111" s="9" t="n">
        <v>699</v>
      </c>
      <c r="F4111" s="9" t="inlineStr">
        <is>
          <t>699.00</t>
        </is>
      </c>
      <c r="G4111" s="9" t="inlineStr">
        <is>
          <t>In stock</t>
        </is>
      </c>
      <c r="H4111" s="9">
        <f>SUBSTITUTE(SUBSTITUTE(SUBSTITUTE(SUBSTITUTE(SUBSTITUTE(F4111,"od",""),"Cena internetowa","")," ",""),"€",""),",",".")+0</f>
        <v/>
      </c>
      <c r="I4111" s="9" t="n"/>
      <c r="J4111" s="9">
        <f>IF(I4111&lt;&gt;"",I4111,H4111)</f>
        <v/>
      </c>
      <c r="K4111" s="9">
        <f>E4111/(1+M4111)</f>
        <v/>
      </c>
      <c r="L4111" s="10" t="inlineStr">
        <is>
          <t>PLN</t>
        </is>
      </c>
      <c r="M4111" s="11" t="n">
        <v>0.23</v>
      </c>
      <c r="N4111" s="9">
        <f>K4111*VLOOKUP(L4111,'Exchange rate'!A:B,2,0)</f>
        <v/>
      </c>
      <c r="O4111" s="8" t="inlineStr">
        <is>
          <t>x-kom</t>
        </is>
      </c>
      <c r="P4111" s="8" t="inlineStr">
        <is>
          <t>x-kom</t>
        </is>
      </c>
      <c r="Q4111" s="8" t="inlineStr">
        <is>
          <t>Poland</t>
        </is>
      </c>
      <c r="R4111" s="12" t="inlineStr">
        <is>
          <t>https://www.x-kom.pl/p/1213727-smartfon-telefon-xiaomi-redmi-note-13-5g-6-128gb-arctic-white.html?cid=9FYS5&amp;eid=KU1ll</t>
        </is>
      </c>
      <c r="S4111" s="13" t="inlineStr">
        <is>
          <t>Handset</t>
        </is>
      </c>
      <c r="T4111" s="13" t="n"/>
      <c r="U4111" s="12" t="inlineStr">
        <is>
          <t>https://drive.google.com/uc?export=view&amp;id=1Nk7yOqutmqJTY7UcBu95j8KZ9Kwr6T_S</t>
        </is>
      </c>
    </row>
    <row r="4112" ht="15" customHeight="1">
      <c r="A4112" s="7" t="inlineStr">
        <is>
          <t>BN2009089</t>
        </is>
      </c>
      <c r="B4112" s="8" t="inlineStr">
        <is>
          <t>Xiaomi</t>
        </is>
      </c>
      <c r="C4112" s="8" t="inlineStr">
        <is>
          <t>Redmi Note 13 6-128GB LTE</t>
        </is>
      </c>
      <c r="D4112" s="8" t="inlineStr">
        <is>
          <t>-</t>
        </is>
      </c>
      <c r="E4112" s="9" t="n">
        <v>0</v>
      </c>
      <c r="F4112" s="9" t="n">
        <v>0</v>
      </c>
      <c r="G4112" s="9" t="inlineStr">
        <is>
          <t>Out stock</t>
        </is>
      </c>
      <c r="H4112" s="9">
        <f>SUBSTITUTE(SUBSTITUTE(SUBSTITUTE(SUBSTITUTE(SUBSTITUTE(F4112,"od",""),"Cena internetowa","")," ",""),"€",""),",",".")+0</f>
        <v/>
      </c>
      <c r="I4112" s="9" t="n"/>
      <c r="J4112" s="9">
        <f>IF(I4112&lt;&gt;"",I4112,H4112)</f>
        <v/>
      </c>
      <c r="K4112" s="9">
        <f>E4112/(1+M4112)</f>
        <v/>
      </c>
      <c r="L4112" s="10" t="inlineStr">
        <is>
          <t>PLN</t>
        </is>
      </c>
      <c r="M4112" s="11" t="n">
        <v>0.23</v>
      </c>
      <c r="N4112" s="9">
        <f>K4112*VLOOKUP(L4112,'Exchange rate'!A:B,2,0)</f>
        <v/>
      </c>
      <c r="O4112" s="8" t="inlineStr">
        <is>
          <t>x-kom</t>
        </is>
      </c>
      <c r="P4112" s="8" t="inlineStr">
        <is>
          <t>x-kom</t>
        </is>
      </c>
      <c r="Q4112" s="8" t="inlineStr">
        <is>
          <t>Poland</t>
        </is>
      </c>
      <c r="R4112" s="12" t="inlineStr">
        <is>
          <t>https://www.x-kom.pl/p/1213720-smartfon-telefon-xiaomi-redmi-note-13-6-128gb-ice-blue.html</t>
        </is>
      </c>
      <c r="S4112" s="13" t="inlineStr">
        <is>
          <t>Handset</t>
        </is>
      </c>
      <c r="T4112" s="13" t="n">
        <v>4</v>
      </c>
      <c r="U4112" s="12" t="inlineStr">
        <is>
          <t>https://drive.google.com/uc?export=view&amp;id=1NR_JExk8k3DwryVF9nc6UFh6jv6avtx4</t>
        </is>
      </c>
    </row>
    <row r="4113" ht="15" customHeight="1">
      <c r="A4113" s="7" t="inlineStr">
        <is>
          <t>BN2009090</t>
        </is>
      </c>
      <c r="B4113" s="8" t="inlineStr">
        <is>
          <t>Xiaomi</t>
        </is>
      </c>
      <c r="C4113" s="8" t="inlineStr">
        <is>
          <t>Redmi Note 13 8-256GB LTE</t>
        </is>
      </c>
      <c r="D4113" s="8" t="inlineStr">
        <is>
          <t>-</t>
        </is>
      </c>
      <c r="E4113" s="9" t="n">
        <v>0</v>
      </c>
      <c r="F4113" s="9" t="n">
        <v>0</v>
      </c>
      <c r="G4113" s="9" t="inlineStr">
        <is>
          <t>Out stock</t>
        </is>
      </c>
      <c r="H4113" s="9">
        <f>SUBSTITUTE(SUBSTITUTE(SUBSTITUTE(SUBSTITUTE(SUBSTITUTE(F4113,"od",""),"Cena internetowa","")," ",""),"€",""),",",".")+0</f>
        <v/>
      </c>
      <c r="I4113" s="9" t="n"/>
      <c r="J4113" s="9">
        <f>IF(I4113&lt;&gt;"",I4113,H4113)</f>
        <v/>
      </c>
      <c r="K4113" s="9">
        <f>E4113/(1+M4113)</f>
        <v/>
      </c>
      <c r="L4113" s="10" t="inlineStr">
        <is>
          <t>PLN</t>
        </is>
      </c>
      <c r="M4113" s="11" t="n">
        <v>0.23</v>
      </c>
      <c r="N4113" s="9">
        <f>K4113*VLOOKUP(L4113,'Exchange rate'!A:B,2,0)</f>
        <v/>
      </c>
      <c r="O4113" s="8" t="inlineStr">
        <is>
          <t>x-kom</t>
        </is>
      </c>
      <c r="P4113" s="8" t="inlineStr">
        <is>
          <t>x-kom</t>
        </is>
      </c>
      <c r="Q4113" s="8" t="inlineStr">
        <is>
          <t>Poland</t>
        </is>
      </c>
      <c r="R4113" s="12" t="inlineStr">
        <is>
          <t>https://www.x-kom.pl/p/1213723-smartfon-telefon-xiaomi-redmi-note-13-8-256gb-ice-blue.html</t>
        </is>
      </c>
      <c r="S4113" s="13" t="inlineStr">
        <is>
          <t>Handset</t>
        </is>
      </c>
      <c r="T4113" s="13" t="n">
        <v>4</v>
      </c>
      <c r="U4113" s="12" t="inlineStr">
        <is>
          <t>https://drive.google.com/uc?export=view&amp;id=1Nah7sFLc9kyOPdqDF2v3FW7q9noG8ApH</t>
        </is>
      </c>
    </row>
    <row r="4114" ht="15" customHeight="1">
      <c r="A4114" s="7" t="inlineStr">
        <is>
          <t>BN2009091</t>
        </is>
      </c>
      <c r="B4114" s="8" t="inlineStr">
        <is>
          <t>Xiaomi</t>
        </is>
      </c>
      <c r="C4114" s="8" t="inlineStr">
        <is>
          <t>Redmi Note 13 Pro 8-256GB 5G</t>
        </is>
      </c>
      <c r="D4114" s="8" t="inlineStr">
        <is>
          <t>-</t>
        </is>
      </c>
      <c r="E4114" s="9" t="n">
        <v>1099</v>
      </c>
      <c r="F4114" s="9" t="inlineStr">
        <is>
          <t>1099.00</t>
        </is>
      </c>
      <c r="G4114" s="9" t="inlineStr">
        <is>
          <t>In stock</t>
        </is>
      </c>
      <c r="H4114" s="9">
        <f>SUBSTITUTE(SUBSTITUTE(SUBSTITUTE(SUBSTITUTE(SUBSTITUTE(F4114,"od",""),"Cena internetowa","")," ",""),"€",""),",",".")+0</f>
        <v/>
      </c>
      <c r="I4114" s="9" t="n"/>
      <c r="J4114" s="9">
        <f>IF(I4114&lt;&gt;"",I4114,H4114)</f>
        <v/>
      </c>
      <c r="K4114" s="9">
        <f>E4114/(1+M4114)</f>
        <v/>
      </c>
      <c r="L4114" s="10" t="inlineStr">
        <is>
          <t>PLN</t>
        </is>
      </c>
      <c r="M4114" s="11" t="n">
        <v>0.23</v>
      </c>
      <c r="N4114" s="9">
        <f>K4114*VLOOKUP(L4114,'Exchange rate'!A:B,2,0)</f>
        <v/>
      </c>
      <c r="O4114" s="8" t="inlineStr">
        <is>
          <t>x-kom</t>
        </is>
      </c>
      <c r="P4114" s="8" t="inlineStr">
        <is>
          <t>x-kom</t>
        </is>
      </c>
      <c r="Q4114" s="8" t="inlineStr">
        <is>
          <t>Poland</t>
        </is>
      </c>
      <c r="R4114" s="12" t="inlineStr">
        <is>
          <t>https://www.x-kom.pl/p/1213736-smartfon-telefon-xiaomi-redmi-note-13-pro-5g-8-256gb-ocean-teal.html?cid=9FYS5&amp;eid=KU1ll</t>
        </is>
      </c>
      <c r="S4114" s="13" t="inlineStr">
        <is>
          <t>Handset</t>
        </is>
      </c>
      <c r="T4114" s="13" t="n"/>
      <c r="U4114" s="12" t="inlineStr">
        <is>
          <t>https://drive.google.com/uc?export=view&amp;id=1Ny6h5_KVOj7qgfeioJaJXKdeiKReaQqu</t>
        </is>
      </c>
    </row>
    <row r="4115" ht="15" customHeight="1">
      <c r="A4115" s="7" t="inlineStr">
        <is>
          <t>BN2009248</t>
        </is>
      </c>
      <c r="B4115" s="8" t="inlineStr">
        <is>
          <t>Xiaomi</t>
        </is>
      </c>
      <c r="C4115" s="8" t="inlineStr">
        <is>
          <t>Redmi Note 13 Pro 8-256GB LTE</t>
        </is>
      </c>
      <c r="D4115" s="8" t="inlineStr">
        <is>
          <t>-</t>
        </is>
      </c>
      <c r="E4115" s="9" t="n">
        <v>0</v>
      </c>
      <c r="F4115" s="9" t="n">
        <v>0</v>
      </c>
      <c r="G4115" s="9" t="inlineStr">
        <is>
          <t>Out stock</t>
        </is>
      </c>
      <c r="H4115" s="9">
        <f>SUBSTITUTE(SUBSTITUTE(SUBSTITUTE(SUBSTITUTE(SUBSTITUTE(F4115,"od",""),"Cena internetowa","")," ",""),"€",""),",",".")+0</f>
        <v/>
      </c>
      <c r="I4115" s="9" t="n"/>
      <c r="J4115" s="9">
        <f>IF(I4115&lt;&gt;"",I4115,H4115)</f>
        <v/>
      </c>
      <c r="K4115" s="9">
        <f>E4115/(1+M4115)</f>
        <v/>
      </c>
      <c r="L4115" s="10" t="inlineStr">
        <is>
          <t>PLN</t>
        </is>
      </c>
      <c r="M4115" s="11" t="n">
        <v>0.23</v>
      </c>
      <c r="N4115" s="9">
        <f>K4115*VLOOKUP(L4115,'Exchange rate'!A:B,2,0)</f>
        <v/>
      </c>
      <c r="O4115" s="8" t="inlineStr">
        <is>
          <t>x-kom</t>
        </is>
      </c>
      <c r="P4115" s="8" t="inlineStr">
        <is>
          <t>x-kom</t>
        </is>
      </c>
      <c r="Q4115" s="8" t="inlineStr">
        <is>
          <t>Poland</t>
        </is>
      </c>
      <c r="R4115" s="12" t="inlineStr">
        <is>
          <t>https://www.x-kom.pl/p/1213732-smartfon-telefon-xiaomi-redmi-note-13-pro-8-256gb-lavendar-purple.html</t>
        </is>
      </c>
      <c r="S4115" s="13" t="inlineStr">
        <is>
          <t>Handset</t>
        </is>
      </c>
      <c r="T4115" s="13" t="n">
        <v>4</v>
      </c>
      <c r="U4115" s="12" t="inlineStr">
        <is>
          <t>https://drive.google.com/uc?export=view&amp;id=1N1eOzujUw3KYMOSfWgmrRrWQhp-7Kyxv</t>
        </is>
      </c>
    </row>
    <row r="4116" ht="15" customHeight="1">
      <c r="A4116" s="7" t="inlineStr">
        <is>
          <t>BN2009111</t>
        </is>
      </c>
      <c r="B4116" s="8" t="inlineStr">
        <is>
          <t>Xiaomi</t>
        </is>
      </c>
      <c r="C4116" s="8" t="inlineStr">
        <is>
          <t>Redmi Note 13 Pro+ 12-512GB 5G</t>
        </is>
      </c>
      <c r="D4116" s="8" t="inlineStr">
        <is>
          <t>-</t>
        </is>
      </c>
      <c r="E4116" s="9" t="n">
        <v>1399</v>
      </c>
      <c r="F4116" s="9" t="inlineStr">
        <is>
          <t>1399.00</t>
        </is>
      </c>
      <c r="G4116" s="9" t="inlineStr">
        <is>
          <t>In stock</t>
        </is>
      </c>
      <c r="H4116" s="9">
        <f>SUBSTITUTE(SUBSTITUTE(SUBSTITUTE(SUBSTITUTE(SUBSTITUTE(F4116,"od",""),"Cena internetowa","")," ",""),"€",""),",",".")+0</f>
        <v/>
      </c>
      <c r="I4116" s="9" t="n"/>
      <c r="J4116" s="9">
        <f>IF(I4116&lt;&gt;"",I4116,H4116)</f>
        <v/>
      </c>
      <c r="K4116" s="9">
        <f>E4116/(1+M4116)</f>
        <v/>
      </c>
      <c r="L4116" s="10" t="inlineStr">
        <is>
          <t>PLN</t>
        </is>
      </c>
      <c r="M4116" s="11" t="n">
        <v>0.23</v>
      </c>
      <c r="N4116" s="9">
        <f>K4116*VLOOKUP(L4116,'Exchange rate'!A:B,2,0)</f>
        <v/>
      </c>
      <c r="O4116" s="8" t="inlineStr">
        <is>
          <t>x-kom</t>
        </is>
      </c>
      <c r="P4116" s="8" t="inlineStr">
        <is>
          <t>x-kom</t>
        </is>
      </c>
      <c r="Q4116" s="8" t="inlineStr">
        <is>
          <t>Poland</t>
        </is>
      </c>
      <c r="R4116" s="12" t="inlineStr">
        <is>
          <t>https://www.x-kom.pl/p/1213744-smartfon-telefon-xiaomi-redmi-note-13-pro-5g-12-512gb-aurora-purple.html</t>
        </is>
      </c>
      <c r="S4116" s="13" t="inlineStr">
        <is>
          <t>Handset</t>
        </is>
      </c>
      <c r="T4116" s="13" t="n"/>
      <c r="U4116" s="12" t="inlineStr">
        <is>
          <t>https://drive.google.com/uc?export=view&amp;id=1NVMqFC2BsQIaxEwCv2_iVArhi5snJS66</t>
        </is>
      </c>
    </row>
    <row r="4117" ht="15" customHeight="1">
      <c r="A4117" s="7" t="inlineStr">
        <is>
          <t>BN2009812</t>
        </is>
      </c>
      <c r="B4117" s="8" t="inlineStr">
        <is>
          <t>Xiaomi</t>
        </is>
      </c>
      <c r="C4117" s="8" t="inlineStr">
        <is>
          <t>Redmi Note 14 Pro 8-256GB 5G</t>
        </is>
      </c>
      <c r="D4117" s="8" t="inlineStr">
        <is>
          <t>-</t>
        </is>
      </c>
      <c r="E4117" s="9" t="n">
        <v>1397</v>
      </c>
      <c r="F4117" s="9" t="inlineStr">
        <is>
          <t>1397.00</t>
        </is>
      </c>
      <c r="G4117" s="9" t="inlineStr">
        <is>
          <t>In stock</t>
        </is>
      </c>
      <c r="H4117" s="9">
        <f>SUBSTITUTE(SUBSTITUTE(SUBSTITUTE(SUBSTITUTE(SUBSTITUTE(F4117,"od",""),"Cena internetowa","")," ",""),"€",""),",",".")+0</f>
        <v/>
      </c>
      <c r="I4117" s="9" t="n"/>
      <c r="J4117" s="9">
        <f>IF(I4117&lt;&gt;"",I4117,H4117)</f>
        <v/>
      </c>
      <c r="K4117" s="9">
        <f>E4117/(1+M4117)</f>
        <v/>
      </c>
      <c r="L4117" s="10" t="inlineStr">
        <is>
          <t>PLN</t>
        </is>
      </c>
      <c r="M4117" s="11" t="n">
        <v>0.23</v>
      </c>
      <c r="N4117" s="9">
        <f>K4117*VLOOKUP(L4117,'Exchange rate'!A:B,2,0)</f>
        <v/>
      </c>
      <c r="O4117" s="8" t="inlineStr">
        <is>
          <t>x-kom</t>
        </is>
      </c>
      <c r="P4117" s="8" t="inlineStr">
        <is>
          <t>x-kom</t>
        </is>
      </c>
      <c r="Q4117" s="8" t="inlineStr">
        <is>
          <t>Poland</t>
        </is>
      </c>
      <c r="R4117" s="12" t="inlineStr">
        <is>
          <t>https://www.x-kom.pl/p/1308430-smartfon-telefon-xiaomi-redmi-note-14-pro-5g-8-256gb-midnight-black.html</t>
        </is>
      </c>
      <c r="S4117" s="13" t="inlineStr">
        <is>
          <t>Handset</t>
        </is>
      </c>
      <c r="T4117" s="13" t="n"/>
      <c r="U4117" s="12" t="inlineStr">
        <is>
          <t>https://drive.google.com/uc?export=view&amp;id=1N6a-YjJ3O9f-q6_nI5qbdJn8cPW-HD8B</t>
        </is>
      </c>
    </row>
    <row r="4118" ht="15" customHeight="1">
      <c r="A4118" s="7" t="inlineStr">
        <is>
          <t>AN00000173</t>
        </is>
      </c>
      <c r="B4118" s="8" t="inlineStr">
        <is>
          <t>Xiaomi</t>
        </is>
      </c>
      <c r="C4118" s="8" t="inlineStr">
        <is>
          <t>Redmi Watch 3 Active</t>
        </is>
      </c>
      <c r="D4118" s="8" t="inlineStr">
        <is>
          <t>-</t>
        </is>
      </c>
      <c r="E4118" s="9" t="n">
        <v>0</v>
      </c>
      <c r="F4118" s="9" t="n">
        <v>0</v>
      </c>
      <c r="G4118" s="9" t="inlineStr">
        <is>
          <t>Out stock</t>
        </is>
      </c>
      <c r="H4118" s="9">
        <f>SUBSTITUTE(SUBSTITUTE(SUBSTITUTE(SUBSTITUTE(SUBSTITUTE(F4118,"od",""),"Cena internetowa","")," ",""),"€",""),",",".")+0</f>
        <v/>
      </c>
      <c r="I4118" s="9" t="n"/>
      <c r="J4118" s="9">
        <f>IF(I4118&lt;&gt;"",I4118,H4118)</f>
        <v/>
      </c>
      <c r="K4118" s="9">
        <f>E4118/(1+M4118)</f>
        <v/>
      </c>
      <c r="L4118" s="10" t="inlineStr">
        <is>
          <t>PLN</t>
        </is>
      </c>
      <c r="M4118" s="11" t="n">
        <v>0.23</v>
      </c>
      <c r="N4118" s="9">
        <f>K4118*VLOOKUP(L4118,'Exchange rate'!A:B,2,0)</f>
        <v/>
      </c>
      <c r="O4118" s="8" t="inlineStr">
        <is>
          <t>x-kom</t>
        </is>
      </c>
      <c r="P4118" s="8" t="inlineStr">
        <is>
          <t>x-kom</t>
        </is>
      </c>
      <c r="Q4118" s="8" t="inlineStr">
        <is>
          <t>Poland</t>
        </is>
      </c>
      <c r="R4118" s="12" t="inlineStr">
        <is>
          <t>https://www.x-kom.pl/p/1165005-smartwatch-xiaomi-redmi-watch-3-active-czarny.html?cid=9FYS5&amp;eid=0Sf23</t>
        </is>
      </c>
      <c r="S4118" s="13" t="inlineStr">
        <is>
          <t>Smart Watch</t>
        </is>
      </c>
      <c r="T4118" s="13" t="n">
        <v>4</v>
      </c>
      <c r="U4118" s="12" t="inlineStr">
        <is>
          <t>https://drive.google.com/uc?export=view&amp;id=1NVz4HIhi6FA0aDygaYFKm2mqbSKKjw8i</t>
        </is>
      </c>
    </row>
    <row r="4119" ht="15" customHeight="1">
      <c r="A4119" s="7" t="inlineStr">
        <is>
          <t>BN2009160</t>
        </is>
      </c>
      <c r="B4119" s="8" t="inlineStr">
        <is>
          <t>Xiaomi</t>
        </is>
      </c>
      <c r="C4119" s="8" t="inlineStr">
        <is>
          <t>Redmi Watch 4 BT</t>
        </is>
      </c>
      <c r="D4119" s="8" t="inlineStr">
        <is>
          <t>-</t>
        </is>
      </c>
      <c r="E4119" s="9" t="n">
        <v>293</v>
      </c>
      <c r="F4119" s="9" t="inlineStr">
        <is>
          <t>293.00</t>
        </is>
      </c>
      <c r="G4119" s="9" t="inlineStr">
        <is>
          <t>In stock</t>
        </is>
      </c>
      <c r="H4119" s="9">
        <f>SUBSTITUTE(SUBSTITUTE(SUBSTITUTE(SUBSTITUTE(SUBSTITUTE(F4119,"od",""),"Cena internetowa","")," ",""),"€",""),",",".")+0</f>
        <v/>
      </c>
      <c r="I4119" s="9" t="n"/>
      <c r="J4119" s="9">
        <f>IF(I4119&lt;&gt;"",I4119,H4119)</f>
        <v/>
      </c>
      <c r="K4119" s="9">
        <f>E4119/(1+M4119)</f>
        <v/>
      </c>
      <c r="L4119" s="10" t="inlineStr">
        <is>
          <t>PLN</t>
        </is>
      </c>
      <c r="M4119" s="11" t="n">
        <v>0.23</v>
      </c>
      <c r="N4119" s="9">
        <f>K4119*VLOOKUP(L4119,'Exchange rate'!A:B,2,0)</f>
        <v/>
      </c>
      <c r="O4119" s="8" t="inlineStr">
        <is>
          <t>x-kom</t>
        </is>
      </c>
      <c r="P4119" s="8" t="inlineStr">
        <is>
          <t>x-kom</t>
        </is>
      </c>
      <c r="Q4119" s="8" t="inlineStr">
        <is>
          <t>Poland</t>
        </is>
      </c>
      <c r="R4119" s="12" t="inlineStr">
        <is>
          <t>https://www.x-kom.pl/p/1216894-smartwatch-xiaomi-redmi-watch-4-obsidian-black.html</t>
        </is>
      </c>
      <c r="S4119" s="13" t="inlineStr">
        <is>
          <t>Smart Watch</t>
        </is>
      </c>
      <c r="T4119" s="13" t="n"/>
      <c r="U4119" s="12" t="inlineStr">
        <is>
          <t>https://drive.google.com/uc?export=view&amp;id=1O-bsKQN7l1SFqyYn1OjbYbTMT3fSP4W4</t>
        </is>
      </c>
    </row>
    <row r="4120" ht="15" customHeight="1">
      <c r="A4120" s="7" t="inlineStr">
        <is>
          <t>BN2008537</t>
        </is>
      </c>
      <c r="B4120" s="8" t="inlineStr">
        <is>
          <t>Xiaomi</t>
        </is>
      </c>
      <c r="C4120" s="8" t="inlineStr">
        <is>
          <t>Xiaomi 13 8-256GB 5G</t>
        </is>
      </c>
      <c r="D4120" s="8" t="inlineStr">
        <is>
          <t>-</t>
        </is>
      </c>
      <c r="E4120" s="9" t="n">
        <v>0</v>
      </c>
      <c r="F4120" s="9" t="n">
        <v>0</v>
      </c>
      <c r="G4120" s="9" t="inlineStr">
        <is>
          <t>Out stock</t>
        </is>
      </c>
      <c r="H4120" s="9">
        <f>SUBSTITUTE(SUBSTITUTE(SUBSTITUTE(SUBSTITUTE(SUBSTITUTE(F4120,"od",""),"Cena internetowa","")," ",""),"€",""),",",".")+0</f>
        <v/>
      </c>
      <c r="I4120" s="9" t="n"/>
      <c r="J4120" s="9">
        <f>IF(I4120&lt;&gt;"",I4120,H4120)</f>
        <v/>
      </c>
      <c r="K4120" s="9">
        <f>E4120/(1+M4120)</f>
        <v/>
      </c>
      <c r="L4120" s="10" t="inlineStr">
        <is>
          <t>PLN</t>
        </is>
      </c>
      <c r="M4120" s="11" t="n">
        <v>0.23</v>
      </c>
      <c r="N4120" s="9">
        <f>K4120*VLOOKUP(L4120,'Exchange rate'!A:B,2,0)</f>
        <v/>
      </c>
      <c r="O4120" s="8" t="inlineStr">
        <is>
          <t>x-kom</t>
        </is>
      </c>
      <c r="P4120" s="8" t="inlineStr">
        <is>
          <t>x-kom</t>
        </is>
      </c>
      <c r="Q4120" s="8" t="inlineStr">
        <is>
          <t>Poland</t>
        </is>
      </c>
      <c r="R4120" s="12" t="inlineStr">
        <is>
          <t>https://www.x-kom.pl/p/1118535-smartfon-telefon-xiaomi-13-8-256gb-black.html</t>
        </is>
      </c>
      <c r="S4120" s="13" t="inlineStr">
        <is>
          <t>Handset</t>
        </is>
      </c>
      <c r="T4120" s="13" t="n">
        <v>4</v>
      </c>
      <c r="U4120" s="12" t="inlineStr">
        <is>
          <t>https://drive.google.com/uc?export=view&amp;id=1N-cerlxQgLSRNUEKUmUbYBH0tn1flYtO</t>
        </is>
      </c>
    </row>
    <row r="4121" ht="15" customHeight="1">
      <c r="A4121" s="7" t="inlineStr">
        <is>
          <t>BN2008852</t>
        </is>
      </c>
      <c r="B4121" s="8" t="inlineStr">
        <is>
          <t>Xiaomi</t>
        </is>
      </c>
      <c r="C4121" s="8" t="inlineStr">
        <is>
          <t>Xiaomi 13T 8-256GB 5G</t>
        </is>
      </c>
      <c r="D4121" s="8" t="inlineStr">
        <is>
          <t>-</t>
        </is>
      </c>
      <c r="E4121" s="9" t="n">
        <v>0</v>
      </c>
      <c r="F4121" s="9" t="n">
        <v>0</v>
      </c>
      <c r="G4121" s="9" t="inlineStr">
        <is>
          <t>Out stock</t>
        </is>
      </c>
      <c r="H4121" s="9">
        <f>SUBSTITUTE(SUBSTITUTE(SUBSTITUTE(SUBSTITUTE(SUBSTITUTE(F4121,"od",""),"Cena internetowa","")," ",""),"€",""),",",".")+0</f>
        <v/>
      </c>
      <c r="I4121" s="9" t="n"/>
      <c r="J4121" s="9">
        <f>IF(I4121&lt;&gt;"",I4121,H4121)</f>
        <v/>
      </c>
      <c r="K4121" s="9">
        <f>E4121/(1+M4121)</f>
        <v/>
      </c>
      <c r="L4121" s="10" t="inlineStr">
        <is>
          <t>PLN</t>
        </is>
      </c>
      <c r="M4121" s="11" t="n">
        <v>0.23</v>
      </c>
      <c r="N4121" s="9">
        <f>K4121*VLOOKUP(L4121,'Exchange rate'!A:B,2,0)</f>
        <v/>
      </c>
      <c r="O4121" s="8" t="inlineStr">
        <is>
          <t>x-kom</t>
        </is>
      </c>
      <c r="P4121" s="8" t="inlineStr">
        <is>
          <t>x-kom</t>
        </is>
      </c>
      <c r="Q4121" s="8" t="inlineStr">
        <is>
          <t>Poland</t>
        </is>
      </c>
      <c r="R4121" s="12" t="inlineStr">
        <is>
          <t>https://www.x-kom.pl/p/1179169-smartfon-telefon-xiaomi-13t-8-256gb-meadow-green.html?cid=9FYS5&amp;eid=KU1ll</t>
        </is>
      </c>
      <c r="S4121" s="13" t="inlineStr">
        <is>
          <t>Handset</t>
        </is>
      </c>
      <c r="T4121" s="13" t="n">
        <v>4</v>
      </c>
      <c r="U4121" s="12" t="inlineStr">
        <is>
          <t>https://drive.google.com/uc?export=view&amp;id=1ONkD3mPet__Of3kHk6eUIiMivhBRukha</t>
        </is>
      </c>
    </row>
    <row r="4122" ht="15" customHeight="1">
      <c r="A4122" s="7" t="inlineStr">
        <is>
          <t>BN2008861</t>
        </is>
      </c>
      <c r="B4122" s="8" t="inlineStr">
        <is>
          <t>Xiaomi</t>
        </is>
      </c>
      <c r="C4122" s="8" t="inlineStr">
        <is>
          <t>Xiaomi 13T Pro 12-512GB 5G</t>
        </is>
      </c>
      <c r="D4122" s="8" t="inlineStr">
        <is>
          <t>-</t>
        </is>
      </c>
      <c r="E4122" s="9" t="n">
        <v>2099</v>
      </c>
      <c r="F4122" s="9" t="inlineStr">
        <is>
          <t>2099.00</t>
        </is>
      </c>
      <c r="G4122" s="9" t="inlineStr">
        <is>
          <t>In stock</t>
        </is>
      </c>
      <c r="H4122" s="9">
        <f>SUBSTITUTE(SUBSTITUTE(SUBSTITUTE(SUBSTITUTE(SUBSTITUTE(F4122,"od",""),"Cena internetowa","")," ",""),"€",""),",",".")+0</f>
        <v/>
      </c>
      <c r="I4122" s="9" t="n"/>
      <c r="J4122" s="9">
        <f>IF(I4122&lt;&gt;"",I4122,H4122)</f>
        <v/>
      </c>
      <c r="K4122" s="9">
        <f>E4122/(1+M4122)</f>
        <v/>
      </c>
      <c r="L4122" s="10" t="inlineStr">
        <is>
          <t>PLN</t>
        </is>
      </c>
      <c r="M4122" s="11" t="n">
        <v>0.23</v>
      </c>
      <c r="N4122" s="9">
        <f>K4122*VLOOKUP(L4122,'Exchange rate'!A:B,2,0)</f>
        <v/>
      </c>
      <c r="O4122" s="8" t="inlineStr">
        <is>
          <t>x-kom</t>
        </is>
      </c>
      <c r="P4122" s="8" t="inlineStr">
        <is>
          <t>x-kom</t>
        </is>
      </c>
      <c r="Q4122" s="8" t="inlineStr">
        <is>
          <t>Poland</t>
        </is>
      </c>
      <c r="R4122" s="12" t="inlineStr">
        <is>
          <t>https://www.x-kom.pl/p/1179172-smartfon-telefon-xiaomi-13t-pro-12-512gb-black.html</t>
        </is>
      </c>
      <c r="S4122" s="13" t="inlineStr">
        <is>
          <t>Handset</t>
        </is>
      </c>
      <c r="T4122" s="13" t="n"/>
      <c r="U4122" s="12" t="inlineStr">
        <is>
          <t>https://drive.google.com/uc?export=view&amp;id=1NQI6bBDQL1jKQO9zTtJ4UyxzQP3q_Sr8</t>
        </is>
      </c>
    </row>
    <row r="4123" ht="15" customHeight="1">
      <c r="A4123" s="7" t="inlineStr">
        <is>
          <t>BN2009094</t>
        </is>
      </c>
      <c r="B4123" s="8" t="inlineStr">
        <is>
          <t>Xiaomi</t>
        </is>
      </c>
      <c r="C4123" s="8" t="inlineStr">
        <is>
          <t>Xiaomi 14 12-512GB 5G</t>
        </is>
      </c>
      <c r="D4123" s="8" t="inlineStr">
        <is>
          <t>-</t>
        </is>
      </c>
      <c r="E4123" s="9" t="n">
        <v>2999</v>
      </c>
      <c r="F4123" s="9" t="inlineStr">
        <is>
          <t>2999.00</t>
        </is>
      </c>
      <c r="G4123" s="9" t="inlineStr">
        <is>
          <t>In stock</t>
        </is>
      </c>
      <c r="H4123" s="9">
        <f>SUBSTITUTE(SUBSTITUTE(SUBSTITUTE(SUBSTITUTE(SUBSTITUTE(F4123,"od",""),"Cena internetowa","")," ",""),"€",""),",",".")+0</f>
        <v/>
      </c>
      <c r="I4123" s="9" t="n"/>
      <c r="J4123" s="9">
        <f>IF(I4123&lt;&gt;"",I4123,H4123)</f>
        <v/>
      </c>
      <c r="K4123" s="9">
        <f>E4123/(1+M4123)</f>
        <v/>
      </c>
      <c r="L4123" s="10" t="inlineStr">
        <is>
          <t>PLN</t>
        </is>
      </c>
      <c r="M4123" s="11" t="n">
        <v>0.23</v>
      </c>
      <c r="N4123" s="9">
        <f>K4123*VLOOKUP(L4123,'Exchange rate'!A:B,2,0)</f>
        <v/>
      </c>
      <c r="O4123" s="8" t="inlineStr">
        <is>
          <t>x-kom</t>
        </is>
      </c>
      <c r="P4123" s="8" t="inlineStr">
        <is>
          <t>x-kom</t>
        </is>
      </c>
      <c r="Q4123" s="8" t="inlineStr">
        <is>
          <t>Poland</t>
        </is>
      </c>
      <c r="R4123" s="12" t="inlineStr">
        <is>
          <t>https://www.x-kom.pl/p/1222214-smartfon-telefon-xiaomi-14-12-512gb-green.html</t>
        </is>
      </c>
      <c r="S4123" s="13" t="inlineStr">
        <is>
          <t>Handset</t>
        </is>
      </c>
      <c r="T4123" s="13" t="n"/>
      <c r="U4123" s="12" t="inlineStr">
        <is>
          <t>https://drive.google.com/uc?export=view&amp;id=1O4Ytiwba-WBpXm71oxzeFFvJsc7Gu07v</t>
        </is>
      </c>
    </row>
    <row r="4124" ht="15" customHeight="1">
      <c r="A4124" s="7" t="inlineStr">
        <is>
          <t>BN2009303</t>
        </is>
      </c>
      <c r="B4124" s="8" t="inlineStr">
        <is>
          <t>Xiaomi</t>
        </is>
      </c>
      <c r="C4124" s="8" t="inlineStr">
        <is>
          <t>Xiaomi 14 Ultra 16-512GB 5G</t>
        </is>
      </c>
      <c r="D4124" s="8" t="inlineStr">
        <is>
          <t>-</t>
        </is>
      </c>
      <c r="E4124" s="9" t="n">
        <v>0</v>
      </c>
      <c r="F4124" s="9" t="n">
        <v>0</v>
      </c>
      <c r="G4124" s="9" t="inlineStr">
        <is>
          <t>Out stock</t>
        </is>
      </c>
      <c r="H4124" s="9">
        <f>SUBSTITUTE(SUBSTITUTE(SUBSTITUTE(SUBSTITUTE(SUBSTITUTE(F4124,"od",""),"Cena internetowa","")," ",""),"€",""),",",".")+0</f>
        <v/>
      </c>
      <c r="I4124" s="9" t="n"/>
      <c r="J4124" s="9">
        <f>IF(I4124&lt;&gt;"",I4124,H4124)</f>
        <v/>
      </c>
      <c r="K4124" s="9">
        <f>E4124/(1+M4124)</f>
        <v/>
      </c>
      <c r="L4124" s="10" t="inlineStr">
        <is>
          <t>PLN</t>
        </is>
      </c>
      <c r="M4124" s="11" t="n">
        <v>0.23</v>
      </c>
      <c r="N4124" s="9">
        <f>K4124*VLOOKUP(L4124,'Exchange rate'!A:B,2,0)</f>
        <v/>
      </c>
      <c r="O4124" s="8" t="inlineStr">
        <is>
          <t>x-kom</t>
        </is>
      </c>
      <c r="P4124" s="8" t="inlineStr">
        <is>
          <t>x-kom</t>
        </is>
      </c>
      <c r="Q4124" s="8" t="inlineStr">
        <is>
          <t>Poland</t>
        </is>
      </c>
      <c r="R4124" s="12" t="inlineStr">
        <is>
          <t>https://www.x-kom.pl/p/1222217-smartfon-telefon-xiaomi-14-ultra-16-512gb-white.html</t>
        </is>
      </c>
      <c r="S4124" s="13" t="inlineStr">
        <is>
          <t>Handset</t>
        </is>
      </c>
      <c r="T4124" s="13" t="n">
        <v>4</v>
      </c>
      <c r="U4124" s="12" t="inlineStr">
        <is>
          <t>https://drive.google.com/uc?export=view&amp;id=1MlO8XL4Pn5wIZfnLVWEzu5NxTN-203Dl</t>
        </is>
      </c>
    </row>
    <row r="4125" ht="15" customHeight="1">
      <c r="A4125" s="7" t="inlineStr">
        <is>
          <t>BN2009425</t>
        </is>
      </c>
      <c r="B4125" s="8" t="inlineStr">
        <is>
          <t>Xiaomi</t>
        </is>
      </c>
      <c r="C4125" s="8" t="inlineStr">
        <is>
          <t>Xiaomi 14T 12-256GB 5G</t>
        </is>
      </c>
      <c r="D4125" s="8" t="inlineStr">
        <is>
          <t>-</t>
        </is>
      </c>
      <c r="E4125" s="9" t="n">
        <v>1865</v>
      </c>
      <c r="F4125" s="9" t="inlineStr">
        <is>
          <t>1865.00</t>
        </is>
      </c>
      <c r="G4125" s="9" t="inlineStr">
        <is>
          <t>In stock</t>
        </is>
      </c>
      <c r="H4125" s="9">
        <f>SUBSTITUTE(SUBSTITUTE(SUBSTITUTE(SUBSTITUTE(SUBSTITUTE(F4125,"od",""),"Cena internetowa","")," ",""),"€",""),",",".")+0</f>
        <v/>
      </c>
      <c r="I4125" s="9" t="n"/>
      <c r="J4125" s="9">
        <f>IF(I4125&lt;&gt;"",I4125,H4125)</f>
        <v/>
      </c>
      <c r="K4125" s="9">
        <f>E4125/(1+M4125)</f>
        <v/>
      </c>
      <c r="L4125" s="10" t="inlineStr">
        <is>
          <t>PLN</t>
        </is>
      </c>
      <c r="M4125" s="11" t="n">
        <v>0.23</v>
      </c>
      <c r="N4125" s="9">
        <f>K4125*VLOOKUP(L4125,'Exchange rate'!A:B,2,0)</f>
        <v/>
      </c>
      <c r="O4125" s="8" t="inlineStr">
        <is>
          <t>x-kom</t>
        </is>
      </c>
      <c r="P4125" s="8" t="inlineStr">
        <is>
          <t>x-kom</t>
        </is>
      </c>
      <c r="Q4125" s="8" t="inlineStr">
        <is>
          <t>Poland</t>
        </is>
      </c>
      <c r="R4125" s="12" t="inlineStr">
        <is>
          <t>https://www.x-kom.pl/p/1278511-smartfon-telefon-xiaomi-14t-12-256gb-titan-black.html</t>
        </is>
      </c>
      <c r="S4125" s="13" t="inlineStr">
        <is>
          <t>Handset</t>
        </is>
      </c>
      <c r="T4125" s="13" t="n"/>
      <c r="U4125" s="12" t="inlineStr">
        <is>
          <t>https://drive.google.com/uc?export=view&amp;id=1Ns9STZpGB3LHTcXW6Q_BD8Nqoo8YelKv</t>
        </is>
      </c>
    </row>
    <row r="4126" ht="15" customHeight="1">
      <c r="A4126" s="7" t="inlineStr">
        <is>
          <t>BN2009446</t>
        </is>
      </c>
      <c r="B4126" s="8" t="inlineStr">
        <is>
          <t>Xiaomi</t>
        </is>
      </c>
      <c r="C4126" s="8" t="inlineStr">
        <is>
          <t>Xiaomi 14T Pro 12-512GB 5G</t>
        </is>
      </c>
      <c r="D4126" s="8" t="inlineStr">
        <is>
          <t>-</t>
        </is>
      </c>
      <c r="E4126" s="9" t="n">
        <v>2639</v>
      </c>
      <c r="F4126" s="9" t="inlineStr">
        <is>
          <t>2639.00</t>
        </is>
      </c>
      <c r="G4126" s="9" t="inlineStr">
        <is>
          <t>In stock</t>
        </is>
      </c>
      <c r="H4126" s="9">
        <f>SUBSTITUTE(SUBSTITUTE(SUBSTITUTE(SUBSTITUTE(SUBSTITUTE(F4126,"od",""),"Cena internetowa","")," ",""),"€",""),",",".")+0</f>
        <v/>
      </c>
      <c r="I4126" s="9" t="n"/>
      <c r="J4126" s="9">
        <f>IF(I4126&lt;&gt;"",I4126,H4126)</f>
        <v/>
      </c>
      <c r="K4126" s="9">
        <f>E4126/(1+M4126)</f>
        <v/>
      </c>
      <c r="L4126" s="10" t="inlineStr">
        <is>
          <t>PLN</t>
        </is>
      </c>
      <c r="M4126" s="11" t="n">
        <v>0.23</v>
      </c>
      <c r="N4126" s="9">
        <f>K4126*VLOOKUP(L4126,'Exchange rate'!A:B,2,0)</f>
        <v/>
      </c>
      <c r="O4126" s="8" t="inlineStr">
        <is>
          <t>x-kom</t>
        </is>
      </c>
      <c r="P4126" s="8" t="inlineStr">
        <is>
          <t>x-kom</t>
        </is>
      </c>
      <c r="Q4126" s="8" t="inlineStr">
        <is>
          <t>Poland</t>
        </is>
      </c>
      <c r="R4126" s="12" t="inlineStr">
        <is>
          <t>https://www.x-kom.pl/p/1278509-smartfon-telefon-xiaomi-14t-pro-12-512gb-titan-black.html</t>
        </is>
      </c>
      <c r="S4126" s="13" t="inlineStr">
        <is>
          <t>Handset</t>
        </is>
      </c>
      <c r="T4126" s="13" t="n"/>
      <c r="U4126" s="12" t="inlineStr">
        <is>
          <t>https://drive.google.com/uc?export=view&amp;id=1Ni_FtfbJVkhoQ6WRH2G8anAIUBVg_vB2</t>
        </is>
      </c>
    </row>
    <row r="4127" ht="15" customHeight="1">
      <c r="A4127" s="7" t="inlineStr">
        <is>
          <t>BN2009814</t>
        </is>
      </c>
      <c r="B4127" s="8" t="inlineStr">
        <is>
          <t>Xiaomi</t>
        </is>
      </c>
      <c r="C4127" s="8" t="inlineStr">
        <is>
          <t>Xiaomi 15 12-256GB 5G</t>
        </is>
      </c>
      <c r="D4127" s="8" t="inlineStr">
        <is>
          <t>-</t>
        </is>
      </c>
      <c r="E4127" s="9" t="n">
        <v>4089</v>
      </c>
      <c r="F4127" s="9" t="inlineStr">
        <is>
          <t>4089.00</t>
        </is>
      </c>
      <c r="G4127" s="9" t="inlineStr">
        <is>
          <t>In stock</t>
        </is>
      </c>
      <c r="H4127" s="9">
        <f>SUBSTITUTE(SUBSTITUTE(SUBSTITUTE(SUBSTITUTE(SUBSTITUTE(F4127,"od",""),"Cena internetowa","")," ",""),"€",""),",",".")+0</f>
        <v/>
      </c>
      <c r="I4127" s="9" t="n"/>
      <c r="J4127" s="9">
        <f>IF(I4127&lt;&gt;"",I4127,H4127)</f>
        <v/>
      </c>
      <c r="K4127" s="9">
        <f>E4127/(1+M4127)</f>
        <v/>
      </c>
      <c r="L4127" s="10" t="inlineStr">
        <is>
          <t>PLN</t>
        </is>
      </c>
      <c r="M4127" s="11" t="n">
        <v>0.23</v>
      </c>
      <c r="N4127" s="9">
        <f>K4127*VLOOKUP(L4127,'Exchange rate'!A:B,2,0)</f>
        <v/>
      </c>
      <c r="O4127" s="8" t="inlineStr">
        <is>
          <t>x-kom</t>
        </is>
      </c>
      <c r="P4127" s="8" t="inlineStr">
        <is>
          <t>x-kom</t>
        </is>
      </c>
      <c r="Q4127" s="8" t="inlineStr">
        <is>
          <t>Poland</t>
        </is>
      </c>
      <c r="R4127" s="12" t="inlineStr">
        <is>
          <t>https://www.x-kom.pl/p/1317697-smartfon-telefon-xiaomi-15-12-256gb-white.html</t>
        </is>
      </c>
      <c r="S4127" s="13" t="inlineStr">
        <is>
          <t>Handset</t>
        </is>
      </c>
      <c r="T4127" s="13" t="n"/>
      <c r="U4127" s="12" t="inlineStr">
        <is>
          <t>https://drive.google.com/uc?export=view&amp;id=1NF6x04AFZvl7MLSZdcla38nJq0BdbyQa</t>
        </is>
      </c>
    </row>
    <row r="4128" ht="15" customHeight="1">
      <c r="A4128" s="7" t="inlineStr">
        <is>
          <t>BN2009815</t>
        </is>
      </c>
      <c r="B4128" s="8" t="inlineStr">
        <is>
          <t>Xiaomi</t>
        </is>
      </c>
      <c r="C4128" s="8" t="inlineStr">
        <is>
          <t>Xiaomi 15 Ultra 16-512GB 5G</t>
        </is>
      </c>
      <c r="D4128" s="8" t="inlineStr">
        <is>
          <t>-</t>
        </is>
      </c>
      <c r="E4128" s="9" t="n">
        <v>6199</v>
      </c>
      <c r="F4128" s="9" t="inlineStr">
        <is>
          <t>6199.00</t>
        </is>
      </c>
      <c r="G4128" s="9" t="inlineStr">
        <is>
          <t>In stock</t>
        </is>
      </c>
      <c r="H4128" s="9">
        <f>SUBSTITUTE(SUBSTITUTE(SUBSTITUTE(SUBSTITUTE(SUBSTITUTE(F4128,"od",""),"Cena internetowa","")," ",""),"€",""),",",".")+0</f>
        <v/>
      </c>
      <c r="I4128" s="9" t="n"/>
      <c r="J4128" s="9">
        <f>IF(I4128&lt;&gt;"",I4128,H4128)</f>
        <v/>
      </c>
      <c r="K4128" s="9">
        <f>E4128/(1+M4128)</f>
        <v/>
      </c>
      <c r="L4128" s="10" t="inlineStr">
        <is>
          <t>PLN</t>
        </is>
      </c>
      <c r="M4128" s="11" t="n">
        <v>0.23</v>
      </c>
      <c r="N4128" s="9">
        <f>K4128*VLOOKUP(L4128,'Exchange rate'!A:B,2,0)</f>
        <v/>
      </c>
      <c r="O4128" s="8" t="inlineStr">
        <is>
          <t>x-kom</t>
        </is>
      </c>
      <c r="P4128" s="8" t="inlineStr">
        <is>
          <t>x-kom</t>
        </is>
      </c>
      <c r="Q4128" s="8" t="inlineStr">
        <is>
          <t>Poland</t>
        </is>
      </c>
      <c r="R4128" s="12" t="inlineStr">
        <is>
          <t>https://www.x-kom.pl/p/1317695-smartfon-telefon-xiaomi-15-ultra-16-512gb-white.html</t>
        </is>
      </c>
      <c r="S4128" s="13" t="inlineStr">
        <is>
          <t>Handset</t>
        </is>
      </c>
      <c r="T4128" s="13" t="n"/>
      <c r="U4128" s="12" t="inlineStr">
        <is>
          <t>https://drive.google.com/uc?export=view&amp;id=1Nuw80GfGPbV8nSBZmGxLRiy1gRebjKu5</t>
        </is>
      </c>
    </row>
    <row r="4129" ht="15" customHeight="1">
      <c r="A4129" s="7" t="inlineStr">
        <is>
          <t>AN00000234</t>
        </is>
      </c>
      <c r="B4129" s="8" t="inlineStr">
        <is>
          <t>Xiaomi</t>
        </is>
      </c>
      <c r="C4129" s="8" t="inlineStr">
        <is>
          <t>Xiaomi MIX Flip 5G 12/512GB</t>
        </is>
      </c>
      <c r="D4129" s="8" t="inlineStr">
        <is>
          <t>-</t>
        </is>
      </c>
      <c r="E4129" s="9" t="n">
        <v>3495</v>
      </c>
      <c r="F4129" s="9" t="inlineStr">
        <is>
          <t>3495.00</t>
        </is>
      </c>
      <c r="G4129" s="9" t="inlineStr">
        <is>
          <t>In stock</t>
        </is>
      </c>
      <c r="H4129" s="9">
        <f>SUBSTITUTE(SUBSTITUTE(SUBSTITUTE(SUBSTITUTE(SUBSTITUTE(F4129,"od",""),"Cena internetowa","")," ",""),"€",""),",",".")+0</f>
        <v/>
      </c>
      <c r="I4129" s="9" t="n"/>
      <c r="J4129" s="9">
        <f>IF(I4129&lt;&gt;"",I4129,H4129)</f>
        <v/>
      </c>
      <c r="K4129" s="9">
        <f>E4129/(1+M4129)</f>
        <v/>
      </c>
      <c r="L4129" s="10" t="inlineStr">
        <is>
          <t>PLN</t>
        </is>
      </c>
      <c r="M4129" s="11" t="n">
        <v>0.23</v>
      </c>
      <c r="N4129" s="9">
        <f>K4129*VLOOKUP(L4129,'Exchange rate'!A:B,2,0)</f>
        <v/>
      </c>
      <c r="O4129" s="8" t="inlineStr">
        <is>
          <t>x-kom</t>
        </is>
      </c>
      <c r="P4129" s="8" t="inlineStr">
        <is>
          <t>x-kom</t>
        </is>
      </c>
      <c r="Q4129" s="8" t="inlineStr">
        <is>
          <t>Poland</t>
        </is>
      </c>
      <c r="R4129" s="12" t="inlineStr">
        <is>
          <t>https://www.x-kom.pl/p/1278505-smartfon-telefon-xiaomi-mix-flip-12-512gb-purple.html</t>
        </is>
      </c>
      <c r="S4129" s="13" t="inlineStr">
        <is>
          <t>Handset</t>
        </is>
      </c>
      <c r="T4129" s="13" t="n"/>
      <c r="U4129" s="12" t="inlineStr">
        <is>
          <t>https://drive.google.com/uc?export=view&amp;id=1NP7E0enrZm_cjJZ2v1BzXjUqas2q2_KX</t>
        </is>
      </c>
    </row>
    <row r="4130" ht="15" customHeight="1">
      <c r="A4130" s="7" t="inlineStr">
        <is>
          <t>AN00000248</t>
        </is>
      </c>
      <c r="B4130" s="8" t="inlineStr">
        <is>
          <t>Xiaomi</t>
        </is>
      </c>
      <c r="C4130" s="8" t="inlineStr">
        <is>
          <t>Xiaomi Redmi Note 14 8/256GB</t>
        </is>
      </c>
      <c r="D4130" s="8" t="inlineStr">
        <is>
          <t>-</t>
        </is>
      </c>
      <c r="E4130" s="9" t="n">
        <v>747</v>
      </c>
      <c r="F4130" s="9" t="inlineStr">
        <is>
          <t>747.00</t>
        </is>
      </c>
      <c r="G4130" s="9" t="inlineStr">
        <is>
          <t>In stock</t>
        </is>
      </c>
      <c r="H4130" s="9">
        <f>SUBSTITUTE(SUBSTITUTE(SUBSTITUTE(SUBSTITUTE(SUBSTITUTE(F4130,"od",""),"Cena internetowa","")," ",""),"€",""),",",".")+0</f>
        <v/>
      </c>
      <c r="I4130" s="9" t="n"/>
      <c r="J4130" s="9">
        <f>IF(I4130&lt;&gt;"",I4130,H4130)</f>
        <v/>
      </c>
      <c r="K4130" s="9">
        <f>E4130/(1+M4130)</f>
        <v/>
      </c>
      <c r="L4130" s="10" t="inlineStr">
        <is>
          <t>PLN</t>
        </is>
      </c>
      <c r="M4130" s="11" t="n">
        <v>0.23</v>
      </c>
      <c r="N4130" s="9">
        <f>K4130*VLOOKUP(L4130,'Exchange rate'!A:B,2,0)</f>
        <v/>
      </c>
      <c r="O4130" s="8" t="inlineStr">
        <is>
          <t>x-kom</t>
        </is>
      </c>
      <c r="P4130" s="8" t="inlineStr">
        <is>
          <t>x-kom</t>
        </is>
      </c>
      <c r="Q4130" s="8" t="inlineStr">
        <is>
          <t>Poland</t>
        </is>
      </c>
      <c r="R4130" s="12" t="inlineStr">
        <is>
          <t>https://www.x-kom.pl/p/1308424-smartfon-telefon-xiaomi-redmi-note-14-8-256gb-ocean-blue.html</t>
        </is>
      </c>
      <c r="S4130" s="13" t="inlineStr">
        <is>
          <t>Handset</t>
        </is>
      </c>
      <c r="T4130" s="13" t="n"/>
      <c r="U4130" s="12" t="inlineStr">
        <is>
          <t>https://drive.google.com/uc?export=view&amp;id=1NNvQAq1JwedOwgV0bWTJdbXEi6qG8MKU</t>
        </is>
      </c>
    </row>
    <row r="4131" ht="15" customHeight="1">
      <c r="A4131" s="7" t="inlineStr">
        <is>
          <t>AN00000249</t>
        </is>
      </c>
      <c r="B4131" s="8" t="inlineStr">
        <is>
          <t>Xiaomi</t>
        </is>
      </c>
      <c r="C4131" s="8" t="inlineStr">
        <is>
          <t>Xiaomi Redmi Note 14 Pro+ 5G 12/512GB</t>
        </is>
      </c>
      <c r="D4131" s="8" t="inlineStr">
        <is>
          <t>-</t>
        </is>
      </c>
      <c r="E4131" s="9" t="n">
        <v>1997</v>
      </c>
      <c r="F4131" s="9" t="inlineStr">
        <is>
          <t>1997.00</t>
        </is>
      </c>
      <c r="G4131" s="9" t="inlineStr">
        <is>
          <t>In stock</t>
        </is>
      </c>
      <c r="H4131" s="9">
        <f>SUBSTITUTE(SUBSTITUTE(SUBSTITUTE(SUBSTITUTE(SUBSTITUTE(F4131,"od",""),"Cena internetowa","")," ",""),"€",""),",",".")+0</f>
        <v/>
      </c>
      <c r="I4131" s="9" t="n"/>
      <c r="J4131" s="9">
        <f>IF(I4131&lt;&gt;"",I4131,H4131)</f>
        <v/>
      </c>
      <c r="K4131" s="9">
        <f>E4131/(1+M4131)</f>
        <v/>
      </c>
      <c r="L4131" s="10" t="inlineStr">
        <is>
          <t>PLN</t>
        </is>
      </c>
      <c r="M4131" s="11" t="n">
        <v>0.23</v>
      </c>
      <c r="N4131" s="9">
        <f>K4131*VLOOKUP(L4131,'Exchange rate'!A:B,2,0)</f>
        <v/>
      </c>
      <c r="O4131" s="8" t="inlineStr">
        <is>
          <t>x-kom</t>
        </is>
      </c>
      <c r="P4131" s="8" t="inlineStr">
        <is>
          <t>x-kom</t>
        </is>
      </c>
      <c r="Q4131" s="8" t="inlineStr">
        <is>
          <t>Poland</t>
        </is>
      </c>
      <c r="R4131" s="12" t="inlineStr">
        <is>
          <t>https://www.x-kom.pl/p/1308438-smartfon-telefon-xiaomi-redmi-note-14-pro-5g-12-512gb-frost-blue.html</t>
        </is>
      </c>
      <c r="S4131" s="13" t="inlineStr">
        <is>
          <t>Handset</t>
        </is>
      </c>
      <c r="T4131" s="13" t="n"/>
      <c r="U4131" s="12" t="inlineStr">
        <is>
          <t>https://drive.google.com/uc?export=view&amp;id=1NtSAgw08pZrjG8Ir2W_bIZ4VCaCEfnu_</t>
        </is>
      </c>
    </row>
    <row r="4132" ht="15" customHeight="1">
      <c r="A4132" s="7" t="inlineStr">
        <is>
          <t>AN00000252</t>
        </is>
      </c>
      <c r="B4132" s="8" t="inlineStr">
        <is>
          <t>Xiaomi</t>
        </is>
      </c>
      <c r="C4132" s="8" t="inlineStr">
        <is>
          <t>Xiaomi Redmi Watch 5</t>
        </is>
      </c>
      <c r="D4132" s="8" t="inlineStr">
        <is>
          <t>-</t>
        </is>
      </c>
      <c r="E4132" s="9" t="n">
        <v>159</v>
      </c>
      <c r="F4132" s="9" t="inlineStr">
        <is>
          <t>159.00</t>
        </is>
      </c>
      <c r="G4132" s="9" t="inlineStr">
        <is>
          <t>In stock</t>
        </is>
      </c>
      <c r="H4132" s="9">
        <f>SUBSTITUTE(SUBSTITUTE(SUBSTITUTE(SUBSTITUTE(SUBSTITUTE(F4132,"od",""),"Cena internetowa","")," ",""),"€",""),",",".")+0</f>
        <v/>
      </c>
      <c r="I4132" s="9" t="n"/>
      <c r="J4132" s="9">
        <f>IF(I4132&lt;&gt;"",I4132,H4132)</f>
        <v/>
      </c>
      <c r="K4132" s="9">
        <f>E4132/(1+M4132)</f>
        <v/>
      </c>
      <c r="L4132" s="10" t="inlineStr">
        <is>
          <t>PLN</t>
        </is>
      </c>
      <c r="M4132" s="11" t="n">
        <v>0.23</v>
      </c>
      <c r="N4132" s="9">
        <f>K4132*VLOOKUP(L4132,'Exchange rate'!A:B,2,0)</f>
        <v/>
      </c>
      <c r="O4132" s="8" t="inlineStr">
        <is>
          <t>x-kom</t>
        </is>
      </c>
      <c r="P4132" s="8" t="inlineStr">
        <is>
          <t>x-kom</t>
        </is>
      </c>
      <c r="Q4132" s="8" t="inlineStr">
        <is>
          <t>Poland</t>
        </is>
      </c>
      <c r="R4132" s="12" t="inlineStr">
        <is>
          <t>https://www.x-kom.pl/p/1281478-smartwatch-xiaomi-redmi-watch-5-active-black.html</t>
        </is>
      </c>
      <c r="S4132" s="13" t="inlineStr">
        <is>
          <t>Smart Watch</t>
        </is>
      </c>
      <c r="T4132" s="13" t="n"/>
      <c r="U4132" s="12" t="inlineStr">
        <is>
          <t>https://drive.google.com/uc?export=view&amp;id=1NkXV7XtnvOOxOZYdCaOiCW_jMIrD9Sn6</t>
        </is>
      </c>
    </row>
    <row r="4133" ht="15" customHeight="1">
      <c r="A4133" s="7" t="inlineStr">
        <is>
          <t>AN00000183</t>
        </is>
      </c>
      <c r="B4133" s="8" t="inlineStr">
        <is>
          <t>Xiaomi</t>
        </is>
      </c>
      <c r="C4133" s="8" t="inlineStr">
        <is>
          <t>Xiaomi Watch S3</t>
        </is>
      </c>
      <c r="D4133" s="8" t="inlineStr">
        <is>
          <t>-</t>
        </is>
      </c>
      <c r="E4133" s="9" t="n">
        <v>549</v>
      </c>
      <c r="F4133" s="9" t="inlineStr">
        <is>
          <t>549.00</t>
        </is>
      </c>
      <c r="G4133" s="9" t="inlineStr">
        <is>
          <t>In stock</t>
        </is>
      </c>
      <c r="H4133" s="9">
        <f>SUBSTITUTE(SUBSTITUTE(SUBSTITUTE(SUBSTITUTE(SUBSTITUTE(F4133,"od",""),"Cena internetowa","")," ",""),"€",""),",",".")+0</f>
        <v/>
      </c>
      <c r="I4133" s="9" t="n"/>
      <c r="J4133" s="9">
        <f>IF(I4133&lt;&gt;"",I4133,H4133)</f>
        <v/>
      </c>
      <c r="K4133" s="9">
        <f>E4133/(1+M4133)</f>
        <v/>
      </c>
      <c r="L4133" s="10" t="inlineStr">
        <is>
          <t>PLN</t>
        </is>
      </c>
      <c r="M4133" s="11" t="n">
        <v>0.23</v>
      </c>
      <c r="N4133" s="9">
        <f>K4133*VLOOKUP(L4133,'Exchange rate'!A:B,2,0)</f>
        <v/>
      </c>
      <c r="O4133" s="8" t="inlineStr">
        <is>
          <t>x-kom</t>
        </is>
      </c>
      <c r="P4133" s="8" t="inlineStr">
        <is>
          <t>x-kom</t>
        </is>
      </c>
      <c r="Q4133" s="8" t="inlineStr">
        <is>
          <t>Poland</t>
        </is>
      </c>
      <c r="R4133" s="12" t="inlineStr">
        <is>
          <t>https://www.x-kom.pl/p/1224635-smartwatch-xiaomi-watch-s3-srebrny.html</t>
        </is>
      </c>
      <c r="S4133" s="13" t="inlineStr">
        <is>
          <t>Smart Watch</t>
        </is>
      </c>
      <c r="T4133" s="13" t="n"/>
      <c r="U4133" s="12" t="inlineStr">
        <is>
          <t>https://drive.google.com/uc?export=view&amp;id=1NF-bQXrtko19b3PHQh6x1O42Lbv4lvV2</t>
        </is>
      </c>
    </row>
    <row r="4134" ht="15" customHeight="1">
      <c r="A4134" s="7" t="inlineStr">
        <is>
          <t>BN2008990</t>
        </is>
      </c>
      <c r="B4134" s="8" t="inlineStr">
        <is>
          <t>ZTE</t>
        </is>
      </c>
      <c r="C4134" s="8" t="inlineStr">
        <is>
          <t>Blade V50 6-128GB 5G</t>
        </is>
      </c>
      <c r="D4134" s="8" t="inlineStr">
        <is>
          <t>-</t>
        </is>
      </c>
      <c r="E4134" s="9" t="n">
        <v>0</v>
      </c>
      <c r="F4134" s="9" t="n">
        <v>0</v>
      </c>
      <c r="G4134" s="9" t="inlineStr">
        <is>
          <t>Out stock</t>
        </is>
      </c>
      <c r="H4134" s="9">
        <f>SUBSTITUTE(SUBSTITUTE(SUBSTITUTE(SUBSTITUTE(SUBSTITUTE(F4134,"od",""),"Cena internetowa","")," ",""),"€",""),",",".")+0</f>
        <v/>
      </c>
      <c r="I4134" s="9" t="n"/>
      <c r="J4134" s="9">
        <f>IF(I4134&lt;&gt;"",I4134,H4134)</f>
        <v/>
      </c>
      <c r="K4134" s="9">
        <f>E4134/(1+M4134)</f>
        <v/>
      </c>
      <c r="L4134" s="10" t="inlineStr">
        <is>
          <t>PLN</t>
        </is>
      </c>
      <c r="M4134" s="11" t="n">
        <v>0.23</v>
      </c>
      <c r="N4134" s="9">
        <f>K4134*VLOOKUP(L4134,'Exchange rate'!A:B,2,0)</f>
        <v/>
      </c>
      <c r="O4134" s="8" t="inlineStr">
        <is>
          <t>x-kom</t>
        </is>
      </c>
      <c r="P4134" s="8" t="inlineStr">
        <is>
          <t>x-kom</t>
        </is>
      </c>
      <c r="Q4134" s="8" t="inlineStr">
        <is>
          <t>Poland</t>
        </is>
      </c>
      <c r="R4134" s="12" t="inlineStr">
        <is>
          <t>https://www.x-kom.pl/p/1207047-smartfon-telefon-zte-blade-v50-design-8-256gb-fioletowy.html?cid=9FYS5&amp;eid=KU1ll</t>
        </is>
      </c>
      <c r="S4134" s="13" t="inlineStr">
        <is>
          <t>Handset</t>
        </is>
      </c>
      <c r="T4134" s="13" t="inlineStr">
        <is>
          <t>delete</t>
        </is>
      </c>
      <c r="U4134" s="12" t="inlineStr">
        <is>
          <t>https://drive.google.com/uc?export=view&amp;id=1NsX31_B0dWF38mMeY-LqKmFqseQgYb2t</t>
        </is>
      </c>
    </row>
    <row r="4135" ht="15" customHeight="1">
      <c r="A4135" s="7" t="inlineStr">
        <is>
          <t>BN2008146</t>
        </is>
      </c>
      <c r="B4135" s="8" t="inlineStr">
        <is>
          <t>ZTE</t>
        </is>
      </c>
      <c r="C4135" s="8" t="inlineStr">
        <is>
          <t>MC888 Pro 5G</t>
        </is>
      </c>
      <c r="D4135" s="8" t="inlineStr">
        <is>
          <t>-</t>
        </is>
      </c>
      <c r="E4135" s="9" t="n">
        <v>1199.99</v>
      </c>
      <c r="F4135" s="9" t="inlineStr">
        <is>
          <t>1199.99</t>
        </is>
      </c>
      <c r="G4135" s="9" t="inlineStr">
        <is>
          <t>In stock</t>
        </is>
      </c>
      <c r="H4135" s="9">
        <f>SUBSTITUTE(SUBSTITUTE(SUBSTITUTE(SUBSTITUTE(SUBSTITUTE(F4135,"od",""),"Cena internetowa","")," ",""),"€",""),",",".")+0</f>
        <v/>
      </c>
      <c r="I4135" s="9" t="n"/>
      <c r="J4135" s="9">
        <f>IF(I4135&lt;&gt;"",I4135,H4135)</f>
        <v/>
      </c>
      <c r="K4135" s="9">
        <f>E4135/(1+M4135)</f>
        <v/>
      </c>
      <c r="L4135" s="10" t="inlineStr">
        <is>
          <t>PLN</t>
        </is>
      </c>
      <c r="M4135" s="11" t="n">
        <v>0.23</v>
      </c>
      <c r="N4135" s="9">
        <f>K4135*VLOOKUP(L4135,'Exchange rate'!A:B,2,0)</f>
        <v/>
      </c>
      <c r="O4135" s="8" t="inlineStr">
        <is>
          <t>x-kom</t>
        </is>
      </c>
      <c r="P4135" s="8" t="inlineStr">
        <is>
          <t>x-kom</t>
        </is>
      </c>
      <c r="Q4135" s="8" t="inlineStr">
        <is>
          <t>Poland</t>
        </is>
      </c>
      <c r="R4135" s="12" t="inlineStr">
        <is>
          <t>https://www.x-kom.pl/p/1114990-router-zte-mc888-pro-5g-27gbps-wi-fi-6-5400mb-s-a-b-g-n-ac-ax.html</t>
        </is>
      </c>
      <c r="S4135" s="13" t="inlineStr">
        <is>
          <t>MBB</t>
        </is>
      </c>
      <c r="T4135" s="13" t="n"/>
      <c r="U4135" s="12" t="inlineStr">
        <is>
          <t>https://drive.google.com/uc?export=view&amp;id=1NFLCe4gCYh2gIGKdwfrkF_cESfKsYS9Z</t>
        </is>
      </c>
    </row>
    <row r="4136" ht="15" customHeight="1">
      <c r="A4136" s="7" t="inlineStr">
        <is>
          <t>BN2006816</t>
        </is>
      </c>
      <c r="B4136" s="8" t="inlineStr">
        <is>
          <t>ZTE</t>
        </is>
      </c>
      <c r="C4136" s="8" t="inlineStr">
        <is>
          <t>MF289F</t>
        </is>
      </c>
      <c r="D4136" s="8" t="inlineStr">
        <is>
          <t>-</t>
        </is>
      </c>
      <c r="E4136" s="9" t="n">
        <v>589</v>
      </c>
      <c r="F4136" s="9" t="inlineStr">
        <is>
          <t>589.00</t>
        </is>
      </c>
      <c r="G4136" s="9" t="inlineStr">
        <is>
          <t>In stock</t>
        </is>
      </c>
      <c r="H4136" s="9">
        <f>SUBSTITUTE(SUBSTITUTE(SUBSTITUTE(SUBSTITUTE(SUBSTITUTE(F4136,"od",""),"Cena internetowa","")," ",""),"€",""),",",".")+0</f>
        <v/>
      </c>
      <c r="I4136" s="9" t="n"/>
      <c r="J4136" s="9">
        <f>IF(I4136&lt;&gt;"",I4136,H4136)</f>
        <v/>
      </c>
      <c r="K4136" s="9">
        <f>E4136/(1+M4136)</f>
        <v/>
      </c>
      <c r="L4136" s="10" t="inlineStr">
        <is>
          <t>PLN</t>
        </is>
      </c>
      <c r="M4136" s="11" t="n">
        <v>0.23</v>
      </c>
      <c r="N4136" s="9">
        <f>K4136*VLOOKUP(L4136,'Exchange rate'!A:B,2,0)</f>
        <v/>
      </c>
      <c r="O4136" s="8" t="inlineStr">
        <is>
          <t>x-kom</t>
        </is>
      </c>
      <c r="P4136" s="8" t="inlineStr">
        <is>
          <t>x-kom</t>
        </is>
      </c>
      <c r="Q4136" s="8" t="inlineStr">
        <is>
          <t>Poland</t>
        </is>
      </c>
      <c r="R4136" s="12" t="inlineStr">
        <is>
          <t>https://www.x-kom.pl/p/1095936-router-zte-mf289f-1300mbps-a-b-g-n-ac-lte-cat20-2000mbps.html</t>
        </is>
      </c>
      <c r="S4136" s="13" t="inlineStr">
        <is>
          <t>MBB</t>
        </is>
      </c>
      <c r="T4136" s="13" t="n"/>
      <c r="U4136" s="12" t="inlineStr">
        <is>
          <t>https://drive.google.com/uc?export=view&amp;id=1MteACZ8Z9bhm4U5-uSRGZZn75zqsUejW</t>
        </is>
      </c>
    </row>
    <row r="4137" ht="15" customHeight="1">
      <c r="A4137" s="7" t="inlineStr">
        <is>
          <t>BN2008406</t>
        </is>
      </c>
      <c r="B4137" s="8" t="inlineStr">
        <is>
          <t>ZTE</t>
        </is>
      </c>
      <c r="C4137" s="8" t="inlineStr">
        <is>
          <t>MF297D1</t>
        </is>
      </c>
      <c r="D4137" s="8" t="inlineStr">
        <is>
          <t>-</t>
        </is>
      </c>
      <c r="E4137" s="9" t="n">
        <v>549</v>
      </c>
      <c r="F4137" s="9" t="inlineStr">
        <is>
          <t>549.00</t>
        </is>
      </c>
      <c r="G4137" s="9" t="inlineStr">
        <is>
          <t>In stock</t>
        </is>
      </c>
      <c r="H4137" s="9">
        <f>SUBSTITUTE(SUBSTITUTE(SUBSTITUTE(SUBSTITUTE(SUBSTITUTE(F4137,"od",""),"Cena internetowa","")," ",""),"€",""),",",".")+0</f>
        <v/>
      </c>
      <c r="I4137" s="9" t="n"/>
      <c r="J4137" s="9">
        <f>IF(I4137&lt;&gt;"",I4137,H4137)</f>
        <v/>
      </c>
      <c r="K4137" s="9">
        <f>E4137/(1+M4137)</f>
        <v/>
      </c>
      <c r="L4137" s="10" t="inlineStr">
        <is>
          <t>PLN</t>
        </is>
      </c>
      <c r="M4137" s="11" t="n">
        <v>0.23</v>
      </c>
      <c r="N4137" s="9">
        <f>K4137*VLOOKUP(L4137,'Exchange rate'!A:B,2,0)</f>
        <v/>
      </c>
      <c r="O4137" s="8" t="inlineStr">
        <is>
          <t>x-kom</t>
        </is>
      </c>
      <c r="P4137" s="8" t="inlineStr">
        <is>
          <t>x-kom</t>
        </is>
      </c>
      <c r="Q4137" s="8" t="inlineStr">
        <is>
          <t>Poland</t>
        </is>
      </c>
      <c r="R4137" s="12" t="inlineStr">
        <is>
          <t>https://www.x-kom.pl/p/1160423-router-zte-mf297d-3000mbps-a-b-g-n-ac-ax-lte-cat12.html</t>
        </is>
      </c>
      <c r="S4137" s="13" t="inlineStr">
        <is>
          <t>MBB</t>
        </is>
      </c>
      <c r="T4137" s="13" t="n"/>
      <c r="U4137" s="12" t="inlineStr">
        <is>
          <t>https://drive.google.com/uc?export=view&amp;id=1NA5Yj9plefxEtyVbXoMEelmHxGUbdoAg</t>
        </is>
      </c>
    </row>
    <row r="4138" ht="15" customHeight="1">
      <c r="A4138" s="7" t="inlineStr">
        <is>
          <t>AN00000219</t>
        </is>
      </c>
      <c r="B4138" s="8" t="inlineStr">
        <is>
          <t>Apple</t>
        </is>
      </c>
      <c r="C4138" s="8" t="inlineStr">
        <is>
          <t>Apple Watch Series 10 LTE 42mm</t>
        </is>
      </c>
      <c r="D4138" s="8" t="inlineStr">
        <is>
          <t>-</t>
        </is>
      </c>
      <c r="E4138" s="9" t="n">
        <v>2849</v>
      </c>
      <c r="F4138" s="9" t="inlineStr">
        <is>
          <t>2849.00</t>
        </is>
      </c>
      <c r="G4138" s="9" t="inlineStr">
        <is>
          <t>Instock</t>
        </is>
      </c>
      <c r="H4138" s="9">
        <f>SUBSTITUTE(SUBSTITUTE(SUBSTITUTE(SUBSTITUTE(SUBSTITUTE(F4138,"od",""),"Cena internetowa","")," ",""),"€",""),",",".")+0</f>
        <v/>
      </c>
      <c r="I4138" s="9" t="n"/>
      <c r="J4138" s="9">
        <f>IF(I4138&lt;&gt;"",I4138,H4138)</f>
        <v/>
      </c>
      <c r="K4138" s="9">
        <f>E4138/(1+M4138)</f>
        <v/>
      </c>
      <c r="L4138" s="10" t="inlineStr">
        <is>
          <t>PLN</t>
        </is>
      </c>
      <c r="M4138" s="11" t="n">
        <v>0.23</v>
      </c>
      <c r="N4138" s="9">
        <f>K4138*VLOOKUP(L4138,'Exchange rate'!A:B,2,0)</f>
        <v/>
      </c>
      <c r="O4138" s="8" t="inlineStr">
        <is>
          <t>Zadowolenie</t>
        </is>
      </c>
      <c r="P4138" s="8" t="inlineStr">
        <is>
          <t>Zadowolenie</t>
        </is>
      </c>
      <c r="Q4138" s="8" t="inlineStr">
        <is>
          <t>Poland</t>
        </is>
      </c>
      <c r="R4138" s="12" t="inlineStr">
        <is>
          <t>https://www.zadowolenie.pl/apple-watch-series-10-gps-cellular-koperta-42-mm-z-aluminium-w-kolorze-onyksu-z-opaska-sportowa-w-kolorze-atramentowym?q=apple+watch</t>
        </is>
      </c>
      <c r="S4138" s="13" t="inlineStr">
        <is>
          <t>Smart Watch</t>
        </is>
      </c>
      <c r="T4138" s="13" t="n"/>
      <c r="U4138" s="12" t="inlineStr">
        <is>
          <t>https://drive.google.com/uc?export=view&amp;id=1HHFyjILURZIQ6R0YmaxDpE415iK_YgOp</t>
        </is>
      </c>
      <c r="V4138" t="inlineStr">
        <is>
          <t>20250424</t>
        </is>
      </c>
    </row>
    <row r="4139" ht="15" customHeight="1">
      <c r="A4139" s="7" t="inlineStr">
        <is>
          <t>AN00000220</t>
        </is>
      </c>
      <c r="B4139" s="8" t="inlineStr">
        <is>
          <t>Apple</t>
        </is>
      </c>
      <c r="C4139" s="8" t="inlineStr">
        <is>
          <t>Apple Watch Series 10 LTE 46mm</t>
        </is>
      </c>
      <c r="D4139" s="8" t="inlineStr">
        <is>
          <t>-</t>
        </is>
      </c>
      <c r="E4139" s="9" t="n">
        <v>4331</v>
      </c>
      <c r="F4139" s="9" t="inlineStr">
        <is>
          <t>4331.00</t>
        </is>
      </c>
      <c r="G4139" s="9" t="inlineStr">
        <is>
          <t>Instock</t>
        </is>
      </c>
      <c r="H4139" s="9">
        <f>SUBSTITUTE(SUBSTITUTE(SUBSTITUTE(SUBSTITUTE(SUBSTITUTE(F4139,"od",""),"Cena internetowa","")," ",""),"€",""),",",".")+0</f>
        <v/>
      </c>
      <c r="I4139" s="9" t="n"/>
      <c r="J4139" s="9">
        <f>IF(I4139&lt;&gt;"",I4139,H4139)</f>
        <v/>
      </c>
      <c r="K4139" s="9">
        <f>E4139/(1+M4139)</f>
        <v/>
      </c>
      <c r="L4139" s="10" t="inlineStr">
        <is>
          <t>PLN</t>
        </is>
      </c>
      <c r="M4139" s="11" t="n">
        <v>0.23</v>
      </c>
      <c r="N4139" s="9">
        <f>K4139*VLOOKUP(L4139,'Exchange rate'!A:B,2,0)</f>
        <v/>
      </c>
      <c r="O4139" s="8" t="inlineStr">
        <is>
          <t>Zadowolenie</t>
        </is>
      </c>
      <c r="P4139" s="8" t="inlineStr">
        <is>
          <t>Zadowolenie</t>
        </is>
      </c>
      <c r="Q4139" s="8" t="inlineStr">
        <is>
          <t>Poland</t>
        </is>
      </c>
      <c r="R4139" s="12" t="inlineStr">
        <is>
          <t>https://www.zadowolenie.pl/apple-watch-series-10-gps-cellular-koperta-46-mm-z-tytanu-w-kolorze-lupkowym-z-paskiem-sportowym-w-kolorze-czarnym-rozmiar-s-m?q=Apple+Watch+Series+10+GPS+Cellular+koperta+46+mm+z</t>
        </is>
      </c>
      <c r="S4139" s="13" t="inlineStr">
        <is>
          <t>Smart Watch</t>
        </is>
      </c>
      <c r="T4139" s="13" t="n"/>
      <c r="U4139" s="12" t="inlineStr">
        <is>
          <t>https://drive.google.com/uc?export=view&amp;id=1Fp49vLx4ksMCLg6-22isYuFAaAhiwl-e</t>
        </is>
      </c>
      <c r="V4139" t="inlineStr">
        <is>
          <t>20250424</t>
        </is>
      </c>
    </row>
    <row r="4140" ht="15" customHeight="1">
      <c r="A4140" s="7" t="inlineStr">
        <is>
          <t>BN2008651</t>
        </is>
      </c>
      <c r="B4140" s="8" t="inlineStr">
        <is>
          <t>Apple</t>
        </is>
      </c>
      <c r="C4140" s="8" t="inlineStr">
        <is>
          <t>iPad (2022) 10.9 WiFi 64GB</t>
        </is>
      </c>
      <c r="D4140" s="8" t="inlineStr">
        <is>
          <t>-</t>
        </is>
      </c>
      <c r="E4140" s="9" t="n">
        <v>0</v>
      </c>
      <c r="F4140" s="9" t="inlineStr">
        <is>
          <t>0.00</t>
        </is>
      </c>
      <c r="G4140" s="9" t="inlineStr">
        <is>
          <t>Outstock</t>
        </is>
      </c>
      <c r="H4140" s="9">
        <f>SUBSTITUTE(SUBSTITUTE(SUBSTITUTE(SUBSTITUTE(SUBSTITUTE(F4140,"od",""),"Cena internetowa","")," ",""),"€",""),",",".")+0</f>
        <v/>
      </c>
      <c r="I4140" s="9" t="n"/>
      <c r="J4140" s="9">
        <f>IF(I4140&lt;&gt;"",I4140,H4140)</f>
        <v/>
      </c>
      <c r="K4140" s="9">
        <f>E4140/(1+M4140)</f>
        <v/>
      </c>
      <c r="L4140" s="10" t="inlineStr">
        <is>
          <t>PLN</t>
        </is>
      </c>
      <c r="M4140" s="11" t="n">
        <v>0.23</v>
      </c>
      <c r="N4140" s="9">
        <f>K4140*VLOOKUP(L4140,'Exchange rate'!A:B,2,0)</f>
        <v/>
      </c>
      <c r="O4140" s="8" t="inlineStr">
        <is>
          <t>Zadowolenie</t>
        </is>
      </c>
      <c r="P4140" s="8" t="inlineStr">
        <is>
          <t>Zadowolenie</t>
        </is>
      </c>
      <c r="Q4140" s="8" t="inlineStr">
        <is>
          <t>Poland</t>
        </is>
      </c>
      <c r="R4140" s="12" t="inlineStr">
        <is>
          <t>https://www.zadowolenie.pl/apple-ipad-10-9-cala-wi-fi-64gb-srebrny?q=Apple+iPad+10.9+cala+Wi-Fi+64GB</t>
        </is>
      </c>
      <c r="S4140" s="13" t="inlineStr">
        <is>
          <t>Tablet</t>
        </is>
      </c>
      <c r="T4140" s="13" t="inlineStr">
        <is>
          <t>a</t>
        </is>
      </c>
      <c r="U4140" s="12" t="inlineStr">
        <is>
          <t>https://drive.google.com/uc?export=view&amp;id=1FB9FUt2wyzDTTYGVq43TEVG-XgOS9GZP</t>
        </is>
      </c>
      <c r="V4140" t="inlineStr">
        <is>
          <t>20250424</t>
        </is>
      </c>
    </row>
    <row r="4141" ht="15" customHeight="1">
      <c r="A4141" s="7" t="inlineStr">
        <is>
          <t>BN2008376</t>
        </is>
      </c>
      <c r="B4141" s="8" t="inlineStr">
        <is>
          <t>Apple</t>
        </is>
      </c>
      <c r="C4141" s="8" t="inlineStr">
        <is>
          <t>iPad Air (2022) 10.9 256GB WiFi</t>
        </is>
      </c>
      <c r="D4141" s="8" t="inlineStr">
        <is>
          <t>-</t>
        </is>
      </c>
      <c r="E4141" s="9" t="n">
        <v>2342</v>
      </c>
      <c r="F4141" s="9" t="inlineStr">
        <is>
          <t>2342.00</t>
        </is>
      </c>
      <c r="G4141" s="9" t="inlineStr">
        <is>
          <t>Instock</t>
        </is>
      </c>
      <c r="H4141" s="9">
        <f>SUBSTITUTE(SUBSTITUTE(SUBSTITUTE(SUBSTITUTE(SUBSTITUTE(F4141,"od",""),"Cena internetowa","")," ",""),"€",""),",",".")+0</f>
        <v/>
      </c>
      <c r="I4141" s="9" t="n"/>
      <c r="J4141" s="9">
        <f>IF(I4141&lt;&gt;"",I4141,H4141)</f>
        <v/>
      </c>
      <c r="K4141" s="9">
        <f>E4141/(1+M4141)</f>
        <v/>
      </c>
      <c r="L4141" s="10" t="inlineStr">
        <is>
          <t>PLN</t>
        </is>
      </c>
      <c r="M4141" s="11" t="n">
        <v>0.23</v>
      </c>
      <c r="N4141" s="9">
        <f>K4141*VLOOKUP(L4141,'Exchange rate'!A:B,2,0)</f>
        <v/>
      </c>
      <c r="O4141" s="8" t="inlineStr">
        <is>
          <t>Zadowolenie</t>
        </is>
      </c>
      <c r="P4141" s="8" t="inlineStr">
        <is>
          <t>Zadowolenie</t>
        </is>
      </c>
      <c r="Q4141" s="8" t="inlineStr">
        <is>
          <t>Poland</t>
        </is>
      </c>
      <c r="R4141" s="12" t="inlineStr">
        <is>
          <t>https://www.zadowolenie.pl/apple-ipad-10-9-cala-wi-fi-256gb-niebieski-2</t>
        </is>
      </c>
      <c r="S4141" s="13" t="inlineStr">
        <is>
          <t>Tablet</t>
        </is>
      </c>
      <c r="T4141" s="13" t="n"/>
      <c r="U4141" s="12" t="inlineStr">
        <is>
          <t>https://drive.google.com/uc?export=view&amp;id=1G1f6FWjk2msCBCr3XeKoj-RiI4IeqfFD</t>
        </is>
      </c>
      <c r="V4141" t="inlineStr">
        <is>
          <t>20250424</t>
        </is>
      </c>
    </row>
    <row r="4142" ht="15" customHeight="1">
      <c r="A4142" s="7" t="inlineStr">
        <is>
          <t>BN2009584</t>
        </is>
      </c>
      <c r="B4142" s="8" t="inlineStr">
        <is>
          <t>Apple</t>
        </is>
      </c>
      <c r="C4142" s="8" t="inlineStr">
        <is>
          <t>iPad Air 11 - 2024 (6th gen) 8-1TB 5G</t>
        </is>
      </c>
      <c r="D4142" s="8" t="inlineStr">
        <is>
          <t>-</t>
        </is>
      </c>
      <c r="E4142" s="9" t="n">
        <v>6695</v>
      </c>
      <c r="F4142" s="9" t="inlineStr">
        <is>
          <t>6695.00</t>
        </is>
      </c>
      <c r="G4142" s="9" t="inlineStr">
        <is>
          <t>Instock</t>
        </is>
      </c>
      <c r="H4142" s="9">
        <f>SUBSTITUTE(SUBSTITUTE(SUBSTITUTE(SUBSTITUTE(SUBSTITUTE(F4142,"od",""),"Cena internetowa","")," ",""),"€",""),",",".")+0</f>
        <v/>
      </c>
      <c r="I4142" s="9" t="n"/>
      <c r="J4142" s="9">
        <f>IF(I4142&lt;&gt;"",I4142,H4142)</f>
        <v/>
      </c>
      <c r="K4142" s="9">
        <f>E4142/(1+M4142)</f>
        <v/>
      </c>
      <c r="L4142" s="10" t="inlineStr">
        <is>
          <t>PLN</t>
        </is>
      </c>
      <c r="M4142" s="11" t="n">
        <v>0.23</v>
      </c>
      <c r="N4142" s="9">
        <f>K4142*VLOOKUP(L4142,'Exchange rate'!A:B,2,0)</f>
        <v/>
      </c>
      <c r="O4142" s="8" t="inlineStr">
        <is>
          <t>Zadowolenie</t>
        </is>
      </c>
      <c r="P4142" s="8" t="inlineStr">
        <is>
          <t>Zadowolenie</t>
        </is>
      </c>
      <c r="Q4142" s="8" t="inlineStr">
        <is>
          <t>Poland</t>
        </is>
      </c>
      <c r="R4142" s="12" t="inlineStr">
        <is>
          <t>https://www.zadowolenie.pl/apple-ipad-air-11-cali-wi-fi-cellular-1tb-niebieski</t>
        </is>
      </c>
      <c r="S4142" s="13" t="inlineStr">
        <is>
          <t>Tablet</t>
        </is>
      </c>
      <c r="T4142" s="13" t="n"/>
      <c r="U4142" s="12" t="inlineStr">
        <is>
          <t>https://drive.google.com/uc?export=view&amp;id=1HLs1oW0du9RdPpjgQ-ZAd471foTLtdOp</t>
        </is>
      </c>
      <c r="V4142" t="inlineStr">
        <is>
          <t>20250424</t>
        </is>
      </c>
    </row>
    <row r="4143" ht="15" customHeight="1">
      <c r="A4143" s="7" t="inlineStr">
        <is>
          <t>BN2009583</t>
        </is>
      </c>
      <c r="B4143" s="8" t="inlineStr">
        <is>
          <t>Apple</t>
        </is>
      </c>
      <c r="C4143" s="8" t="inlineStr">
        <is>
          <t>iPad Air 11 - 2024 (6th gen) 8-512GB 5G</t>
        </is>
      </c>
      <c r="D4143" s="8" t="inlineStr">
        <is>
          <t>-</t>
        </is>
      </c>
      <c r="E4143" s="9" t="n">
        <v>0</v>
      </c>
      <c r="F4143" s="9" t="inlineStr">
        <is>
          <t>0.00</t>
        </is>
      </c>
      <c r="G4143" s="9" t="inlineStr">
        <is>
          <t>Outstock</t>
        </is>
      </c>
      <c r="H4143" s="9">
        <f>SUBSTITUTE(SUBSTITUTE(SUBSTITUTE(SUBSTITUTE(SUBSTITUTE(F4143,"od",""),"Cena internetowa","")," ",""),"€",""),",",".")+0</f>
        <v/>
      </c>
      <c r="I4143" s="9" t="n"/>
      <c r="J4143" s="9">
        <f>IF(I4143&lt;&gt;"",I4143,H4143)</f>
        <v/>
      </c>
      <c r="K4143" s="9">
        <f>E4143/(1+M4143)</f>
        <v/>
      </c>
      <c r="L4143" s="10" t="inlineStr">
        <is>
          <t>PLN</t>
        </is>
      </c>
      <c r="M4143" s="11" t="n">
        <v>0.23</v>
      </c>
      <c r="N4143" s="9">
        <f>K4143*VLOOKUP(L4143,'Exchange rate'!A:B,2,0)</f>
        <v/>
      </c>
      <c r="O4143" s="8" t="inlineStr">
        <is>
          <t>Zadowolenie</t>
        </is>
      </c>
      <c r="P4143" s="8" t="inlineStr">
        <is>
          <t>Zadowolenie</t>
        </is>
      </c>
      <c r="Q4143" s="8" t="inlineStr">
        <is>
          <t>Poland</t>
        </is>
      </c>
      <c r="R4143" s="12" t="inlineStr">
        <is>
          <t>https://www.zadowolenie.pl/apple-ipad-air-11-cali-wi-fi-cellular-512gb-niebieski</t>
        </is>
      </c>
      <c r="S4143" s="13" t="inlineStr">
        <is>
          <t>Tablet</t>
        </is>
      </c>
      <c r="T4143" s="13" t="inlineStr">
        <is>
          <t>a</t>
        </is>
      </c>
      <c r="U4143" s="12" t="inlineStr">
        <is>
          <t>https://drive.google.com/uc?export=view&amp;id=1FiHYIGalWfOHP4gQxnbssc1vWkRhHuZr</t>
        </is>
      </c>
      <c r="V4143" t="inlineStr">
        <is>
          <t>20250424</t>
        </is>
      </c>
    </row>
    <row r="4144" ht="15" customHeight="1">
      <c r="A4144" s="7" t="inlineStr">
        <is>
          <t>BN2009579</t>
        </is>
      </c>
      <c r="B4144" s="8" t="inlineStr">
        <is>
          <t>Apple</t>
        </is>
      </c>
      <c r="C4144" s="8" t="inlineStr">
        <is>
          <t>iPad Air 13 - 2024 8-128GB 5G</t>
        </is>
      </c>
      <c r="D4144" s="8" t="inlineStr">
        <is>
          <t>-</t>
        </is>
      </c>
      <c r="E4144" s="9" t="n">
        <v>0</v>
      </c>
      <c r="F4144" s="9" t="inlineStr">
        <is>
          <t>0.00</t>
        </is>
      </c>
      <c r="G4144" s="9" t="inlineStr">
        <is>
          <t>Outstock</t>
        </is>
      </c>
      <c r="H4144" s="9">
        <f>SUBSTITUTE(SUBSTITUTE(SUBSTITUTE(SUBSTITUTE(SUBSTITUTE(F4144,"od",""),"Cena internetowa","")," ",""),"€",""),",",".")+0</f>
        <v/>
      </c>
      <c r="I4144" s="9" t="n"/>
      <c r="J4144" s="9">
        <f>IF(I4144&lt;&gt;"",I4144,H4144)</f>
        <v/>
      </c>
      <c r="K4144" s="9">
        <f>E4144/(1+M4144)</f>
        <v/>
      </c>
      <c r="L4144" s="10" t="inlineStr">
        <is>
          <t>PLN</t>
        </is>
      </c>
      <c r="M4144" s="11" t="n">
        <v>0.23</v>
      </c>
      <c r="N4144" s="9">
        <f>K4144*VLOOKUP(L4144,'Exchange rate'!A:B,2,0)</f>
        <v/>
      </c>
      <c r="O4144" s="8" t="inlineStr">
        <is>
          <t>Zadowolenie</t>
        </is>
      </c>
      <c r="P4144" s="8" t="inlineStr">
        <is>
          <t>Zadowolenie</t>
        </is>
      </c>
      <c r="Q4144" s="8" t="inlineStr">
        <is>
          <t>Poland</t>
        </is>
      </c>
      <c r="R4144" s="12" t="inlineStr">
        <is>
          <t>https://www.zadowolenie.pl/apple-ipad-air-13-cali-wi-fi-cellular-128gb-gwiezdna-szarosc</t>
        </is>
      </c>
      <c r="S4144" s="13" t="inlineStr">
        <is>
          <t>Tablet</t>
        </is>
      </c>
      <c r="T4144" s="13" t="inlineStr">
        <is>
          <t>a</t>
        </is>
      </c>
      <c r="U4144" s="12" t="inlineStr">
        <is>
          <t>https://drive.google.com/uc?export=view&amp;id=1GZIascHG5VWEOSWK3PefMb1zmwjfwIPO</t>
        </is>
      </c>
      <c r="V4144" t="inlineStr">
        <is>
          <t>20250424</t>
        </is>
      </c>
    </row>
    <row r="4145" ht="15" customHeight="1">
      <c r="A4145" s="7" t="inlineStr">
        <is>
          <t>BN2009597</t>
        </is>
      </c>
      <c r="B4145" s="8" t="inlineStr">
        <is>
          <t>Apple</t>
        </is>
      </c>
      <c r="C4145" s="8" t="inlineStr">
        <is>
          <t>iPad Air 13 - 2024 8-128GB WiFi</t>
        </is>
      </c>
      <c r="D4145" s="8" t="inlineStr">
        <is>
          <t>-</t>
        </is>
      </c>
      <c r="E4145" s="9" t="n">
        <v>0</v>
      </c>
      <c r="F4145" s="9" t="inlineStr">
        <is>
          <t>0.00</t>
        </is>
      </c>
      <c r="G4145" s="9" t="inlineStr">
        <is>
          <t>Outstock</t>
        </is>
      </c>
      <c r="H4145" s="9">
        <f>SUBSTITUTE(SUBSTITUTE(SUBSTITUTE(SUBSTITUTE(SUBSTITUTE(F4145,"od",""),"Cena internetowa","")," ",""),"€",""),",",".")+0</f>
        <v/>
      </c>
      <c r="I4145" s="9" t="n"/>
      <c r="J4145" s="9">
        <f>IF(I4145&lt;&gt;"",I4145,H4145)</f>
        <v/>
      </c>
      <c r="K4145" s="9">
        <f>E4145/(1+M4145)</f>
        <v/>
      </c>
      <c r="L4145" s="10" t="inlineStr">
        <is>
          <t>PLN</t>
        </is>
      </c>
      <c r="M4145" s="11" t="n">
        <v>0.23</v>
      </c>
      <c r="N4145" s="9">
        <f>K4145*VLOOKUP(L4145,'Exchange rate'!A:B,2,0)</f>
        <v/>
      </c>
      <c r="O4145" s="8" t="inlineStr">
        <is>
          <t>Zadowolenie</t>
        </is>
      </c>
      <c r="P4145" s="8" t="inlineStr">
        <is>
          <t>Zadowolenie</t>
        </is>
      </c>
      <c r="Q4145" s="8" t="inlineStr">
        <is>
          <t>Poland</t>
        </is>
      </c>
      <c r="R4145" s="12" t="inlineStr">
        <is>
          <t>https://www.zadowolenie.pl/apple-ipad-air-13-cali-wi-fi-128gb-gwiezdna-szarosc?q=Apple+iPad+Air+13</t>
        </is>
      </c>
      <c r="S4145" s="13" t="inlineStr">
        <is>
          <t>Tablet</t>
        </is>
      </c>
      <c r="T4145" s="13" t="inlineStr">
        <is>
          <t>a</t>
        </is>
      </c>
      <c r="U4145" s="12" t="inlineStr">
        <is>
          <t>https://drive.google.com/uc?export=view&amp;id=1F4jVh2WlTeYP4oXbBEKgzs79g2RGCTYG</t>
        </is>
      </c>
      <c r="V4145" t="inlineStr">
        <is>
          <t>20250424</t>
        </is>
      </c>
    </row>
    <row r="4146" ht="15" customHeight="1">
      <c r="A4146" s="7" t="inlineStr">
        <is>
          <t>BN2009592</t>
        </is>
      </c>
      <c r="B4146" s="8" t="inlineStr">
        <is>
          <t>Apple</t>
        </is>
      </c>
      <c r="C4146" s="8" t="inlineStr">
        <is>
          <t>iPad Air 13 - 2024 8-1TB 5G</t>
        </is>
      </c>
      <c r="D4146" s="8" t="inlineStr">
        <is>
          <t>-</t>
        </is>
      </c>
      <c r="E4146" s="9" t="n">
        <v>7811</v>
      </c>
      <c r="F4146" s="9" t="inlineStr">
        <is>
          <t>7811.00</t>
        </is>
      </c>
      <c r="G4146" s="9" t="inlineStr">
        <is>
          <t>Instock</t>
        </is>
      </c>
      <c r="H4146" s="9">
        <f>SUBSTITUTE(SUBSTITUTE(SUBSTITUTE(SUBSTITUTE(SUBSTITUTE(F4146,"od",""),"Cena internetowa","")," ",""),"€",""),",",".")+0</f>
        <v/>
      </c>
      <c r="I4146" s="9" t="n"/>
      <c r="J4146" s="9">
        <f>IF(I4146&lt;&gt;"",I4146,H4146)</f>
        <v/>
      </c>
      <c r="K4146" s="9">
        <f>E4146/(1+M4146)</f>
        <v/>
      </c>
      <c r="L4146" s="10" t="inlineStr">
        <is>
          <t>PLN</t>
        </is>
      </c>
      <c r="M4146" s="11" t="n">
        <v>0.23</v>
      </c>
      <c r="N4146" s="9">
        <f>K4146*VLOOKUP(L4146,'Exchange rate'!A:B,2,0)</f>
        <v/>
      </c>
      <c r="O4146" s="8" t="inlineStr">
        <is>
          <t>Zadowolenie</t>
        </is>
      </c>
      <c r="P4146" s="8" t="inlineStr">
        <is>
          <t>Zadowolenie</t>
        </is>
      </c>
      <c r="Q4146" s="8" t="inlineStr">
        <is>
          <t>Poland</t>
        </is>
      </c>
      <c r="R4146" s="12" t="inlineStr">
        <is>
          <t>https://www.zadowolenie.pl/apple-ipad-air-13-cali-wi-fi-cellular-1tb-fioletowy</t>
        </is>
      </c>
      <c r="S4146" s="13" t="inlineStr">
        <is>
          <t>Tablet</t>
        </is>
      </c>
      <c r="T4146" s="13" t="n"/>
      <c r="U4146" s="12" t="inlineStr">
        <is>
          <t>https://drive.google.com/uc?export=view&amp;id=1H0IDer01cJ07ZthUPK4va8ecEQrVaIQy</t>
        </is>
      </c>
      <c r="V4146" t="inlineStr">
        <is>
          <t>20250424</t>
        </is>
      </c>
    </row>
    <row r="4147" ht="15" customHeight="1">
      <c r="A4147" s="7" t="inlineStr">
        <is>
          <t>BN2009590</t>
        </is>
      </c>
      <c r="B4147" s="8" t="inlineStr">
        <is>
          <t>Apple</t>
        </is>
      </c>
      <c r="C4147" s="8" t="inlineStr">
        <is>
          <t>iPad Air 13 - 2024 8-256GB 5G</t>
        </is>
      </c>
      <c r="D4147" s="8" t="inlineStr">
        <is>
          <t>-</t>
        </is>
      </c>
      <c r="E4147" s="9" t="n">
        <v>0</v>
      </c>
      <c r="F4147" s="9" t="inlineStr">
        <is>
          <t>0.00</t>
        </is>
      </c>
      <c r="G4147" s="9" t="inlineStr">
        <is>
          <t>Outstock</t>
        </is>
      </c>
      <c r="H4147" s="9">
        <f>SUBSTITUTE(SUBSTITUTE(SUBSTITUTE(SUBSTITUTE(SUBSTITUTE(F4147,"od",""),"Cena internetowa","")," ",""),"€",""),",",".")+0</f>
        <v/>
      </c>
      <c r="I4147" s="9" t="n"/>
      <c r="J4147" s="9">
        <f>IF(I4147&lt;&gt;"",I4147,H4147)</f>
        <v/>
      </c>
      <c r="K4147" s="9">
        <f>E4147/(1+M4147)</f>
        <v/>
      </c>
      <c r="L4147" s="10" t="inlineStr">
        <is>
          <t>PLN</t>
        </is>
      </c>
      <c r="M4147" s="11" t="n">
        <v>0.23</v>
      </c>
      <c r="N4147" s="9">
        <f>K4147*VLOOKUP(L4147,'Exchange rate'!A:B,2,0)</f>
        <v/>
      </c>
      <c r="O4147" s="8" t="inlineStr">
        <is>
          <t>Zadowolenie</t>
        </is>
      </c>
      <c r="P4147" s="8" t="inlineStr">
        <is>
          <t>Zadowolenie</t>
        </is>
      </c>
      <c r="Q4147" s="8" t="inlineStr">
        <is>
          <t>Poland</t>
        </is>
      </c>
      <c r="R4147" s="12" t="inlineStr">
        <is>
          <t>https://www.zadowolenie.pl/apple-ipad-air-13-cali-wi-fi-cellular-256gb-niebieski?q=Apple+iPad+Air+13+cali+Wi-Fi+Cellular</t>
        </is>
      </c>
      <c r="S4147" s="13" t="inlineStr">
        <is>
          <t>Tablet</t>
        </is>
      </c>
      <c r="T4147" s="13" t="inlineStr">
        <is>
          <t>a</t>
        </is>
      </c>
      <c r="U4147" s="12" t="inlineStr">
        <is>
          <t>https://drive.google.com/uc?export=view&amp;id=1EsydzUnvfM98nb-GXkbDPxDtRLqUxAmQ</t>
        </is>
      </c>
      <c r="V4147" t="inlineStr">
        <is>
          <t>20250424</t>
        </is>
      </c>
    </row>
    <row r="4148" ht="15" customHeight="1">
      <c r="A4148" s="7" t="inlineStr">
        <is>
          <t>BN2009591</t>
        </is>
      </c>
      <c r="B4148" s="8" t="inlineStr">
        <is>
          <t>Apple</t>
        </is>
      </c>
      <c r="C4148" s="8" t="inlineStr">
        <is>
          <t>iPad Air 13 - 2024 8-512GB 5G</t>
        </is>
      </c>
      <c r="D4148" s="8" t="inlineStr">
        <is>
          <t>-</t>
        </is>
      </c>
      <c r="E4148" s="9" t="n">
        <v>6695</v>
      </c>
      <c r="F4148" s="9" t="inlineStr">
        <is>
          <t>6695.00</t>
        </is>
      </c>
      <c r="G4148" s="9" t="inlineStr">
        <is>
          <t>Instock</t>
        </is>
      </c>
      <c r="H4148" s="9">
        <f>SUBSTITUTE(SUBSTITUTE(SUBSTITUTE(SUBSTITUTE(SUBSTITUTE(F4148,"od",""),"Cena internetowa","")," ",""),"€",""),",",".")+0</f>
        <v/>
      </c>
      <c r="I4148" s="9" t="n"/>
      <c r="J4148" s="9">
        <f>IF(I4148&lt;&gt;"",I4148,H4148)</f>
        <v/>
      </c>
      <c r="K4148" s="9">
        <f>E4148/(1+M4148)</f>
        <v/>
      </c>
      <c r="L4148" s="10" t="inlineStr">
        <is>
          <t>PLN</t>
        </is>
      </c>
      <c r="M4148" s="11" t="n">
        <v>0.23</v>
      </c>
      <c r="N4148" s="9">
        <f>K4148*VLOOKUP(L4148,'Exchange rate'!A:B,2,0)</f>
        <v/>
      </c>
      <c r="O4148" s="8" t="inlineStr">
        <is>
          <t>Zadowolenie</t>
        </is>
      </c>
      <c r="P4148" s="8" t="inlineStr">
        <is>
          <t>Zadowolenie</t>
        </is>
      </c>
      <c r="Q4148" s="8" t="inlineStr">
        <is>
          <t>Poland</t>
        </is>
      </c>
      <c r="R4148" s="12" t="inlineStr">
        <is>
          <t>https://www.zadowolenie.pl/apple-ipad-air-13-cali-wi-fi-cellular-512gb-niebieski</t>
        </is>
      </c>
      <c r="S4148" s="13" t="inlineStr">
        <is>
          <t>Tablet</t>
        </is>
      </c>
      <c r="T4148" s="13" t="n"/>
      <c r="U4148" s="12" t="inlineStr">
        <is>
          <t>https://drive.google.com/uc?export=view&amp;id=1GuGdkTBTfoFIkmBMWnakLLlZi4GUSudm</t>
        </is>
      </c>
      <c r="V4148" t="inlineStr">
        <is>
          <t>20250424</t>
        </is>
      </c>
    </row>
    <row r="4149" ht="15" customHeight="1">
      <c r="A4149" s="7" t="inlineStr">
        <is>
          <t>BN2009596</t>
        </is>
      </c>
      <c r="B4149" s="8" t="inlineStr">
        <is>
          <t>Apple</t>
        </is>
      </c>
      <c r="C4149" s="8" t="inlineStr">
        <is>
          <t>iPad Air 13 - 2024 WiFi 8-256GB WiFi</t>
        </is>
      </c>
      <c r="D4149" s="8" t="inlineStr">
        <is>
          <t>-</t>
        </is>
      </c>
      <c r="E4149" s="9" t="n">
        <v>0</v>
      </c>
      <c r="F4149" s="9" t="inlineStr">
        <is>
          <t>0.00</t>
        </is>
      </c>
      <c r="G4149" s="9" t="inlineStr">
        <is>
          <t>Outstock</t>
        </is>
      </c>
      <c r="H4149" s="9">
        <f>SUBSTITUTE(SUBSTITUTE(SUBSTITUTE(SUBSTITUTE(SUBSTITUTE(F4149,"od",""),"Cena internetowa","")," ",""),"€",""),",",".")+0</f>
        <v/>
      </c>
      <c r="I4149" s="9" t="n"/>
      <c r="J4149" s="9">
        <f>IF(I4149&lt;&gt;"",I4149,H4149)</f>
        <v/>
      </c>
      <c r="K4149" s="9">
        <f>E4149/(1+M4149)</f>
        <v/>
      </c>
      <c r="L4149" s="10" t="inlineStr">
        <is>
          <t>PLN</t>
        </is>
      </c>
      <c r="M4149" s="11" t="n">
        <v>0.23</v>
      </c>
      <c r="N4149" s="9">
        <f>K4149*VLOOKUP(L4149,'Exchange rate'!A:B,2,0)</f>
        <v/>
      </c>
      <c r="O4149" s="8" t="inlineStr">
        <is>
          <t>Zadowolenie</t>
        </is>
      </c>
      <c r="P4149" s="8" t="inlineStr">
        <is>
          <t>Zadowolenie</t>
        </is>
      </c>
      <c r="Q4149" s="8" t="inlineStr">
        <is>
          <t>Poland</t>
        </is>
      </c>
      <c r="R4149" s="12" t="inlineStr">
        <is>
          <t>https://www.zadowolenie.pl/apple-ipad-air-13-cali-wi-fi-256gb-ksiezycowa-poswiata</t>
        </is>
      </c>
      <c r="S4149" s="13" t="inlineStr">
        <is>
          <t>Tablet</t>
        </is>
      </c>
      <c r="T4149" s="13" t="inlineStr">
        <is>
          <t>a</t>
        </is>
      </c>
      <c r="U4149" s="12" t="inlineStr">
        <is>
          <t>https://drive.google.com/uc?export=view&amp;id=1FDbUft0gcJgjzIzLuQkXg5xUb28XlW32</t>
        </is>
      </c>
      <c r="V4149" t="inlineStr">
        <is>
          <t>20250424</t>
        </is>
      </c>
    </row>
    <row r="4150" ht="15" customHeight="1">
      <c r="A4150" s="7" t="inlineStr">
        <is>
          <t>BN2009599</t>
        </is>
      </c>
      <c r="B4150" s="8" t="inlineStr">
        <is>
          <t>Apple</t>
        </is>
      </c>
      <c r="C4150" s="8" t="inlineStr">
        <is>
          <t>iPad Pro 11 - 2024 (5th gen) 16-1TB 5G</t>
        </is>
      </c>
      <c r="D4150" s="8" t="inlineStr">
        <is>
          <t>-</t>
        </is>
      </c>
      <c r="E4150" s="9" t="n">
        <v>10378</v>
      </c>
      <c r="F4150" s="9" t="inlineStr">
        <is>
          <t>10378.00</t>
        </is>
      </c>
      <c r="G4150" s="9" t="inlineStr">
        <is>
          <t>Instock</t>
        </is>
      </c>
      <c r="H4150" s="9">
        <f>SUBSTITUTE(SUBSTITUTE(SUBSTITUTE(SUBSTITUTE(SUBSTITUTE(F4150,"od",""),"Cena internetowa","")," ",""),"€",""),",",".")+0</f>
        <v/>
      </c>
      <c r="I4150" s="9" t="n"/>
      <c r="J4150" s="9">
        <f>IF(I4150&lt;&gt;"",I4150,H4150)</f>
        <v/>
      </c>
      <c r="K4150" s="9">
        <f>E4150/(1+M4150)</f>
        <v/>
      </c>
      <c r="L4150" s="10" t="inlineStr">
        <is>
          <t>PLN</t>
        </is>
      </c>
      <c r="M4150" s="11" t="n">
        <v>0.23</v>
      </c>
      <c r="N4150" s="9">
        <f>K4150*VLOOKUP(L4150,'Exchange rate'!A:B,2,0)</f>
        <v/>
      </c>
      <c r="O4150" s="8" t="inlineStr">
        <is>
          <t>Zadowolenie</t>
        </is>
      </c>
      <c r="P4150" s="8" t="inlineStr">
        <is>
          <t>Zadowolenie</t>
        </is>
      </c>
      <c r="Q4150" s="8" t="inlineStr">
        <is>
          <t>Poland</t>
        </is>
      </c>
      <c r="R4150" s="12" t="inlineStr">
        <is>
          <t>https://www.zadowolenie.pl/apple-ipad-pro-11-cali-wi-fi-cellular-1tb-gwiezdna-czern</t>
        </is>
      </c>
      <c r="S4150" s="13" t="inlineStr">
        <is>
          <t>Tablet</t>
        </is>
      </c>
      <c r="T4150" s="13" t="n"/>
      <c r="U4150" s="12" t="inlineStr">
        <is>
          <t>https://drive.google.com/uc?export=view&amp;id=1GTZkCpvI2iIDdHNme1UNLf9VfeudYSz9</t>
        </is>
      </c>
      <c r="V4150" t="inlineStr">
        <is>
          <t>20250424</t>
        </is>
      </c>
    </row>
    <row r="4151" ht="15" customHeight="1">
      <c r="A4151" s="7" t="inlineStr">
        <is>
          <t>BN2009580</t>
        </is>
      </c>
      <c r="B4151" s="8" t="inlineStr">
        <is>
          <t>Apple</t>
        </is>
      </c>
      <c r="C4151" s="8" t="inlineStr">
        <is>
          <t>iPad Pro 11 - 2024 (5th gen) 8-256GB 5G</t>
        </is>
      </c>
      <c r="D4151" s="8" t="inlineStr">
        <is>
          <t>-</t>
        </is>
      </c>
      <c r="E4151" s="9" t="n">
        <v>0</v>
      </c>
      <c r="F4151" s="9" t="inlineStr">
        <is>
          <t>0.00</t>
        </is>
      </c>
      <c r="G4151" s="9" t="inlineStr">
        <is>
          <t>Outstock</t>
        </is>
      </c>
      <c r="H4151" s="9">
        <f>SUBSTITUTE(SUBSTITUTE(SUBSTITUTE(SUBSTITUTE(SUBSTITUTE(F4151,"od",""),"Cena internetowa","")," ",""),"€",""),",",".")+0</f>
        <v/>
      </c>
      <c r="I4151" s="9" t="n"/>
      <c r="J4151" s="9">
        <f>IF(I4151&lt;&gt;"",I4151,H4151)</f>
        <v/>
      </c>
      <c r="K4151" s="9">
        <f>E4151/(1+M4151)</f>
        <v/>
      </c>
      <c r="L4151" s="10" t="inlineStr">
        <is>
          <t>PLN</t>
        </is>
      </c>
      <c r="M4151" s="11" t="n">
        <v>0.23</v>
      </c>
      <c r="N4151" s="9">
        <f>K4151*VLOOKUP(L4151,'Exchange rate'!A:B,2,0)</f>
        <v/>
      </c>
      <c r="O4151" s="8" t="inlineStr">
        <is>
          <t>Zadowolenie</t>
        </is>
      </c>
      <c r="P4151" s="8" t="inlineStr">
        <is>
          <t>Zadowolenie</t>
        </is>
      </c>
      <c r="Q4151" s="8" t="inlineStr">
        <is>
          <t>Poland</t>
        </is>
      </c>
      <c r="R4151" s="12" t="inlineStr">
        <is>
          <t>https://www.zadowolenie.pl/apple-ipad-pro-11-cali-wi-fi-cellular-256gb-gwiezdna-czern</t>
        </is>
      </c>
      <c r="S4151" s="13" t="inlineStr">
        <is>
          <t>Tablet</t>
        </is>
      </c>
      <c r="T4151" s="13" t="inlineStr">
        <is>
          <t>a</t>
        </is>
      </c>
      <c r="U4151" s="12" t="inlineStr">
        <is>
          <t>https://drive.google.com/uc?export=view&amp;id=1F0Kw4pwFlY0szHhuP7RybDGeAJHBBOo0</t>
        </is>
      </c>
      <c r="V4151" t="inlineStr">
        <is>
          <t>20250424</t>
        </is>
      </c>
    </row>
    <row r="4152" ht="15" customHeight="1">
      <c r="A4152" s="7" t="inlineStr">
        <is>
          <t>BN2009605</t>
        </is>
      </c>
      <c r="B4152" s="8" t="inlineStr">
        <is>
          <t>Apple</t>
        </is>
      </c>
      <c r="C4152" s="8" t="inlineStr">
        <is>
          <t>iPad Pro 11 - 2024 (5th gen) 8-256GB WiFi</t>
        </is>
      </c>
      <c r="D4152" s="8" t="inlineStr">
        <is>
          <t>-</t>
        </is>
      </c>
      <c r="E4152" s="9" t="n">
        <v>5914</v>
      </c>
      <c r="F4152" s="9" t="inlineStr">
        <is>
          <t>5914.00</t>
        </is>
      </c>
      <c r="G4152" s="9" t="inlineStr">
        <is>
          <t>Instock</t>
        </is>
      </c>
      <c r="H4152" s="9">
        <f>SUBSTITUTE(SUBSTITUTE(SUBSTITUTE(SUBSTITUTE(SUBSTITUTE(F4152,"od",""),"Cena internetowa","")," ",""),"€",""),",",".")+0</f>
        <v/>
      </c>
      <c r="I4152" s="9" t="n"/>
      <c r="J4152" s="9">
        <f>IF(I4152&lt;&gt;"",I4152,H4152)</f>
        <v/>
      </c>
      <c r="K4152" s="9">
        <f>E4152/(1+M4152)</f>
        <v/>
      </c>
      <c r="L4152" s="10" t="inlineStr">
        <is>
          <t>PLN</t>
        </is>
      </c>
      <c r="M4152" s="11" t="n">
        <v>0.23</v>
      </c>
      <c r="N4152" s="9">
        <f>K4152*VLOOKUP(L4152,'Exchange rate'!A:B,2,0)</f>
        <v/>
      </c>
      <c r="O4152" s="8" t="inlineStr">
        <is>
          <t>Zadowolenie</t>
        </is>
      </c>
      <c r="P4152" s="8" t="inlineStr">
        <is>
          <t>Zadowolenie</t>
        </is>
      </c>
      <c r="Q4152" s="8" t="inlineStr">
        <is>
          <t>Poland</t>
        </is>
      </c>
      <c r="R4152" s="12" t="inlineStr">
        <is>
          <t>https://www.zadowolenie.pl/apple-ipad-pro-11-cali-wi-fi-256gb-gwiezdna-czern</t>
        </is>
      </c>
      <c r="S4152" s="13" t="inlineStr">
        <is>
          <t>Tablet</t>
        </is>
      </c>
      <c r="T4152" s="13" t="n"/>
      <c r="U4152" s="12" t="inlineStr">
        <is>
          <t>https://drive.google.com/uc?export=view&amp;id=1Ff0DL18c7I5G7GTNiDhd3txtDfs47jdF</t>
        </is>
      </c>
      <c r="V4152" t="inlineStr">
        <is>
          <t>20250424</t>
        </is>
      </c>
    </row>
    <row r="4153" ht="15" customHeight="1">
      <c r="A4153" s="7" t="inlineStr">
        <is>
          <t>BN2009598</t>
        </is>
      </c>
      <c r="B4153" s="8" t="inlineStr">
        <is>
          <t>Apple</t>
        </is>
      </c>
      <c r="C4153" s="8" t="inlineStr">
        <is>
          <t>iPad Pro 11 - 2024 (5th gen) 8-512GB 5G</t>
        </is>
      </c>
      <c r="D4153" s="8" t="inlineStr">
        <is>
          <t>-</t>
        </is>
      </c>
      <c r="E4153" s="9" t="n">
        <v>0</v>
      </c>
      <c r="F4153" s="9" t="inlineStr">
        <is>
          <t>0.00</t>
        </is>
      </c>
      <c r="G4153" s="9" t="inlineStr">
        <is>
          <t>Outstock</t>
        </is>
      </c>
      <c r="H4153" s="9">
        <f>SUBSTITUTE(SUBSTITUTE(SUBSTITUTE(SUBSTITUTE(SUBSTITUTE(F4153,"od",""),"Cena internetowa","")," ",""),"€",""),",",".")+0</f>
        <v/>
      </c>
      <c r="I4153" s="9" t="n"/>
      <c r="J4153" s="9">
        <f>IF(I4153&lt;&gt;"",I4153,H4153)</f>
        <v/>
      </c>
      <c r="K4153" s="9">
        <f>E4153/(1+M4153)</f>
        <v/>
      </c>
      <c r="L4153" s="10" t="inlineStr">
        <is>
          <t>PLN</t>
        </is>
      </c>
      <c r="M4153" s="11" t="n">
        <v>0.23</v>
      </c>
      <c r="N4153" s="9">
        <f>K4153*VLOOKUP(L4153,'Exchange rate'!A:B,2,0)</f>
        <v/>
      </c>
      <c r="O4153" s="8" t="inlineStr">
        <is>
          <t>Zadowolenie</t>
        </is>
      </c>
      <c r="P4153" s="8" t="inlineStr">
        <is>
          <t>Zadowolenie</t>
        </is>
      </c>
      <c r="Q4153" s="8" t="inlineStr">
        <is>
          <t>Poland</t>
        </is>
      </c>
      <c r="R4153" s="12" t="inlineStr">
        <is>
          <t>https://www.zadowolenie.pl/apple-ipad-pro-11-cali-wi-fi-cellular-512gb-srebrny</t>
        </is>
      </c>
      <c r="S4153" s="13" t="inlineStr">
        <is>
          <t>Tablet</t>
        </is>
      </c>
      <c r="T4153" s="13" t="inlineStr">
        <is>
          <t>a</t>
        </is>
      </c>
      <c r="U4153" s="12" t="inlineStr">
        <is>
          <t>https://drive.google.com/uc?export=view&amp;id=1GE-tQkfgUBy2J4CZ_jmAGG95gHzAhuqr</t>
        </is>
      </c>
      <c r="V4153" t="inlineStr">
        <is>
          <t>20250424</t>
        </is>
      </c>
    </row>
    <row r="4154" ht="15" customHeight="1">
      <c r="A4154" s="7" t="inlineStr">
        <is>
          <t>BN2009607</t>
        </is>
      </c>
      <c r="B4154" s="8" t="inlineStr">
        <is>
          <t>Apple</t>
        </is>
      </c>
      <c r="C4154" s="8" t="inlineStr">
        <is>
          <t>iPad Pro 13 - 2024 (7th gen) 16-1TB 5G</t>
        </is>
      </c>
      <c r="D4154" s="8" t="inlineStr">
        <is>
          <t>-</t>
        </is>
      </c>
      <c r="E4154" s="9" t="n">
        <v>12275</v>
      </c>
      <c r="F4154" s="9" t="inlineStr">
        <is>
          <t>12275.00</t>
        </is>
      </c>
      <c r="G4154" s="9" t="inlineStr">
        <is>
          <t>Instock</t>
        </is>
      </c>
      <c r="H4154" s="9">
        <f>SUBSTITUTE(SUBSTITUTE(SUBSTITUTE(SUBSTITUTE(SUBSTITUTE(F4154,"od",""),"Cena internetowa","")," ",""),"€",""),",",".")+0</f>
        <v/>
      </c>
      <c r="I4154" s="9" t="n"/>
      <c r="J4154" s="9">
        <f>IF(I4154&lt;&gt;"",I4154,H4154)</f>
        <v/>
      </c>
      <c r="K4154" s="9">
        <f>E4154/(1+M4154)</f>
        <v/>
      </c>
      <c r="L4154" s="10" t="inlineStr">
        <is>
          <t>PLN</t>
        </is>
      </c>
      <c r="M4154" s="11" t="n">
        <v>0.23</v>
      </c>
      <c r="N4154" s="9">
        <f>K4154*VLOOKUP(L4154,'Exchange rate'!A:B,2,0)</f>
        <v/>
      </c>
      <c r="O4154" s="8" t="inlineStr">
        <is>
          <t>Zadowolenie</t>
        </is>
      </c>
      <c r="P4154" s="8" t="inlineStr">
        <is>
          <t>Zadowolenie</t>
        </is>
      </c>
      <c r="Q4154" s="8" t="inlineStr">
        <is>
          <t>Poland</t>
        </is>
      </c>
      <c r="R4154" s="12" t="inlineStr">
        <is>
          <t>https://www.zadowolenie.pl/apple-ipad-pro-13-cali-wi-fi-cellular-1tb-gwiezdna-czern</t>
        </is>
      </c>
      <c r="S4154" s="13" t="inlineStr">
        <is>
          <t>Tablet</t>
        </is>
      </c>
      <c r="T4154" s="13" t="n"/>
      <c r="U4154" s="12" t="inlineStr">
        <is>
          <t>https://drive.google.com/uc?export=view&amp;id=1FKgoF8syJyTeASEG_BIJ82tbqOIkhCa6</t>
        </is>
      </c>
      <c r="V4154" t="inlineStr">
        <is>
          <t>20250424</t>
        </is>
      </c>
    </row>
    <row r="4155" ht="15" customHeight="1">
      <c r="A4155" s="7" t="inlineStr">
        <is>
          <t>BN2009581</t>
        </is>
      </c>
      <c r="B4155" s="8" t="inlineStr">
        <is>
          <t>Apple</t>
        </is>
      </c>
      <c r="C4155" s="8" t="inlineStr">
        <is>
          <t>iPad Pro 13 - 2024 (7th gen) 8-256GB 5G</t>
        </is>
      </c>
      <c r="D4155" s="8" t="inlineStr">
        <is>
          <t>-</t>
        </is>
      </c>
      <c r="E4155" s="9" t="n">
        <v>0</v>
      </c>
      <c r="F4155" s="9" t="inlineStr">
        <is>
          <t>0.00</t>
        </is>
      </c>
      <c r="G4155" s="9" t="inlineStr">
        <is>
          <t>Outstock</t>
        </is>
      </c>
      <c r="H4155" s="9">
        <f>SUBSTITUTE(SUBSTITUTE(SUBSTITUTE(SUBSTITUTE(SUBSTITUTE(F4155,"od",""),"Cena internetowa","")," ",""),"€",""),",",".")+0</f>
        <v/>
      </c>
      <c r="I4155" s="9" t="n"/>
      <c r="J4155" s="9">
        <f>IF(I4155&lt;&gt;"",I4155,H4155)</f>
        <v/>
      </c>
      <c r="K4155" s="9">
        <f>E4155/(1+M4155)</f>
        <v/>
      </c>
      <c r="L4155" s="10" t="inlineStr">
        <is>
          <t>PLN</t>
        </is>
      </c>
      <c r="M4155" s="11" t="n">
        <v>0.23</v>
      </c>
      <c r="N4155" s="9">
        <f>K4155*VLOOKUP(L4155,'Exchange rate'!A:B,2,0)</f>
        <v/>
      </c>
      <c r="O4155" s="8" t="inlineStr">
        <is>
          <t>Zadowolenie</t>
        </is>
      </c>
      <c r="P4155" s="8" t="inlineStr">
        <is>
          <t>Zadowolenie</t>
        </is>
      </c>
      <c r="Q4155" s="8" t="inlineStr">
        <is>
          <t>Poland</t>
        </is>
      </c>
      <c r="R4155" s="12" t="inlineStr">
        <is>
          <t>https://www.zadowolenie.pl/apple-ipad-pro-13-cali-wi-fi-cellular-256gb-srebrny</t>
        </is>
      </c>
      <c r="S4155" s="13" t="inlineStr">
        <is>
          <t>Tablet</t>
        </is>
      </c>
      <c r="T4155" s="13" t="inlineStr">
        <is>
          <t>a</t>
        </is>
      </c>
      <c r="U4155" s="12" t="inlineStr">
        <is>
          <t>https://drive.google.com/uc?export=view&amp;id=1EsMlA-6e7BcnmB3JCAm-X_QJhg4HxlQG</t>
        </is>
      </c>
      <c r="V4155" t="inlineStr">
        <is>
          <t>20250424</t>
        </is>
      </c>
    </row>
    <row r="4156" ht="15" customHeight="1">
      <c r="A4156" s="7" t="inlineStr">
        <is>
          <t>BN2009613</t>
        </is>
      </c>
      <c r="B4156" s="8" t="inlineStr">
        <is>
          <t>Apple</t>
        </is>
      </c>
      <c r="C4156" s="8" t="inlineStr">
        <is>
          <t>iPad Pro 13 - 2024 (7th gen) 8-256GB WiFi</t>
        </is>
      </c>
      <c r="D4156" s="8" t="inlineStr">
        <is>
          <t>-</t>
        </is>
      </c>
      <c r="E4156" s="9" t="n">
        <v>7811</v>
      </c>
      <c r="F4156" s="9" t="inlineStr">
        <is>
          <t>7811.00</t>
        </is>
      </c>
      <c r="G4156" s="9" t="inlineStr">
        <is>
          <t>Instock</t>
        </is>
      </c>
      <c r="H4156" s="9">
        <f>SUBSTITUTE(SUBSTITUTE(SUBSTITUTE(SUBSTITUTE(SUBSTITUTE(F4156,"od",""),"Cena internetowa","")," ",""),"€",""),",",".")+0</f>
        <v/>
      </c>
      <c r="I4156" s="9" t="n"/>
      <c r="J4156" s="9">
        <f>IF(I4156&lt;&gt;"",I4156,H4156)</f>
        <v/>
      </c>
      <c r="K4156" s="9">
        <f>E4156/(1+M4156)</f>
        <v/>
      </c>
      <c r="L4156" s="10" t="inlineStr">
        <is>
          <t>PLN</t>
        </is>
      </c>
      <c r="M4156" s="11" t="n">
        <v>0.23</v>
      </c>
      <c r="N4156" s="9">
        <f>K4156*VLOOKUP(L4156,'Exchange rate'!A:B,2,0)</f>
        <v/>
      </c>
      <c r="O4156" s="8" t="inlineStr">
        <is>
          <t>Zadowolenie</t>
        </is>
      </c>
      <c r="P4156" s="8" t="inlineStr">
        <is>
          <t>Zadowolenie</t>
        </is>
      </c>
      <c r="Q4156" s="8" t="inlineStr">
        <is>
          <t>Poland</t>
        </is>
      </c>
      <c r="R4156" s="12" t="inlineStr">
        <is>
          <t>https://www.zadowolenie.pl/apple-ipad-pro-13-cali-wi-fi-256gb-srebrny</t>
        </is>
      </c>
      <c r="S4156" s="13" t="inlineStr">
        <is>
          <t>Tablet</t>
        </is>
      </c>
      <c r="T4156" s="13" t="n"/>
      <c r="U4156" s="12" t="inlineStr">
        <is>
          <t>https://drive.google.com/uc?export=view&amp;id=1GjbJkQbENHQ8fFabQEzz_K0k0BDIEEHF</t>
        </is>
      </c>
      <c r="V4156" t="inlineStr">
        <is>
          <t>20250424</t>
        </is>
      </c>
    </row>
    <row r="4157" ht="15" customHeight="1">
      <c r="A4157" s="7" t="inlineStr">
        <is>
          <t>BN2009606</t>
        </is>
      </c>
      <c r="B4157" s="8" t="inlineStr">
        <is>
          <t>Apple</t>
        </is>
      </c>
      <c r="C4157" s="8" t="inlineStr">
        <is>
          <t>iPad Pro 13 - 2024 (7th gen) 8-512GB 5G</t>
        </is>
      </c>
      <c r="D4157" s="8" t="inlineStr">
        <is>
          <t>-</t>
        </is>
      </c>
      <c r="E4157" s="9" t="n">
        <v>0</v>
      </c>
      <c r="F4157" s="9" t="inlineStr">
        <is>
          <t>0.00</t>
        </is>
      </c>
      <c r="G4157" s="9" t="inlineStr">
        <is>
          <t>Outstock</t>
        </is>
      </c>
      <c r="H4157" s="9">
        <f>SUBSTITUTE(SUBSTITUTE(SUBSTITUTE(SUBSTITUTE(SUBSTITUTE(F4157,"od",""),"Cena internetowa","")," ",""),"€",""),",",".")+0</f>
        <v/>
      </c>
      <c r="I4157" s="9" t="n"/>
      <c r="J4157" s="9">
        <f>IF(I4157&lt;&gt;"",I4157,H4157)</f>
        <v/>
      </c>
      <c r="K4157" s="9">
        <f>E4157/(1+M4157)</f>
        <v/>
      </c>
      <c r="L4157" s="10" t="inlineStr">
        <is>
          <t>PLN</t>
        </is>
      </c>
      <c r="M4157" s="11" t="n">
        <v>0.23</v>
      </c>
      <c r="N4157" s="9">
        <f>K4157*VLOOKUP(L4157,'Exchange rate'!A:B,2,0)</f>
        <v/>
      </c>
      <c r="O4157" s="8" t="inlineStr">
        <is>
          <t>Zadowolenie</t>
        </is>
      </c>
      <c r="P4157" s="8" t="inlineStr">
        <is>
          <t>Zadowolenie</t>
        </is>
      </c>
      <c r="Q4157" s="8" t="inlineStr">
        <is>
          <t>Poland</t>
        </is>
      </c>
      <c r="R4157" s="12" t="inlineStr">
        <is>
          <t>https://www.zadowolenie.pl/apple-ipad-pro-13-cali-wi-fi-cellular-512gb-gwiezdna-czern</t>
        </is>
      </c>
      <c r="S4157" s="13" t="inlineStr">
        <is>
          <t>Tablet</t>
        </is>
      </c>
      <c r="T4157" s="13" t="inlineStr">
        <is>
          <t>a</t>
        </is>
      </c>
      <c r="U4157" s="12" t="inlineStr">
        <is>
          <t>https://drive.google.com/uc?export=view&amp;id=1FS93A9XYV6MpIuJ0FKQxBiL2Vig09xHg</t>
        </is>
      </c>
      <c r="V4157" t="inlineStr">
        <is>
          <t>20250424</t>
        </is>
      </c>
    </row>
    <row r="4158" ht="15" customHeight="1">
      <c r="A4158" s="7" t="inlineStr">
        <is>
          <t>BN2007979</t>
        </is>
      </c>
      <c r="B4158" s="8" t="inlineStr">
        <is>
          <t>Apple</t>
        </is>
      </c>
      <c r="C4158" s="8" t="inlineStr">
        <is>
          <t>iPhone 13 128GB 5G</t>
        </is>
      </c>
      <c r="D4158" s="8" t="inlineStr">
        <is>
          <t>-</t>
        </is>
      </c>
      <c r="E4158" s="9" t="n">
        <v>0</v>
      </c>
      <c r="F4158" s="9" t="inlineStr">
        <is>
          <t>0.00</t>
        </is>
      </c>
      <c r="G4158" s="9" t="inlineStr">
        <is>
          <t>Outstock</t>
        </is>
      </c>
      <c r="H4158" s="9">
        <f>SUBSTITUTE(SUBSTITUTE(SUBSTITUTE(SUBSTITUTE(SUBSTITUTE(F4158,"od",""),"Cena internetowa","")," ",""),"€",""),",",".")+0</f>
        <v/>
      </c>
      <c r="I4158" s="9" t="n"/>
      <c r="J4158" s="9">
        <f>IF(I4158&lt;&gt;"",I4158,H4158)</f>
        <v/>
      </c>
      <c r="K4158" s="9">
        <f>E4158/(1+M4158)</f>
        <v/>
      </c>
      <c r="L4158" s="10" t="inlineStr">
        <is>
          <t>PLN</t>
        </is>
      </c>
      <c r="M4158" s="11" t="n">
        <v>0.23</v>
      </c>
      <c r="N4158" s="9">
        <f>K4158*VLOOKUP(L4158,'Exchange rate'!A:B,2,0)</f>
        <v/>
      </c>
      <c r="O4158" s="8" t="inlineStr">
        <is>
          <t>Zadowolenie</t>
        </is>
      </c>
      <c r="P4158" s="8" t="inlineStr">
        <is>
          <t>Zadowolenie</t>
        </is>
      </c>
      <c r="Q4158" s="8" t="inlineStr">
        <is>
          <t>Poland</t>
        </is>
      </c>
      <c r="R4158" s="12" t="inlineStr">
        <is>
          <t>https://www.zadowolenie.pl/apple-iphone-13-128gb-bialy</t>
        </is>
      </c>
      <c r="S4158" s="13" t="inlineStr">
        <is>
          <t>Handset</t>
        </is>
      </c>
      <c r="T4158" s="13" t="inlineStr">
        <is>
          <t>new</t>
        </is>
      </c>
      <c r="U4158" s="12" t="inlineStr">
        <is>
          <t>https://drive.google.com/uc?export=view&amp;id=1FDlRSeQnHGt242mGVJSV0Of5xjSUJqyX</t>
        </is>
      </c>
      <c r="V4158" t="inlineStr">
        <is>
          <t>20250424</t>
        </is>
      </c>
    </row>
    <row r="4159" ht="15" customHeight="1">
      <c r="A4159" s="7" t="inlineStr">
        <is>
          <t>BN2009133</t>
        </is>
      </c>
      <c r="B4159" s="8" t="inlineStr">
        <is>
          <t>Apple</t>
        </is>
      </c>
      <c r="C4159" s="8" t="inlineStr">
        <is>
          <t>iPhone 15 128GB 5G</t>
        </is>
      </c>
      <c r="D4159" s="8" t="inlineStr">
        <is>
          <t>-</t>
        </is>
      </c>
      <c r="E4159" s="9" t="n">
        <v>3650</v>
      </c>
      <c r="F4159" s="9" t="inlineStr">
        <is>
          <t>3650.00</t>
        </is>
      </c>
      <c r="G4159" s="9" t="inlineStr">
        <is>
          <t>Instock</t>
        </is>
      </c>
      <c r="H4159" s="9">
        <f>SUBSTITUTE(SUBSTITUTE(SUBSTITUTE(SUBSTITUTE(SUBSTITUTE(F4159,"od",""),"Cena internetowa","")," ",""),"€",""),",",".")+0</f>
        <v/>
      </c>
      <c r="I4159" s="9" t="n"/>
      <c r="J4159" s="9">
        <f>IF(I4159&lt;&gt;"",I4159,H4159)</f>
        <v/>
      </c>
      <c r="K4159" s="9">
        <f>E4159/(1+M4159)</f>
        <v/>
      </c>
      <c r="L4159" s="10" t="inlineStr">
        <is>
          <t>PLN</t>
        </is>
      </c>
      <c r="M4159" s="11" t="n">
        <v>0.23</v>
      </c>
      <c r="N4159" s="9">
        <f>K4159*VLOOKUP(L4159,'Exchange rate'!A:B,2,0)</f>
        <v/>
      </c>
      <c r="O4159" s="8" t="inlineStr">
        <is>
          <t>Zadowolenie</t>
        </is>
      </c>
      <c r="P4159" s="8" t="inlineStr">
        <is>
          <t>Zadowolenie</t>
        </is>
      </c>
      <c r="Q4159" s="8" t="inlineStr">
        <is>
          <t>Poland</t>
        </is>
      </c>
      <c r="R4159" s="12" t="inlineStr">
        <is>
          <t>https://www.zadowolenie.pl/apple-iphone-15-128gb-rozowy</t>
        </is>
      </c>
      <c r="S4159" s="13" t="inlineStr">
        <is>
          <t>Handset</t>
        </is>
      </c>
      <c r="T4159" s="13" t="n"/>
      <c r="U4159" s="12" t="inlineStr">
        <is>
          <t>https://drive.google.com/uc?export=view&amp;id=1GbScOgzvBNav2iwY7VBjXLlyQrdXS4q2</t>
        </is>
      </c>
      <c r="V4159" t="inlineStr">
        <is>
          <t>20250424</t>
        </is>
      </c>
    </row>
    <row r="4160" ht="15" customHeight="1">
      <c r="A4160" s="7" t="inlineStr">
        <is>
          <t>BN2009142</t>
        </is>
      </c>
      <c r="B4160" s="8" t="inlineStr">
        <is>
          <t>Apple</t>
        </is>
      </c>
      <c r="C4160" s="8" t="inlineStr">
        <is>
          <t>iPhone 15 256GB 5G</t>
        </is>
      </c>
      <c r="D4160" s="8" t="inlineStr">
        <is>
          <t>-</t>
        </is>
      </c>
      <c r="E4160" s="9" t="n">
        <v>0</v>
      </c>
      <c r="F4160" s="9" t="inlineStr">
        <is>
          <t>0.00</t>
        </is>
      </c>
      <c r="G4160" s="9" t="inlineStr">
        <is>
          <t>Outstock</t>
        </is>
      </c>
      <c r="H4160" s="9">
        <f>SUBSTITUTE(SUBSTITUTE(SUBSTITUTE(SUBSTITUTE(SUBSTITUTE(F4160,"od",""),"Cena internetowa","")," ",""),"€",""),",",".")+0</f>
        <v/>
      </c>
      <c r="I4160" s="9" t="n"/>
      <c r="J4160" s="9">
        <f>IF(I4160&lt;&gt;"",I4160,H4160)</f>
        <v/>
      </c>
      <c r="K4160" s="9">
        <f>E4160/(1+M4160)</f>
        <v/>
      </c>
      <c r="L4160" s="10" t="inlineStr">
        <is>
          <t>PLN</t>
        </is>
      </c>
      <c r="M4160" s="11" t="n">
        <v>0.23</v>
      </c>
      <c r="N4160" s="9">
        <f>K4160*VLOOKUP(L4160,'Exchange rate'!A:B,2,0)</f>
        <v/>
      </c>
      <c r="O4160" s="8" t="inlineStr">
        <is>
          <t>Zadowolenie</t>
        </is>
      </c>
      <c r="P4160" s="8" t="inlineStr">
        <is>
          <t>Zadowolenie</t>
        </is>
      </c>
      <c r="Q4160" s="8" t="inlineStr">
        <is>
          <t>Poland</t>
        </is>
      </c>
      <c r="R4160" s="12" t="inlineStr">
        <is>
          <t>https://www.zadowolenie.pl/apple-iphone-15-256gb-zielony</t>
        </is>
      </c>
      <c r="S4160" s="13" t="inlineStr">
        <is>
          <t>Handset</t>
        </is>
      </c>
      <c r="T4160" s="13" t="inlineStr">
        <is>
          <t>a</t>
        </is>
      </c>
      <c r="U4160" s="12" t="inlineStr">
        <is>
          <t>https://drive.google.com/uc?export=view&amp;id=1Gi-95lKRUB9X9MVIRAcYB5xwZ_tZ7MTs</t>
        </is>
      </c>
      <c r="V4160" t="inlineStr">
        <is>
          <t>20250424</t>
        </is>
      </c>
    </row>
    <row r="4161" ht="15" customHeight="1">
      <c r="A4161" s="7" t="inlineStr">
        <is>
          <t>BN2009143</t>
        </is>
      </c>
      <c r="B4161" s="8" t="inlineStr">
        <is>
          <t>Apple</t>
        </is>
      </c>
      <c r="C4161" s="8" t="inlineStr">
        <is>
          <t>iPhone 15 512GB 5G</t>
        </is>
      </c>
      <c r="D4161" s="8" t="inlineStr">
        <is>
          <t>-</t>
        </is>
      </c>
      <c r="E4161" s="9" t="n">
        <v>0</v>
      </c>
      <c r="F4161" s="9" t="inlineStr">
        <is>
          <t>0.00</t>
        </is>
      </c>
      <c r="G4161" s="9" t="inlineStr">
        <is>
          <t>Outstock</t>
        </is>
      </c>
      <c r="H4161" s="9">
        <f>SUBSTITUTE(SUBSTITUTE(SUBSTITUTE(SUBSTITUTE(SUBSTITUTE(F4161,"od",""),"Cena internetowa","")," ",""),"€",""),",",".")+0</f>
        <v/>
      </c>
      <c r="I4161" s="9" t="n"/>
      <c r="J4161" s="9">
        <f>IF(I4161&lt;&gt;"",I4161,H4161)</f>
        <v/>
      </c>
      <c r="K4161" s="9">
        <f>E4161/(1+M4161)</f>
        <v/>
      </c>
      <c r="L4161" s="10" t="inlineStr">
        <is>
          <t>PLN</t>
        </is>
      </c>
      <c r="M4161" s="11" t="n">
        <v>0.23</v>
      </c>
      <c r="N4161" s="9">
        <f>K4161*VLOOKUP(L4161,'Exchange rate'!A:B,2,0)</f>
        <v/>
      </c>
      <c r="O4161" s="8" t="inlineStr">
        <is>
          <t>Zadowolenie</t>
        </is>
      </c>
      <c r="P4161" s="8" t="inlineStr">
        <is>
          <t>Zadowolenie</t>
        </is>
      </c>
      <c r="Q4161" s="8" t="inlineStr">
        <is>
          <t>Poland</t>
        </is>
      </c>
      <c r="R4161" s="12" t="inlineStr">
        <is>
          <t>https://www.zadowolenie.pl/apple-iphone-15-512gb-zolty</t>
        </is>
      </c>
      <c r="S4161" s="13" t="inlineStr">
        <is>
          <t>Handset</t>
        </is>
      </c>
      <c r="T4161" s="13" t="inlineStr">
        <is>
          <t>a</t>
        </is>
      </c>
      <c r="U4161" s="12" t="inlineStr">
        <is>
          <t>https://drive.google.com/uc?export=view&amp;id=1G9LpVnVdWPtAUZXoNyeR_ehkDIMAqwPw</t>
        </is>
      </c>
      <c r="V4161" t="inlineStr">
        <is>
          <t>20250424</t>
        </is>
      </c>
    </row>
    <row r="4162" ht="15" customHeight="1">
      <c r="A4162" s="7" t="inlineStr">
        <is>
          <t>BN2009134</t>
        </is>
      </c>
      <c r="B4162" s="8" t="inlineStr">
        <is>
          <t>Apple</t>
        </is>
      </c>
      <c r="C4162" s="8" t="inlineStr">
        <is>
          <t>iPhone 15 Plus 128GB 5G</t>
        </is>
      </c>
      <c r="D4162" s="8" t="inlineStr">
        <is>
          <t>-</t>
        </is>
      </c>
      <c r="E4162" s="9" t="n">
        <v>4226</v>
      </c>
      <c r="F4162" s="9" t="inlineStr">
        <is>
          <t>4226.00</t>
        </is>
      </c>
      <c r="G4162" s="9" t="inlineStr">
        <is>
          <t>Instock</t>
        </is>
      </c>
      <c r="H4162" s="9">
        <f>SUBSTITUTE(SUBSTITUTE(SUBSTITUTE(SUBSTITUTE(SUBSTITUTE(F4162,"od",""),"Cena internetowa","")," ",""),"€",""),",",".")+0</f>
        <v/>
      </c>
      <c r="I4162" s="9" t="n"/>
      <c r="J4162" s="9">
        <f>IF(I4162&lt;&gt;"",I4162,H4162)</f>
        <v/>
      </c>
      <c r="K4162" s="9">
        <f>E4162/(1+M4162)</f>
        <v/>
      </c>
      <c r="L4162" s="10" t="inlineStr">
        <is>
          <t>PLN</t>
        </is>
      </c>
      <c r="M4162" s="11" t="n">
        <v>0.23</v>
      </c>
      <c r="N4162" s="9">
        <f>K4162*VLOOKUP(L4162,'Exchange rate'!A:B,2,0)</f>
        <v/>
      </c>
      <c r="O4162" s="8" t="inlineStr">
        <is>
          <t>Zadowolenie</t>
        </is>
      </c>
      <c r="P4162" s="8" t="inlineStr">
        <is>
          <t>Zadowolenie</t>
        </is>
      </c>
      <c r="Q4162" s="8" t="inlineStr">
        <is>
          <t>Poland</t>
        </is>
      </c>
      <c r="R4162" s="12" t="inlineStr">
        <is>
          <t>https://www.zadowolenie.pl/apple-iphone-15-plus-128gb-zielony</t>
        </is>
      </c>
      <c r="S4162" s="13" t="inlineStr">
        <is>
          <t>Handset</t>
        </is>
      </c>
      <c r="T4162" s="13" t="n"/>
      <c r="U4162" s="12" t="inlineStr">
        <is>
          <t>https://drive.google.com/uc?export=view&amp;id=1HVSqgjETfi3uez2iDGCizZcWgJaC781h</t>
        </is>
      </c>
      <c r="V4162" t="inlineStr">
        <is>
          <t>20250424</t>
        </is>
      </c>
    </row>
    <row r="4163" ht="15" customHeight="1">
      <c r="A4163" s="7" t="inlineStr">
        <is>
          <t>BN2009144</t>
        </is>
      </c>
      <c r="B4163" s="8" t="inlineStr">
        <is>
          <t>Apple</t>
        </is>
      </c>
      <c r="C4163" s="8" t="inlineStr">
        <is>
          <t>iPhone 15 Plus 256GB 5G</t>
        </is>
      </c>
      <c r="D4163" s="8" t="inlineStr">
        <is>
          <t>-</t>
        </is>
      </c>
      <c r="E4163" s="9" t="n">
        <v>0</v>
      </c>
      <c r="F4163" s="9" t="inlineStr">
        <is>
          <t>0.00</t>
        </is>
      </c>
      <c r="G4163" s="9" t="inlineStr">
        <is>
          <t>Outstock</t>
        </is>
      </c>
      <c r="H4163" s="9">
        <f>SUBSTITUTE(SUBSTITUTE(SUBSTITUTE(SUBSTITUTE(SUBSTITUTE(F4163,"od",""),"Cena internetowa","")," ",""),"€",""),",",".")+0</f>
        <v/>
      </c>
      <c r="I4163" s="9" t="n"/>
      <c r="J4163" s="9">
        <f>IF(I4163&lt;&gt;"",I4163,H4163)</f>
        <v/>
      </c>
      <c r="K4163" s="9">
        <f>E4163/(1+M4163)</f>
        <v/>
      </c>
      <c r="L4163" s="10" t="inlineStr">
        <is>
          <t>PLN</t>
        </is>
      </c>
      <c r="M4163" s="11" t="n">
        <v>0.23</v>
      </c>
      <c r="N4163" s="9">
        <f>K4163*VLOOKUP(L4163,'Exchange rate'!A:B,2,0)</f>
        <v/>
      </c>
      <c r="O4163" s="8" t="inlineStr">
        <is>
          <t>Zadowolenie</t>
        </is>
      </c>
      <c r="P4163" s="8" t="inlineStr">
        <is>
          <t>Zadowolenie</t>
        </is>
      </c>
      <c r="Q4163" s="8" t="inlineStr">
        <is>
          <t>Poland</t>
        </is>
      </c>
      <c r="R4163" s="12" t="inlineStr">
        <is>
          <t>https://www.zadowolenie.pl/apple-iphone-15-plus-256gb-rozowy</t>
        </is>
      </c>
      <c r="S4163" s="13" t="inlineStr">
        <is>
          <t>Handset</t>
        </is>
      </c>
      <c r="T4163" s="13" t="inlineStr">
        <is>
          <t>x</t>
        </is>
      </c>
      <c r="U4163" s="12" t="inlineStr">
        <is>
          <t>https://drive.google.com/uc?export=view&amp;id=1G__DWaYOA-kMA3eY3WtkqCnpwK1oOFQ0</t>
        </is>
      </c>
      <c r="V4163" t="inlineStr">
        <is>
          <t>20250424</t>
        </is>
      </c>
    </row>
    <row r="4164" ht="15" customHeight="1">
      <c r="A4164" s="7" t="inlineStr">
        <is>
          <t>BN2009145</t>
        </is>
      </c>
      <c r="B4164" s="8" t="inlineStr">
        <is>
          <t>Apple</t>
        </is>
      </c>
      <c r="C4164" s="8" t="inlineStr">
        <is>
          <t>iPhone 15 Plus 512GB 5G</t>
        </is>
      </c>
      <c r="D4164" s="8" t="inlineStr">
        <is>
          <t>-</t>
        </is>
      </c>
      <c r="E4164" s="9" t="n">
        <v>0</v>
      </c>
      <c r="F4164" s="9" t="inlineStr">
        <is>
          <t>0.00</t>
        </is>
      </c>
      <c r="G4164" s="9" t="inlineStr">
        <is>
          <t>Outstock</t>
        </is>
      </c>
      <c r="H4164" s="9">
        <f>SUBSTITUTE(SUBSTITUTE(SUBSTITUTE(SUBSTITUTE(SUBSTITUTE(F4164,"od",""),"Cena internetowa","")," ",""),"€",""),",",".")+0</f>
        <v/>
      </c>
      <c r="I4164" s="9" t="n"/>
      <c r="J4164" s="9">
        <f>IF(I4164&lt;&gt;"",I4164,H4164)</f>
        <v/>
      </c>
      <c r="K4164" s="9">
        <f>E4164/(1+M4164)</f>
        <v/>
      </c>
      <c r="L4164" s="10" t="inlineStr">
        <is>
          <t>PLN</t>
        </is>
      </c>
      <c r="M4164" s="11" t="n">
        <v>0.23</v>
      </c>
      <c r="N4164" s="9">
        <f>K4164*VLOOKUP(L4164,'Exchange rate'!A:B,2,0)</f>
        <v/>
      </c>
      <c r="O4164" s="8" t="inlineStr">
        <is>
          <t>Zadowolenie</t>
        </is>
      </c>
      <c r="P4164" s="8" t="inlineStr">
        <is>
          <t>Zadowolenie</t>
        </is>
      </c>
      <c r="Q4164" s="8" t="inlineStr">
        <is>
          <t>Poland</t>
        </is>
      </c>
      <c r="R4164" s="12" t="inlineStr">
        <is>
          <t>https://www.zadowolenie.pl/apple-iphone-15-plus-512gb-zielony</t>
        </is>
      </c>
      <c r="S4164" s="13" t="inlineStr">
        <is>
          <t>Handset</t>
        </is>
      </c>
      <c r="T4164" s="13" t="inlineStr">
        <is>
          <t>a</t>
        </is>
      </c>
      <c r="U4164" s="12" t="inlineStr">
        <is>
          <t>https://drive.google.com/uc?export=view&amp;id=1H0nGOG4_UkaULDnBrNf9N3c6yl9qRw2c</t>
        </is>
      </c>
      <c r="V4164" t="inlineStr">
        <is>
          <t>20250424</t>
        </is>
      </c>
    </row>
    <row r="4165" ht="15" customHeight="1">
      <c r="A4165" s="7" t="inlineStr">
        <is>
          <t>BN2009135</t>
        </is>
      </c>
      <c r="B4165" s="8" t="inlineStr">
        <is>
          <t>Apple</t>
        </is>
      </c>
      <c r="C4165" s="8" t="inlineStr">
        <is>
          <t>iPhone 15 Pro 128GB 5G</t>
        </is>
      </c>
      <c r="D4165" s="8" t="inlineStr">
        <is>
          <t>-</t>
        </is>
      </c>
      <c r="E4165" s="9" t="n">
        <v>0</v>
      </c>
      <c r="F4165" s="9" t="inlineStr">
        <is>
          <t>0.00</t>
        </is>
      </c>
      <c r="G4165" s="9" t="inlineStr">
        <is>
          <t>Outstock</t>
        </is>
      </c>
      <c r="H4165" s="9">
        <f>SUBSTITUTE(SUBSTITUTE(SUBSTITUTE(SUBSTITUTE(SUBSTITUTE(F4165,"od",""),"Cena internetowa","")," ",""),"€",""),",",".")+0</f>
        <v/>
      </c>
      <c r="I4165" s="9" t="n"/>
      <c r="J4165" s="9">
        <f>IF(I4165&lt;&gt;"",I4165,H4165)</f>
        <v/>
      </c>
      <c r="K4165" s="9">
        <f>E4165/(1+M4165)</f>
        <v/>
      </c>
      <c r="L4165" s="10" t="inlineStr">
        <is>
          <t>PLN</t>
        </is>
      </c>
      <c r="M4165" s="11" t="n">
        <v>0.23</v>
      </c>
      <c r="N4165" s="9">
        <f>K4165*VLOOKUP(L4165,'Exchange rate'!A:B,2,0)</f>
        <v/>
      </c>
      <c r="O4165" s="8" t="inlineStr">
        <is>
          <t>Zadowolenie</t>
        </is>
      </c>
      <c r="P4165" s="8" t="inlineStr">
        <is>
          <t>Zadowolenie</t>
        </is>
      </c>
      <c r="Q4165" s="8" t="inlineStr">
        <is>
          <t>Poland</t>
        </is>
      </c>
      <c r="R4165" s="12" t="inlineStr">
        <is>
          <t>https://www.zadowolenie.pl/apple-iphone-15-pro-128gb-tytan-blekitny</t>
        </is>
      </c>
      <c r="S4165" s="13" t="inlineStr">
        <is>
          <t>Handset</t>
        </is>
      </c>
      <c r="T4165" s="13" t="inlineStr">
        <is>
          <t>a</t>
        </is>
      </c>
      <c r="U4165" s="12" t="inlineStr">
        <is>
          <t>https://drive.google.com/uc?export=view&amp;id=1FrkRn3D_1w_9Ef5BK_oiCVsH-ZW0QRqL</t>
        </is>
      </c>
      <c r="V4165" t="inlineStr">
        <is>
          <t>20250424</t>
        </is>
      </c>
    </row>
    <row r="4166" ht="15" customHeight="1">
      <c r="A4166" s="7" t="inlineStr">
        <is>
          <t>BN2009136</t>
        </is>
      </c>
      <c r="B4166" s="8" t="inlineStr">
        <is>
          <t>Apple</t>
        </is>
      </c>
      <c r="C4166" s="8" t="inlineStr">
        <is>
          <t>iPhone 15 Pro Max 256GB 5G</t>
        </is>
      </c>
      <c r="D4166" s="8" t="inlineStr">
        <is>
          <t>-</t>
        </is>
      </c>
      <c r="E4166" s="9" t="n">
        <v>0</v>
      </c>
      <c r="F4166" s="9" t="inlineStr">
        <is>
          <t>0.00</t>
        </is>
      </c>
      <c r="G4166" s="9" t="inlineStr">
        <is>
          <t>Outstock</t>
        </is>
      </c>
      <c r="H4166" s="9">
        <f>SUBSTITUTE(SUBSTITUTE(SUBSTITUTE(SUBSTITUTE(SUBSTITUTE(F4166,"od",""),"Cena internetowa","")," ",""),"€",""),",",".")+0</f>
        <v/>
      </c>
      <c r="I4166" s="9" t="n"/>
      <c r="J4166" s="9">
        <f>IF(I4166&lt;&gt;"",I4166,H4166)</f>
        <v/>
      </c>
      <c r="K4166" s="9">
        <f>E4166/(1+M4166)</f>
        <v/>
      </c>
      <c r="L4166" s="10" t="inlineStr">
        <is>
          <t>PLN</t>
        </is>
      </c>
      <c r="M4166" s="11" t="n">
        <v>0.23</v>
      </c>
      <c r="N4166" s="9">
        <f>K4166*VLOOKUP(L4166,'Exchange rate'!A:B,2,0)</f>
        <v/>
      </c>
      <c r="O4166" s="8" t="inlineStr">
        <is>
          <t>Zadowolenie</t>
        </is>
      </c>
      <c r="P4166" s="8" t="inlineStr">
        <is>
          <t>Zadowolenie</t>
        </is>
      </c>
      <c r="Q4166" s="8" t="inlineStr">
        <is>
          <t>Poland</t>
        </is>
      </c>
      <c r="R4166" s="12" t="inlineStr">
        <is>
          <t>https://www.zadowolenie.pl/apple-iphone-15-pro-max-256gb-tytan-czarny</t>
        </is>
      </c>
      <c r="S4166" s="13" t="inlineStr">
        <is>
          <t>Handset</t>
        </is>
      </c>
      <c r="T4166" s="13" t="inlineStr">
        <is>
          <t>a</t>
        </is>
      </c>
      <c r="U4166" s="12" t="inlineStr">
        <is>
          <t>https://drive.google.com/uc?export=view&amp;id=1HS2wvaGFe07g5nXE2RUIQtVFLe0E-nAn</t>
        </is>
      </c>
      <c r="V4166" t="inlineStr">
        <is>
          <t>20250424</t>
        </is>
      </c>
    </row>
    <row r="4167" ht="15" customHeight="1">
      <c r="A4167" s="7" t="inlineStr">
        <is>
          <t>BN2009150</t>
        </is>
      </c>
      <c r="B4167" s="8" t="inlineStr">
        <is>
          <t>Apple</t>
        </is>
      </c>
      <c r="C4167" s="8" t="inlineStr">
        <is>
          <t>iPhone 15 Pro Max 512GB 5G</t>
        </is>
      </c>
      <c r="D4167" s="8" t="inlineStr">
        <is>
          <t>-</t>
        </is>
      </c>
      <c r="E4167" s="9" t="n">
        <v>0</v>
      </c>
      <c r="F4167" s="9" t="inlineStr">
        <is>
          <t>0.00</t>
        </is>
      </c>
      <c r="G4167" s="9" t="inlineStr">
        <is>
          <t>Outstock</t>
        </is>
      </c>
      <c r="H4167" s="9">
        <f>SUBSTITUTE(SUBSTITUTE(SUBSTITUTE(SUBSTITUTE(SUBSTITUTE(F4167,"od",""),"Cena internetowa","")," ",""),"€",""),",",".")+0</f>
        <v/>
      </c>
      <c r="I4167" s="9" t="n"/>
      <c r="J4167" s="9">
        <f>IF(I4167&lt;&gt;"",I4167,H4167)</f>
        <v/>
      </c>
      <c r="K4167" s="9">
        <f>E4167/(1+M4167)</f>
        <v/>
      </c>
      <c r="L4167" s="10" t="inlineStr">
        <is>
          <t>PLN</t>
        </is>
      </c>
      <c r="M4167" s="11" t="n">
        <v>0.23</v>
      </c>
      <c r="N4167" s="9">
        <f>K4167*VLOOKUP(L4167,'Exchange rate'!A:B,2,0)</f>
        <v/>
      </c>
      <c r="O4167" s="8" t="inlineStr">
        <is>
          <t>Zadowolenie</t>
        </is>
      </c>
      <c r="P4167" s="8" t="inlineStr">
        <is>
          <t>Zadowolenie</t>
        </is>
      </c>
      <c r="Q4167" s="8" t="inlineStr">
        <is>
          <t>Poland</t>
        </is>
      </c>
      <c r="R4167" s="12" t="inlineStr">
        <is>
          <t>https://www.zadowolenie.pl/apple-iphone-15-pro-max-512gb-tytan-blekitny</t>
        </is>
      </c>
      <c r="S4167" s="13" t="inlineStr">
        <is>
          <t>Handset</t>
        </is>
      </c>
      <c r="T4167" s="13" t="inlineStr">
        <is>
          <t>a</t>
        </is>
      </c>
      <c r="U4167" s="12" t="inlineStr">
        <is>
          <t>https://drive.google.com/uc?export=view&amp;id=1HXMjmNeNPxNNY5ia0LUi5Ve-yGM_OIpU</t>
        </is>
      </c>
      <c r="V4167" t="inlineStr">
        <is>
          <t>20250424</t>
        </is>
      </c>
    </row>
    <row r="4168" ht="15" customHeight="1">
      <c r="A4168" s="7" t="inlineStr">
        <is>
          <t>BN2009874</t>
        </is>
      </c>
      <c r="B4168" s="8" t="inlineStr">
        <is>
          <t>Apple</t>
        </is>
      </c>
      <c r="C4168" s="8" t="inlineStr">
        <is>
          <t>iPhone 16 128GB 5G</t>
        </is>
      </c>
      <c r="D4168" s="8" t="inlineStr">
        <is>
          <t>-</t>
        </is>
      </c>
      <c r="E4168" s="9" t="n">
        <v>4226</v>
      </c>
      <c r="F4168" s="9" t="inlineStr">
        <is>
          <t>4226.00</t>
        </is>
      </c>
      <c r="G4168" s="9" t="inlineStr">
        <is>
          <t>Instock</t>
        </is>
      </c>
      <c r="H4168" s="9">
        <f>SUBSTITUTE(SUBSTITUTE(SUBSTITUTE(SUBSTITUTE(SUBSTITUTE(F4168,"od",""),"Cena internetowa","")," ",""),"€",""),",",".")+0</f>
        <v/>
      </c>
      <c r="I4168" s="9" t="n"/>
      <c r="J4168" s="9">
        <f>IF(I4168&lt;&gt;"",I4168,H4168)</f>
        <v/>
      </c>
      <c r="K4168" s="9">
        <f>E4168/(1+M4168)</f>
        <v/>
      </c>
      <c r="L4168" s="10" t="inlineStr">
        <is>
          <t>PLN</t>
        </is>
      </c>
      <c r="M4168" s="11" t="n">
        <v>0.23</v>
      </c>
      <c r="N4168" s="9">
        <f>K4168*VLOOKUP(L4168,'Exchange rate'!A:B,2,0)</f>
        <v/>
      </c>
      <c r="O4168" s="8" t="inlineStr">
        <is>
          <t>Zadowolenie</t>
        </is>
      </c>
      <c r="P4168" s="8" t="inlineStr">
        <is>
          <t>Zadowolenie</t>
        </is>
      </c>
      <c r="Q4168" s="8" t="inlineStr">
        <is>
          <t>Poland</t>
        </is>
      </c>
      <c r="R4168" s="12" t="inlineStr">
        <is>
          <t>https://www.zadowolenie.pl/apple-iphone-16-128gb-rozowy</t>
        </is>
      </c>
      <c r="S4168" s="13" t="inlineStr">
        <is>
          <t>Handset</t>
        </is>
      </c>
      <c r="T4168" s="13" t="n"/>
      <c r="U4168" s="12" t="inlineStr">
        <is>
          <t>https://drive.google.com/uc?export=view&amp;id=1GuwthLijWGVkIe_LjLW5yZYy54qVCLNU</t>
        </is>
      </c>
      <c r="V4168" t="inlineStr">
        <is>
          <t>20250424</t>
        </is>
      </c>
    </row>
    <row r="4169" ht="15" customHeight="1">
      <c r="A4169" s="7" t="inlineStr">
        <is>
          <t>BN2009878</t>
        </is>
      </c>
      <c r="B4169" s="8" t="inlineStr">
        <is>
          <t>Apple</t>
        </is>
      </c>
      <c r="C4169" s="8" t="inlineStr">
        <is>
          <t>iPhone 16 256GB 5G</t>
        </is>
      </c>
      <c r="D4169" s="8" t="inlineStr">
        <is>
          <t>-</t>
        </is>
      </c>
      <c r="E4169" s="9" t="n">
        <v>4802</v>
      </c>
      <c r="F4169" s="9" t="inlineStr">
        <is>
          <t>4802.00</t>
        </is>
      </c>
      <c r="G4169" s="9" t="inlineStr">
        <is>
          <t>Instock</t>
        </is>
      </c>
      <c r="H4169" s="9">
        <f>SUBSTITUTE(SUBSTITUTE(SUBSTITUTE(SUBSTITUTE(SUBSTITUTE(F4169,"od",""),"Cena internetowa","")," ",""),"€",""),",",".")+0</f>
        <v/>
      </c>
      <c r="I4169" s="9" t="n"/>
      <c r="J4169" s="9">
        <f>IF(I4169&lt;&gt;"",I4169,H4169)</f>
        <v/>
      </c>
      <c r="K4169" s="9">
        <f>E4169/(1+M4169)</f>
        <v/>
      </c>
      <c r="L4169" s="10" t="inlineStr">
        <is>
          <t>PLN</t>
        </is>
      </c>
      <c r="M4169" s="11" t="n">
        <v>0.23</v>
      </c>
      <c r="N4169" s="9">
        <f>K4169*VLOOKUP(L4169,'Exchange rate'!A:B,2,0)</f>
        <v/>
      </c>
      <c r="O4169" s="8" t="inlineStr">
        <is>
          <t>Zadowolenie</t>
        </is>
      </c>
      <c r="P4169" s="8" t="inlineStr">
        <is>
          <t>Zadowolenie</t>
        </is>
      </c>
      <c r="Q4169" s="8" t="inlineStr">
        <is>
          <t>Poland</t>
        </is>
      </c>
      <c r="R4169" s="12" t="inlineStr">
        <is>
          <t>https://www.zadowolenie.pl/apple-iphone-16-256gb-rozowy</t>
        </is>
      </c>
      <c r="S4169" s="13" t="inlineStr">
        <is>
          <t>Handset</t>
        </is>
      </c>
      <c r="T4169" s="13" t="n"/>
      <c r="U4169" s="12" t="inlineStr">
        <is>
          <t>https://drive.google.com/uc?export=view&amp;id=1FlUHABJzprOu885B0ruBPwg3vEpnsJw2</t>
        </is>
      </c>
      <c r="V4169" t="inlineStr">
        <is>
          <t>20250424</t>
        </is>
      </c>
    </row>
    <row r="4170" ht="15" customHeight="1">
      <c r="A4170" s="7" t="inlineStr">
        <is>
          <t>BN2009879</t>
        </is>
      </c>
      <c r="B4170" s="8" t="inlineStr">
        <is>
          <t>Apple</t>
        </is>
      </c>
      <c r="C4170" s="8" t="inlineStr">
        <is>
          <t>iPhone 16 512GB 5G</t>
        </is>
      </c>
      <c r="D4170" s="8" t="inlineStr">
        <is>
          <t>-</t>
        </is>
      </c>
      <c r="E4170" s="9" t="n">
        <v>5954</v>
      </c>
      <c r="F4170" s="9" t="inlineStr">
        <is>
          <t>5954.00</t>
        </is>
      </c>
      <c r="G4170" s="9" t="inlineStr">
        <is>
          <t>Instock</t>
        </is>
      </c>
      <c r="H4170" s="9">
        <f>SUBSTITUTE(SUBSTITUTE(SUBSTITUTE(SUBSTITUTE(SUBSTITUTE(F4170,"od",""),"Cena internetowa","")," ",""),"€",""),",",".")+0</f>
        <v/>
      </c>
      <c r="I4170" s="9" t="n"/>
      <c r="J4170" s="9">
        <f>IF(I4170&lt;&gt;"",I4170,H4170)</f>
        <v/>
      </c>
      <c r="K4170" s="9">
        <f>E4170/(1+M4170)</f>
        <v/>
      </c>
      <c r="L4170" s="10" t="inlineStr">
        <is>
          <t>PLN</t>
        </is>
      </c>
      <c r="M4170" s="11" t="n">
        <v>0.23</v>
      </c>
      <c r="N4170" s="9">
        <f>K4170*VLOOKUP(L4170,'Exchange rate'!A:B,2,0)</f>
        <v/>
      </c>
      <c r="O4170" s="8" t="inlineStr">
        <is>
          <t>Zadowolenie</t>
        </is>
      </c>
      <c r="P4170" s="8" t="inlineStr">
        <is>
          <t>Zadowolenie</t>
        </is>
      </c>
      <c r="Q4170" s="8" t="inlineStr">
        <is>
          <t>Poland</t>
        </is>
      </c>
      <c r="R4170" s="12" t="inlineStr">
        <is>
          <t>https://www.zadowolenie.pl/apple-iphone-16-512gb-rozowy</t>
        </is>
      </c>
      <c r="S4170" s="13" t="inlineStr">
        <is>
          <t>Handset</t>
        </is>
      </c>
      <c r="T4170" s="13" t="n"/>
      <c r="U4170" s="12" t="inlineStr">
        <is>
          <t>https://drive.google.com/uc?export=view&amp;id=1FwpeVlgQgJoBtNc-vmvOIp_r4Ns2iSCz</t>
        </is>
      </c>
      <c r="V4170" t="inlineStr">
        <is>
          <t>20250424</t>
        </is>
      </c>
    </row>
    <row r="4171" ht="15" customHeight="1">
      <c r="A4171" s="7" t="inlineStr">
        <is>
          <t>BN2009875</t>
        </is>
      </c>
      <c r="B4171" s="8" t="inlineStr">
        <is>
          <t>Apple</t>
        </is>
      </c>
      <c r="C4171" s="8" t="inlineStr">
        <is>
          <t>iPhone 16 Plus 128GB 5G</t>
        </is>
      </c>
      <c r="D4171" s="8" t="inlineStr">
        <is>
          <t>-</t>
        </is>
      </c>
      <c r="E4171" s="9" t="n">
        <v>0</v>
      </c>
      <c r="F4171" s="9" t="inlineStr">
        <is>
          <t>0.00</t>
        </is>
      </c>
      <c r="G4171" s="9" t="inlineStr">
        <is>
          <t>Outstock</t>
        </is>
      </c>
      <c r="H4171" s="9">
        <f>SUBSTITUTE(SUBSTITUTE(SUBSTITUTE(SUBSTITUTE(SUBSTITUTE(F4171,"od",""),"Cena internetowa","")," ",""),"€",""),",",".")+0</f>
        <v/>
      </c>
      <c r="I4171" s="9" t="n"/>
      <c r="J4171" s="9">
        <f>IF(I4171&lt;&gt;"",I4171,H4171)</f>
        <v/>
      </c>
      <c r="K4171" s="9">
        <f>E4171/(1+M4171)</f>
        <v/>
      </c>
      <c r="L4171" s="10" t="inlineStr">
        <is>
          <t>PLN</t>
        </is>
      </c>
      <c r="M4171" s="11" t="n">
        <v>0.23</v>
      </c>
      <c r="N4171" s="9">
        <f>K4171*VLOOKUP(L4171,'Exchange rate'!A:B,2,0)</f>
        <v/>
      </c>
      <c r="O4171" s="8" t="inlineStr">
        <is>
          <t>Zadowolenie</t>
        </is>
      </c>
      <c r="P4171" s="8" t="inlineStr">
        <is>
          <t>Zadowolenie</t>
        </is>
      </c>
      <c r="Q4171" s="8" t="inlineStr">
        <is>
          <t>Poland</t>
        </is>
      </c>
      <c r="R4171" s="12" t="inlineStr">
        <is>
          <t>https://www.zadowolenie.pl/apple-iphone-16-pus-128gb-czarny</t>
        </is>
      </c>
      <c r="S4171" s="13" t="inlineStr">
        <is>
          <t>Handset</t>
        </is>
      </c>
      <c r="T4171" s="13" t="inlineStr">
        <is>
          <t>x</t>
        </is>
      </c>
      <c r="U4171" s="12" t="inlineStr">
        <is>
          <t>https://drive.google.com/uc?export=view&amp;id=1GSns1EKt0H_Wmvf5LNyHKmlONItn4Dth</t>
        </is>
      </c>
      <c r="V4171" t="inlineStr">
        <is>
          <t>20250424</t>
        </is>
      </c>
    </row>
    <row r="4172" ht="15" customHeight="1">
      <c r="A4172" s="7" t="inlineStr">
        <is>
          <t>BN2009880</t>
        </is>
      </c>
      <c r="B4172" s="8" t="inlineStr">
        <is>
          <t>Apple</t>
        </is>
      </c>
      <c r="C4172" s="8" t="inlineStr">
        <is>
          <t>iPhone 16 Plus 256GB 5G</t>
        </is>
      </c>
      <c r="D4172" s="8" t="inlineStr">
        <is>
          <t>-</t>
        </is>
      </c>
      <c r="E4172" s="9" t="n">
        <v>0</v>
      </c>
      <c r="F4172" s="9" t="inlineStr">
        <is>
          <t>0.00</t>
        </is>
      </c>
      <c r="G4172" s="9" t="inlineStr">
        <is>
          <t>Outstock</t>
        </is>
      </c>
      <c r="H4172" s="9">
        <f>SUBSTITUTE(SUBSTITUTE(SUBSTITUTE(SUBSTITUTE(SUBSTITUTE(F4172,"od",""),"Cena internetowa","")," ",""),"€",""),",",".")+0</f>
        <v/>
      </c>
      <c r="I4172" s="9" t="n"/>
      <c r="J4172" s="9">
        <f>IF(I4172&lt;&gt;"",I4172,H4172)</f>
        <v/>
      </c>
      <c r="K4172" s="9">
        <f>E4172/(1+M4172)</f>
        <v/>
      </c>
      <c r="L4172" s="10" t="inlineStr">
        <is>
          <t>PLN</t>
        </is>
      </c>
      <c r="M4172" s="11" t="n">
        <v>0.23</v>
      </c>
      <c r="N4172" s="9">
        <f>K4172*VLOOKUP(L4172,'Exchange rate'!A:B,2,0)</f>
        <v/>
      </c>
      <c r="O4172" s="8" t="inlineStr">
        <is>
          <t>Zadowolenie</t>
        </is>
      </c>
      <c r="P4172" s="8" t="inlineStr">
        <is>
          <t>Zadowolenie</t>
        </is>
      </c>
      <c r="Q4172" s="8" t="inlineStr">
        <is>
          <t>Poland</t>
        </is>
      </c>
      <c r="R4172" s="12" t="inlineStr">
        <is>
          <t>https://www.zadowolenie.pl/apple-iphone-16-pus-256gb-rozowy?q=iphone+16</t>
        </is>
      </c>
      <c r="S4172" s="13" t="inlineStr">
        <is>
          <t>Handset</t>
        </is>
      </c>
      <c r="T4172" s="13" t="inlineStr">
        <is>
          <t>a</t>
        </is>
      </c>
      <c r="U4172" s="12" t="inlineStr">
        <is>
          <t>https://drive.google.com/uc?export=view&amp;id=1FjBZ4GyxK0QIrQ1tqIdzlnoEqnHuOAEL</t>
        </is>
      </c>
      <c r="V4172" t="inlineStr">
        <is>
          <t>20250424</t>
        </is>
      </c>
    </row>
    <row r="4173" ht="15" customHeight="1">
      <c r="A4173" s="7" t="inlineStr">
        <is>
          <t>BN2009881</t>
        </is>
      </c>
      <c r="B4173" s="8" t="inlineStr">
        <is>
          <t>Apple</t>
        </is>
      </c>
      <c r="C4173" s="8" t="inlineStr">
        <is>
          <t>iPhone 16 Plus 512GB 5G</t>
        </is>
      </c>
      <c r="D4173" s="8" t="inlineStr">
        <is>
          <t>-</t>
        </is>
      </c>
      <c r="E4173" s="9" t="n">
        <v>6530</v>
      </c>
      <c r="F4173" s="9" t="inlineStr">
        <is>
          <t>6530.00</t>
        </is>
      </c>
      <c r="G4173" s="9" t="inlineStr">
        <is>
          <t>Instock</t>
        </is>
      </c>
      <c r="H4173" s="9">
        <f>SUBSTITUTE(SUBSTITUTE(SUBSTITUTE(SUBSTITUTE(SUBSTITUTE(F4173,"od",""),"Cena internetowa","")," ",""),"€",""),",",".")+0</f>
        <v/>
      </c>
      <c r="I4173" s="9" t="n"/>
      <c r="J4173" s="9">
        <f>IF(I4173&lt;&gt;"",I4173,H4173)</f>
        <v/>
      </c>
      <c r="K4173" s="9">
        <f>E4173/(1+M4173)</f>
        <v/>
      </c>
      <c r="L4173" s="10" t="inlineStr">
        <is>
          <t>PLN</t>
        </is>
      </c>
      <c r="M4173" s="11" t="n">
        <v>0.23</v>
      </c>
      <c r="N4173" s="9">
        <f>K4173*VLOOKUP(L4173,'Exchange rate'!A:B,2,0)</f>
        <v/>
      </c>
      <c r="O4173" s="8" t="inlineStr">
        <is>
          <t>Zadowolenie</t>
        </is>
      </c>
      <c r="P4173" s="8" t="inlineStr">
        <is>
          <t>Zadowolenie</t>
        </is>
      </c>
      <c r="Q4173" s="8" t="inlineStr">
        <is>
          <t>Poland</t>
        </is>
      </c>
      <c r="R4173" s="12" t="inlineStr">
        <is>
          <t>https://www.zadowolenie.pl/apple-iphone-16-plus-512gb-czarny?q=iphone+16</t>
        </is>
      </c>
      <c r="S4173" s="13" t="inlineStr">
        <is>
          <t>Handset</t>
        </is>
      </c>
      <c r="T4173" s="13" t="n"/>
      <c r="U4173" s="12" t="inlineStr">
        <is>
          <t>https://drive.google.com/uc?export=view&amp;id=1GYDhrlqO6uEoMd2I7LtltckiJnYRs-yE</t>
        </is>
      </c>
      <c r="V4173" t="inlineStr">
        <is>
          <t>20250424</t>
        </is>
      </c>
    </row>
    <row r="4174" ht="15" customHeight="1">
      <c r="A4174" s="7" t="inlineStr">
        <is>
          <t>BN2009876</t>
        </is>
      </c>
      <c r="B4174" s="8" t="inlineStr">
        <is>
          <t>Apple</t>
        </is>
      </c>
      <c r="C4174" s="8" t="inlineStr">
        <is>
          <t>iPhone 16 Pro 128GB 5G</t>
        </is>
      </c>
      <c r="D4174" s="8" t="inlineStr">
        <is>
          <t>-</t>
        </is>
      </c>
      <c r="E4174" s="9" t="n">
        <v>5632</v>
      </c>
      <c r="F4174" s="9" t="inlineStr">
        <is>
          <t>5632.00</t>
        </is>
      </c>
      <c r="G4174" s="9" t="inlineStr">
        <is>
          <t>Instock</t>
        </is>
      </c>
      <c r="H4174" s="9">
        <f>SUBSTITUTE(SUBSTITUTE(SUBSTITUTE(SUBSTITUTE(SUBSTITUTE(F4174,"od",""),"Cena internetowa","")," ",""),"€",""),",",".")+0</f>
        <v/>
      </c>
      <c r="I4174" s="9" t="n"/>
      <c r="J4174" s="9">
        <f>IF(I4174&lt;&gt;"",I4174,H4174)</f>
        <v/>
      </c>
      <c r="K4174" s="9">
        <f>E4174/(1+M4174)</f>
        <v/>
      </c>
      <c r="L4174" s="10" t="inlineStr">
        <is>
          <t>PLN</t>
        </is>
      </c>
      <c r="M4174" s="11" t="n">
        <v>0.23</v>
      </c>
      <c r="N4174" s="9">
        <f>K4174*VLOOKUP(L4174,'Exchange rate'!A:B,2,0)</f>
        <v/>
      </c>
      <c r="O4174" s="8" t="inlineStr">
        <is>
          <t>Zadowolenie</t>
        </is>
      </c>
      <c r="P4174" s="8" t="inlineStr">
        <is>
          <t>Zadowolenie</t>
        </is>
      </c>
      <c r="Q4174" s="8" t="inlineStr">
        <is>
          <t>Poland</t>
        </is>
      </c>
      <c r="R4174" s="12" t="inlineStr">
        <is>
          <t>https://www.zadowolenie.pl/apple-iphone-16-pro-128gb-tytan-naturalny</t>
        </is>
      </c>
      <c r="S4174" s="13" t="inlineStr">
        <is>
          <t>Handset</t>
        </is>
      </c>
      <c r="T4174" s="13" t="n"/>
      <c r="U4174" s="12" t="inlineStr">
        <is>
          <t>https://drive.google.com/uc?export=view&amp;id=1HSNQWk6I3XS2EQW9bLZUYZYqqz25Lon9</t>
        </is>
      </c>
      <c r="V4174" t="inlineStr">
        <is>
          <t>20250424</t>
        </is>
      </c>
    </row>
    <row r="4175" ht="15" customHeight="1">
      <c r="A4175" s="7" t="inlineStr">
        <is>
          <t>BN2009884</t>
        </is>
      </c>
      <c r="B4175" s="8" t="inlineStr">
        <is>
          <t>Apple</t>
        </is>
      </c>
      <c r="C4175" s="8" t="inlineStr">
        <is>
          <t>iPhone 16 Pro 1TB 5G</t>
        </is>
      </c>
      <c r="D4175" s="8" t="inlineStr">
        <is>
          <t>-</t>
        </is>
      </c>
      <c r="E4175" s="9" t="n">
        <v>8512</v>
      </c>
      <c r="F4175" s="9" t="inlineStr">
        <is>
          <t>8512.00</t>
        </is>
      </c>
      <c r="G4175" s="9" t="inlineStr">
        <is>
          <t>Instock</t>
        </is>
      </c>
      <c r="H4175" s="9">
        <f>SUBSTITUTE(SUBSTITUTE(SUBSTITUTE(SUBSTITUTE(SUBSTITUTE(F4175,"od",""),"Cena internetowa","")," ",""),"€",""),",",".")+0</f>
        <v/>
      </c>
      <c r="I4175" s="9" t="n"/>
      <c r="J4175" s="9">
        <f>IF(I4175&lt;&gt;"",I4175,H4175)</f>
        <v/>
      </c>
      <c r="K4175" s="9">
        <f>E4175/(1+M4175)</f>
        <v/>
      </c>
      <c r="L4175" s="10" t="inlineStr">
        <is>
          <t>PLN</t>
        </is>
      </c>
      <c r="M4175" s="11" t="n">
        <v>0.23</v>
      </c>
      <c r="N4175" s="9">
        <f>K4175*VLOOKUP(L4175,'Exchange rate'!A:B,2,0)</f>
        <v/>
      </c>
      <c r="O4175" s="8" t="inlineStr">
        <is>
          <t>Zadowolenie</t>
        </is>
      </c>
      <c r="P4175" s="8" t="inlineStr">
        <is>
          <t>Zadowolenie</t>
        </is>
      </c>
      <c r="Q4175" s="8" t="inlineStr">
        <is>
          <t>Poland</t>
        </is>
      </c>
      <c r="R4175" s="12" t="inlineStr">
        <is>
          <t>https://www.zadowolenie.pl/apple-iphone-16-pro-1tb-tytan-czarny</t>
        </is>
      </c>
      <c r="S4175" s="13" t="inlineStr">
        <is>
          <t>Handset</t>
        </is>
      </c>
      <c r="T4175" s="13" t="n"/>
      <c r="U4175" s="12" t="inlineStr">
        <is>
          <t>https://drive.google.com/uc?export=view&amp;id=1HFOlnWbKB3epTMTkwjFTj0nyuCuv4eFa</t>
        </is>
      </c>
      <c r="V4175" t="inlineStr">
        <is>
          <t>20250424</t>
        </is>
      </c>
    </row>
    <row r="4176" ht="15" customHeight="1">
      <c r="A4176" s="7" t="inlineStr">
        <is>
          <t>BN2009882</t>
        </is>
      </c>
      <c r="B4176" s="8" t="inlineStr">
        <is>
          <t>Apple</t>
        </is>
      </c>
      <c r="C4176" s="8" t="inlineStr">
        <is>
          <t>iPhone 16 Pro 256GB 5G</t>
        </is>
      </c>
      <c r="D4176" s="8" t="inlineStr">
        <is>
          <t>-</t>
        </is>
      </c>
      <c r="E4176" s="9" t="n">
        <v>6208</v>
      </c>
      <c r="F4176" s="9" t="inlineStr">
        <is>
          <t>6208.00</t>
        </is>
      </c>
      <c r="G4176" s="9" t="inlineStr">
        <is>
          <t>Instock</t>
        </is>
      </c>
      <c r="H4176" s="9">
        <f>SUBSTITUTE(SUBSTITUTE(SUBSTITUTE(SUBSTITUTE(SUBSTITUTE(F4176,"od",""),"Cena internetowa","")," ",""),"€",""),",",".")+0</f>
        <v/>
      </c>
      <c r="I4176" s="9" t="n"/>
      <c r="J4176" s="9">
        <f>IF(I4176&lt;&gt;"",I4176,H4176)</f>
        <v/>
      </c>
      <c r="K4176" s="9">
        <f>E4176/(1+M4176)</f>
        <v/>
      </c>
      <c r="L4176" s="10" t="inlineStr">
        <is>
          <t>PLN</t>
        </is>
      </c>
      <c r="M4176" s="11" t="n">
        <v>0.23</v>
      </c>
      <c r="N4176" s="9">
        <f>K4176*VLOOKUP(L4176,'Exchange rate'!A:B,2,0)</f>
        <v/>
      </c>
      <c r="O4176" s="8" t="inlineStr">
        <is>
          <t>Zadowolenie</t>
        </is>
      </c>
      <c r="P4176" s="8" t="inlineStr">
        <is>
          <t>Zadowolenie</t>
        </is>
      </c>
      <c r="Q4176" s="8" t="inlineStr">
        <is>
          <t>Poland</t>
        </is>
      </c>
      <c r="R4176" s="12" t="inlineStr">
        <is>
          <t>https://www.zadowolenie.pl/apple-iphone-16-pro-256gb-tytan-czarny</t>
        </is>
      </c>
      <c r="S4176" s="13" t="inlineStr">
        <is>
          <t>Handset</t>
        </is>
      </c>
      <c r="T4176" s="13" t="n"/>
      <c r="U4176" s="12" t="inlineStr">
        <is>
          <t>https://drive.google.com/uc?export=view&amp;id=1GQ6p8tN4OKrR-UCRAs6m396PdGPEHoaH</t>
        </is>
      </c>
      <c r="V4176" t="inlineStr">
        <is>
          <t>20250424</t>
        </is>
      </c>
    </row>
    <row r="4177" ht="15" customHeight="1">
      <c r="A4177" s="7" t="inlineStr">
        <is>
          <t>BN2009883</t>
        </is>
      </c>
      <c r="B4177" s="8" t="inlineStr">
        <is>
          <t>Apple</t>
        </is>
      </c>
      <c r="C4177" s="8" t="inlineStr">
        <is>
          <t>iPhone 16 Pro 512GB 5G</t>
        </is>
      </c>
      <c r="D4177" s="8" t="inlineStr">
        <is>
          <t>-</t>
        </is>
      </c>
      <c r="E4177" s="9" t="n">
        <v>7360</v>
      </c>
      <c r="F4177" s="9" t="inlineStr">
        <is>
          <t>7360.00</t>
        </is>
      </c>
      <c r="G4177" s="9" t="inlineStr">
        <is>
          <t>Instock</t>
        </is>
      </c>
      <c r="H4177" s="9">
        <f>SUBSTITUTE(SUBSTITUTE(SUBSTITUTE(SUBSTITUTE(SUBSTITUTE(F4177,"od",""),"Cena internetowa","")," ",""),"€",""),",",".")+0</f>
        <v/>
      </c>
      <c r="I4177" s="9" t="n"/>
      <c r="J4177" s="9">
        <f>IF(I4177&lt;&gt;"",I4177,H4177)</f>
        <v/>
      </c>
      <c r="K4177" s="9">
        <f>E4177/(1+M4177)</f>
        <v/>
      </c>
      <c r="L4177" s="10" t="inlineStr">
        <is>
          <t>PLN</t>
        </is>
      </c>
      <c r="M4177" s="11" t="n">
        <v>0.23</v>
      </c>
      <c r="N4177" s="9">
        <f>K4177*VLOOKUP(L4177,'Exchange rate'!A:B,2,0)</f>
        <v/>
      </c>
      <c r="O4177" s="8" t="inlineStr">
        <is>
          <t>Zadowolenie</t>
        </is>
      </c>
      <c r="P4177" s="8" t="inlineStr">
        <is>
          <t>Zadowolenie</t>
        </is>
      </c>
      <c r="Q4177" s="8" t="inlineStr">
        <is>
          <t>Poland</t>
        </is>
      </c>
      <c r="R4177" s="12" t="inlineStr">
        <is>
          <t>https://www.zadowolenie.pl/apple-iphone-16-pro-512gb-tytan-bialy</t>
        </is>
      </c>
      <c r="S4177" s="13" t="inlineStr">
        <is>
          <t>Handset</t>
        </is>
      </c>
      <c r="T4177" s="13" t="n"/>
      <c r="U4177" s="12" t="inlineStr">
        <is>
          <t>https://drive.google.com/uc?export=view&amp;id=1FEGxmG4YbHulse5o0byKKdcW5JEJUJNb</t>
        </is>
      </c>
      <c r="V4177" t="inlineStr">
        <is>
          <t>20250424</t>
        </is>
      </c>
    </row>
    <row r="4178" ht="15" customHeight="1">
      <c r="A4178" s="7" t="inlineStr">
        <is>
          <t>BN2009886</t>
        </is>
      </c>
      <c r="B4178" s="8" t="inlineStr">
        <is>
          <t>Apple</t>
        </is>
      </c>
      <c r="C4178" s="8" t="inlineStr">
        <is>
          <t>iPhone 16 Pro Max 1TB 5G</t>
        </is>
      </c>
      <c r="D4178" s="8" t="inlineStr">
        <is>
          <t>-</t>
        </is>
      </c>
      <c r="E4178" s="9" t="n">
        <v>9088</v>
      </c>
      <c r="F4178" s="9" t="inlineStr">
        <is>
          <t>9088.00</t>
        </is>
      </c>
      <c r="G4178" s="9" t="inlineStr">
        <is>
          <t>Instock</t>
        </is>
      </c>
      <c r="H4178" s="9">
        <f>SUBSTITUTE(SUBSTITUTE(SUBSTITUTE(SUBSTITUTE(SUBSTITUTE(F4178,"od",""),"Cena internetowa","")," ",""),"€",""),",",".")+0</f>
        <v/>
      </c>
      <c r="I4178" s="9" t="n"/>
      <c r="J4178" s="9">
        <f>IF(I4178&lt;&gt;"",I4178,H4178)</f>
        <v/>
      </c>
      <c r="K4178" s="9">
        <f>E4178/(1+M4178)</f>
        <v/>
      </c>
      <c r="L4178" s="10" t="inlineStr">
        <is>
          <t>PLN</t>
        </is>
      </c>
      <c r="M4178" s="11" t="n">
        <v>0.23</v>
      </c>
      <c r="N4178" s="9">
        <f>K4178*VLOOKUP(L4178,'Exchange rate'!A:B,2,0)</f>
        <v/>
      </c>
      <c r="O4178" s="8" t="inlineStr">
        <is>
          <t>Zadowolenie</t>
        </is>
      </c>
      <c r="P4178" s="8" t="inlineStr">
        <is>
          <t>Zadowolenie</t>
        </is>
      </c>
      <c r="Q4178" s="8" t="inlineStr">
        <is>
          <t>Poland</t>
        </is>
      </c>
      <c r="R4178" s="12" t="inlineStr">
        <is>
          <t>https://www.zadowolenie.pl/apple-iphone-16-pro-max-1tb-tytan-bialy</t>
        </is>
      </c>
      <c r="S4178" s="13" t="inlineStr">
        <is>
          <t>Handset</t>
        </is>
      </c>
      <c r="T4178" s="13" t="n"/>
      <c r="U4178" s="12" t="inlineStr">
        <is>
          <t>https://drive.google.com/uc?export=view&amp;id=1FZjTU9QyzVB0jV6xN3_QKq8kqdokjw9-</t>
        </is>
      </c>
      <c r="V4178" t="inlineStr">
        <is>
          <t>20250424</t>
        </is>
      </c>
    </row>
    <row r="4179" ht="15" customHeight="1">
      <c r="A4179" s="7" t="inlineStr">
        <is>
          <t>BN2009877</t>
        </is>
      </c>
      <c r="B4179" s="8" t="inlineStr">
        <is>
          <t>Apple</t>
        </is>
      </c>
      <c r="C4179" s="8" t="inlineStr">
        <is>
          <t>iPhone 16 Pro Max 256GB 5G</t>
        </is>
      </c>
      <c r="D4179" s="8" t="inlineStr">
        <is>
          <t>-</t>
        </is>
      </c>
      <c r="E4179" s="9" t="n">
        <v>6784</v>
      </c>
      <c r="F4179" s="9" t="inlineStr">
        <is>
          <t>6784.00</t>
        </is>
      </c>
      <c r="G4179" s="9" t="inlineStr">
        <is>
          <t>Instock</t>
        </is>
      </c>
      <c r="H4179" s="9">
        <f>SUBSTITUTE(SUBSTITUTE(SUBSTITUTE(SUBSTITUTE(SUBSTITUTE(F4179,"od",""),"Cena internetowa","")," ",""),"€",""),",",".")+0</f>
        <v/>
      </c>
      <c r="I4179" s="9" t="n"/>
      <c r="J4179" s="9">
        <f>IF(I4179&lt;&gt;"",I4179,H4179)</f>
        <v/>
      </c>
      <c r="K4179" s="9">
        <f>E4179/(1+M4179)</f>
        <v/>
      </c>
      <c r="L4179" s="10" t="inlineStr">
        <is>
          <t>PLN</t>
        </is>
      </c>
      <c r="M4179" s="11" t="n">
        <v>0.23</v>
      </c>
      <c r="N4179" s="9">
        <f>K4179*VLOOKUP(L4179,'Exchange rate'!A:B,2,0)</f>
        <v/>
      </c>
      <c r="O4179" s="8" t="inlineStr">
        <is>
          <t>Zadowolenie</t>
        </is>
      </c>
      <c r="P4179" s="8" t="inlineStr">
        <is>
          <t>Zadowolenie</t>
        </is>
      </c>
      <c r="Q4179" s="8" t="inlineStr">
        <is>
          <t>Poland</t>
        </is>
      </c>
      <c r="R4179" s="12" t="inlineStr">
        <is>
          <t>https://www.zadowolenie.pl/apple-iphone-16-pro-max-256gb-tytan-czarny</t>
        </is>
      </c>
      <c r="S4179" s="13" t="inlineStr">
        <is>
          <t>Handset</t>
        </is>
      </c>
      <c r="T4179" s="13" t="n"/>
      <c r="U4179" s="12" t="inlineStr">
        <is>
          <t>https://drive.google.com/uc?export=view&amp;id=1FudzI1T9eimxvRma0lqh0djmh_HFT-ks</t>
        </is>
      </c>
      <c r="V4179" t="inlineStr">
        <is>
          <t>20250424</t>
        </is>
      </c>
    </row>
    <row r="4180" ht="15" customHeight="1">
      <c r="A4180" s="7" t="inlineStr">
        <is>
          <t>BN2009885</t>
        </is>
      </c>
      <c r="B4180" s="8" t="inlineStr">
        <is>
          <t>Apple</t>
        </is>
      </c>
      <c r="C4180" s="8" t="inlineStr">
        <is>
          <t>iPhone 16 Pro Max 512GB 5G</t>
        </is>
      </c>
      <c r="D4180" s="8" t="inlineStr">
        <is>
          <t>-</t>
        </is>
      </c>
      <c r="E4180" s="9" t="n">
        <v>7936</v>
      </c>
      <c r="F4180" s="9" t="inlineStr">
        <is>
          <t>7936.00</t>
        </is>
      </c>
      <c r="G4180" s="9" t="inlineStr">
        <is>
          <t>Instock</t>
        </is>
      </c>
      <c r="H4180" s="9">
        <f>SUBSTITUTE(SUBSTITUTE(SUBSTITUTE(SUBSTITUTE(SUBSTITUTE(F4180,"od",""),"Cena internetowa","")," ",""),"€",""),",",".")+0</f>
        <v/>
      </c>
      <c r="I4180" s="9" t="n"/>
      <c r="J4180" s="9">
        <f>IF(I4180&lt;&gt;"",I4180,H4180)</f>
        <v/>
      </c>
      <c r="K4180" s="9">
        <f>E4180/(1+M4180)</f>
        <v/>
      </c>
      <c r="L4180" s="10" t="inlineStr">
        <is>
          <t>PLN</t>
        </is>
      </c>
      <c r="M4180" s="11" t="n">
        <v>0.23</v>
      </c>
      <c r="N4180" s="9">
        <f>K4180*VLOOKUP(L4180,'Exchange rate'!A:B,2,0)</f>
        <v/>
      </c>
      <c r="O4180" s="8" t="inlineStr">
        <is>
          <t>Zadowolenie</t>
        </is>
      </c>
      <c r="P4180" s="8" t="inlineStr">
        <is>
          <t>Zadowolenie</t>
        </is>
      </c>
      <c r="Q4180" s="8" t="inlineStr">
        <is>
          <t>Poland</t>
        </is>
      </c>
      <c r="R4180" s="12" t="inlineStr">
        <is>
          <t>https://www.zadowolenie.pl/apple-iphone-16-pro-max-512gb-tytan-czarny</t>
        </is>
      </c>
      <c r="S4180" s="13" t="inlineStr">
        <is>
          <t>Handset</t>
        </is>
      </c>
      <c r="T4180" s="13" t="n"/>
      <c r="U4180" s="12" t="inlineStr">
        <is>
          <t>https://drive.google.com/uc?export=view&amp;id=1GzY1W8R_6JmnyHe4vCVOoO8ktUOMH6vv</t>
        </is>
      </c>
      <c r="V4180" t="inlineStr">
        <is>
          <t>20250424</t>
        </is>
      </c>
    </row>
    <row r="4181" ht="15" customHeight="1">
      <c r="A4181" s="7" t="inlineStr">
        <is>
          <t>BN2010109</t>
        </is>
      </c>
      <c r="B4181" s="8" t="inlineStr">
        <is>
          <t>Apple</t>
        </is>
      </c>
      <c r="C4181" s="8" t="inlineStr">
        <is>
          <t>iPhone 16e 128GB 5G</t>
        </is>
      </c>
      <c r="D4181" s="8" t="inlineStr">
        <is>
          <t>-</t>
        </is>
      </c>
      <c r="E4181" s="9" t="n">
        <v>3455</v>
      </c>
      <c r="F4181" s="9" t="inlineStr">
        <is>
          <t>3455.00</t>
        </is>
      </c>
      <c r="G4181" s="9" t="inlineStr">
        <is>
          <t>Instock</t>
        </is>
      </c>
      <c r="H4181" s="9">
        <f>SUBSTITUTE(SUBSTITUTE(SUBSTITUTE(SUBSTITUTE(SUBSTITUTE(F4181,"od",""),"Cena internetowa","")," ",""),"€",""),",",".")+0</f>
        <v/>
      </c>
      <c r="I4181" s="9" t="n"/>
      <c r="J4181" s="9">
        <f>IF(I4181&lt;&gt;"",I4181,H4181)</f>
        <v/>
      </c>
      <c r="K4181" s="9">
        <f>E4181/(1+M4181)</f>
        <v/>
      </c>
      <c r="L4181" s="10" t="inlineStr">
        <is>
          <t>PLN</t>
        </is>
      </c>
      <c r="M4181" s="11" t="n">
        <v>0.23</v>
      </c>
      <c r="N4181" s="9">
        <f>K4181*VLOOKUP(L4181,'Exchange rate'!A:B,2,0)</f>
        <v/>
      </c>
      <c r="O4181" s="8" t="inlineStr">
        <is>
          <t>Zadowolenie</t>
        </is>
      </c>
      <c r="P4181" s="8" t="inlineStr">
        <is>
          <t>Zadowolenie</t>
        </is>
      </c>
      <c r="Q4181" s="8" t="inlineStr">
        <is>
          <t>Poland</t>
        </is>
      </c>
      <c r="R4181" s="12" t="inlineStr">
        <is>
          <t>https://www.zadowolenie.pl/apple-iphone-16e-128gb-bialy</t>
        </is>
      </c>
      <c r="S4181" s="13" t="inlineStr">
        <is>
          <t>Handset</t>
        </is>
      </c>
      <c r="T4181" s="13" t="n"/>
      <c r="U4181" s="12" t="inlineStr">
        <is>
          <t>https://drive.google.com/uc?export=view&amp;id=1FT-FhsS-fb19tHm51fWJt6xPIWeqlBBc</t>
        </is>
      </c>
      <c r="V4181" t="inlineStr">
        <is>
          <t>20250424</t>
        </is>
      </c>
    </row>
    <row r="4182" ht="15" customHeight="1">
      <c r="A4182" s="7" t="inlineStr">
        <is>
          <t>BN2010110</t>
        </is>
      </c>
      <c r="B4182" s="8" t="inlineStr">
        <is>
          <t>Apple</t>
        </is>
      </c>
      <c r="C4182" s="8" t="inlineStr">
        <is>
          <t>iPhone 16e 256GB 5G</t>
        </is>
      </c>
      <c r="D4182" s="8" t="inlineStr">
        <is>
          <t>-</t>
        </is>
      </c>
      <c r="E4182" s="9" t="n">
        <v>4031</v>
      </c>
      <c r="F4182" s="9" t="inlineStr">
        <is>
          <t>4031.00</t>
        </is>
      </c>
      <c r="G4182" s="9" t="inlineStr">
        <is>
          <t>Instock</t>
        </is>
      </c>
      <c r="H4182" s="9">
        <f>SUBSTITUTE(SUBSTITUTE(SUBSTITUTE(SUBSTITUTE(SUBSTITUTE(F4182,"od",""),"Cena internetowa","")," ",""),"€",""),",",".")+0</f>
        <v/>
      </c>
      <c r="I4182" s="9" t="n"/>
      <c r="J4182" s="9">
        <f>IF(I4182&lt;&gt;"",I4182,H4182)</f>
        <v/>
      </c>
      <c r="K4182" s="9">
        <f>E4182/(1+M4182)</f>
        <v/>
      </c>
      <c r="L4182" s="10" t="inlineStr">
        <is>
          <t>PLN</t>
        </is>
      </c>
      <c r="M4182" s="11" t="n">
        <v>0.23</v>
      </c>
      <c r="N4182" s="9">
        <f>K4182*VLOOKUP(L4182,'Exchange rate'!A:B,2,0)</f>
        <v/>
      </c>
      <c r="O4182" s="8" t="inlineStr">
        <is>
          <t>Zadowolenie</t>
        </is>
      </c>
      <c r="P4182" s="8" t="inlineStr">
        <is>
          <t>Zadowolenie</t>
        </is>
      </c>
      <c r="Q4182" s="8" t="inlineStr">
        <is>
          <t>Poland</t>
        </is>
      </c>
      <c r="R4182" s="12" t="inlineStr">
        <is>
          <t>https://www.zadowolenie.pl/apple-iphone-16e-256gb-czarny</t>
        </is>
      </c>
      <c r="S4182" s="13" t="inlineStr">
        <is>
          <t>Handset</t>
        </is>
      </c>
      <c r="T4182" s="13" t="n"/>
      <c r="U4182" s="12" t="inlineStr">
        <is>
          <t>https://drive.google.com/uc?export=view&amp;id=1Fnvk4U7CUC0ZfyhVHWZa0kfm-_nlKWuQ</t>
        </is>
      </c>
      <c r="V4182" t="inlineStr">
        <is>
          <t>20250424</t>
        </is>
      </c>
    </row>
    <row r="4183" ht="15" customHeight="1">
      <c r="A4183" s="7" t="inlineStr">
        <is>
          <t>BN2010108</t>
        </is>
      </c>
      <c r="B4183" s="8" t="inlineStr">
        <is>
          <t>Apple</t>
        </is>
      </c>
      <c r="C4183" s="8" t="inlineStr">
        <is>
          <t>iPhone 16e 512GB 5G</t>
        </is>
      </c>
      <c r="D4183" s="8" t="inlineStr">
        <is>
          <t>-</t>
        </is>
      </c>
      <c r="E4183" s="9" t="n">
        <v>5183</v>
      </c>
      <c r="F4183" s="9" t="inlineStr">
        <is>
          <t>5183.00</t>
        </is>
      </c>
      <c r="G4183" s="9" t="inlineStr">
        <is>
          <t>Instock</t>
        </is>
      </c>
      <c r="H4183" s="9">
        <f>SUBSTITUTE(SUBSTITUTE(SUBSTITUTE(SUBSTITUTE(SUBSTITUTE(F4183,"od",""),"Cena internetowa","")," ",""),"€",""),",",".")+0</f>
        <v/>
      </c>
      <c r="I4183" s="9" t="n"/>
      <c r="J4183" s="9">
        <f>IF(I4183&lt;&gt;"",I4183,H4183)</f>
        <v/>
      </c>
      <c r="K4183" s="9">
        <f>E4183/(1+M4183)</f>
        <v/>
      </c>
      <c r="L4183" s="10" t="inlineStr">
        <is>
          <t>PLN</t>
        </is>
      </c>
      <c r="M4183" s="11" t="n">
        <v>0.23</v>
      </c>
      <c r="N4183" s="9">
        <f>K4183*VLOOKUP(L4183,'Exchange rate'!A:B,2,0)</f>
        <v/>
      </c>
      <c r="O4183" s="8" t="inlineStr">
        <is>
          <t>Zadowolenie</t>
        </is>
      </c>
      <c r="P4183" s="8" t="inlineStr">
        <is>
          <t>Zadowolenie</t>
        </is>
      </c>
      <c r="Q4183" s="8" t="inlineStr">
        <is>
          <t>Poland</t>
        </is>
      </c>
      <c r="R4183" s="12" t="inlineStr">
        <is>
          <t>https://www.zadowolenie.pl/apple-iphone-16e-512gb-czarny</t>
        </is>
      </c>
      <c r="S4183" s="13" t="inlineStr">
        <is>
          <t>Handset</t>
        </is>
      </c>
      <c r="T4183" s="13" t="n"/>
      <c r="U4183" s="12" t="inlineStr">
        <is>
          <t>https://drive.google.com/uc?export=view&amp;id=1H5PXi52lo9pgn6-H28jixYbcCZSg3kdo</t>
        </is>
      </c>
      <c r="V4183" t="inlineStr">
        <is>
          <t>20250424</t>
        </is>
      </c>
    </row>
    <row r="4184" ht="15" customHeight="1">
      <c r="A4184" s="7" t="inlineStr">
        <is>
          <t>BN4000659</t>
        </is>
      </c>
      <c r="B4184" s="8" t="inlineStr">
        <is>
          <t>Apple</t>
        </is>
      </c>
      <c r="C4184" s="8" t="inlineStr">
        <is>
          <t>Watch SE 2022 GPS+Cellular 44mm</t>
        </is>
      </c>
      <c r="D4184" s="8" t="inlineStr">
        <is>
          <t>-</t>
        </is>
      </c>
      <c r="E4184" s="9" t="n">
        <v>1709</v>
      </c>
      <c r="F4184" s="9" t="inlineStr">
        <is>
          <t>1709.00</t>
        </is>
      </c>
      <c r="G4184" s="9" t="inlineStr">
        <is>
          <t>Instock</t>
        </is>
      </c>
      <c r="H4184" s="9">
        <f>SUBSTITUTE(SUBSTITUTE(SUBSTITUTE(SUBSTITUTE(SUBSTITUTE(F4184,"od",""),"Cena internetowa","")," ",""),"€",""),",",".")+0</f>
        <v/>
      </c>
      <c r="I4184" s="9" t="n"/>
      <c r="J4184" s="9">
        <f>IF(I4184&lt;&gt;"",I4184,H4184)</f>
        <v/>
      </c>
      <c r="K4184" s="9">
        <f>E4184/(1+M4184)</f>
        <v/>
      </c>
      <c r="L4184" s="10" t="inlineStr">
        <is>
          <t>PLN</t>
        </is>
      </c>
      <c r="M4184" s="11" t="n">
        <v>0.23</v>
      </c>
      <c r="N4184" s="9">
        <f>K4184*VLOOKUP(L4184,'Exchange rate'!A:B,2,0)</f>
        <v/>
      </c>
      <c r="O4184" s="8" t="inlineStr">
        <is>
          <t>Zadowolenie</t>
        </is>
      </c>
      <c r="P4184" s="8" t="inlineStr">
        <is>
          <t>Zadowolenie</t>
        </is>
      </c>
      <c r="Q4184" s="8" t="inlineStr">
        <is>
          <t>Poland</t>
        </is>
      </c>
      <c r="R4184" s="12" t="inlineStr">
        <is>
          <t>https://www.zadowolenie.pl/apple-watch-se-gps-cellular-koperta-44-mm-z-aluminium-w-kolorze-polnocy-pasek-sportowy-w-kolorze-polnocy-rozmiar-m-l</t>
        </is>
      </c>
      <c r="S4184" s="13" t="inlineStr">
        <is>
          <t>Smart Watch</t>
        </is>
      </c>
      <c r="T4184" s="13" t="n"/>
      <c r="U4184" s="12" t="inlineStr">
        <is>
          <t>https://drive.google.com/uc?export=view&amp;id=1HAgyJlFFM14VkJYeLOBtFuCVxCTRqJ6r</t>
        </is>
      </c>
      <c r="V4184" t="inlineStr">
        <is>
          <t>20250424</t>
        </is>
      </c>
    </row>
    <row r="4185" ht="15" customHeight="1">
      <c r="A4185" s="7" t="inlineStr">
        <is>
          <t>BN2009222</t>
        </is>
      </c>
      <c r="B4185" s="8" t="inlineStr">
        <is>
          <t>Apple</t>
        </is>
      </c>
      <c r="C4185" s="8" t="inlineStr">
        <is>
          <t>Watch SE 2023 40mm</t>
        </is>
      </c>
      <c r="D4185" s="8" t="inlineStr">
        <is>
          <t>-</t>
        </is>
      </c>
      <c r="E4185" s="9" t="n">
        <v>1139</v>
      </c>
      <c r="F4185" s="9" t="inlineStr">
        <is>
          <t>1139.00</t>
        </is>
      </c>
      <c r="G4185" s="9" t="inlineStr">
        <is>
          <t>Instock</t>
        </is>
      </c>
      <c r="H4185" s="9">
        <f>SUBSTITUTE(SUBSTITUTE(SUBSTITUTE(SUBSTITUTE(SUBSTITUTE(F4185,"od",""),"Cena internetowa","")," ",""),"€",""),",",".")+0</f>
        <v/>
      </c>
      <c r="I4185" s="9" t="n"/>
      <c r="J4185" s="9">
        <f>IF(I4185&lt;&gt;"",I4185,H4185)</f>
        <v/>
      </c>
      <c r="K4185" s="9">
        <f>E4185/(1+M4185)</f>
        <v/>
      </c>
      <c r="L4185" s="10" t="inlineStr">
        <is>
          <t>PLN</t>
        </is>
      </c>
      <c r="M4185" s="11" t="n">
        <v>0.23</v>
      </c>
      <c r="N4185" s="9">
        <f>K4185*VLOOKUP(L4185,'Exchange rate'!A:B,2,0)</f>
        <v/>
      </c>
      <c r="O4185" s="8" t="inlineStr">
        <is>
          <t>Zadowolenie</t>
        </is>
      </c>
      <c r="P4185" s="8" t="inlineStr">
        <is>
          <t>Zadowolenie</t>
        </is>
      </c>
      <c r="Q4185" s="8" t="inlineStr">
        <is>
          <t>Poland</t>
        </is>
      </c>
      <c r="R4185" s="12" t="inlineStr">
        <is>
          <t>https://www.zadowolenie.pl/apple-watch-se-gps-koperta-40-mm-z-aluminium-w-kolorze-srebrnym-z-opaska-sportowa-w-kolorze-blekitnego-obloku?q=apple+watch</t>
        </is>
      </c>
      <c r="S4185" s="13" t="inlineStr">
        <is>
          <t>Smart Watch</t>
        </is>
      </c>
      <c r="T4185" s="13" t="n"/>
      <c r="U4185" s="12" t="inlineStr">
        <is>
          <t>https://drive.google.com/uc?export=view&amp;id=1F5pJSGzYh987xzBA_iFcDj_mnUhdSrsO</t>
        </is>
      </c>
      <c r="V4185" t="inlineStr">
        <is>
          <t>20250424</t>
        </is>
      </c>
    </row>
    <row r="4186" ht="15" customHeight="1">
      <c r="A4186" s="7" t="inlineStr">
        <is>
          <t>BN2009221</t>
        </is>
      </c>
      <c r="B4186" s="8" t="inlineStr">
        <is>
          <t>Apple</t>
        </is>
      </c>
      <c r="C4186" s="8" t="inlineStr">
        <is>
          <t>Watch SE 2023 44mm</t>
        </is>
      </c>
      <c r="D4186" s="8" t="inlineStr">
        <is>
          <t>-</t>
        </is>
      </c>
      <c r="E4186" s="9" t="n">
        <v>1367</v>
      </c>
      <c r="F4186" s="9" t="inlineStr">
        <is>
          <t>1367.00</t>
        </is>
      </c>
      <c r="G4186" s="9" t="inlineStr">
        <is>
          <t>Instock</t>
        </is>
      </c>
      <c r="H4186" s="9">
        <f>SUBSTITUTE(SUBSTITUTE(SUBSTITUTE(SUBSTITUTE(SUBSTITUTE(F4186,"od",""),"Cena internetowa","")," ",""),"€",""),",",".")+0</f>
        <v/>
      </c>
      <c r="I4186" s="9" t="n"/>
      <c r="J4186" s="9">
        <f>IF(I4186&lt;&gt;"",I4186,H4186)</f>
        <v/>
      </c>
      <c r="K4186" s="9">
        <f>E4186/(1+M4186)</f>
        <v/>
      </c>
      <c r="L4186" s="10" t="inlineStr">
        <is>
          <t>PLN</t>
        </is>
      </c>
      <c r="M4186" s="11" t="n">
        <v>0.23</v>
      </c>
      <c r="N4186" s="9">
        <f>K4186*VLOOKUP(L4186,'Exchange rate'!A:B,2,0)</f>
        <v/>
      </c>
      <c r="O4186" s="8" t="inlineStr">
        <is>
          <t>Zadowolenie</t>
        </is>
      </c>
      <c r="P4186" s="8" t="inlineStr">
        <is>
          <t>Zadowolenie</t>
        </is>
      </c>
      <c r="Q4186" s="8" t="inlineStr">
        <is>
          <t>Poland</t>
        </is>
      </c>
      <c r="R4186" s="12" t="inlineStr">
        <is>
          <t>https://www.zadowolenie.pl/apple-watch-se-gps-koperta-44-mm-z-aluminium-w-kolorze-srebrnym-z-opaska-sportowa-w-kolorze-blekitnego-obloku?q=apple+watch</t>
        </is>
      </c>
      <c r="S4186" s="13" t="inlineStr">
        <is>
          <t>Smart Watch</t>
        </is>
      </c>
      <c r="T4186" s="13" t="n"/>
      <c r="U4186" s="12" t="inlineStr">
        <is>
          <t>https://drive.google.com/uc?export=view&amp;id=1HXvHAwRBxsPMwUfBBaT-VFn5SBohfSxP</t>
        </is>
      </c>
      <c r="V4186" t="inlineStr">
        <is>
          <t>20250424</t>
        </is>
      </c>
    </row>
    <row r="4187" ht="15" customHeight="1">
      <c r="A4187" s="7" t="inlineStr">
        <is>
          <t>AN00000170</t>
        </is>
      </c>
      <c r="B4187" s="8" t="inlineStr">
        <is>
          <t>Apple</t>
        </is>
      </c>
      <c r="C4187" s="8" t="inlineStr">
        <is>
          <t>Watch SE 2023 LTE 40mm</t>
        </is>
      </c>
      <c r="D4187" s="8" t="inlineStr">
        <is>
          <t>-</t>
        </is>
      </c>
      <c r="E4187" s="9" t="n">
        <v>1481</v>
      </c>
      <c r="F4187" s="9" t="inlineStr">
        <is>
          <t>1481.00</t>
        </is>
      </c>
      <c r="G4187" s="9" t="inlineStr">
        <is>
          <t>Instock</t>
        </is>
      </c>
      <c r="H4187" s="9">
        <f>SUBSTITUTE(SUBSTITUTE(SUBSTITUTE(SUBSTITUTE(SUBSTITUTE(F4187,"od",""),"Cena internetowa","")," ",""),"€",""),",",".")+0</f>
        <v/>
      </c>
      <c r="I4187" s="9" t="n"/>
      <c r="J4187" s="9">
        <f>IF(I4187&lt;&gt;"",I4187,H4187)</f>
        <v/>
      </c>
      <c r="K4187" s="9">
        <f>E4187/(1+M4187)</f>
        <v/>
      </c>
      <c r="L4187" s="10" t="inlineStr">
        <is>
          <t>PLN</t>
        </is>
      </c>
      <c r="M4187" s="11" t="n">
        <v>0.23</v>
      </c>
      <c r="N4187" s="9">
        <f>K4187*VLOOKUP(L4187,'Exchange rate'!A:B,2,0)</f>
        <v/>
      </c>
      <c r="O4187" s="8" t="inlineStr">
        <is>
          <t>Zadowolenie</t>
        </is>
      </c>
      <c r="P4187" s="8" t="inlineStr">
        <is>
          <t>Zadowolenie</t>
        </is>
      </c>
      <c r="Q4187" s="8" t="inlineStr">
        <is>
          <t>Poland</t>
        </is>
      </c>
      <c r="R4187" s="12" t="inlineStr">
        <is>
          <t>https://www.zadowolenie.pl/apple-watch-se-gps-cellular-koperta-40-mm-z-aluminium-w-kolorze-polnocy-z-paskiem-sportowym-w-kolorze-polnocy-rozmiar-s-m?q=apple+watch</t>
        </is>
      </c>
      <c r="S4187" s="13" t="inlineStr">
        <is>
          <t>Smart Watch</t>
        </is>
      </c>
      <c r="T4187" s="13" t="n"/>
      <c r="U4187" s="12" t="inlineStr">
        <is>
          <t>https://drive.google.com/uc?export=view&amp;id=1FuhJKaHTr9u5EZQkuovFHmDccn4cOeg5</t>
        </is>
      </c>
      <c r="V4187" t="inlineStr">
        <is>
          <t>20250424</t>
        </is>
      </c>
    </row>
    <row r="4188" ht="15" customHeight="1">
      <c r="A4188" s="7" t="inlineStr">
        <is>
          <t>AN00000171</t>
        </is>
      </c>
      <c r="B4188" s="8" t="inlineStr">
        <is>
          <t>Apple</t>
        </is>
      </c>
      <c r="C4188" s="8" t="inlineStr">
        <is>
          <t>Watch SE 2023 LTE 44mm</t>
        </is>
      </c>
      <c r="D4188" s="8" t="inlineStr">
        <is>
          <t>-</t>
        </is>
      </c>
      <c r="E4188" s="9" t="n">
        <v>1709</v>
      </c>
      <c r="F4188" s="9" t="inlineStr">
        <is>
          <t>1709.00</t>
        </is>
      </c>
      <c r="G4188" s="9" t="inlineStr">
        <is>
          <t>Instock</t>
        </is>
      </c>
      <c r="H4188" s="9">
        <f>SUBSTITUTE(SUBSTITUTE(SUBSTITUTE(SUBSTITUTE(SUBSTITUTE(F4188,"od",""),"Cena internetowa","")," ",""),"€",""),",",".")+0</f>
        <v/>
      </c>
      <c r="I4188" s="9" t="n"/>
      <c r="J4188" s="9">
        <f>IF(I4188&lt;&gt;"",I4188,H4188)</f>
        <v/>
      </c>
      <c r="K4188" s="9">
        <f>E4188/(1+M4188)</f>
        <v/>
      </c>
      <c r="L4188" s="10" t="inlineStr">
        <is>
          <t>PLN</t>
        </is>
      </c>
      <c r="M4188" s="11" t="n">
        <v>0.23</v>
      </c>
      <c r="N4188" s="9">
        <f>K4188*VLOOKUP(L4188,'Exchange rate'!A:B,2,0)</f>
        <v/>
      </c>
      <c r="O4188" s="8" t="inlineStr">
        <is>
          <t>Zadowolenie</t>
        </is>
      </c>
      <c r="P4188" s="8" t="inlineStr">
        <is>
          <t>Zadowolenie</t>
        </is>
      </c>
      <c r="Q4188" s="8" t="inlineStr">
        <is>
          <t>Poland</t>
        </is>
      </c>
      <c r="R4188" s="12" t="inlineStr">
        <is>
          <t>https://www.zadowolenie.pl/apple-watch-se-gps-cellular-koperta-44-mm-z-aluminium-w-kolorze-srebrnym-z-opaska-sportowa-w-kolorze-blekitnego-obloku?q=apple+watch</t>
        </is>
      </c>
      <c r="S4188" s="13" t="inlineStr">
        <is>
          <t>Smart Watch</t>
        </is>
      </c>
      <c r="T4188" s="13" t="n"/>
      <c r="U4188" s="12" t="inlineStr">
        <is>
          <t>https://drive.google.com/uc?export=view&amp;id=1G9PflrfQHvGdIkDxSI2b5l7TO7nYl1dQ</t>
        </is>
      </c>
      <c r="V4188" t="inlineStr">
        <is>
          <t>20250424</t>
        </is>
      </c>
    </row>
    <row r="4189" ht="15" customHeight="1">
      <c r="A4189" s="7" t="inlineStr">
        <is>
          <t>BN2009140</t>
        </is>
      </c>
      <c r="B4189" s="8" t="inlineStr">
        <is>
          <t>Apple</t>
        </is>
      </c>
      <c r="C4189" s="8" t="inlineStr">
        <is>
          <t>Watch Series 9 GPS 45mm</t>
        </is>
      </c>
      <c r="D4189" s="8" t="inlineStr">
        <is>
          <t>-</t>
        </is>
      </c>
      <c r="E4189" s="9" t="n">
        <v>2222</v>
      </c>
      <c r="F4189" s="9" t="inlineStr">
        <is>
          <t>2222.00</t>
        </is>
      </c>
      <c r="G4189" s="9" t="inlineStr">
        <is>
          <t>Instock</t>
        </is>
      </c>
      <c r="H4189" s="9">
        <f>SUBSTITUTE(SUBSTITUTE(SUBSTITUTE(SUBSTITUTE(SUBSTITUTE(F4189,"od",""),"Cena internetowa","")," ",""),"€",""),",",".")+0</f>
        <v/>
      </c>
      <c r="I4189" s="9" t="n"/>
      <c r="J4189" s="9">
        <f>IF(I4189&lt;&gt;"",I4189,H4189)</f>
        <v/>
      </c>
      <c r="K4189" s="9">
        <f>E4189/(1+M4189)</f>
        <v/>
      </c>
      <c r="L4189" s="10" t="inlineStr">
        <is>
          <t>PLN</t>
        </is>
      </c>
      <c r="M4189" s="11" t="n">
        <v>0.23</v>
      </c>
      <c r="N4189" s="9">
        <f>K4189*VLOOKUP(L4189,'Exchange rate'!A:B,2,0)</f>
        <v/>
      </c>
      <c r="O4189" s="8" t="inlineStr">
        <is>
          <t>Zadowolenie</t>
        </is>
      </c>
      <c r="P4189" s="8" t="inlineStr">
        <is>
          <t>Zadowolenie</t>
        </is>
      </c>
      <c r="Q4189" s="8" t="inlineStr">
        <is>
          <t>Poland</t>
        </is>
      </c>
      <c r="R4189" s="12" t="inlineStr">
        <is>
          <t>https://www.zadowolenie.pl/apple-watch-series-9-gps-45mm-koperta-z-aluminium-w-kolorze-polnocy-z-opaska-sportowa-w-kolorze-polnocy?q=apple+watch</t>
        </is>
      </c>
      <c r="S4189" s="13" t="inlineStr">
        <is>
          <t>Smart Watch</t>
        </is>
      </c>
      <c r="T4189" s="13" t="n"/>
      <c r="U4189" s="12" t="inlineStr">
        <is>
          <t>https://drive.google.com/uc?export=view&amp;id=1GLVhoK6uIbI_iR0gTeK7cgyAnNpq_v35</t>
        </is>
      </c>
      <c r="V4189" t="inlineStr">
        <is>
          <t>20250424</t>
        </is>
      </c>
    </row>
    <row r="4190" ht="15" customHeight="1">
      <c r="A4190" s="7" t="inlineStr">
        <is>
          <t>BN2009903</t>
        </is>
      </c>
      <c r="B4190" s="8" t="inlineStr">
        <is>
          <t>Apple</t>
        </is>
      </c>
      <c r="C4190" s="8" t="inlineStr">
        <is>
          <t>Watch Series10 (42mm) Aluminium LTE</t>
        </is>
      </c>
      <c r="D4190" s="8" t="inlineStr">
        <is>
          <t>-</t>
        </is>
      </c>
      <c r="E4190" s="9" t="n">
        <v>2849</v>
      </c>
      <c r="F4190" s="9" t="inlineStr">
        <is>
          <t>2849.00</t>
        </is>
      </c>
      <c r="G4190" s="9" t="inlineStr">
        <is>
          <t>Instock</t>
        </is>
      </c>
      <c r="H4190" s="9">
        <f>SUBSTITUTE(SUBSTITUTE(SUBSTITUTE(SUBSTITUTE(SUBSTITUTE(F4190,"od",""),"Cena internetowa","")," ",""),"€",""),",",".")+0</f>
        <v/>
      </c>
      <c r="I4190" s="9" t="n"/>
      <c r="J4190" s="9">
        <f>IF(I4190&lt;&gt;"",I4190,H4190)</f>
        <v/>
      </c>
      <c r="K4190" s="9">
        <f>E4190/(1+M4190)</f>
        <v/>
      </c>
      <c r="L4190" s="10" t="inlineStr">
        <is>
          <t>PLN</t>
        </is>
      </c>
      <c r="M4190" s="11" t="n">
        <v>0.23</v>
      </c>
      <c r="N4190" s="9">
        <f>K4190*VLOOKUP(L4190,'Exchange rate'!A:B,2,0)</f>
        <v/>
      </c>
      <c r="O4190" s="8" t="inlineStr">
        <is>
          <t>Zadowolenie</t>
        </is>
      </c>
      <c r="P4190" s="8" t="inlineStr">
        <is>
          <t>Zadowolenie</t>
        </is>
      </c>
      <c r="Q4190" s="8" t="inlineStr">
        <is>
          <t>Poland</t>
        </is>
      </c>
      <c r="R4190" s="12" t="inlineStr">
        <is>
          <t>https://www.zadowolenie.pl/apple-watch-series-10-gps-cellular-koperta-42-mm-z-aluminium-w-kolorze-onyksu-z-opaska-sportowa-w-kolorze-atramentowym?q=apple+watch</t>
        </is>
      </c>
      <c r="S4190" s="13" t="inlineStr">
        <is>
          <t>Smart Watch</t>
        </is>
      </c>
      <c r="T4190" s="13" t="n"/>
      <c r="U4190" s="12" t="inlineStr">
        <is>
          <t>https://drive.google.com/uc?export=view&amp;id=1FocqzbsPTpmf4oIOwPhKJyjGx6QXZRI6</t>
        </is>
      </c>
      <c r="V4190" t="inlineStr">
        <is>
          <t>20250424</t>
        </is>
      </c>
    </row>
    <row r="4191" ht="15" customHeight="1">
      <c r="A4191" s="7" t="inlineStr">
        <is>
          <t>BN2009905</t>
        </is>
      </c>
      <c r="B4191" s="8" t="inlineStr">
        <is>
          <t>Apple</t>
        </is>
      </c>
      <c r="C4191" s="8" t="inlineStr">
        <is>
          <t>Watch Series10 (46mm) Aluminium LTE</t>
        </is>
      </c>
      <c r="D4191" s="8" t="inlineStr">
        <is>
          <t>-</t>
        </is>
      </c>
      <c r="E4191" s="9" t="n">
        <v>3077</v>
      </c>
      <c r="F4191" s="9" t="inlineStr">
        <is>
          <t>3077.00</t>
        </is>
      </c>
      <c r="G4191" s="9" t="inlineStr">
        <is>
          <t>Instock</t>
        </is>
      </c>
      <c r="H4191" s="9">
        <f>SUBSTITUTE(SUBSTITUTE(SUBSTITUTE(SUBSTITUTE(SUBSTITUTE(F4191,"od",""),"Cena internetowa","")," ",""),"€",""),",",".")+0</f>
        <v/>
      </c>
      <c r="I4191" s="9" t="n"/>
      <c r="J4191" s="9">
        <f>IF(I4191&lt;&gt;"",I4191,H4191)</f>
        <v/>
      </c>
      <c r="K4191" s="9">
        <f>E4191/(1+M4191)</f>
        <v/>
      </c>
      <c r="L4191" s="10" t="inlineStr">
        <is>
          <t>PLN</t>
        </is>
      </c>
      <c r="M4191" s="11" t="n">
        <v>0.23</v>
      </c>
      <c r="N4191" s="9">
        <f>K4191*VLOOKUP(L4191,'Exchange rate'!A:B,2,0)</f>
        <v/>
      </c>
      <c r="O4191" s="8" t="inlineStr">
        <is>
          <t>Zadowolenie</t>
        </is>
      </c>
      <c r="P4191" s="8" t="inlineStr">
        <is>
          <t>Zadowolenie</t>
        </is>
      </c>
      <c r="Q4191" s="8" t="inlineStr">
        <is>
          <t>Poland</t>
        </is>
      </c>
      <c r="R4191" s="12" t="inlineStr">
        <is>
          <t>https://www.zadowolenie.pl/apple-watch-series-10-gps-cellular-koperta-46-mm-z-aluminium-w-kolorze-onyksu-z-opaska-sportowa-w-kolorze-atramentowym?q=apple+watch</t>
        </is>
      </c>
      <c r="S4191" s="13" t="inlineStr">
        <is>
          <t>Smart Watch</t>
        </is>
      </c>
      <c r="T4191" s="13" t="n"/>
      <c r="U4191" s="12" t="inlineStr">
        <is>
          <t>https://drive.google.com/uc?export=view&amp;id=1FsYAliS4A6UsZy1XeClMnO-N2ri35QHb</t>
        </is>
      </c>
      <c r="V4191" t="inlineStr">
        <is>
          <t>20250424</t>
        </is>
      </c>
    </row>
    <row r="4192" ht="15" customHeight="1">
      <c r="A4192" s="7" t="inlineStr">
        <is>
          <t>BN2009906</t>
        </is>
      </c>
      <c r="B4192" s="8" t="inlineStr">
        <is>
          <t>Apple</t>
        </is>
      </c>
      <c r="C4192" s="8" t="inlineStr">
        <is>
          <t>Watch Series10 (46mm) Titanium LTE</t>
        </is>
      </c>
      <c r="D4192" s="8" t="inlineStr">
        <is>
          <t>-</t>
        </is>
      </c>
      <c r="E4192" s="9" t="n">
        <v>4331</v>
      </c>
      <c r="F4192" s="9" t="inlineStr">
        <is>
          <t>4331.00</t>
        </is>
      </c>
      <c r="G4192" s="9" t="inlineStr">
        <is>
          <t>Instock</t>
        </is>
      </c>
      <c r="H4192" s="9">
        <f>SUBSTITUTE(SUBSTITUTE(SUBSTITUTE(SUBSTITUTE(SUBSTITUTE(F4192,"od",""),"Cena internetowa","")," ",""),"€",""),",",".")+0</f>
        <v/>
      </c>
      <c r="I4192" s="9" t="n"/>
      <c r="J4192" s="9">
        <f>IF(I4192&lt;&gt;"",I4192,H4192)</f>
        <v/>
      </c>
      <c r="K4192" s="9">
        <f>E4192/(1+M4192)</f>
        <v/>
      </c>
      <c r="L4192" s="10" t="inlineStr">
        <is>
          <t>PLN</t>
        </is>
      </c>
      <c r="M4192" s="11" t="n">
        <v>0.23</v>
      </c>
      <c r="N4192" s="9">
        <f>K4192*VLOOKUP(L4192,'Exchange rate'!A:B,2,0)</f>
        <v/>
      </c>
      <c r="O4192" s="8" t="inlineStr">
        <is>
          <t>Zadowolenie</t>
        </is>
      </c>
      <c r="P4192" s="8" t="inlineStr">
        <is>
          <t>Zadowolenie</t>
        </is>
      </c>
      <c r="Q4192" s="8" t="inlineStr">
        <is>
          <t>Poland</t>
        </is>
      </c>
      <c r="R4192" s="12" t="inlineStr">
        <is>
          <t>https://www.zadowolenie.pl/apple-watch-series-10-gps-cellular-koperta-46-mm-z-tytanu-w-kolorze-naturalnym-z-paskiem-sportowym-w-kolorze-gorskiej-szarosci-rozmiar-s-m?q=Apple+Watch+Series+10+GPS+Cellula</t>
        </is>
      </c>
      <c r="S4192" s="13" t="inlineStr">
        <is>
          <t>Smart Watch</t>
        </is>
      </c>
      <c r="T4192" s="13" t="n"/>
      <c r="U4192" s="12" t="inlineStr">
        <is>
          <t>https://drive.google.com/uc?export=view&amp;id=1FxBpCozp-ICe44ZENE988HJJMqO1Kv-I</t>
        </is>
      </c>
      <c r="V4192" t="inlineStr">
        <is>
          <t>20250424</t>
        </is>
      </c>
    </row>
    <row r="4193" ht="15" customHeight="1">
      <c r="A4193" s="7" t="inlineStr">
        <is>
          <t>BN2009137</t>
        </is>
      </c>
      <c r="B4193" s="8" t="inlineStr">
        <is>
          <t>Apple</t>
        </is>
      </c>
      <c r="C4193" s="8" t="inlineStr">
        <is>
          <t>Watch Ultra 2 GPS+Cellular</t>
        </is>
      </c>
      <c r="D4193" s="8" t="inlineStr">
        <is>
          <t>-</t>
        </is>
      </c>
      <c r="E4193" s="9" t="n">
        <v>4559</v>
      </c>
      <c r="F4193" s="9" t="inlineStr">
        <is>
          <t>4559.00</t>
        </is>
      </c>
      <c r="G4193" s="9" t="inlineStr">
        <is>
          <t>Instock</t>
        </is>
      </c>
      <c r="H4193" s="9">
        <f>SUBSTITUTE(SUBSTITUTE(SUBSTITUTE(SUBSTITUTE(SUBSTITUTE(F4193,"od",""),"Cena internetowa","")," ",""),"€",""),",",".")+0</f>
        <v/>
      </c>
      <c r="I4193" s="9" t="n"/>
      <c r="J4193" s="9">
        <f>IF(I4193&lt;&gt;"",I4193,H4193)</f>
        <v/>
      </c>
      <c r="K4193" s="9">
        <f>E4193/(1+M4193)</f>
        <v/>
      </c>
      <c r="L4193" s="10" t="inlineStr">
        <is>
          <t>PLN</t>
        </is>
      </c>
      <c r="M4193" s="11" t="n">
        <v>0.23</v>
      </c>
      <c r="N4193" s="9">
        <f>K4193*VLOOKUP(L4193,'Exchange rate'!A:B,2,0)</f>
        <v/>
      </c>
      <c r="O4193" s="8" t="inlineStr">
        <is>
          <t>Zadowolenie</t>
        </is>
      </c>
      <c r="P4193" s="8" t="inlineStr">
        <is>
          <t>Zadowolenie</t>
        </is>
      </c>
      <c r="Q4193" s="8" t="inlineStr">
        <is>
          <t>Poland</t>
        </is>
      </c>
      <c r="R4193" s="12" t="inlineStr">
        <is>
          <t>https://www.zadowolenie.pl/apple-watch-ultra-2-gps-cellular-koperta-49-mm-z-tytanu-w-kolorze-naturalnym-z-opaska-alpine-s-w-kolorze-bezowym?q=Apple+Watch+Ultra+2+GPS+Cellular</t>
        </is>
      </c>
      <c r="S4193" s="13" t="inlineStr">
        <is>
          <t>Smart Watch</t>
        </is>
      </c>
      <c r="T4193" s="13" t="n"/>
      <c r="U4193" s="12" t="inlineStr">
        <is>
          <t>https://drive.google.com/uc?export=view&amp;id=1FcGmvTpVGArnAMuT4Z_HIBmYSQiXkttu</t>
        </is>
      </c>
      <c r="V4193" t="inlineStr">
        <is>
          <t>20250424</t>
        </is>
      </c>
    </row>
    <row r="4194" ht="15" customHeight="1">
      <c r="A4194" s="7" t="inlineStr">
        <is>
          <t>BN2009288</t>
        </is>
      </c>
      <c r="B4194" s="8" t="inlineStr">
        <is>
          <t>Lenovo</t>
        </is>
      </c>
      <c r="C4194" s="8" t="inlineStr">
        <is>
          <t>Moto Edge 50 Fusion 12-512GB 5G</t>
        </is>
      </c>
      <c r="D4194" s="8" t="inlineStr">
        <is>
          <t>-</t>
        </is>
      </c>
      <c r="E4194" s="9" t="n">
        <v>0</v>
      </c>
      <c r="F4194" s="9" t="inlineStr">
        <is>
          <t>0.00</t>
        </is>
      </c>
      <c r="G4194" s="9" t="inlineStr">
        <is>
          <t>Outstock</t>
        </is>
      </c>
      <c r="H4194" s="9">
        <f>SUBSTITUTE(SUBSTITUTE(SUBSTITUTE(SUBSTITUTE(SUBSTITUTE(F4194,"od",""),"Cena internetowa","")," ",""),"€",""),",",".")+0</f>
        <v/>
      </c>
      <c r="I4194" s="9" t="n"/>
      <c r="J4194" s="9">
        <f>IF(I4194&lt;&gt;"",I4194,H4194)</f>
        <v/>
      </c>
      <c r="K4194" s="9">
        <f>E4194/(1+M4194)</f>
        <v/>
      </c>
      <c r="L4194" s="10" t="inlineStr">
        <is>
          <t>PLN</t>
        </is>
      </c>
      <c r="M4194" s="11" t="n">
        <v>0.23</v>
      </c>
      <c r="N4194" s="9">
        <f>K4194*VLOOKUP(L4194,'Exchange rate'!A:B,2,0)</f>
        <v/>
      </c>
      <c r="O4194" s="8" t="inlineStr">
        <is>
          <t>Zadowolenie</t>
        </is>
      </c>
      <c r="P4194" s="8" t="inlineStr">
        <is>
          <t>Zadowolenie</t>
        </is>
      </c>
      <c r="Q4194" s="8" t="inlineStr">
        <is>
          <t>Poland</t>
        </is>
      </c>
      <c r="R4194" s="12" t="inlineStr">
        <is>
          <t>https://www.zadowolenie.pl/motorola-smartfon-edge-50-fusion-12gb-512gb-tidal-teal</t>
        </is>
      </c>
      <c r="S4194" s="13" t="inlineStr">
        <is>
          <t>Handset</t>
        </is>
      </c>
      <c r="T4194" s="13" t="inlineStr">
        <is>
          <t>a</t>
        </is>
      </c>
      <c r="U4194" s="12" t="inlineStr">
        <is>
          <t>https://drive.google.com/uc?export=view&amp;id=1FIA7-_fixiYlA-HcCGCNY5aucNWARRVe</t>
        </is>
      </c>
      <c r="V4194" t="inlineStr">
        <is>
          <t>20250424</t>
        </is>
      </c>
    </row>
    <row r="4195" ht="15" customHeight="1">
      <c r="A4195" s="7" t="inlineStr">
        <is>
          <t>BN2009433</t>
        </is>
      </c>
      <c r="B4195" s="8" t="inlineStr">
        <is>
          <t>Lenovo</t>
        </is>
      </c>
      <c r="C4195" s="8" t="inlineStr">
        <is>
          <t>Moto Edge 50 Neo 12-512GB 5G</t>
        </is>
      </c>
      <c r="D4195" s="8" t="inlineStr">
        <is>
          <t>-</t>
        </is>
      </c>
      <c r="E4195" s="9" t="n">
        <v>2818</v>
      </c>
      <c r="F4195" s="9" t="inlineStr">
        <is>
          <t>2817.00</t>
        </is>
      </c>
      <c r="G4195" s="9" t="inlineStr">
        <is>
          <t>Instock</t>
        </is>
      </c>
      <c r="H4195" s="9">
        <f>SUBSTITUTE(SUBSTITUTE(SUBSTITUTE(SUBSTITUTE(SUBSTITUTE(F4195,"od",""),"Cena internetowa","")," ",""),"€",""),",",".")+0</f>
        <v/>
      </c>
      <c r="I4195" s="9" t="n"/>
      <c r="J4195" s="9">
        <f>IF(I4195&lt;&gt;"",I4195,H4195)</f>
        <v/>
      </c>
      <c r="K4195" s="9">
        <f>E4195/(1+M4195)</f>
        <v/>
      </c>
      <c r="L4195" s="10" t="inlineStr">
        <is>
          <t>PLN</t>
        </is>
      </c>
      <c r="M4195" s="11" t="n">
        <v>0.23</v>
      </c>
      <c r="N4195" s="9">
        <f>K4195*VLOOKUP(L4195,'Exchange rate'!A:B,2,0)</f>
        <v/>
      </c>
      <c r="O4195" s="8" t="inlineStr">
        <is>
          <t>Zadowolenie</t>
        </is>
      </c>
      <c r="P4195" s="8" t="inlineStr">
        <is>
          <t>Zadowolenie</t>
        </is>
      </c>
      <c r="Q4195" s="8" t="inlineStr">
        <is>
          <t>Poland</t>
        </is>
      </c>
      <c r="R4195" s="12" t="inlineStr">
        <is>
          <t>https://www.zadowolenie.pl/motorola-smartfon-edge-50-neo-12-512-pantone-grisaille</t>
        </is>
      </c>
      <c r="S4195" s="13" t="inlineStr">
        <is>
          <t>Handset</t>
        </is>
      </c>
      <c r="T4195" s="13" t="n"/>
      <c r="U4195" s="12" t="inlineStr">
        <is>
          <t>https://drive.google.com/uc?export=view&amp;id=1HOGHhB4T-FN26J26Vwn8BkeHyk77yx2E</t>
        </is>
      </c>
      <c r="V4195" t="inlineStr">
        <is>
          <t>20250424</t>
        </is>
      </c>
    </row>
    <row r="4196" ht="15" customHeight="1">
      <c r="A4196" s="7" t="inlineStr">
        <is>
          <t>BN2009287</t>
        </is>
      </c>
      <c r="B4196" s="8" t="inlineStr">
        <is>
          <t>Lenovo</t>
        </is>
      </c>
      <c r="C4196" s="8" t="inlineStr">
        <is>
          <t>Moto Edge 50 Pro 12-512GB</t>
        </is>
      </c>
      <c r="D4196" s="8" t="inlineStr">
        <is>
          <t>-</t>
        </is>
      </c>
      <c r="E4196" s="9" t="n">
        <v>0</v>
      </c>
      <c r="F4196" s="9" t="inlineStr">
        <is>
          <t>0.00</t>
        </is>
      </c>
      <c r="G4196" s="9" t="inlineStr">
        <is>
          <t>Outstock</t>
        </is>
      </c>
      <c r="H4196" s="9">
        <f>SUBSTITUTE(SUBSTITUTE(SUBSTITUTE(SUBSTITUTE(SUBSTITUTE(F4196,"od",""),"Cena internetowa","")," ",""),"€",""),",",".")+0</f>
        <v/>
      </c>
      <c r="I4196" s="9" t="n"/>
      <c r="J4196" s="9">
        <f>IF(I4196&lt;&gt;"",I4196,H4196)</f>
        <v/>
      </c>
      <c r="K4196" s="9">
        <f>E4196/(1+M4196)</f>
        <v/>
      </c>
      <c r="L4196" s="10" t="inlineStr">
        <is>
          <t>PLN</t>
        </is>
      </c>
      <c r="M4196" s="11" t="n">
        <v>0.23</v>
      </c>
      <c r="N4196" s="9">
        <f>K4196*VLOOKUP(L4196,'Exchange rate'!A:B,2,0)</f>
        <v/>
      </c>
      <c r="O4196" s="8" t="inlineStr">
        <is>
          <t>Zadowolenie</t>
        </is>
      </c>
      <c r="P4196" s="8" t="inlineStr">
        <is>
          <t>Zadowolenie</t>
        </is>
      </c>
      <c r="Q4196" s="8" t="inlineStr">
        <is>
          <t>Poland</t>
        </is>
      </c>
      <c r="R4196" s="12" t="inlineStr">
        <is>
          <t>https://www.zadowolenie.pl/motorola-smartfon-edge-50-pro-12gb-512gb-black-beauty-czarny</t>
        </is>
      </c>
      <c r="S4196" s="13" t="inlineStr">
        <is>
          <t>Handset</t>
        </is>
      </c>
      <c r="T4196" s="13" t="inlineStr">
        <is>
          <t>a</t>
        </is>
      </c>
      <c r="U4196" s="12" t="inlineStr">
        <is>
          <t>https://drive.google.com/uc?export=view&amp;id=1Eu1d6OwgdpuI_kTLfEFLz-RA6A5ZsEkq</t>
        </is>
      </c>
      <c r="V4196" t="inlineStr">
        <is>
          <t>20250424</t>
        </is>
      </c>
    </row>
    <row r="4197" ht="15" customHeight="1">
      <c r="A4197" s="7" t="inlineStr">
        <is>
          <t>BN2009157</t>
        </is>
      </c>
      <c r="B4197" s="8" t="inlineStr">
        <is>
          <t>Lenovo</t>
        </is>
      </c>
      <c r="C4197" s="8" t="inlineStr">
        <is>
          <t>Moto Edge 50 Ultra 16GB-1TB 5G</t>
        </is>
      </c>
      <c r="D4197" s="8" t="inlineStr">
        <is>
          <t>-</t>
        </is>
      </c>
      <c r="E4197" s="9" t="n">
        <v>0</v>
      </c>
      <c r="F4197" s="9" t="inlineStr">
        <is>
          <t>0.00</t>
        </is>
      </c>
      <c r="G4197" s="9" t="inlineStr">
        <is>
          <t>Outstock</t>
        </is>
      </c>
      <c r="H4197" s="9">
        <f>SUBSTITUTE(SUBSTITUTE(SUBSTITUTE(SUBSTITUTE(SUBSTITUTE(F4197,"od",""),"Cena internetowa","")," ",""),"€",""),",",".")+0</f>
        <v/>
      </c>
      <c r="I4197" s="9" t="n"/>
      <c r="J4197" s="9">
        <f>IF(I4197&lt;&gt;"",I4197,H4197)</f>
        <v/>
      </c>
      <c r="K4197" s="9">
        <f>E4197/(1+M4197)</f>
        <v/>
      </c>
      <c r="L4197" s="10" t="inlineStr">
        <is>
          <t>PLN</t>
        </is>
      </c>
      <c r="M4197" s="11" t="n">
        <v>0.23</v>
      </c>
      <c r="N4197" s="9">
        <f>K4197*VLOOKUP(L4197,'Exchange rate'!A:B,2,0)</f>
        <v/>
      </c>
      <c r="O4197" s="8" t="inlineStr">
        <is>
          <t>Zadowolenie</t>
        </is>
      </c>
      <c r="P4197" s="8" t="inlineStr">
        <is>
          <t>Zadowolenie</t>
        </is>
      </c>
      <c r="Q4197" s="8" t="inlineStr">
        <is>
          <t>Poland</t>
        </is>
      </c>
      <c r="R4197" s="12" t="inlineStr">
        <is>
          <t>https://www.zadowolenie.pl/motorola-smartfon-edge-50-ultra-16gb-1tb-darkest-spruce-czarny</t>
        </is>
      </c>
      <c r="S4197" s="13" t="inlineStr">
        <is>
          <t>Handset</t>
        </is>
      </c>
      <c r="T4197" s="13" t="inlineStr">
        <is>
          <t>a</t>
        </is>
      </c>
      <c r="U4197" s="12" t="inlineStr">
        <is>
          <t>https://drive.google.com/uc?export=view&amp;id=1Fe7T1NmlltmNQGHnv8MVcSJGmeFTUwYG</t>
        </is>
      </c>
      <c r="V4197" t="inlineStr">
        <is>
          <t>20250424</t>
        </is>
      </c>
    </row>
    <row r="4198" ht="15" customHeight="1">
      <c r="A4198" s="7" t="inlineStr">
        <is>
          <t>BN2009941</t>
        </is>
      </c>
      <c r="B4198" s="8" t="inlineStr">
        <is>
          <t>Lenovo</t>
        </is>
      </c>
      <c r="C4198" s="8" t="inlineStr">
        <is>
          <t>Moto g35 8-128GB 5G</t>
        </is>
      </c>
      <c r="D4198" s="8" t="inlineStr">
        <is>
          <t>-</t>
        </is>
      </c>
      <c r="E4198" s="9" t="n">
        <v>963</v>
      </c>
      <c r="F4198" s="9" t="inlineStr">
        <is>
          <t>963.00</t>
        </is>
      </c>
      <c r="G4198" s="9" t="inlineStr">
        <is>
          <t>Instock</t>
        </is>
      </c>
      <c r="H4198" s="9">
        <f>SUBSTITUTE(SUBSTITUTE(SUBSTITUTE(SUBSTITUTE(SUBSTITUTE(F4198,"od",""),"Cena internetowa","")," ",""),"€",""),",",".")+0</f>
        <v/>
      </c>
      <c r="I4198" s="9" t="n"/>
      <c r="J4198" s="9">
        <f>IF(I4198&lt;&gt;"",I4198,H4198)</f>
        <v/>
      </c>
      <c r="K4198" s="9">
        <f>E4198/(1+M4198)</f>
        <v/>
      </c>
      <c r="L4198" s="10" t="inlineStr">
        <is>
          <t>PLN</t>
        </is>
      </c>
      <c r="M4198" s="11" t="n">
        <v>0.23</v>
      </c>
      <c r="N4198" s="9">
        <f>K4198*VLOOKUP(L4198,'Exchange rate'!A:B,2,0)</f>
        <v/>
      </c>
      <c r="O4198" s="8" t="inlineStr">
        <is>
          <t>Zadowolenie</t>
        </is>
      </c>
      <c r="P4198" s="8" t="inlineStr">
        <is>
          <t>Zadowolenie</t>
        </is>
      </c>
      <c r="Q4198" s="8" t="inlineStr">
        <is>
          <t>Poland</t>
        </is>
      </c>
      <c r="R4198" s="12" t="inlineStr">
        <is>
          <t>https://www.zadowolenie.pl/motorola-smartfon-moto-g35-5g-8-128gb-graystone</t>
        </is>
      </c>
      <c r="S4198" s="13" t="inlineStr">
        <is>
          <t>Handset</t>
        </is>
      </c>
      <c r="T4198" s="13" t="n"/>
      <c r="U4198" s="12" t="inlineStr">
        <is>
          <t>https://drive.google.com/uc?export=view&amp;id=1FBhb2_pu94koK__HsN90N_t3rIdjha1V</t>
        </is>
      </c>
      <c r="V4198" t="inlineStr">
        <is>
          <t>20250424</t>
        </is>
      </c>
    </row>
    <row r="4199" ht="15" customHeight="1">
      <c r="A4199" s="7" t="inlineStr">
        <is>
          <t>BN2010241</t>
        </is>
      </c>
      <c r="B4199" s="8" t="inlineStr">
        <is>
          <t>Lenovo</t>
        </is>
      </c>
      <c r="C4199" s="8" t="inlineStr">
        <is>
          <t>Moto G75 8-128GB 5G</t>
        </is>
      </c>
      <c r="D4199" s="8" t="inlineStr">
        <is>
          <t>-</t>
        </is>
      </c>
      <c r="E4199" s="9" t="n">
        <v>1391</v>
      </c>
      <c r="F4199" s="9" t="inlineStr">
        <is>
          <t>1391.00</t>
        </is>
      </c>
      <c r="G4199" s="9" t="inlineStr">
        <is>
          <t>Instock</t>
        </is>
      </c>
      <c r="H4199" s="9">
        <f>SUBSTITUTE(SUBSTITUTE(SUBSTITUTE(SUBSTITUTE(SUBSTITUTE(F4199,"od",""),"Cena internetowa","")," ",""),"€",""),",",".")+0</f>
        <v/>
      </c>
      <c r="I4199" s="9" t="n"/>
      <c r="J4199" s="9">
        <f>IF(I4199&lt;&gt;"",I4199,H4199)</f>
        <v/>
      </c>
      <c r="K4199" s="9">
        <f>E4199/(1+M4199)</f>
        <v/>
      </c>
      <c r="L4199" s="10" t="inlineStr">
        <is>
          <t>PLN</t>
        </is>
      </c>
      <c r="M4199" s="11" t="n">
        <v>0.23</v>
      </c>
      <c r="N4199" s="9">
        <f>K4199*VLOOKUP(L4199,'Exchange rate'!A:B,2,0)</f>
        <v/>
      </c>
      <c r="O4199" s="8" t="inlineStr">
        <is>
          <t>Zadowolenie</t>
        </is>
      </c>
      <c r="P4199" s="8" t="inlineStr">
        <is>
          <t>Zadowolenie</t>
        </is>
      </c>
      <c r="Q4199" s="8" t="inlineStr">
        <is>
          <t>Poland</t>
        </is>
      </c>
      <c r="R4199" s="12" t="inlineStr">
        <is>
          <t>https://www.zadowolenie.pl/motorola-smartfon-moto-g75-5g-8gb-128gb-charcoal-gray-b2b</t>
        </is>
      </c>
      <c r="S4199" s="13" t="inlineStr">
        <is>
          <t>Handset</t>
        </is>
      </c>
      <c r="T4199" s="13" t="n"/>
      <c r="U4199" s="12" t="inlineStr">
        <is>
          <t>https://drive.google.com/uc?export=view&amp;id=1HKBkI75m3cAhCt4H7fW4nnkwEQStjst9</t>
        </is>
      </c>
      <c r="V4199" t="inlineStr">
        <is>
          <t>20250424</t>
        </is>
      </c>
    </row>
    <row r="4200" ht="15" customHeight="1">
      <c r="A4200" s="7" t="inlineStr">
        <is>
          <t>BN2009289</t>
        </is>
      </c>
      <c r="B4200" s="8" t="inlineStr">
        <is>
          <t>Lenovo</t>
        </is>
      </c>
      <c r="C4200" s="8" t="inlineStr">
        <is>
          <t>Moto G85 12-256GB 5G</t>
        </is>
      </c>
      <c r="D4200" s="8" t="inlineStr">
        <is>
          <t>-</t>
        </is>
      </c>
      <c r="E4200" s="9" t="n">
        <v>0</v>
      </c>
      <c r="F4200" s="9" t="inlineStr">
        <is>
          <t>0.00</t>
        </is>
      </c>
      <c r="G4200" s="9" t="inlineStr">
        <is>
          <t>Outstock</t>
        </is>
      </c>
      <c r="H4200" s="9">
        <f>SUBSTITUTE(SUBSTITUTE(SUBSTITUTE(SUBSTITUTE(SUBSTITUTE(F4200,"od",""),"Cena internetowa","")," ",""),"€",""),",",".")+0</f>
        <v/>
      </c>
      <c r="I4200" s="9" t="n"/>
      <c r="J4200" s="9">
        <f>IF(I4200&lt;&gt;"",I4200,H4200)</f>
        <v/>
      </c>
      <c r="K4200" s="9">
        <f>E4200/(1+M4200)</f>
        <v/>
      </c>
      <c r="L4200" s="10" t="inlineStr">
        <is>
          <t>PLN</t>
        </is>
      </c>
      <c r="M4200" s="11" t="n">
        <v>0.23</v>
      </c>
      <c r="N4200" s="9">
        <f>K4200*VLOOKUP(L4200,'Exchange rate'!A:B,2,0)</f>
        <v/>
      </c>
      <c r="O4200" s="8" t="inlineStr">
        <is>
          <t>Zadowolenie</t>
        </is>
      </c>
      <c r="P4200" s="8" t="inlineStr">
        <is>
          <t>Zadowolenie</t>
        </is>
      </c>
      <c r="Q4200" s="8" t="inlineStr">
        <is>
          <t>Poland</t>
        </is>
      </c>
      <c r="R4200" s="12" t="inlineStr">
        <is>
          <t>https://www.zadowolenie.pl/motorola-smartfon-moto-g85-5g-12-256-gb-olivine</t>
        </is>
      </c>
      <c r="S4200" s="13" t="inlineStr">
        <is>
          <t>Handset</t>
        </is>
      </c>
      <c r="T4200" s="13" t="inlineStr">
        <is>
          <t>a</t>
        </is>
      </c>
      <c r="U4200" s="12" t="inlineStr">
        <is>
          <t>https://drive.google.com/uc?export=view&amp;id=1GSqwTW8q7EkA7dSYrXuCXGZbbfUhrEXu</t>
        </is>
      </c>
      <c r="V4200" t="inlineStr">
        <is>
          <t>20250424</t>
        </is>
      </c>
    </row>
    <row r="4201" ht="15" customHeight="1">
      <c r="A4201" s="7" t="inlineStr">
        <is>
          <t>BN2009627</t>
        </is>
      </c>
      <c r="B4201" s="8" t="inlineStr">
        <is>
          <t>Lenovo</t>
        </is>
      </c>
      <c r="C4201" s="8" t="inlineStr">
        <is>
          <t>Moto g85 8-256GB 5G</t>
        </is>
      </c>
      <c r="D4201" s="8" t="inlineStr">
        <is>
          <t>-</t>
        </is>
      </c>
      <c r="E4201" s="9" t="n">
        <v>1514</v>
      </c>
      <c r="F4201" s="9" t="inlineStr">
        <is>
          <t>1513.00</t>
        </is>
      </c>
      <c r="G4201" s="9" t="inlineStr">
        <is>
          <t>Instock</t>
        </is>
      </c>
      <c r="H4201" s="9">
        <f>SUBSTITUTE(SUBSTITUTE(SUBSTITUTE(SUBSTITUTE(SUBSTITUTE(F4201,"od",""),"Cena internetowa","")," ",""),"€",""),",",".")+0</f>
        <v/>
      </c>
      <c r="I4201" s="9" t="n"/>
      <c r="J4201" s="9">
        <f>IF(I4201&lt;&gt;"",I4201,H4201)</f>
        <v/>
      </c>
      <c r="K4201" s="9">
        <f>E4201/(1+M4201)</f>
        <v/>
      </c>
      <c r="L4201" s="10" t="inlineStr">
        <is>
          <t>PLN</t>
        </is>
      </c>
      <c r="M4201" s="11" t="n">
        <v>0.23</v>
      </c>
      <c r="N4201" s="9">
        <f>K4201*VLOOKUP(L4201,'Exchange rate'!A:B,2,0)</f>
        <v/>
      </c>
      <c r="O4201" s="8" t="inlineStr">
        <is>
          <t>Zadowolenie</t>
        </is>
      </c>
      <c r="P4201" s="8" t="inlineStr">
        <is>
          <t>Zadowolenie</t>
        </is>
      </c>
      <c r="Q4201" s="8" t="inlineStr">
        <is>
          <t>Poland</t>
        </is>
      </c>
      <c r="R4201" s="12" t="inlineStr">
        <is>
          <t>https://www.zadowolenie.pl/motorola-smartfon-moto-g85-5g-8-256gb-b2b-gadet-grey</t>
        </is>
      </c>
      <c r="S4201" s="13" t="inlineStr">
        <is>
          <t>Handset</t>
        </is>
      </c>
      <c r="T4201" s="13" t="n"/>
      <c r="U4201" s="12" t="inlineStr">
        <is>
          <t>https://drive.google.com/uc?export=view&amp;id=1G0S_AdivyB-SRjwv7tL5z4Ep8nFkSZr7</t>
        </is>
      </c>
      <c r="V4201" t="inlineStr">
        <is>
          <t>20250424</t>
        </is>
      </c>
    </row>
    <row r="4202" ht="15" customHeight="1">
      <c r="A4202" s="7" t="inlineStr">
        <is>
          <t>BN2009286</t>
        </is>
      </c>
      <c r="B4202" s="8" t="inlineStr">
        <is>
          <t>Lenovo</t>
        </is>
      </c>
      <c r="C4202" s="8" t="inlineStr">
        <is>
          <t>Razr 50 8-256GB 5G</t>
        </is>
      </c>
      <c r="D4202" s="8" t="inlineStr">
        <is>
          <t>-</t>
        </is>
      </c>
      <c r="E4202" s="9" t="n">
        <v>4271</v>
      </c>
      <c r="F4202" s="9" t="inlineStr">
        <is>
          <t>4268.00</t>
        </is>
      </c>
      <c r="G4202" s="9" t="inlineStr">
        <is>
          <t>Instock</t>
        </is>
      </c>
      <c r="H4202" s="9">
        <f>SUBSTITUTE(SUBSTITUTE(SUBSTITUTE(SUBSTITUTE(SUBSTITUTE(F4202,"od",""),"Cena internetowa","")," ",""),"€",""),",",".")+0</f>
        <v/>
      </c>
      <c r="I4202" s="9" t="n"/>
      <c r="J4202" s="9">
        <f>IF(I4202&lt;&gt;"",I4202,H4202)</f>
        <v/>
      </c>
      <c r="K4202" s="9">
        <f>E4202/(1+M4202)</f>
        <v/>
      </c>
      <c r="L4202" s="10" t="inlineStr">
        <is>
          <t>PLN</t>
        </is>
      </c>
      <c r="M4202" s="11" t="n">
        <v>0.23</v>
      </c>
      <c r="N4202" s="9">
        <f>K4202*VLOOKUP(L4202,'Exchange rate'!A:B,2,0)</f>
        <v/>
      </c>
      <c r="O4202" s="8" t="inlineStr">
        <is>
          <t>Zadowolenie</t>
        </is>
      </c>
      <c r="P4202" s="8" t="inlineStr">
        <is>
          <t>Zadowolenie</t>
        </is>
      </c>
      <c r="Q4202" s="8" t="inlineStr">
        <is>
          <t>Poland</t>
        </is>
      </c>
      <c r="R4202" s="12" t="inlineStr">
        <is>
          <t>https://www.zadowolenie.pl/motorola-smartfon-razr-50-8-256-gb-koala-grey</t>
        </is>
      </c>
      <c r="S4202" s="13" t="inlineStr">
        <is>
          <t>Handset</t>
        </is>
      </c>
      <c r="T4202" s="13" t="n"/>
      <c r="U4202" s="12" t="inlineStr">
        <is>
          <t>https://drive.google.com/uc?export=view&amp;id=1GSD6VyQxruTptEq9884p0CskVzr-1FvJ</t>
        </is>
      </c>
      <c r="V4202" t="inlineStr">
        <is>
          <t>20250424</t>
        </is>
      </c>
    </row>
    <row r="4203" ht="15" customHeight="1">
      <c r="A4203" s="7" t="inlineStr">
        <is>
          <t>BN2009285</t>
        </is>
      </c>
      <c r="B4203" s="8" t="inlineStr">
        <is>
          <t>Lenovo</t>
        </is>
      </c>
      <c r="C4203" s="8" t="inlineStr">
        <is>
          <t>Razr 50 Ultra 12-512GB 5G</t>
        </is>
      </c>
      <c r="D4203" s="8" t="inlineStr">
        <is>
          <t>-</t>
        </is>
      </c>
      <c r="E4203" s="9" t="n">
        <v>5344</v>
      </c>
      <c r="F4203" s="9" t="inlineStr">
        <is>
          <t>5340.00</t>
        </is>
      </c>
      <c r="G4203" s="9" t="inlineStr">
        <is>
          <t>Instock</t>
        </is>
      </c>
      <c r="H4203" s="9">
        <f>SUBSTITUTE(SUBSTITUTE(SUBSTITUTE(SUBSTITUTE(SUBSTITUTE(F4203,"od",""),"Cena internetowa","")," ",""),"€",""),",",".")+0</f>
        <v/>
      </c>
      <c r="I4203" s="9" t="n"/>
      <c r="J4203" s="9">
        <f>IF(I4203&lt;&gt;"",I4203,H4203)</f>
        <v/>
      </c>
      <c r="K4203" s="9">
        <f>E4203/(1+M4203)</f>
        <v/>
      </c>
      <c r="L4203" s="10" t="inlineStr">
        <is>
          <t>PLN</t>
        </is>
      </c>
      <c r="M4203" s="11" t="n">
        <v>0.23</v>
      </c>
      <c r="N4203" s="9">
        <f>K4203*VLOOKUP(L4203,'Exchange rate'!A:B,2,0)</f>
        <v/>
      </c>
      <c r="O4203" s="8" t="inlineStr">
        <is>
          <t>Zadowolenie</t>
        </is>
      </c>
      <c r="P4203" s="8" t="inlineStr">
        <is>
          <t>Zadowolenie</t>
        </is>
      </c>
      <c r="Q4203" s="8" t="inlineStr">
        <is>
          <t>Poland</t>
        </is>
      </c>
      <c r="R4203" s="12" t="inlineStr">
        <is>
          <t>https://www.zadowolenie.pl/motorola-smartfon-razr-50-ultra-12-512-gb-peach-fuzz</t>
        </is>
      </c>
      <c r="S4203" s="13" t="inlineStr">
        <is>
          <t>Handset</t>
        </is>
      </c>
      <c r="T4203" s="13" t="n"/>
      <c r="U4203" s="12" t="inlineStr">
        <is>
          <t>https://drive.google.com/uc?export=view&amp;id=1GSuIPea54LMxSmOQHBr5VWgr6GVpcBFd</t>
        </is>
      </c>
      <c r="V4203" t="inlineStr">
        <is>
          <t>20250424</t>
        </is>
      </c>
    </row>
    <row r="4204" ht="15" customHeight="1">
      <c r="A4204" s="7" t="inlineStr">
        <is>
          <t>AN00000186</t>
        </is>
      </c>
      <c r="B4204" s="8" t="inlineStr">
        <is>
          <t>Maxcom</t>
        </is>
      </c>
      <c r="C4204" s="8" t="inlineStr">
        <is>
          <t>Maxcom FW58 Vanad Pro</t>
        </is>
      </c>
      <c r="D4204" s="8" t="inlineStr">
        <is>
          <t>-</t>
        </is>
      </c>
      <c r="E4204" s="9" t="n">
        <v>373</v>
      </c>
      <c r="F4204" s="9" t="inlineStr">
        <is>
          <t>373.00</t>
        </is>
      </c>
      <c r="G4204" s="9" t="inlineStr">
        <is>
          <t>Instock</t>
        </is>
      </c>
      <c r="H4204" s="9">
        <f>SUBSTITUTE(SUBSTITUTE(SUBSTITUTE(SUBSTITUTE(SUBSTITUTE(F4204,"od",""),"Cena internetowa","")," ",""),"€",""),",",".")+0</f>
        <v/>
      </c>
      <c r="I4204" s="9" t="n"/>
      <c r="J4204" s="9">
        <f>IF(I4204&lt;&gt;"",I4204,H4204)</f>
        <v/>
      </c>
      <c r="K4204" s="9">
        <f>E4204/(1+M4204)</f>
        <v/>
      </c>
      <c r="L4204" s="10" t="inlineStr">
        <is>
          <t>PLN</t>
        </is>
      </c>
      <c r="M4204" s="11" t="n">
        <v>0.23</v>
      </c>
      <c r="N4204" s="9">
        <f>K4204*VLOOKUP(L4204,'Exchange rate'!A:B,2,0)</f>
        <v/>
      </c>
      <c r="O4204" s="8" t="inlineStr">
        <is>
          <t>Zadowolenie</t>
        </is>
      </c>
      <c r="P4204" s="8" t="inlineStr">
        <is>
          <t>Zadowolenie</t>
        </is>
      </c>
      <c r="Q4204" s="8" t="inlineStr">
        <is>
          <t>Poland</t>
        </is>
      </c>
      <c r="R4204" s="12" t="inlineStr">
        <is>
          <t>https://www.zadowolenie.pl/maxcom-smartwatch-fit-fw58-vanad-pro-czarny</t>
        </is>
      </c>
      <c r="S4204" s="13" t="inlineStr">
        <is>
          <t>Smart Watch</t>
        </is>
      </c>
      <c r="T4204" s="13" t="n"/>
      <c r="U4204" s="12" t="inlineStr">
        <is>
          <t>https://drive.google.com/uc?export=view&amp;id=1GkzlywBvL3BL9eFgELJTEmyB_tirKGLX</t>
        </is>
      </c>
      <c r="V4204" t="inlineStr">
        <is>
          <t>20250424</t>
        </is>
      </c>
    </row>
    <row r="4205" ht="15" customHeight="1">
      <c r="A4205" s="7" t="inlineStr">
        <is>
          <t>BN2007888</t>
        </is>
      </c>
      <c r="B4205" s="8" t="inlineStr">
        <is>
          <t>Maxcom</t>
        </is>
      </c>
      <c r="C4205" s="8" t="inlineStr">
        <is>
          <t>MM 334 LTE</t>
        </is>
      </c>
      <c r="D4205" s="8" t="inlineStr">
        <is>
          <t>-</t>
        </is>
      </c>
      <c r="E4205" s="9" t="n">
        <v>0</v>
      </c>
      <c r="F4205" s="9" t="inlineStr">
        <is>
          <t>0.00</t>
        </is>
      </c>
      <c r="G4205" s="9" t="inlineStr">
        <is>
          <t>Outstock</t>
        </is>
      </c>
      <c r="H4205" s="9">
        <f>SUBSTITUTE(SUBSTITUTE(SUBSTITUTE(SUBSTITUTE(SUBSTITUTE(F4205,"od",""),"Cena internetowa","")," ",""),"€",""),",",".")+0</f>
        <v/>
      </c>
      <c r="I4205" s="9" t="n"/>
      <c r="J4205" s="9">
        <f>IF(I4205&lt;&gt;"",I4205,H4205)</f>
        <v/>
      </c>
      <c r="K4205" s="9">
        <f>E4205/(1+M4205)</f>
        <v/>
      </c>
      <c r="L4205" s="10" t="inlineStr">
        <is>
          <t>PLN</t>
        </is>
      </c>
      <c r="M4205" s="11" t="n">
        <v>0.23</v>
      </c>
      <c r="N4205" s="9">
        <f>K4205*VLOOKUP(L4205,'Exchange rate'!A:B,2,0)</f>
        <v/>
      </c>
      <c r="O4205" s="8" t="inlineStr">
        <is>
          <t>Zadowolenie</t>
        </is>
      </c>
      <c r="P4205" s="8" t="inlineStr">
        <is>
          <t>Zadowolenie</t>
        </is>
      </c>
      <c r="Q4205" s="8" t="inlineStr">
        <is>
          <t>Poland</t>
        </is>
      </c>
      <c r="R4205" s="12" t="inlineStr">
        <is>
          <t>https://www.zadowolenie.pl/maxcom-telefon-mm-334-volte-4g-classic</t>
        </is>
      </c>
      <c r="S4205" s="13" t="inlineStr">
        <is>
          <t>Handset</t>
        </is>
      </c>
      <c r="T4205" s="13" t="inlineStr">
        <is>
          <t>a</t>
        </is>
      </c>
      <c r="U4205" s="12" t="inlineStr">
        <is>
          <t>https://drive.google.com/uc?export=view&amp;id=1GZXNdBpFRF6x6oOUxwljYdSdmHwIeB3I</t>
        </is>
      </c>
      <c r="V4205" t="inlineStr">
        <is>
          <t>20250424</t>
        </is>
      </c>
    </row>
    <row r="4206" ht="15" customHeight="1">
      <c r="A4206" s="7" t="inlineStr">
        <is>
          <t>BN2007637</t>
        </is>
      </c>
      <c r="B4206" s="8" t="inlineStr">
        <is>
          <t>Maxcom</t>
        </is>
      </c>
      <c r="C4206" s="8" t="inlineStr">
        <is>
          <t>MM 724 BB</t>
        </is>
      </c>
      <c r="D4206" s="8" t="inlineStr">
        <is>
          <t>-</t>
        </is>
      </c>
      <c r="E4206" s="9" t="n">
        <v>221</v>
      </c>
      <c r="F4206" s="9" t="inlineStr">
        <is>
          <t>221.00</t>
        </is>
      </c>
      <c r="G4206" s="9" t="inlineStr">
        <is>
          <t>Instock</t>
        </is>
      </c>
      <c r="H4206" s="9">
        <f>SUBSTITUTE(SUBSTITUTE(SUBSTITUTE(SUBSTITUTE(SUBSTITUTE(F4206,"od",""),"Cena internetowa","")," ",""),"€",""),",",".")+0</f>
        <v/>
      </c>
      <c r="I4206" s="9" t="n"/>
      <c r="J4206" s="9">
        <f>IF(I4206&lt;&gt;"",I4206,H4206)</f>
        <v/>
      </c>
      <c r="K4206" s="9">
        <f>E4206/(1+M4206)</f>
        <v/>
      </c>
      <c r="L4206" s="10" t="inlineStr">
        <is>
          <t>PLN</t>
        </is>
      </c>
      <c r="M4206" s="11" t="n">
        <v>0.23</v>
      </c>
      <c r="N4206" s="9">
        <f>K4206*VLOOKUP(L4206,'Exchange rate'!A:B,2,0)</f>
        <v/>
      </c>
      <c r="O4206" s="8" t="inlineStr">
        <is>
          <t>Zadowolenie</t>
        </is>
      </c>
      <c r="P4206" s="8" t="inlineStr">
        <is>
          <t>Zadowolenie</t>
        </is>
      </c>
      <c r="Q4206" s="8" t="inlineStr">
        <is>
          <t>Poland</t>
        </is>
      </c>
      <c r="R4206" s="12" t="inlineStr">
        <is>
          <t>https://www.zadowolenie.pl/maxcom-telefon-mm-724-volte-4g-comfort</t>
        </is>
      </c>
      <c r="S4206" s="13" t="inlineStr">
        <is>
          <t>Handset</t>
        </is>
      </c>
      <c r="T4206" s="13" t="n"/>
      <c r="U4206" s="12" t="inlineStr">
        <is>
          <t>https://drive.google.com/uc?export=view&amp;id=1H1t_qw8_VP7qGZptNipgDgk7vM-7ynqn</t>
        </is>
      </c>
      <c r="V4206" t="inlineStr">
        <is>
          <t>20250424</t>
        </is>
      </c>
    </row>
    <row r="4207" ht="15" customHeight="1">
      <c r="A4207" s="7" t="inlineStr">
        <is>
          <t>BN2008959</t>
        </is>
      </c>
      <c r="B4207" s="8" t="inlineStr">
        <is>
          <t>Maxcom</t>
        </is>
      </c>
      <c r="C4207" s="8" t="inlineStr">
        <is>
          <t>MM248 48-128MB LTE</t>
        </is>
      </c>
      <c r="D4207" s="8" t="inlineStr">
        <is>
          <t>-</t>
        </is>
      </c>
      <c r="E4207" s="9" t="n">
        <v>171</v>
      </c>
      <c r="F4207" s="9" t="inlineStr">
        <is>
          <t>171.00</t>
        </is>
      </c>
      <c r="G4207" s="9" t="inlineStr">
        <is>
          <t>Instock</t>
        </is>
      </c>
      <c r="H4207" s="9">
        <f>SUBSTITUTE(SUBSTITUTE(SUBSTITUTE(SUBSTITUTE(SUBSTITUTE(F4207,"od",""),"Cena internetowa","")," ",""),"€",""),",",".")+0</f>
        <v/>
      </c>
      <c r="I4207" s="9" t="n"/>
      <c r="J4207" s="9">
        <f>IF(I4207&lt;&gt;"",I4207,H4207)</f>
        <v/>
      </c>
      <c r="K4207" s="9">
        <f>E4207/(1+M4207)</f>
        <v/>
      </c>
      <c r="L4207" s="10" t="inlineStr">
        <is>
          <t>PLN</t>
        </is>
      </c>
      <c r="M4207" s="11" t="n">
        <v>0.23</v>
      </c>
      <c r="N4207" s="9">
        <f>K4207*VLOOKUP(L4207,'Exchange rate'!A:B,2,0)</f>
        <v/>
      </c>
      <c r="O4207" s="8" t="inlineStr">
        <is>
          <t>Zadowolenie</t>
        </is>
      </c>
      <c r="P4207" s="8" t="inlineStr">
        <is>
          <t>Zadowolenie</t>
        </is>
      </c>
      <c r="Q4207" s="8" t="inlineStr">
        <is>
          <t>Poland</t>
        </is>
      </c>
      <c r="R4207" s="12" t="inlineStr">
        <is>
          <t>https://www.zadowolenie.pl/maxcom-telefon-mm-248-4g-dualsim</t>
        </is>
      </c>
      <c r="S4207" s="13" t="inlineStr">
        <is>
          <t>Handset</t>
        </is>
      </c>
      <c r="T4207" s="13" t="n"/>
      <c r="U4207" s="12" t="inlineStr">
        <is>
          <t>https://drive.google.com/uc?export=view&amp;id=1ExH5GdZDXgNADdNpF2kE36yFseii1326</t>
        </is>
      </c>
      <c r="V4207" t="inlineStr">
        <is>
          <t>20250424</t>
        </is>
      </c>
    </row>
    <row r="4208" ht="15" customHeight="1">
      <c r="A4208" s="7" t="inlineStr">
        <is>
          <t>BN2006694</t>
        </is>
      </c>
      <c r="B4208" s="8" t="inlineStr">
        <is>
          <t>Maxcom</t>
        </is>
      </c>
      <c r="C4208" s="8" t="inlineStr">
        <is>
          <t>MM428 BB</t>
        </is>
      </c>
      <c r="D4208" s="8" t="inlineStr">
        <is>
          <t>-</t>
        </is>
      </c>
      <c r="E4208" s="9" t="n">
        <v>100</v>
      </c>
      <c r="F4208" s="9" t="inlineStr">
        <is>
          <t>100.00</t>
        </is>
      </c>
      <c r="G4208" s="9" t="inlineStr">
        <is>
          <t>Instock</t>
        </is>
      </c>
      <c r="H4208" s="9">
        <f>SUBSTITUTE(SUBSTITUTE(SUBSTITUTE(SUBSTITUTE(SUBSTITUTE(F4208,"od",""),"Cena internetowa","")," ",""),"€",""),",",".")+0</f>
        <v/>
      </c>
      <c r="I4208" s="9" t="n"/>
      <c r="J4208" s="9">
        <f>IF(I4208&lt;&gt;"",I4208,H4208)</f>
        <v/>
      </c>
      <c r="K4208" s="9">
        <f>E4208/(1+M4208)</f>
        <v/>
      </c>
      <c r="L4208" s="10" t="inlineStr">
        <is>
          <t>PLN</t>
        </is>
      </c>
      <c r="M4208" s="11" t="n">
        <v>0.23</v>
      </c>
      <c r="N4208" s="9">
        <f>K4208*VLOOKUP(L4208,'Exchange rate'!A:B,2,0)</f>
        <v/>
      </c>
      <c r="O4208" s="8" t="inlineStr">
        <is>
          <t>Zadowolenie</t>
        </is>
      </c>
      <c r="P4208" s="8" t="inlineStr">
        <is>
          <t>Zadowolenie</t>
        </is>
      </c>
      <c r="Q4208" s="8" t="inlineStr">
        <is>
          <t>Poland</t>
        </is>
      </c>
      <c r="R4208" s="12" t="inlineStr">
        <is>
          <t>https://www.zadowolenie.pl/maxcom-telefon-mm428l-bb-poliphone-duze-przyciski</t>
        </is>
      </c>
      <c r="S4208" s="13" t="inlineStr">
        <is>
          <t>Handset</t>
        </is>
      </c>
      <c r="T4208" s="13" t="n"/>
      <c r="U4208" s="12" t="inlineStr">
        <is>
          <t>https://drive.google.com/uc?export=view&amp;id=1Eu_qydeaECVFmRgTBGzwP-KF2hviEA0P</t>
        </is>
      </c>
      <c r="V4208" t="inlineStr">
        <is>
          <t>20250424</t>
        </is>
      </c>
    </row>
    <row r="4209" ht="15" customHeight="1">
      <c r="A4209" s="7" t="inlineStr">
        <is>
          <t>BN2005450</t>
        </is>
      </c>
      <c r="B4209" s="8" t="inlineStr">
        <is>
          <t>Maxcom</t>
        </is>
      </c>
      <c r="C4209" s="8" t="inlineStr">
        <is>
          <t>MM920</t>
        </is>
      </c>
      <c r="D4209" s="8" t="inlineStr">
        <is>
          <t>-</t>
        </is>
      </c>
      <c r="E4209" s="9" t="n">
        <v>198</v>
      </c>
      <c r="F4209" s="9" t="inlineStr">
        <is>
          <t>198.00</t>
        </is>
      </c>
      <c r="G4209" s="9" t="inlineStr">
        <is>
          <t>Instock</t>
        </is>
      </c>
      <c r="H4209" s="9">
        <f>SUBSTITUTE(SUBSTITUTE(SUBSTITUTE(SUBSTITUTE(SUBSTITUTE(F4209,"od",""),"Cena internetowa","")," ",""),"€",""),",",".")+0</f>
        <v/>
      </c>
      <c r="I4209" s="9" t="n"/>
      <c r="J4209" s="9">
        <f>IF(I4209&lt;&gt;"",I4209,H4209)</f>
        <v/>
      </c>
      <c r="K4209" s="9">
        <f>E4209/(1+M4209)</f>
        <v/>
      </c>
      <c r="L4209" s="10" t="inlineStr">
        <is>
          <t>PLN</t>
        </is>
      </c>
      <c r="M4209" s="11" t="n">
        <v>0.23</v>
      </c>
      <c r="N4209" s="9">
        <f>K4209*VLOOKUP(L4209,'Exchange rate'!A:B,2,0)</f>
        <v/>
      </c>
      <c r="O4209" s="8" t="inlineStr">
        <is>
          <t>Zadowolenie</t>
        </is>
      </c>
      <c r="P4209" s="8" t="inlineStr">
        <is>
          <t>Zadowolenie</t>
        </is>
      </c>
      <c r="Q4209" s="8" t="inlineStr">
        <is>
          <t>Poland</t>
        </is>
      </c>
      <c r="R4209" s="12" t="inlineStr">
        <is>
          <t>https://www.zadowolenie.pl/maxcom-telefon-wzmocniony-mm920-l-strong</t>
        </is>
      </c>
      <c r="S4209" s="13" t="inlineStr">
        <is>
          <t>Handset</t>
        </is>
      </c>
      <c r="T4209" s="13" t="n"/>
      <c r="U4209" s="12" t="inlineStr">
        <is>
          <t>https://drive.google.com/uc?export=view&amp;id=1GmHvh6zUtnC1BduycIa8lCl-L2qpemEJ</t>
        </is>
      </c>
      <c r="V4209" t="inlineStr">
        <is>
          <t>20250424</t>
        </is>
      </c>
    </row>
    <row r="4210" ht="15" customHeight="1">
      <c r="A4210" s="7" t="inlineStr">
        <is>
          <t>BN2008298</t>
        </is>
      </c>
      <c r="B4210" s="8" t="inlineStr">
        <is>
          <t>Maxcom</t>
        </is>
      </c>
      <c r="C4210" s="8" t="inlineStr">
        <is>
          <t>MS 554</t>
        </is>
      </c>
      <c r="D4210" s="8" t="inlineStr">
        <is>
          <t>-</t>
        </is>
      </c>
      <c r="E4210" s="9" t="n">
        <v>0</v>
      </c>
      <c r="F4210" s="9" t="inlineStr">
        <is>
          <t>0.00</t>
        </is>
      </c>
      <c r="G4210" s="9" t="inlineStr">
        <is>
          <t>Outstock</t>
        </is>
      </c>
      <c r="H4210" s="9">
        <f>SUBSTITUTE(SUBSTITUTE(SUBSTITUTE(SUBSTITUTE(SUBSTITUTE(F4210,"od",""),"Cena internetowa","")," ",""),"€",""),",",".")+0</f>
        <v/>
      </c>
      <c r="I4210" s="9" t="n"/>
      <c r="J4210" s="9">
        <f>IF(I4210&lt;&gt;"",I4210,H4210)</f>
        <v/>
      </c>
      <c r="K4210" s="9">
        <f>E4210/(1+M4210)</f>
        <v/>
      </c>
      <c r="L4210" s="10" t="inlineStr">
        <is>
          <t>PLN</t>
        </is>
      </c>
      <c r="M4210" s="11" t="n">
        <v>0.23</v>
      </c>
      <c r="N4210" s="9">
        <f>K4210*VLOOKUP(L4210,'Exchange rate'!A:B,2,0)</f>
        <v/>
      </c>
      <c r="O4210" s="8" t="inlineStr">
        <is>
          <t>Zadowolenie</t>
        </is>
      </c>
      <c r="P4210" s="8" t="inlineStr">
        <is>
          <t>Zadowolenie</t>
        </is>
      </c>
      <c r="Q4210" s="8" t="inlineStr">
        <is>
          <t>Poland</t>
        </is>
      </c>
      <c r="R4210" s="12" t="inlineStr">
        <is>
          <t>https://www.zadowolenie.pl/maxcom-smartfon-ms-554-4g-z-aplikacja-przyjazny-ekran</t>
        </is>
      </c>
      <c r="S4210" s="13" t="inlineStr">
        <is>
          <t>Handset</t>
        </is>
      </c>
      <c r="T4210" s="13" t="inlineStr">
        <is>
          <t>a</t>
        </is>
      </c>
      <c r="U4210" s="12" t="inlineStr">
        <is>
          <t>https://drive.google.com/uc?export=view&amp;id=1GBERdfbTPk4lsIU_egwqNCw41qx-6DLk</t>
        </is>
      </c>
      <c r="V4210" t="inlineStr">
        <is>
          <t>20250424</t>
        </is>
      </c>
    </row>
    <row r="4211" ht="15" customHeight="1">
      <c r="A4211" s="7" t="inlineStr">
        <is>
          <t>AN00000057</t>
        </is>
      </c>
      <c r="B4211" s="8" t="inlineStr">
        <is>
          <t>MSI</t>
        </is>
      </c>
      <c r="C4211" s="8" t="inlineStr">
        <is>
          <t>MSI FORCE GC20 V2</t>
        </is>
      </c>
      <c r="D4211" s="8" t="inlineStr">
        <is>
          <t>-</t>
        </is>
      </c>
      <c r="E4211" s="9" t="n">
        <v>159</v>
      </c>
      <c r="F4211" s="9" t="inlineStr">
        <is>
          <t>159.00</t>
        </is>
      </c>
      <c r="G4211" s="9" t="inlineStr">
        <is>
          <t>Instock</t>
        </is>
      </c>
      <c r="H4211" s="9">
        <f>SUBSTITUTE(SUBSTITUTE(SUBSTITUTE(SUBSTITUTE(SUBSTITUTE(F4211,"od",""),"Cena internetowa","")," ",""),"€",""),",",".")+0</f>
        <v/>
      </c>
      <c r="I4211" s="9" t="n"/>
      <c r="J4211" s="9">
        <f>IF(I4211&lt;&gt;"",I4211,H4211)</f>
        <v/>
      </c>
      <c r="K4211" s="9">
        <f>E4211/(1+M4211)</f>
        <v/>
      </c>
      <c r="L4211" s="10" t="inlineStr">
        <is>
          <t>PLN</t>
        </is>
      </c>
      <c r="M4211" s="11" t="n">
        <v>0.23</v>
      </c>
      <c r="N4211" s="9">
        <f>K4211*VLOOKUP(L4211,'Exchange rate'!A:B,2,0)</f>
        <v/>
      </c>
      <c r="O4211" s="8" t="inlineStr">
        <is>
          <t>Zadowolenie</t>
        </is>
      </c>
      <c r="P4211" s="8" t="inlineStr">
        <is>
          <t>Zadowolenie</t>
        </is>
      </c>
      <c r="Q4211" s="8" t="inlineStr">
        <is>
          <t>Poland</t>
        </is>
      </c>
      <c r="R4211" s="12" t="inlineStr">
        <is>
          <t>https://www.zadowolenie.pl/msi-gamepad-force-gc20-v2-bialy</t>
        </is>
      </c>
      <c r="S4211" s="13" t="inlineStr">
        <is>
          <t>Console</t>
        </is>
      </c>
      <c r="T4211" s="13" t="n"/>
      <c r="U4211" s="12" t="inlineStr">
        <is>
          <t>https://drive.google.com/uc?export=view&amp;id=1HS2UFES-F2WCd5gmGZR1KOc8HGnUUkoH</t>
        </is>
      </c>
      <c r="V4211" t="inlineStr">
        <is>
          <t>20250424</t>
        </is>
      </c>
    </row>
    <row r="4212" ht="15" customHeight="1">
      <c r="A4212" s="7" t="inlineStr">
        <is>
          <t>AN00000245</t>
        </is>
      </c>
      <c r="B4212" s="8" t="inlineStr">
        <is>
          <t>OnePlus</t>
        </is>
      </c>
      <c r="C4212" s="8" t="inlineStr">
        <is>
          <t>OnePlus 13 5G 16/512GB</t>
        </is>
      </c>
      <c r="D4212" s="8" t="inlineStr">
        <is>
          <t>-</t>
        </is>
      </c>
      <c r="E4212" s="9" t="n">
        <v>6041</v>
      </c>
      <c r="F4212" s="9" t="inlineStr">
        <is>
          <t>6041.00</t>
        </is>
      </c>
      <c r="G4212" s="9" t="inlineStr">
        <is>
          <t>Instock</t>
        </is>
      </c>
      <c r="H4212" s="9">
        <f>SUBSTITUTE(SUBSTITUTE(SUBSTITUTE(SUBSTITUTE(SUBSTITUTE(F4212,"od",""),"Cena internetowa","")," ",""),"€",""),",",".")+0</f>
        <v/>
      </c>
      <c r="I4212" s="9" t="n"/>
      <c r="J4212" s="9">
        <f>IF(I4212&lt;&gt;"",I4212,H4212)</f>
        <v/>
      </c>
      <c r="K4212" s="9">
        <f>E4212/(1+M4212)</f>
        <v/>
      </c>
      <c r="L4212" s="10" t="inlineStr">
        <is>
          <t>PLN</t>
        </is>
      </c>
      <c r="M4212" s="11" t="n">
        <v>0.23</v>
      </c>
      <c r="N4212" s="9">
        <f>K4212*VLOOKUP(L4212,'Exchange rate'!A:B,2,0)</f>
        <v/>
      </c>
      <c r="O4212" s="8" t="inlineStr">
        <is>
          <t>Zadowolenie</t>
        </is>
      </c>
      <c r="P4212" s="8" t="inlineStr">
        <is>
          <t>Zadowolenie</t>
        </is>
      </c>
      <c r="Q4212" s="8" t="inlineStr">
        <is>
          <t>Poland</t>
        </is>
      </c>
      <c r="R4212" s="12" t="inlineStr">
        <is>
          <t>https://www.zadowolenie.pl/oneplus-smartfon-13-5g-16-512-gb-cph2653-bialy</t>
        </is>
      </c>
      <c r="S4212" s="13" t="inlineStr">
        <is>
          <t>Handset</t>
        </is>
      </c>
      <c r="T4212" s="13" t="n"/>
      <c r="U4212" s="12" t="inlineStr">
        <is>
          <t>https://drive.google.com/uc?export=view&amp;id=1HM51WKRo2CJbTjMgZ_W1PdHWqzkotfPF</t>
        </is>
      </c>
      <c r="V4212" t="inlineStr">
        <is>
          <t>20250424</t>
        </is>
      </c>
    </row>
    <row r="4213" ht="15" customHeight="1">
      <c r="A4213" s="7" t="inlineStr">
        <is>
          <t>AN00000244</t>
        </is>
      </c>
      <c r="B4213" s="8" t="inlineStr">
        <is>
          <t>OnePlus</t>
        </is>
      </c>
      <c r="C4213" s="8" t="inlineStr">
        <is>
          <t>OnePlus 13R 5G 12/256GB</t>
        </is>
      </c>
      <c r="D4213" s="8" t="inlineStr">
        <is>
          <t>-</t>
        </is>
      </c>
      <c r="E4213" s="9" t="n">
        <v>4217</v>
      </c>
      <c r="F4213" s="9" t="inlineStr">
        <is>
          <t>4217.00</t>
        </is>
      </c>
      <c r="G4213" s="9" t="inlineStr">
        <is>
          <t>Instock</t>
        </is>
      </c>
      <c r="H4213" s="9">
        <f>SUBSTITUTE(SUBSTITUTE(SUBSTITUTE(SUBSTITUTE(SUBSTITUTE(F4213,"od",""),"Cena internetowa","")," ",""),"€",""),",",".")+0</f>
        <v/>
      </c>
      <c r="I4213" s="9" t="n"/>
      <c r="J4213" s="9">
        <f>IF(I4213&lt;&gt;"",I4213,H4213)</f>
        <v/>
      </c>
      <c r="K4213" s="9">
        <f>E4213/(1+M4213)</f>
        <v/>
      </c>
      <c r="L4213" s="10" t="inlineStr">
        <is>
          <t>PLN</t>
        </is>
      </c>
      <c r="M4213" s="11" t="n">
        <v>0.23</v>
      </c>
      <c r="N4213" s="9">
        <f>K4213*VLOOKUP(L4213,'Exchange rate'!A:B,2,0)</f>
        <v/>
      </c>
      <c r="O4213" s="8" t="inlineStr">
        <is>
          <t>Zadowolenie</t>
        </is>
      </c>
      <c r="P4213" s="8" t="inlineStr">
        <is>
          <t>Zadowolenie</t>
        </is>
      </c>
      <c r="Q4213" s="8" t="inlineStr">
        <is>
          <t>Poland</t>
        </is>
      </c>
      <c r="R4213" s="12" t="inlineStr">
        <is>
          <t>https://www.zadowolenie.pl/oneplus-smartfon-13r-5g-12-256gb-cph2645-czarny</t>
        </is>
      </c>
      <c r="S4213" s="13" t="inlineStr">
        <is>
          <t>Handset</t>
        </is>
      </c>
      <c r="T4213" s="13" t="n"/>
      <c r="U4213" s="12" t="inlineStr">
        <is>
          <t>https://drive.google.com/uc?export=view&amp;id=1GaHNX8B0_2L7WHcyQzqqAPOut-7HeBJF</t>
        </is>
      </c>
      <c r="V4213" t="inlineStr">
        <is>
          <t>20250424</t>
        </is>
      </c>
    </row>
    <row r="4214" ht="15" customHeight="1">
      <c r="A4214" s="7" t="inlineStr">
        <is>
          <t>AN00000205</t>
        </is>
      </c>
      <c r="B4214" s="8" t="inlineStr">
        <is>
          <t>OnePlus</t>
        </is>
      </c>
      <c r="C4214" s="8" t="inlineStr">
        <is>
          <t>OnePlus Nord 4 5G 16/512GB</t>
        </is>
      </c>
      <c r="D4214" s="8" t="inlineStr">
        <is>
          <t>-</t>
        </is>
      </c>
      <c r="E4214" s="9" t="n">
        <v>2849</v>
      </c>
      <c r="F4214" s="9" t="inlineStr">
        <is>
          <t>2849.00</t>
        </is>
      </c>
      <c r="G4214" s="9" t="inlineStr">
        <is>
          <t>Instock</t>
        </is>
      </c>
      <c r="H4214" s="9">
        <f>SUBSTITUTE(SUBSTITUTE(SUBSTITUTE(SUBSTITUTE(SUBSTITUTE(F4214,"od",""),"Cena internetowa","")," ",""),"€",""),",",".")+0</f>
        <v/>
      </c>
      <c r="I4214" s="9" t="n"/>
      <c r="J4214" s="9">
        <f>IF(I4214&lt;&gt;"",I4214,H4214)</f>
        <v/>
      </c>
      <c r="K4214" s="9">
        <f>E4214/(1+M4214)</f>
        <v/>
      </c>
      <c r="L4214" s="10" t="inlineStr">
        <is>
          <t>PLN</t>
        </is>
      </c>
      <c r="M4214" s="11" t="n">
        <v>0.23</v>
      </c>
      <c r="N4214" s="9">
        <f>K4214*VLOOKUP(L4214,'Exchange rate'!A:B,2,0)</f>
        <v/>
      </c>
      <c r="O4214" s="8" t="inlineStr">
        <is>
          <t>Zadowolenie</t>
        </is>
      </c>
      <c r="P4214" s="8" t="inlineStr">
        <is>
          <t>Zadowolenie</t>
        </is>
      </c>
      <c r="Q4214" s="8" t="inlineStr">
        <is>
          <t>Poland</t>
        </is>
      </c>
      <c r="R4214" s="12" t="inlineStr">
        <is>
          <t>https://www.zadowolenie.pl/oneplus-smartfon-nord-4-5g-16-512-gb-cph2663-srebrny</t>
        </is>
      </c>
      <c r="S4214" s="13" t="inlineStr">
        <is>
          <t>Handset</t>
        </is>
      </c>
      <c r="T4214" s="13" t="n"/>
      <c r="U4214" s="12" t="inlineStr">
        <is>
          <t>https://drive.google.com/uc?export=view&amp;id=1HCxVYNPSA0YpghcOlAvyu29g_DBhz9Fr</t>
        </is>
      </c>
      <c r="V4214" t="inlineStr">
        <is>
          <t>20250424</t>
        </is>
      </c>
    </row>
    <row r="4215" ht="15" customHeight="1">
      <c r="A4215" s="7" t="inlineStr">
        <is>
          <t>BN2008916</t>
        </is>
      </c>
      <c r="B4215" s="8" t="inlineStr">
        <is>
          <t>Oppo</t>
        </is>
      </c>
      <c r="C4215" s="8" t="inlineStr">
        <is>
          <t>Reno10 Pro 5G 12/256GB</t>
        </is>
      </c>
      <c r="D4215" s="8" t="inlineStr">
        <is>
          <t>-</t>
        </is>
      </c>
      <c r="E4215" s="9" t="n">
        <v>0</v>
      </c>
      <c r="F4215" s="9" t="inlineStr">
        <is>
          <t>0.00</t>
        </is>
      </c>
      <c r="G4215" s="9" t="inlineStr">
        <is>
          <t>Outstock</t>
        </is>
      </c>
      <c r="H4215" s="9">
        <f>SUBSTITUTE(SUBSTITUTE(SUBSTITUTE(SUBSTITUTE(SUBSTITUTE(F4215,"od",""),"Cena internetowa","")," ",""),"€",""),",",".")+0</f>
        <v/>
      </c>
      <c r="I4215" s="9" t="n"/>
      <c r="J4215" s="9">
        <f>IF(I4215&lt;&gt;"",I4215,H4215)</f>
        <v/>
      </c>
      <c r="K4215" s="9">
        <f>E4215/(1+M4215)</f>
        <v/>
      </c>
      <c r="L4215" s="10" t="inlineStr">
        <is>
          <t>PLN</t>
        </is>
      </c>
      <c r="M4215" s="11" t="n">
        <v>0.23</v>
      </c>
      <c r="N4215" s="9">
        <f>K4215*VLOOKUP(L4215,'Exchange rate'!A:B,2,0)</f>
        <v/>
      </c>
      <c r="O4215" s="8" t="inlineStr">
        <is>
          <t>Zadowolenie</t>
        </is>
      </c>
      <c r="P4215" s="8" t="inlineStr">
        <is>
          <t>Zadowolenie</t>
        </is>
      </c>
      <c r="Q4215" s="8" t="inlineStr">
        <is>
          <t>Poland</t>
        </is>
      </c>
      <c r="R4215" s="12" t="inlineStr">
        <is>
          <t>https://www.zadowolenie.pl/oppo-smartfon-reno10-pro-12-256gb-fioletowy</t>
        </is>
      </c>
      <c r="S4215" s="13" t="inlineStr">
        <is>
          <t>Handset</t>
        </is>
      </c>
      <c r="T4215" s="13" t="inlineStr">
        <is>
          <t>a</t>
        </is>
      </c>
      <c r="U4215" s="12" t="inlineStr">
        <is>
          <t>https://drive.google.com/uc?export=view&amp;id=1G4q8CVfxjVnbNL9zUnv5rgp5C9DPbJnu</t>
        </is>
      </c>
      <c r="V4215" t="inlineStr">
        <is>
          <t>20250424</t>
        </is>
      </c>
    </row>
    <row r="4216" ht="15" customHeight="1">
      <c r="A4216" s="7" t="inlineStr">
        <is>
          <t>BN2008971</t>
        </is>
      </c>
      <c r="B4216" s="8" t="inlineStr">
        <is>
          <t>Samsung</t>
        </is>
      </c>
      <c r="C4216" s="8" t="inlineStr">
        <is>
          <t>Galaxy A05s 4-128GB LTE</t>
        </is>
      </c>
      <c r="D4216" s="8" t="inlineStr">
        <is>
          <t>-</t>
        </is>
      </c>
      <c r="E4216" s="9" t="n">
        <v>0</v>
      </c>
      <c r="F4216" s="9" t="inlineStr">
        <is>
          <t>0.00</t>
        </is>
      </c>
      <c r="G4216" s="9" t="inlineStr">
        <is>
          <t>Outstock</t>
        </is>
      </c>
      <c r="H4216" s="9">
        <f>SUBSTITUTE(SUBSTITUTE(SUBSTITUTE(SUBSTITUTE(SUBSTITUTE(F4216,"od",""),"Cena internetowa","")," ",""),"€",""),",",".")+0</f>
        <v/>
      </c>
      <c r="I4216" s="9" t="n"/>
      <c r="J4216" s="9">
        <f>IF(I4216&lt;&gt;"",I4216,H4216)</f>
        <v/>
      </c>
      <c r="K4216" s="9">
        <f>E4216/(1+M4216)</f>
        <v/>
      </c>
      <c r="L4216" s="10" t="inlineStr">
        <is>
          <t>PLN</t>
        </is>
      </c>
      <c r="M4216" s="11" t="n">
        <v>0.23</v>
      </c>
      <c r="N4216" s="9">
        <f>K4216*VLOOKUP(L4216,'Exchange rate'!A:B,2,0)</f>
        <v/>
      </c>
      <c r="O4216" s="8" t="inlineStr">
        <is>
          <t>Zadowolenie</t>
        </is>
      </c>
      <c r="P4216" s="8" t="inlineStr">
        <is>
          <t>Zadowolenie</t>
        </is>
      </c>
      <c r="Q4216" s="8" t="inlineStr">
        <is>
          <t>Poland</t>
        </is>
      </c>
      <c r="R4216" s="12" t="inlineStr">
        <is>
          <t>https://www.zadowolenie.pl/samsung-smartfon-galaxy-a05s-lte-4-128gb-czarny</t>
        </is>
      </c>
      <c r="S4216" s="13" t="inlineStr">
        <is>
          <t>Handset</t>
        </is>
      </c>
      <c r="T4216" s="13" t="inlineStr">
        <is>
          <t>a</t>
        </is>
      </c>
      <c r="U4216" s="12" t="inlineStr">
        <is>
          <t>https://drive.google.com/uc?export=view&amp;id=1GsWmQvVSbKnSFK6-xt4h6z2_QWTG77Do</t>
        </is>
      </c>
      <c r="V4216" t="inlineStr">
        <is>
          <t>20250424</t>
        </is>
      </c>
    </row>
    <row r="4217" ht="15" customHeight="1">
      <c r="A4217" s="7" t="inlineStr">
        <is>
          <t>BN2009106</t>
        </is>
      </c>
      <c r="B4217" s="8" t="inlineStr">
        <is>
          <t>Samsung</t>
        </is>
      </c>
      <c r="C4217" s="8" t="inlineStr">
        <is>
          <t>Galaxy A15 4-128GB 5G</t>
        </is>
      </c>
      <c r="D4217" s="8" t="inlineStr">
        <is>
          <t>-</t>
        </is>
      </c>
      <c r="E4217" s="9" t="n">
        <v>0</v>
      </c>
      <c r="F4217" s="9" t="inlineStr">
        <is>
          <t>0.00</t>
        </is>
      </c>
      <c r="G4217" s="9" t="inlineStr">
        <is>
          <t>Outstock</t>
        </is>
      </c>
      <c r="H4217" s="9">
        <f>SUBSTITUTE(SUBSTITUTE(SUBSTITUTE(SUBSTITUTE(SUBSTITUTE(F4217,"od",""),"Cena internetowa","")," ",""),"€",""),",",".")+0</f>
        <v/>
      </c>
      <c r="I4217" s="9" t="n"/>
      <c r="J4217" s="9">
        <f>IF(I4217&lt;&gt;"",I4217,H4217)</f>
        <v/>
      </c>
      <c r="K4217" s="9">
        <f>E4217/(1+M4217)</f>
        <v/>
      </c>
      <c r="L4217" s="10" t="inlineStr">
        <is>
          <t>PLN</t>
        </is>
      </c>
      <c r="M4217" s="11" t="n">
        <v>0.23</v>
      </c>
      <c r="N4217" s="9">
        <f>K4217*VLOOKUP(L4217,'Exchange rate'!A:B,2,0)</f>
        <v/>
      </c>
      <c r="O4217" s="8" t="inlineStr">
        <is>
          <t>Zadowolenie</t>
        </is>
      </c>
      <c r="P4217" s="8" t="inlineStr">
        <is>
          <t>Zadowolenie</t>
        </is>
      </c>
      <c r="Q4217" s="8" t="inlineStr">
        <is>
          <t>Poland</t>
        </is>
      </c>
      <c r="R4217" s="12" t="inlineStr">
        <is>
          <t>https://www.zadowolenie.pl/samsung-smartfon-galaxy-a15-5g-4-128-gb-czarny</t>
        </is>
      </c>
      <c r="S4217" s="13" t="inlineStr">
        <is>
          <t>Handset</t>
        </is>
      </c>
      <c r="T4217" s="13" t="inlineStr">
        <is>
          <t>a</t>
        </is>
      </c>
      <c r="U4217" s="12" t="inlineStr">
        <is>
          <t>https://drive.google.com/uc?export=view&amp;id=1Fl8BJU-IpvlPBGFpIGDAEgvkjR2kjqep</t>
        </is>
      </c>
      <c r="V4217" t="inlineStr">
        <is>
          <t>20250424</t>
        </is>
      </c>
    </row>
    <row r="4218" ht="15" customHeight="1">
      <c r="A4218" s="7" t="inlineStr">
        <is>
          <t>BN2009107</t>
        </is>
      </c>
      <c r="B4218" s="8" t="inlineStr">
        <is>
          <t>Samsung</t>
        </is>
      </c>
      <c r="C4218" s="8" t="inlineStr">
        <is>
          <t>Galaxy A15 4-128GB LTE</t>
        </is>
      </c>
      <c r="D4218" s="8" t="inlineStr">
        <is>
          <t>-</t>
        </is>
      </c>
      <c r="E4218" s="9" t="n">
        <v>0</v>
      </c>
      <c r="F4218" s="9" t="inlineStr">
        <is>
          <t>0.00</t>
        </is>
      </c>
      <c r="G4218" s="9" t="inlineStr">
        <is>
          <t>Outstock</t>
        </is>
      </c>
      <c r="H4218" s="9">
        <f>SUBSTITUTE(SUBSTITUTE(SUBSTITUTE(SUBSTITUTE(SUBSTITUTE(F4218,"od",""),"Cena internetowa","")," ",""),"€",""),",",".")+0</f>
        <v/>
      </c>
      <c r="I4218" s="9" t="n"/>
      <c r="J4218" s="9">
        <f>IF(I4218&lt;&gt;"",I4218,H4218)</f>
        <v/>
      </c>
      <c r="K4218" s="9">
        <f>E4218/(1+M4218)</f>
        <v/>
      </c>
      <c r="L4218" s="10" t="inlineStr">
        <is>
          <t>PLN</t>
        </is>
      </c>
      <c r="M4218" s="11" t="n">
        <v>0.23</v>
      </c>
      <c r="N4218" s="9">
        <f>K4218*VLOOKUP(L4218,'Exchange rate'!A:B,2,0)</f>
        <v/>
      </c>
      <c r="O4218" s="8" t="inlineStr">
        <is>
          <t>Zadowolenie</t>
        </is>
      </c>
      <c r="P4218" s="8" t="inlineStr">
        <is>
          <t>Zadowolenie</t>
        </is>
      </c>
      <c r="Q4218" s="8" t="inlineStr">
        <is>
          <t>Poland</t>
        </is>
      </c>
      <c r="R4218" s="12" t="inlineStr">
        <is>
          <t>https://www.zadowolenie.pl/samsung-smartfon-galaxy-a15-lte-4-128-gb-czarny</t>
        </is>
      </c>
      <c r="S4218" s="13" t="inlineStr">
        <is>
          <t>Handset</t>
        </is>
      </c>
      <c r="T4218" s="13" t="inlineStr">
        <is>
          <t>a</t>
        </is>
      </c>
      <c r="U4218" s="12" t="inlineStr">
        <is>
          <t>https://drive.google.com/uc?export=view&amp;id=1GxKucxHcRSyHaXqwPWi-JLril1O-hXCS</t>
        </is>
      </c>
      <c r="V4218" t="inlineStr">
        <is>
          <t>20250424</t>
        </is>
      </c>
    </row>
    <row r="4219" ht="15" customHeight="1">
      <c r="A4219" s="7" t="inlineStr">
        <is>
          <t>BN2009662</t>
        </is>
      </c>
      <c r="B4219" s="8" t="inlineStr">
        <is>
          <t>Samsung</t>
        </is>
      </c>
      <c r="C4219" s="8" t="inlineStr">
        <is>
          <t>Galaxy A16 4-128GB 5G</t>
        </is>
      </c>
      <c r="D4219" s="8" t="inlineStr">
        <is>
          <t>-</t>
        </is>
      </c>
      <c r="E4219" s="9" t="n">
        <v>1005</v>
      </c>
      <c r="F4219" s="9" t="inlineStr">
        <is>
          <t>1005.00</t>
        </is>
      </c>
      <c r="G4219" s="9" t="inlineStr">
        <is>
          <t>Instock</t>
        </is>
      </c>
      <c r="H4219" s="9">
        <f>SUBSTITUTE(SUBSTITUTE(SUBSTITUTE(SUBSTITUTE(SUBSTITUTE(F4219,"od",""),"Cena internetowa","")," ",""),"€",""),",",".")+0</f>
        <v/>
      </c>
      <c r="I4219" s="9" t="n"/>
      <c r="J4219" s="9">
        <f>IF(I4219&lt;&gt;"",I4219,H4219)</f>
        <v/>
      </c>
      <c r="K4219" s="9">
        <f>E4219/(1+M4219)</f>
        <v/>
      </c>
      <c r="L4219" s="10" t="inlineStr">
        <is>
          <t>PLN</t>
        </is>
      </c>
      <c r="M4219" s="11" t="n">
        <v>0.23</v>
      </c>
      <c r="N4219" s="9">
        <f>K4219*VLOOKUP(L4219,'Exchange rate'!A:B,2,0)</f>
        <v/>
      </c>
      <c r="O4219" s="8" t="inlineStr">
        <is>
          <t>Zadowolenie</t>
        </is>
      </c>
      <c r="P4219" s="8" t="inlineStr">
        <is>
          <t>Zadowolenie</t>
        </is>
      </c>
      <c r="Q4219" s="8" t="inlineStr">
        <is>
          <t>Poland</t>
        </is>
      </c>
      <c r="R4219" s="12" t="inlineStr">
        <is>
          <t>https://www.zadowolenie.pl/samsung-smartfon-galaxy-a16-5g-4-128-gb-czarny</t>
        </is>
      </c>
      <c r="S4219" s="13" t="inlineStr">
        <is>
          <t>Handset</t>
        </is>
      </c>
      <c r="T4219" s="13" t="n"/>
      <c r="U4219" s="12" t="inlineStr">
        <is>
          <t>https://drive.google.com/uc?export=view&amp;id=1GyZcqkIsqOXqoTHLSwap2S-HDefBqmed</t>
        </is>
      </c>
      <c r="V4219" t="inlineStr">
        <is>
          <t>20250424</t>
        </is>
      </c>
    </row>
    <row r="4220" ht="15" customHeight="1">
      <c r="A4220" s="7" t="inlineStr">
        <is>
          <t>BN2009660</t>
        </is>
      </c>
      <c r="B4220" s="8" t="inlineStr">
        <is>
          <t>Samsung</t>
        </is>
      </c>
      <c r="C4220" s="8" t="inlineStr">
        <is>
          <t>Galaxy A16 4-128GB LTE</t>
        </is>
      </c>
      <c r="D4220" s="8" t="inlineStr">
        <is>
          <t>-</t>
        </is>
      </c>
      <c r="E4220" s="9" t="n">
        <v>908</v>
      </c>
      <c r="F4220" s="9" t="inlineStr">
        <is>
          <t>908.00</t>
        </is>
      </c>
      <c r="G4220" s="9" t="inlineStr">
        <is>
          <t>Instock</t>
        </is>
      </c>
      <c r="H4220" s="9">
        <f>SUBSTITUTE(SUBSTITUTE(SUBSTITUTE(SUBSTITUTE(SUBSTITUTE(F4220,"od",""),"Cena internetowa","")," ",""),"€",""),",",".")+0</f>
        <v/>
      </c>
      <c r="I4220" s="9" t="n"/>
      <c r="J4220" s="9">
        <f>IF(I4220&lt;&gt;"",I4220,H4220)</f>
        <v/>
      </c>
      <c r="K4220" s="9">
        <f>E4220/(1+M4220)</f>
        <v/>
      </c>
      <c r="L4220" s="10" t="inlineStr">
        <is>
          <t>PLN</t>
        </is>
      </c>
      <c r="M4220" s="11" t="n">
        <v>0.23</v>
      </c>
      <c r="N4220" s="9">
        <f>K4220*VLOOKUP(L4220,'Exchange rate'!A:B,2,0)</f>
        <v/>
      </c>
      <c r="O4220" s="8" t="inlineStr">
        <is>
          <t>Zadowolenie</t>
        </is>
      </c>
      <c r="P4220" s="8" t="inlineStr">
        <is>
          <t>Zadowolenie</t>
        </is>
      </c>
      <c r="Q4220" s="8" t="inlineStr">
        <is>
          <t>Poland</t>
        </is>
      </c>
      <c r="R4220" s="12" t="inlineStr">
        <is>
          <t>https://www.zadowolenie.pl/samsung-smartfon-galaxy-a16-lte-4-128-gb-czarny-enterprise-edition</t>
        </is>
      </c>
      <c r="S4220" s="13" t="inlineStr">
        <is>
          <t>Handset</t>
        </is>
      </c>
      <c r="T4220" s="13" t="n"/>
      <c r="U4220" s="12" t="inlineStr">
        <is>
          <t>https://drive.google.com/uc?export=view&amp;id=1Gcaju9eT2gCTm3mzQc586AnH6e92Og9x</t>
        </is>
      </c>
      <c r="V4220" t="inlineStr">
        <is>
          <t>20250424</t>
        </is>
      </c>
    </row>
    <row r="4221" ht="15" customHeight="1">
      <c r="A4221" s="7" t="inlineStr">
        <is>
          <t>BN2008917</t>
        </is>
      </c>
      <c r="B4221" s="8" t="inlineStr">
        <is>
          <t>Samsung</t>
        </is>
      </c>
      <c r="C4221" s="8" t="inlineStr">
        <is>
          <t>Galaxy A25 6-128GB 5G</t>
        </is>
      </c>
      <c r="D4221" s="8" t="inlineStr">
        <is>
          <t>-</t>
        </is>
      </c>
      <c r="E4221" s="9" t="n">
        <v>1316</v>
      </c>
      <c r="F4221" s="9" t="inlineStr">
        <is>
          <t>1316.00</t>
        </is>
      </c>
      <c r="G4221" s="9" t="inlineStr">
        <is>
          <t>Instock</t>
        </is>
      </c>
      <c r="H4221" s="9">
        <f>SUBSTITUTE(SUBSTITUTE(SUBSTITUTE(SUBSTITUTE(SUBSTITUTE(F4221,"od",""),"Cena internetowa","")," ",""),"€",""),",",".")+0</f>
        <v/>
      </c>
      <c r="I4221" s="9" t="n"/>
      <c r="J4221" s="9">
        <f>IF(I4221&lt;&gt;"",I4221,H4221)</f>
        <v/>
      </c>
      <c r="K4221" s="9">
        <f>E4221/(1+M4221)</f>
        <v/>
      </c>
      <c r="L4221" s="10" t="inlineStr">
        <is>
          <t>PLN</t>
        </is>
      </c>
      <c r="M4221" s="11" t="n">
        <v>0.23</v>
      </c>
      <c r="N4221" s="9">
        <f>K4221*VLOOKUP(L4221,'Exchange rate'!A:B,2,0)</f>
        <v/>
      </c>
      <c r="O4221" s="8" t="inlineStr">
        <is>
          <t>Zadowolenie</t>
        </is>
      </c>
      <c r="P4221" s="8" t="inlineStr">
        <is>
          <t>Zadowolenie</t>
        </is>
      </c>
      <c r="Q4221" s="8" t="inlineStr">
        <is>
          <t>Poland</t>
        </is>
      </c>
      <c r="R4221" s="12" t="inlineStr">
        <is>
          <t>https://www.zadowolenie.pl/samsung-smartfon-galaxy-a25-5g-6-128-gb-czarny</t>
        </is>
      </c>
      <c r="S4221" s="13" t="inlineStr">
        <is>
          <t>Handset</t>
        </is>
      </c>
      <c r="T4221" s="13" t="n"/>
      <c r="U4221" s="12" t="inlineStr">
        <is>
          <t>https://drive.google.com/uc?export=view&amp;id=1GU86FpnhhOZPxa5FMMdzbMBflLD7uPgo</t>
        </is>
      </c>
      <c r="V4221" t="inlineStr">
        <is>
          <t>20250424</t>
        </is>
      </c>
    </row>
    <row r="4222" ht="15" customHeight="1">
      <c r="A4222" s="7" t="inlineStr">
        <is>
          <t>BN2008665</t>
        </is>
      </c>
      <c r="B4222" s="8" t="inlineStr">
        <is>
          <t>Samsung</t>
        </is>
      </c>
      <c r="C4222" s="8" t="inlineStr">
        <is>
          <t>Galaxy A34 6-128GB 5G</t>
        </is>
      </c>
      <c r="D4222" s="8" t="inlineStr">
        <is>
          <t>-</t>
        </is>
      </c>
      <c r="E4222" s="9" t="n">
        <v>0</v>
      </c>
      <c r="F4222" s="9" t="inlineStr">
        <is>
          <t>0.00</t>
        </is>
      </c>
      <c r="G4222" s="9" t="inlineStr">
        <is>
          <t>Outstock</t>
        </is>
      </c>
      <c r="H4222" s="9">
        <f>SUBSTITUTE(SUBSTITUTE(SUBSTITUTE(SUBSTITUTE(SUBSTITUTE(F4222,"od",""),"Cena internetowa","")," ",""),"€",""),",",".")+0</f>
        <v/>
      </c>
      <c r="I4222" s="9" t="n"/>
      <c r="J4222" s="9">
        <f>IF(I4222&lt;&gt;"",I4222,H4222)</f>
        <v/>
      </c>
      <c r="K4222" s="9">
        <f>E4222/(1+M4222)</f>
        <v/>
      </c>
      <c r="L4222" s="10" t="inlineStr">
        <is>
          <t>PLN</t>
        </is>
      </c>
      <c r="M4222" s="11" t="n">
        <v>0.23</v>
      </c>
      <c r="N4222" s="9">
        <f>K4222*VLOOKUP(L4222,'Exchange rate'!A:B,2,0)</f>
        <v/>
      </c>
      <c r="O4222" s="8" t="inlineStr">
        <is>
          <t>Zadowolenie</t>
        </is>
      </c>
      <c r="P4222" s="8" t="inlineStr">
        <is>
          <t>Zadowolenie</t>
        </is>
      </c>
      <c r="Q4222" s="8" t="inlineStr">
        <is>
          <t>Poland</t>
        </is>
      </c>
      <c r="R4222" s="12" t="inlineStr">
        <is>
          <t>https://www.zadowolenie.pl/samsung-smartfon-galaxy-a34-ds5g-6-128gb-enterprise-czarny</t>
        </is>
      </c>
      <c r="S4222" s="13" t="inlineStr">
        <is>
          <t>Handset</t>
        </is>
      </c>
      <c r="T4222" s="13" t="inlineStr">
        <is>
          <t>a</t>
        </is>
      </c>
      <c r="U4222" s="12" t="inlineStr">
        <is>
          <t>https://drive.google.com/uc?export=view&amp;id=1GANtGoP_rTd_-y2hf4dpkFyDRaIFulHg</t>
        </is>
      </c>
      <c r="V4222" t="inlineStr">
        <is>
          <t>20250424</t>
        </is>
      </c>
    </row>
    <row r="4223" ht="15" customHeight="1">
      <c r="A4223" s="7" t="inlineStr">
        <is>
          <t>BN2009233</t>
        </is>
      </c>
      <c r="B4223" s="8" t="inlineStr">
        <is>
          <t>Samsung</t>
        </is>
      </c>
      <c r="C4223" s="8" t="inlineStr">
        <is>
          <t>Galaxy A35 6-128GB 5G</t>
        </is>
      </c>
      <c r="D4223" s="8" t="inlineStr">
        <is>
          <t>-</t>
        </is>
      </c>
      <c r="E4223" s="9" t="n">
        <v>1712</v>
      </c>
      <c r="F4223" s="9" t="inlineStr">
        <is>
          <t>1712.00</t>
        </is>
      </c>
      <c r="G4223" s="9" t="inlineStr">
        <is>
          <t>Instock</t>
        </is>
      </c>
      <c r="H4223" s="9">
        <f>SUBSTITUTE(SUBSTITUTE(SUBSTITUTE(SUBSTITUTE(SUBSTITUTE(F4223,"od",""),"Cena internetowa","")," ",""),"€",""),",",".")+0</f>
        <v/>
      </c>
      <c r="I4223" s="9" t="n"/>
      <c r="J4223" s="9">
        <f>IF(I4223&lt;&gt;"",I4223,H4223)</f>
        <v/>
      </c>
      <c r="K4223" s="9">
        <f>E4223/(1+M4223)</f>
        <v/>
      </c>
      <c r="L4223" s="10" t="inlineStr">
        <is>
          <t>PLN</t>
        </is>
      </c>
      <c r="M4223" s="11" t="n">
        <v>0.23</v>
      </c>
      <c r="N4223" s="9">
        <f>K4223*VLOOKUP(L4223,'Exchange rate'!A:B,2,0)</f>
        <v/>
      </c>
      <c r="O4223" s="8" t="inlineStr">
        <is>
          <t>Zadowolenie</t>
        </is>
      </c>
      <c r="P4223" s="8" t="inlineStr">
        <is>
          <t>Zadowolenie</t>
        </is>
      </c>
      <c r="Q4223" s="8" t="inlineStr">
        <is>
          <t>Poland</t>
        </is>
      </c>
      <c r="R4223" s="12" t="inlineStr">
        <is>
          <t>https://www.zadowolenie.pl/samsung-smartfon-galaxy-a35-ds5g-6-128gb-enterprise-czarny</t>
        </is>
      </c>
      <c r="S4223" s="13" t="inlineStr">
        <is>
          <t>Handset</t>
        </is>
      </c>
      <c r="T4223" s="13" t="n"/>
      <c r="U4223" s="12" t="inlineStr">
        <is>
          <t>https://drive.google.com/uc?export=view&amp;id=1FMnR4zYGivkP9Kn7OfERSefT7vhZXXI8</t>
        </is>
      </c>
      <c r="V4223" t="inlineStr">
        <is>
          <t>20250424</t>
        </is>
      </c>
    </row>
    <row r="4224" ht="15" customHeight="1">
      <c r="A4224" s="7" t="inlineStr">
        <is>
          <t>BN2008088</t>
        </is>
      </c>
      <c r="B4224" s="8" t="inlineStr">
        <is>
          <t>Samsung</t>
        </is>
      </c>
      <c r="C4224" s="8" t="inlineStr">
        <is>
          <t>Galaxy S22 128GB 5G</t>
        </is>
      </c>
      <c r="D4224" s="8" t="inlineStr">
        <is>
          <t>-</t>
        </is>
      </c>
      <c r="E4224" s="9" t="n">
        <v>4340</v>
      </c>
      <c r="F4224" s="9" t="inlineStr">
        <is>
          <t>4340.00</t>
        </is>
      </c>
      <c r="G4224" s="9" t="inlineStr">
        <is>
          <t>Instock</t>
        </is>
      </c>
      <c r="H4224" s="9">
        <f>SUBSTITUTE(SUBSTITUTE(SUBSTITUTE(SUBSTITUTE(SUBSTITUTE(F4224,"od",""),"Cena internetowa","")," ",""),"€",""),",",".")+0</f>
        <v/>
      </c>
      <c r="I4224" s="9" t="n"/>
      <c r="J4224" s="9">
        <f>IF(I4224&lt;&gt;"",I4224,H4224)</f>
        <v/>
      </c>
      <c r="K4224" s="9">
        <f>E4224/(1+M4224)</f>
        <v/>
      </c>
      <c r="L4224" s="10" t="inlineStr">
        <is>
          <t>PLN</t>
        </is>
      </c>
      <c r="M4224" s="11" t="n">
        <v>0.23</v>
      </c>
      <c r="N4224" s="9">
        <f>K4224*VLOOKUP(L4224,'Exchange rate'!A:B,2,0)</f>
        <v/>
      </c>
      <c r="O4224" s="8" t="inlineStr">
        <is>
          <t>Zadowolenie</t>
        </is>
      </c>
      <c r="P4224" s="8" t="inlineStr">
        <is>
          <t>Zadowolenie</t>
        </is>
      </c>
      <c r="Q4224" s="8" t="inlineStr">
        <is>
          <t>Poland</t>
        </is>
      </c>
      <c r="R4224" s="12" t="inlineStr">
        <is>
          <t>https://www.zadowolenie.pl/samsung-smartfon-galaxy-s22-5g-8-128gb-enterprise-editon-czarny</t>
        </is>
      </c>
      <c r="S4224" s="13" t="inlineStr">
        <is>
          <t>Handset</t>
        </is>
      </c>
      <c r="T4224" s="13" t="n"/>
      <c r="U4224" s="12" t="inlineStr">
        <is>
          <t>https://drive.google.com/uc?export=view&amp;id=1Gl2bf5L2ThcNIWwXkoG9-N8THtLlalM5</t>
        </is>
      </c>
      <c r="V4224" t="inlineStr">
        <is>
          <t>20250424</t>
        </is>
      </c>
    </row>
    <row r="4225" ht="15" customHeight="1">
      <c r="A4225" s="7" t="inlineStr">
        <is>
          <t>BN2008581</t>
        </is>
      </c>
      <c r="B4225" s="8" t="inlineStr">
        <is>
          <t>Samsung</t>
        </is>
      </c>
      <c r="C4225" s="8" t="inlineStr">
        <is>
          <t>Galaxy S23 8-128GB 5G</t>
        </is>
      </c>
      <c r="D4225" s="8" t="inlineStr">
        <is>
          <t>-</t>
        </is>
      </c>
      <c r="E4225" s="9" t="n">
        <v>0</v>
      </c>
      <c r="F4225" s="9" t="inlineStr">
        <is>
          <t>0.00</t>
        </is>
      </c>
      <c r="G4225" s="9" t="inlineStr">
        <is>
          <t>Outstock</t>
        </is>
      </c>
      <c r="H4225" s="9">
        <f>SUBSTITUTE(SUBSTITUTE(SUBSTITUTE(SUBSTITUTE(SUBSTITUTE(F4225,"od",""),"Cena internetowa","")," ",""),"€",""),",",".")+0</f>
        <v/>
      </c>
      <c r="I4225" s="9" t="n"/>
      <c r="J4225" s="9">
        <f>IF(I4225&lt;&gt;"",I4225,H4225)</f>
        <v/>
      </c>
      <c r="K4225" s="9">
        <f>E4225/(1+M4225)</f>
        <v/>
      </c>
      <c r="L4225" s="10" t="inlineStr">
        <is>
          <t>PLN</t>
        </is>
      </c>
      <c r="M4225" s="11" t="n">
        <v>0.23</v>
      </c>
      <c r="N4225" s="9">
        <f>K4225*VLOOKUP(L4225,'Exchange rate'!A:B,2,0)</f>
        <v/>
      </c>
      <c r="O4225" s="8" t="inlineStr">
        <is>
          <t>Zadowolenie</t>
        </is>
      </c>
      <c r="P4225" s="8" t="inlineStr">
        <is>
          <t>Zadowolenie</t>
        </is>
      </c>
      <c r="Q4225" s="8" t="inlineStr">
        <is>
          <t>Poland</t>
        </is>
      </c>
      <c r="R4225" s="12" t="inlineStr">
        <is>
          <t>https://www.zadowolenie.pl/samsung-smartfon-galaxy-s23-dualsim-5g-8-128gb-enterprise-edition-czarny</t>
        </is>
      </c>
      <c r="S4225" s="13" t="inlineStr">
        <is>
          <t>Handset</t>
        </is>
      </c>
      <c r="T4225" s="13" t="inlineStr">
        <is>
          <t>a</t>
        </is>
      </c>
      <c r="U4225" s="12" t="inlineStr">
        <is>
          <t>https://drive.google.com/uc?export=view&amp;id=1Gg_ZlntMRJ7sgjXl3n11bswVKg4FWHLX</t>
        </is>
      </c>
      <c r="V4225" t="inlineStr">
        <is>
          <t>20250424</t>
        </is>
      </c>
    </row>
    <row r="4226" ht="15" customHeight="1">
      <c r="A4226" s="7" t="inlineStr">
        <is>
          <t>BN2008582</t>
        </is>
      </c>
      <c r="B4226" s="8" t="inlineStr">
        <is>
          <t>Samsung</t>
        </is>
      </c>
      <c r="C4226" s="8" t="inlineStr">
        <is>
          <t>Galaxy S23 8-256GB 5G</t>
        </is>
      </c>
      <c r="D4226" s="8" t="inlineStr">
        <is>
          <t>-</t>
        </is>
      </c>
      <c r="E4226" s="9" t="n">
        <v>0</v>
      </c>
      <c r="F4226" s="9" t="inlineStr">
        <is>
          <t>0.00</t>
        </is>
      </c>
      <c r="G4226" s="9" t="inlineStr">
        <is>
          <t>Outstock</t>
        </is>
      </c>
      <c r="H4226" s="9">
        <f>SUBSTITUTE(SUBSTITUTE(SUBSTITUTE(SUBSTITUTE(SUBSTITUTE(F4226,"od",""),"Cena internetowa","")," ",""),"€",""),",",".")+0</f>
        <v/>
      </c>
      <c r="I4226" s="9" t="n"/>
      <c r="J4226" s="9">
        <f>IF(I4226&lt;&gt;"",I4226,H4226)</f>
        <v/>
      </c>
      <c r="K4226" s="9">
        <f>E4226/(1+M4226)</f>
        <v/>
      </c>
      <c r="L4226" s="10" t="inlineStr">
        <is>
          <t>PLN</t>
        </is>
      </c>
      <c r="M4226" s="11" t="n">
        <v>0.23</v>
      </c>
      <c r="N4226" s="9">
        <f>K4226*VLOOKUP(L4226,'Exchange rate'!A:B,2,0)</f>
        <v/>
      </c>
      <c r="O4226" s="8" t="inlineStr">
        <is>
          <t>Zadowolenie</t>
        </is>
      </c>
      <c r="P4226" s="8" t="inlineStr">
        <is>
          <t>Zadowolenie</t>
        </is>
      </c>
      <c r="Q4226" s="8" t="inlineStr">
        <is>
          <t>Poland</t>
        </is>
      </c>
      <c r="R4226" s="12" t="inlineStr">
        <is>
          <t>https://www.zadowolenie.pl/samsung-smartfon-galaxy-s23-dualsim-5g-8-256gb-enterprise-edition-czarny</t>
        </is>
      </c>
      <c r="S4226" s="13" t="inlineStr">
        <is>
          <t>Handset</t>
        </is>
      </c>
      <c r="T4226" s="13" t="inlineStr">
        <is>
          <t>a</t>
        </is>
      </c>
      <c r="U4226" s="12" t="inlineStr">
        <is>
          <t>https://drive.google.com/uc?export=view&amp;id=1H8FmZH-fPki32ifnmJ9yUqpVhjwf6Gxu</t>
        </is>
      </c>
      <c r="V4226" t="inlineStr">
        <is>
          <t>20250424</t>
        </is>
      </c>
    </row>
    <row r="4227" ht="15" customHeight="1">
      <c r="A4227" s="7" t="inlineStr">
        <is>
          <t>BN2009085</t>
        </is>
      </c>
      <c r="B4227" s="8" t="inlineStr">
        <is>
          <t>Samsung</t>
        </is>
      </c>
      <c r="C4227" s="8" t="inlineStr">
        <is>
          <t>Galaxy S23 FE 8-128GB 5G</t>
        </is>
      </c>
      <c r="D4227" s="8" t="inlineStr">
        <is>
          <t>-</t>
        </is>
      </c>
      <c r="E4227" s="9" t="n">
        <v>3389</v>
      </c>
      <c r="F4227" s="9" t="inlineStr">
        <is>
          <t>3389.00</t>
        </is>
      </c>
      <c r="G4227" s="9" t="inlineStr">
        <is>
          <t>Instock</t>
        </is>
      </c>
      <c r="H4227" s="9">
        <f>SUBSTITUTE(SUBSTITUTE(SUBSTITUTE(SUBSTITUTE(SUBSTITUTE(F4227,"od",""),"Cena internetowa","")," ",""),"€",""),",",".")+0</f>
        <v/>
      </c>
      <c r="I4227" s="9" t="n"/>
      <c r="J4227" s="9">
        <f>IF(I4227&lt;&gt;"",I4227,H4227)</f>
        <v/>
      </c>
      <c r="K4227" s="9">
        <f>E4227/(1+M4227)</f>
        <v/>
      </c>
      <c r="L4227" s="10" t="inlineStr">
        <is>
          <t>PLN</t>
        </is>
      </c>
      <c r="M4227" s="11" t="n">
        <v>0.23</v>
      </c>
      <c r="N4227" s="9">
        <f>K4227*VLOOKUP(L4227,'Exchange rate'!A:B,2,0)</f>
        <v/>
      </c>
      <c r="O4227" s="8" t="inlineStr">
        <is>
          <t>Zadowolenie</t>
        </is>
      </c>
      <c r="P4227" s="8" t="inlineStr">
        <is>
          <t>Zadowolenie</t>
        </is>
      </c>
      <c r="Q4227" s="8" t="inlineStr">
        <is>
          <t>Poland</t>
        </is>
      </c>
      <c r="R4227" s="12" t="inlineStr">
        <is>
          <t>https://www.zadowolenie.pl/samsung-smartfon-galaxy-s23-fe-5g-8-128gb-grafit</t>
        </is>
      </c>
      <c r="S4227" s="13" t="inlineStr">
        <is>
          <t>Handset</t>
        </is>
      </c>
      <c r="T4227" s="13" t="n"/>
      <c r="U4227" s="12" t="inlineStr">
        <is>
          <t>https://drive.google.com/uc?export=view&amp;id=1F70lavrCPrWbXaLyedUZrLe6tUr-eqg9</t>
        </is>
      </c>
      <c r="V4227" t="inlineStr">
        <is>
          <t>20250424</t>
        </is>
      </c>
    </row>
    <row r="4228" ht="15" customHeight="1">
      <c r="A4228" s="7" t="inlineStr">
        <is>
          <t>BN2009166</t>
        </is>
      </c>
      <c r="B4228" s="8" t="inlineStr">
        <is>
          <t>Samsung</t>
        </is>
      </c>
      <c r="C4228" s="8" t="inlineStr">
        <is>
          <t>Galaxy S24 8-128GB 5G</t>
        </is>
      </c>
      <c r="D4228" s="8" t="inlineStr">
        <is>
          <t>-</t>
        </is>
      </c>
      <c r="E4228" s="9" t="n">
        <v>0</v>
      </c>
      <c r="F4228" s="9" t="inlineStr">
        <is>
          <t>0.00</t>
        </is>
      </c>
      <c r="G4228" s="9" t="inlineStr">
        <is>
          <t>Outstock</t>
        </is>
      </c>
      <c r="H4228" s="9">
        <f>SUBSTITUTE(SUBSTITUTE(SUBSTITUTE(SUBSTITUTE(SUBSTITUTE(F4228,"od",""),"Cena internetowa","")," ",""),"€",""),",",".")+0</f>
        <v/>
      </c>
      <c r="I4228" s="9" t="n"/>
      <c r="J4228" s="9">
        <f>IF(I4228&lt;&gt;"",I4228,H4228)</f>
        <v/>
      </c>
      <c r="K4228" s="9">
        <f>E4228/(1+M4228)</f>
        <v/>
      </c>
      <c r="L4228" s="10" t="inlineStr">
        <is>
          <t>PLN</t>
        </is>
      </c>
      <c r="M4228" s="11" t="n">
        <v>0.23</v>
      </c>
      <c r="N4228" s="9">
        <f>K4228*VLOOKUP(L4228,'Exchange rate'!A:B,2,0)</f>
        <v/>
      </c>
      <c r="O4228" s="8" t="inlineStr">
        <is>
          <t>Zadowolenie</t>
        </is>
      </c>
      <c r="P4228" s="8" t="inlineStr">
        <is>
          <t>Zadowolenie</t>
        </is>
      </c>
      <c r="Q4228" s="8" t="inlineStr">
        <is>
          <t>Poland</t>
        </is>
      </c>
      <c r="R4228" s="12" t="inlineStr">
        <is>
          <t>https://www.zadowolenie.pl/samsung-smartfon-galaxy-s24-5g-8-128gb-enterprise-edition-czarny</t>
        </is>
      </c>
      <c r="S4228" s="13" t="inlineStr">
        <is>
          <t>Handset</t>
        </is>
      </c>
      <c r="T4228" s="13" t="inlineStr">
        <is>
          <t>a</t>
        </is>
      </c>
      <c r="U4228" s="12" t="inlineStr">
        <is>
          <t>https://drive.google.com/uc?export=view&amp;id=1Fv_kGXNL1hg83Vb65gt46RvHT0eH8-bv</t>
        </is>
      </c>
      <c r="V4228" t="inlineStr">
        <is>
          <t>20250424</t>
        </is>
      </c>
    </row>
    <row r="4229" ht="15" customHeight="1">
      <c r="A4229" s="7" t="inlineStr">
        <is>
          <t>BN2009167</t>
        </is>
      </c>
      <c r="B4229" s="8" t="inlineStr">
        <is>
          <t>Samsung</t>
        </is>
      </c>
      <c r="C4229" s="8" t="inlineStr">
        <is>
          <t>Galaxy S24 8-256GB 5G</t>
        </is>
      </c>
      <c r="D4229" s="8" t="inlineStr">
        <is>
          <t>-</t>
        </is>
      </c>
      <c r="E4229" s="9" t="n">
        <v>4728</v>
      </c>
      <c r="F4229" s="9" t="inlineStr">
        <is>
          <t>4728.00</t>
        </is>
      </c>
      <c r="G4229" s="9" t="inlineStr">
        <is>
          <t>Instock</t>
        </is>
      </c>
      <c r="H4229" s="9">
        <f>SUBSTITUTE(SUBSTITUTE(SUBSTITUTE(SUBSTITUTE(SUBSTITUTE(F4229,"od",""),"Cena internetowa","")," ",""),"€",""),",",".")+0</f>
        <v/>
      </c>
      <c r="I4229" s="9" t="n"/>
      <c r="J4229" s="9">
        <f>IF(I4229&lt;&gt;"",I4229,H4229)</f>
        <v/>
      </c>
      <c r="K4229" s="9">
        <f>E4229/(1+M4229)</f>
        <v/>
      </c>
      <c r="L4229" s="10" t="inlineStr">
        <is>
          <t>PLN</t>
        </is>
      </c>
      <c r="M4229" s="11" t="n">
        <v>0.23</v>
      </c>
      <c r="N4229" s="9">
        <f>K4229*VLOOKUP(L4229,'Exchange rate'!A:B,2,0)</f>
        <v/>
      </c>
      <c r="O4229" s="8" t="inlineStr">
        <is>
          <t>Zadowolenie</t>
        </is>
      </c>
      <c r="P4229" s="8" t="inlineStr">
        <is>
          <t>Zadowolenie</t>
        </is>
      </c>
      <c r="Q4229" s="8" t="inlineStr">
        <is>
          <t>Poland</t>
        </is>
      </c>
      <c r="R4229" s="12" t="inlineStr">
        <is>
          <t>https://www.zadowolenie.pl/samsung-smartfon-galaxy-s24-5g-8-256gb-enterprise-edition-czarny</t>
        </is>
      </c>
      <c r="S4229" s="13" t="inlineStr">
        <is>
          <t>Handset</t>
        </is>
      </c>
      <c r="T4229" s="13" t="n"/>
      <c r="U4229" s="12" t="inlineStr">
        <is>
          <t>https://drive.google.com/uc?export=view&amp;id=1GUTKlRaS3_oK_nucDd3fhOu2xsWxoO2d</t>
        </is>
      </c>
      <c r="V4229" t="inlineStr">
        <is>
          <t>20250424</t>
        </is>
      </c>
    </row>
    <row r="4230" ht="15" customHeight="1">
      <c r="A4230" s="7" t="inlineStr">
        <is>
          <t>BN2009488</t>
        </is>
      </c>
      <c r="B4230" s="8" t="inlineStr">
        <is>
          <t>Samsung</t>
        </is>
      </c>
      <c r="C4230" s="8" t="inlineStr">
        <is>
          <t>Galaxy S24 FE 8-128GB 5G</t>
        </is>
      </c>
      <c r="D4230" s="8" t="inlineStr">
        <is>
          <t>-</t>
        </is>
      </c>
      <c r="E4230" s="9" t="n">
        <v>3318</v>
      </c>
      <c r="F4230" s="9" t="inlineStr">
        <is>
          <t>3318.00</t>
        </is>
      </c>
      <c r="G4230" s="9" t="inlineStr">
        <is>
          <t>Instock</t>
        </is>
      </c>
      <c r="H4230" s="9">
        <f>SUBSTITUTE(SUBSTITUTE(SUBSTITUTE(SUBSTITUTE(SUBSTITUTE(F4230,"od",""),"Cena internetowa","")," ",""),"€",""),",",".")+0</f>
        <v/>
      </c>
      <c r="I4230" s="9" t="n"/>
      <c r="J4230" s="9">
        <f>IF(I4230&lt;&gt;"",I4230,H4230)</f>
        <v/>
      </c>
      <c r="K4230" s="9">
        <f>E4230/(1+M4230)</f>
        <v/>
      </c>
      <c r="L4230" s="10" t="inlineStr">
        <is>
          <t>PLN</t>
        </is>
      </c>
      <c r="M4230" s="11" t="n">
        <v>0.23</v>
      </c>
      <c r="N4230" s="9">
        <f>K4230*VLOOKUP(L4230,'Exchange rate'!A:B,2,0)</f>
        <v/>
      </c>
      <c r="O4230" s="8" t="inlineStr">
        <is>
          <t>Zadowolenie</t>
        </is>
      </c>
      <c r="P4230" s="8" t="inlineStr">
        <is>
          <t>Zadowolenie</t>
        </is>
      </c>
      <c r="Q4230" s="8" t="inlineStr">
        <is>
          <t>Poland</t>
        </is>
      </c>
      <c r="R4230" s="12" t="inlineStr">
        <is>
          <t>https://www.zadowolenie.pl/samsung-smartfon-galaxy-s24-fe-5g-8-128gb-grafit-enterprise</t>
        </is>
      </c>
      <c r="S4230" s="13" t="inlineStr">
        <is>
          <t>Handset</t>
        </is>
      </c>
      <c r="T4230" s="13" t="n"/>
      <c r="U4230" s="12" t="inlineStr">
        <is>
          <t>https://drive.google.com/uc?export=view&amp;id=1GNGfe79KsBELXOGtbz4Z5F-xYwSi3ufR</t>
        </is>
      </c>
      <c r="V4230" t="inlineStr">
        <is>
          <t>20250424</t>
        </is>
      </c>
    </row>
    <row r="4231" ht="15" customHeight="1">
      <c r="A4231" s="7" t="inlineStr">
        <is>
          <t>BN2009171</t>
        </is>
      </c>
      <c r="B4231" s="8" t="inlineStr">
        <is>
          <t>Samsung</t>
        </is>
      </c>
      <c r="C4231" s="8" t="inlineStr">
        <is>
          <t>Galaxy S24 Ultra 12-256GB 5G</t>
        </is>
      </c>
      <c r="D4231" s="8" t="inlineStr">
        <is>
          <t>-</t>
        </is>
      </c>
      <c r="E4231" s="9" t="n">
        <v>6719</v>
      </c>
      <c r="F4231" s="9" t="inlineStr">
        <is>
          <t>6719.00</t>
        </is>
      </c>
      <c r="G4231" s="9" t="inlineStr">
        <is>
          <t>Instock</t>
        </is>
      </c>
      <c r="H4231" s="9">
        <f>SUBSTITUTE(SUBSTITUTE(SUBSTITUTE(SUBSTITUTE(SUBSTITUTE(F4231,"od",""),"Cena internetowa","")," ",""),"€",""),",",".")+0</f>
        <v/>
      </c>
      <c r="I4231" s="9" t="n"/>
      <c r="J4231" s="9">
        <f>IF(I4231&lt;&gt;"",I4231,H4231)</f>
        <v/>
      </c>
      <c r="K4231" s="9">
        <f>E4231/(1+M4231)</f>
        <v/>
      </c>
      <c r="L4231" s="10" t="inlineStr">
        <is>
          <t>PLN</t>
        </is>
      </c>
      <c r="M4231" s="11" t="n">
        <v>0.23</v>
      </c>
      <c r="N4231" s="9">
        <f>K4231*VLOOKUP(L4231,'Exchange rate'!A:B,2,0)</f>
        <v/>
      </c>
      <c r="O4231" s="8" t="inlineStr">
        <is>
          <t>Zadowolenie</t>
        </is>
      </c>
      <c r="P4231" s="8" t="inlineStr">
        <is>
          <t>Zadowolenie</t>
        </is>
      </c>
      <c r="Q4231" s="8" t="inlineStr">
        <is>
          <t>Poland</t>
        </is>
      </c>
      <c r="R4231" s="12" t="inlineStr">
        <is>
          <t>https://www.zadowolenie.pl/samsung-smartfon-galaxy-s24ds-5g-ultra-12-256gb-czarny-enterprise-edition</t>
        </is>
      </c>
      <c r="S4231" s="13" t="inlineStr">
        <is>
          <t>Handset</t>
        </is>
      </c>
      <c r="T4231" s="13" t="n"/>
      <c r="U4231" s="12" t="inlineStr">
        <is>
          <t>https://drive.google.com/uc?export=view&amp;id=1FRn2u3nela-cLCEMKihzKf3j78c1UWSN</t>
        </is>
      </c>
      <c r="V4231" t="inlineStr">
        <is>
          <t>20250424</t>
        </is>
      </c>
    </row>
    <row r="4232" ht="15" customHeight="1">
      <c r="A4232" s="7" t="inlineStr">
        <is>
          <t>BN2009172</t>
        </is>
      </c>
      <c r="B4232" s="8" t="inlineStr">
        <is>
          <t>Samsung</t>
        </is>
      </c>
      <c r="C4232" s="8" t="inlineStr">
        <is>
          <t>Galaxy S24 Ultra 12-512GB 5G</t>
        </is>
      </c>
      <c r="D4232" s="8" t="inlineStr">
        <is>
          <t>-</t>
        </is>
      </c>
      <c r="E4232" s="9" t="n">
        <v>7692</v>
      </c>
      <c r="F4232" s="9" t="inlineStr">
        <is>
          <t>7692.00</t>
        </is>
      </c>
      <c r="G4232" s="9" t="inlineStr">
        <is>
          <t>Instock</t>
        </is>
      </c>
      <c r="H4232" s="9">
        <f>SUBSTITUTE(SUBSTITUTE(SUBSTITUTE(SUBSTITUTE(SUBSTITUTE(F4232,"od",""),"Cena internetowa","")," ",""),"€",""),",",".")+0</f>
        <v/>
      </c>
      <c r="I4232" s="9" t="n"/>
      <c r="J4232" s="9">
        <f>IF(I4232&lt;&gt;"",I4232,H4232)</f>
        <v/>
      </c>
      <c r="K4232" s="9">
        <f>E4232/(1+M4232)</f>
        <v/>
      </c>
      <c r="L4232" s="10" t="inlineStr">
        <is>
          <t>PLN</t>
        </is>
      </c>
      <c r="M4232" s="11" t="n">
        <v>0.23</v>
      </c>
      <c r="N4232" s="9">
        <f>K4232*VLOOKUP(L4232,'Exchange rate'!A:B,2,0)</f>
        <v/>
      </c>
      <c r="O4232" s="8" t="inlineStr">
        <is>
          <t>Zadowolenie</t>
        </is>
      </c>
      <c r="P4232" s="8" t="inlineStr">
        <is>
          <t>Zadowolenie</t>
        </is>
      </c>
      <c r="Q4232" s="8" t="inlineStr">
        <is>
          <t>Poland</t>
        </is>
      </c>
      <c r="R4232" s="12" t="inlineStr">
        <is>
          <t>https://www.zadowolenie.pl/samsung-smartfon-galaxy-s24ds-5g-ultra-12-512gb-czarny-enterprise-edition</t>
        </is>
      </c>
      <c r="S4232" s="13" t="inlineStr">
        <is>
          <t>Handset</t>
        </is>
      </c>
      <c r="T4232" s="13" t="n"/>
      <c r="U4232" s="12" t="inlineStr">
        <is>
          <t>https://drive.google.com/uc?export=view&amp;id=1FjJd-ryYtVENUaRmq_18ZdWMkDg2mU7f</t>
        </is>
      </c>
      <c r="V4232" t="inlineStr">
        <is>
          <t>20250424</t>
        </is>
      </c>
    </row>
    <row r="4233" ht="15" customHeight="1">
      <c r="A4233" s="7" t="inlineStr">
        <is>
          <t>BN2009169</t>
        </is>
      </c>
      <c r="B4233" s="8" t="inlineStr">
        <is>
          <t>Samsung</t>
        </is>
      </c>
      <c r="C4233" s="8" t="inlineStr">
        <is>
          <t>Galaxy S24+ 12-256GB 5G</t>
        </is>
      </c>
      <c r="D4233" s="8" t="inlineStr">
        <is>
          <t>-</t>
        </is>
      </c>
      <c r="E4233" s="9" t="n">
        <v>0</v>
      </c>
      <c r="F4233" s="9" t="inlineStr">
        <is>
          <t>0.00</t>
        </is>
      </c>
      <c r="G4233" s="9" t="inlineStr">
        <is>
          <t>Outstock</t>
        </is>
      </c>
      <c r="H4233" s="9">
        <f>SUBSTITUTE(SUBSTITUTE(SUBSTITUTE(SUBSTITUTE(SUBSTITUTE(F4233,"od",""),"Cena internetowa","")," ",""),"€",""),",",".")+0</f>
        <v/>
      </c>
      <c r="I4233" s="9" t="n"/>
      <c r="J4233" s="9">
        <f>IF(I4233&lt;&gt;"",I4233,H4233)</f>
        <v/>
      </c>
      <c r="K4233" s="9">
        <f>E4233/(1+M4233)</f>
        <v/>
      </c>
      <c r="L4233" s="10" t="inlineStr">
        <is>
          <t>PLN</t>
        </is>
      </c>
      <c r="M4233" s="11" t="n">
        <v>0.23</v>
      </c>
      <c r="N4233" s="9">
        <f>K4233*VLOOKUP(L4233,'Exchange rate'!A:B,2,0)</f>
        <v/>
      </c>
      <c r="O4233" s="8" t="inlineStr">
        <is>
          <t>Zadowolenie</t>
        </is>
      </c>
      <c r="P4233" s="8" t="inlineStr">
        <is>
          <t>Zadowolenie</t>
        </is>
      </c>
      <c r="Q4233" s="8" t="inlineStr">
        <is>
          <t>Poland</t>
        </is>
      </c>
      <c r="R4233" s="12" t="inlineStr">
        <is>
          <t>https://www.zadowolenie.pl/samsung-smartfon-galaxy-s24-5g-12-256-gb-czarny</t>
        </is>
      </c>
      <c r="S4233" s="13" t="inlineStr">
        <is>
          <t>Handset</t>
        </is>
      </c>
      <c r="T4233" s="13" t="inlineStr">
        <is>
          <t>a</t>
        </is>
      </c>
      <c r="U4233" s="12" t="inlineStr">
        <is>
          <t>https://drive.google.com/uc?export=view&amp;id=1GAmR73_OYGJ9hKdB5BwsU7p3Rh9DbbgA</t>
        </is>
      </c>
      <c r="V4233" t="inlineStr">
        <is>
          <t>20250424</t>
        </is>
      </c>
    </row>
    <row r="4234" ht="15" customHeight="1">
      <c r="A4234" s="7" t="inlineStr">
        <is>
          <t>BN2009170</t>
        </is>
      </c>
      <c r="B4234" s="8" t="inlineStr">
        <is>
          <t>Samsung</t>
        </is>
      </c>
      <c r="C4234" s="8" t="inlineStr">
        <is>
          <t>Galaxy S24+ 12-512GB 5G</t>
        </is>
      </c>
      <c r="D4234" s="8" t="inlineStr">
        <is>
          <t>-</t>
        </is>
      </c>
      <c r="E4234" s="9" t="n">
        <v>0</v>
      </c>
      <c r="F4234" s="9" t="inlineStr">
        <is>
          <t>0.00</t>
        </is>
      </c>
      <c r="G4234" s="9" t="inlineStr">
        <is>
          <t>Outstock</t>
        </is>
      </c>
      <c r="H4234" s="9">
        <f>SUBSTITUTE(SUBSTITUTE(SUBSTITUTE(SUBSTITUTE(SUBSTITUTE(F4234,"od",""),"Cena internetowa","")," ",""),"€",""),",",".")+0</f>
        <v/>
      </c>
      <c r="I4234" s="9" t="n"/>
      <c r="J4234" s="9">
        <f>IF(I4234&lt;&gt;"",I4234,H4234)</f>
        <v/>
      </c>
      <c r="K4234" s="9">
        <f>E4234/(1+M4234)</f>
        <v/>
      </c>
      <c r="L4234" s="10" t="inlineStr">
        <is>
          <t>PLN</t>
        </is>
      </c>
      <c r="M4234" s="11" t="n">
        <v>0.23</v>
      </c>
      <c r="N4234" s="9">
        <f>K4234*VLOOKUP(L4234,'Exchange rate'!A:B,2,0)</f>
        <v/>
      </c>
      <c r="O4234" s="8" t="inlineStr">
        <is>
          <t>Zadowolenie</t>
        </is>
      </c>
      <c r="P4234" s="8" t="inlineStr">
        <is>
          <t>Zadowolenie</t>
        </is>
      </c>
      <c r="Q4234" s="8" t="inlineStr">
        <is>
          <t>Poland</t>
        </is>
      </c>
      <c r="R4234" s="12" t="inlineStr">
        <is>
          <t>https://www.zadowolenie.pl/samsung-smartfon-galaxy-s24-5g-12-512-gb-czarny</t>
        </is>
      </c>
      <c r="S4234" s="13" t="inlineStr">
        <is>
          <t>Handset</t>
        </is>
      </c>
      <c r="T4234" s="13" t="inlineStr">
        <is>
          <t>a</t>
        </is>
      </c>
      <c r="U4234" s="12" t="inlineStr">
        <is>
          <t>https://drive.google.com/uc?export=view&amp;id=1FmWQVSc7LCJA3LfJLCzyvmeZRr2rW1VT</t>
        </is>
      </c>
      <c r="V4234" t="inlineStr">
        <is>
          <t>20250424</t>
        </is>
      </c>
    </row>
    <row r="4235" ht="15" customHeight="1">
      <c r="A4235" s="7" t="inlineStr">
        <is>
          <t>BN2009796</t>
        </is>
      </c>
      <c r="B4235" s="8" t="inlineStr">
        <is>
          <t>Samsung</t>
        </is>
      </c>
      <c r="C4235" s="8" t="inlineStr">
        <is>
          <t>Galaxy S25 12-128GB 5G</t>
        </is>
      </c>
      <c r="D4235" s="8" t="inlineStr">
        <is>
          <t>-</t>
        </is>
      </c>
      <c r="E4235" s="9" t="n">
        <v>3939</v>
      </c>
      <c r="F4235" s="9" t="inlineStr">
        <is>
          <t>3939.00</t>
        </is>
      </c>
      <c r="G4235" s="9" t="inlineStr">
        <is>
          <t>Instock</t>
        </is>
      </c>
      <c r="H4235" s="9">
        <f>SUBSTITUTE(SUBSTITUTE(SUBSTITUTE(SUBSTITUTE(SUBSTITUTE(F4235,"od",""),"Cena internetowa","")," ",""),"€",""),",",".")+0</f>
        <v/>
      </c>
      <c r="I4235" s="9" t="n"/>
      <c r="J4235" s="9">
        <f>IF(I4235&lt;&gt;"",I4235,H4235)</f>
        <v/>
      </c>
      <c r="K4235" s="9">
        <f>E4235/(1+M4235)</f>
        <v/>
      </c>
      <c r="L4235" s="10" t="inlineStr">
        <is>
          <t>PLN</t>
        </is>
      </c>
      <c r="M4235" s="11" t="n">
        <v>0.23</v>
      </c>
      <c r="N4235" s="9">
        <f>K4235*VLOOKUP(L4235,'Exchange rate'!A:B,2,0)</f>
        <v/>
      </c>
      <c r="O4235" s="8" t="inlineStr">
        <is>
          <t>Zadowolenie</t>
        </is>
      </c>
      <c r="P4235" s="8" t="inlineStr">
        <is>
          <t>Zadowolenie</t>
        </is>
      </c>
      <c r="Q4235" s="8" t="inlineStr">
        <is>
          <t>Poland</t>
        </is>
      </c>
      <c r="R4235" s="12" t="inlineStr">
        <is>
          <t>https://www.zadowolenie.pl/samsung-smartfon-galaxy-s25-5g-12-128gb-ds-enterprise-edition-srebrny</t>
        </is>
      </c>
      <c r="S4235" s="13" t="inlineStr">
        <is>
          <t>Handset</t>
        </is>
      </c>
      <c r="T4235" s="13" t="n"/>
      <c r="U4235" s="12" t="inlineStr">
        <is>
          <t>https://drive.google.com/uc?export=view&amp;id=1HYuO1RmlMZost5qwhtgnXLGBJFYNAeiC</t>
        </is>
      </c>
      <c r="V4235" t="inlineStr">
        <is>
          <t>20250424</t>
        </is>
      </c>
    </row>
    <row r="4236" ht="15" customHeight="1">
      <c r="A4236" s="7" t="inlineStr">
        <is>
          <t>BN2009900</t>
        </is>
      </c>
      <c r="B4236" s="8" t="inlineStr">
        <is>
          <t>Samsung</t>
        </is>
      </c>
      <c r="C4236" s="8" t="inlineStr">
        <is>
          <t>Galaxy S25 12-256GB 5G</t>
        </is>
      </c>
      <c r="D4236" s="8" t="inlineStr">
        <is>
          <t>-</t>
        </is>
      </c>
      <c r="E4236" s="9" t="n">
        <v>0</v>
      </c>
      <c r="F4236" s="9" t="inlineStr">
        <is>
          <t>0.00</t>
        </is>
      </c>
      <c r="G4236" s="9" t="inlineStr">
        <is>
          <t>Outstock</t>
        </is>
      </c>
      <c r="H4236" s="9">
        <f>SUBSTITUTE(SUBSTITUTE(SUBSTITUTE(SUBSTITUTE(SUBSTITUTE(F4236,"od",""),"Cena internetowa","")," ",""),"€",""),",",".")+0</f>
        <v/>
      </c>
      <c r="I4236" s="9" t="n"/>
      <c r="J4236" s="9">
        <f>IF(I4236&lt;&gt;"",I4236,H4236)</f>
        <v/>
      </c>
      <c r="K4236" s="9">
        <f>E4236/(1+M4236)</f>
        <v/>
      </c>
      <c r="L4236" s="10" t="inlineStr">
        <is>
          <t>PLN</t>
        </is>
      </c>
      <c r="M4236" s="11" t="n">
        <v>0.23</v>
      </c>
      <c r="N4236" s="9">
        <f>K4236*VLOOKUP(L4236,'Exchange rate'!A:B,2,0)</f>
        <v/>
      </c>
      <c r="O4236" s="8" t="inlineStr">
        <is>
          <t>Zadowolenie</t>
        </is>
      </c>
      <c r="P4236" s="8" t="inlineStr">
        <is>
          <t>Zadowolenie</t>
        </is>
      </c>
      <c r="Q4236" s="8" t="inlineStr">
        <is>
          <t>Poland</t>
        </is>
      </c>
      <c r="R4236" s="12" t="inlineStr">
        <is>
          <t>https://www.zadowolenie.pl/samsung-smartfon-galaxy-s25-5g-12-256gb-ds-enterprise-edition-srebrny</t>
        </is>
      </c>
      <c r="S4236" s="13" t="inlineStr">
        <is>
          <t>Handset</t>
        </is>
      </c>
      <c r="T4236" s="13" t="inlineStr">
        <is>
          <t>a</t>
        </is>
      </c>
      <c r="U4236" s="12" t="inlineStr">
        <is>
          <t>https://drive.google.com/uc?export=view&amp;id=1H0Ar_Tw-4R_yRtZGN94yIAv1nNa7F75n</t>
        </is>
      </c>
      <c r="V4236" t="inlineStr">
        <is>
          <t>20250424</t>
        </is>
      </c>
    </row>
    <row r="4237" ht="15" customHeight="1">
      <c r="A4237" s="7" t="inlineStr">
        <is>
          <t>BN2009849</t>
        </is>
      </c>
      <c r="B4237" s="8" t="inlineStr">
        <is>
          <t>Samsung</t>
        </is>
      </c>
      <c r="C4237" s="8" t="inlineStr">
        <is>
          <t>Galaxy S25 12-512GB 5G</t>
        </is>
      </c>
      <c r="D4237" s="8" t="inlineStr">
        <is>
          <t>-</t>
        </is>
      </c>
      <c r="E4237" s="9" t="n">
        <v>4741</v>
      </c>
      <c r="F4237" s="9" t="inlineStr">
        <is>
          <t>4741.00</t>
        </is>
      </c>
      <c r="G4237" s="9" t="inlineStr">
        <is>
          <t>Instock</t>
        </is>
      </c>
      <c r="H4237" s="9">
        <f>SUBSTITUTE(SUBSTITUTE(SUBSTITUTE(SUBSTITUTE(SUBSTITUTE(F4237,"od",""),"Cena internetowa","")," ",""),"€",""),",",".")+0</f>
        <v/>
      </c>
      <c r="I4237" s="9" t="n"/>
      <c r="J4237" s="9">
        <f>IF(I4237&lt;&gt;"",I4237,H4237)</f>
        <v/>
      </c>
      <c r="K4237" s="9">
        <f>E4237/(1+M4237)</f>
        <v/>
      </c>
      <c r="L4237" s="10" t="inlineStr">
        <is>
          <t>PLN</t>
        </is>
      </c>
      <c r="M4237" s="11" t="n">
        <v>0.23</v>
      </c>
      <c r="N4237" s="9">
        <f>K4237*VLOOKUP(L4237,'Exchange rate'!A:B,2,0)</f>
        <v/>
      </c>
      <c r="O4237" s="8" t="inlineStr">
        <is>
          <t>Zadowolenie</t>
        </is>
      </c>
      <c r="P4237" s="8" t="inlineStr">
        <is>
          <t>Zadowolenie</t>
        </is>
      </c>
      <c r="Q4237" s="8" t="inlineStr">
        <is>
          <t>Poland</t>
        </is>
      </c>
      <c r="R4237" s="12" t="inlineStr">
        <is>
          <t>https://www.zadowolenie.pl/samsung-smartfon-galaxy-s25-5g-12-512gb-ds-srebrny</t>
        </is>
      </c>
      <c r="S4237" s="13" t="inlineStr">
        <is>
          <t>Handset</t>
        </is>
      </c>
      <c r="T4237" s="13" t="n"/>
      <c r="U4237" s="12" t="inlineStr">
        <is>
          <t>https://drive.google.com/uc?export=view&amp;id=1FSHneMNXvUJnIdzKLjbk2vkayDHmcqQX</t>
        </is>
      </c>
      <c r="V4237" t="inlineStr">
        <is>
          <t>20250424</t>
        </is>
      </c>
    </row>
    <row r="4238" ht="15" customHeight="1">
      <c r="A4238" s="7" t="inlineStr">
        <is>
          <t>BN2009851</t>
        </is>
      </c>
      <c r="B4238" s="8" t="inlineStr">
        <is>
          <t>Samsung</t>
        </is>
      </c>
      <c r="C4238" s="8" t="inlineStr">
        <is>
          <t>Galaxy S25 Ultra 12-1TB 5G</t>
        </is>
      </c>
      <c r="D4238" s="8" t="inlineStr">
        <is>
          <t>-</t>
        </is>
      </c>
      <c r="E4238" s="9" t="n">
        <v>8074</v>
      </c>
      <c r="F4238" s="9" t="inlineStr">
        <is>
          <t>8074.00</t>
        </is>
      </c>
      <c r="G4238" s="9" t="inlineStr">
        <is>
          <t>Instock</t>
        </is>
      </c>
      <c r="H4238" s="9">
        <f>SUBSTITUTE(SUBSTITUTE(SUBSTITUTE(SUBSTITUTE(SUBSTITUTE(F4238,"od",""),"Cena internetowa","")," ",""),"€",""),",",".")+0</f>
        <v/>
      </c>
      <c r="I4238" s="9" t="n"/>
      <c r="J4238" s="9">
        <f>IF(I4238&lt;&gt;"",I4238,H4238)</f>
        <v/>
      </c>
      <c r="K4238" s="9">
        <f>E4238/(1+M4238)</f>
        <v/>
      </c>
      <c r="L4238" s="10" t="inlineStr">
        <is>
          <t>PLN</t>
        </is>
      </c>
      <c r="M4238" s="11" t="n">
        <v>0.23</v>
      </c>
      <c r="N4238" s="9">
        <f>K4238*VLOOKUP(L4238,'Exchange rate'!A:B,2,0)</f>
        <v/>
      </c>
      <c r="O4238" s="8" t="inlineStr">
        <is>
          <t>Zadowolenie</t>
        </is>
      </c>
      <c r="P4238" s="8" t="inlineStr">
        <is>
          <t>Zadowolenie</t>
        </is>
      </c>
      <c r="Q4238" s="8" t="inlineStr">
        <is>
          <t>Poland</t>
        </is>
      </c>
      <c r="R4238" s="12" t="inlineStr">
        <is>
          <t>https://www.zadowolenie.pl/samsung-smartfon-galaxy-s25-ds-5g-ultra-12gb-1tb-czarny</t>
        </is>
      </c>
      <c r="S4238" s="13" t="inlineStr">
        <is>
          <t>Handset</t>
        </is>
      </c>
      <c r="T4238" s="13" t="n"/>
      <c r="U4238" s="12" t="inlineStr">
        <is>
          <t>https://drive.google.com/uc?export=view&amp;id=1FPZlnx5-gSatB6FPs-p-7U1yrcTMNzYZ</t>
        </is>
      </c>
      <c r="V4238" t="inlineStr">
        <is>
          <t>20250424</t>
        </is>
      </c>
    </row>
    <row r="4239" ht="15" customHeight="1">
      <c r="A4239" s="7" t="inlineStr">
        <is>
          <t>BN2009798</t>
        </is>
      </c>
      <c r="B4239" s="8" t="inlineStr">
        <is>
          <t>Samsung</t>
        </is>
      </c>
      <c r="C4239" s="8" t="inlineStr">
        <is>
          <t>Galaxy S25 Ultra 12-256GB 5G</t>
        </is>
      </c>
      <c r="D4239" s="8" t="inlineStr">
        <is>
          <t>-</t>
        </is>
      </c>
      <c r="E4239" s="9" t="n">
        <v>0</v>
      </c>
      <c r="F4239" s="9" t="inlineStr">
        <is>
          <t>0.00</t>
        </is>
      </c>
      <c r="G4239" s="9" t="inlineStr">
        <is>
          <t>Outstock</t>
        </is>
      </c>
      <c r="H4239" s="9">
        <f>SUBSTITUTE(SUBSTITUTE(SUBSTITUTE(SUBSTITUTE(SUBSTITUTE(F4239,"od",""),"Cena internetowa","")," ",""),"€",""),",",".")+0</f>
        <v/>
      </c>
      <c r="I4239" s="9" t="n"/>
      <c r="J4239" s="9">
        <f>IF(I4239&lt;&gt;"",I4239,H4239)</f>
        <v/>
      </c>
      <c r="K4239" s="9">
        <f>E4239/(1+M4239)</f>
        <v/>
      </c>
      <c r="L4239" s="10" t="inlineStr">
        <is>
          <t>PLN</t>
        </is>
      </c>
      <c r="M4239" s="11" t="n">
        <v>0.23</v>
      </c>
      <c r="N4239" s="9">
        <f>K4239*VLOOKUP(L4239,'Exchange rate'!A:B,2,0)</f>
        <v/>
      </c>
      <c r="O4239" s="8" t="inlineStr">
        <is>
          <t>Zadowolenie</t>
        </is>
      </c>
      <c r="P4239" s="8" t="inlineStr">
        <is>
          <t>Zadowolenie</t>
        </is>
      </c>
      <c r="Q4239" s="8" t="inlineStr">
        <is>
          <t>Poland</t>
        </is>
      </c>
      <c r="R4239" s="12" t="inlineStr">
        <is>
          <t>https://www.zadowolenie.pl/samsung-smartfon-galaxy-s25-ds-5g-ultra-12-256gb-czarny-enterprise-edition</t>
        </is>
      </c>
      <c r="S4239" s="13" t="inlineStr">
        <is>
          <t>Handset</t>
        </is>
      </c>
      <c r="T4239" s="13" t="inlineStr">
        <is>
          <t>a</t>
        </is>
      </c>
      <c r="U4239" s="12" t="inlineStr">
        <is>
          <t>https://drive.google.com/uc?export=view&amp;id=1HQSTQQoDWjuJdRIXV2lNMY2ekJLr3bNT</t>
        </is>
      </c>
      <c r="V4239" t="inlineStr">
        <is>
          <t>20250424</t>
        </is>
      </c>
    </row>
    <row r="4240" ht="15" customHeight="1">
      <c r="A4240" s="7" t="inlineStr">
        <is>
          <t>BN2009852</t>
        </is>
      </c>
      <c r="B4240" s="8" t="inlineStr">
        <is>
          <t>Samsung</t>
        </is>
      </c>
      <c r="C4240" s="8" t="inlineStr">
        <is>
          <t>Galaxy S25 Ultra 12-512GB 5G</t>
        </is>
      </c>
      <c r="D4240" s="8" t="inlineStr">
        <is>
          <t>-</t>
        </is>
      </c>
      <c r="E4240" s="9" t="n">
        <v>6849</v>
      </c>
      <c r="F4240" s="9" t="inlineStr">
        <is>
          <t>6849.00</t>
        </is>
      </c>
      <c r="G4240" s="9" t="inlineStr">
        <is>
          <t>Instock</t>
        </is>
      </c>
      <c r="H4240" s="9">
        <f>SUBSTITUTE(SUBSTITUTE(SUBSTITUTE(SUBSTITUTE(SUBSTITUTE(F4240,"od",""),"Cena internetowa","")," ",""),"€",""),",",".")+0</f>
        <v/>
      </c>
      <c r="I4240" s="9" t="n"/>
      <c r="J4240" s="9">
        <f>IF(I4240&lt;&gt;"",I4240,H4240)</f>
        <v/>
      </c>
      <c r="K4240" s="9">
        <f>E4240/(1+M4240)</f>
        <v/>
      </c>
      <c r="L4240" s="10" t="inlineStr">
        <is>
          <t>PLN</t>
        </is>
      </c>
      <c r="M4240" s="11" t="n">
        <v>0.23</v>
      </c>
      <c r="N4240" s="9">
        <f>K4240*VLOOKUP(L4240,'Exchange rate'!A:B,2,0)</f>
        <v/>
      </c>
      <c r="O4240" s="8" t="inlineStr">
        <is>
          <t>Zadowolenie</t>
        </is>
      </c>
      <c r="P4240" s="8" t="inlineStr">
        <is>
          <t>Zadowolenie</t>
        </is>
      </c>
      <c r="Q4240" s="8" t="inlineStr">
        <is>
          <t>Poland</t>
        </is>
      </c>
      <c r="R4240" s="12" t="inlineStr">
        <is>
          <t>https://www.zadowolenie.pl/samsung-smartfon-galaxy-s25-ds-5g-ultra-12-512gb-czarny-enterprise-edition</t>
        </is>
      </c>
      <c r="S4240" s="13" t="inlineStr">
        <is>
          <t>Handset</t>
        </is>
      </c>
      <c r="T4240" s="13" t="n"/>
      <c r="U4240" s="12" t="inlineStr">
        <is>
          <t>https://drive.google.com/uc?export=view&amp;id=1HEYisgEJpF1hoCzYK2JO8QAxM4CVwHSZ</t>
        </is>
      </c>
      <c r="V4240" t="inlineStr">
        <is>
          <t>20250424</t>
        </is>
      </c>
    </row>
    <row r="4241" ht="15" customHeight="1">
      <c r="A4241" s="7" t="inlineStr">
        <is>
          <t>BN2009797</t>
        </is>
      </c>
      <c r="B4241" s="8" t="inlineStr">
        <is>
          <t>Samsung</t>
        </is>
      </c>
      <c r="C4241" s="8" t="inlineStr">
        <is>
          <t>Galaxy S25+ 12-256GB 5G</t>
        </is>
      </c>
      <c r="D4241" s="8" t="inlineStr">
        <is>
          <t>-</t>
        </is>
      </c>
      <c r="E4241" s="9" t="n">
        <v>5044</v>
      </c>
      <c r="F4241" s="9" t="inlineStr">
        <is>
          <t>5044.00</t>
        </is>
      </c>
      <c r="G4241" s="9" t="inlineStr">
        <is>
          <t>Instock</t>
        </is>
      </c>
      <c r="H4241" s="9">
        <f>SUBSTITUTE(SUBSTITUTE(SUBSTITUTE(SUBSTITUTE(SUBSTITUTE(F4241,"od",""),"Cena internetowa","")," ",""),"€",""),",",".")+0</f>
        <v/>
      </c>
      <c r="I4241" s="9" t="n"/>
      <c r="J4241" s="9">
        <f>IF(I4241&lt;&gt;"",I4241,H4241)</f>
        <v/>
      </c>
      <c r="K4241" s="9">
        <f>E4241/(1+M4241)</f>
        <v/>
      </c>
      <c r="L4241" s="10" t="inlineStr">
        <is>
          <t>PLN</t>
        </is>
      </c>
      <c r="M4241" s="11" t="n">
        <v>0.23</v>
      </c>
      <c r="N4241" s="9">
        <f>K4241*VLOOKUP(L4241,'Exchange rate'!A:B,2,0)</f>
        <v/>
      </c>
      <c r="O4241" s="8" t="inlineStr">
        <is>
          <t>Zadowolenie</t>
        </is>
      </c>
      <c r="P4241" s="8" t="inlineStr">
        <is>
          <t>Zadowolenie</t>
        </is>
      </c>
      <c r="Q4241" s="8" t="inlineStr">
        <is>
          <t>Poland</t>
        </is>
      </c>
      <c r="R4241" s="12" t="inlineStr">
        <is>
          <t>https://www.zadowolenie.pl/samsung-smartfon-galaxy-s25-5g-12-256gb-ds-srebrny</t>
        </is>
      </c>
      <c r="S4241" s="13" t="inlineStr">
        <is>
          <t>Handset</t>
        </is>
      </c>
      <c r="T4241" s="13" t="n"/>
      <c r="U4241" s="12" t="inlineStr">
        <is>
          <t>https://drive.google.com/uc?export=view&amp;id=1HYQdh49iBiNWFwUZNknBKoWXwVwqmCUV</t>
        </is>
      </c>
      <c r="V4241" t="inlineStr">
        <is>
          <t>20250424</t>
        </is>
      </c>
    </row>
    <row r="4242" ht="15" customHeight="1">
      <c r="A4242" s="7" t="inlineStr">
        <is>
          <t>BN2009850</t>
        </is>
      </c>
      <c r="B4242" s="8" t="inlineStr">
        <is>
          <t>Samsung</t>
        </is>
      </c>
      <c r="C4242" s="8" t="inlineStr">
        <is>
          <t>Galaxy S25+ 12-512GB 5G</t>
        </is>
      </c>
      <c r="D4242" s="8" t="inlineStr">
        <is>
          <t>-</t>
        </is>
      </c>
      <c r="E4242" s="9" t="n">
        <v>5531</v>
      </c>
      <c r="F4242" s="9" t="inlineStr">
        <is>
          <t>5531.00</t>
        </is>
      </c>
      <c r="G4242" s="9" t="inlineStr">
        <is>
          <t>Instock</t>
        </is>
      </c>
      <c r="H4242" s="9">
        <f>SUBSTITUTE(SUBSTITUTE(SUBSTITUTE(SUBSTITUTE(SUBSTITUTE(F4242,"od",""),"Cena internetowa","")," ",""),"€",""),",",".")+0</f>
        <v/>
      </c>
      <c r="I4242" s="9" t="n"/>
      <c r="J4242" s="9">
        <f>IF(I4242&lt;&gt;"",I4242,H4242)</f>
        <v/>
      </c>
      <c r="K4242" s="9">
        <f>E4242/(1+M4242)</f>
        <v/>
      </c>
      <c r="L4242" s="10" t="inlineStr">
        <is>
          <t>PLN</t>
        </is>
      </c>
      <c r="M4242" s="11" t="n">
        <v>0.23</v>
      </c>
      <c r="N4242" s="9">
        <f>K4242*VLOOKUP(L4242,'Exchange rate'!A:B,2,0)</f>
        <v/>
      </c>
      <c r="O4242" s="8" t="inlineStr">
        <is>
          <t>Zadowolenie</t>
        </is>
      </c>
      <c r="P4242" s="8" t="inlineStr">
        <is>
          <t>Zadowolenie</t>
        </is>
      </c>
      <c r="Q4242" s="8" t="inlineStr">
        <is>
          <t>Poland</t>
        </is>
      </c>
      <c r="R4242" s="12" t="inlineStr">
        <is>
          <t>https://www.zadowolenie.pl/samsung-smartfon-galaxy-s25-5g-12-512gb-ds-srebrny-2</t>
        </is>
      </c>
      <c r="S4242" s="13" t="inlineStr">
        <is>
          <t>Handset</t>
        </is>
      </c>
      <c r="T4242" s="13" t="n"/>
      <c r="U4242" s="12" t="inlineStr">
        <is>
          <t>https://drive.google.com/uc?export=view&amp;id=1HTA-5ty1yYPyr4OeE3-7tXaMumy6--xt</t>
        </is>
      </c>
      <c r="V4242" t="inlineStr">
        <is>
          <t>20250424</t>
        </is>
      </c>
    </row>
    <row r="4243" ht="15" customHeight="1">
      <c r="A4243" s="7" t="inlineStr">
        <is>
          <t>BN2009046</t>
        </is>
      </c>
      <c r="B4243" s="8" t="inlineStr">
        <is>
          <t>Samsung</t>
        </is>
      </c>
      <c r="C4243" s="8" t="inlineStr">
        <is>
          <t>Galaxy Tab A9 4-64GB WiFi</t>
        </is>
      </c>
      <c r="D4243" s="8" t="inlineStr">
        <is>
          <t>-</t>
        </is>
      </c>
      <c r="E4243" s="9" t="n">
        <v>0</v>
      </c>
      <c r="F4243" s="9" t="inlineStr">
        <is>
          <t>0.00</t>
        </is>
      </c>
      <c r="G4243" s="9" t="inlineStr">
        <is>
          <t>Outstock</t>
        </is>
      </c>
      <c r="H4243" s="9">
        <f>SUBSTITUTE(SUBSTITUTE(SUBSTITUTE(SUBSTITUTE(SUBSTITUTE(F4243,"od",""),"Cena internetowa","")," ",""),"€",""),",",".")+0</f>
        <v/>
      </c>
      <c r="I4243" s="9" t="n"/>
      <c r="J4243" s="9">
        <f>IF(I4243&lt;&gt;"",I4243,H4243)</f>
        <v/>
      </c>
      <c r="K4243" s="9">
        <f>E4243/(1+M4243)</f>
        <v/>
      </c>
      <c r="L4243" s="10" t="inlineStr">
        <is>
          <t>PLN</t>
        </is>
      </c>
      <c r="M4243" s="11" t="n">
        <v>0.23</v>
      </c>
      <c r="N4243" s="9">
        <f>K4243*VLOOKUP(L4243,'Exchange rate'!A:B,2,0)</f>
        <v/>
      </c>
      <c r="O4243" s="8" t="inlineStr">
        <is>
          <t>Zadowolenie</t>
        </is>
      </c>
      <c r="P4243" s="8" t="inlineStr">
        <is>
          <t>Zadowolenie</t>
        </is>
      </c>
      <c r="Q4243" s="8" t="inlineStr">
        <is>
          <t>Poland</t>
        </is>
      </c>
      <c r="R4243" s="12" t="inlineStr">
        <is>
          <t>https://www.zadowolenie.pl/samsung-tablet-galaxy-tab-a9-x110-8-7-cala-wifi-4-64gb-szary</t>
        </is>
      </c>
      <c r="S4243" s="13" t="inlineStr">
        <is>
          <t>Tablet</t>
        </is>
      </c>
      <c r="T4243" s="13" t="inlineStr">
        <is>
          <t>a</t>
        </is>
      </c>
      <c r="U4243" s="12" t="inlineStr">
        <is>
          <t>https://drive.google.com/uc?export=view&amp;id=1G_ABVg3rfNAnV4yskxDlZ59pxDaAWd8I</t>
        </is>
      </c>
      <c r="V4243" t="inlineStr">
        <is>
          <t>20250424</t>
        </is>
      </c>
    </row>
    <row r="4244" ht="15" customHeight="1">
      <c r="A4244" s="7" t="inlineStr">
        <is>
          <t>BN2008981</t>
        </is>
      </c>
      <c r="B4244" s="8" t="inlineStr">
        <is>
          <t>Samsung</t>
        </is>
      </c>
      <c r="C4244" s="8" t="inlineStr">
        <is>
          <t>Galaxy Tab A9+ 4-64GB 5G</t>
        </is>
      </c>
      <c r="D4244" s="8" t="inlineStr">
        <is>
          <t>-</t>
        </is>
      </c>
      <c r="E4244" s="9" t="n">
        <v>1553</v>
      </c>
      <c r="F4244" s="9" t="inlineStr">
        <is>
          <t>1553.00</t>
        </is>
      </c>
      <c r="G4244" s="9" t="inlineStr">
        <is>
          <t>Instock</t>
        </is>
      </c>
      <c r="H4244" s="9">
        <f>SUBSTITUTE(SUBSTITUTE(SUBSTITUTE(SUBSTITUTE(SUBSTITUTE(F4244,"od",""),"Cena internetowa","")," ",""),"€",""),",",".")+0</f>
        <v/>
      </c>
      <c r="I4244" s="9" t="n"/>
      <c r="J4244" s="9">
        <f>IF(I4244&lt;&gt;"",I4244,H4244)</f>
        <v/>
      </c>
      <c r="K4244" s="9">
        <f>E4244/(1+M4244)</f>
        <v/>
      </c>
      <c r="L4244" s="10" t="inlineStr">
        <is>
          <t>PLN</t>
        </is>
      </c>
      <c r="M4244" s="11" t="n">
        <v>0.23</v>
      </c>
      <c r="N4244" s="9">
        <f>K4244*VLOOKUP(L4244,'Exchange rate'!A:B,2,0)</f>
        <v/>
      </c>
      <c r="O4244" s="8" t="inlineStr">
        <is>
          <t>Zadowolenie</t>
        </is>
      </c>
      <c r="P4244" s="8" t="inlineStr">
        <is>
          <t>Zadowolenie</t>
        </is>
      </c>
      <c r="Q4244" s="8" t="inlineStr">
        <is>
          <t>Poland</t>
        </is>
      </c>
      <c r="R4244" s="12" t="inlineStr">
        <is>
          <t>https://www.zadowolenie.pl/samsung-tablet-galaxy-tab-a9-11-cali-5g-4-64-gb-szary</t>
        </is>
      </c>
      <c r="S4244" s="13" t="inlineStr">
        <is>
          <t>Tablet</t>
        </is>
      </c>
      <c r="T4244" s="13" t="n"/>
      <c r="U4244" s="12" t="inlineStr">
        <is>
          <t>https://drive.google.com/uc?export=view&amp;id=1Fw_gkM1iDR4bwBCM6bYx7QCogwQlC_GO</t>
        </is>
      </c>
      <c r="V4244" t="inlineStr">
        <is>
          <t>20250424</t>
        </is>
      </c>
    </row>
    <row r="4245" ht="15" customHeight="1">
      <c r="A4245" s="7" t="inlineStr">
        <is>
          <t>BN2008983</t>
        </is>
      </c>
      <c r="B4245" s="8" t="inlineStr">
        <is>
          <t>Samsung</t>
        </is>
      </c>
      <c r="C4245" s="8" t="inlineStr">
        <is>
          <t>Galaxy Tab A9+ 4-64GB WiFi</t>
        </is>
      </c>
      <c r="D4245" s="8" t="inlineStr">
        <is>
          <t>-</t>
        </is>
      </c>
      <c r="E4245" s="9" t="n">
        <v>0</v>
      </c>
      <c r="F4245" s="9" t="inlineStr">
        <is>
          <t>0.00</t>
        </is>
      </c>
      <c r="G4245" s="9" t="inlineStr">
        <is>
          <t>Outstock</t>
        </is>
      </c>
      <c r="H4245" s="9">
        <f>SUBSTITUTE(SUBSTITUTE(SUBSTITUTE(SUBSTITUTE(SUBSTITUTE(F4245,"od",""),"Cena internetowa","")," ",""),"€",""),",",".")+0</f>
        <v/>
      </c>
      <c r="I4245" s="9" t="n"/>
      <c r="J4245" s="9">
        <f>IF(I4245&lt;&gt;"",I4245,H4245)</f>
        <v/>
      </c>
      <c r="K4245" s="9">
        <f>E4245/(1+M4245)</f>
        <v/>
      </c>
      <c r="L4245" s="10" t="inlineStr">
        <is>
          <t>PLN</t>
        </is>
      </c>
      <c r="M4245" s="11" t="n">
        <v>0.23</v>
      </c>
      <c r="N4245" s="9">
        <f>K4245*VLOOKUP(L4245,'Exchange rate'!A:B,2,0)</f>
        <v/>
      </c>
      <c r="O4245" s="8" t="inlineStr">
        <is>
          <t>Zadowolenie</t>
        </is>
      </c>
      <c r="P4245" s="8" t="inlineStr">
        <is>
          <t>Zadowolenie</t>
        </is>
      </c>
      <c r="Q4245" s="8" t="inlineStr">
        <is>
          <t>Poland</t>
        </is>
      </c>
      <c r="R4245" s="12" t="inlineStr">
        <is>
          <t>https://www.zadowolenie.pl/samsung-tablet-galaxy-tab-a9-11-cali-wifi-4-64-gb-szary</t>
        </is>
      </c>
      <c r="S4245" s="13" t="inlineStr">
        <is>
          <t>Tablet</t>
        </is>
      </c>
      <c r="T4245" s="13" t="inlineStr">
        <is>
          <t>a</t>
        </is>
      </c>
      <c r="U4245" s="12" t="inlineStr">
        <is>
          <t>https://drive.google.com/uc?export=view&amp;id=1GD90jeBsYQcsmLrgVb65SVSWq_m5kiG-</t>
        </is>
      </c>
      <c r="V4245" t="inlineStr">
        <is>
          <t>20250424</t>
        </is>
      </c>
    </row>
    <row r="4246" ht="15" customHeight="1">
      <c r="A4246" s="7" t="inlineStr">
        <is>
          <t>BN2008929</t>
        </is>
      </c>
      <c r="B4246" s="8" t="inlineStr">
        <is>
          <t>Samsung</t>
        </is>
      </c>
      <c r="C4246" s="8" t="inlineStr">
        <is>
          <t>Galaxy Tab S9 11.0 8-128GB 5G</t>
        </is>
      </c>
      <c r="D4246" s="8" t="inlineStr">
        <is>
          <t>-</t>
        </is>
      </c>
      <c r="E4246" s="9" t="n">
        <v>0</v>
      </c>
      <c r="F4246" s="9" t="inlineStr">
        <is>
          <t>0.00</t>
        </is>
      </c>
      <c r="G4246" s="9" t="inlineStr">
        <is>
          <t>Outstock</t>
        </is>
      </c>
      <c r="H4246" s="9">
        <f>SUBSTITUTE(SUBSTITUTE(SUBSTITUTE(SUBSTITUTE(SUBSTITUTE(F4246,"od",""),"Cena internetowa","")," ",""),"€",""),",",".")+0</f>
        <v/>
      </c>
      <c r="I4246" s="9" t="n"/>
      <c r="J4246" s="9">
        <f>IF(I4246&lt;&gt;"",I4246,H4246)</f>
        <v/>
      </c>
      <c r="K4246" s="9">
        <f>E4246/(1+M4246)</f>
        <v/>
      </c>
      <c r="L4246" s="10" t="inlineStr">
        <is>
          <t>PLN</t>
        </is>
      </c>
      <c r="M4246" s="11" t="n">
        <v>0.23</v>
      </c>
      <c r="N4246" s="9">
        <f>K4246*VLOOKUP(L4246,'Exchange rate'!A:B,2,0)</f>
        <v/>
      </c>
      <c r="O4246" s="8" t="inlineStr">
        <is>
          <t>Zadowolenie</t>
        </is>
      </c>
      <c r="P4246" s="8" t="inlineStr">
        <is>
          <t>Zadowolenie</t>
        </is>
      </c>
      <c r="Q4246" s="8" t="inlineStr">
        <is>
          <t>Poland</t>
        </is>
      </c>
      <c r="R4246" s="12" t="inlineStr">
        <is>
          <t>https://www.zadowolenie.pl/samsung-tablet-galaxy-tab-s9-x716-5g-11-0-8gb-128gb-szary</t>
        </is>
      </c>
      <c r="S4246" s="13" t="inlineStr">
        <is>
          <t>Tablet</t>
        </is>
      </c>
      <c r="T4246" s="13" t="inlineStr">
        <is>
          <t>a</t>
        </is>
      </c>
      <c r="U4246" s="12" t="inlineStr">
        <is>
          <t>https://drive.google.com/uc?export=view&amp;id=1HOTmnhKRI136H7cSw7HSeRe9S01Sucdg</t>
        </is>
      </c>
      <c r="V4246" t="inlineStr">
        <is>
          <t>20250424</t>
        </is>
      </c>
    </row>
    <row r="4247" ht="15" customHeight="1">
      <c r="A4247" s="7" t="inlineStr">
        <is>
          <t>BN2008354</t>
        </is>
      </c>
      <c r="B4247" s="8" t="inlineStr">
        <is>
          <t>Samsung</t>
        </is>
      </c>
      <c r="C4247" s="8" t="inlineStr">
        <is>
          <t>Galaxy Xcover 6 Pro 128GB 5G</t>
        </is>
      </c>
      <c r="D4247" s="8" t="inlineStr">
        <is>
          <t>-</t>
        </is>
      </c>
      <c r="E4247" s="9" t="n">
        <v>3010</v>
      </c>
      <c r="F4247" s="9" t="inlineStr">
        <is>
          <t>0.00</t>
        </is>
      </c>
      <c r="G4247" s="9" t="inlineStr">
        <is>
          <t>Outstock</t>
        </is>
      </c>
      <c r="H4247" s="9">
        <f>SUBSTITUTE(SUBSTITUTE(SUBSTITUTE(SUBSTITUTE(SUBSTITUTE(F4247,"od",""),"Cena internetowa","")," ",""),"€",""),",",".")+0</f>
        <v/>
      </c>
      <c r="I4247" s="9" t="n"/>
      <c r="J4247" s="9">
        <f>IF(I4247&lt;&gt;"",I4247,H4247)</f>
        <v/>
      </c>
      <c r="K4247" s="9">
        <f>E4247/(1+M4247)</f>
        <v/>
      </c>
      <c r="L4247" s="10" t="inlineStr">
        <is>
          <t>PLN</t>
        </is>
      </c>
      <c r="M4247" s="11" t="n">
        <v>0.23</v>
      </c>
      <c r="N4247" s="9">
        <f>K4247*VLOOKUP(L4247,'Exchange rate'!A:B,2,0)</f>
        <v/>
      </c>
      <c r="O4247" s="8" t="inlineStr">
        <is>
          <t>Zadowolenie</t>
        </is>
      </c>
      <c r="P4247" s="8" t="inlineStr">
        <is>
          <t>Zadowolenie</t>
        </is>
      </c>
      <c r="Q4247" s="8" t="inlineStr">
        <is>
          <t>Poland</t>
        </is>
      </c>
      <c r="R4247" s="12" t="inlineStr">
        <is>
          <t>https://www.zadowolenie.pl/samsung-smartfon-galaxy-xcover-pro-6-dualsim-g736-6-128-gb-enterprise-edition-czarny</t>
        </is>
      </c>
      <c r="S4247" s="13" t="inlineStr">
        <is>
          <t>Handset</t>
        </is>
      </c>
      <c r="T4247" s="13" t="n"/>
      <c r="U4247" s="12" t="inlineStr">
        <is>
          <t>https://drive.google.com/uc?export=view&amp;id=1Ge50CGoIjjSsi67YssD3SpiF-bR9zb9B</t>
        </is>
      </c>
      <c r="V4247" t="inlineStr">
        <is>
          <t>20250424</t>
        </is>
      </c>
    </row>
    <row r="4248" ht="15" customHeight="1">
      <c r="A4248" s="7" t="inlineStr">
        <is>
          <t>BN2009163</t>
        </is>
      </c>
      <c r="B4248" s="8" t="inlineStr">
        <is>
          <t>Samsung</t>
        </is>
      </c>
      <c r="C4248" s="8" t="inlineStr">
        <is>
          <t>Galaxy Xcover 7 6-128GB 5G</t>
        </is>
      </c>
      <c r="D4248" s="8" t="inlineStr">
        <is>
          <t>-</t>
        </is>
      </c>
      <c r="E4248" s="9" t="n">
        <v>1605</v>
      </c>
      <c r="F4248" s="9" t="inlineStr">
        <is>
          <t>1605.00</t>
        </is>
      </c>
      <c r="G4248" s="9" t="inlineStr">
        <is>
          <t>Instock</t>
        </is>
      </c>
      <c r="H4248" s="9">
        <f>SUBSTITUTE(SUBSTITUTE(SUBSTITUTE(SUBSTITUTE(SUBSTITUTE(F4248,"od",""),"Cena internetowa","")," ",""),"€",""),",",".")+0</f>
        <v/>
      </c>
      <c r="I4248" s="9" t="n"/>
      <c r="J4248" s="9">
        <f>IF(I4248&lt;&gt;"",I4248,H4248)</f>
        <v/>
      </c>
      <c r="K4248" s="9">
        <f>E4248/(1+M4248)</f>
        <v/>
      </c>
      <c r="L4248" s="10" t="inlineStr">
        <is>
          <t>PLN</t>
        </is>
      </c>
      <c r="M4248" s="11" t="n">
        <v>0.23</v>
      </c>
      <c r="N4248" s="9">
        <f>K4248*VLOOKUP(L4248,'Exchange rate'!A:B,2,0)</f>
        <v/>
      </c>
      <c r="O4248" s="8" t="inlineStr">
        <is>
          <t>Zadowolenie</t>
        </is>
      </c>
      <c r="P4248" s="8" t="inlineStr">
        <is>
          <t>Zadowolenie</t>
        </is>
      </c>
      <c r="Q4248" s="8" t="inlineStr">
        <is>
          <t>Poland</t>
        </is>
      </c>
      <c r="R4248" s="12" t="inlineStr">
        <is>
          <t>https://www.zadowolenie.pl/samsung-smartfon-xcover-7-g556-5g-6-128-gb-black</t>
        </is>
      </c>
      <c r="S4248" s="13" t="inlineStr">
        <is>
          <t>Handset</t>
        </is>
      </c>
      <c r="T4248" s="13" t="n"/>
      <c r="U4248" s="12" t="inlineStr">
        <is>
          <t>https://drive.google.com/uc?export=view&amp;id=1HMuvJRyJ3ygy3n68ulo29gRnc1JmYtDF</t>
        </is>
      </c>
      <c r="V4248" t="inlineStr">
        <is>
          <t>20250424</t>
        </is>
      </c>
    </row>
    <row r="4249" ht="15" customHeight="1">
      <c r="A4249" s="7" t="inlineStr">
        <is>
          <t>AN00000255</t>
        </is>
      </c>
      <c r="B4249" s="8" t="inlineStr">
        <is>
          <t>Samsung</t>
        </is>
      </c>
      <c r="C4249" s="8" t="inlineStr">
        <is>
          <t>Samsung Galaxy A26 5G 6/128GB</t>
        </is>
      </c>
      <c r="D4249" s="8" t="inlineStr">
        <is>
          <t>-</t>
        </is>
      </c>
      <c r="E4249" s="9" t="n">
        <v>1364</v>
      </c>
      <c r="F4249" s="9" t="inlineStr">
        <is>
          <t>1364.00</t>
        </is>
      </c>
      <c r="G4249" s="9" t="inlineStr">
        <is>
          <t>Instock</t>
        </is>
      </c>
      <c r="H4249" s="9">
        <f>SUBSTITUTE(SUBSTITUTE(SUBSTITUTE(SUBSTITUTE(SUBSTITUTE(F4249,"od",""),"Cena internetowa","")," ",""),"€",""),",",".")+0</f>
        <v/>
      </c>
      <c r="I4249" s="9" t="n"/>
      <c r="J4249" s="9">
        <f>IF(I4249&lt;&gt;"",I4249,H4249)</f>
        <v/>
      </c>
      <c r="K4249" s="9">
        <f>E4249/(1+M4249)</f>
        <v/>
      </c>
      <c r="L4249" s="10" t="inlineStr">
        <is>
          <t>PLN</t>
        </is>
      </c>
      <c r="M4249" s="11" t="n">
        <v>0.23</v>
      </c>
      <c r="N4249" s="9">
        <f>K4249*VLOOKUP(L4249,'Exchange rate'!A:B,2,0)</f>
        <v/>
      </c>
      <c r="O4249" s="8" t="inlineStr">
        <is>
          <t>Zadowolenie</t>
        </is>
      </c>
      <c r="P4249" s="8" t="inlineStr">
        <is>
          <t>Zadowolenie</t>
        </is>
      </c>
      <c r="Q4249" s="8" t="inlineStr">
        <is>
          <t>Poland</t>
        </is>
      </c>
      <c r="R4249" s="12" t="inlineStr">
        <is>
          <t>https://www.zadowolenie.pl/samsung-smartfon-galaxy-a26-5g-6-128-gb-czarny-enterprise-edition</t>
        </is>
      </c>
      <c r="S4249" s="13" t="inlineStr">
        <is>
          <t>Handset</t>
        </is>
      </c>
      <c r="T4249" s="13" t="n"/>
      <c r="U4249" s="12" t="inlineStr">
        <is>
          <t>https://drive.google.com/uc?export=view&amp;id=1GMNXi0bpivVl7gDFVX5Wlhgtp1ArbEfo</t>
        </is>
      </c>
      <c r="V4249" t="inlineStr">
        <is>
          <t>20250424</t>
        </is>
      </c>
    </row>
    <row r="4250" ht="15" customHeight="1">
      <c r="A4250" s="7" t="inlineStr">
        <is>
          <t>BN2009160</t>
        </is>
      </c>
      <c r="B4250" s="8" t="inlineStr">
        <is>
          <t>Xiaomi</t>
        </is>
      </c>
      <c r="C4250" s="8" t="inlineStr">
        <is>
          <t>Redmi Watch 4 BT</t>
        </is>
      </c>
      <c r="D4250" s="8" t="inlineStr">
        <is>
          <t>-</t>
        </is>
      </c>
      <c r="E4250" s="9" t="n">
        <v>0</v>
      </c>
      <c r="F4250" s="9" t="inlineStr">
        <is>
          <t>0.00</t>
        </is>
      </c>
      <c r="G4250" s="9" t="inlineStr">
        <is>
          <t>Outstock</t>
        </is>
      </c>
      <c r="H4250" s="9">
        <f>SUBSTITUTE(SUBSTITUTE(SUBSTITUTE(SUBSTITUTE(SUBSTITUTE(F4250,"od",""),"Cena internetowa","")," ",""),"€",""),",",".")+0</f>
        <v/>
      </c>
      <c r="I4250" s="9" t="n"/>
      <c r="J4250" s="9">
        <f>IF(I4250&lt;&gt;"",I4250,H4250)</f>
        <v/>
      </c>
      <c r="K4250" s="9">
        <f>E4250/(1+M4250)</f>
        <v/>
      </c>
      <c r="L4250" s="10" t="inlineStr">
        <is>
          <t>PLN</t>
        </is>
      </c>
      <c r="M4250" s="11" t="n">
        <v>0.23</v>
      </c>
      <c r="N4250" s="9">
        <f>K4250*VLOOKUP(L4250,'Exchange rate'!A:B,2,0)</f>
        <v/>
      </c>
      <c r="O4250" s="8" t="inlineStr">
        <is>
          <t>Zadowolenie</t>
        </is>
      </c>
      <c r="P4250" s="8" t="inlineStr">
        <is>
          <t>Zadowolenie</t>
        </is>
      </c>
      <c r="Q4250" s="8" t="inlineStr">
        <is>
          <t>Poland</t>
        </is>
      </c>
      <c r="R4250" s="12" t="inlineStr">
        <is>
          <t>https://www.zadowolenie.pl/xiaomi-smartwatch-redmi-watch-4-czarny?q=xiaomi</t>
        </is>
      </c>
      <c r="S4250" s="13" t="inlineStr">
        <is>
          <t>Smart Watch</t>
        </is>
      </c>
      <c r="T4250" s="13" t="inlineStr">
        <is>
          <t>a</t>
        </is>
      </c>
      <c r="U4250" s="12" t="inlineStr">
        <is>
          <t>https://drive.google.com/uc?export=view&amp;id=1F5X_RC2l9eN_Mxu1t5JaqN8g_bVAHClQ</t>
        </is>
      </c>
      <c r="V4250" t="inlineStr">
        <is>
          <t>20250424</t>
        </is>
      </c>
    </row>
    <row r="4251" ht="15" customHeight="1">
      <c r="A4251" s="7" t="inlineStr">
        <is>
          <t>BN2008146</t>
        </is>
      </c>
      <c r="B4251" s="8" t="inlineStr">
        <is>
          <t>ZTE</t>
        </is>
      </c>
      <c r="C4251" s="8" t="inlineStr">
        <is>
          <t>MC888 Pro 5G</t>
        </is>
      </c>
      <c r="D4251" s="8" t="inlineStr">
        <is>
          <t>-</t>
        </is>
      </c>
      <c r="E4251" s="9" t="n">
        <v>1543</v>
      </c>
      <c r="F4251" s="9" t="inlineStr">
        <is>
          <t>1543.00</t>
        </is>
      </c>
      <c r="G4251" s="9" t="inlineStr">
        <is>
          <t>Instock</t>
        </is>
      </c>
      <c r="H4251" s="9">
        <f>SUBSTITUTE(SUBSTITUTE(SUBSTITUTE(SUBSTITUTE(SUBSTITUTE(F4251,"od",""),"Cena internetowa","")," ",""),"€",""),",",".")+0</f>
        <v/>
      </c>
      <c r="I4251" s="9" t="n"/>
      <c r="J4251" s="9">
        <f>IF(I4251&lt;&gt;"",I4251,H4251)</f>
        <v/>
      </c>
      <c r="K4251" s="9">
        <f>E4251/(1+M4251)</f>
        <v/>
      </c>
      <c r="L4251" s="10" t="inlineStr">
        <is>
          <t>PLN</t>
        </is>
      </c>
      <c r="M4251" s="11" t="n">
        <v>0.23</v>
      </c>
      <c r="N4251" s="9">
        <f>K4251*VLOOKUP(L4251,'Exchange rate'!A:B,2,0)</f>
        <v/>
      </c>
      <c r="O4251" s="8" t="inlineStr">
        <is>
          <t>Zadowolenie</t>
        </is>
      </c>
      <c r="P4251" s="8" t="inlineStr">
        <is>
          <t>Zadowolenie</t>
        </is>
      </c>
      <c r="Q4251" s="8" t="inlineStr">
        <is>
          <t>Poland</t>
        </is>
      </c>
      <c r="R4251" s="12" t="inlineStr">
        <is>
          <t>https://www.zadowolenie.pl/zte-router-mc888-pro-5g-stacjonarny</t>
        </is>
      </c>
      <c r="S4251" s="13" t="inlineStr">
        <is>
          <t>MBB</t>
        </is>
      </c>
      <c r="T4251" s="13" t="n"/>
      <c r="U4251" s="12" t="inlineStr">
        <is>
          <t>https://drive.google.com/uc?export=view&amp;id=1Ez5RiDHXZMoORF2Gvd_P-GHLhNfJDAlD</t>
        </is>
      </c>
      <c r="V4251" t="inlineStr">
        <is>
          <t>20250424</t>
        </is>
      </c>
    </row>
    <row r="4252" ht="15" customHeight="1">
      <c r="A4252" s="56" t="inlineStr">
        <is>
          <t>BN2009344</t>
        </is>
      </c>
      <c r="B4252" s="57" t="inlineStr">
        <is>
          <t>Alcatel</t>
        </is>
      </c>
      <c r="C4252" s="57" t="inlineStr">
        <is>
          <t>TCL 40 NXTPaper 8-256GB LTE</t>
        </is>
      </c>
      <c r="D4252" s="57" t="inlineStr">
        <is>
          <t>-</t>
        </is>
      </c>
      <c r="E4252" s="58" t="n">
        <v>0</v>
      </c>
      <c r="F4252" s="58" t="inlineStr">
        <is>
          <t>0.00</t>
        </is>
      </c>
      <c r="G4252" s="58" t="inlineStr">
        <is>
          <t>Outstock</t>
        </is>
      </c>
      <c r="H4252" s="58">
        <f>F4252+0</f>
        <v/>
      </c>
      <c r="I4252" s="58" t="n"/>
      <c r="J4252" s="9">
        <f>IF(I4252&lt;&gt;"",I4252,H4252)</f>
        <v/>
      </c>
      <c r="K4252" s="9">
        <f>E4252/(1+M4252)</f>
        <v/>
      </c>
      <c r="L4252" s="59" t="inlineStr">
        <is>
          <t>PLN</t>
        </is>
      </c>
      <c r="M4252" s="60" t="n">
        <v>0.23</v>
      </c>
      <c r="N4252" s="9">
        <f>K4252*VLOOKUP(L4252,'Exchange rate'!A:B,2,0)</f>
        <v/>
      </c>
      <c r="O4252" s="57" t="inlineStr">
        <is>
          <t>Play S</t>
        </is>
      </c>
      <c r="P4252" s="57" t="inlineStr">
        <is>
          <t>Play S</t>
        </is>
      </c>
      <c r="Q4252" s="57" t="inlineStr">
        <is>
          <t>Poland</t>
        </is>
      </c>
      <c r="R4252" s="61" t="inlineStr">
        <is>
          <t>https://www.play.pl/dlaciebie/produkty/tcl/tcl-40-nxtpaper-4g/?oid=4025025049</t>
        </is>
      </c>
      <c r="S4252" s="62" t="inlineStr">
        <is>
          <t>Handset</t>
        </is>
      </c>
      <c r="T4252" s="62" t="n"/>
      <c r="U4252" s="61" t="inlineStr">
        <is>
          <t>play.pl_kFwsu3DPdCpyRTJGTfCb0A==</t>
        </is>
      </c>
      <c r="V4252" t="inlineStr">
        <is>
          <t>20250424</t>
        </is>
      </c>
    </row>
    <row r="4253" ht="15" customHeight="1">
      <c r="A4253" s="56" t="inlineStr">
        <is>
          <t>BN2009344</t>
        </is>
      </c>
      <c r="B4253" s="57" t="inlineStr">
        <is>
          <t>Alcatel</t>
        </is>
      </c>
      <c r="C4253" s="57" t="inlineStr">
        <is>
          <t>TCL 40 NXTPaper 8-256GB LTE</t>
        </is>
      </c>
      <c r="D4253" s="57" t="inlineStr">
        <is>
          <t>-</t>
        </is>
      </c>
      <c r="E4253" s="58" t="n">
        <v>0</v>
      </c>
      <c r="F4253" s="58" t="inlineStr">
        <is>
          <t>0.00</t>
        </is>
      </c>
      <c r="G4253" s="58" t="inlineStr">
        <is>
          <t>Outstock</t>
        </is>
      </c>
      <c r="H4253" s="58">
        <f>F4253+0</f>
        <v/>
      </c>
      <c r="I4253" s="58" t="n"/>
      <c r="J4253" s="9">
        <f>IF(I4253&lt;&gt;"",I4253,H4253)</f>
        <v/>
      </c>
      <c r="K4253" s="9">
        <f>E4253/(1+M4253)</f>
        <v/>
      </c>
      <c r="L4253" s="59" t="inlineStr">
        <is>
          <t>PLN</t>
        </is>
      </c>
      <c r="M4253" s="60" t="n">
        <v>0.23</v>
      </c>
      <c r="N4253" s="9">
        <f>K4253*VLOOKUP(L4253,'Exchange rate'!A:B,2,0)</f>
        <v/>
      </c>
      <c r="O4253" s="57" t="inlineStr">
        <is>
          <t>Play M</t>
        </is>
      </c>
      <c r="P4253" s="57" t="inlineStr">
        <is>
          <t>Play M</t>
        </is>
      </c>
      <c r="Q4253" s="57" t="inlineStr">
        <is>
          <t>Poland</t>
        </is>
      </c>
      <c r="R4253" s="61" t="inlineStr">
        <is>
          <t>https://www.play.pl/dlaciebie/produkty/tcl/tcl-40-nxtpaper-4g/?oid=4026736649&amp;simCard=1&amp;context=B2C</t>
        </is>
      </c>
      <c r="S4253" s="62" t="inlineStr">
        <is>
          <t>Handset</t>
        </is>
      </c>
      <c r="T4253" s="62" t="n"/>
      <c r="U4253" s="61" t="inlineStr">
        <is>
          <t>play.pl_7Jj46+PRbbpgjTGfpV1ZTQ==</t>
        </is>
      </c>
      <c r="V4253" t="inlineStr">
        <is>
          <t>20250424</t>
        </is>
      </c>
    </row>
    <row r="4254" ht="15" customHeight="1">
      <c r="A4254" s="56" t="inlineStr">
        <is>
          <t>BN2009344</t>
        </is>
      </c>
      <c r="B4254" s="57" t="inlineStr">
        <is>
          <t>Alcatel</t>
        </is>
      </c>
      <c r="C4254" s="57" t="inlineStr">
        <is>
          <t>TCL 40 NXTPaper 8-256GB LTE</t>
        </is>
      </c>
      <c r="D4254" s="57" t="inlineStr">
        <is>
          <t>-</t>
        </is>
      </c>
      <c r="E4254" s="58" t="n">
        <v>0</v>
      </c>
      <c r="F4254" s="58" t="inlineStr">
        <is>
          <t>0.00</t>
        </is>
      </c>
      <c r="G4254" s="58" t="inlineStr">
        <is>
          <t>Outstock</t>
        </is>
      </c>
      <c r="H4254" s="58">
        <f>F4254+0</f>
        <v/>
      </c>
      <c r="I4254" s="58" t="n"/>
      <c r="J4254" s="9">
        <f>IF(I4254&lt;&gt;"",I4254,H4254)</f>
        <v/>
      </c>
      <c r="K4254" s="9">
        <f>E4254/(1+M4254)</f>
        <v/>
      </c>
      <c r="L4254" s="59" t="inlineStr">
        <is>
          <t>PLN</t>
        </is>
      </c>
      <c r="M4254" s="60" t="n">
        <v>0.23</v>
      </c>
      <c r="N4254" s="9">
        <f>K4254*VLOOKUP(L4254,'Exchange rate'!A:B,2,0)</f>
        <v/>
      </c>
      <c r="O4254" s="57" t="inlineStr">
        <is>
          <t>Play L</t>
        </is>
      </c>
      <c r="P4254" s="57" t="inlineStr">
        <is>
          <t>Play L</t>
        </is>
      </c>
      <c r="Q4254" s="57" t="inlineStr">
        <is>
          <t>Poland</t>
        </is>
      </c>
      <c r="R4254" s="61" t="inlineStr">
        <is>
          <t>https://www.play.pl/dlaciebie/produkty/tcl/tcl-40-nxtpaper-4g/?oid=4026736659</t>
        </is>
      </c>
      <c r="S4254" s="62" t="inlineStr">
        <is>
          <t>Handset</t>
        </is>
      </c>
      <c r="T4254" s="62" t="n"/>
      <c r="U4254" s="61" t="inlineStr">
        <is>
          <t>play.pl_l+57pnZQbfUssQC7UgjOw==</t>
        </is>
      </c>
      <c r="V4254" t="inlineStr">
        <is>
          <t>20250424</t>
        </is>
      </c>
    </row>
    <row r="4255" ht="15" customHeight="1">
      <c r="A4255" s="56" t="inlineStr">
        <is>
          <t>BN2007979</t>
        </is>
      </c>
      <c r="B4255" s="57" t="inlineStr">
        <is>
          <t>Apple</t>
        </is>
      </c>
      <c r="C4255" s="57" t="inlineStr">
        <is>
          <t>iPhone 13 128GB 5G</t>
        </is>
      </c>
      <c r="D4255" s="57" t="inlineStr">
        <is>
          <t>-</t>
        </is>
      </c>
      <c r="E4255" s="58" t="n">
        <v>0</v>
      </c>
      <c r="F4255" s="58" t="inlineStr">
        <is>
          <t>0.00</t>
        </is>
      </c>
      <c r="G4255" s="58" t="inlineStr">
        <is>
          <t>Outstock</t>
        </is>
      </c>
      <c r="H4255" s="58">
        <f>F4255+0</f>
        <v/>
      </c>
      <c r="I4255" s="58" t="n"/>
      <c r="J4255" s="9">
        <f>IF(I4255&lt;&gt;"",I4255,H4255)</f>
        <v/>
      </c>
      <c r="K4255" s="9">
        <f>E4255/(1+M4255)</f>
        <v/>
      </c>
      <c r="L4255" s="59" t="inlineStr">
        <is>
          <t>PLN</t>
        </is>
      </c>
      <c r="M4255" s="60" t="n">
        <v>0.23</v>
      </c>
      <c r="N4255" s="9">
        <f>K4255*VLOOKUP(L4255,'Exchange rate'!A:B,2,0)</f>
        <v/>
      </c>
      <c r="O4255" s="57" t="inlineStr">
        <is>
          <t>Play S</t>
        </is>
      </c>
      <c r="P4255" s="57" t="inlineStr">
        <is>
          <t>Play S</t>
        </is>
      </c>
      <c r="Q4255" s="57" t="inlineStr">
        <is>
          <t>Poland</t>
        </is>
      </c>
      <c r="R4255" s="61" t="inlineStr">
        <is>
          <t>https://www.play.pl/dlaciebie/produkty/apple/apple-iphone-13-128gb/?oid=4025025049</t>
        </is>
      </c>
      <c r="S4255" s="62" t="inlineStr">
        <is>
          <t>Handset</t>
        </is>
      </c>
      <c r="T4255" s="62" t="n"/>
      <c r="U4255" s="61" t="inlineStr">
        <is>
          <t>play.pl_mu2vKp1qUJepyvMoLCTD2Q==</t>
        </is>
      </c>
      <c r="V4255" t="inlineStr">
        <is>
          <t>20250424</t>
        </is>
      </c>
    </row>
    <row r="4256" ht="15" customHeight="1">
      <c r="A4256" s="56" t="inlineStr">
        <is>
          <t>BN2007979</t>
        </is>
      </c>
      <c r="B4256" s="57" t="inlineStr">
        <is>
          <t>Apple</t>
        </is>
      </c>
      <c r="C4256" s="57" t="inlineStr">
        <is>
          <t>iPhone 13 128GB 5G</t>
        </is>
      </c>
      <c r="D4256" s="57" t="inlineStr">
        <is>
          <t>-</t>
        </is>
      </c>
      <c r="E4256" s="58" t="n">
        <v>0</v>
      </c>
      <c r="F4256" s="58" t="inlineStr">
        <is>
          <t>0.00</t>
        </is>
      </c>
      <c r="G4256" s="58" t="inlineStr">
        <is>
          <t>Outstock</t>
        </is>
      </c>
      <c r="H4256" s="58">
        <f>F4256+0</f>
        <v/>
      </c>
      <c r="I4256" s="58" t="n"/>
      <c r="J4256" s="9">
        <f>IF(I4256&lt;&gt;"",I4256,H4256)</f>
        <v/>
      </c>
      <c r="K4256" s="9">
        <f>E4256/(1+M4256)</f>
        <v/>
      </c>
      <c r="L4256" s="59" t="inlineStr">
        <is>
          <t>PLN</t>
        </is>
      </c>
      <c r="M4256" s="60" t="n">
        <v>0.23</v>
      </c>
      <c r="N4256" s="9">
        <f>K4256*VLOOKUP(L4256,'Exchange rate'!A:B,2,0)</f>
        <v/>
      </c>
      <c r="O4256" s="57" t="inlineStr">
        <is>
          <t>Play M</t>
        </is>
      </c>
      <c r="P4256" s="57" t="inlineStr">
        <is>
          <t>Play M</t>
        </is>
      </c>
      <c r="Q4256" s="57" t="inlineStr">
        <is>
          <t>Poland</t>
        </is>
      </c>
      <c r="R4256" s="61" t="inlineStr">
        <is>
          <t>https://www.play.pl/dlaciebie/produkty/apple/apple-iphone-13-128gb/?oid=4026736649&amp;simCard=1&amp;context=B2C</t>
        </is>
      </c>
      <c r="S4256" s="62" t="inlineStr">
        <is>
          <t>Handset</t>
        </is>
      </c>
      <c r="T4256" s="62" t="n"/>
      <c r="U4256" s="61" t="inlineStr">
        <is>
          <t>play.pl_hOjKv+9NM4w8FDtOFO3isg==</t>
        </is>
      </c>
      <c r="V4256" t="inlineStr">
        <is>
          <t>20250424</t>
        </is>
      </c>
    </row>
    <row r="4257" ht="15" customHeight="1">
      <c r="A4257" s="56" t="inlineStr">
        <is>
          <t>BN2007979</t>
        </is>
      </c>
      <c r="B4257" s="57" t="inlineStr">
        <is>
          <t>Apple</t>
        </is>
      </c>
      <c r="C4257" s="57" t="inlineStr">
        <is>
          <t>iPhone 13 128GB 5G</t>
        </is>
      </c>
      <c r="D4257" s="57" t="inlineStr">
        <is>
          <t>-</t>
        </is>
      </c>
      <c r="E4257" s="58" t="n">
        <v>0</v>
      </c>
      <c r="F4257" s="58" t="inlineStr">
        <is>
          <t>0.00</t>
        </is>
      </c>
      <c r="G4257" s="58" t="inlineStr">
        <is>
          <t>Outstock</t>
        </is>
      </c>
      <c r="H4257" s="58">
        <f>F4257+0</f>
        <v/>
      </c>
      <c r="I4257" s="58" t="n"/>
      <c r="J4257" s="9">
        <f>IF(I4257&lt;&gt;"",I4257,H4257)</f>
        <v/>
      </c>
      <c r="K4257" s="9">
        <f>E4257/(1+M4257)</f>
        <v/>
      </c>
      <c r="L4257" s="59" t="inlineStr">
        <is>
          <t>PLN</t>
        </is>
      </c>
      <c r="M4257" s="60" t="n">
        <v>0.23</v>
      </c>
      <c r="N4257" s="9">
        <f>K4257*VLOOKUP(L4257,'Exchange rate'!A:B,2,0)</f>
        <v/>
      </c>
      <c r="O4257" s="57" t="inlineStr">
        <is>
          <t>Play L</t>
        </is>
      </c>
      <c r="P4257" s="57" t="inlineStr">
        <is>
          <t>Play L</t>
        </is>
      </c>
      <c r="Q4257" s="57" t="inlineStr">
        <is>
          <t>Poland</t>
        </is>
      </c>
      <c r="R4257" s="61" t="inlineStr">
        <is>
          <t>https://www.play.pl/dlaciebie/produkty/apple/apple-iphone-13-128gb/?oid=4026736659</t>
        </is>
      </c>
      <c r="S4257" s="62" t="inlineStr">
        <is>
          <t>Handset</t>
        </is>
      </c>
      <c r="T4257" s="62" t="n"/>
      <c r="U4257" s="61" t="inlineStr">
        <is>
          <t>play.pl_nsJfTh6Zi6hW4o5qcCt7AQ==</t>
        </is>
      </c>
      <c r="V4257" t="inlineStr">
        <is>
          <t>20250424</t>
        </is>
      </c>
    </row>
    <row r="4258" ht="15" customHeight="1">
      <c r="A4258" s="56" t="inlineStr">
        <is>
          <t>BN2008514</t>
        </is>
      </c>
      <c r="B4258" s="57" t="inlineStr">
        <is>
          <t>Apple</t>
        </is>
      </c>
      <c r="C4258" s="57" t="inlineStr">
        <is>
          <t>iPhone 14 Plus 128GB 5G</t>
        </is>
      </c>
      <c r="D4258" s="57" t="inlineStr">
        <is>
          <t>-</t>
        </is>
      </c>
      <c r="E4258" s="58" t="n">
        <v>0</v>
      </c>
      <c r="F4258" s="58" t="inlineStr">
        <is>
          <t>0.00</t>
        </is>
      </c>
      <c r="G4258" s="58" t="inlineStr">
        <is>
          <t>Outstock</t>
        </is>
      </c>
      <c r="H4258" s="58">
        <f>F4258+0</f>
        <v/>
      </c>
      <c r="I4258" s="58" t="n"/>
      <c r="J4258" s="9">
        <f>IF(I4258&lt;&gt;"",I4258,H4258)</f>
        <v/>
      </c>
      <c r="K4258" s="9">
        <f>E4258/(1+M4258)</f>
        <v/>
      </c>
      <c r="L4258" s="59" t="inlineStr">
        <is>
          <t>PLN</t>
        </is>
      </c>
      <c r="M4258" s="60" t="n">
        <v>0.23</v>
      </c>
      <c r="N4258" s="9">
        <f>K4258*VLOOKUP(L4258,'Exchange rate'!A:B,2,0)</f>
        <v/>
      </c>
      <c r="O4258" s="57" t="inlineStr">
        <is>
          <t>Play S</t>
        </is>
      </c>
      <c r="P4258" s="57" t="inlineStr">
        <is>
          <t>Play S</t>
        </is>
      </c>
      <c r="Q4258" s="57" t="inlineStr">
        <is>
          <t>Poland</t>
        </is>
      </c>
      <c r="R4258" s="61" t="inlineStr">
        <is>
          <t>https://www.play.pl/dlaciebie/produkty/apple/apple-iphone-14-plus-128-gb/?oid=4025025049</t>
        </is>
      </c>
      <c r="S4258" s="62" t="inlineStr">
        <is>
          <t>Handset</t>
        </is>
      </c>
      <c r="T4258" s="62" t="n"/>
      <c r="U4258" s="61" t="inlineStr">
        <is>
          <t>play.pl_Gbyq8HWvVq5bCGNXzTFSCQ==</t>
        </is>
      </c>
      <c r="V4258" t="inlineStr">
        <is>
          <t>20250424</t>
        </is>
      </c>
    </row>
    <row r="4259" ht="15" customHeight="1">
      <c r="A4259" s="56" t="inlineStr">
        <is>
          <t>BN2008514</t>
        </is>
      </c>
      <c r="B4259" s="57" t="inlineStr">
        <is>
          <t>Apple</t>
        </is>
      </c>
      <c r="C4259" s="57" t="inlineStr">
        <is>
          <t>iPhone 14 Plus 128GB 5G</t>
        </is>
      </c>
      <c r="D4259" s="57" t="inlineStr">
        <is>
          <t>-</t>
        </is>
      </c>
      <c r="E4259" s="58" t="n">
        <v>0</v>
      </c>
      <c r="F4259" s="58" t="inlineStr">
        <is>
          <t>0.00</t>
        </is>
      </c>
      <c r="G4259" s="58" t="inlineStr">
        <is>
          <t>Outstock</t>
        </is>
      </c>
      <c r="H4259" s="58">
        <f>F4259+0</f>
        <v/>
      </c>
      <c r="I4259" s="58" t="n"/>
      <c r="J4259" s="9">
        <f>IF(I4259&lt;&gt;"",I4259,H4259)</f>
        <v/>
      </c>
      <c r="K4259" s="9">
        <f>E4259/(1+M4259)</f>
        <v/>
      </c>
      <c r="L4259" s="59" t="inlineStr">
        <is>
          <t>PLN</t>
        </is>
      </c>
      <c r="M4259" s="60" t="n">
        <v>0.23</v>
      </c>
      <c r="N4259" s="9">
        <f>K4259*VLOOKUP(L4259,'Exchange rate'!A:B,2,0)</f>
        <v/>
      </c>
      <c r="O4259" s="57" t="inlineStr">
        <is>
          <t>Play M</t>
        </is>
      </c>
      <c r="P4259" s="57" t="inlineStr">
        <is>
          <t>Play M</t>
        </is>
      </c>
      <c r="Q4259" s="57" t="inlineStr">
        <is>
          <t>Poland</t>
        </is>
      </c>
      <c r="R4259" s="61" t="inlineStr">
        <is>
          <t>https://www.play.pl/dlaciebie/produkty/apple/apple-iphone-14-plus-128-gb/?oid=4026736649&amp;simCard=1&amp;context=B2C</t>
        </is>
      </c>
      <c r="S4259" s="62" t="inlineStr">
        <is>
          <t>Handset</t>
        </is>
      </c>
      <c r="T4259" s="62" t="n"/>
      <c r="U4259" s="61" t="inlineStr">
        <is>
          <t>play.pl_4YUjU4vMQxxfpxbi+Jqw==</t>
        </is>
      </c>
      <c r="V4259" t="inlineStr">
        <is>
          <t>20250424</t>
        </is>
      </c>
    </row>
    <row r="4260" ht="15" customHeight="1">
      <c r="A4260" s="56" t="inlineStr">
        <is>
          <t>BN2008514</t>
        </is>
      </c>
      <c r="B4260" s="57" t="inlineStr">
        <is>
          <t>Apple</t>
        </is>
      </c>
      <c r="C4260" s="57" t="inlineStr">
        <is>
          <t>iPhone 14 Plus 128GB 5G</t>
        </is>
      </c>
      <c r="D4260" s="57" t="inlineStr">
        <is>
          <t>-</t>
        </is>
      </c>
      <c r="E4260" s="58" t="n">
        <v>0</v>
      </c>
      <c r="F4260" s="58" t="inlineStr">
        <is>
          <t>0.00</t>
        </is>
      </c>
      <c r="G4260" s="58" t="inlineStr">
        <is>
          <t>Outstock</t>
        </is>
      </c>
      <c r="H4260" s="58">
        <f>F4260+0</f>
        <v/>
      </c>
      <c r="I4260" s="58" t="n"/>
      <c r="J4260" s="9">
        <f>IF(I4260&lt;&gt;"",I4260,H4260)</f>
        <v/>
      </c>
      <c r="K4260" s="9">
        <f>E4260/(1+M4260)</f>
        <v/>
      </c>
      <c r="L4260" s="59" t="inlineStr">
        <is>
          <t>PLN</t>
        </is>
      </c>
      <c r="M4260" s="60" t="n">
        <v>0.23</v>
      </c>
      <c r="N4260" s="9">
        <f>K4260*VLOOKUP(L4260,'Exchange rate'!A:B,2,0)</f>
        <v/>
      </c>
      <c r="O4260" s="57" t="inlineStr">
        <is>
          <t>Play L</t>
        </is>
      </c>
      <c r="P4260" s="57" t="inlineStr">
        <is>
          <t>Play L</t>
        </is>
      </c>
      <c r="Q4260" s="57" t="inlineStr">
        <is>
          <t>Poland</t>
        </is>
      </c>
      <c r="R4260" s="61" t="inlineStr">
        <is>
          <t>https://www.play.pl/dlaciebie/produkty/apple/apple-iphone-14-plus-128-gb/?oid=4026736659</t>
        </is>
      </c>
      <c r="S4260" s="62" t="inlineStr">
        <is>
          <t>Handset</t>
        </is>
      </c>
      <c r="T4260" s="62" t="n"/>
      <c r="U4260" s="61" t="inlineStr">
        <is>
          <t>play.pl_ZMzn51NhBTz5jXZjgtgR2Q==</t>
        </is>
      </c>
      <c r="V4260" t="inlineStr">
        <is>
          <t>20250424</t>
        </is>
      </c>
    </row>
    <row r="4261" ht="15" customHeight="1">
      <c r="A4261" s="56" t="inlineStr">
        <is>
          <t>BN2009133</t>
        </is>
      </c>
      <c r="B4261" s="57" t="inlineStr">
        <is>
          <t>Apple</t>
        </is>
      </c>
      <c r="C4261" s="57" t="inlineStr">
        <is>
          <t>iPhone 15 128GB 5G</t>
        </is>
      </c>
      <c r="D4261" s="57" t="inlineStr">
        <is>
          <t>-</t>
        </is>
      </c>
      <c r="E4261" s="58" t="n">
        <v>3199</v>
      </c>
      <c r="F4261" s="58" t="inlineStr">
        <is>
          <t>3199.00</t>
        </is>
      </c>
      <c r="G4261" s="58" t="inlineStr">
        <is>
          <t>Instock</t>
        </is>
      </c>
      <c r="H4261" s="58">
        <f>F4261+0</f>
        <v/>
      </c>
      <c r="I4261" s="58" t="n"/>
      <c r="J4261" s="9">
        <f>IF(I4261&lt;&gt;"",I4261,H4261)</f>
        <v/>
      </c>
      <c r="K4261" s="9">
        <f>E4261/(1+M4261)</f>
        <v/>
      </c>
      <c r="L4261" s="59" t="inlineStr">
        <is>
          <t>PLN</t>
        </is>
      </c>
      <c r="M4261" s="60" t="n">
        <v>0.23</v>
      </c>
      <c r="N4261" s="9">
        <f>K4261*VLOOKUP(L4261,'Exchange rate'!A:B,2,0)</f>
        <v/>
      </c>
      <c r="O4261" s="57" t="inlineStr">
        <is>
          <t>Play S</t>
        </is>
      </c>
      <c r="P4261" s="57" t="inlineStr">
        <is>
          <t>Play S</t>
        </is>
      </c>
      <c r="Q4261" s="57" t="inlineStr">
        <is>
          <t>Poland</t>
        </is>
      </c>
      <c r="R4261" s="61" t="inlineStr">
        <is>
          <t>https://www.play.pl/dlaciebie/produkty/apple/apple-iphone-15-128-gb/?oid=4025025049</t>
        </is>
      </c>
      <c r="S4261" s="62" t="inlineStr">
        <is>
          <t>Handset</t>
        </is>
      </c>
      <c r="T4261" s="62" t="n"/>
      <c r="U4261" s="61" t="inlineStr">
        <is>
          <t>play.pl_UACwY8GB6ritafZ7mR7MvQ==</t>
        </is>
      </c>
      <c r="V4261" t="inlineStr">
        <is>
          <t>20250424</t>
        </is>
      </c>
    </row>
    <row r="4262" ht="15" customHeight="1">
      <c r="A4262" s="56" t="inlineStr">
        <is>
          <t>BN2009133</t>
        </is>
      </c>
      <c r="B4262" s="57" t="inlineStr">
        <is>
          <t>Apple</t>
        </is>
      </c>
      <c r="C4262" s="57" t="inlineStr">
        <is>
          <t>iPhone 15 128GB 5G</t>
        </is>
      </c>
      <c r="D4262" s="57" t="inlineStr">
        <is>
          <t>-</t>
        </is>
      </c>
      <c r="E4262" s="58" t="n">
        <v>3199</v>
      </c>
      <c r="F4262" s="58" t="inlineStr">
        <is>
          <t>3199.00</t>
        </is>
      </c>
      <c r="G4262" s="58" t="inlineStr">
        <is>
          <t>Instock</t>
        </is>
      </c>
      <c r="H4262" s="58">
        <f>F4262+0</f>
        <v/>
      </c>
      <c r="I4262" s="58" t="n"/>
      <c r="J4262" s="9">
        <f>IF(I4262&lt;&gt;"",I4262,H4262)</f>
        <v/>
      </c>
      <c r="K4262" s="9">
        <f>E4262/(1+M4262)</f>
        <v/>
      </c>
      <c r="L4262" s="59" t="inlineStr">
        <is>
          <t>PLN</t>
        </is>
      </c>
      <c r="M4262" s="60" t="n">
        <v>0.23</v>
      </c>
      <c r="N4262" s="9">
        <f>K4262*VLOOKUP(L4262,'Exchange rate'!A:B,2,0)</f>
        <v/>
      </c>
      <c r="O4262" s="57" t="inlineStr">
        <is>
          <t>Play M</t>
        </is>
      </c>
      <c r="P4262" s="57" t="inlineStr">
        <is>
          <t>Play M</t>
        </is>
      </c>
      <c r="Q4262" s="57" t="inlineStr">
        <is>
          <t>Poland</t>
        </is>
      </c>
      <c r="R4262" s="61" t="inlineStr">
        <is>
          <t>https://www.play.pl/dlaciebie/produkty/apple/apple-iphone-15-128-gb/?oid=4026736649&amp;simCard=1&amp;context=B2C</t>
        </is>
      </c>
      <c r="S4262" s="62" t="inlineStr">
        <is>
          <t>Handset</t>
        </is>
      </c>
      <c r="T4262" s="62" t="n"/>
      <c r="U4262" s="61" t="inlineStr">
        <is>
          <t>play.pl_6h6u3aJWEnjB48vb09Vu7g==</t>
        </is>
      </c>
      <c r="V4262" t="inlineStr">
        <is>
          <t>20250424</t>
        </is>
      </c>
    </row>
    <row r="4263" ht="15" customHeight="1">
      <c r="A4263" s="56" t="inlineStr">
        <is>
          <t>BN2009133</t>
        </is>
      </c>
      <c r="B4263" s="57" t="inlineStr">
        <is>
          <t>Apple</t>
        </is>
      </c>
      <c r="C4263" s="57" t="inlineStr">
        <is>
          <t>iPhone 15 128GB 5G</t>
        </is>
      </c>
      <c r="D4263" s="57" t="inlineStr">
        <is>
          <t>-</t>
        </is>
      </c>
      <c r="E4263" s="58" t="n">
        <v>3199</v>
      </c>
      <c r="F4263" s="58" t="inlineStr">
        <is>
          <t>3199.00</t>
        </is>
      </c>
      <c r="G4263" s="58" t="inlineStr">
        <is>
          <t>Instock</t>
        </is>
      </c>
      <c r="H4263" s="58">
        <f>F4263+0</f>
        <v/>
      </c>
      <c r="I4263" s="58" t="n"/>
      <c r="J4263" s="9">
        <f>IF(I4263&lt;&gt;"",I4263,H4263)</f>
        <v/>
      </c>
      <c r="K4263" s="9">
        <f>E4263/(1+M4263)</f>
        <v/>
      </c>
      <c r="L4263" s="59" t="inlineStr">
        <is>
          <t>PLN</t>
        </is>
      </c>
      <c r="M4263" s="60" t="n">
        <v>0.23</v>
      </c>
      <c r="N4263" s="9">
        <f>K4263*VLOOKUP(L4263,'Exchange rate'!A:B,2,0)</f>
        <v/>
      </c>
      <c r="O4263" s="57" t="inlineStr">
        <is>
          <t>Play L</t>
        </is>
      </c>
      <c r="P4263" s="57" t="inlineStr">
        <is>
          <t>Play L</t>
        </is>
      </c>
      <c r="Q4263" s="57" t="inlineStr">
        <is>
          <t>Poland</t>
        </is>
      </c>
      <c r="R4263" s="61" t="inlineStr">
        <is>
          <t>https://www.play.pl/dlaciebie/produkty/apple/apple-iphone-15-128-gb/?oid=4026736659</t>
        </is>
      </c>
      <c r="S4263" s="62" t="inlineStr">
        <is>
          <t>Handset</t>
        </is>
      </c>
      <c r="T4263" s="62" t="n"/>
      <c r="U4263" s="61" t="inlineStr">
        <is>
          <t>play.pl_rXDsdkHgO+xHvZaIL4k6wA==</t>
        </is>
      </c>
      <c r="V4263" t="inlineStr">
        <is>
          <t>20250424</t>
        </is>
      </c>
    </row>
    <row r="4264" ht="15" customHeight="1">
      <c r="A4264" s="56" t="inlineStr">
        <is>
          <t>BN2009142</t>
        </is>
      </c>
      <c r="B4264" s="57" t="inlineStr">
        <is>
          <t>Apple</t>
        </is>
      </c>
      <c r="C4264" s="57" t="inlineStr">
        <is>
          <t>iPhone 15 256GB 5G</t>
        </is>
      </c>
      <c r="D4264" s="57" t="inlineStr">
        <is>
          <t>-</t>
        </is>
      </c>
      <c r="E4264" s="58" t="n">
        <v>0</v>
      </c>
      <c r="F4264" s="58" t="inlineStr">
        <is>
          <t>0.00</t>
        </is>
      </c>
      <c r="G4264" s="58" t="inlineStr">
        <is>
          <t>Outstock</t>
        </is>
      </c>
      <c r="H4264" s="58">
        <f>F4264+0</f>
        <v/>
      </c>
      <c r="I4264" s="58" t="n"/>
      <c r="J4264" s="9">
        <f>IF(I4264&lt;&gt;"",I4264,H4264)</f>
        <v/>
      </c>
      <c r="K4264" s="9">
        <f>E4264/(1+M4264)</f>
        <v/>
      </c>
      <c r="L4264" s="59" t="inlineStr">
        <is>
          <t>PLN</t>
        </is>
      </c>
      <c r="M4264" s="60" t="n">
        <v>0.23</v>
      </c>
      <c r="N4264" s="9">
        <f>K4264*VLOOKUP(L4264,'Exchange rate'!A:B,2,0)</f>
        <v/>
      </c>
      <c r="O4264" s="57" t="inlineStr">
        <is>
          <t>Play S</t>
        </is>
      </c>
      <c r="P4264" s="57" t="inlineStr">
        <is>
          <t>Play S</t>
        </is>
      </c>
      <c r="Q4264" s="57" t="inlineStr">
        <is>
          <t>Poland</t>
        </is>
      </c>
      <c r="R4264" s="61" t="inlineStr">
        <is>
          <t>https://www.play.pl/dlaciebie/produkty/apple/apple-iphone-15-256-gb/?oid=4025025049</t>
        </is>
      </c>
      <c r="S4264" s="62" t="inlineStr">
        <is>
          <t>Handset</t>
        </is>
      </c>
      <c r="T4264" s="62" t="n"/>
      <c r="U4264" s="61" t="inlineStr">
        <is>
          <t>play.pl_GN9GgFsMjVZGXWNy4fulkA==</t>
        </is>
      </c>
      <c r="V4264" t="inlineStr">
        <is>
          <t>20250424</t>
        </is>
      </c>
    </row>
    <row r="4265" ht="15" customHeight="1">
      <c r="A4265" s="56" t="inlineStr">
        <is>
          <t>BN2009142</t>
        </is>
      </c>
      <c r="B4265" s="57" t="inlineStr">
        <is>
          <t>Apple</t>
        </is>
      </c>
      <c r="C4265" s="57" t="inlineStr">
        <is>
          <t>iPhone 15 256GB 5G</t>
        </is>
      </c>
      <c r="D4265" s="57" t="inlineStr">
        <is>
          <t>-</t>
        </is>
      </c>
      <c r="E4265" s="58" t="n">
        <v>0</v>
      </c>
      <c r="F4265" s="58" t="inlineStr">
        <is>
          <t>0.00</t>
        </is>
      </c>
      <c r="G4265" s="58" t="inlineStr">
        <is>
          <t>Outstock</t>
        </is>
      </c>
      <c r="H4265" s="58">
        <f>F4265+0</f>
        <v/>
      </c>
      <c r="I4265" s="58" t="n"/>
      <c r="J4265" s="9">
        <f>IF(I4265&lt;&gt;"",I4265,H4265)</f>
        <v/>
      </c>
      <c r="K4265" s="9">
        <f>E4265/(1+M4265)</f>
        <v/>
      </c>
      <c r="L4265" s="59" t="inlineStr">
        <is>
          <t>PLN</t>
        </is>
      </c>
      <c r="M4265" s="60" t="n">
        <v>0.23</v>
      </c>
      <c r="N4265" s="9">
        <f>K4265*VLOOKUP(L4265,'Exchange rate'!A:B,2,0)</f>
        <v/>
      </c>
      <c r="O4265" s="57" t="inlineStr">
        <is>
          <t>Play M</t>
        </is>
      </c>
      <c r="P4265" s="57" t="inlineStr">
        <is>
          <t>Play M</t>
        </is>
      </c>
      <c r="Q4265" s="57" t="inlineStr">
        <is>
          <t>Poland</t>
        </is>
      </c>
      <c r="R4265" s="61" t="inlineStr">
        <is>
          <t>https://www.play.pl/dlaciebie/produkty/apple/apple-iphone-15-256-gb/?oid=4026736649&amp;simCard=1&amp;context=B2C</t>
        </is>
      </c>
      <c r="S4265" s="62" t="inlineStr">
        <is>
          <t>Handset</t>
        </is>
      </c>
      <c r="T4265" s="62" t="n"/>
      <c r="U4265" s="61" t="inlineStr">
        <is>
          <t>play.pl_ZA5yLGAJVRVGQ58gXZmw==</t>
        </is>
      </c>
      <c r="V4265" t="inlineStr">
        <is>
          <t>20250424</t>
        </is>
      </c>
    </row>
    <row r="4266" ht="15" customHeight="1">
      <c r="A4266" s="56" t="inlineStr">
        <is>
          <t>BN2009142</t>
        </is>
      </c>
      <c r="B4266" s="57" t="inlineStr">
        <is>
          <t>Apple</t>
        </is>
      </c>
      <c r="C4266" s="57" t="inlineStr">
        <is>
          <t>iPhone 15 256GB 5G</t>
        </is>
      </c>
      <c r="D4266" s="57" t="inlineStr">
        <is>
          <t>-</t>
        </is>
      </c>
      <c r="E4266" s="58" t="n">
        <v>0</v>
      </c>
      <c r="F4266" s="58" t="inlineStr">
        <is>
          <t>0.00</t>
        </is>
      </c>
      <c r="G4266" s="58" t="inlineStr">
        <is>
          <t>Outstock</t>
        </is>
      </c>
      <c r="H4266" s="58">
        <f>F4266+0</f>
        <v/>
      </c>
      <c r="I4266" s="58" t="n"/>
      <c r="J4266" s="9">
        <f>IF(I4266&lt;&gt;"",I4266,H4266)</f>
        <v/>
      </c>
      <c r="K4266" s="9">
        <f>E4266/(1+M4266)</f>
        <v/>
      </c>
      <c r="L4266" s="59" t="inlineStr">
        <is>
          <t>PLN</t>
        </is>
      </c>
      <c r="M4266" s="60" t="n">
        <v>0.23</v>
      </c>
      <c r="N4266" s="9">
        <f>K4266*VLOOKUP(L4266,'Exchange rate'!A:B,2,0)</f>
        <v/>
      </c>
      <c r="O4266" s="57" t="inlineStr">
        <is>
          <t>Play L</t>
        </is>
      </c>
      <c r="P4266" s="57" t="inlineStr">
        <is>
          <t>Play L</t>
        </is>
      </c>
      <c r="Q4266" s="57" t="inlineStr">
        <is>
          <t>Poland</t>
        </is>
      </c>
      <c r="R4266" s="61" t="inlineStr">
        <is>
          <t>https://www.play.pl/dlaciebie/produkty/apple/apple-iphone-15-256-gb/?oid=4026736659</t>
        </is>
      </c>
      <c r="S4266" s="62" t="inlineStr">
        <is>
          <t>Handset</t>
        </is>
      </c>
      <c r="T4266" s="62" t="n"/>
      <c r="U4266" s="61" t="inlineStr">
        <is>
          <t>play.pl_C7RBL3+v0VbvaeFyEI0w==</t>
        </is>
      </c>
      <c r="V4266" t="inlineStr">
        <is>
          <t>20250424</t>
        </is>
      </c>
    </row>
    <row r="4267" ht="15" customHeight="1">
      <c r="A4267" s="56" t="inlineStr">
        <is>
          <t>BN2009134</t>
        </is>
      </c>
      <c r="B4267" s="57" t="inlineStr">
        <is>
          <t>Apple</t>
        </is>
      </c>
      <c r="C4267" s="57" t="inlineStr">
        <is>
          <t>iPhone 15 Plus 128GB 5G</t>
        </is>
      </c>
      <c r="D4267" s="57" t="inlineStr">
        <is>
          <t>-</t>
        </is>
      </c>
      <c r="E4267" s="58" t="n">
        <v>4299</v>
      </c>
      <c r="F4267" s="58" t="inlineStr">
        <is>
          <t>4299.00</t>
        </is>
      </c>
      <c r="G4267" s="58" t="inlineStr">
        <is>
          <t>Instock</t>
        </is>
      </c>
      <c r="H4267" s="58">
        <f>F4267+0</f>
        <v/>
      </c>
      <c r="I4267" s="58" t="n"/>
      <c r="J4267" s="9">
        <f>IF(I4267&lt;&gt;"",I4267,H4267)</f>
        <v/>
      </c>
      <c r="K4267" s="9">
        <f>E4267/(1+M4267)</f>
        <v/>
      </c>
      <c r="L4267" s="59" t="inlineStr">
        <is>
          <t>PLN</t>
        </is>
      </c>
      <c r="M4267" s="60" t="n">
        <v>0.23</v>
      </c>
      <c r="N4267" s="9">
        <f>K4267*VLOOKUP(L4267,'Exchange rate'!A:B,2,0)</f>
        <v/>
      </c>
      <c r="O4267" s="57" t="inlineStr">
        <is>
          <t>Play S</t>
        </is>
      </c>
      <c r="P4267" s="57" t="inlineStr">
        <is>
          <t>Play S</t>
        </is>
      </c>
      <c r="Q4267" s="57" t="inlineStr">
        <is>
          <t>Poland</t>
        </is>
      </c>
      <c r="R4267" s="61" t="inlineStr">
        <is>
          <t>https://www.play.pl/dlaciebie/produkty/apple/apple-iphone-15-plus-128-gb/?oid=4025025049</t>
        </is>
      </c>
      <c r="S4267" s="62" t="inlineStr">
        <is>
          <t>Handset</t>
        </is>
      </c>
      <c r="T4267" s="62" t="n"/>
      <c r="U4267" s="61" t="inlineStr">
        <is>
          <t>play.pl_Lq9zlztanxiPGsQLfFEOA==</t>
        </is>
      </c>
      <c r="V4267" t="inlineStr">
        <is>
          <t>20250424</t>
        </is>
      </c>
    </row>
    <row r="4268" ht="15" customHeight="1">
      <c r="A4268" s="56" t="inlineStr">
        <is>
          <t>BN2009134</t>
        </is>
      </c>
      <c r="B4268" s="57" t="inlineStr">
        <is>
          <t>Apple</t>
        </is>
      </c>
      <c r="C4268" s="57" t="inlineStr">
        <is>
          <t>iPhone 15 Plus 128GB 5G</t>
        </is>
      </c>
      <c r="D4268" s="57" t="inlineStr">
        <is>
          <t>-</t>
        </is>
      </c>
      <c r="E4268" s="58" t="n">
        <v>4299</v>
      </c>
      <c r="F4268" s="58" t="inlineStr">
        <is>
          <t>4299.00</t>
        </is>
      </c>
      <c r="G4268" s="58" t="inlineStr">
        <is>
          <t>Instock</t>
        </is>
      </c>
      <c r="H4268" s="58">
        <f>F4268+0</f>
        <v/>
      </c>
      <c r="I4268" s="58" t="n"/>
      <c r="J4268" s="9">
        <f>IF(I4268&lt;&gt;"",I4268,H4268)</f>
        <v/>
      </c>
      <c r="K4268" s="9">
        <f>E4268/(1+M4268)</f>
        <v/>
      </c>
      <c r="L4268" s="59" t="inlineStr">
        <is>
          <t>PLN</t>
        </is>
      </c>
      <c r="M4268" s="60" t="n">
        <v>0.23</v>
      </c>
      <c r="N4268" s="9">
        <f>K4268*VLOOKUP(L4268,'Exchange rate'!A:B,2,0)</f>
        <v/>
      </c>
      <c r="O4268" s="57" t="inlineStr">
        <is>
          <t>Play M</t>
        </is>
      </c>
      <c r="P4268" s="57" t="inlineStr">
        <is>
          <t>Play M</t>
        </is>
      </c>
      <c r="Q4268" s="57" t="inlineStr">
        <is>
          <t>Poland</t>
        </is>
      </c>
      <c r="R4268" s="61" t="inlineStr">
        <is>
          <t>https://www.play.pl/dlaciebie/produkty/apple/apple-iphone-15-plus-128-gb/?oid=4026736649&amp;simCard=1&amp;context=B2C</t>
        </is>
      </c>
      <c r="S4268" s="62" t="inlineStr">
        <is>
          <t>Handset</t>
        </is>
      </c>
      <c r="T4268" s="62" t="n"/>
      <c r="U4268" s="61" t="inlineStr">
        <is>
          <t>play.pl_lI616gs472hGKLaE5cidA==</t>
        </is>
      </c>
      <c r="V4268" t="inlineStr">
        <is>
          <t>20250424</t>
        </is>
      </c>
    </row>
    <row r="4269" ht="15" customHeight="1">
      <c r="A4269" s="56" t="inlineStr">
        <is>
          <t>BN2009134</t>
        </is>
      </c>
      <c r="B4269" s="57" t="inlineStr">
        <is>
          <t>Apple</t>
        </is>
      </c>
      <c r="C4269" s="57" t="inlineStr">
        <is>
          <t>iPhone 15 Plus 128GB 5G</t>
        </is>
      </c>
      <c r="D4269" s="57" t="inlineStr">
        <is>
          <t>-</t>
        </is>
      </c>
      <c r="E4269" s="58" t="n">
        <v>4299</v>
      </c>
      <c r="F4269" s="58" t="inlineStr">
        <is>
          <t>4299.00</t>
        </is>
      </c>
      <c r="G4269" s="58" t="inlineStr">
        <is>
          <t>Instock</t>
        </is>
      </c>
      <c r="H4269" s="58">
        <f>F4269+0</f>
        <v/>
      </c>
      <c r="I4269" s="58" t="n"/>
      <c r="J4269" s="9">
        <f>IF(I4269&lt;&gt;"",I4269,H4269)</f>
        <v/>
      </c>
      <c r="K4269" s="9">
        <f>E4269/(1+M4269)</f>
        <v/>
      </c>
      <c r="L4269" s="59" t="inlineStr">
        <is>
          <t>PLN</t>
        </is>
      </c>
      <c r="M4269" s="60" t="n">
        <v>0.23</v>
      </c>
      <c r="N4269" s="9">
        <f>K4269*VLOOKUP(L4269,'Exchange rate'!A:B,2,0)</f>
        <v/>
      </c>
      <c r="O4269" s="57" t="inlineStr">
        <is>
          <t>Play L</t>
        </is>
      </c>
      <c r="P4269" s="57" t="inlineStr">
        <is>
          <t>Play L</t>
        </is>
      </c>
      <c r="Q4269" s="57" t="inlineStr">
        <is>
          <t>Poland</t>
        </is>
      </c>
      <c r="R4269" s="61" t="inlineStr">
        <is>
          <t>https://www.play.pl/dlaciebie/produkty/apple/apple-iphone-15-plus-128-gb/?oid=4026736659</t>
        </is>
      </c>
      <c r="S4269" s="62" t="inlineStr">
        <is>
          <t>Handset</t>
        </is>
      </c>
      <c r="T4269" s="62" t="n"/>
      <c r="U4269" s="61" t="inlineStr">
        <is>
          <t>play.pl_VeHVUYP6Z2Gd+SgFR0efQ==</t>
        </is>
      </c>
      <c r="V4269" t="inlineStr">
        <is>
          <t>20250424</t>
        </is>
      </c>
    </row>
    <row r="4270" ht="15" customHeight="1">
      <c r="A4270" s="56" t="inlineStr">
        <is>
          <t>BN2009135</t>
        </is>
      </c>
      <c r="B4270" s="57" t="inlineStr">
        <is>
          <t>Apple</t>
        </is>
      </c>
      <c r="C4270" s="57" t="inlineStr">
        <is>
          <t>iPhone 15 Pro 128GB 5G</t>
        </is>
      </c>
      <c r="D4270" s="57" t="inlineStr">
        <is>
          <t>-</t>
        </is>
      </c>
      <c r="E4270" s="58" t="n">
        <v>0</v>
      </c>
      <c r="F4270" s="58" t="inlineStr">
        <is>
          <t>0.00</t>
        </is>
      </c>
      <c r="G4270" s="58" t="inlineStr">
        <is>
          <t>Outstock</t>
        </is>
      </c>
      <c r="H4270" s="58">
        <f>F4270+0</f>
        <v/>
      </c>
      <c r="I4270" s="58" t="n"/>
      <c r="J4270" s="9">
        <f>IF(I4270&lt;&gt;"",I4270,H4270)</f>
        <v/>
      </c>
      <c r="K4270" s="9">
        <f>E4270/(1+M4270)</f>
        <v/>
      </c>
      <c r="L4270" s="59" t="inlineStr">
        <is>
          <t>PLN</t>
        </is>
      </c>
      <c r="M4270" s="60" t="n">
        <v>0.23</v>
      </c>
      <c r="N4270" s="9">
        <f>K4270*VLOOKUP(L4270,'Exchange rate'!A:B,2,0)</f>
        <v/>
      </c>
      <c r="O4270" s="57" t="inlineStr">
        <is>
          <t>Play S</t>
        </is>
      </c>
      <c r="P4270" s="57" t="inlineStr">
        <is>
          <t>Play S</t>
        </is>
      </c>
      <c r="Q4270" s="57" t="inlineStr">
        <is>
          <t>Poland</t>
        </is>
      </c>
      <c r="R4270" s="61" t="inlineStr">
        <is>
          <t>https://www.play.pl/dlaciebie/produkty/apple/apple-iphone-15-pro-128-gb/?oid=4025025049</t>
        </is>
      </c>
      <c r="S4270" s="62" t="inlineStr">
        <is>
          <t>Handset</t>
        </is>
      </c>
      <c r="T4270" s="62" t="n"/>
      <c r="U4270" s="61" t="inlineStr">
        <is>
          <t>play.pl_fPJGJk+l6cWlJfHL7rST2w==</t>
        </is>
      </c>
      <c r="V4270" t="inlineStr">
        <is>
          <t>20250424</t>
        </is>
      </c>
    </row>
    <row r="4271" ht="15" customHeight="1">
      <c r="A4271" s="56" t="inlineStr">
        <is>
          <t>BN2009135</t>
        </is>
      </c>
      <c r="B4271" s="57" t="inlineStr">
        <is>
          <t>Apple</t>
        </is>
      </c>
      <c r="C4271" s="57" t="inlineStr">
        <is>
          <t>iPhone 15 Pro 128GB 5G</t>
        </is>
      </c>
      <c r="D4271" s="57" t="inlineStr">
        <is>
          <t>-</t>
        </is>
      </c>
      <c r="E4271" s="58" t="n">
        <v>0</v>
      </c>
      <c r="F4271" s="58" t="inlineStr">
        <is>
          <t>0.00</t>
        </is>
      </c>
      <c r="G4271" s="58" t="inlineStr">
        <is>
          <t>Outstock</t>
        </is>
      </c>
      <c r="H4271" s="58">
        <f>F4271+0</f>
        <v/>
      </c>
      <c r="I4271" s="58" t="n"/>
      <c r="J4271" s="9">
        <f>IF(I4271&lt;&gt;"",I4271,H4271)</f>
        <v/>
      </c>
      <c r="K4271" s="9">
        <f>E4271/(1+M4271)</f>
        <v/>
      </c>
      <c r="L4271" s="59" t="inlineStr">
        <is>
          <t>PLN</t>
        </is>
      </c>
      <c r="M4271" s="60" t="n">
        <v>0.23</v>
      </c>
      <c r="N4271" s="9">
        <f>K4271*VLOOKUP(L4271,'Exchange rate'!A:B,2,0)</f>
        <v/>
      </c>
      <c r="O4271" s="57" t="inlineStr">
        <is>
          <t>Play M</t>
        </is>
      </c>
      <c r="P4271" s="57" t="inlineStr">
        <is>
          <t>Play M</t>
        </is>
      </c>
      <c r="Q4271" s="57" t="inlineStr">
        <is>
          <t>Poland</t>
        </is>
      </c>
      <c r="R4271" s="61" t="inlineStr">
        <is>
          <t>https://www.play.pl/dlaciebie/produkty/apple/apple-iphone-15-pro-128-gb/?oid=4026736649&amp;simCard=1&amp;context=B2C</t>
        </is>
      </c>
      <c r="S4271" s="62" t="inlineStr">
        <is>
          <t>Handset</t>
        </is>
      </c>
      <c r="T4271" s="62" t="n"/>
      <c r="U4271" s="61" t="inlineStr">
        <is>
          <t>play.pl_p7eMNv2I9gfpGmg4uHZpw==</t>
        </is>
      </c>
      <c r="V4271" t="inlineStr">
        <is>
          <t>20250424</t>
        </is>
      </c>
    </row>
    <row r="4272" ht="15" customHeight="1">
      <c r="A4272" s="56" t="inlineStr">
        <is>
          <t>BN2009135</t>
        </is>
      </c>
      <c r="B4272" s="57" t="inlineStr">
        <is>
          <t>Apple</t>
        </is>
      </c>
      <c r="C4272" s="57" t="inlineStr">
        <is>
          <t>iPhone 15 Pro 128GB 5G</t>
        </is>
      </c>
      <c r="D4272" s="57" t="inlineStr">
        <is>
          <t>-</t>
        </is>
      </c>
      <c r="E4272" s="58" t="n">
        <v>0</v>
      </c>
      <c r="F4272" s="58" t="inlineStr">
        <is>
          <t>0.00</t>
        </is>
      </c>
      <c r="G4272" s="58" t="inlineStr">
        <is>
          <t>Outstock</t>
        </is>
      </c>
      <c r="H4272" s="58">
        <f>F4272+0</f>
        <v/>
      </c>
      <c r="I4272" s="58" t="n"/>
      <c r="J4272" s="9">
        <f>IF(I4272&lt;&gt;"",I4272,H4272)</f>
        <v/>
      </c>
      <c r="K4272" s="9">
        <f>E4272/(1+M4272)</f>
        <v/>
      </c>
      <c r="L4272" s="59" t="inlineStr">
        <is>
          <t>PLN</t>
        </is>
      </c>
      <c r="M4272" s="60" t="n">
        <v>0.23</v>
      </c>
      <c r="N4272" s="9">
        <f>K4272*VLOOKUP(L4272,'Exchange rate'!A:B,2,0)</f>
        <v/>
      </c>
      <c r="O4272" s="57" t="inlineStr">
        <is>
          <t>Play L</t>
        </is>
      </c>
      <c r="P4272" s="57" t="inlineStr">
        <is>
          <t>Play L</t>
        </is>
      </c>
      <c r="Q4272" s="57" t="inlineStr">
        <is>
          <t>Poland</t>
        </is>
      </c>
      <c r="R4272" s="61" t="inlineStr">
        <is>
          <t>https://www.play.pl/dlaciebie/produkty/apple/apple-iphone-15-pro-128-gb/?oid=4026736659</t>
        </is>
      </c>
      <c r="S4272" s="62" t="inlineStr">
        <is>
          <t>Handset</t>
        </is>
      </c>
      <c r="T4272" s="62" t="n"/>
      <c r="U4272" s="61" t="inlineStr">
        <is>
          <t>play.pl_dyxsJ9tu2uXdiUhVYYnnfA==</t>
        </is>
      </c>
      <c r="V4272" t="inlineStr">
        <is>
          <t>20250424</t>
        </is>
      </c>
    </row>
    <row r="4273" ht="15" customHeight="1">
      <c r="A4273" s="56" t="inlineStr">
        <is>
          <t>BN2009146</t>
        </is>
      </c>
      <c r="B4273" s="57" t="inlineStr">
        <is>
          <t>Apple</t>
        </is>
      </c>
      <c r="C4273" s="57" t="inlineStr">
        <is>
          <t>iPhone 15 Pro 256GB 5G</t>
        </is>
      </c>
      <c r="D4273" s="57" t="inlineStr">
        <is>
          <t>-</t>
        </is>
      </c>
      <c r="E4273" s="58" t="n">
        <v>0</v>
      </c>
      <c r="F4273" s="58" t="inlineStr">
        <is>
          <t>0.00</t>
        </is>
      </c>
      <c r="G4273" s="58" t="inlineStr">
        <is>
          <t>Outstock</t>
        </is>
      </c>
      <c r="H4273" s="58">
        <f>F4273+0</f>
        <v/>
      </c>
      <c r="I4273" s="58" t="n"/>
      <c r="J4273" s="9">
        <f>IF(I4273&lt;&gt;"",I4273,H4273)</f>
        <v/>
      </c>
      <c r="K4273" s="9">
        <f>E4273/(1+M4273)</f>
        <v/>
      </c>
      <c r="L4273" s="59" t="inlineStr">
        <is>
          <t>PLN</t>
        </is>
      </c>
      <c r="M4273" s="60" t="n">
        <v>0.23</v>
      </c>
      <c r="N4273" s="9">
        <f>K4273*VLOOKUP(L4273,'Exchange rate'!A:B,2,0)</f>
        <v/>
      </c>
      <c r="O4273" s="57" t="inlineStr">
        <is>
          <t>Play S</t>
        </is>
      </c>
      <c r="P4273" s="57" t="inlineStr">
        <is>
          <t>Play S</t>
        </is>
      </c>
      <c r="Q4273" s="57" t="inlineStr">
        <is>
          <t>Poland</t>
        </is>
      </c>
      <c r="R4273" s="61" t="inlineStr">
        <is>
          <t>https://www.play.pl/dlaciebie/produkty/apple/apple-iphone-15-pro-256-gb/?oid=4025025049</t>
        </is>
      </c>
      <c r="S4273" s="62" t="inlineStr">
        <is>
          <t>Handset</t>
        </is>
      </c>
      <c r="T4273" s="62" t="n"/>
      <c r="U4273" s="61" t="inlineStr">
        <is>
          <t>play.pl_97PiFJkzKZHToP6wjD2iiQ==</t>
        </is>
      </c>
      <c r="V4273" t="inlineStr">
        <is>
          <t>20250424</t>
        </is>
      </c>
    </row>
    <row r="4274" ht="15" customHeight="1">
      <c r="A4274" s="56" t="inlineStr">
        <is>
          <t>BN2009146</t>
        </is>
      </c>
      <c r="B4274" s="57" t="inlineStr">
        <is>
          <t>Apple</t>
        </is>
      </c>
      <c r="C4274" s="57" t="inlineStr">
        <is>
          <t>iPhone 15 Pro 256GB 5G</t>
        </is>
      </c>
      <c r="D4274" s="57" t="inlineStr">
        <is>
          <t>-</t>
        </is>
      </c>
      <c r="E4274" s="58" t="n">
        <v>0</v>
      </c>
      <c r="F4274" s="58" t="inlineStr">
        <is>
          <t>0.00</t>
        </is>
      </c>
      <c r="G4274" s="58" t="inlineStr">
        <is>
          <t>Outstock</t>
        </is>
      </c>
      <c r="H4274" s="58">
        <f>F4274+0</f>
        <v/>
      </c>
      <c r="I4274" s="58" t="n"/>
      <c r="J4274" s="9">
        <f>IF(I4274&lt;&gt;"",I4274,H4274)</f>
        <v/>
      </c>
      <c r="K4274" s="9">
        <f>E4274/(1+M4274)</f>
        <v/>
      </c>
      <c r="L4274" s="59" t="inlineStr">
        <is>
          <t>PLN</t>
        </is>
      </c>
      <c r="M4274" s="60" t="n">
        <v>0.23</v>
      </c>
      <c r="N4274" s="9">
        <f>K4274*VLOOKUP(L4274,'Exchange rate'!A:B,2,0)</f>
        <v/>
      </c>
      <c r="O4274" s="57" t="inlineStr">
        <is>
          <t>Play M</t>
        </is>
      </c>
      <c r="P4274" s="57" t="inlineStr">
        <is>
          <t>Play M</t>
        </is>
      </c>
      <c r="Q4274" s="57" t="inlineStr">
        <is>
          <t>Poland</t>
        </is>
      </c>
      <c r="R4274" s="61" t="inlineStr">
        <is>
          <t>https://www.play.pl/dlaciebie/produkty/apple/apple-iphone-15-pro-256-gb/?oid=4026736649&amp;simCard=1&amp;context=B2C</t>
        </is>
      </c>
      <c r="S4274" s="62" t="inlineStr">
        <is>
          <t>Handset</t>
        </is>
      </c>
      <c r="T4274" s="62" t="n"/>
      <c r="U4274" s="61" t="inlineStr">
        <is>
          <t>play.pl_fZlbef2c80Fv6fn9NaPQ==</t>
        </is>
      </c>
      <c r="V4274" t="inlineStr">
        <is>
          <t>20250424</t>
        </is>
      </c>
    </row>
    <row r="4275" ht="15" customHeight="1">
      <c r="A4275" s="56" t="inlineStr">
        <is>
          <t>BN2009146</t>
        </is>
      </c>
      <c r="B4275" s="57" t="inlineStr">
        <is>
          <t>Apple</t>
        </is>
      </c>
      <c r="C4275" s="57" t="inlineStr">
        <is>
          <t>iPhone 15 Pro 256GB 5G</t>
        </is>
      </c>
      <c r="D4275" s="57" t="inlineStr">
        <is>
          <t>-</t>
        </is>
      </c>
      <c r="E4275" s="58" t="n">
        <v>0</v>
      </c>
      <c r="F4275" s="58" t="inlineStr">
        <is>
          <t>0.00</t>
        </is>
      </c>
      <c r="G4275" s="58" t="inlineStr">
        <is>
          <t>Outstock</t>
        </is>
      </c>
      <c r="H4275" s="58">
        <f>F4275+0</f>
        <v/>
      </c>
      <c r="I4275" s="58" t="n"/>
      <c r="J4275" s="9">
        <f>IF(I4275&lt;&gt;"",I4275,H4275)</f>
        <v/>
      </c>
      <c r="K4275" s="9">
        <f>E4275/(1+M4275)</f>
        <v/>
      </c>
      <c r="L4275" s="59" t="inlineStr">
        <is>
          <t>PLN</t>
        </is>
      </c>
      <c r="M4275" s="60" t="n">
        <v>0.23</v>
      </c>
      <c r="N4275" s="9">
        <f>K4275*VLOOKUP(L4275,'Exchange rate'!A:B,2,0)</f>
        <v/>
      </c>
      <c r="O4275" s="57" t="inlineStr">
        <is>
          <t>Play L</t>
        </is>
      </c>
      <c r="P4275" s="57" t="inlineStr">
        <is>
          <t>Play L</t>
        </is>
      </c>
      <c r="Q4275" s="57" t="inlineStr">
        <is>
          <t>Poland</t>
        </is>
      </c>
      <c r="R4275" s="61" t="inlineStr">
        <is>
          <t>https://www.play.pl/dlaciebie/produkty/apple/apple-iphone-15-pro-256-gb/?oid=4026736659</t>
        </is>
      </c>
      <c r="S4275" s="62" t="inlineStr">
        <is>
          <t>Handset</t>
        </is>
      </c>
      <c r="T4275" s="62" t="n"/>
      <c r="U4275" s="61" t="inlineStr">
        <is>
          <t>play.pl_lXN9FzY66b8yHglGrevzoA==</t>
        </is>
      </c>
      <c r="V4275" t="inlineStr">
        <is>
          <t>20250424</t>
        </is>
      </c>
    </row>
    <row r="4276" ht="15" customHeight="1">
      <c r="A4276" s="56" t="inlineStr">
        <is>
          <t>BN2009136</t>
        </is>
      </c>
      <c r="B4276" s="57" t="inlineStr">
        <is>
          <t>Apple</t>
        </is>
      </c>
      <c r="C4276" s="57" t="inlineStr">
        <is>
          <t>iPhone 15 Pro Max 256GB 5G</t>
        </is>
      </c>
      <c r="D4276" s="57" t="inlineStr">
        <is>
          <t>-</t>
        </is>
      </c>
      <c r="E4276" s="58" t="n">
        <v>0</v>
      </c>
      <c r="F4276" s="58" t="inlineStr">
        <is>
          <t>0.00</t>
        </is>
      </c>
      <c r="G4276" s="58" t="inlineStr">
        <is>
          <t>Outstock</t>
        </is>
      </c>
      <c r="H4276" s="58">
        <f>F4276+0</f>
        <v/>
      </c>
      <c r="I4276" s="58" t="n"/>
      <c r="J4276" s="9">
        <f>IF(I4276&lt;&gt;"",I4276,H4276)</f>
        <v/>
      </c>
      <c r="K4276" s="9">
        <f>E4276/(1+M4276)</f>
        <v/>
      </c>
      <c r="L4276" s="59" t="inlineStr">
        <is>
          <t>PLN</t>
        </is>
      </c>
      <c r="M4276" s="60" t="n">
        <v>0.23</v>
      </c>
      <c r="N4276" s="9">
        <f>K4276*VLOOKUP(L4276,'Exchange rate'!A:B,2,0)</f>
        <v/>
      </c>
      <c r="O4276" s="57" t="inlineStr">
        <is>
          <t>Play S</t>
        </is>
      </c>
      <c r="P4276" s="57" t="inlineStr">
        <is>
          <t>Play S</t>
        </is>
      </c>
      <c r="Q4276" s="57" t="inlineStr">
        <is>
          <t>Poland</t>
        </is>
      </c>
      <c r="R4276" s="61" t="inlineStr">
        <is>
          <t>https://www.play.pl/dlaciebie/produkty/apple/apple-iphone-15-pro-max-256-gb/?oid=4025025049</t>
        </is>
      </c>
      <c r="S4276" s="62" t="inlineStr">
        <is>
          <t>Handset</t>
        </is>
      </c>
      <c r="T4276" s="62" t="n"/>
      <c r="U4276" s="61" t="inlineStr">
        <is>
          <t>play.pl_Uh2pm5xO5R6lFdv3pAbAQ==</t>
        </is>
      </c>
      <c r="V4276" t="inlineStr">
        <is>
          <t>20250424</t>
        </is>
      </c>
    </row>
    <row r="4277" ht="15" customHeight="1">
      <c r="A4277" s="56" t="inlineStr">
        <is>
          <t>BN2009136</t>
        </is>
      </c>
      <c r="B4277" s="57" t="inlineStr">
        <is>
          <t>Apple</t>
        </is>
      </c>
      <c r="C4277" s="57" t="inlineStr">
        <is>
          <t>iPhone 15 Pro Max 256GB 5G</t>
        </is>
      </c>
      <c r="D4277" s="57" t="inlineStr">
        <is>
          <t>-</t>
        </is>
      </c>
      <c r="E4277" s="58" t="n">
        <v>0</v>
      </c>
      <c r="F4277" s="58" t="inlineStr">
        <is>
          <t>0.00</t>
        </is>
      </c>
      <c r="G4277" s="58" t="inlineStr">
        <is>
          <t>Outstock</t>
        </is>
      </c>
      <c r="H4277" s="58">
        <f>F4277+0</f>
        <v/>
      </c>
      <c r="I4277" s="58" t="n"/>
      <c r="J4277" s="9">
        <f>IF(I4277&lt;&gt;"",I4277,H4277)</f>
        <v/>
      </c>
      <c r="K4277" s="9">
        <f>E4277/(1+M4277)</f>
        <v/>
      </c>
      <c r="L4277" s="59" t="inlineStr">
        <is>
          <t>PLN</t>
        </is>
      </c>
      <c r="M4277" s="60" t="n">
        <v>0.23</v>
      </c>
      <c r="N4277" s="9">
        <f>K4277*VLOOKUP(L4277,'Exchange rate'!A:B,2,0)</f>
        <v/>
      </c>
      <c r="O4277" s="57" t="inlineStr">
        <is>
          <t>Play M</t>
        </is>
      </c>
      <c r="P4277" s="57" t="inlineStr">
        <is>
          <t>Play M</t>
        </is>
      </c>
      <c r="Q4277" s="57" t="inlineStr">
        <is>
          <t>Poland</t>
        </is>
      </c>
      <c r="R4277" s="61" t="inlineStr">
        <is>
          <t>https://www.play.pl/dlaciebie/produkty/apple/apple-iphone-15-pro-max-256-gb/?oid=4026736649&amp;simCard=1&amp;context=B2C</t>
        </is>
      </c>
      <c r="S4277" s="62" t="inlineStr">
        <is>
          <t>Handset</t>
        </is>
      </c>
      <c r="T4277" s="62" t="n"/>
      <c r="U4277" s="61" t="inlineStr">
        <is>
          <t>play.pl_O2dAVnZNrz4G6jNwLsGeMQ==</t>
        </is>
      </c>
      <c r="V4277" t="inlineStr">
        <is>
          <t>20250424</t>
        </is>
      </c>
    </row>
    <row r="4278" ht="15" customHeight="1">
      <c r="A4278" s="56" t="inlineStr">
        <is>
          <t>BN2009136</t>
        </is>
      </c>
      <c r="B4278" s="57" t="inlineStr">
        <is>
          <t>Apple</t>
        </is>
      </c>
      <c r="C4278" s="57" t="inlineStr">
        <is>
          <t>iPhone 15 Pro Max 256GB 5G</t>
        </is>
      </c>
      <c r="D4278" s="57" t="inlineStr">
        <is>
          <t>-</t>
        </is>
      </c>
      <c r="E4278" s="58" t="n">
        <v>0</v>
      </c>
      <c r="F4278" s="58" t="inlineStr">
        <is>
          <t>0.00</t>
        </is>
      </c>
      <c r="G4278" s="58" t="inlineStr">
        <is>
          <t>Outstock</t>
        </is>
      </c>
      <c r="H4278" s="58">
        <f>F4278+0</f>
        <v/>
      </c>
      <c r="I4278" s="58" t="n"/>
      <c r="J4278" s="9">
        <f>IF(I4278&lt;&gt;"",I4278,H4278)</f>
        <v/>
      </c>
      <c r="K4278" s="9">
        <f>E4278/(1+M4278)</f>
        <v/>
      </c>
      <c r="L4278" s="59" t="inlineStr">
        <is>
          <t>PLN</t>
        </is>
      </c>
      <c r="M4278" s="60" t="n">
        <v>0.23</v>
      </c>
      <c r="N4278" s="9">
        <f>K4278*VLOOKUP(L4278,'Exchange rate'!A:B,2,0)</f>
        <v/>
      </c>
      <c r="O4278" s="57" t="inlineStr">
        <is>
          <t>Play L</t>
        </is>
      </c>
      <c r="P4278" s="57" t="inlineStr">
        <is>
          <t>Play L</t>
        </is>
      </c>
      <c r="Q4278" s="57" t="inlineStr">
        <is>
          <t>Poland</t>
        </is>
      </c>
      <c r="R4278" s="61" t="inlineStr">
        <is>
          <t>https://www.play.pl/dlaciebie/produkty/apple/apple-iphone-15-pro-max-256-gb/?oid=4026736659</t>
        </is>
      </c>
      <c r="S4278" s="62" t="inlineStr">
        <is>
          <t>Handset</t>
        </is>
      </c>
      <c r="T4278" s="62" t="n"/>
      <c r="U4278" s="61" t="inlineStr">
        <is>
          <t>play.pl_SwQRGlafD2biBlU6DJxigQ==</t>
        </is>
      </c>
      <c r="V4278" t="inlineStr">
        <is>
          <t>20250424</t>
        </is>
      </c>
    </row>
    <row r="4279" ht="15" customHeight="1">
      <c r="A4279" s="56" t="inlineStr">
        <is>
          <t>BN2009150</t>
        </is>
      </c>
      <c r="B4279" s="57" t="inlineStr">
        <is>
          <t>Apple</t>
        </is>
      </c>
      <c r="C4279" s="57" t="inlineStr">
        <is>
          <t>iPhone 15 Pro Max 512GB 5G</t>
        </is>
      </c>
      <c r="D4279" s="57" t="inlineStr">
        <is>
          <t>-</t>
        </is>
      </c>
      <c r="E4279" s="58" t="n">
        <v>0</v>
      </c>
      <c r="F4279" s="58" t="inlineStr">
        <is>
          <t>0.00</t>
        </is>
      </c>
      <c r="G4279" s="58" t="inlineStr">
        <is>
          <t>Outstock</t>
        </is>
      </c>
      <c r="H4279" s="58">
        <f>F4279+0</f>
        <v/>
      </c>
      <c r="I4279" s="58" t="n"/>
      <c r="J4279" s="9">
        <f>IF(I4279&lt;&gt;"",I4279,H4279)</f>
        <v/>
      </c>
      <c r="K4279" s="9">
        <f>E4279/(1+M4279)</f>
        <v/>
      </c>
      <c r="L4279" s="59" t="inlineStr">
        <is>
          <t>PLN</t>
        </is>
      </c>
      <c r="M4279" s="60" t="n">
        <v>0.23</v>
      </c>
      <c r="N4279" s="9">
        <f>K4279*VLOOKUP(L4279,'Exchange rate'!A:B,2,0)</f>
        <v/>
      </c>
      <c r="O4279" s="57" t="inlineStr">
        <is>
          <t>Play S</t>
        </is>
      </c>
      <c r="P4279" s="57" t="inlineStr">
        <is>
          <t>Play S</t>
        </is>
      </c>
      <c r="Q4279" s="57" t="inlineStr">
        <is>
          <t>Poland</t>
        </is>
      </c>
      <c r="R4279" s="61" t="inlineStr">
        <is>
          <t>https://www.play.pl/dlaciebie/produkty/apple/apple-iphone-15-pro-max-512-gb/?oid=4025025049</t>
        </is>
      </c>
      <c r="S4279" s="62" t="inlineStr">
        <is>
          <t>Handset</t>
        </is>
      </c>
      <c r="T4279" s="62" t="n"/>
      <c r="U4279" s="61" t="inlineStr">
        <is>
          <t>play.pl_CPcYibcOw717jh7bDNerdg==</t>
        </is>
      </c>
      <c r="V4279" t="inlineStr">
        <is>
          <t>20250424</t>
        </is>
      </c>
    </row>
    <row r="4280" ht="15" customHeight="1">
      <c r="A4280" s="56" t="inlineStr">
        <is>
          <t>BN2009150</t>
        </is>
      </c>
      <c r="B4280" s="57" t="inlineStr">
        <is>
          <t>Apple</t>
        </is>
      </c>
      <c r="C4280" s="57" t="inlineStr">
        <is>
          <t>iPhone 15 Pro Max 512GB 5G</t>
        </is>
      </c>
      <c r="D4280" s="57" t="inlineStr">
        <is>
          <t>-</t>
        </is>
      </c>
      <c r="E4280" s="58" t="n">
        <v>0</v>
      </c>
      <c r="F4280" s="58" t="inlineStr">
        <is>
          <t>0.00</t>
        </is>
      </c>
      <c r="G4280" s="58" t="inlineStr">
        <is>
          <t>Outstock</t>
        </is>
      </c>
      <c r="H4280" s="58">
        <f>F4280+0</f>
        <v/>
      </c>
      <c r="I4280" s="58" t="n"/>
      <c r="J4280" s="9">
        <f>IF(I4280&lt;&gt;"",I4280,H4280)</f>
        <v/>
      </c>
      <c r="K4280" s="9">
        <f>E4280/(1+M4280)</f>
        <v/>
      </c>
      <c r="L4280" s="59" t="inlineStr">
        <is>
          <t>PLN</t>
        </is>
      </c>
      <c r="M4280" s="60" t="n">
        <v>0.23</v>
      </c>
      <c r="N4280" s="9">
        <f>K4280*VLOOKUP(L4280,'Exchange rate'!A:B,2,0)</f>
        <v/>
      </c>
      <c r="O4280" s="57" t="inlineStr">
        <is>
          <t>Play M</t>
        </is>
      </c>
      <c r="P4280" s="57" t="inlineStr">
        <is>
          <t>Play M</t>
        </is>
      </c>
      <c r="Q4280" s="57" t="inlineStr">
        <is>
          <t>Poland</t>
        </is>
      </c>
      <c r="R4280" s="61" t="inlineStr">
        <is>
          <t>https://www.play.pl/dlaciebie/produkty/apple/apple-iphone-15-pro-max-512-gb/?oid=4026736649&amp;simCard=1&amp;context=B2C</t>
        </is>
      </c>
      <c r="S4280" s="62" t="inlineStr">
        <is>
          <t>Handset</t>
        </is>
      </c>
      <c r="T4280" s="62" t="n"/>
      <c r="U4280" s="61" t="inlineStr">
        <is>
          <t>play.pl_1Lw8Ob7Ol9gJZTIV7HIQ==</t>
        </is>
      </c>
      <c r="V4280" t="inlineStr">
        <is>
          <t>20250424</t>
        </is>
      </c>
    </row>
    <row r="4281" ht="15" customHeight="1">
      <c r="A4281" s="56" t="inlineStr">
        <is>
          <t>BN2009150</t>
        </is>
      </c>
      <c r="B4281" s="57" t="inlineStr">
        <is>
          <t>Apple</t>
        </is>
      </c>
      <c r="C4281" s="57" t="inlineStr">
        <is>
          <t>iPhone 15 Pro Max 512GB 5G</t>
        </is>
      </c>
      <c r="D4281" s="57" t="inlineStr">
        <is>
          <t>-</t>
        </is>
      </c>
      <c r="E4281" s="58" t="n">
        <v>0</v>
      </c>
      <c r="F4281" s="58" t="inlineStr">
        <is>
          <t>0.00</t>
        </is>
      </c>
      <c r="G4281" s="58" t="inlineStr">
        <is>
          <t>Outstock</t>
        </is>
      </c>
      <c r="H4281" s="58">
        <f>F4281+0</f>
        <v/>
      </c>
      <c r="I4281" s="58" t="n"/>
      <c r="J4281" s="9">
        <f>IF(I4281&lt;&gt;"",I4281,H4281)</f>
        <v/>
      </c>
      <c r="K4281" s="9">
        <f>E4281/(1+M4281)</f>
        <v/>
      </c>
      <c r="L4281" s="59" t="inlineStr">
        <is>
          <t>PLN</t>
        </is>
      </c>
      <c r="M4281" s="60" t="n">
        <v>0.23</v>
      </c>
      <c r="N4281" s="9">
        <f>K4281*VLOOKUP(L4281,'Exchange rate'!A:B,2,0)</f>
        <v/>
      </c>
      <c r="O4281" s="57" t="inlineStr">
        <is>
          <t>Play L</t>
        </is>
      </c>
      <c r="P4281" s="57" t="inlineStr">
        <is>
          <t>Play L</t>
        </is>
      </c>
      <c r="Q4281" s="57" t="inlineStr">
        <is>
          <t>Poland</t>
        </is>
      </c>
      <c r="R4281" s="61" t="inlineStr">
        <is>
          <t>https://www.play.pl/dlaciebie/produkty/apple/apple-iphone-15-pro-max-512-gb/?oid=4026736659</t>
        </is>
      </c>
      <c r="S4281" s="62" t="inlineStr">
        <is>
          <t>Handset</t>
        </is>
      </c>
      <c r="T4281" s="62" t="n"/>
      <c r="U4281" s="61" t="inlineStr">
        <is>
          <t>play.pl_1dqaorMTLf1hVf6TQJTdfA==</t>
        </is>
      </c>
      <c r="V4281" t="inlineStr">
        <is>
          <t>20250424</t>
        </is>
      </c>
    </row>
    <row r="4282" ht="15" customHeight="1">
      <c r="A4282" s="56" t="inlineStr">
        <is>
          <t>BN2009874</t>
        </is>
      </c>
      <c r="B4282" s="57" t="inlineStr">
        <is>
          <t>Apple</t>
        </is>
      </c>
      <c r="C4282" s="57" t="inlineStr">
        <is>
          <t>iPhone 16 128GB 5G</t>
        </is>
      </c>
      <c r="D4282" s="57" t="inlineStr">
        <is>
          <t>-</t>
        </is>
      </c>
      <c r="E4282" s="58" t="n">
        <v>3699</v>
      </c>
      <c r="F4282" s="58" t="inlineStr">
        <is>
          <t>3699.00</t>
        </is>
      </c>
      <c r="G4282" s="58" t="inlineStr">
        <is>
          <t>Instock</t>
        </is>
      </c>
      <c r="H4282" s="58">
        <f>F4282+0</f>
        <v/>
      </c>
      <c r="I4282" s="58" t="n"/>
      <c r="J4282" s="9">
        <f>IF(I4282&lt;&gt;"",I4282,H4282)</f>
        <v/>
      </c>
      <c r="K4282" s="9">
        <f>E4282/(1+M4282)</f>
        <v/>
      </c>
      <c r="L4282" s="59" t="inlineStr">
        <is>
          <t>PLN</t>
        </is>
      </c>
      <c r="M4282" s="60" t="n">
        <v>0.23</v>
      </c>
      <c r="N4282" s="9">
        <f>K4282*VLOOKUP(L4282,'Exchange rate'!A:B,2,0)</f>
        <v/>
      </c>
      <c r="O4282" s="57" t="inlineStr">
        <is>
          <t>Play S</t>
        </is>
      </c>
      <c r="P4282" s="57" t="inlineStr">
        <is>
          <t>Play S</t>
        </is>
      </c>
      <c r="Q4282" s="57" t="inlineStr">
        <is>
          <t>Poland</t>
        </is>
      </c>
      <c r="R4282" s="61" t="inlineStr">
        <is>
          <t>https://www.play.pl/dlaciebie/produkty/apple/apple-iphone-16-128gb/?oid=4025025049&amp;ogrp=abonament&amp;installmentsAmount=24&amp;upfront=2799&amp;simCard=1&amp;context=B2C</t>
        </is>
      </c>
      <c r="S4282" s="62" t="inlineStr">
        <is>
          <t>Handset</t>
        </is>
      </c>
      <c r="T4282" s="62" t="n"/>
      <c r="U4282" s="61" t="inlineStr">
        <is>
          <t>play.pl_4s5hOZL6glj2y87Dk56qg==</t>
        </is>
      </c>
      <c r="V4282" t="inlineStr">
        <is>
          <t>20250424</t>
        </is>
      </c>
    </row>
    <row r="4283" ht="15" customHeight="1">
      <c r="A4283" s="56" t="inlineStr">
        <is>
          <t>BN2009874</t>
        </is>
      </c>
      <c r="B4283" s="57" t="inlineStr">
        <is>
          <t>Apple</t>
        </is>
      </c>
      <c r="C4283" s="57" t="inlineStr">
        <is>
          <t>iPhone 16 128GB 5G</t>
        </is>
      </c>
      <c r="D4283" s="57" t="inlineStr">
        <is>
          <t>-</t>
        </is>
      </c>
      <c r="E4283" s="58" t="n">
        <v>3699</v>
      </c>
      <c r="F4283" s="58" t="inlineStr">
        <is>
          <t>3699.00</t>
        </is>
      </c>
      <c r="G4283" s="58" t="inlineStr">
        <is>
          <t>Instock</t>
        </is>
      </c>
      <c r="H4283" s="58">
        <f>F4283+0</f>
        <v/>
      </c>
      <c r="I4283" s="58" t="n"/>
      <c r="J4283" s="9">
        <f>IF(I4283&lt;&gt;"",I4283,H4283)</f>
        <v/>
      </c>
      <c r="K4283" s="9">
        <f>E4283/(1+M4283)</f>
        <v/>
      </c>
      <c r="L4283" s="59" t="inlineStr">
        <is>
          <t>PLN</t>
        </is>
      </c>
      <c r="M4283" s="60" t="n">
        <v>0.23</v>
      </c>
      <c r="N4283" s="9">
        <f>K4283*VLOOKUP(L4283,'Exchange rate'!A:B,2,0)</f>
        <v/>
      </c>
      <c r="O4283" s="57" t="inlineStr">
        <is>
          <t>Play M</t>
        </is>
      </c>
      <c r="P4283" s="57" t="inlineStr">
        <is>
          <t>Play M</t>
        </is>
      </c>
      <c r="Q4283" s="57" t="inlineStr">
        <is>
          <t>Poland</t>
        </is>
      </c>
      <c r="R4283" s="61" t="inlineStr">
        <is>
          <t>https://www.play.pl/dlaciebie/produkty/apple/apple-iphone-16-128gb/?oid=4026736649&amp;ogrp=abonament&amp;installmentsAmount=24&amp;upfront=2079&amp;simCard=1&amp;context=B2C</t>
        </is>
      </c>
      <c r="S4283" s="62" t="inlineStr">
        <is>
          <t>Handset</t>
        </is>
      </c>
      <c r="T4283" s="62" t="n"/>
      <c r="U4283" s="61" t="inlineStr">
        <is>
          <t>play.pl_ji2X3YPnmQpz+i7yspZ7lw==</t>
        </is>
      </c>
      <c r="V4283" t="inlineStr">
        <is>
          <t>20250424</t>
        </is>
      </c>
    </row>
    <row r="4284" ht="15" customHeight="1">
      <c r="A4284" s="56" t="inlineStr">
        <is>
          <t>BN2009874</t>
        </is>
      </c>
      <c r="B4284" s="57" t="inlineStr">
        <is>
          <t>Apple</t>
        </is>
      </c>
      <c r="C4284" s="57" t="inlineStr">
        <is>
          <t>iPhone 16 128GB 5G</t>
        </is>
      </c>
      <c r="D4284" s="57" t="inlineStr">
        <is>
          <t>-</t>
        </is>
      </c>
      <c r="E4284" s="58" t="n">
        <v>3699</v>
      </c>
      <c r="F4284" s="58" t="inlineStr">
        <is>
          <t>3699.00</t>
        </is>
      </c>
      <c r="G4284" s="58" t="inlineStr">
        <is>
          <t>Instock</t>
        </is>
      </c>
      <c r="H4284" s="58">
        <f>F4284+0</f>
        <v/>
      </c>
      <c r="I4284" s="58" t="n"/>
      <c r="J4284" s="9">
        <f>IF(I4284&lt;&gt;"",I4284,H4284)</f>
        <v/>
      </c>
      <c r="K4284" s="9">
        <f>E4284/(1+M4284)</f>
        <v/>
      </c>
      <c r="L4284" s="59" t="inlineStr">
        <is>
          <t>PLN</t>
        </is>
      </c>
      <c r="M4284" s="60" t="n">
        <v>0.23</v>
      </c>
      <c r="N4284" s="9">
        <f>K4284*VLOOKUP(L4284,'Exchange rate'!A:B,2,0)</f>
        <v/>
      </c>
      <c r="O4284" s="57" t="inlineStr">
        <is>
          <t>Play L</t>
        </is>
      </c>
      <c r="P4284" s="57" t="inlineStr">
        <is>
          <t>Play L</t>
        </is>
      </c>
      <c r="Q4284" s="57" t="inlineStr">
        <is>
          <t>Poland</t>
        </is>
      </c>
      <c r="R4284" s="61" t="inlineStr">
        <is>
          <t>https://www.play.pl/dlaciebie/produkty/apple/apple-iphone-16-128gb/?oid=4026736659&amp;ogrp=abonament&amp;installmentsAmount=24&amp;upfront=499.0</t>
        </is>
      </c>
      <c r="S4284" s="62" t="inlineStr">
        <is>
          <t>Handset</t>
        </is>
      </c>
      <c r="T4284" s="62" t="n"/>
      <c r="U4284" s="61" t="inlineStr">
        <is>
          <t>play.pl_9GJ3QxQwmrGUpddPxcI25Q==</t>
        </is>
      </c>
      <c r="V4284" t="inlineStr">
        <is>
          <t>20250424</t>
        </is>
      </c>
    </row>
    <row r="4285" ht="15" customHeight="1">
      <c r="A4285" s="56" t="inlineStr">
        <is>
          <t>BN2009878</t>
        </is>
      </c>
      <c r="B4285" s="57" t="inlineStr">
        <is>
          <t>Apple</t>
        </is>
      </c>
      <c r="C4285" s="57" t="inlineStr">
        <is>
          <t>iPhone 16 256GB 5G</t>
        </is>
      </c>
      <c r="D4285" s="57" t="inlineStr">
        <is>
          <t>-</t>
        </is>
      </c>
      <c r="E4285" s="58" t="n">
        <v>4299</v>
      </c>
      <c r="F4285" s="58" t="inlineStr">
        <is>
          <t>4299.00</t>
        </is>
      </c>
      <c r="G4285" s="58" t="inlineStr">
        <is>
          <t>Instock</t>
        </is>
      </c>
      <c r="H4285" s="58">
        <f>F4285+0</f>
        <v/>
      </c>
      <c r="I4285" s="58" t="n"/>
      <c r="J4285" s="9">
        <f>IF(I4285&lt;&gt;"",I4285,H4285)</f>
        <v/>
      </c>
      <c r="K4285" s="9">
        <f>E4285/(1+M4285)</f>
        <v/>
      </c>
      <c r="L4285" s="59" t="inlineStr">
        <is>
          <t>PLN</t>
        </is>
      </c>
      <c r="M4285" s="60" t="n">
        <v>0.23</v>
      </c>
      <c r="N4285" s="9">
        <f>K4285*VLOOKUP(L4285,'Exchange rate'!A:B,2,0)</f>
        <v/>
      </c>
      <c r="O4285" s="57" t="inlineStr">
        <is>
          <t>Play S</t>
        </is>
      </c>
      <c r="P4285" s="57" t="inlineStr">
        <is>
          <t>Play S</t>
        </is>
      </c>
      <c r="Q4285" s="57" t="inlineStr">
        <is>
          <t>Poland</t>
        </is>
      </c>
      <c r="R4285" s="61" t="inlineStr">
        <is>
          <t>https://www.play.pl/dlaciebie/produkty/apple/apple-iphone-16-256gb/?oid=4025025049&amp;ogrp=abonament&amp;installmentsAmount=24&amp;upfront=3299&amp;simCard=1&amp;context=B2C</t>
        </is>
      </c>
      <c r="S4285" s="62" t="inlineStr">
        <is>
          <t>Handset</t>
        </is>
      </c>
      <c r="T4285" s="62" t="n"/>
      <c r="U4285" s="61" t="inlineStr">
        <is>
          <t>play.pl_uzjPD1XJpYI+cNRzNVKLxQ==</t>
        </is>
      </c>
      <c r="V4285" t="inlineStr">
        <is>
          <t>20250424</t>
        </is>
      </c>
    </row>
    <row r="4286" ht="15" customHeight="1">
      <c r="A4286" s="56" t="inlineStr">
        <is>
          <t>BN2009878</t>
        </is>
      </c>
      <c r="B4286" s="57" t="inlineStr">
        <is>
          <t>Apple</t>
        </is>
      </c>
      <c r="C4286" s="57" t="inlineStr">
        <is>
          <t>iPhone 16 256GB 5G</t>
        </is>
      </c>
      <c r="D4286" s="57" t="inlineStr">
        <is>
          <t>-</t>
        </is>
      </c>
      <c r="E4286" s="58" t="n">
        <v>4299</v>
      </c>
      <c r="F4286" s="58" t="inlineStr">
        <is>
          <t>4299.00</t>
        </is>
      </c>
      <c r="G4286" s="58" t="inlineStr">
        <is>
          <t>Instock</t>
        </is>
      </c>
      <c r="H4286" s="58">
        <f>F4286+0</f>
        <v/>
      </c>
      <c r="I4286" s="58" t="n"/>
      <c r="J4286" s="9">
        <f>IF(I4286&lt;&gt;"",I4286,H4286)</f>
        <v/>
      </c>
      <c r="K4286" s="9">
        <f>E4286/(1+M4286)</f>
        <v/>
      </c>
      <c r="L4286" s="59" t="inlineStr">
        <is>
          <t>PLN</t>
        </is>
      </c>
      <c r="M4286" s="60" t="n">
        <v>0.23</v>
      </c>
      <c r="N4286" s="9">
        <f>K4286*VLOOKUP(L4286,'Exchange rate'!A:B,2,0)</f>
        <v/>
      </c>
      <c r="O4286" s="57" t="inlineStr">
        <is>
          <t>Play M</t>
        </is>
      </c>
      <c r="P4286" s="57" t="inlineStr">
        <is>
          <t>Play M</t>
        </is>
      </c>
      <c r="Q4286" s="57" t="inlineStr">
        <is>
          <t>Poland</t>
        </is>
      </c>
      <c r="R4286" s="61" t="inlineStr">
        <is>
          <t>https://www.play.pl/dlaciebie/produkty/apple/apple-iphone-16-256gb/?oid=4026736649&amp;ogrp=abonament&amp;installmentsAmount=24&amp;upfront=2579&amp;simCard=1&amp;context=B2C</t>
        </is>
      </c>
      <c r="S4286" s="62" t="inlineStr">
        <is>
          <t>Handset</t>
        </is>
      </c>
      <c r="T4286" s="62" t="n"/>
      <c r="U4286" s="61" t="inlineStr">
        <is>
          <t>play.pl_pwmo2v3gsvkVir82p7IGwQ==</t>
        </is>
      </c>
      <c r="V4286" t="inlineStr">
        <is>
          <t>20250424</t>
        </is>
      </c>
    </row>
    <row r="4287" ht="15" customHeight="1">
      <c r="A4287" s="56" t="inlineStr">
        <is>
          <t>BN2009878</t>
        </is>
      </c>
      <c r="B4287" s="57" t="inlineStr">
        <is>
          <t>Apple</t>
        </is>
      </c>
      <c r="C4287" s="57" t="inlineStr">
        <is>
          <t>iPhone 16 256GB 5G</t>
        </is>
      </c>
      <c r="D4287" s="57" t="inlineStr">
        <is>
          <t>-</t>
        </is>
      </c>
      <c r="E4287" s="58" t="n">
        <v>4299</v>
      </c>
      <c r="F4287" s="58" t="inlineStr">
        <is>
          <t>4299.00</t>
        </is>
      </c>
      <c r="G4287" s="58" t="inlineStr">
        <is>
          <t>Instock</t>
        </is>
      </c>
      <c r="H4287" s="58">
        <f>F4287+0</f>
        <v/>
      </c>
      <c r="I4287" s="58" t="n"/>
      <c r="J4287" s="9">
        <f>IF(I4287&lt;&gt;"",I4287,H4287)</f>
        <v/>
      </c>
      <c r="K4287" s="9">
        <f>E4287/(1+M4287)</f>
        <v/>
      </c>
      <c r="L4287" s="59" t="inlineStr">
        <is>
          <t>PLN</t>
        </is>
      </c>
      <c r="M4287" s="60" t="n">
        <v>0.23</v>
      </c>
      <c r="N4287" s="9">
        <f>K4287*VLOOKUP(L4287,'Exchange rate'!A:B,2,0)</f>
        <v/>
      </c>
      <c r="O4287" s="57" t="inlineStr">
        <is>
          <t>Play L</t>
        </is>
      </c>
      <c r="P4287" s="57" t="inlineStr">
        <is>
          <t>Play L</t>
        </is>
      </c>
      <c r="Q4287" s="57" t="inlineStr">
        <is>
          <t>Poland</t>
        </is>
      </c>
      <c r="R4287" s="61" t="inlineStr">
        <is>
          <t>https://www.play.pl/dlaciebie/produkty/apple/apple-iphone-16-256gb/?oid=4026736659&amp;ogrp=abonament&amp;installmentsAmount=24&amp;upfront=499.0</t>
        </is>
      </c>
      <c r="S4287" s="62" t="inlineStr">
        <is>
          <t>Handset</t>
        </is>
      </c>
      <c r="T4287" s="62" t="n"/>
      <c r="U4287" s="61" t="inlineStr">
        <is>
          <t>play.pl_o9Z38+K1p6muxIs0Kjdw==</t>
        </is>
      </c>
      <c r="V4287" t="inlineStr">
        <is>
          <t>20250424</t>
        </is>
      </c>
    </row>
    <row r="4288" ht="15" customHeight="1">
      <c r="A4288" s="56" t="inlineStr">
        <is>
          <t>BN2009879</t>
        </is>
      </c>
      <c r="B4288" s="57" t="inlineStr">
        <is>
          <t>Apple</t>
        </is>
      </c>
      <c r="C4288" s="57" t="inlineStr">
        <is>
          <t>iPhone 16 512GB 5G</t>
        </is>
      </c>
      <c r="D4288" s="57" t="inlineStr">
        <is>
          <t>-</t>
        </is>
      </c>
      <c r="E4288" s="58" t="n">
        <v>5399</v>
      </c>
      <c r="F4288" s="58" t="inlineStr">
        <is>
          <t>5399.00</t>
        </is>
      </c>
      <c r="G4288" s="58" t="inlineStr">
        <is>
          <t>Instock</t>
        </is>
      </c>
      <c r="H4288" s="58">
        <f>F4288+0</f>
        <v/>
      </c>
      <c r="I4288" s="58" t="n"/>
      <c r="J4288" s="9">
        <f>IF(I4288&lt;&gt;"",I4288,H4288)</f>
        <v/>
      </c>
      <c r="K4288" s="9">
        <f>E4288/(1+M4288)</f>
        <v/>
      </c>
      <c r="L4288" s="59" t="inlineStr">
        <is>
          <t>PLN</t>
        </is>
      </c>
      <c r="M4288" s="60" t="n">
        <v>0.23</v>
      </c>
      <c r="N4288" s="9">
        <f>K4288*VLOOKUP(L4288,'Exchange rate'!A:B,2,0)</f>
        <v/>
      </c>
      <c r="O4288" s="57" t="inlineStr">
        <is>
          <t>Play S</t>
        </is>
      </c>
      <c r="P4288" s="57" t="inlineStr">
        <is>
          <t>Play S</t>
        </is>
      </c>
      <c r="Q4288" s="57" t="inlineStr">
        <is>
          <t>Poland</t>
        </is>
      </c>
      <c r="R4288" s="61" t="inlineStr">
        <is>
          <t>https://www.play.pl/dlaciebie/produkty/apple/apple-iphone-16-512gb/?oid=4025025049&amp;ogrp=abonament&amp;installmentsAmount=24&amp;upfront=4299&amp;simCard=1&amp;context=B2C</t>
        </is>
      </c>
      <c r="S4288" s="62" t="inlineStr">
        <is>
          <t>Handset</t>
        </is>
      </c>
      <c r="T4288" s="62" t="n"/>
      <c r="U4288" s="61" t="inlineStr">
        <is>
          <t>play.pl_GsdUEajg5N+vGhCbRR+BQw==</t>
        </is>
      </c>
      <c r="V4288" t="inlineStr">
        <is>
          <t>20250424</t>
        </is>
      </c>
    </row>
    <row r="4289" ht="15" customHeight="1">
      <c r="A4289" s="56" t="inlineStr">
        <is>
          <t>BN2009879</t>
        </is>
      </c>
      <c r="B4289" s="57" t="inlineStr">
        <is>
          <t>Apple</t>
        </is>
      </c>
      <c r="C4289" s="57" t="inlineStr">
        <is>
          <t>iPhone 16 512GB 5G</t>
        </is>
      </c>
      <c r="D4289" s="57" t="inlineStr">
        <is>
          <t>-</t>
        </is>
      </c>
      <c r="E4289" s="58" t="n">
        <v>5399</v>
      </c>
      <c r="F4289" s="58" t="inlineStr">
        <is>
          <t>5399.00</t>
        </is>
      </c>
      <c r="G4289" s="58" t="inlineStr">
        <is>
          <t>Instock</t>
        </is>
      </c>
      <c r="H4289" s="58">
        <f>F4289+0</f>
        <v/>
      </c>
      <c r="I4289" s="58" t="n"/>
      <c r="J4289" s="9">
        <f>IF(I4289&lt;&gt;"",I4289,H4289)</f>
        <v/>
      </c>
      <c r="K4289" s="9">
        <f>E4289/(1+M4289)</f>
        <v/>
      </c>
      <c r="L4289" s="59" t="inlineStr">
        <is>
          <t>PLN</t>
        </is>
      </c>
      <c r="M4289" s="60" t="n">
        <v>0.23</v>
      </c>
      <c r="N4289" s="9">
        <f>K4289*VLOOKUP(L4289,'Exchange rate'!A:B,2,0)</f>
        <v/>
      </c>
      <c r="O4289" s="57" t="inlineStr">
        <is>
          <t>Play M</t>
        </is>
      </c>
      <c r="P4289" s="57" t="inlineStr">
        <is>
          <t>Play M</t>
        </is>
      </c>
      <c r="Q4289" s="57" t="inlineStr">
        <is>
          <t>Poland</t>
        </is>
      </c>
      <c r="R4289" s="61" t="inlineStr">
        <is>
          <t>https://www.play.pl/dlaciebie/produkty/apple/apple-iphone-16-512gb/?oid=4026736649&amp;ogrp=abonament&amp;installmentsAmount=24&amp;upfront=3579&amp;simCard=1&amp;context=B2C</t>
        </is>
      </c>
      <c r="S4289" s="62" t="inlineStr">
        <is>
          <t>Handset</t>
        </is>
      </c>
      <c r="T4289" s="62" t="n"/>
      <c r="U4289" s="61" t="inlineStr">
        <is>
          <t>play.pl_sroaDmiWf0wApzdnPgw==</t>
        </is>
      </c>
      <c r="V4289" t="inlineStr">
        <is>
          <t>20250424</t>
        </is>
      </c>
    </row>
    <row r="4290" ht="15" customHeight="1">
      <c r="A4290" s="56" t="inlineStr">
        <is>
          <t>BN2009879</t>
        </is>
      </c>
      <c r="B4290" s="57" t="inlineStr">
        <is>
          <t>Apple</t>
        </is>
      </c>
      <c r="C4290" s="57" t="inlineStr">
        <is>
          <t>iPhone 16 512GB 5G</t>
        </is>
      </c>
      <c r="D4290" s="57" t="inlineStr">
        <is>
          <t>-</t>
        </is>
      </c>
      <c r="E4290" s="58" t="n">
        <v>5399</v>
      </c>
      <c r="F4290" s="58" t="inlineStr">
        <is>
          <t>5399.00</t>
        </is>
      </c>
      <c r="G4290" s="58" t="inlineStr">
        <is>
          <t>Instock</t>
        </is>
      </c>
      <c r="H4290" s="58">
        <f>F4290+0</f>
        <v/>
      </c>
      <c r="I4290" s="58" t="n"/>
      <c r="J4290" s="9">
        <f>IF(I4290&lt;&gt;"",I4290,H4290)</f>
        <v/>
      </c>
      <c r="K4290" s="9">
        <f>E4290/(1+M4290)</f>
        <v/>
      </c>
      <c r="L4290" s="59" t="inlineStr">
        <is>
          <t>PLN</t>
        </is>
      </c>
      <c r="M4290" s="60" t="n">
        <v>0.23</v>
      </c>
      <c r="N4290" s="9">
        <f>K4290*VLOOKUP(L4290,'Exchange rate'!A:B,2,0)</f>
        <v/>
      </c>
      <c r="O4290" s="57" t="inlineStr">
        <is>
          <t>Play L</t>
        </is>
      </c>
      <c r="P4290" s="57" t="inlineStr">
        <is>
          <t>Play L</t>
        </is>
      </c>
      <c r="Q4290" s="57" t="inlineStr">
        <is>
          <t>Poland</t>
        </is>
      </c>
      <c r="R4290" s="61" t="inlineStr">
        <is>
          <t>https://www.play.pl/dlaciebie/produkty/apple/apple-iphone-16-512gb/?oid=4026736659&amp;ogrp=abonament&amp;installmentsAmount=24&amp;upfront=499.0</t>
        </is>
      </c>
      <c r="S4290" s="62" t="inlineStr">
        <is>
          <t>Handset</t>
        </is>
      </c>
      <c r="T4290" s="62" t="n"/>
      <c r="U4290" s="61" t="inlineStr">
        <is>
          <t>play.pl_e4iYgjqK06Nx9qwP7QP6Eg==</t>
        </is>
      </c>
      <c r="V4290" t="inlineStr">
        <is>
          <t>20250424</t>
        </is>
      </c>
    </row>
    <row r="4291" ht="15" customHeight="1">
      <c r="A4291" s="56" t="inlineStr">
        <is>
          <t>BN2009875</t>
        </is>
      </c>
      <c r="B4291" s="57" t="inlineStr">
        <is>
          <t>Apple</t>
        </is>
      </c>
      <c r="C4291" s="57" t="inlineStr">
        <is>
          <t>iPhone 16 Plus 128GB 5G</t>
        </is>
      </c>
      <c r="D4291" s="57" t="inlineStr">
        <is>
          <t>-</t>
        </is>
      </c>
      <c r="E4291" s="58" t="n">
        <v>4299</v>
      </c>
      <c r="F4291" s="58" t="inlineStr">
        <is>
          <t>4299.00</t>
        </is>
      </c>
      <c r="G4291" s="58" t="inlineStr">
        <is>
          <t>Instock</t>
        </is>
      </c>
      <c r="H4291" s="58">
        <f>F4291+0</f>
        <v/>
      </c>
      <c r="I4291" s="58" t="n"/>
      <c r="J4291" s="9">
        <f>IF(I4291&lt;&gt;"",I4291,H4291)</f>
        <v/>
      </c>
      <c r="K4291" s="9">
        <f>E4291/(1+M4291)</f>
        <v/>
      </c>
      <c r="L4291" s="59" t="inlineStr">
        <is>
          <t>PLN</t>
        </is>
      </c>
      <c r="M4291" s="60" t="n">
        <v>0.23</v>
      </c>
      <c r="N4291" s="9">
        <f>K4291*VLOOKUP(L4291,'Exchange rate'!A:B,2,0)</f>
        <v/>
      </c>
      <c r="O4291" s="57" t="inlineStr">
        <is>
          <t>Play S</t>
        </is>
      </c>
      <c r="P4291" s="57" t="inlineStr">
        <is>
          <t>Play S</t>
        </is>
      </c>
      <c r="Q4291" s="57" t="inlineStr">
        <is>
          <t>Poland</t>
        </is>
      </c>
      <c r="R4291" s="61" t="inlineStr">
        <is>
          <t>https://www.play.pl/dlaciebie/produkty/apple/apple-iphone-16-plus-128gb/?oid=4025025049&amp;ogrp=abonament&amp;installmentsAmount=24&amp;upfront=3299&amp;simCard=1&amp;context=B2C</t>
        </is>
      </c>
      <c r="S4291" s="62" t="inlineStr">
        <is>
          <t>Handset</t>
        </is>
      </c>
      <c r="T4291" s="62" t="n"/>
      <c r="U4291" s="61" t="inlineStr">
        <is>
          <t>play.pl_XMfKdkMRNMZNFZk4gB9IQ==</t>
        </is>
      </c>
      <c r="V4291" t="inlineStr">
        <is>
          <t>20250424</t>
        </is>
      </c>
    </row>
    <row r="4292" ht="15" customHeight="1">
      <c r="A4292" s="56" t="inlineStr">
        <is>
          <t>BN2009875</t>
        </is>
      </c>
      <c r="B4292" s="57" t="inlineStr">
        <is>
          <t>Apple</t>
        </is>
      </c>
      <c r="C4292" s="57" t="inlineStr">
        <is>
          <t>iPhone 16 Plus 128GB 5G</t>
        </is>
      </c>
      <c r="D4292" s="57" t="inlineStr">
        <is>
          <t>-</t>
        </is>
      </c>
      <c r="E4292" s="58" t="n">
        <v>4299</v>
      </c>
      <c r="F4292" s="58" t="inlineStr">
        <is>
          <t>4299.00</t>
        </is>
      </c>
      <c r="G4292" s="58" t="inlineStr">
        <is>
          <t>Instock</t>
        </is>
      </c>
      <c r="H4292" s="58">
        <f>F4292+0</f>
        <v/>
      </c>
      <c r="I4292" s="58" t="n"/>
      <c r="J4292" s="9">
        <f>IF(I4292&lt;&gt;"",I4292,H4292)</f>
        <v/>
      </c>
      <c r="K4292" s="9">
        <f>E4292/(1+M4292)</f>
        <v/>
      </c>
      <c r="L4292" s="59" t="inlineStr">
        <is>
          <t>PLN</t>
        </is>
      </c>
      <c r="M4292" s="60" t="n">
        <v>0.23</v>
      </c>
      <c r="N4292" s="9">
        <f>K4292*VLOOKUP(L4292,'Exchange rate'!A:B,2,0)</f>
        <v/>
      </c>
      <c r="O4292" s="57" t="inlineStr">
        <is>
          <t>Play M</t>
        </is>
      </c>
      <c r="P4292" s="57" t="inlineStr">
        <is>
          <t>Play M</t>
        </is>
      </c>
      <c r="Q4292" s="57" t="inlineStr">
        <is>
          <t>Poland</t>
        </is>
      </c>
      <c r="R4292" s="61" t="inlineStr">
        <is>
          <t>https://www.play.pl/dlaciebie/produkty/apple/apple-iphone-16-plus-128gb/?oid=4026736649&amp;ogrp=abonament&amp;installmentsAmount=24&amp;upfront=2579&amp;simCard=1&amp;context=B2C</t>
        </is>
      </c>
      <c r="S4292" s="62" t="inlineStr">
        <is>
          <t>Handset</t>
        </is>
      </c>
      <c r="T4292" s="62" t="n"/>
      <c r="U4292" s="61" t="inlineStr">
        <is>
          <t>play.pl_g8FGADfdiPNQ90wm6ugL1Q==</t>
        </is>
      </c>
      <c r="V4292" t="inlineStr">
        <is>
          <t>20250424</t>
        </is>
      </c>
    </row>
    <row r="4293" ht="15" customHeight="1">
      <c r="A4293" s="56" t="inlineStr">
        <is>
          <t>BN2009875</t>
        </is>
      </c>
      <c r="B4293" s="57" t="inlineStr">
        <is>
          <t>Apple</t>
        </is>
      </c>
      <c r="C4293" s="57" t="inlineStr">
        <is>
          <t>iPhone 16 Plus 128GB 5G</t>
        </is>
      </c>
      <c r="D4293" s="57" t="inlineStr">
        <is>
          <t>-</t>
        </is>
      </c>
      <c r="E4293" s="58" t="n">
        <v>4299</v>
      </c>
      <c r="F4293" s="58" t="inlineStr">
        <is>
          <t>4299.00</t>
        </is>
      </c>
      <c r="G4293" s="58" t="inlineStr">
        <is>
          <t>Instock</t>
        </is>
      </c>
      <c r="H4293" s="58">
        <f>F4293+0</f>
        <v/>
      </c>
      <c r="I4293" s="58" t="n"/>
      <c r="J4293" s="9">
        <f>IF(I4293&lt;&gt;"",I4293,H4293)</f>
        <v/>
      </c>
      <c r="K4293" s="9">
        <f>E4293/(1+M4293)</f>
        <v/>
      </c>
      <c r="L4293" s="59" t="inlineStr">
        <is>
          <t>PLN</t>
        </is>
      </c>
      <c r="M4293" s="60" t="n">
        <v>0.23</v>
      </c>
      <c r="N4293" s="9">
        <f>K4293*VLOOKUP(L4293,'Exchange rate'!A:B,2,0)</f>
        <v/>
      </c>
      <c r="O4293" s="57" t="inlineStr">
        <is>
          <t>Play L</t>
        </is>
      </c>
      <c r="P4293" s="57" t="inlineStr">
        <is>
          <t>Play L</t>
        </is>
      </c>
      <c r="Q4293" s="57" t="inlineStr">
        <is>
          <t>Poland</t>
        </is>
      </c>
      <c r="R4293" s="61" t="inlineStr">
        <is>
          <t>https://www.play.pl/dlaciebie/produkty/apple/apple-iphone-16-plus-128gb/?oid=4026736659&amp;ogrp=abonament&amp;installmentsAmount=24&amp;upfront=499.0</t>
        </is>
      </c>
      <c r="S4293" s="62" t="inlineStr">
        <is>
          <t>Handset</t>
        </is>
      </c>
      <c r="T4293" s="62" t="n"/>
      <c r="U4293" s="61" t="inlineStr">
        <is>
          <t>play.pl_cqh1ocb58dIBXjClYVMo9A==</t>
        </is>
      </c>
      <c r="V4293" t="inlineStr">
        <is>
          <t>20250424</t>
        </is>
      </c>
    </row>
    <row r="4294" ht="15" customHeight="1">
      <c r="A4294" s="56" t="inlineStr">
        <is>
          <t>BN2009880</t>
        </is>
      </c>
      <c r="B4294" s="57" t="inlineStr">
        <is>
          <t>Apple</t>
        </is>
      </c>
      <c r="C4294" s="57" t="inlineStr">
        <is>
          <t>iPhone 16 Plus 256GB 5G</t>
        </is>
      </c>
      <c r="D4294" s="57" t="inlineStr">
        <is>
          <t>-</t>
        </is>
      </c>
      <c r="E4294" s="58" t="n">
        <v>4799</v>
      </c>
      <c r="F4294" s="58" t="inlineStr">
        <is>
          <t>4799.00</t>
        </is>
      </c>
      <c r="G4294" s="58" t="inlineStr">
        <is>
          <t>Instock</t>
        </is>
      </c>
      <c r="H4294" s="58">
        <f>F4294+0</f>
        <v/>
      </c>
      <c r="I4294" s="58" t="n"/>
      <c r="J4294" s="9">
        <f>IF(I4294&lt;&gt;"",I4294,H4294)</f>
        <v/>
      </c>
      <c r="K4294" s="9">
        <f>E4294/(1+M4294)</f>
        <v/>
      </c>
      <c r="L4294" s="59" t="inlineStr">
        <is>
          <t>PLN</t>
        </is>
      </c>
      <c r="M4294" s="60" t="n">
        <v>0.23</v>
      </c>
      <c r="N4294" s="9">
        <f>K4294*VLOOKUP(L4294,'Exchange rate'!A:B,2,0)</f>
        <v/>
      </c>
      <c r="O4294" s="57" t="inlineStr">
        <is>
          <t>Play S</t>
        </is>
      </c>
      <c r="P4294" s="57" t="inlineStr">
        <is>
          <t>Play S</t>
        </is>
      </c>
      <c r="Q4294" s="57" t="inlineStr">
        <is>
          <t>Poland</t>
        </is>
      </c>
      <c r="R4294" s="61" t="inlineStr">
        <is>
          <t>https://www.play.pl/dlaciebie/produkty/apple/apple-iphone-16-plus-256gb/?oid=4025025049&amp;ogrp=abonament&amp;installmentsAmount=24&amp;upfront=3799&amp;simCard=1&amp;context=B2C</t>
        </is>
      </c>
      <c r="S4294" s="62" t="inlineStr">
        <is>
          <t>Handset</t>
        </is>
      </c>
      <c r="T4294" s="62" t="n"/>
      <c r="U4294" s="61" t="inlineStr">
        <is>
          <t>play.pl_jJGWFO0vFa9fEYxpdgiyg==</t>
        </is>
      </c>
      <c r="V4294" t="inlineStr">
        <is>
          <t>20250424</t>
        </is>
      </c>
    </row>
    <row r="4295" ht="15" customHeight="1">
      <c r="A4295" s="56" t="inlineStr">
        <is>
          <t>BN2009880</t>
        </is>
      </c>
      <c r="B4295" s="57" t="inlineStr">
        <is>
          <t>Apple</t>
        </is>
      </c>
      <c r="C4295" s="57" t="inlineStr">
        <is>
          <t>iPhone 16 Plus 256GB 5G</t>
        </is>
      </c>
      <c r="D4295" s="57" t="inlineStr">
        <is>
          <t>-</t>
        </is>
      </c>
      <c r="E4295" s="58" t="n">
        <v>4799</v>
      </c>
      <c r="F4295" s="58" t="inlineStr">
        <is>
          <t>4799.00</t>
        </is>
      </c>
      <c r="G4295" s="58" t="inlineStr">
        <is>
          <t>Instock</t>
        </is>
      </c>
      <c r="H4295" s="58">
        <f>F4295+0</f>
        <v/>
      </c>
      <c r="I4295" s="58" t="n"/>
      <c r="J4295" s="9">
        <f>IF(I4295&lt;&gt;"",I4295,H4295)</f>
        <v/>
      </c>
      <c r="K4295" s="9">
        <f>E4295/(1+M4295)</f>
        <v/>
      </c>
      <c r="L4295" s="59" t="inlineStr">
        <is>
          <t>PLN</t>
        </is>
      </c>
      <c r="M4295" s="60" t="n">
        <v>0.23</v>
      </c>
      <c r="N4295" s="9">
        <f>K4295*VLOOKUP(L4295,'Exchange rate'!A:B,2,0)</f>
        <v/>
      </c>
      <c r="O4295" s="57" t="inlineStr">
        <is>
          <t>Play M</t>
        </is>
      </c>
      <c r="P4295" s="57" t="inlineStr">
        <is>
          <t>Play M</t>
        </is>
      </c>
      <c r="Q4295" s="57" t="inlineStr">
        <is>
          <t>Poland</t>
        </is>
      </c>
      <c r="R4295" s="61" t="inlineStr">
        <is>
          <t>https://www.play.pl/dlaciebie/produkty/apple/apple-iphone-16-plus-256gb/?oid=4026736649&amp;ogrp=abonament&amp;installmentsAmount=24&amp;upfront=3079&amp;simCard=1&amp;context=B2C</t>
        </is>
      </c>
      <c r="S4295" s="62" t="inlineStr">
        <is>
          <t>Handset</t>
        </is>
      </c>
      <c r="T4295" s="62" t="n"/>
      <c r="U4295" s="61" t="inlineStr">
        <is>
          <t>play.pl_2M1KRhhzCo7NgEL8Qrn3g==</t>
        </is>
      </c>
      <c r="V4295" t="inlineStr">
        <is>
          <t>20250424</t>
        </is>
      </c>
    </row>
    <row r="4296" ht="15" customHeight="1">
      <c r="A4296" s="56" t="inlineStr">
        <is>
          <t>BN2009880</t>
        </is>
      </c>
      <c r="B4296" s="57" t="inlineStr">
        <is>
          <t>Apple</t>
        </is>
      </c>
      <c r="C4296" s="57" t="inlineStr">
        <is>
          <t>iPhone 16 Plus 256GB 5G</t>
        </is>
      </c>
      <c r="D4296" s="57" t="inlineStr">
        <is>
          <t>-</t>
        </is>
      </c>
      <c r="E4296" s="58" t="n">
        <v>4799</v>
      </c>
      <c r="F4296" s="58" t="inlineStr">
        <is>
          <t>4799.00</t>
        </is>
      </c>
      <c r="G4296" s="58" t="inlineStr">
        <is>
          <t>Instock</t>
        </is>
      </c>
      <c r="H4296" s="58">
        <f>F4296+0</f>
        <v/>
      </c>
      <c r="I4296" s="58" t="n"/>
      <c r="J4296" s="9">
        <f>IF(I4296&lt;&gt;"",I4296,H4296)</f>
        <v/>
      </c>
      <c r="K4296" s="9">
        <f>E4296/(1+M4296)</f>
        <v/>
      </c>
      <c r="L4296" s="59" t="inlineStr">
        <is>
          <t>PLN</t>
        </is>
      </c>
      <c r="M4296" s="60" t="n">
        <v>0.23</v>
      </c>
      <c r="N4296" s="9">
        <f>K4296*VLOOKUP(L4296,'Exchange rate'!A:B,2,0)</f>
        <v/>
      </c>
      <c r="O4296" s="57" t="inlineStr">
        <is>
          <t>Play L</t>
        </is>
      </c>
      <c r="P4296" s="57" t="inlineStr">
        <is>
          <t>Play L</t>
        </is>
      </c>
      <c r="Q4296" s="57" t="inlineStr">
        <is>
          <t>Poland</t>
        </is>
      </c>
      <c r="R4296" s="61" t="inlineStr">
        <is>
          <t>https://www.play.pl/dlaciebie/produkty/apple/apple-iphone-16-plus-256gb/?oid=4026736659&amp;ogrp=abonament&amp;installmentsAmount=24&amp;upfront=499.0</t>
        </is>
      </c>
      <c r="S4296" s="62" t="inlineStr">
        <is>
          <t>Handset</t>
        </is>
      </c>
      <c r="T4296" s="62" t="n"/>
      <c r="U4296" s="61" t="inlineStr">
        <is>
          <t>play.pl_tsnunkk51u2+nVRGRMVz9w==</t>
        </is>
      </c>
      <c r="V4296" t="inlineStr">
        <is>
          <t>20250424</t>
        </is>
      </c>
    </row>
    <row r="4297" ht="15" customHeight="1">
      <c r="A4297" s="56" t="inlineStr">
        <is>
          <t>BN2009881</t>
        </is>
      </c>
      <c r="B4297" s="57" t="inlineStr">
        <is>
          <t>Apple</t>
        </is>
      </c>
      <c r="C4297" s="57" t="inlineStr">
        <is>
          <t>iPhone 16 Plus 512GB 5G</t>
        </is>
      </c>
      <c r="D4297" s="57" t="inlineStr">
        <is>
          <t>-</t>
        </is>
      </c>
      <c r="E4297" s="58" t="n">
        <v>5899</v>
      </c>
      <c r="F4297" s="58" t="inlineStr">
        <is>
          <t>5899.00</t>
        </is>
      </c>
      <c r="G4297" s="58" t="inlineStr">
        <is>
          <t>Instock</t>
        </is>
      </c>
      <c r="H4297" s="58">
        <f>F4297+0</f>
        <v/>
      </c>
      <c r="I4297" s="58" t="n"/>
      <c r="J4297" s="9">
        <f>IF(I4297&lt;&gt;"",I4297,H4297)</f>
        <v/>
      </c>
      <c r="K4297" s="9">
        <f>E4297/(1+M4297)</f>
        <v/>
      </c>
      <c r="L4297" s="59" t="inlineStr">
        <is>
          <t>PLN</t>
        </is>
      </c>
      <c r="M4297" s="60" t="n">
        <v>0.23</v>
      </c>
      <c r="N4297" s="9">
        <f>K4297*VLOOKUP(L4297,'Exchange rate'!A:B,2,0)</f>
        <v/>
      </c>
      <c r="O4297" s="57" t="inlineStr">
        <is>
          <t>Play S</t>
        </is>
      </c>
      <c r="P4297" s="57" t="inlineStr">
        <is>
          <t>Play S</t>
        </is>
      </c>
      <c r="Q4297" s="57" t="inlineStr">
        <is>
          <t>Poland</t>
        </is>
      </c>
      <c r="R4297" s="61" t="inlineStr">
        <is>
          <t>https://www.play.pl/dlaciebie/produkty/apple/apple-iphone-16-plus-512gb/?oid=4025025049&amp;ogrp=abonament&amp;installmentsAmount=24&amp;upfront=4799&amp;simCard=1&amp;context=B2C</t>
        </is>
      </c>
      <c r="S4297" s="62" t="inlineStr">
        <is>
          <t>Handset</t>
        </is>
      </c>
      <c r="T4297" s="62" t="n"/>
      <c r="U4297" s="61" t="inlineStr">
        <is>
          <t>play.pl_zQx7Er3cSMdBc2b3TZRuRA==</t>
        </is>
      </c>
      <c r="V4297" t="inlineStr">
        <is>
          <t>20250424</t>
        </is>
      </c>
    </row>
    <row r="4298" ht="15" customHeight="1">
      <c r="A4298" s="56" t="inlineStr">
        <is>
          <t>BN2009881</t>
        </is>
      </c>
      <c r="B4298" s="57" t="inlineStr">
        <is>
          <t>Apple</t>
        </is>
      </c>
      <c r="C4298" s="57" t="inlineStr">
        <is>
          <t>iPhone 16 Plus 512GB 5G</t>
        </is>
      </c>
      <c r="D4298" s="57" t="inlineStr">
        <is>
          <t>-</t>
        </is>
      </c>
      <c r="E4298" s="58" t="n">
        <v>5899</v>
      </c>
      <c r="F4298" s="58" t="inlineStr">
        <is>
          <t>5899.00</t>
        </is>
      </c>
      <c r="G4298" s="58" t="inlineStr">
        <is>
          <t>Instock</t>
        </is>
      </c>
      <c r="H4298" s="58">
        <f>F4298+0</f>
        <v/>
      </c>
      <c r="I4298" s="58" t="n"/>
      <c r="J4298" s="9">
        <f>IF(I4298&lt;&gt;"",I4298,H4298)</f>
        <v/>
      </c>
      <c r="K4298" s="9">
        <f>E4298/(1+M4298)</f>
        <v/>
      </c>
      <c r="L4298" s="59" t="inlineStr">
        <is>
          <t>PLN</t>
        </is>
      </c>
      <c r="M4298" s="60" t="n">
        <v>0.23</v>
      </c>
      <c r="N4298" s="9">
        <f>K4298*VLOOKUP(L4298,'Exchange rate'!A:B,2,0)</f>
        <v/>
      </c>
      <c r="O4298" s="57" t="inlineStr">
        <is>
          <t>Play M</t>
        </is>
      </c>
      <c r="P4298" s="57" t="inlineStr">
        <is>
          <t>Play M</t>
        </is>
      </c>
      <c r="Q4298" s="57" t="inlineStr">
        <is>
          <t>Poland</t>
        </is>
      </c>
      <c r="R4298" s="61" t="inlineStr">
        <is>
          <t>https://www.play.pl/dlaciebie/produkty/apple/apple-iphone-16-plus-512gb/?oid=4026736649&amp;ogrp=abonament&amp;installmentsAmount=24&amp;upfront=4079&amp;simCard=1&amp;context=B2C</t>
        </is>
      </c>
      <c r="S4298" s="62" t="inlineStr">
        <is>
          <t>Handset</t>
        </is>
      </c>
      <c r="T4298" s="62" t="n"/>
      <c r="U4298" s="61" t="inlineStr">
        <is>
          <t>play.pl_qToLxIToiaZHam4BUutr3Q==</t>
        </is>
      </c>
      <c r="V4298" t="inlineStr">
        <is>
          <t>20250424</t>
        </is>
      </c>
    </row>
    <row r="4299" ht="15" customHeight="1">
      <c r="A4299" s="56" t="inlineStr">
        <is>
          <t>BN2009881</t>
        </is>
      </c>
      <c r="B4299" s="57" t="inlineStr">
        <is>
          <t>Apple</t>
        </is>
      </c>
      <c r="C4299" s="57" t="inlineStr">
        <is>
          <t>iPhone 16 Plus 512GB 5G</t>
        </is>
      </c>
      <c r="D4299" s="57" t="inlineStr">
        <is>
          <t>-</t>
        </is>
      </c>
      <c r="E4299" s="58" t="n">
        <v>5899</v>
      </c>
      <c r="F4299" s="58" t="inlineStr">
        <is>
          <t>5899.00</t>
        </is>
      </c>
      <c r="G4299" s="58" t="inlineStr">
        <is>
          <t>Instock</t>
        </is>
      </c>
      <c r="H4299" s="58">
        <f>F4299+0</f>
        <v/>
      </c>
      <c r="I4299" s="58" t="n"/>
      <c r="J4299" s="9">
        <f>IF(I4299&lt;&gt;"",I4299,H4299)</f>
        <v/>
      </c>
      <c r="K4299" s="9">
        <f>E4299/(1+M4299)</f>
        <v/>
      </c>
      <c r="L4299" s="59" t="inlineStr">
        <is>
          <t>PLN</t>
        </is>
      </c>
      <c r="M4299" s="60" t="n">
        <v>0.23</v>
      </c>
      <c r="N4299" s="9">
        <f>K4299*VLOOKUP(L4299,'Exchange rate'!A:B,2,0)</f>
        <v/>
      </c>
      <c r="O4299" s="57" t="inlineStr">
        <is>
          <t>Play L</t>
        </is>
      </c>
      <c r="P4299" s="57" t="inlineStr">
        <is>
          <t>Play L</t>
        </is>
      </c>
      <c r="Q4299" s="57" t="inlineStr">
        <is>
          <t>Poland</t>
        </is>
      </c>
      <c r="R4299" s="61" t="inlineStr">
        <is>
          <t>https://www.play.pl/dlaciebie/produkty/apple/apple-iphone-16-plus-512gb/?oid=4026736659&amp;ogrp=abonament&amp;installmentsAmount=24&amp;upfront=499.0</t>
        </is>
      </c>
      <c r="S4299" s="62" t="inlineStr">
        <is>
          <t>Handset</t>
        </is>
      </c>
      <c r="T4299" s="62" t="n"/>
      <c r="U4299" s="61" t="inlineStr">
        <is>
          <t>play.pl_QNdbI0XWhgzTyxmgMv1LQ==</t>
        </is>
      </c>
      <c r="V4299" t="inlineStr">
        <is>
          <t>20250424</t>
        </is>
      </c>
    </row>
    <row r="4300" ht="15" customHeight="1">
      <c r="A4300" s="56" t="inlineStr">
        <is>
          <t>BN2009876</t>
        </is>
      </c>
      <c r="B4300" s="57" t="inlineStr">
        <is>
          <t>Apple</t>
        </is>
      </c>
      <c r="C4300" s="57" t="inlineStr">
        <is>
          <t>iPhone 16 Pro 128GB 5G</t>
        </is>
      </c>
      <c r="D4300" s="57" t="inlineStr">
        <is>
          <t>-</t>
        </is>
      </c>
      <c r="E4300" s="58" t="n">
        <v>4899</v>
      </c>
      <c r="F4300" s="58" t="inlineStr">
        <is>
          <t>4899.00</t>
        </is>
      </c>
      <c r="G4300" s="58" t="inlineStr">
        <is>
          <t>Instock</t>
        </is>
      </c>
      <c r="H4300" s="58">
        <f>F4300+0</f>
        <v/>
      </c>
      <c r="I4300" s="58" t="n"/>
      <c r="J4300" s="9">
        <f>IF(I4300&lt;&gt;"",I4300,H4300)</f>
        <v/>
      </c>
      <c r="K4300" s="9">
        <f>E4300/(1+M4300)</f>
        <v/>
      </c>
      <c r="L4300" s="59" t="inlineStr">
        <is>
          <t>PLN</t>
        </is>
      </c>
      <c r="M4300" s="60" t="n">
        <v>0.23</v>
      </c>
      <c r="N4300" s="9">
        <f>K4300*VLOOKUP(L4300,'Exchange rate'!A:B,2,0)</f>
        <v/>
      </c>
      <c r="O4300" s="57" t="inlineStr">
        <is>
          <t>Play S</t>
        </is>
      </c>
      <c r="P4300" s="57" t="inlineStr">
        <is>
          <t>Play S</t>
        </is>
      </c>
      <c r="Q4300" s="57" t="inlineStr">
        <is>
          <t>Poland</t>
        </is>
      </c>
      <c r="R4300" s="61" t="inlineStr">
        <is>
          <t>https://www.play.pl/dlaciebie/produkty/apple/apple-iphone-16-pro-128gb/?oid=4025025049&amp;ogrp=abonament&amp;installmentsAmount=24&amp;upfront=4099&amp;simCard=1&amp;context=B2C</t>
        </is>
      </c>
      <c r="S4300" s="62" t="inlineStr">
        <is>
          <t>Handset</t>
        </is>
      </c>
      <c r="T4300" s="62" t="n"/>
      <c r="U4300" s="61" t="inlineStr">
        <is>
          <t>play.pl_QXgIrGfxRUELCkgdGqwPw==</t>
        </is>
      </c>
      <c r="V4300" t="inlineStr">
        <is>
          <t>20250424</t>
        </is>
      </c>
    </row>
    <row r="4301" ht="15" customHeight="1">
      <c r="A4301" s="56" t="inlineStr">
        <is>
          <t>BN2009876</t>
        </is>
      </c>
      <c r="B4301" s="57" t="inlineStr">
        <is>
          <t>Apple</t>
        </is>
      </c>
      <c r="C4301" s="57" t="inlineStr">
        <is>
          <t>iPhone 16 Pro 128GB 5G</t>
        </is>
      </c>
      <c r="D4301" s="57" t="inlineStr">
        <is>
          <t>-</t>
        </is>
      </c>
      <c r="E4301" s="58" t="n">
        <v>4899</v>
      </c>
      <c r="F4301" s="58" t="inlineStr">
        <is>
          <t>4899.00</t>
        </is>
      </c>
      <c r="G4301" s="58" t="inlineStr">
        <is>
          <t>Instock</t>
        </is>
      </c>
      <c r="H4301" s="58">
        <f>F4301+0</f>
        <v/>
      </c>
      <c r="I4301" s="58" t="n"/>
      <c r="J4301" s="9">
        <f>IF(I4301&lt;&gt;"",I4301,H4301)</f>
        <v/>
      </c>
      <c r="K4301" s="9">
        <f>E4301/(1+M4301)</f>
        <v/>
      </c>
      <c r="L4301" s="59" t="inlineStr">
        <is>
          <t>PLN</t>
        </is>
      </c>
      <c r="M4301" s="60" t="n">
        <v>0.23</v>
      </c>
      <c r="N4301" s="9">
        <f>K4301*VLOOKUP(L4301,'Exchange rate'!A:B,2,0)</f>
        <v/>
      </c>
      <c r="O4301" s="57" t="inlineStr">
        <is>
          <t>Play M</t>
        </is>
      </c>
      <c r="P4301" s="57" t="inlineStr">
        <is>
          <t>Play M</t>
        </is>
      </c>
      <c r="Q4301" s="57" t="inlineStr">
        <is>
          <t>Poland</t>
        </is>
      </c>
      <c r="R4301" s="61" t="inlineStr">
        <is>
          <t>https://www.play.pl/dlaciebie/produkty/apple/apple-iphone-16-pro-128gb/?oid=4026736649&amp;ogrp=abonament&amp;installmentsAmount=24&amp;upfront=3379&amp;simCard=1&amp;context=B2C</t>
        </is>
      </c>
      <c r="S4301" s="62" t="inlineStr">
        <is>
          <t>Handset</t>
        </is>
      </c>
      <c r="T4301" s="62" t="n"/>
      <c r="U4301" s="61" t="inlineStr">
        <is>
          <t>play.pl_GCr57MhUNoAzR0w04b3Ew==</t>
        </is>
      </c>
      <c r="V4301" t="inlineStr">
        <is>
          <t>20250424</t>
        </is>
      </c>
    </row>
    <row r="4302" ht="15" customHeight="1">
      <c r="A4302" s="56" t="inlineStr">
        <is>
          <t>BN2009876</t>
        </is>
      </c>
      <c r="B4302" s="57" t="inlineStr">
        <is>
          <t>Apple</t>
        </is>
      </c>
      <c r="C4302" s="57" t="inlineStr">
        <is>
          <t>iPhone 16 Pro 128GB 5G</t>
        </is>
      </c>
      <c r="D4302" s="57" t="inlineStr">
        <is>
          <t>-</t>
        </is>
      </c>
      <c r="E4302" s="58" t="n">
        <v>4899</v>
      </c>
      <c r="F4302" s="58" t="inlineStr">
        <is>
          <t>4899.00</t>
        </is>
      </c>
      <c r="G4302" s="58" t="inlineStr">
        <is>
          <t>Instock</t>
        </is>
      </c>
      <c r="H4302" s="58">
        <f>F4302+0</f>
        <v/>
      </c>
      <c r="I4302" s="58" t="n"/>
      <c r="J4302" s="9">
        <f>IF(I4302&lt;&gt;"",I4302,H4302)</f>
        <v/>
      </c>
      <c r="K4302" s="9">
        <f>E4302/(1+M4302)</f>
        <v/>
      </c>
      <c r="L4302" s="59" t="inlineStr">
        <is>
          <t>PLN</t>
        </is>
      </c>
      <c r="M4302" s="60" t="n">
        <v>0.23</v>
      </c>
      <c r="N4302" s="9">
        <f>K4302*VLOOKUP(L4302,'Exchange rate'!A:B,2,0)</f>
        <v/>
      </c>
      <c r="O4302" s="57" t="inlineStr">
        <is>
          <t>Play L</t>
        </is>
      </c>
      <c r="P4302" s="57" t="inlineStr">
        <is>
          <t>Play L</t>
        </is>
      </c>
      <c r="Q4302" s="57" t="inlineStr">
        <is>
          <t>Poland</t>
        </is>
      </c>
      <c r="R4302" s="61" t="inlineStr">
        <is>
          <t>https://www.play.pl/dlaciebie/produkty/apple/apple-iphone-16-pro-128gb/?oid=4026736659&amp;ogrp=abonament&amp;installmentsAmount=24&amp;upfront=499.0</t>
        </is>
      </c>
      <c r="S4302" s="62" t="inlineStr">
        <is>
          <t>Handset</t>
        </is>
      </c>
      <c r="T4302" s="62" t="n"/>
      <c r="U4302" s="61" t="inlineStr">
        <is>
          <t>play.pl_0CVcQ4t0w8N4ctHOc25B3Q==</t>
        </is>
      </c>
      <c r="V4302" t="inlineStr">
        <is>
          <t>20250424</t>
        </is>
      </c>
    </row>
    <row r="4303" ht="15" customHeight="1">
      <c r="A4303" s="56" t="inlineStr">
        <is>
          <t>BN2009884</t>
        </is>
      </c>
      <c r="B4303" s="57" t="inlineStr">
        <is>
          <t>Apple</t>
        </is>
      </c>
      <c r="C4303" s="57" t="inlineStr">
        <is>
          <t>iPhone 16 Pro 1TB 5G</t>
        </is>
      </c>
      <c r="D4303" s="57" t="inlineStr">
        <is>
          <t>-</t>
        </is>
      </c>
      <c r="E4303" s="58" t="n">
        <v>7499</v>
      </c>
      <c r="F4303" s="58" t="inlineStr">
        <is>
          <t>7499.00</t>
        </is>
      </c>
      <c r="G4303" s="58" t="inlineStr">
        <is>
          <t>Instock</t>
        </is>
      </c>
      <c r="H4303" s="58">
        <f>F4303+0</f>
        <v/>
      </c>
      <c r="I4303" s="58" t="n"/>
      <c r="J4303" s="9">
        <f>IF(I4303&lt;&gt;"",I4303,H4303)</f>
        <v/>
      </c>
      <c r="K4303" s="9">
        <f>E4303/(1+M4303)</f>
        <v/>
      </c>
      <c r="L4303" s="59" t="inlineStr">
        <is>
          <t>PLN</t>
        </is>
      </c>
      <c r="M4303" s="60" t="n">
        <v>0.23</v>
      </c>
      <c r="N4303" s="9">
        <f>K4303*VLOOKUP(L4303,'Exchange rate'!A:B,2,0)</f>
        <v/>
      </c>
      <c r="O4303" s="57" t="inlineStr">
        <is>
          <t>Play S</t>
        </is>
      </c>
      <c r="P4303" s="57" t="inlineStr">
        <is>
          <t>Play S</t>
        </is>
      </c>
      <c r="Q4303" s="57" t="inlineStr">
        <is>
          <t>Poland</t>
        </is>
      </c>
      <c r="R4303" s="61" t="inlineStr">
        <is>
          <t>https://www.play.pl/dlaciebie/produkty/apple/apple-iphone-16-pro-1024gb/?oid=4025025049&amp;ogrp=abonament&amp;installmentsAmount=24&amp;upfront=6599&amp;simCard=1&amp;context=B2C</t>
        </is>
      </c>
      <c r="S4303" s="62" t="inlineStr">
        <is>
          <t>Handset</t>
        </is>
      </c>
      <c r="T4303" s="62" t="n"/>
      <c r="U4303" s="61" t="inlineStr">
        <is>
          <t>play.pl_4EDXCIGWBsqlw6YidgncQ==</t>
        </is>
      </c>
      <c r="V4303" t="inlineStr">
        <is>
          <t>20250424</t>
        </is>
      </c>
    </row>
    <row r="4304" ht="15" customHeight="1">
      <c r="A4304" s="56" t="inlineStr">
        <is>
          <t>BN2009884</t>
        </is>
      </c>
      <c r="B4304" s="57" t="inlineStr">
        <is>
          <t>Apple</t>
        </is>
      </c>
      <c r="C4304" s="57" t="inlineStr">
        <is>
          <t>iPhone 16 Pro 1TB 5G</t>
        </is>
      </c>
      <c r="D4304" s="57" t="inlineStr">
        <is>
          <t>-</t>
        </is>
      </c>
      <c r="E4304" s="58" t="n">
        <v>7499</v>
      </c>
      <c r="F4304" s="58" t="inlineStr">
        <is>
          <t>7499.00</t>
        </is>
      </c>
      <c r="G4304" s="58" t="inlineStr">
        <is>
          <t>Instock</t>
        </is>
      </c>
      <c r="H4304" s="58">
        <f>F4304+0</f>
        <v/>
      </c>
      <c r="I4304" s="58" t="n"/>
      <c r="J4304" s="9">
        <f>IF(I4304&lt;&gt;"",I4304,H4304)</f>
        <v/>
      </c>
      <c r="K4304" s="9">
        <f>E4304/(1+M4304)</f>
        <v/>
      </c>
      <c r="L4304" s="59" t="inlineStr">
        <is>
          <t>PLN</t>
        </is>
      </c>
      <c r="M4304" s="60" t="n">
        <v>0.23</v>
      </c>
      <c r="N4304" s="9">
        <f>K4304*VLOOKUP(L4304,'Exchange rate'!A:B,2,0)</f>
        <v/>
      </c>
      <c r="O4304" s="57" t="inlineStr">
        <is>
          <t>Play M</t>
        </is>
      </c>
      <c r="P4304" s="57" t="inlineStr">
        <is>
          <t>Play M</t>
        </is>
      </c>
      <c r="Q4304" s="57" t="inlineStr">
        <is>
          <t>Poland</t>
        </is>
      </c>
      <c r="R4304" s="61" t="inlineStr">
        <is>
          <t>https://www.play.pl/dlaciebie/produkty/apple/apple-iphone-16-pro-1024gb/?oid=4026736649&amp;ogrp=abonament&amp;installmentsAmount=24&amp;upfront=5879&amp;simCard=1&amp;context=B2C</t>
        </is>
      </c>
      <c r="S4304" s="62" t="inlineStr">
        <is>
          <t>Handset</t>
        </is>
      </c>
      <c r="T4304" s="62" t="n"/>
      <c r="U4304" s="61" t="inlineStr">
        <is>
          <t>play.pl_wPBe1s9B5Ao+4IO169n29w==</t>
        </is>
      </c>
      <c r="V4304" t="inlineStr">
        <is>
          <t>20250424</t>
        </is>
      </c>
    </row>
    <row r="4305" ht="15" customHeight="1">
      <c r="A4305" s="56" t="inlineStr">
        <is>
          <t>BN2009884</t>
        </is>
      </c>
      <c r="B4305" s="57" t="inlineStr">
        <is>
          <t>Apple</t>
        </is>
      </c>
      <c r="C4305" s="57" t="inlineStr">
        <is>
          <t>iPhone 16 Pro 1TB 5G</t>
        </is>
      </c>
      <c r="D4305" s="57" t="inlineStr">
        <is>
          <t>-</t>
        </is>
      </c>
      <c r="E4305" s="58" t="n">
        <v>7499</v>
      </c>
      <c r="F4305" s="58" t="inlineStr">
        <is>
          <t>7499.00</t>
        </is>
      </c>
      <c r="G4305" s="58" t="inlineStr">
        <is>
          <t>Instock</t>
        </is>
      </c>
      <c r="H4305" s="58">
        <f>F4305+0</f>
        <v/>
      </c>
      <c r="I4305" s="58" t="n"/>
      <c r="J4305" s="9">
        <f>IF(I4305&lt;&gt;"",I4305,H4305)</f>
        <v/>
      </c>
      <c r="K4305" s="9">
        <f>E4305/(1+M4305)</f>
        <v/>
      </c>
      <c r="L4305" s="59" t="inlineStr">
        <is>
          <t>PLN</t>
        </is>
      </c>
      <c r="M4305" s="60" t="n">
        <v>0.23</v>
      </c>
      <c r="N4305" s="9">
        <f>K4305*VLOOKUP(L4305,'Exchange rate'!A:B,2,0)</f>
        <v/>
      </c>
      <c r="O4305" s="57" t="inlineStr">
        <is>
          <t>Play L</t>
        </is>
      </c>
      <c r="P4305" s="57" t="inlineStr">
        <is>
          <t>Play L</t>
        </is>
      </c>
      <c r="Q4305" s="57" t="inlineStr">
        <is>
          <t>Poland</t>
        </is>
      </c>
      <c r="R4305" s="61" t="inlineStr">
        <is>
          <t>https://www.play.pl/dlaciebie/produkty/apple/apple-iphone-16-pro-1024gb/?oid=4026736659&amp;ogrp=abonament&amp;installmentsAmount=24&amp;upfront=499.0</t>
        </is>
      </c>
      <c r="S4305" s="62" t="inlineStr">
        <is>
          <t>Handset</t>
        </is>
      </c>
      <c r="T4305" s="62" t="n"/>
      <c r="U4305" s="61" t="inlineStr">
        <is>
          <t>play.pl_b2ZhKgAjY0EC0r+csm9XOg==</t>
        </is>
      </c>
      <c r="V4305" t="inlineStr">
        <is>
          <t>20250424</t>
        </is>
      </c>
    </row>
    <row r="4306" ht="15" customHeight="1">
      <c r="A4306" s="56" t="inlineStr">
        <is>
          <t>BN2009882</t>
        </is>
      </c>
      <c r="B4306" s="57" t="inlineStr">
        <is>
          <t>Apple</t>
        </is>
      </c>
      <c r="C4306" s="57" t="inlineStr">
        <is>
          <t>iPhone 16 Pro 256GB 5G</t>
        </is>
      </c>
      <c r="D4306" s="57" t="inlineStr">
        <is>
          <t>-</t>
        </is>
      </c>
      <c r="E4306" s="58" t="n">
        <v>5499</v>
      </c>
      <c r="F4306" s="58" t="inlineStr">
        <is>
          <t>5499.00</t>
        </is>
      </c>
      <c r="G4306" s="58" t="inlineStr">
        <is>
          <t>Instock</t>
        </is>
      </c>
      <c r="H4306" s="58">
        <f>F4306+0</f>
        <v/>
      </c>
      <c r="I4306" s="58" t="n"/>
      <c r="J4306" s="9">
        <f>IF(I4306&lt;&gt;"",I4306,H4306)</f>
        <v/>
      </c>
      <c r="K4306" s="9">
        <f>E4306/(1+M4306)</f>
        <v/>
      </c>
      <c r="L4306" s="59" t="inlineStr">
        <is>
          <t>PLN</t>
        </is>
      </c>
      <c r="M4306" s="60" t="n">
        <v>0.23</v>
      </c>
      <c r="N4306" s="9">
        <f>K4306*VLOOKUP(L4306,'Exchange rate'!A:B,2,0)</f>
        <v/>
      </c>
      <c r="O4306" s="57" t="inlineStr">
        <is>
          <t>Play S</t>
        </is>
      </c>
      <c r="P4306" s="57" t="inlineStr">
        <is>
          <t>Play S</t>
        </is>
      </c>
      <c r="Q4306" s="57" t="inlineStr">
        <is>
          <t>Poland</t>
        </is>
      </c>
      <c r="R4306" s="61" t="inlineStr">
        <is>
          <t>https://www.play.pl/dlaciebie/produkty/apple/apple-iphone-16-pro-256gb/?oid=4025025049&amp;ogrp=abonament&amp;installmentsAmount=24&amp;upfront=4599&amp;simCard=1&amp;context=B2C</t>
        </is>
      </c>
      <c r="S4306" s="62" t="inlineStr">
        <is>
          <t>Handset</t>
        </is>
      </c>
      <c r="T4306" s="62" t="n"/>
      <c r="U4306" s="61" t="inlineStr">
        <is>
          <t>play.pl_sbrlnsld+fixEiojI83dlg==</t>
        </is>
      </c>
      <c r="V4306" t="inlineStr">
        <is>
          <t>20250424</t>
        </is>
      </c>
    </row>
    <row r="4307" ht="15" customHeight="1">
      <c r="A4307" s="56" t="inlineStr">
        <is>
          <t>BN2009882</t>
        </is>
      </c>
      <c r="B4307" s="57" t="inlineStr">
        <is>
          <t>Apple</t>
        </is>
      </c>
      <c r="C4307" s="57" t="inlineStr">
        <is>
          <t>iPhone 16 Pro 256GB 5G</t>
        </is>
      </c>
      <c r="D4307" s="57" t="inlineStr">
        <is>
          <t>-</t>
        </is>
      </c>
      <c r="E4307" s="58" t="n">
        <v>5499</v>
      </c>
      <c r="F4307" s="58" t="inlineStr">
        <is>
          <t>5499.00</t>
        </is>
      </c>
      <c r="G4307" s="58" t="inlineStr">
        <is>
          <t>Instock</t>
        </is>
      </c>
      <c r="H4307" s="58">
        <f>F4307+0</f>
        <v/>
      </c>
      <c r="I4307" s="58" t="n"/>
      <c r="J4307" s="9">
        <f>IF(I4307&lt;&gt;"",I4307,H4307)</f>
        <v/>
      </c>
      <c r="K4307" s="9">
        <f>E4307/(1+M4307)</f>
        <v/>
      </c>
      <c r="L4307" s="59" t="inlineStr">
        <is>
          <t>PLN</t>
        </is>
      </c>
      <c r="M4307" s="60" t="n">
        <v>0.23</v>
      </c>
      <c r="N4307" s="9">
        <f>K4307*VLOOKUP(L4307,'Exchange rate'!A:B,2,0)</f>
        <v/>
      </c>
      <c r="O4307" s="57" t="inlineStr">
        <is>
          <t>Play M</t>
        </is>
      </c>
      <c r="P4307" s="57" t="inlineStr">
        <is>
          <t>Play M</t>
        </is>
      </c>
      <c r="Q4307" s="57" t="inlineStr">
        <is>
          <t>Poland</t>
        </is>
      </c>
      <c r="R4307" s="61" t="inlineStr">
        <is>
          <t>https://www.play.pl/dlaciebie/produkty/apple/apple-iphone-16-pro-256gb/?oid=4026736649&amp;ogrp=abonament&amp;installmentsAmount=24&amp;upfront=3879&amp;simCard=1&amp;context=B2C</t>
        </is>
      </c>
      <c r="S4307" s="62" t="inlineStr">
        <is>
          <t>Handset</t>
        </is>
      </c>
      <c r="T4307" s="62" t="n"/>
      <c r="U4307" s="61" t="inlineStr">
        <is>
          <t>play.pl_Cd82uHECducB6CC8p7iqA==</t>
        </is>
      </c>
      <c r="V4307" t="inlineStr">
        <is>
          <t>20250424</t>
        </is>
      </c>
    </row>
    <row r="4308" ht="15" customHeight="1">
      <c r="A4308" s="56" t="inlineStr">
        <is>
          <t>BN2009882</t>
        </is>
      </c>
      <c r="B4308" s="57" t="inlineStr">
        <is>
          <t>Apple</t>
        </is>
      </c>
      <c r="C4308" s="57" t="inlineStr">
        <is>
          <t>iPhone 16 Pro 256GB 5G</t>
        </is>
      </c>
      <c r="D4308" s="57" t="inlineStr">
        <is>
          <t>-</t>
        </is>
      </c>
      <c r="E4308" s="58" t="n">
        <v>5499</v>
      </c>
      <c r="F4308" s="58" t="inlineStr">
        <is>
          <t>5499.00</t>
        </is>
      </c>
      <c r="G4308" s="58" t="inlineStr">
        <is>
          <t>Instock</t>
        </is>
      </c>
      <c r="H4308" s="58">
        <f>F4308+0</f>
        <v/>
      </c>
      <c r="I4308" s="58" t="n"/>
      <c r="J4308" s="9">
        <f>IF(I4308&lt;&gt;"",I4308,H4308)</f>
        <v/>
      </c>
      <c r="K4308" s="9">
        <f>E4308/(1+M4308)</f>
        <v/>
      </c>
      <c r="L4308" s="59" t="inlineStr">
        <is>
          <t>PLN</t>
        </is>
      </c>
      <c r="M4308" s="60" t="n">
        <v>0.23</v>
      </c>
      <c r="N4308" s="9">
        <f>K4308*VLOOKUP(L4308,'Exchange rate'!A:B,2,0)</f>
        <v/>
      </c>
      <c r="O4308" s="57" t="inlineStr">
        <is>
          <t>Play L</t>
        </is>
      </c>
      <c r="P4308" s="57" t="inlineStr">
        <is>
          <t>Play L</t>
        </is>
      </c>
      <c r="Q4308" s="57" t="inlineStr">
        <is>
          <t>Poland</t>
        </is>
      </c>
      <c r="R4308" s="61" t="inlineStr">
        <is>
          <t>https://www.play.pl/dlaciebie/produkty/apple/apple-iphone-16-pro-256gb/?oid=4026736659&amp;ogrp=abonament&amp;installmentsAmount=24&amp;upfront=499.0</t>
        </is>
      </c>
      <c r="S4308" s="62" t="inlineStr">
        <is>
          <t>Handset</t>
        </is>
      </c>
      <c r="T4308" s="62" t="n"/>
      <c r="U4308" s="61" t="inlineStr">
        <is>
          <t>play.pl_XoWVB73AJ1S4EqwuEXzy4w==</t>
        </is>
      </c>
      <c r="V4308" t="inlineStr">
        <is>
          <t>20250424</t>
        </is>
      </c>
    </row>
    <row r="4309" ht="15" customHeight="1">
      <c r="A4309" s="56" t="inlineStr">
        <is>
          <t>BN2009883</t>
        </is>
      </c>
      <c r="B4309" s="57" t="inlineStr">
        <is>
          <t>Apple</t>
        </is>
      </c>
      <c r="C4309" s="57" t="inlineStr">
        <is>
          <t>iPhone 16 Pro 512GB 5G</t>
        </is>
      </c>
      <c r="D4309" s="57" t="inlineStr">
        <is>
          <t>-</t>
        </is>
      </c>
      <c r="E4309" s="58" t="n">
        <v>6399</v>
      </c>
      <c r="F4309" s="58" t="inlineStr">
        <is>
          <t>6399.00</t>
        </is>
      </c>
      <c r="G4309" s="58" t="inlineStr">
        <is>
          <t>Instock</t>
        </is>
      </c>
      <c r="H4309" s="58">
        <f>F4309+0</f>
        <v/>
      </c>
      <c r="I4309" s="58" t="n"/>
      <c r="J4309" s="9">
        <f>IF(I4309&lt;&gt;"",I4309,H4309)</f>
        <v/>
      </c>
      <c r="K4309" s="9">
        <f>E4309/(1+M4309)</f>
        <v/>
      </c>
      <c r="L4309" s="59" t="inlineStr">
        <is>
          <t>PLN</t>
        </is>
      </c>
      <c r="M4309" s="60" t="n">
        <v>0.23</v>
      </c>
      <c r="N4309" s="9">
        <f>K4309*VLOOKUP(L4309,'Exchange rate'!A:B,2,0)</f>
        <v/>
      </c>
      <c r="O4309" s="57" t="inlineStr">
        <is>
          <t>Play S</t>
        </is>
      </c>
      <c r="P4309" s="57" t="inlineStr">
        <is>
          <t>Play S</t>
        </is>
      </c>
      <c r="Q4309" s="57" t="inlineStr">
        <is>
          <t>Poland</t>
        </is>
      </c>
      <c r="R4309" s="61" t="inlineStr">
        <is>
          <t>https://www.play.pl/dlaciebie/produkty/apple/apple-iphone-16-pro-512gb/?oid=4025025049&amp;ogrp=abonament&amp;installmentsAmount=24&amp;upfront=5599&amp;simCard=1&amp;context=B2C</t>
        </is>
      </c>
      <c r="S4309" s="62" t="inlineStr">
        <is>
          <t>Handset</t>
        </is>
      </c>
      <c r="T4309" s="62" t="n"/>
      <c r="U4309" s="61" t="inlineStr">
        <is>
          <t>play.pl_U2LfEv1+E8RBJcM+mYR9Jg==</t>
        </is>
      </c>
      <c r="V4309" t="inlineStr">
        <is>
          <t>20250424</t>
        </is>
      </c>
    </row>
    <row r="4310" ht="15" customHeight="1">
      <c r="A4310" s="56" t="inlineStr">
        <is>
          <t>BN2009883</t>
        </is>
      </c>
      <c r="B4310" s="57" t="inlineStr">
        <is>
          <t>Apple</t>
        </is>
      </c>
      <c r="C4310" s="57" t="inlineStr">
        <is>
          <t>iPhone 16 Pro 512GB 5G</t>
        </is>
      </c>
      <c r="D4310" s="57" t="inlineStr">
        <is>
          <t>-</t>
        </is>
      </c>
      <c r="E4310" s="58" t="n">
        <v>6399</v>
      </c>
      <c r="F4310" s="58" t="inlineStr">
        <is>
          <t>6399.00</t>
        </is>
      </c>
      <c r="G4310" s="58" t="inlineStr">
        <is>
          <t>Instock</t>
        </is>
      </c>
      <c r="H4310" s="58">
        <f>F4310+0</f>
        <v/>
      </c>
      <c r="I4310" s="58" t="n"/>
      <c r="J4310" s="9">
        <f>IF(I4310&lt;&gt;"",I4310,H4310)</f>
        <v/>
      </c>
      <c r="K4310" s="9">
        <f>E4310/(1+M4310)</f>
        <v/>
      </c>
      <c r="L4310" s="59" t="inlineStr">
        <is>
          <t>PLN</t>
        </is>
      </c>
      <c r="M4310" s="60" t="n">
        <v>0.23</v>
      </c>
      <c r="N4310" s="9">
        <f>K4310*VLOOKUP(L4310,'Exchange rate'!A:B,2,0)</f>
        <v/>
      </c>
      <c r="O4310" s="57" t="inlineStr">
        <is>
          <t>Play M</t>
        </is>
      </c>
      <c r="P4310" s="57" t="inlineStr">
        <is>
          <t>Play M</t>
        </is>
      </c>
      <c r="Q4310" s="57" t="inlineStr">
        <is>
          <t>Poland</t>
        </is>
      </c>
      <c r="R4310" s="61" t="inlineStr">
        <is>
          <t>https://www.play.pl/dlaciebie/produkty/apple/apple-iphone-16-pro-512gb/?oid=4026736649&amp;ogrp=abonament&amp;installmentsAmount=24&amp;upfront=4879&amp;simCard=1&amp;context=B2C</t>
        </is>
      </c>
      <c r="S4310" s="62" t="inlineStr">
        <is>
          <t>Handset</t>
        </is>
      </c>
      <c r="T4310" s="62" t="n"/>
      <c r="U4310" s="61" t="inlineStr">
        <is>
          <t>play.pl_4FGl29TjS8bbUx6cWtEw==</t>
        </is>
      </c>
      <c r="V4310" t="inlineStr">
        <is>
          <t>20250424</t>
        </is>
      </c>
    </row>
    <row r="4311" ht="15" customHeight="1">
      <c r="A4311" s="56" t="inlineStr">
        <is>
          <t>BN2009883</t>
        </is>
      </c>
      <c r="B4311" s="57" t="inlineStr">
        <is>
          <t>Apple</t>
        </is>
      </c>
      <c r="C4311" s="57" t="inlineStr">
        <is>
          <t>iPhone 16 Pro 512GB 5G</t>
        </is>
      </c>
      <c r="D4311" s="57" t="inlineStr">
        <is>
          <t>-</t>
        </is>
      </c>
      <c r="E4311" s="58" t="n">
        <v>6399</v>
      </c>
      <c r="F4311" s="58" t="inlineStr">
        <is>
          <t>6399.00</t>
        </is>
      </c>
      <c r="G4311" s="58" t="inlineStr">
        <is>
          <t>Instock</t>
        </is>
      </c>
      <c r="H4311" s="58">
        <f>F4311+0</f>
        <v/>
      </c>
      <c r="I4311" s="58" t="n"/>
      <c r="J4311" s="9">
        <f>IF(I4311&lt;&gt;"",I4311,H4311)</f>
        <v/>
      </c>
      <c r="K4311" s="9">
        <f>E4311/(1+M4311)</f>
        <v/>
      </c>
      <c r="L4311" s="59" t="inlineStr">
        <is>
          <t>PLN</t>
        </is>
      </c>
      <c r="M4311" s="60" t="n">
        <v>0.23</v>
      </c>
      <c r="N4311" s="9">
        <f>K4311*VLOOKUP(L4311,'Exchange rate'!A:B,2,0)</f>
        <v/>
      </c>
      <c r="O4311" s="57" t="inlineStr">
        <is>
          <t>Play L</t>
        </is>
      </c>
      <c r="P4311" s="57" t="inlineStr">
        <is>
          <t>Play L</t>
        </is>
      </c>
      <c r="Q4311" s="57" t="inlineStr">
        <is>
          <t>Poland</t>
        </is>
      </c>
      <c r="R4311" s="61" t="inlineStr">
        <is>
          <t>https://www.play.pl/dlaciebie/produkty/apple/apple-iphone-16-pro-512gb/?oid=4026736659&amp;ogrp=abonament&amp;installmentsAmount=24&amp;upfront=499.0</t>
        </is>
      </c>
      <c r="S4311" s="62" t="inlineStr">
        <is>
          <t>Handset</t>
        </is>
      </c>
      <c r="T4311" s="62" t="n"/>
      <c r="U4311" s="61" t="inlineStr">
        <is>
          <t>play.pl_BhLfBAQCRVZBXgfrHE0ssw==</t>
        </is>
      </c>
      <c r="V4311" t="inlineStr">
        <is>
          <t>20250424</t>
        </is>
      </c>
    </row>
    <row r="4312" ht="15" customHeight="1">
      <c r="A4312" s="56" t="inlineStr">
        <is>
          <t>BN2009886</t>
        </is>
      </c>
      <c r="B4312" s="57" t="inlineStr">
        <is>
          <t>Apple</t>
        </is>
      </c>
      <c r="C4312" s="57" t="inlineStr">
        <is>
          <t>iPhone 16 Pro Max 1TB 5G</t>
        </is>
      </c>
      <c r="D4312" s="57" t="inlineStr">
        <is>
          <t>-</t>
        </is>
      </c>
      <c r="E4312" s="58" t="n">
        <v>7899</v>
      </c>
      <c r="F4312" s="58" t="inlineStr">
        <is>
          <t>0.00</t>
        </is>
      </c>
      <c r="G4312" s="58" t="inlineStr">
        <is>
          <t>Outstock</t>
        </is>
      </c>
      <c r="H4312" s="58">
        <f>F4312+0</f>
        <v/>
      </c>
      <c r="I4312" s="58" t="n"/>
      <c r="J4312" s="9">
        <f>IF(I4312&lt;&gt;"",I4312,H4312)</f>
        <v/>
      </c>
      <c r="K4312" s="9">
        <f>E4312/(1+M4312)</f>
        <v/>
      </c>
      <c r="L4312" s="59" t="inlineStr">
        <is>
          <t>PLN</t>
        </is>
      </c>
      <c r="M4312" s="60" t="n">
        <v>0.23</v>
      </c>
      <c r="N4312" s="9">
        <f>K4312*VLOOKUP(L4312,'Exchange rate'!A:B,2,0)</f>
        <v/>
      </c>
      <c r="O4312" s="57" t="inlineStr">
        <is>
          <t>Play S</t>
        </is>
      </c>
      <c r="P4312" s="57" t="inlineStr">
        <is>
          <t>Play S</t>
        </is>
      </c>
      <c r="Q4312" s="57" t="inlineStr">
        <is>
          <t>Poland</t>
        </is>
      </c>
      <c r="R4312" s="61" t="inlineStr">
        <is>
          <t>https://www.play.pl/dlaciebie/produkty/apple/apple-iphone-16-pro-max-1024gb/?oid=4025025049&amp;ogrp=abonament&amp;installmentsAmount=24&amp;upfront=7099&amp;simCard=1&amp;context=B2C</t>
        </is>
      </c>
      <c r="S4312" s="62" t="inlineStr">
        <is>
          <t>Handset</t>
        </is>
      </c>
      <c r="T4312" s="62" t="n"/>
      <c r="U4312" s="61" t="inlineStr">
        <is>
          <t>play.pl_oyPMYcTIH4teTAILoyl0A==</t>
        </is>
      </c>
      <c r="V4312" t="inlineStr">
        <is>
          <t>20250424</t>
        </is>
      </c>
    </row>
    <row r="4313" ht="15" customHeight="1">
      <c r="A4313" s="56" t="inlineStr">
        <is>
          <t>BN2009886</t>
        </is>
      </c>
      <c r="B4313" s="57" t="inlineStr">
        <is>
          <t>Apple</t>
        </is>
      </c>
      <c r="C4313" s="57" t="inlineStr">
        <is>
          <t>iPhone 16 Pro Max 1TB 5G</t>
        </is>
      </c>
      <c r="D4313" s="57" t="inlineStr">
        <is>
          <t>-</t>
        </is>
      </c>
      <c r="E4313" s="58" t="n">
        <v>7899</v>
      </c>
      <c r="F4313" s="58" t="inlineStr">
        <is>
          <t>7899.00</t>
        </is>
      </c>
      <c r="G4313" s="58" t="inlineStr">
        <is>
          <t>Instock</t>
        </is>
      </c>
      <c r="H4313" s="58">
        <f>F4313+0</f>
        <v/>
      </c>
      <c r="I4313" s="58" t="n"/>
      <c r="J4313" s="9">
        <f>IF(I4313&lt;&gt;"",I4313,H4313)</f>
        <v/>
      </c>
      <c r="K4313" s="9">
        <f>E4313/(1+M4313)</f>
        <v/>
      </c>
      <c r="L4313" s="59" t="inlineStr">
        <is>
          <t>PLN</t>
        </is>
      </c>
      <c r="M4313" s="60" t="n">
        <v>0.23</v>
      </c>
      <c r="N4313" s="9">
        <f>K4313*VLOOKUP(L4313,'Exchange rate'!A:B,2,0)</f>
        <v/>
      </c>
      <c r="O4313" s="57" t="inlineStr">
        <is>
          <t>Play M</t>
        </is>
      </c>
      <c r="P4313" s="57" t="inlineStr">
        <is>
          <t>Play M</t>
        </is>
      </c>
      <c r="Q4313" s="57" t="inlineStr">
        <is>
          <t>Poland</t>
        </is>
      </c>
      <c r="R4313" s="61" t="inlineStr">
        <is>
          <t>https://www.play.pl/dlaciebie/produkty/apple/apple-iphone-16-pro-max-1024gb/?oid=4026736649&amp;ogrp=abonament&amp;installmentsAmount=24&amp;upfront=6379&amp;simCard=1&amp;context=B2C</t>
        </is>
      </c>
      <c r="S4313" s="62" t="inlineStr">
        <is>
          <t>Handset</t>
        </is>
      </c>
      <c r="T4313" s="62" t="n"/>
      <c r="U4313" s="61" t="inlineStr">
        <is>
          <t>play.pl_jb+PUTzeiHNjsKi44nUTw==</t>
        </is>
      </c>
      <c r="V4313" t="inlineStr">
        <is>
          <t>20250424</t>
        </is>
      </c>
    </row>
    <row r="4314" ht="15" customHeight="1">
      <c r="A4314" s="56" t="inlineStr">
        <is>
          <t>BN2009886</t>
        </is>
      </c>
      <c r="B4314" s="57" t="inlineStr">
        <is>
          <t>Apple</t>
        </is>
      </c>
      <c r="C4314" s="57" t="inlineStr">
        <is>
          <t>iPhone 16 Pro Max 1TB 5G</t>
        </is>
      </c>
      <c r="D4314" s="57" t="inlineStr">
        <is>
          <t>-</t>
        </is>
      </c>
      <c r="E4314" s="58" t="n">
        <v>7899</v>
      </c>
      <c r="F4314" s="58" t="inlineStr">
        <is>
          <t>7899.00</t>
        </is>
      </c>
      <c r="G4314" s="58" t="inlineStr">
        <is>
          <t>Instock</t>
        </is>
      </c>
      <c r="H4314" s="58">
        <f>F4314+0</f>
        <v/>
      </c>
      <c r="I4314" s="58" t="n"/>
      <c r="J4314" s="9">
        <f>IF(I4314&lt;&gt;"",I4314,H4314)</f>
        <v/>
      </c>
      <c r="K4314" s="9">
        <f>E4314/(1+M4314)</f>
        <v/>
      </c>
      <c r="L4314" s="59" t="inlineStr">
        <is>
          <t>PLN</t>
        </is>
      </c>
      <c r="M4314" s="60" t="n">
        <v>0.23</v>
      </c>
      <c r="N4314" s="9">
        <f>K4314*VLOOKUP(L4314,'Exchange rate'!A:B,2,0)</f>
        <v/>
      </c>
      <c r="O4314" s="57" t="inlineStr">
        <is>
          <t>Play L</t>
        </is>
      </c>
      <c r="P4314" s="57" t="inlineStr">
        <is>
          <t>Play L</t>
        </is>
      </c>
      <c r="Q4314" s="57" t="inlineStr">
        <is>
          <t>Poland</t>
        </is>
      </c>
      <c r="R4314" s="61" t="inlineStr">
        <is>
          <t>https://www.play.pl/dlaciebie/produkty/apple/apple-iphone-16-pro-max-1024gb/?oid=4026736659&amp;ogrp=abonament&amp;installmentsAmount=24&amp;upfront=499.0</t>
        </is>
      </c>
      <c r="S4314" s="62" t="inlineStr">
        <is>
          <t>Handset</t>
        </is>
      </c>
      <c r="T4314" s="62" t="n"/>
      <c r="U4314" s="61" t="inlineStr">
        <is>
          <t>play.pl_UOtmWH5GohMrvMrJLRR2g==</t>
        </is>
      </c>
      <c r="V4314" t="inlineStr">
        <is>
          <t>20250424</t>
        </is>
      </c>
    </row>
    <row r="4315" ht="15" customHeight="1">
      <c r="A4315" s="56" t="inlineStr">
        <is>
          <t>BN2009877</t>
        </is>
      </c>
      <c r="B4315" s="57" t="inlineStr">
        <is>
          <t>Apple</t>
        </is>
      </c>
      <c r="C4315" s="57" t="inlineStr">
        <is>
          <t>iPhone 16 Pro Max 256GB 5G</t>
        </is>
      </c>
      <c r="D4315" s="57" t="inlineStr">
        <is>
          <t>-</t>
        </is>
      </c>
      <c r="E4315" s="58" t="n">
        <v>5899</v>
      </c>
      <c r="F4315" s="58" t="inlineStr">
        <is>
          <t>5899.00</t>
        </is>
      </c>
      <c r="G4315" s="58" t="inlineStr">
        <is>
          <t>Instock</t>
        </is>
      </c>
      <c r="H4315" s="58">
        <f>F4315+0</f>
        <v/>
      </c>
      <c r="I4315" s="58" t="n"/>
      <c r="J4315" s="9">
        <f>IF(I4315&lt;&gt;"",I4315,H4315)</f>
        <v/>
      </c>
      <c r="K4315" s="9">
        <f>E4315/(1+M4315)</f>
        <v/>
      </c>
      <c r="L4315" s="59" t="inlineStr">
        <is>
          <t>PLN</t>
        </is>
      </c>
      <c r="M4315" s="60" t="n">
        <v>0.23</v>
      </c>
      <c r="N4315" s="9">
        <f>K4315*VLOOKUP(L4315,'Exchange rate'!A:B,2,0)</f>
        <v/>
      </c>
      <c r="O4315" s="57" t="inlineStr">
        <is>
          <t>Play S</t>
        </is>
      </c>
      <c r="P4315" s="57" t="inlineStr">
        <is>
          <t>Play S</t>
        </is>
      </c>
      <c r="Q4315" s="57" t="inlineStr">
        <is>
          <t>Poland</t>
        </is>
      </c>
      <c r="R4315" s="61" t="inlineStr">
        <is>
          <t>https://www.play.pl/dlaciebie/produkty/apple/apple-iphone-16-pro-max-256gb/?oid=4025025049&amp;ogrp=abonament&amp;installmentsAmount=24&amp;upfront=5099&amp;simCard=1&amp;context=B2C</t>
        </is>
      </c>
      <c r="S4315" s="62" t="inlineStr">
        <is>
          <t>Handset</t>
        </is>
      </c>
      <c r="T4315" s="62" t="n"/>
      <c r="U4315" s="61" t="inlineStr">
        <is>
          <t>play.pl_brkGTMQdpO5M8kRdvoTwqg==</t>
        </is>
      </c>
      <c r="V4315" t="inlineStr">
        <is>
          <t>20250424</t>
        </is>
      </c>
    </row>
    <row r="4316" ht="15" customHeight="1">
      <c r="A4316" s="56" t="inlineStr">
        <is>
          <t>BN2009877</t>
        </is>
      </c>
      <c r="B4316" s="57" t="inlineStr">
        <is>
          <t>Apple</t>
        </is>
      </c>
      <c r="C4316" s="57" t="inlineStr">
        <is>
          <t>iPhone 16 Pro Max 256GB 5G</t>
        </is>
      </c>
      <c r="D4316" s="57" t="inlineStr">
        <is>
          <t>-</t>
        </is>
      </c>
      <c r="E4316" s="58" t="n">
        <v>5899</v>
      </c>
      <c r="F4316" s="58" t="inlineStr">
        <is>
          <t>5899.00</t>
        </is>
      </c>
      <c r="G4316" s="58" t="inlineStr">
        <is>
          <t>Instock</t>
        </is>
      </c>
      <c r="H4316" s="58">
        <f>F4316+0</f>
        <v/>
      </c>
      <c r="I4316" s="58" t="n"/>
      <c r="J4316" s="9">
        <f>IF(I4316&lt;&gt;"",I4316,H4316)</f>
        <v/>
      </c>
      <c r="K4316" s="9">
        <f>E4316/(1+M4316)</f>
        <v/>
      </c>
      <c r="L4316" s="59" t="inlineStr">
        <is>
          <t>PLN</t>
        </is>
      </c>
      <c r="M4316" s="60" t="n">
        <v>0.23</v>
      </c>
      <c r="N4316" s="9">
        <f>K4316*VLOOKUP(L4316,'Exchange rate'!A:B,2,0)</f>
        <v/>
      </c>
      <c r="O4316" s="57" t="inlineStr">
        <is>
          <t>Play M</t>
        </is>
      </c>
      <c r="P4316" s="57" t="inlineStr">
        <is>
          <t>Play M</t>
        </is>
      </c>
      <c r="Q4316" s="57" t="inlineStr">
        <is>
          <t>Poland</t>
        </is>
      </c>
      <c r="R4316" s="61" t="inlineStr">
        <is>
          <t>https://www.play.pl/dlaciebie/produkty/apple/apple-iphone-16-pro-max-256gb/?oid=4026736649&amp;ogrp=abonament&amp;installmentsAmount=24&amp;upfront=4379&amp;simCard=1&amp;context=B2C</t>
        </is>
      </c>
      <c r="S4316" s="62" t="inlineStr">
        <is>
          <t>Handset</t>
        </is>
      </c>
      <c r="T4316" s="62" t="n"/>
      <c r="U4316" s="61" t="inlineStr">
        <is>
          <t>play.pl_P+FZ52LEFntnKebu0efikw==</t>
        </is>
      </c>
      <c r="V4316" t="inlineStr">
        <is>
          <t>20250424</t>
        </is>
      </c>
    </row>
    <row r="4317" ht="15" customHeight="1">
      <c r="A4317" s="56" t="inlineStr">
        <is>
          <t>BN2009877</t>
        </is>
      </c>
      <c r="B4317" s="57" t="inlineStr">
        <is>
          <t>Apple</t>
        </is>
      </c>
      <c r="C4317" s="57" t="inlineStr">
        <is>
          <t>iPhone 16 Pro Max 256GB 5G</t>
        </is>
      </c>
      <c r="D4317" s="57" t="inlineStr">
        <is>
          <t>-</t>
        </is>
      </c>
      <c r="E4317" s="58" t="n">
        <v>5899</v>
      </c>
      <c r="F4317" s="58" t="inlineStr">
        <is>
          <t>5899.00</t>
        </is>
      </c>
      <c r="G4317" s="58" t="inlineStr">
        <is>
          <t>Instock</t>
        </is>
      </c>
      <c r="H4317" s="58">
        <f>F4317+0</f>
        <v/>
      </c>
      <c r="I4317" s="58" t="n"/>
      <c r="J4317" s="9">
        <f>IF(I4317&lt;&gt;"",I4317,H4317)</f>
        <v/>
      </c>
      <c r="K4317" s="9">
        <f>E4317/(1+M4317)</f>
        <v/>
      </c>
      <c r="L4317" s="59" t="inlineStr">
        <is>
          <t>PLN</t>
        </is>
      </c>
      <c r="M4317" s="60" t="n">
        <v>0.23</v>
      </c>
      <c r="N4317" s="9">
        <f>K4317*VLOOKUP(L4317,'Exchange rate'!A:B,2,0)</f>
        <v/>
      </c>
      <c r="O4317" s="57" t="inlineStr">
        <is>
          <t>Play L</t>
        </is>
      </c>
      <c r="P4317" s="57" t="inlineStr">
        <is>
          <t>Play L</t>
        </is>
      </c>
      <c r="Q4317" s="57" t="inlineStr">
        <is>
          <t>Poland</t>
        </is>
      </c>
      <c r="R4317" s="61" t="inlineStr">
        <is>
          <t>https://www.play.pl/dlaciebie/produkty/apple/apple-iphone-16-pro-max-256gb/?oid=4026736659&amp;ogrp=abonament&amp;installmentsAmount=24&amp;upfront=499&amp;simCard=1&amp;context=B2C</t>
        </is>
      </c>
      <c r="S4317" s="62" t="inlineStr">
        <is>
          <t>Handset</t>
        </is>
      </c>
      <c r="T4317" s="62" t="n"/>
      <c r="U4317" s="61" t="inlineStr">
        <is>
          <t>play.pl_Eq3gWuTI6fD1YuYFIda4g==</t>
        </is>
      </c>
      <c r="V4317" t="inlineStr">
        <is>
          <t>20250424</t>
        </is>
      </c>
    </row>
    <row r="4318" ht="15" customHeight="1">
      <c r="A4318" s="56" t="inlineStr">
        <is>
          <t>BN2009885</t>
        </is>
      </c>
      <c r="B4318" s="57" t="inlineStr">
        <is>
          <t>Apple</t>
        </is>
      </c>
      <c r="C4318" s="57" t="inlineStr">
        <is>
          <t>iPhone 16 Pro Max 512GB 5G</t>
        </is>
      </c>
      <c r="D4318" s="57" t="inlineStr">
        <is>
          <t>-</t>
        </is>
      </c>
      <c r="E4318" s="58" t="n">
        <v>6899</v>
      </c>
      <c r="F4318" s="58" t="inlineStr">
        <is>
          <t>6899.00</t>
        </is>
      </c>
      <c r="G4318" s="58" t="inlineStr">
        <is>
          <t>Instock</t>
        </is>
      </c>
      <c r="H4318" s="58">
        <f>F4318+0</f>
        <v/>
      </c>
      <c r="I4318" s="58" t="n"/>
      <c r="J4318" s="9">
        <f>IF(I4318&lt;&gt;"",I4318,H4318)</f>
        <v/>
      </c>
      <c r="K4318" s="9">
        <f>E4318/(1+M4318)</f>
        <v/>
      </c>
      <c r="L4318" s="59" t="inlineStr">
        <is>
          <t>PLN</t>
        </is>
      </c>
      <c r="M4318" s="60" t="n">
        <v>0.23</v>
      </c>
      <c r="N4318" s="9">
        <f>K4318*VLOOKUP(L4318,'Exchange rate'!A:B,2,0)</f>
        <v/>
      </c>
      <c r="O4318" s="57" t="inlineStr">
        <is>
          <t>Play S</t>
        </is>
      </c>
      <c r="P4318" s="57" t="inlineStr">
        <is>
          <t>Play S</t>
        </is>
      </c>
      <c r="Q4318" s="57" t="inlineStr">
        <is>
          <t>Poland</t>
        </is>
      </c>
      <c r="R4318" s="61" t="inlineStr">
        <is>
          <t>https://www.play.pl/dlaciebie/produkty/apple/apple-iphone-16-pro-max-512gb/?oid=4025025049&amp;ogrp=abonament&amp;installmentsAmount=24&amp;upfront=6099&amp;simCard=1&amp;context=B2C</t>
        </is>
      </c>
      <c r="S4318" s="62" t="inlineStr">
        <is>
          <t>Handset</t>
        </is>
      </c>
      <c r="T4318" s="62" t="n"/>
      <c r="U4318" s="61" t="inlineStr">
        <is>
          <t>play.pl_9fXiMOfAuH76o997ERgawg==</t>
        </is>
      </c>
      <c r="V4318" t="inlineStr">
        <is>
          <t>20250424</t>
        </is>
      </c>
    </row>
    <row r="4319" ht="15" customHeight="1">
      <c r="A4319" s="56" t="inlineStr">
        <is>
          <t>BN2009885</t>
        </is>
      </c>
      <c r="B4319" s="57" t="inlineStr">
        <is>
          <t>Apple</t>
        </is>
      </c>
      <c r="C4319" s="57" t="inlineStr">
        <is>
          <t>iPhone 16 Pro Max 512GB 5G</t>
        </is>
      </c>
      <c r="D4319" s="57" t="inlineStr">
        <is>
          <t>-</t>
        </is>
      </c>
      <c r="E4319" s="58" t="n">
        <v>6899</v>
      </c>
      <c r="F4319" s="58" t="inlineStr">
        <is>
          <t>6899.00</t>
        </is>
      </c>
      <c r="G4319" s="58" t="inlineStr">
        <is>
          <t>Instock</t>
        </is>
      </c>
      <c r="H4319" s="58">
        <f>F4319+0</f>
        <v/>
      </c>
      <c r="I4319" s="58" t="n"/>
      <c r="J4319" s="9">
        <f>IF(I4319&lt;&gt;"",I4319,H4319)</f>
        <v/>
      </c>
      <c r="K4319" s="9">
        <f>E4319/(1+M4319)</f>
        <v/>
      </c>
      <c r="L4319" s="59" t="inlineStr">
        <is>
          <t>PLN</t>
        </is>
      </c>
      <c r="M4319" s="60" t="n">
        <v>0.23</v>
      </c>
      <c r="N4319" s="9">
        <f>K4319*VLOOKUP(L4319,'Exchange rate'!A:B,2,0)</f>
        <v/>
      </c>
      <c r="O4319" s="57" t="inlineStr">
        <is>
          <t>Play M</t>
        </is>
      </c>
      <c r="P4319" s="57" t="inlineStr">
        <is>
          <t>Play M</t>
        </is>
      </c>
      <c r="Q4319" s="57" t="inlineStr">
        <is>
          <t>Poland</t>
        </is>
      </c>
      <c r="R4319" s="61" t="inlineStr">
        <is>
          <t>https://www.play.pl/dlaciebie/produkty/apple/apple-iphone-16-pro-max-512gb/?oid=4026736649&amp;ogrp=abonament&amp;installmentsAmount=24&amp;upfront=5379&amp;simCard=1&amp;context=B2C</t>
        </is>
      </c>
      <c r="S4319" s="62" t="inlineStr">
        <is>
          <t>Handset</t>
        </is>
      </c>
      <c r="T4319" s="62" t="n"/>
      <c r="U4319" s="61" t="inlineStr">
        <is>
          <t>play.pl_l+XpImJ99411gqUmykAhA==</t>
        </is>
      </c>
      <c r="V4319" t="inlineStr">
        <is>
          <t>20250424</t>
        </is>
      </c>
    </row>
    <row r="4320" ht="15" customHeight="1">
      <c r="A4320" s="56" t="inlineStr">
        <is>
          <t>BN2009885</t>
        </is>
      </c>
      <c r="B4320" s="57" t="inlineStr">
        <is>
          <t>Apple</t>
        </is>
      </c>
      <c r="C4320" s="57" t="inlineStr">
        <is>
          <t>iPhone 16 Pro Max 512GB 5G</t>
        </is>
      </c>
      <c r="D4320" s="57" t="inlineStr">
        <is>
          <t>-</t>
        </is>
      </c>
      <c r="E4320" s="58" t="n">
        <v>6899</v>
      </c>
      <c r="F4320" s="58" t="inlineStr">
        <is>
          <t>6899.00</t>
        </is>
      </c>
      <c r="G4320" s="58" t="inlineStr">
        <is>
          <t>Instock</t>
        </is>
      </c>
      <c r="H4320" s="58">
        <f>F4320+0</f>
        <v/>
      </c>
      <c r="I4320" s="58" t="n"/>
      <c r="J4320" s="9">
        <f>IF(I4320&lt;&gt;"",I4320,H4320)</f>
        <v/>
      </c>
      <c r="K4320" s="9">
        <f>E4320/(1+M4320)</f>
        <v/>
      </c>
      <c r="L4320" s="59" t="inlineStr">
        <is>
          <t>PLN</t>
        </is>
      </c>
      <c r="M4320" s="60" t="n">
        <v>0.23</v>
      </c>
      <c r="N4320" s="9">
        <f>K4320*VLOOKUP(L4320,'Exchange rate'!A:B,2,0)</f>
        <v/>
      </c>
      <c r="O4320" s="57" t="inlineStr">
        <is>
          <t>Play L</t>
        </is>
      </c>
      <c r="P4320" s="57" t="inlineStr">
        <is>
          <t>Play L</t>
        </is>
      </c>
      <c r="Q4320" s="57" t="inlineStr">
        <is>
          <t>Poland</t>
        </is>
      </c>
      <c r="R4320" s="61" t="inlineStr">
        <is>
          <t>https://www.play.pl/dlaciebie/produkty/apple/apple-iphone-16-pro-max-512gb/?oid=4026736659&amp;ogrp=abonament&amp;installmentsAmount=24&amp;upfront=499.0</t>
        </is>
      </c>
      <c r="S4320" s="62" t="inlineStr">
        <is>
          <t>Handset</t>
        </is>
      </c>
      <c r="T4320" s="62" t="n"/>
      <c r="U4320" s="61" t="inlineStr">
        <is>
          <t>play.pl_OLpAoeGkhKhjXBU5MaNQ==</t>
        </is>
      </c>
      <c r="V4320" t="inlineStr">
        <is>
          <t>20250424</t>
        </is>
      </c>
    </row>
    <row r="4321" ht="15" customHeight="1">
      <c r="A4321" s="56" t="inlineStr">
        <is>
          <t>BN2010109</t>
        </is>
      </c>
      <c r="B4321" s="57" t="inlineStr">
        <is>
          <t>Apple</t>
        </is>
      </c>
      <c r="C4321" s="57" t="inlineStr">
        <is>
          <t>iPhone 16e 128GB 5G</t>
        </is>
      </c>
      <c r="D4321" s="57" t="inlineStr">
        <is>
          <t>-</t>
        </is>
      </c>
      <c r="E4321" s="58" t="n">
        <v>2999</v>
      </c>
      <c r="F4321" s="58" t="inlineStr">
        <is>
          <t>2999.00</t>
        </is>
      </c>
      <c r="G4321" s="58" t="inlineStr">
        <is>
          <t>Instock</t>
        </is>
      </c>
      <c r="H4321" s="58">
        <f>F4321+0</f>
        <v/>
      </c>
      <c r="I4321" s="58" t="n"/>
      <c r="J4321" s="9">
        <f>IF(I4321&lt;&gt;"",I4321,H4321)</f>
        <v/>
      </c>
      <c r="K4321" s="9">
        <f>E4321/(1+M4321)</f>
        <v/>
      </c>
      <c r="L4321" s="59" t="inlineStr">
        <is>
          <t>PLN</t>
        </is>
      </c>
      <c r="M4321" s="60" t="n">
        <v>0.23</v>
      </c>
      <c r="N4321" s="9">
        <f>K4321*VLOOKUP(L4321,'Exchange rate'!A:B,2,0)</f>
        <v/>
      </c>
      <c r="O4321" s="57" t="inlineStr">
        <is>
          <t>Play S</t>
        </is>
      </c>
      <c r="P4321" s="57" t="inlineStr">
        <is>
          <t>Play S</t>
        </is>
      </c>
      <c r="Q4321" s="57" t="inlineStr">
        <is>
          <t>Poland</t>
        </is>
      </c>
      <c r="R4321" s="61" t="inlineStr">
        <is>
          <t>https://www.play.pl/dlaciebie/produkty/apple/apple-iphone-16e-128gb/?oid=4025025049&amp;simCard=1&amp;context=B2C</t>
        </is>
      </c>
      <c r="S4321" s="62" t="inlineStr">
        <is>
          <t>Handset</t>
        </is>
      </c>
      <c r="T4321" s="62" t="n"/>
      <c r="U4321" s="61" t="inlineStr">
        <is>
          <t>play.pl_Lflv3JvCFlqc5rD7vwhbkw==</t>
        </is>
      </c>
      <c r="V4321" t="inlineStr">
        <is>
          <t>20250424</t>
        </is>
      </c>
    </row>
    <row r="4322" ht="15" customHeight="1">
      <c r="A4322" s="56" t="inlineStr">
        <is>
          <t>BN2010109</t>
        </is>
      </c>
      <c r="B4322" s="57" t="inlineStr">
        <is>
          <t>Apple</t>
        </is>
      </c>
      <c r="C4322" s="57" t="inlineStr">
        <is>
          <t>iPhone 16e 128GB 5G</t>
        </is>
      </c>
      <c r="D4322" s="57" t="inlineStr">
        <is>
          <t>-</t>
        </is>
      </c>
      <c r="E4322" s="58" t="n">
        <v>2999</v>
      </c>
      <c r="F4322" s="58" t="inlineStr">
        <is>
          <t>2999.00</t>
        </is>
      </c>
      <c r="G4322" s="58" t="inlineStr">
        <is>
          <t>Instock</t>
        </is>
      </c>
      <c r="H4322" s="58">
        <f>F4322+0</f>
        <v/>
      </c>
      <c r="I4322" s="58" t="n"/>
      <c r="J4322" s="9">
        <f>IF(I4322&lt;&gt;"",I4322,H4322)</f>
        <v/>
      </c>
      <c r="K4322" s="9">
        <f>E4322/(1+M4322)</f>
        <v/>
      </c>
      <c r="L4322" s="59" t="inlineStr">
        <is>
          <t>PLN</t>
        </is>
      </c>
      <c r="M4322" s="60" t="n">
        <v>0.23</v>
      </c>
      <c r="N4322" s="9">
        <f>K4322*VLOOKUP(L4322,'Exchange rate'!A:B,2,0)</f>
        <v/>
      </c>
      <c r="O4322" s="57" t="inlineStr">
        <is>
          <t>Play M</t>
        </is>
      </c>
      <c r="P4322" s="57" t="inlineStr">
        <is>
          <t>Play M</t>
        </is>
      </c>
      <c r="Q4322" s="57" t="inlineStr">
        <is>
          <t>Poland</t>
        </is>
      </c>
      <c r="R4322" s="61" t="inlineStr">
        <is>
          <t>https://www.play.pl/dlaciebie/produkty/apple/apple-iphone-16e-128gb/?oid=4026736649&amp;simCard=1&amp;context=B2C</t>
        </is>
      </c>
      <c r="S4322" s="62" t="inlineStr">
        <is>
          <t>Handset</t>
        </is>
      </c>
      <c r="T4322" s="62" t="n"/>
      <c r="U4322" s="61" t="inlineStr">
        <is>
          <t>play.pl_SIf8++E8vdK5syI8GrBTUw==</t>
        </is>
      </c>
      <c r="V4322" t="inlineStr">
        <is>
          <t>20250424</t>
        </is>
      </c>
    </row>
    <row r="4323" ht="15" customHeight="1">
      <c r="A4323" s="56" t="inlineStr">
        <is>
          <t>BN2010109</t>
        </is>
      </c>
      <c r="B4323" s="57" t="inlineStr">
        <is>
          <t>Apple</t>
        </is>
      </c>
      <c r="C4323" s="57" t="inlineStr">
        <is>
          <t>iPhone 16e 128GB 5G</t>
        </is>
      </c>
      <c r="D4323" s="57" t="inlineStr">
        <is>
          <t>-</t>
        </is>
      </c>
      <c r="E4323" s="58" t="n">
        <v>2999</v>
      </c>
      <c r="F4323" s="58" t="inlineStr">
        <is>
          <t>2999.00</t>
        </is>
      </c>
      <c r="G4323" s="58" t="inlineStr">
        <is>
          <t>Instock</t>
        </is>
      </c>
      <c r="H4323" s="58">
        <f>F4323+0</f>
        <v/>
      </c>
      <c r="I4323" s="58" t="n"/>
      <c r="J4323" s="9">
        <f>IF(I4323&lt;&gt;"",I4323,H4323)</f>
        <v/>
      </c>
      <c r="K4323" s="9">
        <f>E4323/(1+M4323)</f>
        <v/>
      </c>
      <c r="L4323" s="59" t="inlineStr">
        <is>
          <t>PLN</t>
        </is>
      </c>
      <c r="M4323" s="60" t="n">
        <v>0.23</v>
      </c>
      <c r="N4323" s="9">
        <f>K4323*VLOOKUP(L4323,'Exchange rate'!A:B,2,0)</f>
        <v/>
      </c>
      <c r="O4323" s="57" t="inlineStr">
        <is>
          <t>Play L</t>
        </is>
      </c>
      <c r="P4323" s="57" t="inlineStr">
        <is>
          <t>Play L</t>
        </is>
      </c>
      <c r="Q4323" s="57" t="inlineStr">
        <is>
          <t>Poland</t>
        </is>
      </c>
      <c r="R4323" s="61" t="inlineStr">
        <is>
          <t>https://www.play.pl/dlaciebie/produkty/apple/apple-iphone-16e-128gb/?oid=4026736659</t>
        </is>
      </c>
      <c r="S4323" s="62" t="inlineStr">
        <is>
          <t>Handset</t>
        </is>
      </c>
      <c r="T4323" s="62" t="n"/>
      <c r="U4323" s="61" t="inlineStr">
        <is>
          <t>play.pl_fIZvmrdiZaegmPjKton6Bg==</t>
        </is>
      </c>
      <c r="V4323" t="inlineStr">
        <is>
          <t>20250424</t>
        </is>
      </c>
    </row>
    <row r="4324" ht="15" customHeight="1">
      <c r="A4324" s="56" t="inlineStr">
        <is>
          <t>BN2010110</t>
        </is>
      </c>
      <c r="B4324" s="57" t="inlineStr">
        <is>
          <t>Apple</t>
        </is>
      </c>
      <c r="C4324" s="57" t="inlineStr">
        <is>
          <t>iPhone 16e 256GB 5G</t>
        </is>
      </c>
      <c r="D4324" s="57" t="inlineStr">
        <is>
          <t>-</t>
        </is>
      </c>
      <c r="E4324" s="58" t="n">
        <v>3499</v>
      </c>
      <c r="F4324" s="58" t="inlineStr">
        <is>
          <t>3499.00</t>
        </is>
      </c>
      <c r="G4324" s="58" t="inlineStr">
        <is>
          <t>Instock</t>
        </is>
      </c>
      <c r="H4324" s="58">
        <f>F4324+0</f>
        <v/>
      </c>
      <c r="I4324" s="58" t="n"/>
      <c r="J4324" s="9">
        <f>IF(I4324&lt;&gt;"",I4324,H4324)</f>
        <v/>
      </c>
      <c r="K4324" s="9">
        <f>E4324/(1+M4324)</f>
        <v/>
      </c>
      <c r="L4324" s="59" t="inlineStr">
        <is>
          <t>PLN</t>
        </is>
      </c>
      <c r="M4324" s="60" t="n">
        <v>0.23</v>
      </c>
      <c r="N4324" s="9">
        <f>K4324*VLOOKUP(L4324,'Exchange rate'!A:B,2,0)</f>
        <v/>
      </c>
      <c r="O4324" s="57" t="inlineStr">
        <is>
          <t>Play S</t>
        </is>
      </c>
      <c r="P4324" s="57" t="inlineStr">
        <is>
          <t>Play S</t>
        </is>
      </c>
      <c r="Q4324" s="57" t="inlineStr">
        <is>
          <t>Poland</t>
        </is>
      </c>
      <c r="R4324" s="61" t="inlineStr">
        <is>
          <t>https://www.play.pl/dlaciebie/produkty/apple/apple-iphone-16e-256gb/?oid=4025025049&amp;simCard=1&amp;context=B2C</t>
        </is>
      </c>
      <c r="S4324" s="62" t="inlineStr">
        <is>
          <t>Handset</t>
        </is>
      </c>
      <c r="T4324" s="62" t="n"/>
      <c r="U4324" s="61" t="inlineStr">
        <is>
          <t>play.pl_SDRUevKGiWLDAkiZMrUFTQ==</t>
        </is>
      </c>
      <c r="V4324" t="inlineStr">
        <is>
          <t>20250424</t>
        </is>
      </c>
    </row>
    <row r="4325" ht="15" customHeight="1">
      <c r="A4325" s="56" t="inlineStr">
        <is>
          <t>BN2010110</t>
        </is>
      </c>
      <c r="B4325" s="57" t="inlineStr">
        <is>
          <t>Apple</t>
        </is>
      </c>
      <c r="C4325" s="57" t="inlineStr">
        <is>
          <t>iPhone 16e 256GB 5G</t>
        </is>
      </c>
      <c r="D4325" s="57" t="inlineStr">
        <is>
          <t>-</t>
        </is>
      </c>
      <c r="E4325" s="58" t="n">
        <v>3499</v>
      </c>
      <c r="F4325" s="58" t="inlineStr">
        <is>
          <t>3499.00</t>
        </is>
      </c>
      <c r="G4325" s="58" t="inlineStr">
        <is>
          <t>Instock</t>
        </is>
      </c>
      <c r="H4325" s="58">
        <f>F4325+0</f>
        <v/>
      </c>
      <c r="I4325" s="58" t="n"/>
      <c r="J4325" s="9">
        <f>IF(I4325&lt;&gt;"",I4325,H4325)</f>
        <v/>
      </c>
      <c r="K4325" s="9">
        <f>E4325/(1+M4325)</f>
        <v/>
      </c>
      <c r="L4325" s="59" t="inlineStr">
        <is>
          <t>PLN</t>
        </is>
      </c>
      <c r="M4325" s="60" t="n">
        <v>0.23</v>
      </c>
      <c r="N4325" s="9">
        <f>K4325*VLOOKUP(L4325,'Exchange rate'!A:B,2,0)</f>
        <v/>
      </c>
      <c r="O4325" s="57" t="inlineStr">
        <is>
          <t>Play M</t>
        </is>
      </c>
      <c r="P4325" s="57" t="inlineStr">
        <is>
          <t>Play M</t>
        </is>
      </c>
      <c r="Q4325" s="57" t="inlineStr">
        <is>
          <t>Poland</t>
        </is>
      </c>
      <c r="R4325" s="61" t="inlineStr">
        <is>
          <t>https://www.play.pl/dlaciebie/produkty/apple/apple-iphone-16e-256gb/?oid=4026736649&amp;simCard=1&amp;context=B2C</t>
        </is>
      </c>
      <c r="S4325" s="62" t="inlineStr">
        <is>
          <t>Handset</t>
        </is>
      </c>
      <c r="T4325" s="62" t="n"/>
      <c r="U4325" s="61" t="inlineStr">
        <is>
          <t>play.pl_VeX9jr8AHsjBBWkdCRHRg==</t>
        </is>
      </c>
      <c r="V4325" t="inlineStr">
        <is>
          <t>20250424</t>
        </is>
      </c>
    </row>
    <row r="4326" ht="15" customHeight="1">
      <c r="A4326" s="56" t="inlineStr">
        <is>
          <t>BN2010110</t>
        </is>
      </c>
      <c r="B4326" s="57" t="inlineStr">
        <is>
          <t>Apple</t>
        </is>
      </c>
      <c r="C4326" s="57" t="inlineStr">
        <is>
          <t>iPhone 16e 256GB 5G</t>
        </is>
      </c>
      <c r="D4326" s="57" t="inlineStr">
        <is>
          <t>-</t>
        </is>
      </c>
      <c r="E4326" s="58" t="n">
        <v>3499</v>
      </c>
      <c r="F4326" s="58" t="inlineStr">
        <is>
          <t>3499.00</t>
        </is>
      </c>
      <c r="G4326" s="58" t="inlineStr">
        <is>
          <t>Instock</t>
        </is>
      </c>
      <c r="H4326" s="58">
        <f>F4326+0</f>
        <v/>
      </c>
      <c r="I4326" s="58" t="n"/>
      <c r="J4326" s="9">
        <f>IF(I4326&lt;&gt;"",I4326,H4326)</f>
        <v/>
      </c>
      <c r="K4326" s="9">
        <f>E4326/(1+M4326)</f>
        <v/>
      </c>
      <c r="L4326" s="59" t="inlineStr">
        <is>
          <t>PLN</t>
        </is>
      </c>
      <c r="M4326" s="60" t="n">
        <v>0.23</v>
      </c>
      <c r="N4326" s="9">
        <f>K4326*VLOOKUP(L4326,'Exchange rate'!A:B,2,0)</f>
        <v/>
      </c>
      <c r="O4326" s="57" t="inlineStr">
        <is>
          <t>Play L</t>
        </is>
      </c>
      <c r="P4326" s="57" t="inlineStr">
        <is>
          <t>Play L</t>
        </is>
      </c>
      <c r="Q4326" s="57" t="inlineStr">
        <is>
          <t>Poland</t>
        </is>
      </c>
      <c r="R4326" s="61" t="inlineStr">
        <is>
          <t>https://www.play.pl/dlaciebie/produkty/apple/apple-iphone-16e-256gb/?oid=4026736659</t>
        </is>
      </c>
      <c r="S4326" s="62" t="inlineStr">
        <is>
          <t>Handset</t>
        </is>
      </c>
      <c r="T4326" s="62" t="n"/>
      <c r="U4326" s="61" t="inlineStr">
        <is>
          <t>play.pl_HHKIabkkQX1fvTx8P3xZnA==</t>
        </is>
      </c>
      <c r="V4326" t="inlineStr">
        <is>
          <t>20250424</t>
        </is>
      </c>
    </row>
    <row r="4327" ht="15" customHeight="1">
      <c r="A4327" s="56" t="inlineStr">
        <is>
          <t>BN2010108</t>
        </is>
      </c>
      <c r="B4327" s="57" t="inlineStr">
        <is>
          <t>Apple</t>
        </is>
      </c>
      <c r="C4327" s="57" t="inlineStr">
        <is>
          <t>iPhone 16e 512GB 5G</t>
        </is>
      </c>
      <c r="D4327" s="57" t="inlineStr">
        <is>
          <t>-</t>
        </is>
      </c>
      <c r="E4327" s="58" t="n">
        <v>4499</v>
      </c>
      <c r="F4327" s="58" t="inlineStr">
        <is>
          <t>4499.00</t>
        </is>
      </c>
      <c r="G4327" s="58" t="inlineStr">
        <is>
          <t>Instock</t>
        </is>
      </c>
      <c r="H4327" s="58">
        <f>F4327+0</f>
        <v/>
      </c>
      <c r="I4327" s="58" t="n"/>
      <c r="J4327" s="9">
        <f>IF(I4327&lt;&gt;"",I4327,H4327)</f>
        <v/>
      </c>
      <c r="K4327" s="9">
        <f>E4327/(1+M4327)</f>
        <v/>
      </c>
      <c r="L4327" s="59" t="inlineStr">
        <is>
          <t>PLN</t>
        </is>
      </c>
      <c r="M4327" s="60" t="n">
        <v>0.23</v>
      </c>
      <c r="N4327" s="9">
        <f>K4327*VLOOKUP(L4327,'Exchange rate'!A:B,2,0)</f>
        <v/>
      </c>
      <c r="O4327" s="57" t="inlineStr">
        <is>
          <t>Play S</t>
        </is>
      </c>
      <c r="P4327" s="57" t="inlineStr">
        <is>
          <t>Play S</t>
        </is>
      </c>
      <c r="Q4327" s="57" t="inlineStr">
        <is>
          <t>Poland</t>
        </is>
      </c>
      <c r="R4327" s="61" t="inlineStr">
        <is>
          <t>https://www.play.pl/dlaciebie/produkty/apple/apple-iphone-16e-512gb/?oid=4025025049&amp;simCard=1&amp;context=B2C</t>
        </is>
      </c>
      <c r="S4327" s="62" t="inlineStr">
        <is>
          <t>Handset</t>
        </is>
      </c>
      <c r="T4327" s="62" t="n"/>
      <c r="U4327" s="61" t="inlineStr">
        <is>
          <t>play.pl_6WgzoE9aoJDNozPfhSgQkg==</t>
        </is>
      </c>
      <c r="V4327" t="inlineStr">
        <is>
          <t>20250424</t>
        </is>
      </c>
    </row>
    <row r="4328" ht="15" customHeight="1">
      <c r="A4328" s="56" t="inlineStr">
        <is>
          <t>BN2010108</t>
        </is>
      </c>
      <c r="B4328" s="57" t="inlineStr">
        <is>
          <t>Apple</t>
        </is>
      </c>
      <c r="C4328" s="57" t="inlineStr">
        <is>
          <t>iPhone 16e 512GB 5G</t>
        </is>
      </c>
      <c r="D4328" s="57" t="inlineStr">
        <is>
          <t>-</t>
        </is>
      </c>
      <c r="E4328" s="58" t="n">
        <v>4499</v>
      </c>
      <c r="F4328" s="58" t="inlineStr">
        <is>
          <t>4499.00</t>
        </is>
      </c>
      <c r="G4328" s="58" t="inlineStr">
        <is>
          <t>Instock</t>
        </is>
      </c>
      <c r="H4328" s="58">
        <f>F4328+0</f>
        <v/>
      </c>
      <c r="I4328" s="58" t="n"/>
      <c r="J4328" s="9">
        <f>IF(I4328&lt;&gt;"",I4328,H4328)</f>
        <v/>
      </c>
      <c r="K4328" s="9">
        <f>E4328/(1+M4328)</f>
        <v/>
      </c>
      <c r="L4328" s="59" t="inlineStr">
        <is>
          <t>PLN</t>
        </is>
      </c>
      <c r="M4328" s="60" t="n">
        <v>0.23</v>
      </c>
      <c r="N4328" s="9">
        <f>K4328*VLOOKUP(L4328,'Exchange rate'!A:B,2,0)</f>
        <v/>
      </c>
      <c r="O4328" s="57" t="inlineStr">
        <is>
          <t>Play M</t>
        </is>
      </c>
      <c r="P4328" s="57" t="inlineStr">
        <is>
          <t>Play M</t>
        </is>
      </c>
      <c r="Q4328" s="57" t="inlineStr">
        <is>
          <t>Poland</t>
        </is>
      </c>
      <c r="R4328" s="61" t="inlineStr">
        <is>
          <t>https://www.play.pl/dlaciebie/produkty/apple/apple-iphone-16e-512gb/?oid=4026736649&amp;simCard=1&amp;context=B2C</t>
        </is>
      </c>
      <c r="S4328" s="62" t="inlineStr">
        <is>
          <t>Handset</t>
        </is>
      </c>
      <c r="T4328" s="62" t="n"/>
      <c r="U4328" s="61" t="inlineStr">
        <is>
          <t>play.pl_JEL6f8pHS2qVKzGaL1wcTQ==</t>
        </is>
      </c>
      <c r="V4328" t="inlineStr">
        <is>
          <t>20250424</t>
        </is>
      </c>
    </row>
    <row r="4329" ht="15" customHeight="1">
      <c r="A4329" s="56" t="inlineStr">
        <is>
          <t>BN2010108</t>
        </is>
      </c>
      <c r="B4329" s="57" t="inlineStr">
        <is>
          <t>Apple</t>
        </is>
      </c>
      <c r="C4329" s="57" t="inlineStr">
        <is>
          <t>iPhone 16e 512GB 5G</t>
        </is>
      </c>
      <c r="D4329" s="57" t="inlineStr">
        <is>
          <t>-</t>
        </is>
      </c>
      <c r="E4329" s="58" t="n">
        <v>4499</v>
      </c>
      <c r="F4329" s="58" t="inlineStr">
        <is>
          <t>4499.00</t>
        </is>
      </c>
      <c r="G4329" s="58" t="inlineStr">
        <is>
          <t>Instock</t>
        </is>
      </c>
      <c r="H4329" s="58">
        <f>F4329+0</f>
        <v/>
      </c>
      <c r="I4329" s="58" t="n"/>
      <c r="J4329" s="9">
        <f>IF(I4329&lt;&gt;"",I4329,H4329)</f>
        <v/>
      </c>
      <c r="K4329" s="9">
        <f>E4329/(1+M4329)</f>
        <v/>
      </c>
      <c r="L4329" s="59" t="inlineStr">
        <is>
          <t>PLN</t>
        </is>
      </c>
      <c r="M4329" s="60" t="n">
        <v>0.23</v>
      </c>
      <c r="N4329" s="9">
        <f>K4329*VLOOKUP(L4329,'Exchange rate'!A:B,2,0)</f>
        <v/>
      </c>
      <c r="O4329" s="57" t="inlineStr">
        <is>
          <t>Play L</t>
        </is>
      </c>
      <c r="P4329" s="57" t="inlineStr">
        <is>
          <t>Play L</t>
        </is>
      </c>
      <c r="Q4329" s="57" t="inlineStr">
        <is>
          <t>Poland</t>
        </is>
      </c>
      <c r="R4329" s="61" t="inlineStr">
        <is>
          <t>https://www.play.pl/dlaciebie/produkty/apple/apple-iphone-16e-512gb/?oid=4026736659</t>
        </is>
      </c>
      <c r="S4329" s="62" t="inlineStr">
        <is>
          <t>Handset</t>
        </is>
      </c>
      <c r="T4329" s="62" t="n"/>
      <c r="U4329" s="61" t="inlineStr">
        <is>
          <t>play.pl_iH0lCBrPkDWil5yiO0EeQ==</t>
        </is>
      </c>
      <c r="V4329" t="inlineStr">
        <is>
          <t>20250424</t>
        </is>
      </c>
    </row>
    <row r="4330" ht="15" customHeight="1">
      <c r="A4330" s="56" t="inlineStr">
        <is>
          <t>BN2009903</t>
        </is>
      </c>
      <c r="B4330" s="57" t="inlineStr">
        <is>
          <t>Apple</t>
        </is>
      </c>
      <c r="C4330" s="57" t="inlineStr">
        <is>
          <t>Watch Series10 (42mm) Aluminium LTE</t>
        </is>
      </c>
      <c r="D4330" s="57" t="inlineStr">
        <is>
          <t>-</t>
        </is>
      </c>
      <c r="E4330" s="58" t="n">
        <v>2499</v>
      </c>
      <c r="F4330" s="58" t="inlineStr">
        <is>
          <t>2499.00</t>
        </is>
      </c>
      <c r="G4330" s="58" t="inlineStr">
        <is>
          <t>Instock</t>
        </is>
      </c>
      <c r="H4330" s="58">
        <f>F4330+0</f>
        <v/>
      </c>
      <c r="I4330" s="58" t="n"/>
      <c r="J4330" s="9">
        <f>IF(I4330&lt;&gt;"",I4330,H4330)</f>
        <v/>
      </c>
      <c r="K4330" s="9">
        <f>E4330/(1+M4330)</f>
        <v/>
      </c>
      <c r="L4330" s="59" t="inlineStr">
        <is>
          <t>PLN</t>
        </is>
      </c>
      <c r="M4330" s="60" t="n">
        <v>0.23</v>
      </c>
      <c r="N4330" s="9">
        <f>K4330*VLOOKUP(L4330,'Exchange rate'!A:B,2,0)</f>
        <v/>
      </c>
      <c r="O4330" s="57" t="inlineStr">
        <is>
          <t>Play S</t>
        </is>
      </c>
      <c r="P4330" s="57" t="inlineStr">
        <is>
          <t>Play S</t>
        </is>
      </c>
      <c r="Q4330" s="57" t="inlineStr">
        <is>
          <t>Poland</t>
        </is>
      </c>
      <c r="R4330" s="61" t="inlineStr">
        <is>
          <t>https://www.play.pl/dlaciebie/produkty/apple/apple-watch-10-42-black-sport-band-s-m-esim/?oid=4025025049&amp;ogrp=abonament&amp;installmentsAmount=24&amp;upfront=579.0</t>
        </is>
      </c>
      <c r="S4330" s="62" t="inlineStr">
        <is>
          <t>Smart Watch</t>
        </is>
      </c>
      <c r="T4330" s="62" t="inlineStr">
        <is>
          <t>new</t>
        </is>
      </c>
      <c r="U4330" s="61" t="inlineStr">
        <is>
          <t>play.pl_o8fqzrJ3NutxUujzYgEFdQ==</t>
        </is>
      </c>
      <c r="V4330" t="inlineStr">
        <is>
          <t>20250424</t>
        </is>
      </c>
    </row>
    <row r="4331" ht="15" customHeight="1">
      <c r="A4331" s="56" t="inlineStr">
        <is>
          <t>BN2009903</t>
        </is>
      </c>
      <c r="B4331" s="57" t="inlineStr">
        <is>
          <t>Apple</t>
        </is>
      </c>
      <c r="C4331" s="57" t="inlineStr">
        <is>
          <t>Watch Series10 (42mm) Aluminium LTE</t>
        </is>
      </c>
      <c r="D4331" s="57" t="inlineStr">
        <is>
          <t>-</t>
        </is>
      </c>
      <c r="E4331" s="58" t="n">
        <v>2499</v>
      </c>
      <c r="F4331" s="58" t="inlineStr">
        <is>
          <t>2499.00</t>
        </is>
      </c>
      <c r="G4331" s="58" t="inlineStr">
        <is>
          <t>Instock</t>
        </is>
      </c>
      <c r="H4331" s="58">
        <f>F4331+0</f>
        <v/>
      </c>
      <c r="I4331" s="58" t="n"/>
      <c r="J4331" s="9">
        <f>IF(I4331&lt;&gt;"",I4331,H4331)</f>
        <v/>
      </c>
      <c r="K4331" s="9">
        <f>E4331/(1+M4331)</f>
        <v/>
      </c>
      <c r="L4331" s="59" t="inlineStr">
        <is>
          <t>PLN</t>
        </is>
      </c>
      <c r="M4331" s="60" t="n">
        <v>0.23</v>
      </c>
      <c r="N4331" s="9">
        <f>K4331*VLOOKUP(L4331,'Exchange rate'!A:B,2,0)</f>
        <v/>
      </c>
      <c r="O4331" s="57" t="inlineStr">
        <is>
          <t>Play M</t>
        </is>
      </c>
      <c r="P4331" s="57" t="inlineStr">
        <is>
          <t>Play M</t>
        </is>
      </c>
      <c r="Q4331" s="57" t="inlineStr">
        <is>
          <t>Poland</t>
        </is>
      </c>
      <c r="R4331" s="61" t="inlineStr">
        <is>
          <t>https://www.play.pl/dlaciebie/produkty/apple/apple-watch-10-42-black-sport-band-s-m-esim/?oid=4026736649&amp;ogrp=abonament&amp;installmentsAmount=24&amp;upfront=579.0</t>
        </is>
      </c>
      <c r="S4331" s="62" t="inlineStr">
        <is>
          <t>Smart Watch</t>
        </is>
      </c>
      <c r="T4331" s="62" t="inlineStr">
        <is>
          <t>new</t>
        </is>
      </c>
      <c r="U4331" s="61" t="inlineStr">
        <is>
          <t>play.pl_I9DV4TdUdEu1wUFyVKLlpw==</t>
        </is>
      </c>
      <c r="V4331" t="inlineStr">
        <is>
          <t>20250424</t>
        </is>
      </c>
    </row>
    <row r="4332" ht="15" customHeight="1">
      <c r="A4332" s="56" t="inlineStr">
        <is>
          <t>BN2009903</t>
        </is>
      </c>
      <c r="B4332" s="57" t="inlineStr">
        <is>
          <t>Apple</t>
        </is>
      </c>
      <c r="C4332" s="57" t="inlineStr">
        <is>
          <t>Watch Series10 (42mm) Aluminium LTE</t>
        </is>
      </c>
      <c r="D4332" s="57" t="inlineStr">
        <is>
          <t>-</t>
        </is>
      </c>
      <c r="E4332" s="58" t="n">
        <v>2499</v>
      </c>
      <c r="F4332" s="58" t="inlineStr">
        <is>
          <t>2499.00</t>
        </is>
      </c>
      <c r="G4332" s="58" t="inlineStr">
        <is>
          <t>Instock</t>
        </is>
      </c>
      <c r="H4332" s="58">
        <f>F4332+0</f>
        <v/>
      </c>
      <c r="I4332" s="58" t="n"/>
      <c r="J4332" s="9">
        <f>IF(I4332&lt;&gt;"",I4332,H4332)</f>
        <v/>
      </c>
      <c r="K4332" s="9">
        <f>E4332/(1+M4332)</f>
        <v/>
      </c>
      <c r="L4332" s="59" t="inlineStr">
        <is>
          <t>PLN</t>
        </is>
      </c>
      <c r="M4332" s="60" t="n">
        <v>0.23</v>
      </c>
      <c r="N4332" s="9">
        <f>K4332*VLOOKUP(L4332,'Exchange rate'!A:B,2,0)</f>
        <v/>
      </c>
      <c r="O4332" s="57" t="inlineStr">
        <is>
          <t>Play L</t>
        </is>
      </c>
      <c r="P4332" s="57" t="inlineStr">
        <is>
          <t>Play L</t>
        </is>
      </c>
      <c r="Q4332" s="57" t="inlineStr">
        <is>
          <t>Poland</t>
        </is>
      </c>
      <c r="R4332" s="61" t="inlineStr">
        <is>
          <t>https://www.play.pl/dlaciebie/produkty/apple/apple-watch-10-42-black-sport-band-s-m-esim/?oid=4026736659&amp;ogrp=abonament&amp;installmentsAmount=24&amp;upfront=579.0</t>
        </is>
      </c>
      <c r="S4332" s="62" t="inlineStr">
        <is>
          <t>Smart Watch</t>
        </is>
      </c>
      <c r="T4332" s="62" t="inlineStr">
        <is>
          <t>new</t>
        </is>
      </c>
      <c r="U4332" s="61" t="inlineStr">
        <is>
          <t>play.pl_bcPUntzALF+rhnKfAr2VUw==</t>
        </is>
      </c>
      <c r="V4332" t="inlineStr">
        <is>
          <t>20250424</t>
        </is>
      </c>
    </row>
    <row r="4333" ht="15" customHeight="1">
      <c r="A4333" s="56" t="inlineStr">
        <is>
          <t>BN2009905</t>
        </is>
      </c>
      <c r="B4333" s="57" t="inlineStr">
        <is>
          <t>Apple</t>
        </is>
      </c>
      <c r="C4333" s="57" t="inlineStr">
        <is>
          <t>Watch Series10 (46mm) Aluminium LTE</t>
        </is>
      </c>
      <c r="D4333" s="57" t="inlineStr">
        <is>
          <t>-</t>
        </is>
      </c>
      <c r="E4333" s="58" t="n">
        <v>2699</v>
      </c>
      <c r="F4333" s="58" t="inlineStr">
        <is>
          <t>2699.00</t>
        </is>
      </c>
      <c r="G4333" s="58" t="inlineStr">
        <is>
          <t>Instock</t>
        </is>
      </c>
      <c r="H4333" s="58">
        <f>F4333+0</f>
        <v/>
      </c>
      <c r="I4333" s="58" t="n"/>
      <c r="J4333" s="9">
        <f>IF(I4333&lt;&gt;"",I4333,H4333)</f>
        <v/>
      </c>
      <c r="K4333" s="9">
        <f>E4333/(1+M4333)</f>
        <v/>
      </c>
      <c r="L4333" s="59" t="inlineStr">
        <is>
          <t>PLN</t>
        </is>
      </c>
      <c r="M4333" s="60" t="n">
        <v>0.23</v>
      </c>
      <c r="N4333" s="9">
        <f>K4333*VLOOKUP(L4333,'Exchange rate'!A:B,2,0)</f>
        <v/>
      </c>
      <c r="O4333" s="57" t="inlineStr">
        <is>
          <t>Play S</t>
        </is>
      </c>
      <c r="P4333" s="57" t="inlineStr">
        <is>
          <t>Play S</t>
        </is>
      </c>
      <c r="Q4333" s="57" t="inlineStr">
        <is>
          <t>Poland</t>
        </is>
      </c>
      <c r="R4333" s="61" t="inlineStr">
        <is>
          <t>https://www.play.pl/dlaciebie/produkty/apple/apple-watch-10-46-black-sport-band-m-l-esim/?oid=4025025049&amp;ogrp=abonament&amp;installmentsAmount=24&amp;upfront=779.0</t>
        </is>
      </c>
      <c r="S4333" s="62" t="inlineStr">
        <is>
          <t>Smart Watch</t>
        </is>
      </c>
      <c r="T4333" s="62" t="inlineStr">
        <is>
          <t>new</t>
        </is>
      </c>
      <c r="U4333" s="61" t="inlineStr">
        <is>
          <t>play.pl_XKsstmXcZj+3hHa6v9d1g==</t>
        </is>
      </c>
      <c r="V4333" t="inlineStr">
        <is>
          <t>20250424</t>
        </is>
      </c>
    </row>
    <row r="4334" ht="15" customHeight="1">
      <c r="A4334" s="56" t="inlineStr">
        <is>
          <t>BN2009905</t>
        </is>
      </c>
      <c r="B4334" s="57" t="inlineStr">
        <is>
          <t>Apple</t>
        </is>
      </c>
      <c r="C4334" s="57" t="inlineStr">
        <is>
          <t>Watch Series10 (46mm) Aluminium LTE</t>
        </is>
      </c>
      <c r="D4334" s="57" t="inlineStr">
        <is>
          <t>-</t>
        </is>
      </c>
      <c r="E4334" s="58" t="n">
        <v>2699</v>
      </c>
      <c r="F4334" s="58" t="inlineStr">
        <is>
          <t>2699.00</t>
        </is>
      </c>
      <c r="G4334" s="58" t="inlineStr">
        <is>
          <t>Instock</t>
        </is>
      </c>
      <c r="H4334" s="58">
        <f>F4334+0</f>
        <v/>
      </c>
      <c r="I4334" s="58" t="n"/>
      <c r="J4334" s="9">
        <f>IF(I4334&lt;&gt;"",I4334,H4334)</f>
        <v/>
      </c>
      <c r="K4334" s="9">
        <f>E4334/(1+M4334)</f>
        <v/>
      </c>
      <c r="L4334" s="59" t="inlineStr">
        <is>
          <t>PLN</t>
        </is>
      </c>
      <c r="M4334" s="60" t="n">
        <v>0.23</v>
      </c>
      <c r="N4334" s="9">
        <f>K4334*VLOOKUP(L4334,'Exchange rate'!A:B,2,0)</f>
        <v/>
      </c>
      <c r="O4334" s="57" t="inlineStr">
        <is>
          <t>Play M</t>
        </is>
      </c>
      <c r="P4334" s="57" t="inlineStr">
        <is>
          <t>Play M</t>
        </is>
      </c>
      <c r="Q4334" s="57" t="inlineStr">
        <is>
          <t>Poland</t>
        </is>
      </c>
      <c r="R4334" s="61" t="inlineStr">
        <is>
          <t>https://www.play.pl/dlaciebie/produkty/apple/apple-watch-10-46-black-sport-band-m-l-esim/?oid=4026736649&amp;ogrp=abonament&amp;installmentsAmount=24&amp;upfront=779.0</t>
        </is>
      </c>
      <c r="S4334" s="62" t="inlineStr">
        <is>
          <t>Smart Watch</t>
        </is>
      </c>
      <c r="T4334" s="62" t="inlineStr">
        <is>
          <t>new</t>
        </is>
      </c>
      <c r="U4334" s="61" t="inlineStr">
        <is>
          <t>play.pl_YTnW9CT3Bf3KSuNzdL+3hw==</t>
        </is>
      </c>
      <c r="V4334" t="inlineStr">
        <is>
          <t>20250424</t>
        </is>
      </c>
    </row>
    <row r="4335" ht="15" customHeight="1">
      <c r="A4335" s="56" t="inlineStr">
        <is>
          <t>BN2009905</t>
        </is>
      </c>
      <c r="B4335" s="57" t="inlineStr">
        <is>
          <t>Apple</t>
        </is>
      </c>
      <c r="C4335" s="57" t="inlineStr">
        <is>
          <t>Watch Series10 (46mm) Aluminium LTE</t>
        </is>
      </c>
      <c r="D4335" s="57" t="inlineStr">
        <is>
          <t>-</t>
        </is>
      </c>
      <c r="E4335" s="58" t="n">
        <v>2699</v>
      </c>
      <c r="F4335" s="58" t="inlineStr">
        <is>
          <t>2699.00</t>
        </is>
      </c>
      <c r="G4335" s="58" t="inlineStr">
        <is>
          <t>Instock</t>
        </is>
      </c>
      <c r="H4335" s="58">
        <f>F4335+0</f>
        <v/>
      </c>
      <c r="I4335" s="58" t="n"/>
      <c r="J4335" s="9">
        <f>IF(I4335&lt;&gt;"",I4335,H4335)</f>
        <v/>
      </c>
      <c r="K4335" s="9">
        <f>E4335/(1+M4335)</f>
        <v/>
      </c>
      <c r="L4335" s="59" t="inlineStr">
        <is>
          <t>PLN</t>
        </is>
      </c>
      <c r="M4335" s="60" t="n">
        <v>0.23</v>
      </c>
      <c r="N4335" s="9">
        <f>K4335*VLOOKUP(L4335,'Exchange rate'!A:B,2,0)</f>
        <v/>
      </c>
      <c r="O4335" s="57" t="inlineStr">
        <is>
          <t>Play L</t>
        </is>
      </c>
      <c r="P4335" s="57" t="inlineStr">
        <is>
          <t>Play L</t>
        </is>
      </c>
      <c r="Q4335" s="57" t="inlineStr">
        <is>
          <t>Poland</t>
        </is>
      </c>
      <c r="R4335" s="61" t="inlineStr">
        <is>
          <t>https://www.play.pl/dlaciebie/produkty/apple/apple-watch-10-46-black-sport-band-m-l-esim/?oid=4026736659&amp;ogrp=abonament&amp;installmentsAmount=24&amp;upfront=779.0</t>
        </is>
      </c>
      <c r="S4335" s="62" t="inlineStr">
        <is>
          <t>Smart Watch</t>
        </is>
      </c>
      <c r="T4335" s="62" t="inlineStr">
        <is>
          <t>new</t>
        </is>
      </c>
      <c r="U4335" s="61" t="inlineStr">
        <is>
          <t>play.pl_48G9PbApVdcFp+4t+G1TiQ==</t>
        </is>
      </c>
      <c r="V4335" t="inlineStr">
        <is>
          <t>20250424</t>
        </is>
      </c>
    </row>
    <row r="4336" ht="15" customHeight="1">
      <c r="A4336" s="56" t="inlineStr">
        <is>
          <t>BN2009137</t>
        </is>
      </c>
      <c r="B4336" s="57" t="inlineStr">
        <is>
          <t>Apple</t>
        </is>
      </c>
      <c r="C4336" s="57" t="inlineStr">
        <is>
          <t>Watch Ultra 2 GPS+Cellular</t>
        </is>
      </c>
      <c r="D4336" s="57" t="inlineStr">
        <is>
          <t>-</t>
        </is>
      </c>
      <c r="E4336" s="58" t="n">
        <v>3999</v>
      </c>
      <c r="F4336" s="58" t="inlineStr">
        <is>
          <t>3999.00</t>
        </is>
      </c>
      <c r="G4336" s="58" t="inlineStr">
        <is>
          <t>Instock</t>
        </is>
      </c>
      <c r="H4336" s="58">
        <f>F4336+0</f>
        <v/>
      </c>
      <c r="I4336" s="58" t="n"/>
      <c r="J4336" s="9">
        <f>IF(I4336&lt;&gt;"",I4336,H4336)</f>
        <v/>
      </c>
      <c r="K4336" s="9">
        <f>E4336/(1+M4336)</f>
        <v/>
      </c>
      <c r="L4336" s="59" t="inlineStr">
        <is>
          <t>PLN</t>
        </is>
      </c>
      <c r="M4336" s="60" t="n">
        <v>0.23</v>
      </c>
      <c r="N4336" s="9">
        <f>K4336*VLOOKUP(L4336,'Exchange rate'!A:B,2,0)</f>
        <v/>
      </c>
      <c r="O4336" s="57" t="inlineStr">
        <is>
          <t>Play S</t>
        </is>
      </c>
      <c r="P4336" s="57" t="inlineStr">
        <is>
          <t>Play S</t>
        </is>
      </c>
      <c r="Q4336" s="57" t="inlineStr">
        <is>
          <t>Poland</t>
        </is>
      </c>
      <c r="R4336" s="61" t="inlineStr">
        <is>
          <t>https://www.play.pl/dlaciebie/produkty/apple/apple-watch-ultra-2-black-titan/?oid=4025025049&amp;ogrp=abonament&amp;installmentsAmount=24&amp;upfront=2079.0</t>
        </is>
      </c>
      <c r="S4336" s="62" t="inlineStr">
        <is>
          <t>Smart Watch</t>
        </is>
      </c>
      <c r="T4336" s="62" t="inlineStr">
        <is>
          <t>new</t>
        </is>
      </c>
      <c r="U4336" s="61" t="inlineStr">
        <is>
          <t>play.pl_OnHLKcU5r0xcrVsCOT8L3w==</t>
        </is>
      </c>
      <c r="V4336" t="inlineStr">
        <is>
          <t>20250424</t>
        </is>
      </c>
    </row>
    <row r="4337" ht="15" customHeight="1">
      <c r="A4337" s="56" t="inlineStr">
        <is>
          <t>BN2009137</t>
        </is>
      </c>
      <c r="B4337" s="57" t="inlineStr">
        <is>
          <t>Apple</t>
        </is>
      </c>
      <c r="C4337" s="57" t="inlineStr">
        <is>
          <t>Watch Ultra 2 GPS+Cellular</t>
        </is>
      </c>
      <c r="D4337" s="57" t="inlineStr">
        <is>
          <t>-</t>
        </is>
      </c>
      <c r="E4337" s="58" t="n">
        <v>3999</v>
      </c>
      <c r="F4337" s="58" t="inlineStr">
        <is>
          <t>3999.00</t>
        </is>
      </c>
      <c r="G4337" s="58" t="inlineStr">
        <is>
          <t>Instock</t>
        </is>
      </c>
      <c r="H4337" s="58">
        <f>F4337+0</f>
        <v/>
      </c>
      <c r="I4337" s="58" t="n"/>
      <c r="J4337" s="9">
        <f>IF(I4337&lt;&gt;"",I4337,H4337)</f>
        <v/>
      </c>
      <c r="K4337" s="9">
        <f>E4337/(1+M4337)</f>
        <v/>
      </c>
      <c r="L4337" s="59" t="inlineStr">
        <is>
          <t>PLN</t>
        </is>
      </c>
      <c r="M4337" s="60" t="n">
        <v>0.23</v>
      </c>
      <c r="N4337" s="9">
        <f>K4337*VLOOKUP(L4337,'Exchange rate'!A:B,2,0)</f>
        <v/>
      </c>
      <c r="O4337" s="57" t="inlineStr">
        <is>
          <t>Play M</t>
        </is>
      </c>
      <c r="P4337" s="57" t="inlineStr">
        <is>
          <t>Play M</t>
        </is>
      </c>
      <c r="Q4337" s="57" t="inlineStr">
        <is>
          <t>Poland</t>
        </is>
      </c>
      <c r="R4337" s="61" t="inlineStr">
        <is>
          <t>https://www.play.pl/dlaciebie/produkty/apple/apple-watch-ultra-2-black-titan/?oid=4026736649&amp;ogrp=abonament&amp;installmentsAmount=24&amp;upfront=2079.0</t>
        </is>
      </c>
      <c r="S4337" s="62" t="inlineStr">
        <is>
          <t>Smart Watch</t>
        </is>
      </c>
      <c r="T4337" s="62" t="inlineStr">
        <is>
          <t>new</t>
        </is>
      </c>
      <c r="U4337" s="61" t="inlineStr">
        <is>
          <t>play.pl_CPfQbK0De9dj11BqMGUPSw==</t>
        </is>
      </c>
      <c r="V4337" t="inlineStr">
        <is>
          <t>20250424</t>
        </is>
      </c>
    </row>
    <row r="4338" ht="15" customHeight="1">
      <c r="A4338" s="56" t="inlineStr">
        <is>
          <t>BN2009137</t>
        </is>
      </c>
      <c r="B4338" s="57" t="inlineStr">
        <is>
          <t>Apple</t>
        </is>
      </c>
      <c r="C4338" s="57" t="inlineStr">
        <is>
          <t>Watch Ultra 2 GPS+Cellular</t>
        </is>
      </c>
      <c r="D4338" s="57" t="inlineStr">
        <is>
          <t>-</t>
        </is>
      </c>
      <c r="E4338" s="58" t="n">
        <v>3999</v>
      </c>
      <c r="F4338" s="58" t="inlineStr">
        <is>
          <t>3999.00</t>
        </is>
      </c>
      <c r="G4338" s="58" t="inlineStr">
        <is>
          <t>Instock</t>
        </is>
      </c>
      <c r="H4338" s="58">
        <f>F4338+0</f>
        <v/>
      </c>
      <c r="I4338" s="58" t="n"/>
      <c r="J4338" s="9">
        <f>IF(I4338&lt;&gt;"",I4338,H4338)</f>
        <v/>
      </c>
      <c r="K4338" s="9">
        <f>E4338/(1+M4338)</f>
        <v/>
      </c>
      <c r="L4338" s="59" t="inlineStr">
        <is>
          <t>PLN</t>
        </is>
      </c>
      <c r="M4338" s="60" t="n">
        <v>0.23</v>
      </c>
      <c r="N4338" s="9">
        <f>K4338*VLOOKUP(L4338,'Exchange rate'!A:B,2,0)</f>
        <v/>
      </c>
      <c r="O4338" s="57" t="inlineStr">
        <is>
          <t>Play L</t>
        </is>
      </c>
      <c r="P4338" s="57" t="inlineStr">
        <is>
          <t>Play L</t>
        </is>
      </c>
      <c r="Q4338" s="57" t="inlineStr">
        <is>
          <t>Poland</t>
        </is>
      </c>
      <c r="R4338" s="61" t="inlineStr">
        <is>
          <t>https://www.play.pl/dlaciebie/produkty/apple/apple-watch-ultra-2-black-titan/?oid=4026736659&amp;ogrp=abonament&amp;installmentsAmount=24&amp;upfront=2079.0</t>
        </is>
      </c>
      <c r="S4338" s="62" t="inlineStr">
        <is>
          <t>Smart Watch</t>
        </is>
      </c>
      <c r="T4338" s="62" t="inlineStr">
        <is>
          <t>new</t>
        </is>
      </c>
      <c r="U4338" s="61" t="inlineStr">
        <is>
          <t>play.pl_CbrBdg1fgnZIGLAGRASWrA==</t>
        </is>
      </c>
      <c r="V4338" t="inlineStr">
        <is>
          <t>20250424</t>
        </is>
      </c>
    </row>
    <row r="4339" ht="15" customHeight="1">
      <c r="A4339" s="56" t="inlineStr">
        <is>
          <t>BN2008453</t>
        </is>
      </c>
      <c r="B4339" s="57" t="inlineStr">
        <is>
          <t>Bullit</t>
        </is>
      </c>
      <c r="C4339" s="57" t="inlineStr">
        <is>
          <t>CAT S75 6-128GB 5G</t>
        </is>
      </c>
      <c r="D4339" s="57" t="inlineStr">
        <is>
          <t>-</t>
        </is>
      </c>
      <c r="E4339" s="58" t="n">
        <v>0</v>
      </c>
      <c r="F4339" s="58" t="inlineStr">
        <is>
          <t>0.00</t>
        </is>
      </c>
      <c r="G4339" s="58" t="inlineStr">
        <is>
          <t>Outstock</t>
        </is>
      </c>
      <c r="H4339" s="58">
        <f>F4339+0</f>
        <v/>
      </c>
      <c r="I4339" s="58" t="n"/>
      <c r="J4339" s="9">
        <f>IF(I4339&lt;&gt;"",I4339,H4339)</f>
        <v/>
      </c>
      <c r="K4339" s="9">
        <f>E4339/(1+M4339)</f>
        <v/>
      </c>
      <c r="L4339" s="59" t="inlineStr">
        <is>
          <t>PLN</t>
        </is>
      </c>
      <c r="M4339" s="60" t="n">
        <v>0.23</v>
      </c>
      <c r="N4339" s="9">
        <f>K4339*VLOOKUP(L4339,'Exchange rate'!A:B,2,0)</f>
        <v/>
      </c>
      <c r="O4339" s="57" t="inlineStr">
        <is>
          <t>Play S</t>
        </is>
      </c>
      <c r="P4339" s="57" t="inlineStr">
        <is>
          <t>Play S</t>
        </is>
      </c>
      <c r="Q4339" s="57" t="inlineStr">
        <is>
          <t>Poland</t>
        </is>
      </c>
      <c r="R4339" s="61" t="inlineStr">
        <is>
          <t>https://www.play.pl/dlaciebie/produkty/cat/cat-s75/?oid=4025025049</t>
        </is>
      </c>
      <c r="S4339" s="62" t="inlineStr">
        <is>
          <t>Handset</t>
        </is>
      </c>
      <c r="T4339" s="62" t="n"/>
      <c r="U4339" s="61" t="inlineStr">
        <is>
          <t>play.pl_cIkqv3YdT232wSd3OxhZUA==</t>
        </is>
      </c>
      <c r="V4339" t="inlineStr">
        <is>
          <t>20250424</t>
        </is>
      </c>
    </row>
    <row r="4340" ht="15" customHeight="1">
      <c r="A4340" s="56" t="inlineStr">
        <is>
          <t>BN2008453</t>
        </is>
      </c>
      <c r="B4340" s="57" t="inlineStr">
        <is>
          <t>Bullit</t>
        </is>
      </c>
      <c r="C4340" s="57" t="inlineStr">
        <is>
          <t>CAT S75 6-128GB 5G</t>
        </is>
      </c>
      <c r="D4340" s="57" t="inlineStr">
        <is>
          <t>-</t>
        </is>
      </c>
      <c r="E4340" s="58" t="n">
        <v>0</v>
      </c>
      <c r="F4340" s="58" t="inlineStr">
        <is>
          <t>0.00</t>
        </is>
      </c>
      <c r="G4340" s="58" t="inlineStr">
        <is>
          <t>Outstock</t>
        </is>
      </c>
      <c r="H4340" s="58">
        <f>F4340+0</f>
        <v/>
      </c>
      <c r="I4340" s="58" t="n"/>
      <c r="J4340" s="9">
        <f>IF(I4340&lt;&gt;"",I4340,H4340)</f>
        <v/>
      </c>
      <c r="K4340" s="9">
        <f>E4340/(1+M4340)</f>
        <v/>
      </c>
      <c r="L4340" s="59" t="inlineStr">
        <is>
          <t>PLN</t>
        </is>
      </c>
      <c r="M4340" s="60" t="n">
        <v>0.23</v>
      </c>
      <c r="N4340" s="9">
        <f>K4340*VLOOKUP(L4340,'Exchange rate'!A:B,2,0)</f>
        <v/>
      </c>
      <c r="O4340" s="57" t="inlineStr">
        <is>
          <t>Play M</t>
        </is>
      </c>
      <c r="P4340" s="57" t="inlineStr">
        <is>
          <t>Play M</t>
        </is>
      </c>
      <c r="Q4340" s="57" t="inlineStr">
        <is>
          <t>Poland</t>
        </is>
      </c>
      <c r="R4340" s="61" t="inlineStr">
        <is>
          <t>https://www.play.pl/dlaciebie/produkty/cat/cat-s75/?oid=4026736649&amp;simCard=1&amp;context=B2C</t>
        </is>
      </c>
      <c r="S4340" s="62" t="inlineStr">
        <is>
          <t>Handset</t>
        </is>
      </c>
      <c r="T4340" s="62" t="n"/>
      <c r="U4340" s="61" t="inlineStr">
        <is>
          <t>play.pl_63FeDR2tbYx7XDOdJyL4Kg==</t>
        </is>
      </c>
      <c r="V4340" t="inlineStr">
        <is>
          <t>20250424</t>
        </is>
      </c>
    </row>
    <row r="4341" ht="15" customHeight="1">
      <c r="A4341" s="56" t="inlineStr">
        <is>
          <t>BN2008453</t>
        </is>
      </c>
      <c r="B4341" s="57" t="inlineStr">
        <is>
          <t>Bullit</t>
        </is>
      </c>
      <c r="C4341" s="57" t="inlineStr">
        <is>
          <t>CAT S75 6-128GB 5G</t>
        </is>
      </c>
      <c r="D4341" s="57" t="inlineStr">
        <is>
          <t>-</t>
        </is>
      </c>
      <c r="E4341" s="58" t="n">
        <v>0</v>
      </c>
      <c r="F4341" s="58" t="inlineStr">
        <is>
          <t>0.00</t>
        </is>
      </c>
      <c r="G4341" s="58" t="inlineStr">
        <is>
          <t>Outstock</t>
        </is>
      </c>
      <c r="H4341" s="58">
        <f>F4341+0</f>
        <v/>
      </c>
      <c r="I4341" s="58" t="n"/>
      <c r="J4341" s="9">
        <f>IF(I4341&lt;&gt;"",I4341,H4341)</f>
        <v/>
      </c>
      <c r="K4341" s="9">
        <f>E4341/(1+M4341)</f>
        <v/>
      </c>
      <c r="L4341" s="59" t="inlineStr">
        <is>
          <t>PLN</t>
        </is>
      </c>
      <c r="M4341" s="60" t="n">
        <v>0.23</v>
      </c>
      <c r="N4341" s="9">
        <f>K4341*VLOOKUP(L4341,'Exchange rate'!A:B,2,0)</f>
        <v/>
      </c>
      <c r="O4341" s="57" t="inlineStr">
        <is>
          <t>Play L</t>
        </is>
      </c>
      <c r="P4341" s="57" t="inlineStr">
        <is>
          <t>Play L</t>
        </is>
      </c>
      <c r="Q4341" s="57" t="inlineStr">
        <is>
          <t>Poland</t>
        </is>
      </c>
      <c r="R4341" s="61" t="inlineStr">
        <is>
          <t>https://www.play.pl/dlaciebie/produkty/cat/cat-s75/?oid=4026736659</t>
        </is>
      </c>
      <c r="S4341" s="62" t="inlineStr">
        <is>
          <t>Handset</t>
        </is>
      </c>
      <c r="T4341" s="62" t="n"/>
      <c r="U4341" s="61" t="inlineStr">
        <is>
          <t>play.pl_0rhFjKAICypFfTHXOplPlg==</t>
        </is>
      </c>
      <c r="V4341" t="inlineStr">
        <is>
          <t>20250424</t>
        </is>
      </c>
    </row>
    <row r="4342" ht="15" customHeight="1">
      <c r="A4342" s="56" t="inlineStr">
        <is>
          <t>BN2009218</t>
        </is>
      </c>
      <c r="B4342" s="57" t="inlineStr">
        <is>
          <t>Google</t>
        </is>
      </c>
      <c r="C4342" s="57" t="inlineStr">
        <is>
          <t>Pixel 8 128GB 5G</t>
        </is>
      </c>
      <c r="D4342" s="57" t="inlineStr">
        <is>
          <t>-</t>
        </is>
      </c>
      <c r="E4342" s="58" t="n">
        <v>1999</v>
      </c>
      <c r="F4342" s="58" t="inlineStr">
        <is>
          <t>1999.00</t>
        </is>
      </c>
      <c r="G4342" s="58" t="inlineStr">
        <is>
          <t>Instock</t>
        </is>
      </c>
      <c r="H4342" s="58">
        <f>F4342+0</f>
        <v/>
      </c>
      <c r="I4342" s="58" t="n"/>
      <c r="J4342" s="9">
        <f>IF(I4342&lt;&gt;"",I4342,H4342)</f>
        <v/>
      </c>
      <c r="K4342" s="9">
        <f>E4342/(1+M4342)</f>
        <v/>
      </c>
      <c r="L4342" s="59" t="inlineStr">
        <is>
          <t>PLN</t>
        </is>
      </c>
      <c r="M4342" s="60" t="n">
        <v>0.23</v>
      </c>
      <c r="N4342" s="9">
        <f>K4342*VLOOKUP(L4342,'Exchange rate'!A:B,2,0)</f>
        <v/>
      </c>
      <c r="O4342" s="57" t="inlineStr">
        <is>
          <t>Play S</t>
        </is>
      </c>
      <c r="P4342" s="57" t="inlineStr">
        <is>
          <t>Play S</t>
        </is>
      </c>
      <c r="Q4342" s="57" t="inlineStr">
        <is>
          <t>Poland</t>
        </is>
      </c>
      <c r="R4342" s="61" t="inlineStr">
        <is>
          <t>https://www.play.pl/dlaciebie/produkty/google/google-pixel-8-5g-128gb/?oid=4025025049</t>
        </is>
      </c>
      <c r="S4342" s="62" t="inlineStr">
        <is>
          <t>Handset</t>
        </is>
      </c>
      <c r="T4342" s="62" t="n"/>
      <c r="U4342" s="61" t="inlineStr">
        <is>
          <t>play.pl_LqHsYffnR98I1EAfUQXi+g==</t>
        </is>
      </c>
      <c r="V4342" t="inlineStr">
        <is>
          <t>20250424</t>
        </is>
      </c>
    </row>
    <row r="4343" ht="15" customHeight="1">
      <c r="A4343" s="56" t="inlineStr">
        <is>
          <t>BN2009218</t>
        </is>
      </c>
      <c r="B4343" s="57" t="inlineStr">
        <is>
          <t>Google</t>
        </is>
      </c>
      <c r="C4343" s="57" t="inlineStr">
        <is>
          <t>Pixel 8 128GB 5G</t>
        </is>
      </c>
      <c r="D4343" s="57" t="inlineStr">
        <is>
          <t>-</t>
        </is>
      </c>
      <c r="E4343" s="58" t="n">
        <v>1999</v>
      </c>
      <c r="F4343" s="58" t="inlineStr">
        <is>
          <t>1999.00</t>
        </is>
      </c>
      <c r="G4343" s="58" t="inlineStr">
        <is>
          <t>Instock</t>
        </is>
      </c>
      <c r="H4343" s="58">
        <f>F4343+0</f>
        <v/>
      </c>
      <c r="I4343" s="58" t="n"/>
      <c r="J4343" s="9">
        <f>IF(I4343&lt;&gt;"",I4343,H4343)</f>
        <v/>
      </c>
      <c r="K4343" s="9">
        <f>E4343/(1+M4343)</f>
        <v/>
      </c>
      <c r="L4343" s="59" t="inlineStr">
        <is>
          <t>PLN</t>
        </is>
      </c>
      <c r="M4343" s="60" t="n">
        <v>0.23</v>
      </c>
      <c r="N4343" s="9">
        <f>K4343*VLOOKUP(L4343,'Exchange rate'!A:B,2,0)</f>
        <v/>
      </c>
      <c r="O4343" s="57" t="inlineStr">
        <is>
          <t>Play M</t>
        </is>
      </c>
      <c r="P4343" s="57" t="inlineStr">
        <is>
          <t>Play M</t>
        </is>
      </c>
      <c r="Q4343" s="57" t="inlineStr">
        <is>
          <t>Poland</t>
        </is>
      </c>
      <c r="R4343" s="61" t="inlineStr">
        <is>
          <t>https://www.play.pl/dlaciebie/produkty/google/google-pixel-8-5g-128gb/?oid=4026736649&amp;simCard=1&amp;context=B2C</t>
        </is>
      </c>
      <c r="S4343" s="62" t="inlineStr">
        <is>
          <t>Handset</t>
        </is>
      </c>
      <c r="T4343" s="62" t="n"/>
      <c r="U4343" s="61" t="inlineStr">
        <is>
          <t>play.pl_Pwb3qw+8TB3pVCeVl7zdlA==</t>
        </is>
      </c>
      <c r="V4343" t="inlineStr">
        <is>
          <t>20250424</t>
        </is>
      </c>
    </row>
    <row r="4344" ht="15" customHeight="1">
      <c r="A4344" s="56" t="inlineStr">
        <is>
          <t>BN2009218</t>
        </is>
      </c>
      <c r="B4344" s="57" t="inlineStr">
        <is>
          <t>Google</t>
        </is>
      </c>
      <c r="C4344" s="57" t="inlineStr">
        <is>
          <t>Pixel 8 128GB 5G</t>
        </is>
      </c>
      <c r="D4344" s="57" t="inlineStr">
        <is>
          <t>-</t>
        </is>
      </c>
      <c r="E4344" s="58" t="n">
        <v>1999</v>
      </c>
      <c r="F4344" s="58" t="inlineStr">
        <is>
          <t>1999.00</t>
        </is>
      </c>
      <c r="G4344" s="58" t="inlineStr">
        <is>
          <t>Instock</t>
        </is>
      </c>
      <c r="H4344" s="58">
        <f>F4344+0</f>
        <v/>
      </c>
      <c r="I4344" s="58" t="n"/>
      <c r="J4344" s="9">
        <f>IF(I4344&lt;&gt;"",I4344,H4344)</f>
        <v/>
      </c>
      <c r="K4344" s="9">
        <f>E4344/(1+M4344)</f>
        <v/>
      </c>
      <c r="L4344" s="59" t="inlineStr">
        <is>
          <t>PLN</t>
        </is>
      </c>
      <c r="M4344" s="60" t="n">
        <v>0.23</v>
      </c>
      <c r="N4344" s="9">
        <f>K4344*VLOOKUP(L4344,'Exchange rate'!A:B,2,0)</f>
        <v/>
      </c>
      <c r="O4344" s="57" t="inlineStr">
        <is>
          <t>Play L</t>
        </is>
      </c>
      <c r="P4344" s="57" t="inlineStr">
        <is>
          <t>Play L</t>
        </is>
      </c>
      <c r="Q4344" s="57" t="inlineStr">
        <is>
          <t>Poland</t>
        </is>
      </c>
      <c r="R4344" s="61" t="inlineStr">
        <is>
          <t>https://www.play.pl/dlaciebie/produkty/google/google-pixel-8-5g-128gb/?oid=4026736659</t>
        </is>
      </c>
      <c r="S4344" s="62" t="inlineStr">
        <is>
          <t>Handset</t>
        </is>
      </c>
      <c r="T4344" s="62" t="n"/>
      <c r="U4344" s="61" t="inlineStr">
        <is>
          <t>play.pl_stxjGL4xfMbYRLr1XcnKlA==</t>
        </is>
      </c>
      <c r="V4344" t="inlineStr">
        <is>
          <t>20250424</t>
        </is>
      </c>
    </row>
    <row r="4345" ht="15" customHeight="1">
      <c r="A4345" s="56" t="inlineStr">
        <is>
          <t>BN2009219</t>
        </is>
      </c>
      <c r="B4345" s="57" t="inlineStr">
        <is>
          <t>Google</t>
        </is>
      </c>
      <c r="C4345" s="57" t="inlineStr">
        <is>
          <t>Pixel 8 pro 128GB 5G</t>
        </is>
      </c>
      <c r="D4345" s="57" t="inlineStr">
        <is>
          <t>-</t>
        </is>
      </c>
      <c r="E4345" s="58" t="n">
        <v>0</v>
      </c>
      <c r="F4345" s="58" t="inlineStr">
        <is>
          <t>0.00</t>
        </is>
      </c>
      <c r="G4345" s="58" t="inlineStr">
        <is>
          <t>Outstock</t>
        </is>
      </c>
      <c r="H4345" s="58">
        <f>F4345+0</f>
        <v/>
      </c>
      <c r="I4345" s="58" t="n"/>
      <c r="J4345" s="9">
        <f>IF(I4345&lt;&gt;"",I4345,H4345)</f>
        <v/>
      </c>
      <c r="K4345" s="9">
        <f>E4345/(1+M4345)</f>
        <v/>
      </c>
      <c r="L4345" s="59" t="inlineStr">
        <is>
          <t>PLN</t>
        </is>
      </c>
      <c r="M4345" s="60" t="n">
        <v>0.23</v>
      </c>
      <c r="N4345" s="9">
        <f>K4345*VLOOKUP(L4345,'Exchange rate'!A:B,2,0)</f>
        <v/>
      </c>
      <c r="O4345" s="57" t="inlineStr">
        <is>
          <t>Play S</t>
        </is>
      </c>
      <c r="P4345" s="57" t="inlineStr">
        <is>
          <t>Play S</t>
        </is>
      </c>
      <c r="Q4345" s="57" t="inlineStr">
        <is>
          <t>Poland</t>
        </is>
      </c>
      <c r="R4345" s="61" t="inlineStr">
        <is>
          <t>https://www.play.pl/dlaciebie/produkty/google/google-pixel-8-pro-5g/?oid=4025025049</t>
        </is>
      </c>
      <c r="S4345" s="62" t="inlineStr">
        <is>
          <t>Handset</t>
        </is>
      </c>
      <c r="T4345" s="62" t="n"/>
      <c r="U4345" s="61" t="inlineStr">
        <is>
          <t>play.pl_0an+6837N2qyYYiLYWzGWQ==</t>
        </is>
      </c>
      <c r="V4345" t="inlineStr">
        <is>
          <t>20250424</t>
        </is>
      </c>
    </row>
    <row r="4346" ht="15" customHeight="1">
      <c r="A4346" s="56" t="inlineStr">
        <is>
          <t>BN2009219</t>
        </is>
      </c>
      <c r="B4346" s="57" t="inlineStr">
        <is>
          <t>Google</t>
        </is>
      </c>
      <c r="C4346" s="57" t="inlineStr">
        <is>
          <t>Pixel 8 pro 128GB 5G</t>
        </is>
      </c>
      <c r="D4346" s="57" t="inlineStr">
        <is>
          <t>-</t>
        </is>
      </c>
      <c r="E4346" s="58" t="n">
        <v>0</v>
      </c>
      <c r="F4346" s="58" t="inlineStr">
        <is>
          <t>0.00</t>
        </is>
      </c>
      <c r="G4346" s="58" t="inlineStr">
        <is>
          <t>Outstock</t>
        </is>
      </c>
      <c r="H4346" s="58">
        <f>F4346+0</f>
        <v/>
      </c>
      <c r="I4346" s="58" t="n"/>
      <c r="J4346" s="9">
        <f>IF(I4346&lt;&gt;"",I4346,H4346)</f>
        <v/>
      </c>
      <c r="K4346" s="9">
        <f>E4346/(1+M4346)</f>
        <v/>
      </c>
      <c r="L4346" s="59" t="inlineStr">
        <is>
          <t>PLN</t>
        </is>
      </c>
      <c r="M4346" s="60" t="n">
        <v>0.23</v>
      </c>
      <c r="N4346" s="9">
        <f>K4346*VLOOKUP(L4346,'Exchange rate'!A:B,2,0)</f>
        <v/>
      </c>
      <c r="O4346" s="57" t="inlineStr">
        <is>
          <t>Play M</t>
        </is>
      </c>
      <c r="P4346" s="57" t="inlineStr">
        <is>
          <t>Play M</t>
        </is>
      </c>
      <c r="Q4346" s="57" t="inlineStr">
        <is>
          <t>Poland</t>
        </is>
      </c>
      <c r="R4346" s="61" t="inlineStr">
        <is>
          <t>https://www.play.pl/dlaciebie/produkty/google/google-pixel-8-pro-5g/?oid=4026736649&amp;simCard=1&amp;context=B2C</t>
        </is>
      </c>
      <c r="S4346" s="62" t="inlineStr">
        <is>
          <t>Handset</t>
        </is>
      </c>
      <c r="T4346" s="62" t="n"/>
      <c r="U4346" s="61" t="inlineStr">
        <is>
          <t>play.pl_QWYZ+asaI5X2kIkNhkcpQ==</t>
        </is>
      </c>
      <c r="V4346" t="inlineStr">
        <is>
          <t>20250424</t>
        </is>
      </c>
    </row>
    <row r="4347" ht="15" customHeight="1">
      <c r="A4347" s="56" t="inlineStr">
        <is>
          <t>BN2009219</t>
        </is>
      </c>
      <c r="B4347" s="57" t="inlineStr">
        <is>
          <t>Google</t>
        </is>
      </c>
      <c r="C4347" s="57" t="inlineStr">
        <is>
          <t>Pixel 8 pro 128GB 5G</t>
        </is>
      </c>
      <c r="D4347" s="57" t="inlineStr">
        <is>
          <t>-</t>
        </is>
      </c>
      <c r="E4347" s="58" t="n">
        <v>0</v>
      </c>
      <c r="F4347" s="58" t="inlineStr">
        <is>
          <t>0.00</t>
        </is>
      </c>
      <c r="G4347" s="58" t="inlineStr">
        <is>
          <t>Outstock</t>
        </is>
      </c>
      <c r="H4347" s="58">
        <f>F4347+0</f>
        <v/>
      </c>
      <c r="I4347" s="58" t="n"/>
      <c r="J4347" s="9">
        <f>IF(I4347&lt;&gt;"",I4347,H4347)</f>
        <v/>
      </c>
      <c r="K4347" s="9">
        <f>E4347/(1+M4347)</f>
        <v/>
      </c>
      <c r="L4347" s="59" t="inlineStr">
        <is>
          <t>PLN</t>
        </is>
      </c>
      <c r="M4347" s="60" t="n">
        <v>0.23</v>
      </c>
      <c r="N4347" s="9">
        <f>K4347*VLOOKUP(L4347,'Exchange rate'!A:B,2,0)</f>
        <v/>
      </c>
      <c r="O4347" s="57" t="inlineStr">
        <is>
          <t>Play L</t>
        </is>
      </c>
      <c r="P4347" s="57" t="inlineStr">
        <is>
          <t>Play L</t>
        </is>
      </c>
      <c r="Q4347" s="57" t="inlineStr">
        <is>
          <t>Poland</t>
        </is>
      </c>
      <c r="R4347" s="61" t="inlineStr">
        <is>
          <t>https://www.play.pl/dlaciebie/produkty/google/google-pixel-8-pro-5g/?oid=4026736659</t>
        </is>
      </c>
      <c r="S4347" s="62" t="inlineStr">
        <is>
          <t>Handset</t>
        </is>
      </c>
      <c r="T4347" s="62" t="n"/>
      <c r="U4347" s="61" t="inlineStr">
        <is>
          <t>play.pl_zqQ5O1MK+wS6sN9rjmKPQ==</t>
        </is>
      </c>
      <c r="V4347" t="inlineStr">
        <is>
          <t>20250424</t>
        </is>
      </c>
    </row>
    <row r="4348" ht="15" customHeight="1">
      <c r="A4348" s="56" t="inlineStr">
        <is>
          <t>BN2009570</t>
        </is>
      </c>
      <c r="B4348" s="57" t="inlineStr">
        <is>
          <t>Google</t>
        </is>
      </c>
      <c r="C4348" s="57" t="inlineStr">
        <is>
          <t>Pixel 8a 8-128GB 5G</t>
        </is>
      </c>
      <c r="D4348" s="57" t="inlineStr">
        <is>
          <t>-</t>
        </is>
      </c>
      <c r="E4348" s="58" t="n">
        <v>1599</v>
      </c>
      <c r="F4348" s="58" t="inlineStr">
        <is>
          <t>1599.00</t>
        </is>
      </c>
      <c r="G4348" s="58" t="inlineStr">
        <is>
          <t>Instock</t>
        </is>
      </c>
      <c r="H4348" s="58">
        <f>F4348+0</f>
        <v/>
      </c>
      <c r="I4348" s="58" t="n"/>
      <c r="J4348" s="9">
        <f>IF(I4348&lt;&gt;"",I4348,H4348)</f>
        <v/>
      </c>
      <c r="K4348" s="9">
        <f>E4348/(1+M4348)</f>
        <v/>
      </c>
      <c r="L4348" s="59" t="inlineStr">
        <is>
          <t>PLN</t>
        </is>
      </c>
      <c r="M4348" s="60" t="n">
        <v>0.23</v>
      </c>
      <c r="N4348" s="9">
        <f>K4348*VLOOKUP(L4348,'Exchange rate'!A:B,2,0)</f>
        <v/>
      </c>
      <c r="O4348" s="57" t="inlineStr">
        <is>
          <t>Play S</t>
        </is>
      </c>
      <c r="P4348" s="57" t="inlineStr">
        <is>
          <t>Play S</t>
        </is>
      </c>
      <c r="Q4348" s="57" t="inlineStr">
        <is>
          <t>Poland</t>
        </is>
      </c>
      <c r="R4348" s="61" t="inlineStr">
        <is>
          <t>https://www.play.pl/dlaciebie/produkty/google/google-pixel-8a-5g-128gb/?oid=4025025049</t>
        </is>
      </c>
      <c r="S4348" s="62" t="inlineStr">
        <is>
          <t>Handset</t>
        </is>
      </c>
      <c r="T4348" s="62" t="n"/>
      <c r="U4348" s="61" t="inlineStr">
        <is>
          <t>play.pl_8Q053eTM9rWFsu6mRXXmA==</t>
        </is>
      </c>
      <c r="V4348" t="inlineStr">
        <is>
          <t>20250424</t>
        </is>
      </c>
    </row>
    <row r="4349" ht="15" customHeight="1">
      <c r="A4349" s="56" t="inlineStr">
        <is>
          <t>BN2009570</t>
        </is>
      </c>
      <c r="B4349" s="57" t="inlineStr">
        <is>
          <t>Google</t>
        </is>
      </c>
      <c r="C4349" s="57" t="inlineStr">
        <is>
          <t>Pixel 8a 8-128GB 5G</t>
        </is>
      </c>
      <c r="D4349" s="57" t="inlineStr">
        <is>
          <t>-</t>
        </is>
      </c>
      <c r="E4349" s="58" t="n">
        <v>1599</v>
      </c>
      <c r="F4349" s="58" t="inlineStr">
        <is>
          <t>1599.00</t>
        </is>
      </c>
      <c r="G4349" s="58" t="inlineStr">
        <is>
          <t>Instock</t>
        </is>
      </c>
      <c r="H4349" s="58">
        <f>F4349+0</f>
        <v/>
      </c>
      <c r="I4349" s="58" t="n"/>
      <c r="J4349" s="9">
        <f>IF(I4349&lt;&gt;"",I4349,H4349)</f>
        <v/>
      </c>
      <c r="K4349" s="9">
        <f>E4349/(1+M4349)</f>
        <v/>
      </c>
      <c r="L4349" s="59" t="inlineStr">
        <is>
          <t>PLN</t>
        </is>
      </c>
      <c r="M4349" s="60" t="n">
        <v>0.23</v>
      </c>
      <c r="N4349" s="9">
        <f>K4349*VLOOKUP(L4349,'Exchange rate'!A:B,2,0)</f>
        <v/>
      </c>
      <c r="O4349" s="57" t="inlineStr">
        <is>
          <t>Play M</t>
        </is>
      </c>
      <c r="P4349" s="57" t="inlineStr">
        <is>
          <t>Play M</t>
        </is>
      </c>
      <c r="Q4349" s="57" t="inlineStr">
        <is>
          <t>Poland</t>
        </is>
      </c>
      <c r="R4349" s="61" t="inlineStr">
        <is>
          <t>https://www.play.pl/dlaciebie/produkty/google/google-pixel-8a-5g-128gb/?oid=4026736649&amp;simCard=1&amp;context=B2C</t>
        </is>
      </c>
      <c r="S4349" s="62" t="inlineStr">
        <is>
          <t>Handset</t>
        </is>
      </c>
      <c r="T4349" s="62" t="n"/>
      <c r="U4349" s="61" t="inlineStr">
        <is>
          <t>play.pl_6Y+vJFohjuv5UdxCehh4ZQ==</t>
        </is>
      </c>
      <c r="V4349" t="inlineStr">
        <is>
          <t>20250424</t>
        </is>
      </c>
    </row>
    <row r="4350" ht="15" customHeight="1">
      <c r="A4350" s="56" t="inlineStr">
        <is>
          <t>BN2009570</t>
        </is>
      </c>
      <c r="B4350" s="57" t="inlineStr">
        <is>
          <t>Google</t>
        </is>
      </c>
      <c r="C4350" s="57" t="inlineStr">
        <is>
          <t>Pixel 8a 8-128GB 5G</t>
        </is>
      </c>
      <c r="D4350" s="57" t="inlineStr">
        <is>
          <t>-</t>
        </is>
      </c>
      <c r="E4350" s="58" t="n">
        <v>1599</v>
      </c>
      <c r="F4350" s="58" t="inlineStr">
        <is>
          <t>1599.00</t>
        </is>
      </c>
      <c r="G4350" s="58" t="inlineStr">
        <is>
          <t>Instock</t>
        </is>
      </c>
      <c r="H4350" s="58">
        <f>F4350+0</f>
        <v/>
      </c>
      <c r="I4350" s="58" t="n"/>
      <c r="J4350" s="9">
        <f>IF(I4350&lt;&gt;"",I4350,H4350)</f>
        <v/>
      </c>
      <c r="K4350" s="9">
        <f>E4350/(1+M4350)</f>
        <v/>
      </c>
      <c r="L4350" s="59" t="inlineStr">
        <is>
          <t>PLN</t>
        </is>
      </c>
      <c r="M4350" s="60" t="n">
        <v>0.23</v>
      </c>
      <c r="N4350" s="9">
        <f>K4350*VLOOKUP(L4350,'Exchange rate'!A:B,2,0)</f>
        <v/>
      </c>
      <c r="O4350" s="57" t="inlineStr">
        <is>
          <t>Play L</t>
        </is>
      </c>
      <c r="P4350" s="57" t="inlineStr">
        <is>
          <t>Play L</t>
        </is>
      </c>
      <c r="Q4350" s="57" t="inlineStr">
        <is>
          <t>Poland</t>
        </is>
      </c>
      <c r="R4350" s="61" t="inlineStr">
        <is>
          <t>https://www.play.pl/dlaciebie/produkty/google/google-pixel-8a-5g-128gb/?oid=4026736659</t>
        </is>
      </c>
      <c r="S4350" s="62" t="inlineStr">
        <is>
          <t>Handset</t>
        </is>
      </c>
      <c r="T4350" s="62" t="n"/>
      <c r="U4350" s="61" t="inlineStr">
        <is>
          <t>play.pl_6Tw4U90vQwUiGlCqTS71nA==</t>
        </is>
      </c>
      <c r="V4350" t="inlineStr">
        <is>
          <t>20250424</t>
        </is>
      </c>
    </row>
    <row r="4351" ht="15" customHeight="1">
      <c r="A4351" s="56" t="inlineStr">
        <is>
          <t>BN2009762</t>
        </is>
      </c>
      <c r="B4351" s="57" t="inlineStr">
        <is>
          <t>Google</t>
        </is>
      </c>
      <c r="C4351" s="57" t="inlineStr">
        <is>
          <t>Pixel 9 12-128GB 5G</t>
        </is>
      </c>
      <c r="D4351" s="57" t="inlineStr">
        <is>
          <t>-</t>
        </is>
      </c>
      <c r="E4351" s="58" t="n">
        <v>2949</v>
      </c>
      <c r="F4351" s="58" t="inlineStr">
        <is>
          <t>2949.00</t>
        </is>
      </c>
      <c r="G4351" s="58" t="inlineStr">
        <is>
          <t>Instock</t>
        </is>
      </c>
      <c r="H4351" s="58">
        <f>F4351+0</f>
        <v/>
      </c>
      <c r="I4351" s="58" t="n"/>
      <c r="J4351" s="9">
        <f>IF(I4351&lt;&gt;"",I4351,H4351)</f>
        <v/>
      </c>
      <c r="K4351" s="9">
        <f>E4351/(1+M4351)</f>
        <v/>
      </c>
      <c r="L4351" s="59" t="inlineStr">
        <is>
          <t>PLN</t>
        </is>
      </c>
      <c r="M4351" s="60" t="n">
        <v>0.23</v>
      </c>
      <c r="N4351" s="9">
        <f>K4351*VLOOKUP(L4351,'Exchange rate'!A:B,2,0)</f>
        <v/>
      </c>
      <c r="O4351" s="57" t="inlineStr">
        <is>
          <t>Play S</t>
        </is>
      </c>
      <c r="P4351" s="57" t="inlineStr">
        <is>
          <t>Play S</t>
        </is>
      </c>
      <c r="Q4351" s="57" t="inlineStr">
        <is>
          <t>Poland</t>
        </is>
      </c>
      <c r="R4351" s="61" t="inlineStr">
        <is>
          <t>https://www.play.pl/dlaciebie/produkty/google/google-pixel-9-5g-128gb/?oid=4025025049</t>
        </is>
      </c>
      <c r="S4351" s="62" t="inlineStr">
        <is>
          <t>Handset</t>
        </is>
      </c>
      <c r="T4351" s="62" t="n"/>
      <c r="U4351" s="61" t="inlineStr">
        <is>
          <t>play.pl_eD38pS+RzeAtrqLyRoLx9A==</t>
        </is>
      </c>
      <c r="V4351" t="inlineStr">
        <is>
          <t>20250424</t>
        </is>
      </c>
    </row>
    <row r="4352" ht="15" customHeight="1">
      <c r="A4352" s="56" t="inlineStr">
        <is>
          <t>BN2009762</t>
        </is>
      </c>
      <c r="B4352" s="57" t="inlineStr">
        <is>
          <t>Google</t>
        </is>
      </c>
      <c r="C4352" s="57" t="inlineStr">
        <is>
          <t>Pixel 9 12-128GB 5G</t>
        </is>
      </c>
      <c r="D4352" s="57" t="inlineStr">
        <is>
          <t>-</t>
        </is>
      </c>
      <c r="E4352" s="58" t="n">
        <v>2949</v>
      </c>
      <c r="F4352" s="58" t="inlineStr">
        <is>
          <t>2949.00</t>
        </is>
      </c>
      <c r="G4352" s="58" t="inlineStr">
        <is>
          <t>Instock</t>
        </is>
      </c>
      <c r="H4352" s="58">
        <f>F4352+0</f>
        <v/>
      </c>
      <c r="I4352" s="58" t="n"/>
      <c r="J4352" s="9">
        <f>IF(I4352&lt;&gt;"",I4352,H4352)</f>
        <v/>
      </c>
      <c r="K4352" s="9">
        <f>E4352/(1+M4352)</f>
        <v/>
      </c>
      <c r="L4352" s="59" t="inlineStr">
        <is>
          <t>PLN</t>
        </is>
      </c>
      <c r="M4352" s="60" t="n">
        <v>0.23</v>
      </c>
      <c r="N4352" s="9">
        <f>K4352*VLOOKUP(L4352,'Exchange rate'!A:B,2,0)</f>
        <v/>
      </c>
      <c r="O4352" s="57" t="inlineStr">
        <is>
          <t>Play M</t>
        </is>
      </c>
      <c r="P4352" s="57" t="inlineStr">
        <is>
          <t>Play M</t>
        </is>
      </c>
      <c r="Q4352" s="57" t="inlineStr">
        <is>
          <t>Poland</t>
        </is>
      </c>
      <c r="R4352" s="61" t="inlineStr">
        <is>
          <t>https://www.play.pl/dlaciebie/produkty/google/google-pixel-9-5g-128gb/?oid=4026736649&amp;simCard=1&amp;context=B2C</t>
        </is>
      </c>
      <c r="S4352" s="62" t="inlineStr">
        <is>
          <t>Handset</t>
        </is>
      </c>
      <c r="T4352" s="62" t="n"/>
      <c r="U4352" s="61" t="inlineStr">
        <is>
          <t>play.pl_uMPYu9zkTJkRbA54hc6CPg==</t>
        </is>
      </c>
      <c r="V4352" t="inlineStr">
        <is>
          <t>20250424</t>
        </is>
      </c>
    </row>
    <row r="4353" ht="15" customHeight="1">
      <c r="A4353" s="56" t="inlineStr">
        <is>
          <t>BN2009762</t>
        </is>
      </c>
      <c r="B4353" s="57" t="inlineStr">
        <is>
          <t>Google</t>
        </is>
      </c>
      <c r="C4353" s="57" t="inlineStr">
        <is>
          <t>Pixel 9 12-128GB 5G</t>
        </is>
      </c>
      <c r="D4353" s="57" t="inlineStr">
        <is>
          <t>-</t>
        </is>
      </c>
      <c r="E4353" s="58" t="n">
        <v>2949</v>
      </c>
      <c r="F4353" s="58" t="inlineStr">
        <is>
          <t>2949.00</t>
        </is>
      </c>
      <c r="G4353" s="58" t="inlineStr">
        <is>
          <t>Instock</t>
        </is>
      </c>
      <c r="H4353" s="58">
        <f>F4353+0</f>
        <v/>
      </c>
      <c r="I4353" s="58" t="n"/>
      <c r="J4353" s="9">
        <f>IF(I4353&lt;&gt;"",I4353,H4353)</f>
        <v/>
      </c>
      <c r="K4353" s="9">
        <f>E4353/(1+M4353)</f>
        <v/>
      </c>
      <c r="L4353" s="59" t="inlineStr">
        <is>
          <t>PLN</t>
        </is>
      </c>
      <c r="M4353" s="60" t="n">
        <v>0.23</v>
      </c>
      <c r="N4353" s="9">
        <f>K4353*VLOOKUP(L4353,'Exchange rate'!A:B,2,0)</f>
        <v/>
      </c>
      <c r="O4353" s="57" t="inlineStr">
        <is>
          <t>Play L</t>
        </is>
      </c>
      <c r="P4353" s="57" t="inlineStr">
        <is>
          <t>Play L</t>
        </is>
      </c>
      <c r="Q4353" s="57" t="inlineStr">
        <is>
          <t>Poland</t>
        </is>
      </c>
      <c r="R4353" s="61" t="inlineStr">
        <is>
          <t>https://www.play.pl/dlaciebie/produkty/google/google-pixel-9-5g-128gb/?oid=4026736659</t>
        </is>
      </c>
      <c r="S4353" s="62" t="inlineStr">
        <is>
          <t>Handset</t>
        </is>
      </c>
      <c r="T4353" s="62" t="n"/>
      <c r="U4353" s="61" t="inlineStr">
        <is>
          <t>play.pl_1ANwRUEeC7qDXbLRUixltw==</t>
        </is>
      </c>
      <c r="V4353" t="inlineStr">
        <is>
          <t>20250424</t>
        </is>
      </c>
    </row>
    <row r="4354" ht="15" customHeight="1">
      <c r="A4354" s="56" t="inlineStr">
        <is>
          <t>BN2009766</t>
        </is>
      </c>
      <c r="B4354" s="57" t="inlineStr">
        <is>
          <t>Google</t>
        </is>
      </c>
      <c r="C4354" s="57" t="inlineStr">
        <is>
          <t>Pixel 9 12-256GB 5G</t>
        </is>
      </c>
      <c r="D4354" s="57" t="inlineStr">
        <is>
          <t>-</t>
        </is>
      </c>
      <c r="E4354" s="58" t="n">
        <v>0</v>
      </c>
      <c r="F4354" s="58" t="inlineStr">
        <is>
          <t>0.00</t>
        </is>
      </c>
      <c r="G4354" s="58" t="inlineStr">
        <is>
          <t>Outstock</t>
        </is>
      </c>
      <c r="H4354" s="58">
        <f>F4354+0</f>
        <v/>
      </c>
      <c r="I4354" s="58" t="n"/>
      <c r="J4354" s="9">
        <f>IF(I4354&lt;&gt;"",I4354,H4354)</f>
        <v/>
      </c>
      <c r="K4354" s="9">
        <f>E4354/(1+M4354)</f>
        <v/>
      </c>
      <c r="L4354" s="59" t="inlineStr">
        <is>
          <t>PLN</t>
        </is>
      </c>
      <c r="M4354" s="60" t="n">
        <v>0.23</v>
      </c>
      <c r="N4354" s="9">
        <f>K4354*VLOOKUP(L4354,'Exchange rate'!A:B,2,0)</f>
        <v/>
      </c>
      <c r="O4354" s="57" t="inlineStr">
        <is>
          <t>Play S</t>
        </is>
      </c>
      <c r="P4354" s="57" t="inlineStr">
        <is>
          <t>Play S</t>
        </is>
      </c>
      <c r="Q4354" s="57" t="inlineStr">
        <is>
          <t>Poland</t>
        </is>
      </c>
      <c r="R4354" s="61" t="inlineStr">
        <is>
          <t>https://www.play.pl/dlaciebie/produkty/google/google-pixel-9-5g-256gb/?oid=4025025049</t>
        </is>
      </c>
      <c r="S4354" s="62" t="inlineStr">
        <is>
          <t>Handset</t>
        </is>
      </c>
      <c r="T4354" s="62" t="n"/>
      <c r="U4354" s="61" t="inlineStr">
        <is>
          <t>play.pl_S4sW6UfHmOMn5ABuUgwu2w==</t>
        </is>
      </c>
      <c r="V4354" t="inlineStr">
        <is>
          <t>20250424</t>
        </is>
      </c>
    </row>
    <row r="4355" ht="15" customHeight="1">
      <c r="A4355" s="56" t="inlineStr">
        <is>
          <t>BN2009766</t>
        </is>
      </c>
      <c r="B4355" s="57" t="inlineStr">
        <is>
          <t>Google</t>
        </is>
      </c>
      <c r="C4355" s="57" t="inlineStr">
        <is>
          <t>Pixel 9 12-256GB 5G</t>
        </is>
      </c>
      <c r="D4355" s="57" t="inlineStr">
        <is>
          <t>-</t>
        </is>
      </c>
      <c r="E4355" s="58" t="n">
        <v>0</v>
      </c>
      <c r="F4355" s="58" t="inlineStr">
        <is>
          <t>0.00</t>
        </is>
      </c>
      <c r="G4355" s="58" t="inlineStr">
        <is>
          <t>Outstock</t>
        </is>
      </c>
      <c r="H4355" s="58">
        <f>F4355+0</f>
        <v/>
      </c>
      <c r="I4355" s="58" t="n"/>
      <c r="J4355" s="9">
        <f>IF(I4355&lt;&gt;"",I4355,H4355)</f>
        <v/>
      </c>
      <c r="K4355" s="9">
        <f>E4355/(1+M4355)</f>
        <v/>
      </c>
      <c r="L4355" s="59" t="inlineStr">
        <is>
          <t>PLN</t>
        </is>
      </c>
      <c r="M4355" s="60" t="n">
        <v>0.23</v>
      </c>
      <c r="N4355" s="9">
        <f>K4355*VLOOKUP(L4355,'Exchange rate'!A:B,2,0)</f>
        <v/>
      </c>
      <c r="O4355" s="57" t="inlineStr">
        <is>
          <t>Play M</t>
        </is>
      </c>
      <c r="P4355" s="57" t="inlineStr">
        <is>
          <t>Play M</t>
        </is>
      </c>
      <c r="Q4355" s="57" t="inlineStr">
        <is>
          <t>Poland</t>
        </is>
      </c>
      <c r="R4355" s="61" t="inlineStr">
        <is>
          <t>https://www.play.pl/dlaciebie/produkty/google/google-pixel-9-5g-256gb/?oid=4026736649&amp;simCard=1&amp;context=B2C</t>
        </is>
      </c>
      <c r="S4355" s="62" t="inlineStr">
        <is>
          <t>Handset</t>
        </is>
      </c>
      <c r="T4355" s="62" t="n"/>
      <c r="U4355" s="61" t="inlineStr">
        <is>
          <t>play.pl_a7kdSNSIQ9zyNIxI8BjUgQ==</t>
        </is>
      </c>
      <c r="V4355" t="inlineStr">
        <is>
          <t>20250424</t>
        </is>
      </c>
    </row>
    <row r="4356" ht="15" customHeight="1">
      <c r="A4356" s="56" t="inlineStr">
        <is>
          <t>BN2009766</t>
        </is>
      </c>
      <c r="B4356" s="57" t="inlineStr">
        <is>
          <t>Google</t>
        </is>
      </c>
      <c r="C4356" s="57" t="inlineStr">
        <is>
          <t>Pixel 9 12-256GB 5G</t>
        </is>
      </c>
      <c r="D4356" s="57" t="inlineStr">
        <is>
          <t>-</t>
        </is>
      </c>
      <c r="E4356" s="58" t="n">
        <v>0</v>
      </c>
      <c r="F4356" s="58" t="inlineStr">
        <is>
          <t>0.00</t>
        </is>
      </c>
      <c r="G4356" s="58" t="inlineStr">
        <is>
          <t>Outstock</t>
        </is>
      </c>
      <c r="H4356" s="58">
        <f>F4356+0</f>
        <v/>
      </c>
      <c r="I4356" s="58" t="n"/>
      <c r="J4356" s="9">
        <f>IF(I4356&lt;&gt;"",I4356,H4356)</f>
        <v/>
      </c>
      <c r="K4356" s="9">
        <f>E4356/(1+M4356)</f>
        <v/>
      </c>
      <c r="L4356" s="59" t="inlineStr">
        <is>
          <t>PLN</t>
        </is>
      </c>
      <c r="M4356" s="60" t="n">
        <v>0.23</v>
      </c>
      <c r="N4356" s="9">
        <f>K4356*VLOOKUP(L4356,'Exchange rate'!A:B,2,0)</f>
        <v/>
      </c>
      <c r="O4356" s="57" t="inlineStr">
        <is>
          <t>Play L</t>
        </is>
      </c>
      <c r="P4356" s="57" t="inlineStr">
        <is>
          <t>Play L</t>
        </is>
      </c>
      <c r="Q4356" s="57" t="inlineStr">
        <is>
          <t>Poland</t>
        </is>
      </c>
      <c r="R4356" s="61" t="inlineStr">
        <is>
          <t>https://www.play.pl/dlaciebie/produkty/google/google-pixel-9-5g-256gb/?oid=4026736659</t>
        </is>
      </c>
      <c r="S4356" s="62" t="inlineStr">
        <is>
          <t>Handset</t>
        </is>
      </c>
      <c r="T4356" s="62" t="n"/>
      <c r="U4356" s="61" t="inlineStr">
        <is>
          <t>play.pl_BvijsZ6nVB2od1er2FbrBg==</t>
        </is>
      </c>
      <c r="V4356" t="inlineStr">
        <is>
          <t>20250424</t>
        </is>
      </c>
    </row>
    <row r="4357" ht="15" customHeight="1">
      <c r="A4357" s="56" t="inlineStr">
        <is>
          <t>BN2009765</t>
        </is>
      </c>
      <c r="B4357" s="57" t="inlineStr">
        <is>
          <t>Google</t>
        </is>
      </c>
      <c r="C4357" s="57" t="inlineStr">
        <is>
          <t>Pixel 9 Pro 16-128GB 5G</t>
        </is>
      </c>
      <c r="D4357" s="57" t="inlineStr">
        <is>
          <t>-</t>
        </is>
      </c>
      <c r="E4357" s="58" t="n">
        <v>3649</v>
      </c>
      <c r="F4357" s="58" t="inlineStr">
        <is>
          <t>3649.00</t>
        </is>
      </c>
      <c r="G4357" s="58" t="inlineStr">
        <is>
          <t>Instock</t>
        </is>
      </c>
      <c r="H4357" s="58">
        <f>F4357+0</f>
        <v/>
      </c>
      <c r="I4357" s="58" t="n"/>
      <c r="J4357" s="9">
        <f>IF(I4357&lt;&gt;"",I4357,H4357)</f>
        <v/>
      </c>
      <c r="K4357" s="9">
        <f>E4357/(1+M4357)</f>
        <v/>
      </c>
      <c r="L4357" s="59" t="inlineStr">
        <is>
          <t>PLN</t>
        </is>
      </c>
      <c r="M4357" s="60" t="n">
        <v>0.23</v>
      </c>
      <c r="N4357" s="9">
        <f>K4357*VLOOKUP(L4357,'Exchange rate'!A:B,2,0)</f>
        <v/>
      </c>
      <c r="O4357" s="57" t="inlineStr">
        <is>
          <t>Play S</t>
        </is>
      </c>
      <c r="P4357" s="57" t="inlineStr">
        <is>
          <t>Play S</t>
        </is>
      </c>
      <c r="Q4357" s="57" t="inlineStr">
        <is>
          <t>Poland</t>
        </is>
      </c>
      <c r="R4357" s="61" t="inlineStr">
        <is>
          <t>https://www.play.pl/dlaciebie/produkty/google/google-pixel-9-pro-s-5g-128gb/?oid=4025025049</t>
        </is>
      </c>
      <c r="S4357" s="62" t="inlineStr">
        <is>
          <t>Handset</t>
        </is>
      </c>
      <c r="T4357" s="62" t="n"/>
      <c r="U4357" s="61" t="inlineStr">
        <is>
          <t>play.pl_x97Whh+EpZBTK3LDgUpMQ==</t>
        </is>
      </c>
      <c r="V4357" t="inlineStr">
        <is>
          <t>20250424</t>
        </is>
      </c>
    </row>
    <row r="4358" ht="15" customHeight="1">
      <c r="A4358" s="56" t="inlineStr">
        <is>
          <t>BN2009765</t>
        </is>
      </c>
      <c r="B4358" s="57" t="inlineStr">
        <is>
          <t>Google</t>
        </is>
      </c>
      <c r="C4358" s="57" t="inlineStr">
        <is>
          <t>Pixel 9 Pro 16-128GB 5G</t>
        </is>
      </c>
      <c r="D4358" s="57" t="inlineStr">
        <is>
          <t>-</t>
        </is>
      </c>
      <c r="E4358" s="58" t="n">
        <v>3649</v>
      </c>
      <c r="F4358" s="58" t="inlineStr">
        <is>
          <t>3649.00</t>
        </is>
      </c>
      <c r="G4358" s="58" t="inlineStr">
        <is>
          <t>Instock</t>
        </is>
      </c>
      <c r="H4358" s="58">
        <f>F4358+0</f>
        <v/>
      </c>
      <c r="I4358" s="58" t="n"/>
      <c r="J4358" s="9">
        <f>IF(I4358&lt;&gt;"",I4358,H4358)</f>
        <v/>
      </c>
      <c r="K4358" s="9">
        <f>E4358/(1+M4358)</f>
        <v/>
      </c>
      <c r="L4358" s="59" t="inlineStr">
        <is>
          <t>PLN</t>
        </is>
      </c>
      <c r="M4358" s="60" t="n">
        <v>0.23</v>
      </c>
      <c r="N4358" s="9">
        <f>K4358*VLOOKUP(L4358,'Exchange rate'!A:B,2,0)</f>
        <v/>
      </c>
      <c r="O4358" s="57" t="inlineStr">
        <is>
          <t>Play M</t>
        </is>
      </c>
      <c r="P4358" s="57" t="inlineStr">
        <is>
          <t>Play M</t>
        </is>
      </c>
      <c r="Q4358" s="57" t="inlineStr">
        <is>
          <t>Poland</t>
        </is>
      </c>
      <c r="R4358" s="61" t="inlineStr">
        <is>
          <t>https://www.play.pl/dlaciebie/produkty/google/google-pixel-9-pro-s-5g-128gb/?oid=4026736649&amp;simCard=1&amp;context=B2C</t>
        </is>
      </c>
      <c r="S4358" s="62" t="inlineStr">
        <is>
          <t>Handset</t>
        </is>
      </c>
      <c r="T4358" s="62" t="n"/>
      <c r="U4358" s="61" t="inlineStr">
        <is>
          <t>play.pl_kvjkB87S3pVdD27vFqqqJw==</t>
        </is>
      </c>
      <c r="V4358" t="inlineStr">
        <is>
          <t>20250424</t>
        </is>
      </c>
    </row>
    <row r="4359" ht="15" customHeight="1">
      <c r="A4359" s="56" t="inlineStr">
        <is>
          <t>BN2009765</t>
        </is>
      </c>
      <c r="B4359" s="57" t="inlineStr">
        <is>
          <t>Google</t>
        </is>
      </c>
      <c r="C4359" s="57" t="inlineStr">
        <is>
          <t>Pixel 9 Pro 16-128GB 5G</t>
        </is>
      </c>
      <c r="D4359" s="57" t="inlineStr">
        <is>
          <t>-</t>
        </is>
      </c>
      <c r="E4359" s="58" t="n">
        <v>3649</v>
      </c>
      <c r="F4359" s="58" t="inlineStr">
        <is>
          <t>3649.00</t>
        </is>
      </c>
      <c r="G4359" s="58" t="inlineStr">
        <is>
          <t>Instock</t>
        </is>
      </c>
      <c r="H4359" s="58">
        <f>F4359+0</f>
        <v/>
      </c>
      <c r="I4359" s="58" t="n"/>
      <c r="J4359" s="9">
        <f>IF(I4359&lt;&gt;"",I4359,H4359)</f>
        <v/>
      </c>
      <c r="K4359" s="9">
        <f>E4359/(1+M4359)</f>
        <v/>
      </c>
      <c r="L4359" s="59" t="inlineStr">
        <is>
          <t>PLN</t>
        </is>
      </c>
      <c r="M4359" s="60" t="n">
        <v>0.23</v>
      </c>
      <c r="N4359" s="9">
        <f>K4359*VLOOKUP(L4359,'Exchange rate'!A:B,2,0)</f>
        <v/>
      </c>
      <c r="O4359" s="57" t="inlineStr">
        <is>
          <t>Play L</t>
        </is>
      </c>
      <c r="P4359" s="57" t="inlineStr">
        <is>
          <t>Play L</t>
        </is>
      </c>
      <c r="Q4359" s="57" t="inlineStr">
        <is>
          <t>Poland</t>
        </is>
      </c>
      <c r="R4359" s="61" t="inlineStr">
        <is>
          <t>https://www.play.pl/dlaciebie/produkty/google/google-pixel-9-pro-s-5g-128gb/?oid=4026736659</t>
        </is>
      </c>
      <c r="S4359" s="62" t="inlineStr">
        <is>
          <t>Handset</t>
        </is>
      </c>
      <c r="T4359" s="62" t="n"/>
      <c r="U4359" s="61" t="inlineStr">
        <is>
          <t>play.pl_BKbeKa2FDxBHnFBLNOQhzw==</t>
        </is>
      </c>
      <c r="V4359" t="inlineStr">
        <is>
          <t>20250424</t>
        </is>
      </c>
    </row>
    <row r="4360" ht="15" customHeight="1">
      <c r="A4360" s="56" t="inlineStr">
        <is>
          <t>BN2009770</t>
        </is>
      </c>
      <c r="B4360" s="57" t="inlineStr">
        <is>
          <t>Google</t>
        </is>
      </c>
      <c r="C4360" s="57" t="inlineStr">
        <is>
          <t>Pixel 9 Pro 16-256GB 5G</t>
        </is>
      </c>
      <c r="D4360" s="57" t="inlineStr">
        <is>
          <t>-</t>
        </is>
      </c>
      <c r="E4360" s="58" t="n">
        <v>4099</v>
      </c>
      <c r="F4360" s="58" t="inlineStr">
        <is>
          <t>4099.00</t>
        </is>
      </c>
      <c r="G4360" s="58" t="inlineStr">
        <is>
          <t>Instock</t>
        </is>
      </c>
      <c r="H4360" s="58">
        <f>F4360+0</f>
        <v/>
      </c>
      <c r="I4360" s="58" t="n"/>
      <c r="J4360" s="9">
        <f>IF(I4360&lt;&gt;"",I4360,H4360)</f>
        <v/>
      </c>
      <c r="K4360" s="9">
        <f>E4360/(1+M4360)</f>
        <v/>
      </c>
      <c r="L4360" s="59" t="inlineStr">
        <is>
          <t>PLN</t>
        </is>
      </c>
      <c r="M4360" s="60" t="n">
        <v>0.23</v>
      </c>
      <c r="N4360" s="9">
        <f>K4360*VLOOKUP(L4360,'Exchange rate'!A:B,2,0)</f>
        <v/>
      </c>
      <c r="O4360" s="57" t="inlineStr">
        <is>
          <t>Play S</t>
        </is>
      </c>
      <c r="P4360" s="57" t="inlineStr">
        <is>
          <t>Play S</t>
        </is>
      </c>
      <c r="Q4360" s="57" t="inlineStr">
        <is>
          <t>Poland</t>
        </is>
      </c>
      <c r="R4360" s="61" t="inlineStr">
        <is>
          <t>https://www.play.pl/dlaciebie/produkty/google/google-pixel-9-pro-s-5g-256gb/?oid=4025025049&amp;ogrp=abonament&amp;installmentsAmount=24&amp;upfront=2899&amp;simCard=1&amp;context=B2C</t>
        </is>
      </c>
      <c r="S4360" s="62" t="inlineStr">
        <is>
          <t>Handset</t>
        </is>
      </c>
      <c r="T4360" s="62" t="n"/>
      <c r="U4360" s="61" t="inlineStr">
        <is>
          <t>play.pl_oNY2LQYh1rk5sywnd+ODPw==</t>
        </is>
      </c>
      <c r="V4360" t="inlineStr">
        <is>
          <t>20250424</t>
        </is>
      </c>
    </row>
    <row r="4361" ht="15" customHeight="1">
      <c r="A4361" s="56" t="inlineStr">
        <is>
          <t>BN2009770</t>
        </is>
      </c>
      <c r="B4361" s="57" t="inlineStr">
        <is>
          <t>Google</t>
        </is>
      </c>
      <c r="C4361" s="57" t="inlineStr">
        <is>
          <t>Pixel 9 Pro 16-256GB 5G</t>
        </is>
      </c>
      <c r="D4361" s="57" t="inlineStr">
        <is>
          <t>-</t>
        </is>
      </c>
      <c r="E4361" s="58" t="n">
        <v>4099</v>
      </c>
      <c r="F4361" s="58" t="inlineStr">
        <is>
          <t>4099.00</t>
        </is>
      </c>
      <c r="G4361" s="58" t="inlineStr">
        <is>
          <t>Instock</t>
        </is>
      </c>
      <c r="H4361" s="58">
        <f>F4361+0</f>
        <v/>
      </c>
      <c r="I4361" s="58" t="n"/>
      <c r="J4361" s="9">
        <f>IF(I4361&lt;&gt;"",I4361,H4361)</f>
        <v/>
      </c>
      <c r="K4361" s="9">
        <f>E4361/(1+M4361)</f>
        <v/>
      </c>
      <c r="L4361" s="59" t="inlineStr">
        <is>
          <t>PLN</t>
        </is>
      </c>
      <c r="M4361" s="60" t="n">
        <v>0.23</v>
      </c>
      <c r="N4361" s="9">
        <f>K4361*VLOOKUP(L4361,'Exchange rate'!A:B,2,0)</f>
        <v/>
      </c>
      <c r="O4361" s="57" t="inlineStr">
        <is>
          <t>Play M</t>
        </is>
      </c>
      <c r="P4361" s="57" t="inlineStr">
        <is>
          <t>Play M</t>
        </is>
      </c>
      <c r="Q4361" s="57" t="inlineStr">
        <is>
          <t>Poland</t>
        </is>
      </c>
      <c r="R4361" s="61" t="inlineStr">
        <is>
          <t>https://www.play.pl/dlaciebie/produkty/google/google-pixel-9-pro-s-5g-256gb/?oid=4026736649&amp;ogrp=abonament&amp;installmentsAmount=24&amp;upfront=2179&amp;simCard=1&amp;context=B2C</t>
        </is>
      </c>
      <c r="S4361" s="62" t="inlineStr">
        <is>
          <t>Handset</t>
        </is>
      </c>
      <c r="T4361" s="62" t="n"/>
      <c r="U4361" s="61" t="inlineStr">
        <is>
          <t>play.pl_Vo4NXDGAxjvWJWtBiuQcA==</t>
        </is>
      </c>
      <c r="V4361" t="inlineStr">
        <is>
          <t>20250424</t>
        </is>
      </c>
    </row>
    <row r="4362" ht="15" customHeight="1">
      <c r="A4362" s="56" t="inlineStr">
        <is>
          <t>BN2009770</t>
        </is>
      </c>
      <c r="B4362" s="57" t="inlineStr">
        <is>
          <t>Google</t>
        </is>
      </c>
      <c r="C4362" s="57" t="inlineStr">
        <is>
          <t>Pixel 9 Pro 16-256GB 5G</t>
        </is>
      </c>
      <c r="D4362" s="57" t="inlineStr">
        <is>
          <t>-</t>
        </is>
      </c>
      <c r="E4362" s="58" t="n">
        <v>4099</v>
      </c>
      <c r="F4362" s="58" t="inlineStr">
        <is>
          <t>4099.00</t>
        </is>
      </c>
      <c r="G4362" s="58" t="inlineStr">
        <is>
          <t>Instock</t>
        </is>
      </c>
      <c r="H4362" s="58">
        <f>F4362+0</f>
        <v/>
      </c>
      <c r="I4362" s="58" t="n"/>
      <c r="J4362" s="9">
        <f>IF(I4362&lt;&gt;"",I4362,H4362)</f>
        <v/>
      </c>
      <c r="K4362" s="9">
        <f>E4362/(1+M4362)</f>
        <v/>
      </c>
      <c r="L4362" s="59" t="inlineStr">
        <is>
          <t>PLN</t>
        </is>
      </c>
      <c r="M4362" s="60" t="n">
        <v>0.23</v>
      </c>
      <c r="N4362" s="9">
        <f>K4362*VLOOKUP(L4362,'Exchange rate'!A:B,2,0)</f>
        <v/>
      </c>
      <c r="O4362" s="57" t="inlineStr">
        <is>
          <t>Play L</t>
        </is>
      </c>
      <c r="P4362" s="57" t="inlineStr">
        <is>
          <t>Play L</t>
        </is>
      </c>
      <c r="Q4362" s="57" t="inlineStr">
        <is>
          <t>Poland</t>
        </is>
      </c>
      <c r="R4362" s="61" t="inlineStr">
        <is>
          <t>https://www.play.pl/dlaciebie/produkty/google/google-pixel-9-pro-s-5g-256gb/?oid=4026736659&amp;ogrp=abonament&amp;installmentsAmount=24&amp;upfront=499&amp;simCard=1&amp;context=B2C</t>
        </is>
      </c>
      <c r="S4362" s="62" t="inlineStr">
        <is>
          <t>Handset</t>
        </is>
      </c>
      <c r="T4362" s="62" t="n"/>
      <c r="U4362" s="61" t="inlineStr">
        <is>
          <t>play.pl_5qhajtPRh8dkHu40HxpuA==</t>
        </is>
      </c>
      <c r="V4362" t="inlineStr">
        <is>
          <t>20250424</t>
        </is>
      </c>
    </row>
    <row r="4363" ht="15" customHeight="1">
      <c r="A4363" s="56" t="inlineStr">
        <is>
          <t>BN2009764</t>
        </is>
      </c>
      <c r="B4363" s="57" t="inlineStr">
        <is>
          <t>Google</t>
        </is>
      </c>
      <c r="C4363" s="57" t="inlineStr">
        <is>
          <t>Pixel 9 Pro XL 16-128GB 5G</t>
        </is>
      </c>
      <c r="D4363" s="57" t="inlineStr">
        <is>
          <t>-</t>
        </is>
      </c>
      <c r="E4363" s="58" t="n">
        <v>4199</v>
      </c>
      <c r="F4363" s="58" t="inlineStr">
        <is>
          <t>4199.00</t>
        </is>
      </c>
      <c r="G4363" s="58" t="inlineStr">
        <is>
          <t>Instock</t>
        </is>
      </c>
      <c r="H4363" s="58">
        <f>F4363+0</f>
        <v/>
      </c>
      <c r="I4363" s="58" t="n"/>
      <c r="J4363" s="9">
        <f>IF(I4363&lt;&gt;"",I4363,H4363)</f>
        <v/>
      </c>
      <c r="K4363" s="9">
        <f>E4363/(1+M4363)</f>
        <v/>
      </c>
      <c r="L4363" s="59" t="inlineStr">
        <is>
          <t>PLN</t>
        </is>
      </c>
      <c r="M4363" s="60" t="n">
        <v>0.23</v>
      </c>
      <c r="N4363" s="9">
        <f>K4363*VLOOKUP(L4363,'Exchange rate'!A:B,2,0)</f>
        <v/>
      </c>
      <c r="O4363" s="57" t="inlineStr">
        <is>
          <t>Play S</t>
        </is>
      </c>
      <c r="P4363" s="57" t="inlineStr">
        <is>
          <t>Play S</t>
        </is>
      </c>
      <c r="Q4363" s="57" t="inlineStr">
        <is>
          <t>Poland</t>
        </is>
      </c>
      <c r="R4363" s="61" t="inlineStr">
        <is>
          <t>https://www.play.pl/dlaciebie/produkty/google/google-pixel-9-pro-xl-5g-128gb/?oid=4025025049</t>
        </is>
      </c>
      <c r="S4363" s="62" t="inlineStr">
        <is>
          <t>Handset</t>
        </is>
      </c>
      <c r="T4363" s="62" t="n"/>
      <c r="U4363" s="61" t="inlineStr">
        <is>
          <t>play.pl_FdrIT0hxqR3RAfoa+sGLA==</t>
        </is>
      </c>
      <c r="V4363" t="inlineStr">
        <is>
          <t>20250424</t>
        </is>
      </c>
    </row>
    <row r="4364" ht="15" customHeight="1">
      <c r="A4364" s="56" t="inlineStr">
        <is>
          <t>BN2009764</t>
        </is>
      </c>
      <c r="B4364" s="57" t="inlineStr">
        <is>
          <t>Google</t>
        </is>
      </c>
      <c r="C4364" s="57" t="inlineStr">
        <is>
          <t>Pixel 9 Pro XL 16-128GB 5G</t>
        </is>
      </c>
      <c r="D4364" s="57" t="inlineStr">
        <is>
          <t>-</t>
        </is>
      </c>
      <c r="E4364" s="58" t="n">
        <v>4199</v>
      </c>
      <c r="F4364" s="58" t="inlineStr">
        <is>
          <t>4199.00</t>
        </is>
      </c>
      <c r="G4364" s="58" t="inlineStr">
        <is>
          <t>Instock</t>
        </is>
      </c>
      <c r="H4364" s="58">
        <f>F4364+0</f>
        <v/>
      </c>
      <c r="I4364" s="58" t="n"/>
      <c r="J4364" s="9">
        <f>IF(I4364&lt;&gt;"",I4364,H4364)</f>
        <v/>
      </c>
      <c r="K4364" s="9">
        <f>E4364/(1+M4364)</f>
        <v/>
      </c>
      <c r="L4364" s="59" t="inlineStr">
        <is>
          <t>PLN</t>
        </is>
      </c>
      <c r="M4364" s="60" t="n">
        <v>0.23</v>
      </c>
      <c r="N4364" s="9">
        <f>K4364*VLOOKUP(L4364,'Exchange rate'!A:B,2,0)</f>
        <v/>
      </c>
      <c r="O4364" s="57" t="inlineStr">
        <is>
          <t>Play M</t>
        </is>
      </c>
      <c r="P4364" s="57" t="inlineStr">
        <is>
          <t>Play M</t>
        </is>
      </c>
      <c r="Q4364" s="57" t="inlineStr">
        <is>
          <t>Poland</t>
        </is>
      </c>
      <c r="R4364" s="61" t="inlineStr">
        <is>
          <t>https://www.play.pl/dlaciebie/produkty/google/google-pixel-9-pro-xl-5g-128gb/?oid=4026736649&amp;simCard=1&amp;context=B2C</t>
        </is>
      </c>
      <c r="S4364" s="62" t="inlineStr">
        <is>
          <t>Handset</t>
        </is>
      </c>
      <c r="T4364" s="62" t="n"/>
      <c r="U4364" s="61" t="inlineStr">
        <is>
          <t>play.pl_CiMjdToOBRmInpkZt2vqw==</t>
        </is>
      </c>
      <c r="V4364" t="inlineStr">
        <is>
          <t>20250424</t>
        </is>
      </c>
    </row>
    <row r="4365" ht="15" customHeight="1">
      <c r="A4365" s="56" t="inlineStr">
        <is>
          <t>BN2009764</t>
        </is>
      </c>
      <c r="B4365" s="57" t="inlineStr">
        <is>
          <t>Google</t>
        </is>
      </c>
      <c r="C4365" s="57" t="inlineStr">
        <is>
          <t>Pixel 9 Pro XL 16-128GB 5G</t>
        </is>
      </c>
      <c r="D4365" s="57" t="inlineStr">
        <is>
          <t>-</t>
        </is>
      </c>
      <c r="E4365" s="58" t="n">
        <v>4199</v>
      </c>
      <c r="F4365" s="58" t="inlineStr">
        <is>
          <t>4199.00</t>
        </is>
      </c>
      <c r="G4365" s="58" t="inlineStr">
        <is>
          <t>Instock</t>
        </is>
      </c>
      <c r="H4365" s="58">
        <f>F4365+0</f>
        <v/>
      </c>
      <c r="I4365" s="58" t="n"/>
      <c r="J4365" s="9">
        <f>IF(I4365&lt;&gt;"",I4365,H4365)</f>
        <v/>
      </c>
      <c r="K4365" s="9">
        <f>E4365/(1+M4365)</f>
        <v/>
      </c>
      <c r="L4365" s="59" t="inlineStr">
        <is>
          <t>PLN</t>
        </is>
      </c>
      <c r="M4365" s="60" t="n">
        <v>0.23</v>
      </c>
      <c r="N4365" s="9">
        <f>K4365*VLOOKUP(L4365,'Exchange rate'!A:B,2,0)</f>
        <v/>
      </c>
      <c r="O4365" s="57" t="inlineStr">
        <is>
          <t>Play L</t>
        </is>
      </c>
      <c r="P4365" s="57" t="inlineStr">
        <is>
          <t>Play L</t>
        </is>
      </c>
      <c r="Q4365" s="57" t="inlineStr">
        <is>
          <t>Poland</t>
        </is>
      </c>
      <c r="R4365" s="61" t="inlineStr">
        <is>
          <t>https://www.play.pl/dlaciebie/produkty/google/google-pixel-9-pro-xl-5g-128gb/?oid=4026736659</t>
        </is>
      </c>
      <c r="S4365" s="62" t="inlineStr">
        <is>
          <t>Handset</t>
        </is>
      </c>
      <c r="T4365" s="62" t="n"/>
      <c r="U4365" s="61" t="inlineStr">
        <is>
          <t>play.pl_rHJxpR42oc2O0vOkRanF7Q==</t>
        </is>
      </c>
      <c r="V4365" t="inlineStr">
        <is>
          <t>20250424</t>
        </is>
      </c>
    </row>
    <row r="4366" ht="15" customHeight="1">
      <c r="A4366" s="56" t="inlineStr">
        <is>
          <t>BN2009768</t>
        </is>
      </c>
      <c r="B4366" s="57" t="inlineStr">
        <is>
          <t>Google</t>
        </is>
      </c>
      <c r="C4366" s="57" t="inlineStr">
        <is>
          <t>Pixel 9 Pro XL 16-256GB 5G</t>
        </is>
      </c>
      <c r="D4366" s="57" t="inlineStr">
        <is>
          <t>-</t>
        </is>
      </c>
      <c r="E4366" s="58" t="n">
        <v>0</v>
      </c>
      <c r="F4366" s="58" t="inlineStr">
        <is>
          <t>0.00</t>
        </is>
      </c>
      <c r="G4366" s="58" t="inlineStr">
        <is>
          <t>Outstock</t>
        </is>
      </c>
      <c r="H4366" s="58">
        <f>F4366+0</f>
        <v/>
      </c>
      <c r="I4366" s="58" t="n"/>
      <c r="J4366" s="9">
        <f>IF(I4366&lt;&gt;"",I4366,H4366)</f>
        <v/>
      </c>
      <c r="K4366" s="9">
        <f>E4366/(1+M4366)</f>
        <v/>
      </c>
      <c r="L4366" s="59" t="inlineStr">
        <is>
          <t>PLN</t>
        </is>
      </c>
      <c r="M4366" s="60" t="n">
        <v>0.23</v>
      </c>
      <c r="N4366" s="9">
        <f>K4366*VLOOKUP(L4366,'Exchange rate'!A:B,2,0)</f>
        <v/>
      </c>
      <c r="O4366" s="57" t="inlineStr">
        <is>
          <t>Play S</t>
        </is>
      </c>
      <c r="P4366" s="57" t="inlineStr">
        <is>
          <t>Play S</t>
        </is>
      </c>
      <c r="Q4366" s="57" t="inlineStr">
        <is>
          <t>Poland</t>
        </is>
      </c>
      <c r="R4366" s="61" t="inlineStr">
        <is>
          <t>https://www.play.pl/dlaciebie/produkty/google/google-pixel-9-pro-xl-5g-256gb/?oid=4025025049</t>
        </is>
      </c>
      <c r="S4366" s="62" t="inlineStr">
        <is>
          <t>Handset</t>
        </is>
      </c>
      <c r="T4366" s="62" t="n"/>
      <c r="U4366" s="61" t="inlineStr">
        <is>
          <t>play.pl_XU+m4YdsA8EGh0d+405Z7w==</t>
        </is>
      </c>
      <c r="V4366" t="inlineStr">
        <is>
          <t>20250424</t>
        </is>
      </c>
    </row>
    <row r="4367" ht="15" customHeight="1">
      <c r="A4367" s="56" t="inlineStr">
        <is>
          <t>BN2009768</t>
        </is>
      </c>
      <c r="B4367" s="57" t="inlineStr">
        <is>
          <t>Google</t>
        </is>
      </c>
      <c r="C4367" s="57" t="inlineStr">
        <is>
          <t>Pixel 9 Pro XL 16-256GB 5G</t>
        </is>
      </c>
      <c r="D4367" s="57" t="inlineStr">
        <is>
          <t>-</t>
        </is>
      </c>
      <c r="E4367" s="58" t="n">
        <v>0</v>
      </c>
      <c r="F4367" s="58" t="inlineStr">
        <is>
          <t>0.00</t>
        </is>
      </c>
      <c r="G4367" s="58" t="inlineStr">
        <is>
          <t>Outstock</t>
        </is>
      </c>
      <c r="H4367" s="58">
        <f>F4367+0</f>
        <v/>
      </c>
      <c r="I4367" s="58" t="n"/>
      <c r="J4367" s="9">
        <f>IF(I4367&lt;&gt;"",I4367,H4367)</f>
        <v/>
      </c>
      <c r="K4367" s="9">
        <f>E4367/(1+M4367)</f>
        <v/>
      </c>
      <c r="L4367" s="59" t="inlineStr">
        <is>
          <t>PLN</t>
        </is>
      </c>
      <c r="M4367" s="60" t="n">
        <v>0.23</v>
      </c>
      <c r="N4367" s="9">
        <f>K4367*VLOOKUP(L4367,'Exchange rate'!A:B,2,0)</f>
        <v/>
      </c>
      <c r="O4367" s="57" t="inlineStr">
        <is>
          <t>Play M</t>
        </is>
      </c>
      <c r="P4367" s="57" t="inlineStr">
        <is>
          <t>Play M</t>
        </is>
      </c>
      <c r="Q4367" s="57" t="inlineStr">
        <is>
          <t>Poland</t>
        </is>
      </c>
      <c r="R4367" s="61" t="inlineStr">
        <is>
          <t>https://www.play.pl/dlaciebie/produkty/google/google-pixel-9-pro-xl-5g-256gb/?oid=4026736649&amp;simCard=1&amp;context=B2C</t>
        </is>
      </c>
      <c r="S4367" s="62" t="inlineStr">
        <is>
          <t>Handset</t>
        </is>
      </c>
      <c r="T4367" s="62" t="n"/>
      <c r="U4367" s="61" t="inlineStr">
        <is>
          <t>play.pl_9TwsWZAkKLzxq9V+MgWq+w==</t>
        </is>
      </c>
      <c r="V4367" t="inlineStr">
        <is>
          <t>20250424</t>
        </is>
      </c>
    </row>
    <row r="4368" ht="15" customHeight="1">
      <c r="A4368" s="56" t="inlineStr">
        <is>
          <t>BN2009768</t>
        </is>
      </c>
      <c r="B4368" s="57" t="inlineStr">
        <is>
          <t>Google</t>
        </is>
      </c>
      <c r="C4368" s="57" t="inlineStr">
        <is>
          <t>Pixel 9 Pro XL 16-256GB 5G</t>
        </is>
      </c>
      <c r="D4368" s="57" t="inlineStr">
        <is>
          <t>-</t>
        </is>
      </c>
      <c r="E4368" s="58" t="n">
        <v>0</v>
      </c>
      <c r="F4368" s="58" t="inlineStr">
        <is>
          <t>0.00</t>
        </is>
      </c>
      <c r="G4368" s="58" t="inlineStr">
        <is>
          <t>Outstock</t>
        </is>
      </c>
      <c r="H4368" s="58">
        <f>F4368+0</f>
        <v/>
      </c>
      <c r="I4368" s="58" t="n"/>
      <c r="J4368" s="9">
        <f>IF(I4368&lt;&gt;"",I4368,H4368)</f>
        <v/>
      </c>
      <c r="K4368" s="9">
        <f>E4368/(1+M4368)</f>
        <v/>
      </c>
      <c r="L4368" s="59" t="inlineStr">
        <is>
          <t>PLN</t>
        </is>
      </c>
      <c r="M4368" s="60" t="n">
        <v>0.23</v>
      </c>
      <c r="N4368" s="9">
        <f>K4368*VLOOKUP(L4368,'Exchange rate'!A:B,2,0)</f>
        <v/>
      </c>
      <c r="O4368" s="57" t="inlineStr">
        <is>
          <t>Play L</t>
        </is>
      </c>
      <c r="P4368" s="57" t="inlineStr">
        <is>
          <t>Play L</t>
        </is>
      </c>
      <c r="Q4368" s="57" t="inlineStr">
        <is>
          <t>Poland</t>
        </is>
      </c>
      <c r="R4368" s="61" t="inlineStr">
        <is>
          <t>https://www.play.pl/dlaciebie/produkty/google/google-pixel-9-pro-xl-5g-256gb/?oid=4026736659</t>
        </is>
      </c>
      <c r="S4368" s="62" t="inlineStr">
        <is>
          <t>Handset</t>
        </is>
      </c>
      <c r="T4368" s="62" t="n"/>
      <c r="U4368" s="61" t="inlineStr">
        <is>
          <t>play.pl_Q2z72y9ad5FRN4Eh8vHCcw==</t>
        </is>
      </c>
      <c r="V4368" t="inlineStr">
        <is>
          <t>20250424</t>
        </is>
      </c>
    </row>
    <row r="4369" ht="15" customHeight="1">
      <c r="A4369" s="56" t="inlineStr">
        <is>
          <t>BN2009769</t>
        </is>
      </c>
      <c r="B4369" s="57" t="inlineStr">
        <is>
          <t>Google</t>
        </is>
      </c>
      <c r="C4369" s="57" t="inlineStr">
        <is>
          <t>Pixel 9 Pro XL 16-512GB 5G</t>
        </is>
      </c>
      <c r="D4369" s="57" t="inlineStr">
        <is>
          <t>-</t>
        </is>
      </c>
      <c r="E4369" s="58" t="n">
        <v>5199</v>
      </c>
      <c r="F4369" s="58" t="inlineStr">
        <is>
          <t>5199.00</t>
        </is>
      </c>
      <c r="G4369" s="58" t="inlineStr">
        <is>
          <t>Instock</t>
        </is>
      </c>
      <c r="H4369" s="58">
        <f>F4369+0</f>
        <v/>
      </c>
      <c r="I4369" s="58" t="n"/>
      <c r="J4369" s="9">
        <f>IF(I4369&lt;&gt;"",I4369,H4369)</f>
        <v/>
      </c>
      <c r="K4369" s="9">
        <f>E4369/(1+M4369)</f>
        <v/>
      </c>
      <c r="L4369" s="59" t="inlineStr">
        <is>
          <t>PLN</t>
        </is>
      </c>
      <c r="M4369" s="60" t="n">
        <v>0.23</v>
      </c>
      <c r="N4369" s="9">
        <f>K4369*VLOOKUP(L4369,'Exchange rate'!A:B,2,0)</f>
        <v/>
      </c>
      <c r="O4369" s="57" t="inlineStr">
        <is>
          <t>Play S</t>
        </is>
      </c>
      <c r="P4369" s="57" t="inlineStr">
        <is>
          <t>Play S</t>
        </is>
      </c>
      <c r="Q4369" s="57" t="inlineStr">
        <is>
          <t>Poland</t>
        </is>
      </c>
      <c r="R4369" s="61" t="inlineStr">
        <is>
          <t>https://www.play.pl/dlaciebie/produkty/google/google-pixel-9-pro-xl-5g-512gb/?oid=4025025049</t>
        </is>
      </c>
      <c r="S4369" s="62" t="inlineStr">
        <is>
          <t>Handset</t>
        </is>
      </c>
      <c r="T4369" s="62" t="n"/>
      <c r="U4369" s="61" t="inlineStr">
        <is>
          <t>play.pl_s3C0q+vRqI8mmP0GPMhHQA==</t>
        </is>
      </c>
      <c r="V4369" t="inlineStr">
        <is>
          <t>20250424</t>
        </is>
      </c>
    </row>
    <row r="4370" ht="15" customHeight="1">
      <c r="A4370" s="56" t="inlineStr">
        <is>
          <t>BN2009769</t>
        </is>
      </c>
      <c r="B4370" s="57" t="inlineStr">
        <is>
          <t>Google</t>
        </is>
      </c>
      <c r="C4370" s="57" t="inlineStr">
        <is>
          <t>Pixel 9 Pro XL 16-512GB 5G</t>
        </is>
      </c>
      <c r="D4370" s="57" t="inlineStr">
        <is>
          <t>-</t>
        </is>
      </c>
      <c r="E4370" s="58" t="n">
        <v>5199</v>
      </c>
      <c r="F4370" s="58" t="inlineStr">
        <is>
          <t>5199.00</t>
        </is>
      </c>
      <c r="G4370" s="58" t="inlineStr">
        <is>
          <t>Instock</t>
        </is>
      </c>
      <c r="H4370" s="58">
        <f>F4370+0</f>
        <v/>
      </c>
      <c r="I4370" s="58" t="n"/>
      <c r="J4370" s="9">
        <f>IF(I4370&lt;&gt;"",I4370,H4370)</f>
        <v/>
      </c>
      <c r="K4370" s="9">
        <f>E4370/(1+M4370)</f>
        <v/>
      </c>
      <c r="L4370" s="59" t="inlineStr">
        <is>
          <t>PLN</t>
        </is>
      </c>
      <c r="M4370" s="60" t="n">
        <v>0.23</v>
      </c>
      <c r="N4370" s="9">
        <f>K4370*VLOOKUP(L4370,'Exchange rate'!A:B,2,0)</f>
        <v/>
      </c>
      <c r="O4370" s="57" t="inlineStr">
        <is>
          <t>Play M</t>
        </is>
      </c>
      <c r="P4370" s="57" t="inlineStr">
        <is>
          <t>Play M</t>
        </is>
      </c>
      <c r="Q4370" s="57" t="inlineStr">
        <is>
          <t>Poland</t>
        </is>
      </c>
      <c r="R4370" s="61" t="inlineStr">
        <is>
          <t>https://www.play.pl/dlaciebie/produkty/google/google-pixel-9-pro-xl-5g-512gb/?oid=4026736649&amp;simCard=1&amp;context=B2C</t>
        </is>
      </c>
      <c r="S4370" s="62" t="inlineStr">
        <is>
          <t>Handset</t>
        </is>
      </c>
      <c r="T4370" s="62" t="n"/>
      <c r="U4370" s="61" t="inlineStr">
        <is>
          <t>play.pl_xqwIxjNGNHwghG6GuZSw==</t>
        </is>
      </c>
      <c r="V4370" t="inlineStr">
        <is>
          <t>20250424</t>
        </is>
      </c>
    </row>
    <row r="4371" ht="15" customHeight="1">
      <c r="A4371" s="56" t="inlineStr">
        <is>
          <t>BN2009769</t>
        </is>
      </c>
      <c r="B4371" s="57" t="inlineStr">
        <is>
          <t>Google</t>
        </is>
      </c>
      <c r="C4371" s="57" t="inlineStr">
        <is>
          <t>Pixel 9 Pro XL 16-512GB 5G</t>
        </is>
      </c>
      <c r="D4371" s="57" t="inlineStr">
        <is>
          <t>-</t>
        </is>
      </c>
      <c r="E4371" s="58" t="n">
        <v>5199</v>
      </c>
      <c r="F4371" s="58" t="inlineStr">
        <is>
          <t>5199.00</t>
        </is>
      </c>
      <c r="G4371" s="58" t="inlineStr">
        <is>
          <t>Instock</t>
        </is>
      </c>
      <c r="H4371" s="58">
        <f>F4371+0</f>
        <v/>
      </c>
      <c r="I4371" s="58" t="n"/>
      <c r="J4371" s="9">
        <f>IF(I4371&lt;&gt;"",I4371,H4371)</f>
        <v/>
      </c>
      <c r="K4371" s="9">
        <f>E4371/(1+M4371)</f>
        <v/>
      </c>
      <c r="L4371" s="59" t="inlineStr">
        <is>
          <t>PLN</t>
        </is>
      </c>
      <c r="M4371" s="60" t="n">
        <v>0.23</v>
      </c>
      <c r="N4371" s="9">
        <f>K4371*VLOOKUP(L4371,'Exchange rate'!A:B,2,0)</f>
        <v/>
      </c>
      <c r="O4371" s="57" t="inlineStr">
        <is>
          <t>Play L</t>
        </is>
      </c>
      <c r="P4371" s="57" t="inlineStr">
        <is>
          <t>Play L</t>
        </is>
      </c>
      <c r="Q4371" s="57" t="inlineStr">
        <is>
          <t>Poland</t>
        </is>
      </c>
      <c r="R4371" s="61" t="inlineStr">
        <is>
          <t>https://www.play.pl/dlaciebie/produkty/google/google-pixel-9-pro-xl-5g-512gb/?oid=4026736659</t>
        </is>
      </c>
      <c r="S4371" s="62" t="inlineStr">
        <is>
          <t>Handset</t>
        </is>
      </c>
      <c r="T4371" s="62" t="n"/>
      <c r="U4371" s="61" t="inlineStr">
        <is>
          <t>play.pl_KcCxtYfhHkSLtklNhrv11A==</t>
        </is>
      </c>
      <c r="V4371" t="inlineStr">
        <is>
          <t>20250424</t>
        </is>
      </c>
    </row>
    <row r="4372" ht="15" customHeight="1">
      <c r="A4372" s="56" t="inlineStr">
        <is>
          <t>BN2008421</t>
        </is>
      </c>
      <c r="B4372" s="57" t="inlineStr">
        <is>
          <t>HMD</t>
        </is>
      </c>
      <c r="C4372" s="57" t="inlineStr">
        <is>
          <t>Nokia 8210 LTE</t>
        </is>
      </c>
      <c r="D4372" s="57" t="inlineStr">
        <is>
          <t>-</t>
        </is>
      </c>
      <c r="E4372" s="58" t="n">
        <v>349</v>
      </c>
      <c r="F4372" s="58" t="inlineStr">
        <is>
          <t>349.00</t>
        </is>
      </c>
      <c r="G4372" s="58" t="inlineStr">
        <is>
          <t>Instock</t>
        </is>
      </c>
      <c r="H4372" s="58">
        <f>F4372+0</f>
        <v/>
      </c>
      <c r="I4372" s="58" t="n"/>
      <c r="J4372" s="9">
        <f>IF(I4372&lt;&gt;"",I4372,H4372)</f>
        <v/>
      </c>
      <c r="K4372" s="9">
        <f>E4372/(1+M4372)</f>
        <v/>
      </c>
      <c r="L4372" s="59" t="inlineStr">
        <is>
          <t>PLN</t>
        </is>
      </c>
      <c r="M4372" s="60" t="n">
        <v>0.23</v>
      </c>
      <c r="N4372" s="9">
        <f>K4372*VLOOKUP(L4372,'Exchange rate'!A:B,2,0)</f>
        <v/>
      </c>
      <c r="O4372" s="57" t="inlineStr">
        <is>
          <t>Play S</t>
        </is>
      </c>
      <c r="P4372" s="57" t="inlineStr">
        <is>
          <t>Play S</t>
        </is>
      </c>
      <c r="Q4372" s="57" t="inlineStr">
        <is>
          <t>Poland</t>
        </is>
      </c>
      <c r="R4372" s="61" t="inlineStr">
        <is>
          <t>https://www.play.pl/dlaciebie/produkty/nokia/nokia-8210/?oid=4025025049</t>
        </is>
      </c>
      <c r="S4372" s="62" t="inlineStr">
        <is>
          <t>Handset</t>
        </is>
      </c>
      <c r="T4372" s="62" t="n"/>
      <c r="U4372" s="61" t="inlineStr">
        <is>
          <t>play.pl_2mzbsuD1R7k29YbQVJj4cw==</t>
        </is>
      </c>
      <c r="V4372" t="inlineStr">
        <is>
          <t>20250424</t>
        </is>
      </c>
    </row>
    <row r="4373" ht="15" customHeight="1">
      <c r="A4373" s="56" t="inlineStr">
        <is>
          <t>BN2008421</t>
        </is>
      </c>
      <c r="B4373" s="57" t="inlineStr">
        <is>
          <t>HMD</t>
        </is>
      </c>
      <c r="C4373" s="57" t="inlineStr">
        <is>
          <t>Nokia 8210 LTE</t>
        </is>
      </c>
      <c r="D4373" s="57" t="inlineStr">
        <is>
          <t>-</t>
        </is>
      </c>
      <c r="E4373" s="58" t="n">
        <v>349</v>
      </c>
      <c r="F4373" s="58" t="inlineStr">
        <is>
          <t>349.00</t>
        </is>
      </c>
      <c r="G4373" s="58" t="inlineStr">
        <is>
          <t>Instock</t>
        </is>
      </c>
      <c r="H4373" s="58">
        <f>F4373+0</f>
        <v/>
      </c>
      <c r="I4373" s="58" t="n"/>
      <c r="J4373" s="9">
        <f>IF(I4373&lt;&gt;"",I4373,H4373)</f>
        <v/>
      </c>
      <c r="K4373" s="9">
        <f>E4373/(1+M4373)</f>
        <v/>
      </c>
      <c r="L4373" s="59" t="inlineStr">
        <is>
          <t>PLN</t>
        </is>
      </c>
      <c r="M4373" s="60" t="n">
        <v>0.23</v>
      </c>
      <c r="N4373" s="9">
        <f>K4373*VLOOKUP(L4373,'Exchange rate'!A:B,2,0)</f>
        <v/>
      </c>
      <c r="O4373" s="57" t="inlineStr">
        <is>
          <t>Play M</t>
        </is>
      </c>
      <c r="P4373" s="57" t="inlineStr">
        <is>
          <t>Play M</t>
        </is>
      </c>
      <c r="Q4373" s="57" t="inlineStr">
        <is>
          <t>Poland</t>
        </is>
      </c>
      <c r="R4373" s="61" t="inlineStr">
        <is>
          <t>https://www.play.pl/dlaciebie/produkty/nokia/nokia-8210/?oid=4026736649&amp;simCard=1&amp;context=B2C</t>
        </is>
      </c>
      <c r="S4373" s="62" t="inlineStr">
        <is>
          <t>Handset</t>
        </is>
      </c>
      <c r="T4373" s="62" t="n"/>
      <c r="U4373" s="61" t="inlineStr">
        <is>
          <t>play.pl_rf9b2FVy9YahadKbbdlYw==</t>
        </is>
      </c>
      <c r="V4373" t="inlineStr">
        <is>
          <t>20250424</t>
        </is>
      </c>
    </row>
    <row r="4374" ht="15" customHeight="1">
      <c r="A4374" s="56" t="inlineStr">
        <is>
          <t>BN2008421</t>
        </is>
      </c>
      <c r="B4374" s="57" t="inlineStr">
        <is>
          <t>HMD</t>
        </is>
      </c>
      <c r="C4374" s="57" t="inlineStr">
        <is>
          <t>Nokia 8210 LTE</t>
        </is>
      </c>
      <c r="D4374" s="57" t="inlineStr">
        <is>
          <t>-</t>
        </is>
      </c>
      <c r="E4374" s="58" t="n">
        <v>349</v>
      </c>
      <c r="F4374" s="58" t="inlineStr">
        <is>
          <t>349.00</t>
        </is>
      </c>
      <c r="G4374" s="58" t="inlineStr">
        <is>
          <t>Instock</t>
        </is>
      </c>
      <c r="H4374" s="58">
        <f>F4374+0</f>
        <v/>
      </c>
      <c r="I4374" s="58" t="n"/>
      <c r="J4374" s="9">
        <f>IF(I4374&lt;&gt;"",I4374,H4374)</f>
        <v/>
      </c>
      <c r="K4374" s="9">
        <f>E4374/(1+M4374)</f>
        <v/>
      </c>
      <c r="L4374" s="59" t="inlineStr">
        <is>
          <t>PLN</t>
        </is>
      </c>
      <c r="M4374" s="60" t="n">
        <v>0.23</v>
      </c>
      <c r="N4374" s="9">
        <f>K4374*VLOOKUP(L4374,'Exchange rate'!A:B,2,0)</f>
        <v/>
      </c>
      <c r="O4374" s="57" t="inlineStr">
        <is>
          <t>Play L</t>
        </is>
      </c>
      <c r="P4374" s="57" t="inlineStr">
        <is>
          <t>Play L</t>
        </is>
      </c>
      <c r="Q4374" s="57" t="inlineStr">
        <is>
          <t>Poland</t>
        </is>
      </c>
      <c r="R4374" s="61" t="inlineStr">
        <is>
          <t>https://www.play.pl/dlaciebie/produkty/nokia/nokia-8210/?oid=4026736659</t>
        </is>
      </c>
      <c r="S4374" s="62" t="inlineStr">
        <is>
          <t>Handset</t>
        </is>
      </c>
      <c r="T4374" s="62" t="n"/>
      <c r="U4374" s="61" t="inlineStr">
        <is>
          <t>play.pl_7Pi6Vmw1f8A39+oZsSGTWw==</t>
        </is>
      </c>
      <c r="V4374" t="inlineStr">
        <is>
          <t>20250424</t>
        </is>
      </c>
    </row>
    <row r="4375" ht="15" customHeight="1">
      <c r="A4375" s="56" t="inlineStr">
        <is>
          <t>BN2009390</t>
        </is>
      </c>
      <c r="B4375" s="57" t="inlineStr">
        <is>
          <t>Honor</t>
        </is>
      </c>
      <c r="C4375" s="57" t="inlineStr">
        <is>
          <t>Honor 200 8-256GB 5G</t>
        </is>
      </c>
      <c r="D4375" s="57" t="inlineStr">
        <is>
          <t>-</t>
        </is>
      </c>
      <c r="E4375" s="58" t="n">
        <v>1799</v>
      </c>
      <c r="F4375" s="58" t="inlineStr">
        <is>
          <t>1799.00</t>
        </is>
      </c>
      <c r="G4375" s="58" t="inlineStr">
        <is>
          <t>Instock</t>
        </is>
      </c>
      <c r="H4375" s="58">
        <f>F4375+0</f>
        <v/>
      </c>
      <c r="I4375" s="58" t="n"/>
      <c r="J4375" s="9">
        <f>IF(I4375&lt;&gt;"",I4375,H4375)</f>
        <v/>
      </c>
      <c r="K4375" s="9">
        <f>E4375/(1+M4375)</f>
        <v/>
      </c>
      <c r="L4375" s="59" t="inlineStr">
        <is>
          <t>PLN</t>
        </is>
      </c>
      <c r="M4375" s="60" t="n">
        <v>0.23</v>
      </c>
      <c r="N4375" s="9">
        <f>K4375*VLOOKUP(L4375,'Exchange rate'!A:B,2,0)</f>
        <v/>
      </c>
      <c r="O4375" s="57" t="inlineStr">
        <is>
          <t>Play S</t>
        </is>
      </c>
      <c r="P4375" s="57" t="inlineStr">
        <is>
          <t>Play S</t>
        </is>
      </c>
      <c r="Q4375" s="57" t="inlineStr">
        <is>
          <t>Poland</t>
        </is>
      </c>
      <c r="R4375" s="61" t="inlineStr">
        <is>
          <t>https://www.play.pl/dlaciebie/produkty/honor/honor-200-5g/?oid=4025025049</t>
        </is>
      </c>
      <c r="S4375" s="62" t="inlineStr">
        <is>
          <t>Handset</t>
        </is>
      </c>
      <c r="T4375" s="62" t="n"/>
      <c r="U4375" s="61" t="inlineStr">
        <is>
          <t>play.pl_AScekVPTlG0CkqCjLL1j3Q==</t>
        </is>
      </c>
      <c r="V4375" t="inlineStr">
        <is>
          <t>20250424</t>
        </is>
      </c>
    </row>
    <row r="4376" ht="15" customHeight="1">
      <c r="A4376" s="56" t="inlineStr">
        <is>
          <t>BN2009390</t>
        </is>
      </c>
      <c r="B4376" s="57" t="inlineStr">
        <is>
          <t>Honor</t>
        </is>
      </c>
      <c r="C4376" s="57" t="inlineStr">
        <is>
          <t>Honor 200 8-256GB 5G</t>
        </is>
      </c>
      <c r="D4376" s="57" t="inlineStr">
        <is>
          <t>-</t>
        </is>
      </c>
      <c r="E4376" s="58" t="n">
        <v>1799</v>
      </c>
      <c r="F4376" s="58" t="inlineStr">
        <is>
          <t>1799.00</t>
        </is>
      </c>
      <c r="G4376" s="58" t="inlineStr">
        <is>
          <t>Instock</t>
        </is>
      </c>
      <c r="H4376" s="58">
        <f>F4376+0</f>
        <v/>
      </c>
      <c r="I4376" s="58" t="n"/>
      <c r="J4376" s="9">
        <f>IF(I4376&lt;&gt;"",I4376,H4376)</f>
        <v/>
      </c>
      <c r="K4376" s="9">
        <f>E4376/(1+M4376)</f>
        <v/>
      </c>
      <c r="L4376" s="59" t="inlineStr">
        <is>
          <t>PLN</t>
        </is>
      </c>
      <c r="M4376" s="60" t="n">
        <v>0.23</v>
      </c>
      <c r="N4376" s="9">
        <f>K4376*VLOOKUP(L4376,'Exchange rate'!A:B,2,0)</f>
        <v/>
      </c>
      <c r="O4376" s="57" t="inlineStr">
        <is>
          <t>Play M</t>
        </is>
      </c>
      <c r="P4376" s="57" t="inlineStr">
        <is>
          <t>Play M</t>
        </is>
      </c>
      <c r="Q4376" s="57" t="inlineStr">
        <is>
          <t>Poland</t>
        </is>
      </c>
      <c r="R4376" s="61" t="inlineStr">
        <is>
          <t>https://www.play.pl/dlaciebie/produkty/honor/honor-200-5g/?oid=4026736649&amp;simCard=1&amp;context=B2C</t>
        </is>
      </c>
      <c r="S4376" s="62" t="inlineStr">
        <is>
          <t>Handset</t>
        </is>
      </c>
      <c r="T4376" s="62" t="n"/>
      <c r="U4376" s="61" t="inlineStr">
        <is>
          <t>play.pl_EIg3DU5Uk3ohmXlPr4BPZQ==</t>
        </is>
      </c>
      <c r="V4376" t="inlineStr">
        <is>
          <t>20250424</t>
        </is>
      </c>
    </row>
    <row r="4377" ht="15" customHeight="1">
      <c r="A4377" s="56" t="inlineStr">
        <is>
          <t>BN2009390</t>
        </is>
      </c>
      <c r="B4377" s="57" t="inlineStr">
        <is>
          <t>Honor</t>
        </is>
      </c>
      <c r="C4377" s="57" t="inlineStr">
        <is>
          <t>Honor 200 8-256GB 5G</t>
        </is>
      </c>
      <c r="D4377" s="57" t="inlineStr">
        <is>
          <t>-</t>
        </is>
      </c>
      <c r="E4377" s="58" t="n">
        <v>1799</v>
      </c>
      <c r="F4377" s="58" t="inlineStr">
        <is>
          <t>1799.00</t>
        </is>
      </c>
      <c r="G4377" s="58" t="inlineStr">
        <is>
          <t>Instock</t>
        </is>
      </c>
      <c r="H4377" s="58">
        <f>F4377+0</f>
        <v/>
      </c>
      <c r="I4377" s="58" t="n"/>
      <c r="J4377" s="9">
        <f>IF(I4377&lt;&gt;"",I4377,H4377)</f>
        <v/>
      </c>
      <c r="K4377" s="9">
        <f>E4377/(1+M4377)</f>
        <v/>
      </c>
      <c r="L4377" s="59" t="inlineStr">
        <is>
          <t>PLN</t>
        </is>
      </c>
      <c r="M4377" s="60" t="n">
        <v>0.23</v>
      </c>
      <c r="N4377" s="9">
        <f>K4377*VLOOKUP(L4377,'Exchange rate'!A:B,2,0)</f>
        <v/>
      </c>
      <c r="O4377" s="57" t="inlineStr">
        <is>
          <t>Play L</t>
        </is>
      </c>
      <c r="P4377" s="57" t="inlineStr">
        <is>
          <t>Play L</t>
        </is>
      </c>
      <c r="Q4377" s="57" t="inlineStr">
        <is>
          <t>Poland</t>
        </is>
      </c>
      <c r="R4377" s="61" t="inlineStr">
        <is>
          <t>https://www.play.pl/dlaciebie/produkty/honor/honor-200-5g/?oid=4026736659</t>
        </is>
      </c>
      <c r="S4377" s="62" t="inlineStr">
        <is>
          <t>Handset</t>
        </is>
      </c>
      <c r="T4377" s="62" t="n"/>
      <c r="U4377" s="61" t="inlineStr">
        <is>
          <t>play.pl_ykSQW2d84Dcmd82abR8mA==</t>
        </is>
      </c>
      <c r="V4377" t="inlineStr">
        <is>
          <t>20250424</t>
        </is>
      </c>
    </row>
    <row r="4378" ht="15" customHeight="1">
      <c r="A4378" s="56" t="inlineStr">
        <is>
          <t>BN2009095</t>
        </is>
      </c>
      <c r="B4378" s="57" t="inlineStr">
        <is>
          <t>Honor</t>
        </is>
      </c>
      <c r="C4378" s="57" t="inlineStr">
        <is>
          <t>Honor Magic6 Lite 8-256GB 5G</t>
        </is>
      </c>
      <c r="D4378" s="57" t="inlineStr">
        <is>
          <t>-</t>
        </is>
      </c>
      <c r="E4378" s="58" t="n">
        <v>1099</v>
      </c>
      <c r="F4378" s="58" t="inlineStr">
        <is>
          <t>1099.00</t>
        </is>
      </c>
      <c r="G4378" s="58" t="inlineStr">
        <is>
          <t>Instock</t>
        </is>
      </c>
      <c r="H4378" s="58">
        <f>F4378+0</f>
        <v/>
      </c>
      <c r="I4378" s="58" t="n"/>
      <c r="J4378" s="9">
        <f>IF(I4378&lt;&gt;"",I4378,H4378)</f>
        <v/>
      </c>
      <c r="K4378" s="9">
        <f>E4378/(1+M4378)</f>
        <v/>
      </c>
      <c r="L4378" s="59" t="inlineStr">
        <is>
          <t>PLN</t>
        </is>
      </c>
      <c r="M4378" s="60" t="n">
        <v>0.23</v>
      </c>
      <c r="N4378" s="9">
        <f>K4378*VLOOKUP(L4378,'Exchange rate'!A:B,2,0)</f>
        <v/>
      </c>
      <c r="O4378" s="57" t="inlineStr">
        <is>
          <t>Play S</t>
        </is>
      </c>
      <c r="P4378" s="57" t="inlineStr">
        <is>
          <t>Play S</t>
        </is>
      </c>
      <c r="Q4378" s="57" t="inlineStr">
        <is>
          <t>Poland</t>
        </is>
      </c>
      <c r="R4378" s="61" t="inlineStr">
        <is>
          <t>https://www.play.pl/dlaciebie/produkty/honor/honor-magic6-lite-5g/?oid=4025025049&amp;ogrp=abonament&amp;installmentsAmount=24&amp;upfront=1.0</t>
        </is>
      </c>
      <c r="S4378" s="62" t="inlineStr">
        <is>
          <t>Handset</t>
        </is>
      </c>
      <c r="T4378" s="62" t="inlineStr">
        <is>
          <t>new</t>
        </is>
      </c>
      <c r="U4378" s="61" t="inlineStr">
        <is>
          <t>play.pl_IJH6WpA1VwpRnY6pEkEwQw==</t>
        </is>
      </c>
      <c r="V4378" t="inlineStr">
        <is>
          <t>20250424</t>
        </is>
      </c>
    </row>
    <row r="4379" ht="15" customHeight="1">
      <c r="A4379" s="56" t="inlineStr">
        <is>
          <t>BN2009095</t>
        </is>
      </c>
      <c r="B4379" s="57" t="inlineStr">
        <is>
          <t>Honor</t>
        </is>
      </c>
      <c r="C4379" s="57" t="inlineStr">
        <is>
          <t>Honor Magic6 Lite 8-256GB 5G</t>
        </is>
      </c>
      <c r="D4379" s="57" t="inlineStr">
        <is>
          <t>-</t>
        </is>
      </c>
      <c r="E4379" s="58" t="n">
        <v>1049</v>
      </c>
      <c r="F4379" s="58" t="inlineStr">
        <is>
          <t>1049.00</t>
        </is>
      </c>
      <c r="G4379" s="58" t="inlineStr">
        <is>
          <t>Instock</t>
        </is>
      </c>
      <c r="H4379" s="58">
        <f>F4379+0</f>
        <v/>
      </c>
      <c r="I4379" s="58" t="n"/>
      <c r="J4379" s="9">
        <f>IF(I4379&lt;&gt;"",I4379,H4379)</f>
        <v/>
      </c>
      <c r="K4379" s="9">
        <f>E4379/(1+M4379)</f>
        <v/>
      </c>
      <c r="L4379" s="59" t="inlineStr">
        <is>
          <t>PLN</t>
        </is>
      </c>
      <c r="M4379" s="60" t="n">
        <v>0.23</v>
      </c>
      <c r="N4379" s="9">
        <f>K4379*VLOOKUP(L4379,'Exchange rate'!A:B,2,0)</f>
        <v/>
      </c>
      <c r="O4379" s="57" t="inlineStr">
        <is>
          <t>Play M</t>
        </is>
      </c>
      <c r="P4379" s="57" t="inlineStr">
        <is>
          <t>Play M</t>
        </is>
      </c>
      <c r="Q4379" s="57" t="inlineStr">
        <is>
          <t>Poland</t>
        </is>
      </c>
      <c r="R4379" s="61" t="inlineStr">
        <is>
          <t>https://www.play.pl/dlaciebie/produkty/honor/honor-magic6-lite-5g/?oid=4026736649&amp;ogrp=abonament&amp;installmentsAmount=24&amp;upfront=1.0</t>
        </is>
      </c>
      <c r="S4379" s="62" t="inlineStr">
        <is>
          <t>Handset</t>
        </is>
      </c>
      <c r="T4379" s="62" t="inlineStr">
        <is>
          <t>new</t>
        </is>
      </c>
      <c r="U4379" s="61" t="inlineStr">
        <is>
          <t>play.pl_OYhiHSYgVa+12ecBAmtlcw==</t>
        </is>
      </c>
      <c r="V4379" t="inlineStr">
        <is>
          <t>20250424</t>
        </is>
      </c>
    </row>
    <row r="4380" ht="15" customHeight="1">
      <c r="A4380" s="56" t="inlineStr">
        <is>
          <t>BN2009095</t>
        </is>
      </c>
      <c r="B4380" s="57" t="inlineStr">
        <is>
          <t>Honor</t>
        </is>
      </c>
      <c r="C4380" s="57" t="inlineStr">
        <is>
          <t>Honor Magic6 Lite 8-256GB 5G</t>
        </is>
      </c>
      <c r="D4380" s="57" t="inlineStr">
        <is>
          <t>-</t>
        </is>
      </c>
      <c r="E4380" s="58" t="n">
        <v>1029</v>
      </c>
      <c r="F4380" s="58" t="inlineStr">
        <is>
          <t>1029.00</t>
        </is>
      </c>
      <c r="G4380" s="58" t="inlineStr">
        <is>
          <t>Instock</t>
        </is>
      </c>
      <c r="H4380" s="58">
        <f>F4380+0</f>
        <v/>
      </c>
      <c r="I4380" s="58" t="n"/>
      <c r="J4380" s="9">
        <f>IF(I4380&lt;&gt;"",I4380,H4380)</f>
        <v/>
      </c>
      <c r="K4380" s="9">
        <f>E4380/(1+M4380)</f>
        <v/>
      </c>
      <c r="L4380" s="59" t="inlineStr">
        <is>
          <t>PLN</t>
        </is>
      </c>
      <c r="M4380" s="60" t="n">
        <v>0.23</v>
      </c>
      <c r="N4380" s="9">
        <f>K4380*VLOOKUP(L4380,'Exchange rate'!A:B,2,0)</f>
        <v/>
      </c>
      <c r="O4380" s="57" t="inlineStr">
        <is>
          <t>Play L</t>
        </is>
      </c>
      <c r="P4380" s="57" t="inlineStr">
        <is>
          <t>Play L</t>
        </is>
      </c>
      <c r="Q4380" s="57" t="inlineStr">
        <is>
          <t>Poland</t>
        </is>
      </c>
      <c r="R4380" s="61" t="inlineStr">
        <is>
          <t>https://www.play.pl/dlaciebie/produkty/honor/honor-magic6-lite-5g/?oid=4026736659&amp;ogrp=abonament&amp;installmentsAmount=24&amp;upfront=1.0</t>
        </is>
      </c>
      <c r="S4380" s="62" t="inlineStr">
        <is>
          <t>Handset</t>
        </is>
      </c>
      <c r="T4380" s="62" t="inlineStr">
        <is>
          <t>new</t>
        </is>
      </c>
      <c r="U4380" s="61" t="inlineStr">
        <is>
          <t>play.pl_f6I97xig++zRFBO5Hvi84w==</t>
        </is>
      </c>
      <c r="V4380" t="inlineStr">
        <is>
          <t>20250424</t>
        </is>
      </c>
    </row>
    <row r="4381" ht="15" customHeight="1">
      <c r="A4381" s="56" t="inlineStr">
        <is>
          <t>BN2009096</t>
        </is>
      </c>
      <c r="B4381" s="57" t="inlineStr">
        <is>
          <t>Honor</t>
        </is>
      </c>
      <c r="C4381" s="57" t="inlineStr">
        <is>
          <t>Magic V2 16-512GB 5G</t>
        </is>
      </c>
      <c r="D4381" s="57" t="inlineStr">
        <is>
          <t>-</t>
        </is>
      </c>
      <c r="E4381" s="58" t="n">
        <v>0</v>
      </c>
      <c r="F4381" s="58" t="inlineStr">
        <is>
          <t>0.00</t>
        </is>
      </c>
      <c r="G4381" s="58" t="inlineStr">
        <is>
          <t>Outstock</t>
        </is>
      </c>
      <c r="H4381" s="58">
        <f>F4381+0</f>
        <v/>
      </c>
      <c r="I4381" s="58" t="n"/>
      <c r="J4381" s="9">
        <f>IF(I4381&lt;&gt;"",I4381,H4381)</f>
        <v/>
      </c>
      <c r="K4381" s="9">
        <f>E4381/(1+M4381)</f>
        <v/>
      </c>
      <c r="L4381" s="59" t="inlineStr">
        <is>
          <t>PLN</t>
        </is>
      </c>
      <c r="M4381" s="60" t="n">
        <v>0.23</v>
      </c>
      <c r="N4381" s="9">
        <f>K4381*VLOOKUP(L4381,'Exchange rate'!A:B,2,0)</f>
        <v/>
      </c>
      <c r="O4381" s="57" t="inlineStr">
        <is>
          <t>Play S</t>
        </is>
      </c>
      <c r="P4381" s="57" t="inlineStr">
        <is>
          <t>Play S</t>
        </is>
      </c>
      <c r="Q4381" s="57" t="inlineStr">
        <is>
          <t>Poland</t>
        </is>
      </c>
      <c r="R4381" s="61" t="inlineStr">
        <is>
          <t>https://www.play.pl/dlaciebie/produkty/honor/honor-magic-v2-5g-pad-9/?oid=4025025049</t>
        </is>
      </c>
      <c r="S4381" s="62" t="inlineStr">
        <is>
          <t>Handset</t>
        </is>
      </c>
      <c r="T4381" s="62" t="n"/>
      <c r="U4381" s="61" t="inlineStr">
        <is>
          <t>play.pl_mbMUWXEXlZ2eAhnMqZi5w==</t>
        </is>
      </c>
      <c r="V4381" t="inlineStr">
        <is>
          <t>20250424</t>
        </is>
      </c>
    </row>
    <row r="4382" ht="15" customHeight="1">
      <c r="A4382" s="56" t="inlineStr">
        <is>
          <t>BN2009096</t>
        </is>
      </c>
      <c r="B4382" s="57" t="inlineStr">
        <is>
          <t>Honor</t>
        </is>
      </c>
      <c r="C4382" s="57" t="inlineStr">
        <is>
          <t>Magic V2 16-512GB 5G</t>
        </is>
      </c>
      <c r="D4382" s="57" t="inlineStr">
        <is>
          <t>-</t>
        </is>
      </c>
      <c r="E4382" s="58" t="n">
        <v>0</v>
      </c>
      <c r="F4382" s="58" t="inlineStr">
        <is>
          <t>0.00</t>
        </is>
      </c>
      <c r="G4382" s="58" t="inlineStr">
        <is>
          <t>Outstock</t>
        </is>
      </c>
      <c r="H4382" s="58">
        <f>F4382+0</f>
        <v/>
      </c>
      <c r="I4382" s="58" t="n"/>
      <c r="J4382" s="9">
        <f>IF(I4382&lt;&gt;"",I4382,H4382)</f>
        <v/>
      </c>
      <c r="K4382" s="9">
        <f>E4382/(1+M4382)</f>
        <v/>
      </c>
      <c r="L4382" s="59" t="inlineStr">
        <is>
          <t>PLN</t>
        </is>
      </c>
      <c r="M4382" s="60" t="n">
        <v>0.23</v>
      </c>
      <c r="N4382" s="9">
        <f>K4382*VLOOKUP(L4382,'Exchange rate'!A:B,2,0)</f>
        <v/>
      </c>
      <c r="O4382" s="57" t="inlineStr">
        <is>
          <t>Play M</t>
        </is>
      </c>
      <c r="P4382" s="57" t="inlineStr">
        <is>
          <t>Play M</t>
        </is>
      </c>
      <c r="Q4382" s="57" t="inlineStr">
        <is>
          <t>Poland</t>
        </is>
      </c>
      <c r="R4382" s="61" t="inlineStr">
        <is>
          <t>https://www.play.pl/dlaciebie/produkty/honor/honor-magic-v2-5g-pad-9/?oid=4026736649&amp;simCard=1&amp;context=B2C</t>
        </is>
      </c>
      <c r="S4382" s="62" t="inlineStr">
        <is>
          <t>Handset</t>
        </is>
      </c>
      <c r="T4382" s="62" t="n"/>
      <c r="U4382" s="61" t="inlineStr">
        <is>
          <t>play.pl_t0AxSH25gxCafTdl3WzYew==</t>
        </is>
      </c>
      <c r="V4382" t="inlineStr">
        <is>
          <t>20250424</t>
        </is>
      </c>
    </row>
    <row r="4383" ht="15" customHeight="1">
      <c r="A4383" s="56" t="inlineStr">
        <is>
          <t>BN2009096</t>
        </is>
      </c>
      <c r="B4383" s="57" t="inlineStr">
        <is>
          <t>Honor</t>
        </is>
      </c>
      <c r="C4383" s="57" t="inlineStr">
        <is>
          <t>Magic V2 16-512GB 5G</t>
        </is>
      </c>
      <c r="D4383" s="57" t="inlineStr">
        <is>
          <t>-</t>
        </is>
      </c>
      <c r="E4383" s="58" t="n">
        <v>0</v>
      </c>
      <c r="F4383" s="58" t="inlineStr">
        <is>
          <t>0.00</t>
        </is>
      </c>
      <c r="G4383" s="58" t="inlineStr">
        <is>
          <t>Outstock</t>
        </is>
      </c>
      <c r="H4383" s="58">
        <f>F4383+0</f>
        <v/>
      </c>
      <c r="I4383" s="58" t="n"/>
      <c r="J4383" s="9">
        <f>IF(I4383&lt;&gt;"",I4383,H4383)</f>
        <v/>
      </c>
      <c r="K4383" s="9">
        <f>E4383/(1+M4383)</f>
        <v/>
      </c>
      <c r="L4383" s="59" t="inlineStr">
        <is>
          <t>PLN</t>
        </is>
      </c>
      <c r="M4383" s="60" t="n">
        <v>0.23</v>
      </c>
      <c r="N4383" s="9">
        <f>K4383*VLOOKUP(L4383,'Exchange rate'!A:B,2,0)</f>
        <v/>
      </c>
      <c r="O4383" s="57" t="inlineStr">
        <is>
          <t>Play L</t>
        </is>
      </c>
      <c r="P4383" s="57" t="inlineStr">
        <is>
          <t>Play L</t>
        </is>
      </c>
      <c r="Q4383" s="57" t="inlineStr">
        <is>
          <t>Poland</t>
        </is>
      </c>
      <c r="R4383" s="61" t="inlineStr">
        <is>
          <t>https://www.play.pl/dlaciebie/produkty/honor/honor-magic-v2-5g-pad-9/?oid=4026736659</t>
        </is>
      </c>
      <c r="S4383" s="62" t="inlineStr">
        <is>
          <t>Handset</t>
        </is>
      </c>
      <c r="T4383" s="62" t="n"/>
      <c r="U4383" s="61" t="inlineStr">
        <is>
          <t>play.pl_LRlTZYZn0AdR+ozd1uh9bw==</t>
        </is>
      </c>
      <c r="V4383" t="inlineStr">
        <is>
          <t>20250424</t>
        </is>
      </c>
    </row>
    <row r="4384" ht="15" customHeight="1">
      <c r="A4384" s="56" t="inlineStr">
        <is>
          <t>AN00000223</t>
        </is>
      </c>
      <c r="B4384" s="57" t="inlineStr">
        <is>
          <t>Huawei</t>
        </is>
      </c>
      <c r="C4384" s="57" t="inlineStr">
        <is>
          <t>Huawei Watch GT5 41mm Elegant</t>
        </is>
      </c>
      <c r="D4384" s="57" t="inlineStr">
        <is>
          <t>-</t>
        </is>
      </c>
      <c r="E4384" s="58" t="n">
        <v>1299</v>
      </c>
      <c r="F4384" s="58" t="inlineStr">
        <is>
          <t>1299.00</t>
        </is>
      </c>
      <c r="G4384" s="58" t="inlineStr">
        <is>
          <t>Instock</t>
        </is>
      </c>
      <c r="H4384" s="58">
        <f>F4384+0</f>
        <v/>
      </c>
      <c r="I4384" s="58" t="n"/>
      <c r="J4384" s="9">
        <f>IF(I4384&lt;&gt;"",I4384,H4384)</f>
        <v/>
      </c>
      <c r="K4384" s="9">
        <f>E4384/(1+M4384)</f>
        <v/>
      </c>
      <c r="L4384" s="59" t="inlineStr">
        <is>
          <t>PLN</t>
        </is>
      </c>
      <c r="M4384" s="60" t="n">
        <v>0.23</v>
      </c>
      <c r="N4384" s="9">
        <f>K4384*VLOOKUP(L4384,'Exchange rate'!A:B,2,0)</f>
        <v/>
      </c>
      <c r="O4384" s="57" t="inlineStr">
        <is>
          <t>Play S</t>
        </is>
      </c>
      <c r="P4384" s="57" t="inlineStr">
        <is>
          <t>Play S</t>
        </is>
      </c>
      <c r="Q4384" s="57" t="inlineStr">
        <is>
          <t>Poland</t>
        </is>
      </c>
      <c r="R4384" s="61" t="inlineStr">
        <is>
          <t>https://www.play.pl/dlaciebie/produkty/huawei/huawei-watch-gt5-41mm-elegant/?oid=4025025049&amp;ogrp=abonament&amp;installmentsAmount=24&amp;upfront=99&amp;simCard=1&amp;context=B2C</t>
        </is>
      </c>
      <c r="S4384" s="62" t="inlineStr">
        <is>
          <t>Smart Watch</t>
        </is>
      </c>
      <c r="T4384" s="62" t="n"/>
      <c r="U4384" s="61" t="inlineStr">
        <is>
          <t>play.pl_PqP1ulcpq2CQwHgs0Kq5ig==</t>
        </is>
      </c>
      <c r="V4384" t="inlineStr">
        <is>
          <t>20250424</t>
        </is>
      </c>
    </row>
    <row r="4385" ht="15" customHeight="1">
      <c r="A4385" s="56" t="inlineStr">
        <is>
          <t>AN00000223</t>
        </is>
      </c>
      <c r="B4385" s="57" t="inlineStr">
        <is>
          <t>Huawei</t>
        </is>
      </c>
      <c r="C4385" s="57" t="inlineStr">
        <is>
          <t>Huawei Watch GT5 41mm Elegant</t>
        </is>
      </c>
      <c r="D4385" s="57" t="inlineStr">
        <is>
          <t>-</t>
        </is>
      </c>
      <c r="E4385" s="58" t="n">
        <v>1259</v>
      </c>
      <c r="F4385" s="58" t="inlineStr">
        <is>
          <t>1259.00</t>
        </is>
      </c>
      <c r="G4385" s="58" t="inlineStr">
        <is>
          <t>Instock</t>
        </is>
      </c>
      <c r="H4385" s="58">
        <f>F4385+0</f>
        <v/>
      </c>
      <c r="I4385" s="58" t="n"/>
      <c r="J4385" s="9">
        <f>IF(I4385&lt;&gt;"",I4385,H4385)</f>
        <v/>
      </c>
      <c r="K4385" s="9">
        <f>E4385/(1+M4385)</f>
        <v/>
      </c>
      <c r="L4385" s="59" t="inlineStr">
        <is>
          <t>PLN</t>
        </is>
      </c>
      <c r="M4385" s="60" t="n">
        <v>0.23</v>
      </c>
      <c r="N4385" s="9">
        <f>K4385*VLOOKUP(L4385,'Exchange rate'!A:B,2,0)</f>
        <v/>
      </c>
      <c r="O4385" s="57" t="inlineStr">
        <is>
          <t>Play M</t>
        </is>
      </c>
      <c r="P4385" s="57" t="inlineStr">
        <is>
          <t>Play M</t>
        </is>
      </c>
      <c r="Q4385" s="57" t="inlineStr">
        <is>
          <t>Poland</t>
        </is>
      </c>
      <c r="R4385" s="61" t="inlineStr">
        <is>
          <t>https://www.play.pl/dlaciebie/produkty/huawei/huawei-watch-gt5-41mm-elegant/?oid=4026736649&amp;ogrp=abonament&amp;installmentsAmount=24&amp;upfront=1.0&amp;simCard=1&amp;context=B2C</t>
        </is>
      </c>
      <c r="S4385" s="62" t="inlineStr">
        <is>
          <t>Smart Watch</t>
        </is>
      </c>
      <c r="T4385" s="62" t="n"/>
      <c r="U4385" s="61" t="inlineStr">
        <is>
          <t>play.pl_IMJWW6QMLCcJdXD1sf1qVQ==</t>
        </is>
      </c>
      <c r="V4385" t="inlineStr">
        <is>
          <t>20250424</t>
        </is>
      </c>
    </row>
    <row r="4386" ht="15" customHeight="1">
      <c r="A4386" s="56" t="inlineStr">
        <is>
          <t>AN00000223</t>
        </is>
      </c>
      <c r="B4386" s="57" t="inlineStr">
        <is>
          <t>Huawei</t>
        </is>
      </c>
      <c r="C4386" s="57" t="inlineStr">
        <is>
          <t>Huawei Watch GT5 41mm Elegant</t>
        </is>
      </c>
      <c r="D4386" s="57" t="inlineStr">
        <is>
          <t>-</t>
        </is>
      </c>
      <c r="E4386" s="58" t="n">
        <v>1249</v>
      </c>
      <c r="F4386" s="58" t="inlineStr">
        <is>
          <t>1249.00</t>
        </is>
      </c>
      <c r="G4386" s="58" t="inlineStr">
        <is>
          <t>Instock</t>
        </is>
      </c>
      <c r="H4386" s="58">
        <f>F4386+0</f>
        <v/>
      </c>
      <c r="I4386" s="58" t="n"/>
      <c r="J4386" s="9">
        <f>IF(I4386&lt;&gt;"",I4386,H4386)</f>
        <v/>
      </c>
      <c r="K4386" s="9">
        <f>E4386/(1+M4386)</f>
        <v/>
      </c>
      <c r="L4386" s="59" t="inlineStr">
        <is>
          <t>PLN</t>
        </is>
      </c>
      <c r="M4386" s="60" t="n">
        <v>0.23</v>
      </c>
      <c r="N4386" s="9">
        <f>K4386*VLOOKUP(L4386,'Exchange rate'!A:B,2,0)</f>
        <v/>
      </c>
      <c r="O4386" s="57" t="inlineStr">
        <is>
          <t>Play L</t>
        </is>
      </c>
      <c r="P4386" s="57" t="inlineStr">
        <is>
          <t>Play L</t>
        </is>
      </c>
      <c r="Q4386" s="57" t="inlineStr">
        <is>
          <t>Poland</t>
        </is>
      </c>
      <c r="R4386" s="61" t="inlineStr">
        <is>
          <t>https://www.play.pl/dlaciebie/produkty/huawei/huawei-watch-gt5-41mm-elegant/?oid=4026736659&amp;ogrp=abonament&amp;installmentsAmount=24&amp;upfront=1.0</t>
        </is>
      </c>
      <c r="S4386" s="62" t="inlineStr">
        <is>
          <t>Smart Watch</t>
        </is>
      </c>
      <c r="T4386" s="62" t="n"/>
      <c r="U4386" s="61" t="inlineStr">
        <is>
          <t>play.pl_QEkh4xJEih840tF0cq12Nw==</t>
        </is>
      </c>
      <c r="V4386" t="inlineStr">
        <is>
          <t>20250424</t>
        </is>
      </c>
    </row>
    <row r="4387" ht="15" customHeight="1">
      <c r="A4387" s="56" t="inlineStr">
        <is>
          <t>AN00000225</t>
        </is>
      </c>
      <c r="B4387" s="57" t="inlineStr">
        <is>
          <t>Huawei</t>
        </is>
      </c>
      <c r="C4387" s="57" t="inlineStr">
        <is>
          <t>Huawei Watch GT5 46mm Active</t>
        </is>
      </c>
      <c r="D4387" s="57" t="inlineStr">
        <is>
          <t>-</t>
        </is>
      </c>
      <c r="E4387" s="58" t="n">
        <v>999</v>
      </c>
      <c r="F4387" s="58" t="inlineStr">
        <is>
          <t>999.00</t>
        </is>
      </c>
      <c r="G4387" s="58" t="inlineStr">
        <is>
          <t>Instock</t>
        </is>
      </c>
      <c r="H4387" s="58">
        <f>F4387+0</f>
        <v/>
      </c>
      <c r="I4387" s="58" t="n"/>
      <c r="J4387" s="9">
        <f>IF(I4387&lt;&gt;"",I4387,H4387)</f>
        <v/>
      </c>
      <c r="K4387" s="9">
        <f>E4387/(1+M4387)</f>
        <v/>
      </c>
      <c r="L4387" s="59" t="inlineStr">
        <is>
          <t>PLN</t>
        </is>
      </c>
      <c r="M4387" s="60" t="n">
        <v>0.23</v>
      </c>
      <c r="N4387" s="9">
        <f>K4387*VLOOKUP(L4387,'Exchange rate'!A:B,2,0)</f>
        <v/>
      </c>
      <c r="O4387" s="57" t="inlineStr">
        <is>
          <t>Play S</t>
        </is>
      </c>
      <c r="P4387" s="57" t="inlineStr">
        <is>
          <t>Play S</t>
        </is>
      </c>
      <c r="Q4387" s="57" t="inlineStr">
        <is>
          <t>Poland</t>
        </is>
      </c>
      <c r="R4387" s="61" t="inlineStr">
        <is>
          <t>https://www.play.pl/dlaciebie/produkty/huawei/huawei-watch-gt5-46mm-active/?oid=4025025049&amp;ogrp=abonament&amp;installmentsAmount=24&amp;upfront=1.0&amp;simCard=1&amp;context=B2C</t>
        </is>
      </c>
      <c r="S4387" s="62" t="inlineStr">
        <is>
          <t>Smart Watch</t>
        </is>
      </c>
      <c r="T4387" s="62" t="n"/>
      <c r="U4387" s="61" t="inlineStr">
        <is>
          <t>play.pl_OE+FvMxFqyHjONy47HWE6Q==</t>
        </is>
      </c>
      <c r="V4387" t="inlineStr">
        <is>
          <t>20250424</t>
        </is>
      </c>
    </row>
    <row r="4388" ht="15" customHeight="1">
      <c r="A4388" s="56" t="inlineStr">
        <is>
          <t>AN00000225</t>
        </is>
      </c>
      <c r="B4388" s="57" t="inlineStr">
        <is>
          <t>Huawei</t>
        </is>
      </c>
      <c r="C4388" s="57" t="inlineStr">
        <is>
          <t>Huawei Watch GT5 46mm Active</t>
        </is>
      </c>
      <c r="D4388" s="57" t="inlineStr">
        <is>
          <t>-</t>
        </is>
      </c>
      <c r="E4388" s="58" t="n">
        <v>969</v>
      </c>
      <c r="F4388" s="58" t="inlineStr">
        <is>
          <t>969.00</t>
        </is>
      </c>
      <c r="G4388" s="58" t="inlineStr">
        <is>
          <t>Instock</t>
        </is>
      </c>
      <c r="H4388" s="58">
        <f>F4388+0</f>
        <v/>
      </c>
      <c r="I4388" s="58" t="n"/>
      <c r="J4388" s="9">
        <f>IF(I4388&lt;&gt;"",I4388,H4388)</f>
        <v/>
      </c>
      <c r="K4388" s="9">
        <f>E4388/(1+M4388)</f>
        <v/>
      </c>
      <c r="L4388" s="59" t="inlineStr">
        <is>
          <t>PLN</t>
        </is>
      </c>
      <c r="M4388" s="60" t="n">
        <v>0.23</v>
      </c>
      <c r="N4388" s="9">
        <f>K4388*VLOOKUP(L4388,'Exchange rate'!A:B,2,0)</f>
        <v/>
      </c>
      <c r="O4388" s="57" t="inlineStr">
        <is>
          <t>Play M</t>
        </is>
      </c>
      <c r="P4388" s="57" t="inlineStr">
        <is>
          <t>Play M</t>
        </is>
      </c>
      <c r="Q4388" s="57" t="inlineStr">
        <is>
          <t>Poland</t>
        </is>
      </c>
      <c r="R4388" s="61" t="inlineStr">
        <is>
          <t>https://www.play.pl/dlaciebie/produkty/huawei/huawei-watch-gt5-46mm-active/?oid=4026736649&amp;ogrp=abonament&amp;installmentsAmount=24&amp;upfront=1.0&amp;simCard=1&amp;context=B2C</t>
        </is>
      </c>
      <c r="S4388" s="62" t="inlineStr">
        <is>
          <t>Smart Watch</t>
        </is>
      </c>
      <c r="T4388" s="62" t="n"/>
      <c r="U4388" s="61" t="inlineStr">
        <is>
          <t>play.pl_0byV5gG8fB+m6LdjmZWYVw==</t>
        </is>
      </c>
      <c r="V4388" t="inlineStr">
        <is>
          <t>20250424</t>
        </is>
      </c>
    </row>
    <row r="4389" ht="15" customHeight="1">
      <c r="A4389" s="56" t="inlineStr">
        <is>
          <t>AN00000225</t>
        </is>
      </c>
      <c r="B4389" s="57" t="inlineStr">
        <is>
          <t>Huawei</t>
        </is>
      </c>
      <c r="C4389" s="57" t="inlineStr">
        <is>
          <t>Huawei Watch GT5 46mm Active</t>
        </is>
      </c>
      <c r="D4389" s="57" t="inlineStr">
        <is>
          <t>-</t>
        </is>
      </c>
      <c r="E4389" s="58" t="n">
        <v>959</v>
      </c>
      <c r="F4389" s="58" t="inlineStr">
        <is>
          <t>959.00</t>
        </is>
      </c>
      <c r="G4389" s="58" t="inlineStr">
        <is>
          <t>Instock</t>
        </is>
      </c>
      <c r="H4389" s="58">
        <f>F4389+0</f>
        <v/>
      </c>
      <c r="I4389" s="58" t="n"/>
      <c r="J4389" s="9">
        <f>IF(I4389&lt;&gt;"",I4389,H4389)</f>
        <v/>
      </c>
      <c r="K4389" s="9">
        <f>E4389/(1+M4389)</f>
        <v/>
      </c>
      <c r="L4389" s="59" t="inlineStr">
        <is>
          <t>PLN</t>
        </is>
      </c>
      <c r="M4389" s="60" t="n">
        <v>0.23</v>
      </c>
      <c r="N4389" s="9">
        <f>K4389*VLOOKUP(L4389,'Exchange rate'!A:B,2,0)</f>
        <v/>
      </c>
      <c r="O4389" s="57" t="inlineStr">
        <is>
          <t>Play L</t>
        </is>
      </c>
      <c r="P4389" s="57" t="inlineStr">
        <is>
          <t>Play L</t>
        </is>
      </c>
      <c r="Q4389" s="57" t="inlineStr">
        <is>
          <t>Poland</t>
        </is>
      </c>
      <c r="R4389" s="61" t="inlineStr">
        <is>
          <t>https://www.play.pl/dlaciebie/produkty/huawei/huawei-watch-gt5-46mm-active/?oid=4026736659&amp;ogrp=abonament&amp;installmentsAmount=24&amp;upfront=1.0</t>
        </is>
      </c>
      <c r="S4389" s="62" t="inlineStr">
        <is>
          <t>Smart Watch</t>
        </is>
      </c>
      <c r="T4389" s="62" t="n"/>
      <c r="U4389" s="61" t="inlineStr">
        <is>
          <t>play.pl_KIBQ0O0t0rMPVLTNsSjsZA==</t>
        </is>
      </c>
      <c r="V4389" t="inlineStr">
        <is>
          <t>20250424</t>
        </is>
      </c>
    </row>
    <row r="4390" ht="15" customHeight="1">
      <c r="A4390" s="56" t="inlineStr">
        <is>
          <t>AN00000224</t>
        </is>
      </c>
      <c r="B4390" s="57" t="inlineStr">
        <is>
          <t>Huawei</t>
        </is>
      </c>
      <c r="C4390" s="57" t="inlineStr">
        <is>
          <t>Huawei Watch GT5 46mm Blue</t>
        </is>
      </c>
      <c r="D4390" s="57" t="inlineStr">
        <is>
          <t>-</t>
        </is>
      </c>
      <c r="E4390" s="58" t="n">
        <v>999</v>
      </c>
      <c r="F4390" s="58" t="inlineStr">
        <is>
          <t>999.00</t>
        </is>
      </c>
      <c r="G4390" s="58" t="inlineStr">
        <is>
          <t>Instock</t>
        </is>
      </c>
      <c r="H4390" s="58">
        <f>F4390+0</f>
        <v/>
      </c>
      <c r="I4390" s="58" t="n"/>
      <c r="J4390" s="9">
        <f>IF(I4390&lt;&gt;"",I4390,H4390)</f>
        <v/>
      </c>
      <c r="K4390" s="9">
        <f>E4390/(1+M4390)</f>
        <v/>
      </c>
      <c r="L4390" s="59" t="inlineStr">
        <is>
          <t>PLN</t>
        </is>
      </c>
      <c r="M4390" s="60" t="n">
        <v>0.23</v>
      </c>
      <c r="N4390" s="9">
        <f>K4390*VLOOKUP(L4390,'Exchange rate'!A:B,2,0)</f>
        <v/>
      </c>
      <c r="O4390" s="57" t="inlineStr">
        <is>
          <t>Play S</t>
        </is>
      </c>
      <c r="P4390" s="57" t="inlineStr">
        <is>
          <t>Play S</t>
        </is>
      </c>
      <c r="Q4390" s="57" t="inlineStr">
        <is>
          <t>Poland</t>
        </is>
      </c>
      <c r="R4390" s="61" t="inlineStr">
        <is>
          <t>https://www.play.pl/dlaciebie/produkty/huawei/huawei-watch-gt5-46mm-blue/?oid=4025025049&amp;ogrp=abonament&amp;installmentsAmount=24&amp;upfront=1.0&amp;simCard=1&amp;context=B2C</t>
        </is>
      </c>
      <c r="S4390" s="62" t="inlineStr">
        <is>
          <t>Smart Watch</t>
        </is>
      </c>
      <c r="T4390" s="62" t="n"/>
      <c r="U4390" s="61" t="inlineStr">
        <is>
          <t>play.pl_BlwACPCNZExm4OmxljF+9g==</t>
        </is>
      </c>
      <c r="V4390" t="inlineStr">
        <is>
          <t>20250424</t>
        </is>
      </c>
    </row>
    <row r="4391" ht="15" customHeight="1">
      <c r="A4391" s="56" t="inlineStr">
        <is>
          <t>AN00000224</t>
        </is>
      </c>
      <c r="B4391" s="57" t="inlineStr">
        <is>
          <t>Huawei</t>
        </is>
      </c>
      <c r="C4391" s="57" t="inlineStr">
        <is>
          <t>Huawei Watch GT5 46mm Blue</t>
        </is>
      </c>
      <c r="D4391" s="57" t="inlineStr">
        <is>
          <t>-</t>
        </is>
      </c>
      <c r="E4391" s="58" t="n">
        <v>969</v>
      </c>
      <c r="F4391" s="58" t="inlineStr">
        <is>
          <t>969.00</t>
        </is>
      </c>
      <c r="G4391" s="58" t="inlineStr">
        <is>
          <t>Instock</t>
        </is>
      </c>
      <c r="H4391" s="58">
        <f>F4391+0</f>
        <v/>
      </c>
      <c r="I4391" s="58" t="n"/>
      <c r="J4391" s="9">
        <f>IF(I4391&lt;&gt;"",I4391,H4391)</f>
        <v/>
      </c>
      <c r="K4391" s="9">
        <f>E4391/(1+M4391)</f>
        <v/>
      </c>
      <c r="L4391" s="59" t="inlineStr">
        <is>
          <t>PLN</t>
        </is>
      </c>
      <c r="M4391" s="60" t="n">
        <v>0.23</v>
      </c>
      <c r="N4391" s="9">
        <f>K4391*VLOOKUP(L4391,'Exchange rate'!A:B,2,0)</f>
        <v/>
      </c>
      <c r="O4391" s="57" t="inlineStr">
        <is>
          <t>Play M</t>
        </is>
      </c>
      <c r="P4391" s="57" t="inlineStr">
        <is>
          <t>Play M</t>
        </is>
      </c>
      <c r="Q4391" s="57" t="inlineStr">
        <is>
          <t>Poland</t>
        </is>
      </c>
      <c r="R4391" s="61" t="inlineStr">
        <is>
          <t>https://www.play.pl/dlaciebie/produkty/huawei/huawei-watch-gt5-46mm-blue/?oid=4026736649&amp;ogrp=abonament&amp;installmentsAmount=24&amp;upfront=1.0&amp;simCard=1&amp;context=B2C</t>
        </is>
      </c>
      <c r="S4391" s="62" t="inlineStr">
        <is>
          <t>Smart Watch</t>
        </is>
      </c>
      <c r="T4391" s="62" t="n"/>
      <c r="U4391" s="61" t="inlineStr">
        <is>
          <t>play.pl_PCbms15StDz4oCaH4NLFvA==</t>
        </is>
      </c>
      <c r="V4391" t="inlineStr">
        <is>
          <t>20250424</t>
        </is>
      </c>
    </row>
    <row r="4392" ht="15" customHeight="1">
      <c r="A4392" s="56" t="inlineStr">
        <is>
          <t>AN00000224</t>
        </is>
      </c>
      <c r="B4392" s="57" t="inlineStr">
        <is>
          <t>Huawei</t>
        </is>
      </c>
      <c r="C4392" s="57" t="inlineStr">
        <is>
          <t>Huawei Watch GT5 46mm Blue</t>
        </is>
      </c>
      <c r="D4392" s="57" t="inlineStr">
        <is>
          <t>-</t>
        </is>
      </c>
      <c r="E4392" s="58" t="n">
        <v>959</v>
      </c>
      <c r="F4392" s="58" t="inlineStr">
        <is>
          <t>959.00</t>
        </is>
      </c>
      <c r="G4392" s="58" t="inlineStr">
        <is>
          <t>Instock</t>
        </is>
      </c>
      <c r="H4392" s="58">
        <f>F4392+0</f>
        <v/>
      </c>
      <c r="I4392" s="58" t="n"/>
      <c r="J4392" s="9">
        <f>IF(I4392&lt;&gt;"",I4392,H4392)</f>
        <v/>
      </c>
      <c r="K4392" s="9">
        <f>E4392/(1+M4392)</f>
        <v/>
      </c>
      <c r="L4392" s="59" t="inlineStr">
        <is>
          <t>PLN</t>
        </is>
      </c>
      <c r="M4392" s="60" t="n">
        <v>0.23</v>
      </c>
      <c r="N4392" s="9">
        <f>K4392*VLOOKUP(L4392,'Exchange rate'!A:B,2,0)</f>
        <v/>
      </c>
      <c r="O4392" s="57" t="inlineStr">
        <is>
          <t>Play L</t>
        </is>
      </c>
      <c r="P4392" s="57" t="inlineStr">
        <is>
          <t>Play L</t>
        </is>
      </c>
      <c r="Q4392" s="57" t="inlineStr">
        <is>
          <t>Poland</t>
        </is>
      </c>
      <c r="R4392" s="61" t="inlineStr">
        <is>
          <t>https://www.play.pl/dlaciebie/produkty/huawei/huawei-watch-gt5-46mm-blue/?oid=4026736659&amp;ogrp=abonament&amp;installmentsAmount=24&amp;upfront=1.0</t>
        </is>
      </c>
      <c r="S4392" s="62" t="inlineStr">
        <is>
          <t>Smart Watch</t>
        </is>
      </c>
      <c r="T4392" s="62" t="n"/>
      <c r="U4392" s="61" t="inlineStr">
        <is>
          <t>play.pl_04jHJfP64DfBPzFj58YOA==</t>
        </is>
      </c>
      <c r="V4392" t="inlineStr">
        <is>
          <t>20250424</t>
        </is>
      </c>
    </row>
    <row r="4393" ht="15" customHeight="1">
      <c r="A4393" s="56" t="inlineStr">
        <is>
          <t>AN00000227</t>
        </is>
      </c>
      <c r="B4393" s="57" t="inlineStr">
        <is>
          <t>Huawei</t>
        </is>
      </c>
      <c r="C4393" s="57" t="inlineStr">
        <is>
          <t>Huawei Watch GT5 Pro 46mm Elite</t>
        </is>
      </c>
      <c r="D4393" s="57" t="inlineStr">
        <is>
          <t>-</t>
        </is>
      </c>
      <c r="E4393" s="58" t="n">
        <v>1899</v>
      </c>
      <c r="F4393" s="58" t="inlineStr">
        <is>
          <t>1899.00</t>
        </is>
      </c>
      <c r="G4393" s="58" t="inlineStr">
        <is>
          <t>Instock</t>
        </is>
      </c>
      <c r="H4393" s="58">
        <f>F4393+0</f>
        <v/>
      </c>
      <c r="I4393" s="58" t="n"/>
      <c r="J4393" s="9">
        <f>IF(I4393&lt;&gt;"",I4393,H4393)</f>
        <v/>
      </c>
      <c r="K4393" s="9">
        <f>E4393/(1+M4393)</f>
        <v/>
      </c>
      <c r="L4393" s="59" t="inlineStr">
        <is>
          <t>PLN</t>
        </is>
      </c>
      <c r="M4393" s="60" t="n">
        <v>0.23</v>
      </c>
      <c r="N4393" s="9">
        <f>K4393*VLOOKUP(L4393,'Exchange rate'!A:B,2,0)</f>
        <v/>
      </c>
      <c r="O4393" s="57" t="inlineStr">
        <is>
          <t>Play S</t>
        </is>
      </c>
      <c r="P4393" s="57" t="inlineStr">
        <is>
          <t>Play S</t>
        </is>
      </c>
      <c r="Q4393" s="57" t="inlineStr">
        <is>
          <t>Poland</t>
        </is>
      </c>
      <c r="R4393" s="61" t="inlineStr">
        <is>
          <t>https://www.play.pl/dlaciebie/produkty/huawei/huawei-watch-gt6-pro-46mm/?oid=4025025049&amp;ogrp=abonament&amp;installmentsAmount=24&amp;upfront=799&amp;simCard=1&amp;context=B2C</t>
        </is>
      </c>
      <c r="S4393" s="62" t="inlineStr">
        <is>
          <t>Smart Watch</t>
        </is>
      </c>
      <c r="T4393" s="62" t="n"/>
      <c r="U4393" s="61" t="inlineStr">
        <is>
          <t>play.pl_dd8JaQbCZ8upn7Ix7ntlhA==</t>
        </is>
      </c>
      <c r="V4393" t="inlineStr">
        <is>
          <t>20250424</t>
        </is>
      </c>
    </row>
    <row r="4394" ht="15" customHeight="1">
      <c r="A4394" s="56" t="inlineStr">
        <is>
          <t>AN00000227</t>
        </is>
      </c>
      <c r="B4394" s="57" t="inlineStr">
        <is>
          <t>Huawei</t>
        </is>
      </c>
      <c r="C4394" s="57" t="inlineStr">
        <is>
          <t>Huawei Watch GT5 Pro 46mm Elite</t>
        </is>
      </c>
      <c r="D4394" s="57" t="inlineStr">
        <is>
          <t>-</t>
        </is>
      </c>
      <c r="E4394" s="58" t="n">
        <v>1899</v>
      </c>
      <c r="F4394" s="58" t="inlineStr">
        <is>
          <t>1899.00</t>
        </is>
      </c>
      <c r="G4394" s="58" t="inlineStr">
        <is>
          <t>Instock</t>
        </is>
      </c>
      <c r="H4394" s="58">
        <f>F4394+0</f>
        <v/>
      </c>
      <c r="I4394" s="58" t="n"/>
      <c r="J4394" s="9">
        <f>IF(I4394&lt;&gt;"",I4394,H4394)</f>
        <v/>
      </c>
      <c r="K4394" s="9">
        <f>E4394/(1+M4394)</f>
        <v/>
      </c>
      <c r="L4394" s="59" t="inlineStr">
        <is>
          <t>PLN</t>
        </is>
      </c>
      <c r="M4394" s="60" t="n">
        <v>0.23</v>
      </c>
      <c r="N4394" s="9">
        <f>K4394*VLOOKUP(L4394,'Exchange rate'!A:B,2,0)</f>
        <v/>
      </c>
      <c r="O4394" s="57" t="inlineStr">
        <is>
          <t>Play M</t>
        </is>
      </c>
      <c r="P4394" s="57" t="inlineStr">
        <is>
          <t>Play M</t>
        </is>
      </c>
      <c r="Q4394" s="57" t="inlineStr">
        <is>
          <t>Poland</t>
        </is>
      </c>
      <c r="R4394" s="61" t="inlineStr">
        <is>
          <t>https://www.play.pl/dlaciebie/produkty/huawei/huawei-watch-gt6-pro-46mm/?oid=4026736649&amp;ogrp=abonament&amp;installmentsAmount=24&amp;upfront=79&amp;simCard=1&amp;context=B2C</t>
        </is>
      </c>
      <c r="S4394" s="62" t="inlineStr">
        <is>
          <t>Smart Watch</t>
        </is>
      </c>
      <c r="T4394" s="62" t="n"/>
      <c r="U4394" s="61" t="inlineStr">
        <is>
          <t>play.pl_Dwi2AvDM8HARGhBBf9g+nw==</t>
        </is>
      </c>
      <c r="V4394" t="inlineStr">
        <is>
          <t>20250424</t>
        </is>
      </c>
    </row>
    <row r="4395" ht="15" customHeight="1">
      <c r="A4395" s="56" t="inlineStr">
        <is>
          <t>AN00000227</t>
        </is>
      </c>
      <c r="B4395" s="57" t="inlineStr">
        <is>
          <t>Huawei</t>
        </is>
      </c>
      <c r="C4395" s="57" t="inlineStr">
        <is>
          <t>Huawei Watch GT5 Pro 46mm Elite</t>
        </is>
      </c>
      <c r="D4395" s="57" t="inlineStr">
        <is>
          <t>-</t>
        </is>
      </c>
      <c r="E4395" s="58" t="n">
        <v>1899</v>
      </c>
      <c r="F4395" s="58" t="inlineStr">
        <is>
          <t>1899.00</t>
        </is>
      </c>
      <c r="G4395" s="58" t="inlineStr">
        <is>
          <t>Instock</t>
        </is>
      </c>
      <c r="H4395" s="58">
        <f>F4395+0</f>
        <v/>
      </c>
      <c r="I4395" s="58" t="n"/>
      <c r="J4395" s="9">
        <f>IF(I4395&lt;&gt;"",I4395,H4395)</f>
        <v/>
      </c>
      <c r="K4395" s="9">
        <f>E4395/(1+M4395)</f>
        <v/>
      </c>
      <c r="L4395" s="59" t="inlineStr">
        <is>
          <t>PLN</t>
        </is>
      </c>
      <c r="M4395" s="60" t="n">
        <v>0.23</v>
      </c>
      <c r="N4395" s="9">
        <f>K4395*VLOOKUP(L4395,'Exchange rate'!A:B,2,0)</f>
        <v/>
      </c>
      <c r="O4395" s="57" t="inlineStr">
        <is>
          <t>Play L</t>
        </is>
      </c>
      <c r="P4395" s="57" t="inlineStr">
        <is>
          <t>Play L</t>
        </is>
      </c>
      <c r="Q4395" s="57" t="inlineStr">
        <is>
          <t>Poland</t>
        </is>
      </c>
      <c r="R4395" s="61" t="inlineStr">
        <is>
          <t>https://www.play.pl/dlaciebie/produkty/huawei/huawei-watch-gt6-pro-46mm/?oid=4026736659&amp;ogrp=abonament&amp;installmentsAmount=24&amp;upfront=499.00</t>
        </is>
      </c>
      <c r="S4395" s="62" t="inlineStr">
        <is>
          <t>Smart Watch</t>
        </is>
      </c>
      <c r="T4395" s="62" t="n"/>
      <c r="U4395" s="61" t="inlineStr">
        <is>
          <t>play.pl_TWIayvCtyZFSQn2MVy2g==</t>
        </is>
      </c>
      <c r="V4395" t="inlineStr">
        <is>
          <t>20250424</t>
        </is>
      </c>
    </row>
    <row r="4396" ht="15" customHeight="1">
      <c r="A4396" s="56" t="inlineStr">
        <is>
          <t>BN2009056</t>
        </is>
      </c>
      <c r="B4396" s="57" t="inlineStr">
        <is>
          <t>Huawei</t>
        </is>
      </c>
      <c r="C4396" s="57" t="inlineStr">
        <is>
          <t>Watch 4 Pro LTE</t>
        </is>
      </c>
      <c r="D4396" s="57" t="inlineStr">
        <is>
          <t>-</t>
        </is>
      </c>
      <c r="E4396" s="58" t="n">
        <v>1999</v>
      </c>
      <c r="F4396" s="58" t="inlineStr">
        <is>
          <t>1999.00</t>
        </is>
      </c>
      <c r="G4396" s="58" t="inlineStr">
        <is>
          <t>Instock</t>
        </is>
      </c>
      <c r="H4396" s="58">
        <f>F4396+0</f>
        <v/>
      </c>
      <c r="I4396" s="58" t="n"/>
      <c r="J4396" s="9">
        <f>IF(I4396&lt;&gt;"",I4396,H4396)</f>
        <v/>
      </c>
      <c r="K4396" s="9">
        <f>E4396/(1+M4396)</f>
        <v/>
      </c>
      <c r="L4396" s="59" t="inlineStr">
        <is>
          <t>PLN</t>
        </is>
      </c>
      <c r="M4396" s="60" t="n">
        <v>0.23</v>
      </c>
      <c r="N4396" s="9">
        <f>K4396*VLOOKUP(L4396,'Exchange rate'!A:B,2,0)</f>
        <v/>
      </c>
      <c r="O4396" s="57" t="inlineStr">
        <is>
          <t>Play S</t>
        </is>
      </c>
      <c r="P4396" s="57" t="inlineStr">
        <is>
          <t>Play S</t>
        </is>
      </c>
      <c r="Q4396" s="57" t="inlineStr">
        <is>
          <t>Poland</t>
        </is>
      </c>
      <c r="R4396" s="61" t="inlineStr">
        <is>
          <t>https://www.play.pl/dlaciebie/produkty/huawei/huawei-watch-4-pro-lte/?oid=4025025049&amp;ogrp=abonament&amp;installmentsAmount=24&amp;upfront=799&amp;simCard=1&amp;context=B2C</t>
        </is>
      </c>
      <c r="S4396" s="62" t="inlineStr">
        <is>
          <t>Smart Watch</t>
        </is>
      </c>
      <c r="T4396" s="62" t="n"/>
      <c r="U4396" s="61" t="inlineStr">
        <is>
          <t>play.pl_ncXf6zpGI7cp8LlNMpA3w==</t>
        </is>
      </c>
      <c r="V4396" t="inlineStr">
        <is>
          <t>20250424</t>
        </is>
      </c>
    </row>
    <row r="4397" ht="15" customHeight="1">
      <c r="A4397" s="56" t="inlineStr">
        <is>
          <t>BN2009056</t>
        </is>
      </c>
      <c r="B4397" s="57" t="inlineStr">
        <is>
          <t>Huawei</t>
        </is>
      </c>
      <c r="C4397" s="57" t="inlineStr">
        <is>
          <t>Watch 4 Pro LTE</t>
        </is>
      </c>
      <c r="D4397" s="57" t="inlineStr">
        <is>
          <t>-</t>
        </is>
      </c>
      <c r="E4397" s="58" t="n">
        <v>1899</v>
      </c>
      <c r="F4397" s="58" t="inlineStr">
        <is>
          <t>1899.00</t>
        </is>
      </c>
      <c r="G4397" s="58" t="inlineStr">
        <is>
          <t>Instock</t>
        </is>
      </c>
      <c r="H4397" s="58">
        <f>F4397+0</f>
        <v/>
      </c>
      <c r="I4397" s="58" t="n"/>
      <c r="J4397" s="9">
        <f>IF(I4397&lt;&gt;"",I4397,H4397)</f>
        <v/>
      </c>
      <c r="K4397" s="9">
        <f>E4397/(1+M4397)</f>
        <v/>
      </c>
      <c r="L4397" s="59" t="inlineStr">
        <is>
          <t>PLN</t>
        </is>
      </c>
      <c r="M4397" s="60" t="n">
        <v>0.23</v>
      </c>
      <c r="N4397" s="9">
        <f>K4397*VLOOKUP(L4397,'Exchange rate'!A:B,2,0)</f>
        <v/>
      </c>
      <c r="O4397" s="57" t="inlineStr">
        <is>
          <t>Play M</t>
        </is>
      </c>
      <c r="P4397" s="57" t="inlineStr">
        <is>
          <t>Play M</t>
        </is>
      </c>
      <c r="Q4397" s="57" t="inlineStr">
        <is>
          <t>Poland</t>
        </is>
      </c>
      <c r="R4397" s="61" t="inlineStr">
        <is>
          <t>https://www.play.pl/dlaciebie/produkty/huawei/huawei-watch-4-pro-lte/?oid=4026736649&amp;ogrp=abonament&amp;installmentsAmount=24&amp;upfront=1&amp;simCard=1&amp;context=B2C</t>
        </is>
      </c>
      <c r="S4397" s="62" t="inlineStr">
        <is>
          <t>Smart Watch</t>
        </is>
      </c>
      <c r="T4397" s="62" t="n"/>
      <c r="U4397" s="61" t="inlineStr">
        <is>
          <t>play.pl_hD2fvLHETXcuEu5OmUL0hw==</t>
        </is>
      </c>
      <c r="V4397" t="inlineStr">
        <is>
          <t>20250424</t>
        </is>
      </c>
    </row>
    <row r="4398" ht="15" customHeight="1">
      <c r="A4398" s="56" t="inlineStr">
        <is>
          <t>BN2009056</t>
        </is>
      </c>
      <c r="B4398" s="57" t="inlineStr">
        <is>
          <t>Huawei</t>
        </is>
      </c>
      <c r="C4398" s="57" t="inlineStr">
        <is>
          <t>Watch 4 Pro LTE</t>
        </is>
      </c>
      <c r="D4398" s="57" t="inlineStr">
        <is>
          <t>-</t>
        </is>
      </c>
      <c r="E4398" s="58" t="n">
        <v>1849</v>
      </c>
      <c r="F4398" s="58" t="inlineStr">
        <is>
          <t>1849.00</t>
        </is>
      </c>
      <c r="G4398" s="58" t="inlineStr">
        <is>
          <t>Instock</t>
        </is>
      </c>
      <c r="H4398" s="58">
        <f>F4398+0</f>
        <v/>
      </c>
      <c r="I4398" s="58" t="n"/>
      <c r="J4398" s="9">
        <f>IF(I4398&lt;&gt;"",I4398,H4398)</f>
        <v/>
      </c>
      <c r="K4398" s="9">
        <f>E4398/(1+M4398)</f>
        <v/>
      </c>
      <c r="L4398" s="59" t="inlineStr">
        <is>
          <t>PLN</t>
        </is>
      </c>
      <c r="M4398" s="60" t="n">
        <v>0.23</v>
      </c>
      <c r="N4398" s="9">
        <f>K4398*VLOOKUP(L4398,'Exchange rate'!A:B,2,0)</f>
        <v/>
      </c>
      <c r="O4398" s="57" t="inlineStr">
        <is>
          <t>Play L</t>
        </is>
      </c>
      <c r="P4398" s="57" t="inlineStr">
        <is>
          <t>Play L</t>
        </is>
      </c>
      <c r="Q4398" s="57" t="inlineStr">
        <is>
          <t>Poland</t>
        </is>
      </c>
      <c r="R4398" s="61" t="inlineStr">
        <is>
          <t>https://www.play.pl/dlaciebie/produkty/huawei/huawei-watch-4-pro-lte/?oid=4026736659&amp;ogrp=abonament&amp;installmentsAmount=24&amp;upfront=1&amp;simCard=1&amp;context=B2C</t>
        </is>
      </c>
      <c r="S4398" s="62" t="inlineStr">
        <is>
          <t>Smart Watch</t>
        </is>
      </c>
      <c r="T4398" s="62" t="n"/>
      <c r="U4398" s="61" t="inlineStr">
        <is>
          <t>play.pl_XghK52SLkM7hTwwQHrZ2+A==</t>
        </is>
      </c>
      <c r="V4398" t="inlineStr">
        <is>
          <t>20250424</t>
        </is>
      </c>
    </row>
    <row r="4399" ht="15" customHeight="1">
      <c r="A4399" s="56" t="inlineStr">
        <is>
          <t>BN2009528</t>
        </is>
      </c>
      <c r="B4399" s="57" t="inlineStr">
        <is>
          <t>Huawei</t>
        </is>
      </c>
      <c r="C4399" s="57" t="inlineStr">
        <is>
          <t>Watch 4 Pro Space Edition LTE</t>
        </is>
      </c>
      <c r="D4399" s="57" t="inlineStr">
        <is>
          <t>-</t>
        </is>
      </c>
      <c r="E4399" s="58" t="n">
        <v>2199</v>
      </c>
      <c r="F4399" s="58" t="inlineStr">
        <is>
          <t>2199.00</t>
        </is>
      </c>
      <c r="G4399" s="58" t="inlineStr">
        <is>
          <t>Instock</t>
        </is>
      </c>
      <c r="H4399" s="58">
        <f>F4399+0</f>
        <v/>
      </c>
      <c r="I4399" s="58" t="n"/>
      <c r="J4399" s="9">
        <f>IF(I4399&lt;&gt;"",I4399,H4399)</f>
        <v/>
      </c>
      <c r="K4399" s="9">
        <f>E4399/(1+M4399)</f>
        <v/>
      </c>
      <c r="L4399" s="59" t="inlineStr">
        <is>
          <t>PLN</t>
        </is>
      </c>
      <c r="M4399" s="60" t="n">
        <v>0.23</v>
      </c>
      <c r="N4399" s="9">
        <f>K4399*VLOOKUP(L4399,'Exchange rate'!A:B,2,0)</f>
        <v/>
      </c>
      <c r="O4399" s="57" t="inlineStr">
        <is>
          <t>Play S</t>
        </is>
      </c>
      <c r="P4399" s="57" t="inlineStr">
        <is>
          <t>Play S</t>
        </is>
      </c>
      <c r="Q4399" s="57" t="inlineStr">
        <is>
          <t>Poland</t>
        </is>
      </c>
      <c r="R4399" s="61" t="inlineStr">
        <is>
          <t>https://www.play.pl/dlaciebie/produkty/huawei/huawei-watch-4-pro-space-edition-lte/?oid=4025025049</t>
        </is>
      </c>
      <c r="S4399" s="62" t="inlineStr">
        <is>
          <t>Smart Watch</t>
        </is>
      </c>
      <c r="T4399" s="62" t="n"/>
      <c r="U4399" s="61" t="inlineStr">
        <is>
          <t>play.pl_qdc1m3xLZri9KbudUz5h6w==</t>
        </is>
      </c>
      <c r="V4399" t="inlineStr">
        <is>
          <t>20250424</t>
        </is>
      </c>
    </row>
    <row r="4400" ht="15" customHeight="1">
      <c r="A4400" s="56" t="inlineStr">
        <is>
          <t>BN2009528</t>
        </is>
      </c>
      <c r="B4400" s="57" t="inlineStr">
        <is>
          <t>Huawei</t>
        </is>
      </c>
      <c r="C4400" s="57" t="inlineStr">
        <is>
          <t>Watch 4 Pro Space Edition LTE</t>
        </is>
      </c>
      <c r="D4400" s="57" t="inlineStr">
        <is>
          <t>-</t>
        </is>
      </c>
      <c r="E4400" s="58" t="n">
        <v>2199</v>
      </c>
      <c r="F4400" s="58" t="inlineStr">
        <is>
          <t>2199.00</t>
        </is>
      </c>
      <c r="G4400" s="58" t="inlineStr">
        <is>
          <t>Instock</t>
        </is>
      </c>
      <c r="H4400" s="58">
        <f>F4400+0</f>
        <v/>
      </c>
      <c r="I4400" s="58" t="n"/>
      <c r="J4400" s="9">
        <f>IF(I4400&lt;&gt;"",I4400,H4400)</f>
        <v/>
      </c>
      <c r="K4400" s="9">
        <f>E4400/(1+M4400)</f>
        <v/>
      </c>
      <c r="L4400" s="59" t="inlineStr">
        <is>
          <t>PLN</t>
        </is>
      </c>
      <c r="M4400" s="60" t="n">
        <v>0.23</v>
      </c>
      <c r="N4400" s="9">
        <f>K4400*VLOOKUP(L4400,'Exchange rate'!A:B,2,0)</f>
        <v/>
      </c>
      <c r="O4400" s="57" t="inlineStr">
        <is>
          <t>Play M</t>
        </is>
      </c>
      <c r="P4400" s="57" t="inlineStr">
        <is>
          <t>Play M</t>
        </is>
      </c>
      <c r="Q4400" s="57" t="inlineStr">
        <is>
          <t>Poland</t>
        </is>
      </c>
      <c r="R4400" s="61" t="inlineStr">
        <is>
          <t>https://www.play.pl/dlaciebie/produkty/huawei/huawei-watch-4-pro-space-edition-lte/?oid=4026736649&amp;simCard=1&amp;context=B2C</t>
        </is>
      </c>
      <c r="S4400" s="62" t="inlineStr">
        <is>
          <t>Smart Watch</t>
        </is>
      </c>
      <c r="T4400" s="62" t="n"/>
      <c r="U4400" s="61" t="inlineStr">
        <is>
          <t>play.pl_IuNc23OXRQuJpt88wQSwRw==</t>
        </is>
      </c>
      <c r="V4400" t="inlineStr">
        <is>
          <t>20250424</t>
        </is>
      </c>
    </row>
    <row r="4401" ht="15" customHeight="1">
      <c r="A4401" s="56" t="inlineStr">
        <is>
          <t>BN2009528</t>
        </is>
      </c>
      <c r="B4401" s="57" t="inlineStr">
        <is>
          <t>Huawei</t>
        </is>
      </c>
      <c r="C4401" s="57" t="inlineStr">
        <is>
          <t>Watch 4 Pro Space Edition LTE</t>
        </is>
      </c>
      <c r="D4401" s="57" t="inlineStr">
        <is>
          <t>-</t>
        </is>
      </c>
      <c r="E4401" s="58" t="n">
        <v>2199</v>
      </c>
      <c r="F4401" s="58" t="inlineStr">
        <is>
          <t>2199.00</t>
        </is>
      </c>
      <c r="G4401" s="58" t="inlineStr">
        <is>
          <t>Instock</t>
        </is>
      </c>
      <c r="H4401" s="58">
        <f>F4401+0</f>
        <v/>
      </c>
      <c r="I4401" s="58" t="n"/>
      <c r="J4401" s="9">
        <f>IF(I4401&lt;&gt;"",I4401,H4401)</f>
        <v/>
      </c>
      <c r="K4401" s="9">
        <f>E4401/(1+M4401)</f>
        <v/>
      </c>
      <c r="L4401" s="59" t="inlineStr">
        <is>
          <t>PLN</t>
        </is>
      </c>
      <c r="M4401" s="60" t="n">
        <v>0.23</v>
      </c>
      <c r="N4401" s="9">
        <f>K4401*VLOOKUP(L4401,'Exchange rate'!A:B,2,0)</f>
        <v/>
      </c>
      <c r="O4401" s="57" t="inlineStr">
        <is>
          <t>Play L</t>
        </is>
      </c>
      <c r="P4401" s="57" t="inlineStr">
        <is>
          <t>Play L</t>
        </is>
      </c>
      <c r="Q4401" s="57" t="inlineStr">
        <is>
          <t>Poland</t>
        </is>
      </c>
      <c r="R4401" s="61" t="inlineStr">
        <is>
          <t>https://www.play.pl/dlaciebie/produkty/huawei/huawei-watch-4-pro-space-edition-lte/?oid=4026736659</t>
        </is>
      </c>
      <c r="S4401" s="62" t="inlineStr">
        <is>
          <t>Smart Watch</t>
        </is>
      </c>
      <c r="T4401" s="62" t="n"/>
      <c r="U4401" s="61" t="inlineStr">
        <is>
          <t>play.pl_tOBwxrRuzPaTP+axSKMsKw==</t>
        </is>
      </c>
      <c r="V4401" t="inlineStr">
        <is>
          <t>20250424</t>
        </is>
      </c>
    </row>
    <row r="4402" ht="15" customHeight="1">
      <c r="A4402" s="56" t="inlineStr">
        <is>
          <t>AN00000164</t>
        </is>
      </c>
      <c r="B4402" s="57" t="inlineStr">
        <is>
          <t>Huawei</t>
        </is>
      </c>
      <c r="C4402" s="57" t="inlineStr">
        <is>
          <t>Watch GT4 41mm Classic</t>
        </is>
      </c>
      <c r="D4402" s="57" t="inlineStr">
        <is>
          <t>-</t>
        </is>
      </c>
      <c r="E4402" s="58" t="n">
        <v>799</v>
      </c>
      <c r="F4402" s="58" t="inlineStr">
        <is>
          <t>0.00</t>
        </is>
      </c>
      <c r="G4402" s="58" t="inlineStr">
        <is>
          <t>Outstock</t>
        </is>
      </c>
      <c r="H4402" s="58">
        <f>F4402+0</f>
        <v/>
      </c>
      <c r="I4402" s="58" t="n"/>
      <c r="J4402" s="9">
        <f>IF(I4402&lt;&gt;"",I4402,H4402)</f>
        <v/>
      </c>
      <c r="K4402" s="9">
        <f>E4402/(1+M4402)</f>
        <v/>
      </c>
      <c r="L4402" s="59" t="inlineStr">
        <is>
          <t>PLN</t>
        </is>
      </c>
      <c r="M4402" s="60" t="n">
        <v>0.23</v>
      </c>
      <c r="N4402" s="9">
        <f>K4402*VLOOKUP(L4402,'Exchange rate'!A:B,2,0)</f>
        <v/>
      </c>
      <c r="O4402" s="57" t="inlineStr">
        <is>
          <t>Play S</t>
        </is>
      </c>
      <c r="P4402" s="57" t="inlineStr">
        <is>
          <t>Play S</t>
        </is>
      </c>
      <c r="Q4402" s="57" t="inlineStr">
        <is>
          <t>Poland</t>
        </is>
      </c>
      <c r="R4402" s="61" t="inlineStr">
        <is>
          <t>https://www.play.pl/dlaciebie/produkty/huawei/huawei-watch4-41mm-classic/?oid=4025025049</t>
        </is>
      </c>
      <c r="S4402" s="62" t="inlineStr">
        <is>
          <t>Smart Watch</t>
        </is>
      </c>
      <c r="T4402" s="62" t="n"/>
      <c r="U4402" s="61" t="inlineStr">
        <is>
          <t>play.pl_9szYxriI4kPM1QVDfjyZg==</t>
        </is>
      </c>
      <c r="V4402" t="inlineStr">
        <is>
          <t>20250424</t>
        </is>
      </c>
    </row>
    <row r="4403" ht="15" customHeight="1">
      <c r="A4403" s="56" t="inlineStr">
        <is>
          <t>AN00000164</t>
        </is>
      </c>
      <c r="B4403" s="57" t="inlineStr">
        <is>
          <t>Huawei</t>
        </is>
      </c>
      <c r="C4403" s="57" t="inlineStr">
        <is>
          <t>Watch GT4 41mm Classic</t>
        </is>
      </c>
      <c r="D4403" s="57" t="inlineStr">
        <is>
          <t>-</t>
        </is>
      </c>
      <c r="E4403" s="58" t="n">
        <v>799</v>
      </c>
      <c r="F4403" s="58" t="inlineStr">
        <is>
          <t>799.00</t>
        </is>
      </c>
      <c r="G4403" s="58" t="inlineStr">
        <is>
          <t>Instock</t>
        </is>
      </c>
      <c r="H4403" s="58">
        <f>F4403+0</f>
        <v/>
      </c>
      <c r="I4403" s="58" t="n"/>
      <c r="J4403" s="9">
        <f>IF(I4403&lt;&gt;"",I4403,H4403)</f>
        <v/>
      </c>
      <c r="K4403" s="9">
        <f>E4403/(1+M4403)</f>
        <v/>
      </c>
      <c r="L4403" s="59" t="inlineStr">
        <is>
          <t>PLN</t>
        </is>
      </c>
      <c r="M4403" s="60" t="n">
        <v>0.23</v>
      </c>
      <c r="N4403" s="9">
        <f>K4403*VLOOKUP(L4403,'Exchange rate'!A:B,2,0)</f>
        <v/>
      </c>
      <c r="O4403" s="57" t="inlineStr">
        <is>
          <t>Play M</t>
        </is>
      </c>
      <c r="P4403" s="57" t="inlineStr">
        <is>
          <t>Play M</t>
        </is>
      </c>
      <c r="Q4403" s="57" t="inlineStr">
        <is>
          <t>Poland</t>
        </is>
      </c>
      <c r="R4403" s="61" t="inlineStr">
        <is>
          <t>https://www.play.pl/dlaciebie/produkty/huawei/huawei-watch4-41mm-classic/?oid=4026736649&amp;simCard=1&amp;context=B2C</t>
        </is>
      </c>
      <c r="S4403" s="62" t="inlineStr">
        <is>
          <t>Smart Watch</t>
        </is>
      </c>
      <c r="T4403" s="62" t="n"/>
      <c r="U4403" s="61" t="inlineStr">
        <is>
          <t>play.pl_mr8C9bJCsN8uCieLFWfbfQ==</t>
        </is>
      </c>
      <c r="V4403" t="inlineStr">
        <is>
          <t>20250424</t>
        </is>
      </c>
    </row>
    <row r="4404" ht="15" customHeight="1">
      <c r="A4404" s="56" t="inlineStr">
        <is>
          <t>AN00000164</t>
        </is>
      </c>
      <c r="B4404" s="57" t="inlineStr">
        <is>
          <t>Huawei</t>
        </is>
      </c>
      <c r="C4404" s="57" t="inlineStr">
        <is>
          <t>Watch GT4 41mm Classic</t>
        </is>
      </c>
      <c r="D4404" s="57" t="inlineStr">
        <is>
          <t>-</t>
        </is>
      </c>
      <c r="E4404" s="58" t="n">
        <v>799</v>
      </c>
      <c r="F4404" s="58" t="inlineStr">
        <is>
          <t>799.00</t>
        </is>
      </c>
      <c r="G4404" s="58" t="inlineStr">
        <is>
          <t>Instock</t>
        </is>
      </c>
      <c r="H4404" s="58">
        <f>F4404+0</f>
        <v/>
      </c>
      <c r="I4404" s="58" t="n"/>
      <c r="J4404" s="9">
        <f>IF(I4404&lt;&gt;"",I4404,H4404)</f>
        <v/>
      </c>
      <c r="K4404" s="9">
        <f>E4404/(1+M4404)</f>
        <v/>
      </c>
      <c r="L4404" s="59" t="inlineStr">
        <is>
          <t>PLN</t>
        </is>
      </c>
      <c r="M4404" s="60" t="n">
        <v>0.23</v>
      </c>
      <c r="N4404" s="9">
        <f>K4404*VLOOKUP(L4404,'Exchange rate'!A:B,2,0)</f>
        <v/>
      </c>
      <c r="O4404" s="57" t="inlineStr">
        <is>
          <t>Play L</t>
        </is>
      </c>
      <c r="P4404" s="57" t="inlineStr">
        <is>
          <t>Play L</t>
        </is>
      </c>
      <c r="Q4404" s="57" t="inlineStr">
        <is>
          <t>Poland</t>
        </is>
      </c>
      <c r="R4404" s="61" t="inlineStr">
        <is>
          <t>https://www.play.pl/dlaciebie/produkty/huawei/huawei-watch4-41mm-classic/?oid=4026736659</t>
        </is>
      </c>
      <c r="S4404" s="62" t="inlineStr">
        <is>
          <t>Smart Watch</t>
        </is>
      </c>
      <c r="T4404" s="62" t="n"/>
      <c r="U4404" s="61" t="inlineStr">
        <is>
          <t>play.pl_UCw1Qh0gjoNfxII5cWLNw==</t>
        </is>
      </c>
      <c r="V4404" t="inlineStr">
        <is>
          <t>20250424</t>
        </is>
      </c>
    </row>
    <row r="4405" ht="15" customHeight="1">
      <c r="A4405" s="56" t="inlineStr">
        <is>
          <t>AN00000165</t>
        </is>
      </c>
      <c r="B4405" s="57" t="inlineStr">
        <is>
          <t>Huawei</t>
        </is>
      </c>
      <c r="C4405" s="57" t="inlineStr">
        <is>
          <t>Watch GT4 41mm Elegant</t>
        </is>
      </c>
      <c r="D4405" s="57" t="inlineStr">
        <is>
          <t>-</t>
        </is>
      </c>
      <c r="E4405" s="58" t="n">
        <v>0</v>
      </c>
      <c r="F4405" s="58" t="inlineStr">
        <is>
          <t>0.00</t>
        </is>
      </c>
      <c r="G4405" s="58" t="inlineStr">
        <is>
          <t>Outstock</t>
        </is>
      </c>
      <c r="H4405" s="58">
        <f>F4405+0</f>
        <v/>
      </c>
      <c r="I4405" s="58" t="n"/>
      <c r="J4405" s="9">
        <f>IF(I4405&lt;&gt;"",I4405,H4405)</f>
        <v/>
      </c>
      <c r="K4405" s="9">
        <f>E4405/(1+M4405)</f>
        <v/>
      </c>
      <c r="L4405" s="59" t="inlineStr">
        <is>
          <t>PLN</t>
        </is>
      </c>
      <c r="M4405" s="60" t="n">
        <v>0.23</v>
      </c>
      <c r="N4405" s="9">
        <f>K4405*VLOOKUP(L4405,'Exchange rate'!A:B,2,0)</f>
        <v/>
      </c>
      <c r="O4405" s="57" t="inlineStr">
        <is>
          <t>Play S</t>
        </is>
      </c>
      <c r="P4405" s="57" t="inlineStr">
        <is>
          <t>Play S</t>
        </is>
      </c>
      <c r="Q4405" s="57" t="inlineStr">
        <is>
          <t>Poland</t>
        </is>
      </c>
      <c r="R4405" s="61" t="inlineStr">
        <is>
          <t>https://www.play.pl/dlaciebie/produkty/huawei/huawei-watch4-41mm-elegant/?oid=4025025049</t>
        </is>
      </c>
      <c r="S4405" s="62" t="inlineStr">
        <is>
          <t>Smart Watch</t>
        </is>
      </c>
      <c r="T4405" s="62" t="n"/>
      <c r="U4405" s="61" t="inlineStr">
        <is>
          <t>play.pl_9gbN4i4URPgQE5qGSP12sQ==</t>
        </is>
      </c>
      <c r="V4405" t="inlineStr">
        <is>
          <t>20250424</t>
        </is>
      </c>
    </row>
    <row r="4406" ht="15" customHeight="1">
      <c r="A4406" s="56" t="inlineStr">
        <is>
          <t>AN00000165</t>
        </is>
      </c>
      <c r="B4406" s="57" t="inlineStr">
        <is>
          <t>Huawei</t>
        </is>
      </c>
      <c r="C4406" s="57" t="inlineStr">
        <is>
          <t>Watch GT4 41mm Elegant</t>
        </is>
      </c>
      <c r="D4406" s="57" t="inlineStr">
        <is>
          <t>-</t>
        </is>
      </c>
      <c r="E4406" s="58" t="n">
        <v>0</v>
      </c>
      <c r="F4406" s="58" t="inlineStr">
        <is>
          <t>0.00</t>
        </is>
      </c>
      <c r="G4406" s="58" t="inlineStr">
        <is>
          <t>Outstock</t>
        </is>
      </c>
      <c r="H4406" s="58">
        <f>F4406+0</f>
        <v/>
      </c>
      <c r="I4406" s="58" t="n"/>
      <c r="J4406" s="9">
        <f>IF(I4406&lt;&gt;"",I4406,H4406)</f>
        <v/>
      </c>
      <c r="K4406" s="9">
        <f>E4406/(1+M4406)</f>
        <v/>
      </c>
      <c r="L4406" s="59" t="inlineStr">
        <is>
          <t>PLN</t>
        </is>
      </c>
      <c r="M4406" s="60" t="n">
        <v>0.23</v>
      </c>
      <c r="N4406" s="9">
        <f>K4406*VLOOKUP(L4406,'Exchange rate'!A:B,2,0)</f>
        <v/>
      </c>
      <c r="O4406" s="57" t="inlineStr">
        <is>
          <t>Play M</t>
        </is>
      </c>
      <c r="P4406" s="57" t="inlineStr">
        <is>
          <t>Play M</t>
        </is>
      </c>
      <c r="Q4406" s="57" t="inlineStr">
        <is>
          <t>Poland</t>
        </is>
      </c>
      <c r="R4406" s="61" t="inlineStr">
        <is>
          <t>https://www.play.pl/dlaciebie/produkty/huawei/huawei-watch4-41mm-elegant/?oid=4026736649&amp;simCard=1&amp;context=B2C</t>
        </is>
      </c>
      <c r="S4406" s="62" t="inlineStr">
        <is>
          <t>Smart Watch</t>
        </is>
      </c>
      <c r="T4406" s="62" t="n"/>
      <c r="U4406" s="61" t="inlineStr">
        <is>
          <t>play.pl_JOAhyBRuAjlbEAS9MPICg==</t>
        </is>
      </c>
      <c r="V4406" t="inlineStr">
        <is>
          <t>20250424</t>
        </is>
      </c>
    </row>
    <row r="4407" ht="15" customHeight="1">
      <c r="A4407" s="56" t="inlineStr">
        <is>
          <t>AN00000165</t>
        </is>
      </c>
      <c r="B4407" s="57" t="inlineStr">
        <is>
          <t>Huawei</t>
        </is>
      </c>
      <c r="C4407" s="57" t="inlineStr">
        <is>
          <t>Watch GT4 41mm Elegant</t>
        </is>
      </c>
      <c r="D4407" s="57" t="inlineStr">
        <is>
          <t>-</t>
        </is>
      </c>
      <c r="E4407" s="58" t="n">
        <v>0</v>
      </c>
      <c r="F4407" s="58" t="inlineStr">
        <is>
          <t>0.00</t>
        </is>
      </c>
      <c r="G4407" s="58" t="inlineStr">
        <is>
          <t>Outstock</t>
        </is>
      </c>
      <c r="H4407" s="58">
        <f>F4407+0</f>
        <v/>
      </c>
      <c r="I4407" s="58" t="n"/>
      <c r="J4407" s="9">
        <f>IF(I4407&lt;&gt;"",I4407,H4407)</f>
        <v/>
      </c>
      <c r="K4407" s="9">
        <f>E4407/(1+M4407)</f>
        <v/>
      </c>
      <c r="L4407" s="59" t="inlineStr">
        <is>
          <t>PLN</t>
        </is>
      </c>
      <c r="M4407" s="60" t="n">
        <v>0.23</v>
      </c>
      <c r="N4407" s="9">
        <f>K4407*VLOOKUP(L4407,'Exchange rate'!A:B,2,0)</f>
        <v/>
      </c>
      <c r="O4407" s="57" t="inlineStr">
        <is>
          <t>Play L</t>
        </is>
      </c>
      <c r="P4407" s="57" t="inlineStr">
        <is>
          <t>Play L</t>
        </is>
      </c>
      <c r="Q4407" s="57" t="inlineStr">
        <is>
          <t>Poland</t>
        </is>
      </c>
      <c r="R4407" s="61" t="inlineStr">
        <is>
          <t>https://www.play.pl/dlaciebie/produkty/huawei/huawei-watch4-41mm-elegant/?oid=4026736659</t>
        </is>
      </c>
      <c r="S4407" s="62" t="inlineStr">
        <is>
          <t>Smart Watch</t>
        </is>
      </c>
      <c r="T4407" s="62" t="n"/>
      <c r="U4407" s="61" t="inlineStr">
        <is>
          <t>play.pl_95AoMsgdYpL6zLtYgCGFOQ==</t>
        </is>
      </c>
      <c r="V4407" t="inlineStr">
        <is>
          <t>20250424</t>
        </is>
      </c>
    </row>
    <row r="4408" ht="15" customHeight="1">
      <c r="A4408" s="56" t="inlineStr">
        <is>
          <t>AN00000167</t>
        </is>
      </c>
      <c r="B4408" s="57" t="inlineStr">
        <is>
          <t>Huawei</t>
        </is>
      </c>
      <c r="C4408" s="57" t="inlineStr">
        <is>
          <t>Watch GT4 46mm Active</t>
        </is>
      </c>
      <c r="D4408" s="57" t="inlineStr">
        <is>
          <t>-</t>
        </is>
      </c>
      <c r="E4408" s="58" t="n">
        <v>799</v>
      </c>
      <c r="F4408" s="58" t="inlineStr">
        <is>
          <t>799.00</t>
        </is>
      </c>
      <c r="G4408" s="58" t="inlineStr">
        <is>
          <t>Instock</t>
        </is>
      </c>
      <c r="H4408" s="58">
        <f>F4408+0</f>
        <v/>
      </c>
      <c r="I4408" s="58" t="n"/>
      <c r="J4408" s="9">
        <f>IF(I4408&lt;&gt;"",I4408,H4408)</f>
        <v/>
      </c>
      <c r="K4408" s="9">
        <f>E4408/(1+M4408)</f>
        <v/>
      </c>
      <c r="L4408" s="59" t="inlineStr">
        <is>
          <t>PLN</t>
        </is>
      </c>
      <c r="M4408" s="60" t="n">
        <v>0.23</v>
      </c>
      <c r="N4408" s="9">
        <f>K4408*VLOOKUP(L4408,'Exchange rate'!A:B,2,0)</f>
        <v/>
      </c>
      <c r="O4408" s="57" t="inlineStr">
        <is>
          <t>Play S</t>
        </is>
      </c>
      <c r="P4408" s="57" t="inlineStr">
        <is>
          <t>Play S</t>
        </is>
      </c>
      <c r="Q4408" s="57" t="inlineStr">
        <is>
          <t>Poland</t>
        </is>
      </c>
      <c r="R4408" s="61" t="inlineStr">
        <is>
          <t>https://www.play.pl/dlaciebie/produkty/huawei/huawei-watch4-46mm-active/?oid=4025025049</t>
        </is>
      </c>
      <c r="S4408" s="62" t="inlineStr">
        <is>
          <t>Smart Watch</t>
        </is>
      </c>
      <c r="T4408" s="62" t="n"/>
      <c r="U4408" s="61" t="inlineStr">
        <is>
          <t>play.pl_JeJTubbGRTde5EWlKSfFdQ==</t>
        </is>
      </c>
      <c r="V4408" t="inlineStr">
        <is>
          <t>20250424</t>
        </is>
      </c>
    </row>
    <row r="4409" ht="15" customHeight="1">
      <c r="A4409" s="56" t="inlineStr">
        <is>
          <t>AN00000167</t>
        </is>
      </c>
      <c r="B4409" s="57" t="inlineStr">
        <is>
          <t>Huawei</t>
        </is>
      </c>
      <c r="C4409" s="57" t="inlineStr">
        <is>
          <t>Watch GT4 46mm Active</t>
        </is>
      </c>
      <c r="D4409" s="57" t="inlineStr">
        <is>
          <t>-</t>
        </is>
      </c>
      <c r="E4409" s="58" t="n">
        <v>799</v>
      </c>
      <c r="F4409" s="58" t="inlineStr">
        <is>
          <t>799.00</t>
        </is>
      </c>
      <c r="G4409" s="58" t="inlineStr">
        <is>
          <t>Instock</t>
        </is>
      </c>
      <c r="H4409" s="58">
        <f>F4409+0</f>
        <v/>
      </c>
      <c r="I4409" s="58" t="n"/>
      <c r="J4409" s="9">
        <f>IF(I4409&lt;&gt;"",I4409,H4409)</f>
        <v/>
      </c>
      <c r="K4409" s="9">
        <f>E4409/(1+M4409)</f>
        <v/>
      </c>
      <c r="L4409" s="59" t="inlineStr">
        <is>
          <t>PLN</t>
        </is>
      </c>
      <c r="M4409" s="60" t="n">
        <v>0.23</v>
      </c>
      <c r="N4409" s="9">
        <f>K4409*VLOOKUP(L4409,'Exchange rate'!A:B,2,0)</f>
        <v/>
      </c>
      <c r="O4409" s="57" t="inlineStr">
        <is>
          <t>Play M</t>
        </is>
      </c>
      <c r="P4409" s="57" t="inlineStr">
        <is>
          <t>Play M</t>
        </is>
      </c>
      <c r="Q4409" s="57" t="inlineStr">
        <is>
          <t>Poland</t>
        </is>
      </c>
      <c r="R4409" s="61" t="inlineStr">
        <is>
          <t>https://www.play.pl/dlaciebie/produkty/huawei/huawei-watch4-46mm-active/?oid=4026736649&amp;simCard=1&amp;context=B2C</t>
        </is>
      </c>
      <c r="S4409" s="62" t="inlineStr">
        <is>
          <t>Smart Watch</t>
        </is>
      </c>
      <c r="T4409" s="62" t="n"/>
      <c r="U4409" s="61" t="inlineStr">
        <is>
          <t>play.pl_Tmeqz7hfNwI1Yf92qeEg==</t>
        </is>
      </c>
      <c r="V4409" t="inlineStr">
        <is>
          <t>20250424</t>
        </is>
      </c>
    </row>
    <row r="4410" ht="15" customHeight="1">
      <c r="A4410" s="56" t="inlineStr">
        <is>
          <t>AN00000167</t>
        </is>
      </c>
      <c r="B4410" s="57" t="inlineStr">
        <is>
          <t>Huawei</t>
        </is>
      </c>
      <c r="C4410" s="57" t="inlineStr">
        <is>
          <t>Watch GT4 46mm Active</t>
        </is>
      </c>
      <c r="D4410" s="57" t="inlineStr">
        <is>
          <t>-</t>
        </is>
      </c>
      <c r="E4410" s="58" t="n">
        <v>799</v>
      </c>
      <c r="F4410" s="58" t="inlineStr">
        <is>
          <t>799.00</t>
        </is>
      </c>
      <c r="G4410" s="58" t="inlineStr">
        <is>
          <t>Instock</t>
        </is>
      </c>
      <c r="H4410" s="58">
        <f>F4410+0</f>
        <v/>
      </c>
      <c r="I4410" s="58" t="n"/>
      <c r="J4410" s="9">
        <f>IF(I4410&lt;&gt;"",I4410,H4410)</f>
        <v/>
      </c>
      <c r="K4410" s="9">
        <f>E4410/(1+M4410)</f>
        <v/>
      </c>
      <c r="L4410" s="59" t="inlineStr">
        <is>
          <t>PLN</t>
        </is>
      </c>
      <c r="M4410" s="60" t="n">
        <v>0.23</v>
      </c>
      <c r="N4410" s="9">
        <f>K4410*VLOOKUP(L4410,'Exchange rate'!A:B,2,0)</f>
        <v/>
      </c>
      <c r="O4410" s="57" t="inlineStr">
        <is>
          <t>Play L</t>
        </is>
      </c>
      <c r="P4410" s="57" t="inlineStr">
        <is>
          <t>Play L</t>
        </is>
      </c>
      <c r="Q4410" s="57" t="inlineStr">
        <is>
          <t>Poland</t>
        </is>
      </c>
      <c r="R4410" s="61" t="inlineStr">
        <is>
          <t>https://www.play.pl/dlaciebie/produkty/huawei/huawei-watch4-46mm-active/?oid=4026736659</t>
        </is>
      </c>
      <c r="S4410" s="62" t="inlineStr">
        <is>
          <t>Smart Watch</t>
        </is>
      </c>
      <c r="T4410" s="62" t="n"/>
      <c r="U4410" s="61" t="inlineStr">
        <is>
          <t>play.pl_6zujaC3OITPVOjGa7H6blQ==</t>
        </is>
      </c>
      <c r="V4410" t="inlineStr">
        <is>
          <t>20250424</t>
        </is>
      </c>
    </row>
    <row r="4411" ht="15" customHeight="1">
      <c r="A4411" s="56" t="inlineStr">
        <is>
          <t>AN00000169</t>
        </is>
      </c>
      <c r="B4411" s="57" t="inlineStr">
        <is>
          <t>Huawei</t>
        </is>
      </c>
      <c r="C4411" s="57" t="inlineStr">
        <is>
          <t>Watch GT4 46mm Elite</t>
        </is>
      </c>
      <c r="D4411" s="57" t="inlineStr">
        <is>
          <t>-</t>
        </is>
      </c>
      <c r="E4411" s="58" t="n">
        <v>0</v>
      </c>
      <c r="F4411" s="58" t="inlineStr">
        <is>
          <t>0.00</t>
        </is>
      </c>
      <c r="G4411" s="58" t="inlineStr">
        <is>
          <t>Outstock</t>
        </is>
      </c>
      <c r="H4411" s="58">
        <f>F4411+0</f>
        <v/>
      </c>
      <c r="I4411" s="58" t="n"/>
      <c r="J4411" s="9">
        <f>IF(I4411&lt;&gt;"",I4411,H4411)</f>
        <v/>
      </c>
      <c r="K4411" s="9">
        <f>E4411/(1+M4411)</f>
        <v/>
      </c>
      <c r="L4411" s="59" t="inlineStr">
        <is>
          <t>PLN</t>
        </is>
      </c>
      <c r="M4411" s="60" t="n">
        <v>0.23</v>
      </c>
      <c r="N4411" s="9">
        <f>K4411*VLOOKUP(L4411,'Exchange rate'!A:B,2,0)</f>
        <v/>
      </c>
      <c r="O4411" s="57" t="inlineStr">
        <is>
          <t>Play S</t>
        </is>
      </c>
      <c r="P4411" s="57" t="inlineStr">
        <is>
          <t>Play S</t>
        </is>
      </c>
      <c r="Q4411" s="57" t="inlineStr">
        <is>
          <t>Poland</t>
        </is>
      </c>
      <c r="R4411" s="61" t="inlineStr">
        <is>
          <t>https://www.play.pl/dlaciebie/produkty/huawei/huawei-watch-gt4-46mm-elite/?oid=4025025049</t>
        </is>
      </c>
      <c r="S4411" s="62" t="inlineStr">
        <is>
          <t>Smart Watch</t>
        </is>
      </c>
      <c r="T4411" s="62" t="n"/>
      <c r="U4411" s="61" t="inlineStr">
        <is>
          <t>play.pl_oWNAkx6Dpz9STHQC3tqnmg==</t>
        </is>
      </c>
      <c r="V4411" t="inlineStr">
        <is>
          <t>20250424</t>
        </is>
      </c>
    </row>
    <row r="4412" ht="15" customHeight="1">
      <c r="A4412" s="56" t="inlineStr">
        <is>
          <t>AN00000169</t>
        </is>
      </c>
      <c r="B4412" s="57" t="inlineStr">
        <is>
          <t>Huawei</t>
        </is>
      </c>
      <c r="C4412" s="57" t="inlineStr">
        <is>
          <t>Watch GT4 46mm Elite</t>
        </is>
      </c>
      <c r="D4412" s="57" t="inlineStr">
        <is>
          <t>-</t>
        </is>
      </c>
      <c r="E4412" s="58" t="n">
        <v>0</v>
      </c>
      <c r="F4412" s="58" t="inlineStr">
        <is>
          <t>0.00</t>
        </is>
      </c>
      <c r="G4412" s="58" t="inlineStr">
        <is>
          <t>Outstock</t>
        </is>
      </c>
      <c r="H4412" s="58">
        <f>F4412+0</f>
        <v/>
      </c>
      <c r="I4412" s="58" t="n"/>
      <c r="J4412" s="9">
        <f>IF(I4412&lt;&gt;"",I4412,H4412)</f>
        <v/>
      </c>
      <c r="K4412" s="9">
        <f>E4412/(1+M4412)</f>
        <v/>
      </c>
      <c r="L4412" s="59" t="inlineStr">
        <is>
          <t>PLN</t>
        </is>
      </c>
      <c r="M4412" s="60" t="n">
        <v>0.23</v>
      </c>
      <c r="N4412" s="9">
        <f>K4412*VLOOKUP(L4412,'Exchange rate'!A:B,2,0)</f>
        <v/>
      </c>
      <c r="O4412" s="57" t="inlineStr">
        <is>
          <t>Play M</t>
        </is>
      </c>
      <c r="P4412" s="57" t="inlineStr">
        <is>
          <t>Play M</t>
        </is>
      </c>
      <c r="Q4412" s="57" t="inlineStr">
        <is>
          <t>Poland</t>
        </is>
      </c>
      <c r="R4412" s="61" t="inlineStr">
        <is>
          <t>https://www.play.pl/dlaciebie/produkty/huawei/huawei-watch-gt4-46mm-elite/?oid=4026736649&amp;simCard=1&amp;context=B2C</t>
        </is>
      </c>
      <c r="S4412" s="62" t="inlineStr">
        <is>
          <t>Smart Watch</t>
        </is>
      </c>
      <c r="T4412" s="62" t="n"/>
      <c r="U4412" s="61" t="inlineStr">
        <is>
          <t>play.pl_y4BfRZIYEEUW8ueR+bhXgQ==</t>
        </is>
      </c>
      <c r="V4412" t="inlineStr">
        <is>
          <t>20250424</t>
        </is>
      </c>
    </row>
    <row r="4413" ht="15" customHeight="1">
      <c r="A4413" s="56" t="inlineStr">
        <is>
          <t>AN00000169</t>
        </is>
      </c>
      <c r="B4413" s="57" t="inlineStr">
        <is>
          <t>Huawei</t>
        </is>
      </c>
      <c r="C4413" s="57" t="inlineStr">
        <is>
          <t>Watch GT4 46mm Elite</t>
        </is>
      </c>
      <c r="D4413" s="57" t="inlineStr">
        <is>
          <t>-</t>
        </is>
      </c>
      <c r="E4413" s="58" t="n">
        <v>0</v>
      </c>
      <c r="F4413" s="58" t="inlineStr">
        <is>
          <t>0.00</t>
        </is>
      </c>
      <c r="G4413" s="58" t="inlineStr">
        <is>
          <t>Outstock</t>
        </is>
      </c>
      <c r="H4413" s="58">
        <f>F4413+0</f>
        <v/>
      </c>
      <c r="I4413" s="58" t="n"/>
      <c r="J4413" s="9">
        <f>IF(I4413&lt;&gt;"",I4413,H4413)</f>
        <v/>
      </c>
      <c r="K4413" s="9">
        <f>E4413/(1+M4413)</f>
        <v/>
      </c>
      <c r="L4413" s="59" t="inlineStr">
        <is>
          <t>PLN</t>
        </is>
      </c>
      <c r="M4413" s="60" t="n">
        <v>0.23</v>
      </c>
      <c r="N4413" s="9">
        <f>K4413*VLOOKUP(L4413,'Exchange rate'!A:B,2,0)</f>
        <v/>
      </c>
      <c r="O4413" s="57" t="inlineStr">
        <is>
          <t>Play L</t>
        </is>
      </c>
      <c r="P4413" s="57" t="inlineStr">
        <is>
          <t>Play L</t>
        </is>
      </c>
      <c r="Q4413" s="57" t="inlineStr">
        <is>
          <t>Poland</t>
        </is>
      </c>
      <c r="R4413" s="61" t="inlineStr">
        <is>
          <t>https://www.play.pl/dlaciebie/produkty/huawei/huawei-watch-gt4-46mm-elite/?oid=4026736659</t>
        </is>
      </c>
      <c r="S4413" s="62" t="inlineStr">
        <is>
          <t>Smart Watch</t>
        </is>
      </c>
      <c r="T4413" s="62" t="n"/>
      <c r="U4413" s="61" t="inlineStr">
        <is>
          <t>play.pl_ZT7yJr1mESWUH3uh7mIhkw==</t>
        </is>
      </c>
      <c r="V4413" t="inlineStr">
        <is>
          <t>20250424</t>
        </is>
      </c>
    </row>
    <row r="4414" ht="15" customHeight="1">
      <c r="A4414" s="56" t="inlineStr">
        <is>
          <t>BN2008455</t>
        </is>
      </c>
      <c r="B4414" s="57" t="inlineStr">
        <is>
          <t>Lenovo</t>
        </is>
      </c>
      <c r="C4414" s="57" t="inlineStr">
        <is>
          <t>Moto E22 4-64GB LTE</t>
        </is>
      </c>
      <c r="D4414" s="57" t="inlineStr">
        <is>
          <t>-</t>
        </is>
      </c>
      <c r="E4414" s="58" t="n">
        <v>0</v>
      </c>
      <c r="F4414" s="58" t="inlineStr">
        <is>
          <t>0.00</t>
        </is>
      </c>
      <c r="G4414" s="58" t="inlineStr">
        <is>
          <t>Outstock</t>
        </is>
      </c>
      <c r="H4414" s="58">
        <f>F4414+0</f>
        <v/>
      </c>
      <c r="I4414" s="58" t="n"/>
      <c r="J4414" s="9">
        <f>IF(I4414&lt;&gt;"",I4414,H4414)</f>
        <v/>
      </c>
      <c r="K4414" s="9">
        <f>E4414/(1+M4414)</f>
        <v/>
      </c>
      <c r="L4414" s="59" t="inlineStr">
        <is>
          <t>PLN</t>
        </is>
      </c>
      <c r="M4414" s="60" t="n">
        <v>0.23</v>
      </c>
      <c r="N4414" s="9">
        <f>K4414*VLOOKUP(L4414,'Exchange rate'!A:B,2,0)</f>
        <v/>
      </c>
      <c r="O4414" s="57" t="inlineStr">
        <is>
          <t>Play S</t>
        </is>
      </c>
      <c r="P4414" s="57" t="inlineStr">
        <is>
          <t>Play S</t>
        </is>
      </c>
      <c r="Q4414" s="57" t="inlineStr">
        <is>
          <t>Poland</t>
        </is>
      </c>
      <c r="R4414" s="61" t="inlineStr">
        <is>
          <t>https://www.play.pl/dlaciebie/produkty/motorola/motorola-moto-e22/?oid=4025025049</t>
        </is>
      </c>
      <c r="S4414" s="62" t="inlineStr">
        <is>
          <t>Handset</t>
        </is>
      </c>
      <c r="T4414" s="62" t="n"/>
      <c r="U4414" s="61" t="inlineStr">
        <is>
          <t>play.pl_cLjAJNJ7+gInKWkl1y9sw==</t>
        </is>
      </c>
      <c r="V4414" t="inlineStr">
        <is>
          <t>20250424</t>
        </is>
      </c>
    </row>
    <row r="4415" ht="15" customHeight="1">
      <c r="A4415" s="56" t="inlineStr">
        <is>
          <t>BN2008455</t>
        </is>
      </c>
      <c r="B4415" s="57" t="inlineStr">
        <is>
          <t>Lenovo</t>
        </is>
      </c>
      <c r="C4415" s="57" t="inlineStr">
        <is>
          <t>Moto E22 4-64GB LTE</t>
        </is>
      </c>
      <c r="D4415" s="57" t="inlineStr">
        <is>
          <t>-</t>
        </is>
      </c>
      <c r="E4415" s="58" t="n">
        <v>0</v>
      </c>
      <c r="F4415" s="58" t="inlineStr">
        <is>
          <t>0.00</t>
        </is>
      </c>
      <c r="G4415" s="58" t="inlineStr">
        <is>
          <t>Outstock</t>
        </is>
      </c>
      <c r="H4415" s="58">
        <f>F4415+0</f>
        <v/>
      </c>
      <c r="I4415" s="58" t="n"/>
      <c r="J4415" s="9">
        <f>IF(I4415&lt;&gt;"",I4415,H4415)</f>
        <v/>
      </c>
      <c r="K4415" s="9">
        <f>E4415/(1+M4415)</f>
        <v/>
      </c>
      <c r="L4415" s="59" t="inlineStr">
        <is>
          <t>PLN</t>
        </is>
      </c>
      <c r="M4415" s="60" t="n">
        <v>0.23</v>
      </c>
      <c r="N4415" s="9">
        <f>K4415*VLOOKUP(L4415,'Exchange rate'!A:B,2,0)</f>
        <v/>
      </c>
      <c r="O4415" s="57" t="inlineStr">
        <is>
          <t>Play M</t>
        </is>
      </c>
      <c r="P4415" s="57" t="inlineStr">
        <is>
          <t>Play M</t>
        </is>
      </c>
      <c r="Q4415" s="57" t="inlineStr">
        <is>
          <t>Poland</t>
        </is>
      </c>
      <c r="R4415" s="61" t="inlineStr">
        <is>
          <t>https://www.play.pl/dlaciebie/produkty/motorola/motorola-moto-e22/?oid=4026736649&amp;simCard=1&amp;context=B2C</t>
        </is>
      </c>
      <c r="S4415" s="62" t="inlineStr">
        <is>
          <t>Handset</t>
        </is>
      </c>
      <c r="T4415" s="62" t="n"/>
      <c r="U4415" s="61" t="inlineStr">
        <is>
          <t>play.pl_WQEnTicXmH8gQR2il2ltqg==</t>
        </is>
      </c>
      <c r="V4415" t="inlineStr">
        <is>
          <t>20250424</t>
        </is>
      </c>
    </row>
    <row r="4416" ht="15" customHeight="1">
      <c r="A4416" s="56" t="inlineStr">
        <is>
          <t>BN2008455</t>
        </is>
      </c>
      <c r="B4416" s="57" t="inlineStr">
        <is>
          <t>Lenovo</t>
        </is>
      </c>
      <c r="C4416" s="57" t="inlineStr">
        <is>
          <t>Moto E22 4-64GB LTE</t>
        </is>
      </c>
      <c r="D4416" s="57" t="inlineStr">
        <is>
          <t>-</t>
        </is>
      </c>
      <c r="E4416" s="58" t="n">
        <v>0</v>
      </c>
      <c r="F4416" s="58" t="inlineStr">
        <is>
          <t>0.00</t>
        </is>
      </c>
      <c r="G4416" s="58" t="inlineStr">
        <is>
          <t>Outstock</t>
        </is>
      </c>
      <c r="H4416" s="58">
        <f>F4416+0</f>
        <v/>
      </c>
      <c r="I4416" s="58" t="n"/>
      <c r="J4416" s="9">
        <f>IF(I4416&lt;&gt;"",I4416,H4416)</f>
        <v/>
      </c>
      <c r="K4416" s="9">
        <f>E4416/(1+M4416)</f>
        <v/>
      </c>
      <c r="L4416" s="59" t="inlineStr">
        <is>
          <t>PLN</t>
        </is>
      </c>
      <c r="M4416" s="60" t="n">
        <v>0.23</v>
      </c>
      <c r="N4416" s="9">
        <f>K4416*VLOOKUP(L4416,'Exchange rate'!A:B,2,0)</f>
        <v/>
      </c>
      <c r="O4416" s="57" t="inlineStr">
        <is>
          <t>Play L</t>
        </is>
      </c>
      <c r="P4416" s="57" t="inlineStr">
        <is>
          <t>Play L</t>
        </is>
      </c>
      <c r="Q4416" s="57" t="inlineStr">
        <is>
          <t>Poland</t>
        </is>
      </c>
      <c r="R4416" s="61" t="inlineStr">
        <is>
          <t>https://www.play.pl/dlaciebie/produkty/motorola/motorola-moto-e22/?oid=4026736659</t>
        </is>
      </c>
      <c r="S4416" s="62" t="inlineStr">
        <is>
          <t>Handset</t>
        </is>
      </c>
      <c r="T4416" s="62" t="n"/>
      <c r="U4416" s="61" t="inlineStr">
        <is>
          <t>play.pl_Oyi+aiF1aa4J2yswbckVA==</t>
        </is>
      </c>
      <c r="V4416" t="inlineStr">
        <is>
          <t>20250424</t>
        </is>
      </c>
    </row>
    <row r="4417" ht="15" customHeight="1">
      <c r="A4417" s="56" t="inlineStr">
        <is>
          <t>BN2008718</t>
        </is>
      </c>
      <c r="B4417" s="57" t="inlineStr">
        <is>
          <t>Lenovo</t>
        </is>
      </c>
      <c r="C4417" s="57" t="inlineStr">
        <is>
          <t>Moto Edge 40 8-256GB 5G</t>
        </is>
      </c>
      <c r="D4417" s="57" t="inlineStr">
        <is>
          <t>-</t>
        </is>
      </c>
      <c r="E4417" s="58" t="n">
        <v>0</v>
      </c>
      <c r="F4417" s="58" t="inlineStr">
        <is>
          <t>0.00</t>
        </is>
      </c>
      <c r="G4417" s="58" t="inlineStr">
        <is>
          <t>Outstock</t>
        </is>
      </c>
      <c r="H4417" s="58">
        <f>F4417+0</f>
        <v/>
      </c>
      <c r="I4417" s="58" t="n"/>
      <c r="J4417" s="9">
        <f>IF(I4417&lt;&gt;"",I4417,H4417)</f>
        <v/>
      </c>
      <c r="K4417" s="9">
        <f>E4417/(1+M4417)</f>
        <v/>
      </c>
      <c r="L4417" s="59" t="inlineStr">
        <is>
          <t>PLN</t>
        </is>
      </c>
      <c r="M4417" s="60" t="n">
        <v>0.23</v>
      </c>
      <c r="N4417" s="9">
        <f>K4417*VLOOKUP(L4417,'Exchange rate'!A:B,2,0)</f>
        <v/>
      </c>
      <c r="O4417" s="57" t="inlineStr">
        <is>
          <t>Play S</t>
        </is>
      </c>
      <c r="P4417" s="57" t="inlineStr">
        <is>
          <t>Play S</t>
        </is>
      </c>
      <c r="Q4417" s="57" t="inlineStr">
        <is>
          <t>Poland</t>
        </is>
      </c>
      <c r="R4417" s="61" t="inlineStr">
        <is>
          <t>https://www.play.pl/dlaciebie/produkty/motorola/motorola-moto-edge-40/?oid=4025025049</t>
        </is>
      </c>
      <c r="S4417" s="62" t="inlineStr">
        <is>
          <t>Handset</t>
        </is>
      </c>
      <c r="T4417" s="62" t="n"/>
      <c r="U4417" s="61" t="inlineStr">
        <is>
          <t>play.pl_oPtNJLK2coTPFg+FQ64cA==</t>
        </is>
      </c>
      <c r="V4417" t="inlineStr">
        <is>
          <t>20250424</t>
        </is>
      </c>
    </row>
    <row r="4418" ht="15" customHeight="1">
      <c r="A4418" s="56" t="inlineStr">
        <is>
          <t>BN2008718</t>
        </is>
      </c>
      <c r="B4418" s="57" t="inlineStr">
        <is>
          <t>Lenovo</t>
        </is>
      </c>
      <c r="C4418" s="57" t="inlineStr">
        <is>
          <t>Moto Edge 40 8-256GB 5G</t>
        </is>
      </c>
      <c r="D4418" s="57" t="inlineStr">
        <is>
          <t>-</t>
        </is>
      </c>
      <c r="E4418" s="58" t="n">
        <v>0</v>
      </c>
      <c r="F4418" s="58" t="inlineStr">
        <is>
          <t>0.00</t>
        </is>
      </c>
      <c r="G4418" s="58" t="inlineStr">
        <is>
          <t>Outstock</t>
        </is>
      </c>
      <c r="H4418" s="58">
        <f>F4418+0</f>
        <v/>
      </c>
      <c r="I4418" s="58" t="n"/>
      <c r="J4418" s="9">
        <f>IF(I4418&lt;&gt;"",I4418,H4418)</f>
        <v/>
      </c>
      <c r="K4418" s="9">
        <f>E4418/(1+M4418)</f>
        <v/>
      </c>
      <c r="L4418" s="59" t="inlineStr">
        <is>
          <t>PLN</t>
        </is>
      </c>
      <c r="M4418" s="60" t="n">
        <v>0.23</v>
      </c>
      <c r="N4418" s="9">
        <f>K4418*VLOOKUP(L4418,'Exchange rate'!A:B,2,0)</f>
        <v/>
      </c>
      <c r="O4418" s="57" t="inlineStr">
        <is>
          <t>Play M</t>
        </is>
      </c>
      <c r="P4418" s="57" t="inlineStr">
        <is>
          <t>Play M</t>
        </is>
      </c>
      <c r="Q4418" s="57" t="inlineStr">
        <is>
          <t>Poland</t>
        </is>
      </c>
      <c r="R4418" s="61" t="inlineStr">
        <is>
          <t>https://www.play.pl/dlaciebie/produkty/motorola/motorola-moto-edge-40/?oid=4026736649&amp;simCard=1&amp;context=B2C</t>
        </is>
      </c>
      <c r="S4418" s="62" t="inlineStr">
        <is>
          <t>Handset</t>
        </is>
      </c>
      <c r="T4418" s="62" t="n"/>
      <c r="U4418" s="61" t="inlineStr">
        <is>
          <t>play.pl_hTMNpZxzmYLjSLrQ8KPKjA==</t>
        </is>
      </c>
      <c r="V4418" t="inlineStr">
        <is>
          <t>20250424</t>
        </is>
      </c>
    </row>
    <row r="4419" ht="15" customHeight="1">
      <c r="A4419" s="56" t="inlineStr">
        <is>
          <t>BN2008718</t>
        </is>
      </c>
      <c r="B4419" s="57" t="inlineStr">
        <is>
          <t>Lenovo</t>
        </is>
      </c>
      <c r="C4419" s="57" t="inlineStr">
        <is>
          <t>Moto Edge 40 8-256GB 5G</t>
        </is>
      </c>
      <c r="D4419" s="57" t="inlineStr">
        <is>
          <t>-</t>
        </is>
      </c>
      <c r="E4419" s="58" t="n">
        <v>0</v>
      </c>
      <c r="F4419" s="58" t="inlineStr">
        <is>
          <t>0.00</t>
        </is>
      </c>
      <c r="G4419" s="58" t="inlineStr">
        <is>
          <t>Outstock</t>
        </is>
      </c>
      <c r="H4419" s="58">
        <f>F4419+0</f>
        <v/>
      </c>
      <c r="I4419" s="58" t="n"/>
      <c r="J4419" s="9">
        <f>IF(I4419&lt;&gt;"",I4419,H4419)</f>
        <v/>
      </c>
      <c r="K4419" s="9">
        <f>E4419/(1+M4419)</f>
        <v/>
      </c>
      <c r="L4419" s="59" t="inlineStr">
        <is>
          <t>PLN</t>
        </is>
      </c>
      <c r="M4419" s="60" t="n">
        <v>0.23</v>
      </c>
      <c r="N4419" s="9">
        <f>K4419*VLOOKUP(L4419,'Exchange rate'!A:B,2,0)</f>
        <v/>
      </c>
      <c r="O4419" s="57" t="inlineStr">
        <is>
          <t>Play L</t>
        </is>
      </c>
      <c r="P4419" s="57" t="inlineStr">
        <is>
          <t>Play L</t>
        </is>
      </c>
      <c r="Q4419" s="57" t="inlineStr">
        <is>
          <t>Poland</t>
        </is>
      </c>
      <c r="R4419" s="61" t="inlineStr">
        <is>
          <t>https://www.play.pl/dlaciebie/produkty/motorola/motorola-moto-edge-40/?oid=4026736659</t>
        </is>
      </c>
      <c r="S4419" s="62" t="inlineStr">
        <is>
          <t>Handset</t>
        </is>
      </c>
      <c r="T4419" s="62" t="n"/>
      <c r="U4419" s="61" t="inlineStr">
        <is>
          <t>play.pl_xfQLikyjs23Ev4tIZ+ZmPw==</t>
        </is>
      </c>
      <c r="V4419" t="inlineStr">
        <is>
          <t>20250424</t>
        </is>
      </c>
    </row>
    <row r="4420" ht="15" customHeight="1">
      <c r="A4420" s="56" t="inlineStr">
        <is>
          <t>BN2008969</t>
        </is>
      </c>
      <c r="B4420" s="57" t="inlineStr">
        <is>
          <t>Lenovo</t>
        </is>
      </c>
      <c r="C4420" s="57" t="inlineStr">
        <is>
          <t>Moto Edge 40 Neo 12-256GB 5G</t>
        </is>
      </c>
      <c r="D4420" s="57" t="inlineStr">
        <is>
          <t>-</t>
        </is>
      </c>
      <c r="E4420" s="58" t="n">
        <v>1399</v>
      </c>
      <c r="F4420" s="58" t="inlineStr">
        <is>
          <t>0.00</t>
        </is>
      </c>
      <c r="G4420" s="58" t="inlineStr">
        <is>
          <t>Outstock</t>
        </is>
      </c>
      <c r="H4420" s="58">
        <f>F4420+0</f>
        <v/>
      </c>
      <c r="I4420" s="58" t="n"/>
      <c r="J4420" s="9">
        <f>IF(I4420&lt;&gt;"",I4420,H4420)</f>
        <v/>
      </c>
      <c r="K4420" s="9">
        <f>E4420/(1+M4420)</f>
        <v/>
      </c>
      <c r="L4420" s="59" t="inlineStr">
        <is>
          <t>PLN</t>
        </is>
      </c>
      <c r="M4420" s="60" t="n">
        <v>0.23</v>
      </c>
      <c r="N4420" s="9">
        <f>K4420*VLOOKUP(L4420,'Exchange rate'!A:B,2,0)</f>
        <v/>
      </c>
      <c r="O4420" s="57" t="inlineStr">
        <is>
          <t>Play S</t>
        </is>
      </c>
      <c r="P4420" s="57" t="inlineStr">
        <is>
          <t>Play S</t>
        </is>
      </c>
      <c r="Q4420" s="57" t="inlineStr">
        <is>
          <t>Poland</t>
        </is>
      </c>
      <c r="R4420" s="61" t="inlineStr">
        <is>
          <t>https://www.play.pl/dlaciebie/produkty/motorola/motorola-moto-edge-40-neo/?oid=4025025049</t>
        </is>
      </c>
      <c r="S4420" s="62" t="inlineStr">
        <is>
          <t>Handset</t>
        </is>
      </c>
      <c r="T4420" s="62" t="n"/>
      <c r="U4420" s="61" t="inlineStr">
        <is>
          <t>play.pl_ezqmSmZRYroi36yB2r6uxQ==</t>
        </is>
      </c>
      <c r="V4420" t="inlineStr">
        <is>
          <t>20250424</t>
        </is>
      </c>
    </row>
    <row r="4421" ht="15" customHeight="1">
      <c r="A4421" s="56" t="inlineStr">
        <is>
          <t>BN2008969</t>
        </is>
      </c>
      <c r="B4421" s="57" t="inlineStr">
        <is>
          <t>Lenovo</t>
        </is>
      </c>
      <c r="C4421" s="57" t="inlineStr">
        <is>
          <t>Moto Edge 40 Neo 12-256GB 5G</t>
        </is>
      </c>
      <c r="D4421" s="57" t="inlineStr">
        <is>
          <t>-</t>
        </is>
      </c>
      <c r="E4421" s="58" t="n">
        <v>1299</v>
      </c>
      <c r="F4421" s="58" t="inlineStr">
        <is>
          <t>1299.00</t>
        </is>
      </c>
      <c r="G4421" s="58" t="inlineStr">
        <is>
          <t>Instock</t>
        </is>
      </c>
      <c r="H4421" s="58">
        <f>F4421+0</f>
        <v/>
      </c>
      <c r="I4421" s="58" t="n"/>
      <c r="J4421" s="9">
        <f>IF(I4421&lt;&gt;"",I4421,H4421)</f>
        <v/>
      </c>
      <c r="K4421" s="9">
        <f>E4421/(1+M4421)</f>
        <v/>
      </c>
      <c r="L4421" s="59" t="inlineStr">
        <is>
          <t>PLN</t>
        </is>
      </c>
      <c r="M4421" s="60" t="n">
        <v>0.23</v>
      </c>
      <c r="N4421" s="9">
        <f>K4421*VLOOKUP(L4421,'Exchange rate'!A:B,2,0)</f>
        <v/>
      </c>
      <c r="O4421" s="57" t="inlineStr">
        <is>
          <t>Play M</t>
        </is>
      </c>
      <c r="P4421" s="57" t="inlineStr">
        <is>
          <t>Play M</t>
        </is>
      </c>
      <c r="Q4421" s="57" t="inlineStr">
        <is>
          <t>Poland</t>
        </is>
      </c>
      <c r="R4421" s="61" t="inlineStr">
        <is>
          <t>https://www.play.pl/dlaciebie/produkty/motorola/motorola-moto-edge-40-neo/?oid=4026736649&amp;simCard=1&amp;context=B2C</t>
        </is>
      </c>
      <c r="S4421" s="62" t="inlineStr">
        <is>
          <t>Handset</t>
        </is>
      </c>
      <c r="T4421" s="62" t="n"/>
      <c r="U4421" s="61" t="inlineStr">
        <is>
          <t>play.pl_6Wzo1VU5p67uGWkk6qL3JQ==</t>
        </is>
      </c>
      <c r="V4421" t="inlineStr">
        <is>
          <t>20250424</t>
        </is>
      </c>
    </row>
    <row r="4422" ht="15" customHeight="1">
      <c r="A4422" s="56" t="inlineStr">
        <is>
          <t>BN2008969</t>
        </is>
      </c>
      <c r="B4422" s="57" t="inlineStr">
        <is>
          <t>Lenovo</t>
        </is>
      </c>
      <c r="C4422" s="57" t="inlineStr">
        <is>
          <t>Moto Edge 40 Neo 12-256GB 5G</t>
        </is>
      </c>
      <c r="D4422" s="57" t="inlineStr">
        <is>
          <t>-</t>
        </is>
      </c>
      <c r="E4422" s="58" t="n">
        <v>1199</v>
      </c>
      <c r="F4422" s="58" t="inlineStr">
        <is>
          <t>1199.00</t>
        </is>
      </c>
      <c r="G4422" s="58" t="inlineStr">
        <is>
          <t>Instock</t>
        </is>
      </c>
      <c r="H4422" s="58">
        <f>F4422+0</f>
        <v/>
      </c>
      <c r="I4422" s="58" t="n"/>
      <c r="J4422" s="9">
        <f>IF(I4422&lt;&gt;"",I4422,H4422)</f>
        <v/>
      </c>
      <c r="K4422" s="9">
        <f>E4422/(1+M4422)</f>
        <v/>
      </c>
      <c r="L4422" s="59" t="inlineStr">
        <is>
          <t>PLN</t>
        </is>
      </c>
      <c r="M4422" s="60" t="n">
        <v>0.23</v>
      </c>
      <c r="N4422" s="9">
        <f>K4422*VLOOKUP(L4422,'Exchange rate'!A:B,2,0)</f>
        <v/>
      </c>
      <c r="O4422" s="57" t="inlineStr">
        <is>
          <t>Play L</t>
        </is>
      </c>
      <c r="P4422" s="57" t="inlineStr">
        <is>
          <t>Play L</t>
        </is>
      </c>
      <c r="Q4422" s="57" t="inlineStr">
        <is>
          <t>Poland</t>
        </is>
      </c>
      <c r="R4422" s="61" t="inlineStr">
        <is>
          <t>https://www.play.pl/dlaciebie/produkty/motorola/motorola-moto-edge-40-neo/?oid=4026736659</t>
        </is>
      </c>
      <c r="S4422" s="62" t="inlineStr">
        <is>
          <t>Handset</t>
        </is>
      </c>
      <c r="T4422" s="62" t="n"/>
      <c r="U4422" s="61" t="inlineStr">
        <is>
          <t>play.pl_5fIuhq6wrBxwV9Awp3gtEw==</t>
        </is>
      </c>
      <c r="V4422" t="inlineStr">
        <is>
          <t>20250424</t>
        </is>
      </c>
    </row>
    <row r="4423" ht="15" customHeight="1">
      <c r="A4423" s="56" t="inlineStr">
        <is>
          <t>BN2009433</t>
        </is>
      </c>
      <c r="B4423" s="57" t="inlineStr">
        <is>
          <t>Lenovo</t>
        </is>
      </c>
      <c r="C4423" s="57" t="inlineStr">
        <is>
          <t>Moto Edge 50 Neo 12-512GB 5G</t>
        </is>
      </c>
      <c r="D4423" s="57" t="inlineStr">
        <is>
          <t>-</t>
        </is>
      </c>
      <c r="E4423" s="58" t="n">
        <v>1719</v>
      </c>
      <c r="F4423" s="58" t="inlineStr">
        <is>
          <t>1719.00</t>
        </is>
      </c>
      <c r="G4423" s="58" t="inlineStr">
        <is>
          <t>Instock</t>
        </is>
      </c>
      <c r="H4423" s="58">
        <f>F4423+0</f>
        <v/>
      </c>
      <c r="I4423" s="58" t="n"/>
      <c r="J4423" s="9">
        <f>IF(I4423&lt;&gt;"",I4423,H4423)</f>
        <v/>
      </c>
      <c r="K4423" s="9">
        <f>E4423/(1+M4423)</f>
        <v/>
      </c>
      <c r="L4423" s="59" t="inlineStr">
        <is>
          <t>PLN</t>
        </is>
      </c>
      <c r="M4423" s="60" t="n">
        <v>0.23</v>
      </c>
      <c r="N4423" s="9">
        <f>K4423*VLOOKUP(L4423,'Exchange rate'!A:B,2,0)</f>
        <v/>
      </c>
      <c r="O4423" s="57" t="inlineStr">
        <is>
          <t>Play S</t>
        </is>
      </c>
      <c r="P4423" s="57" t="inlineStr">
        <is>
          <t>Play S</t>
        </is>
      </c>
      <c r="Q4423" s="57" t="inlineStr">
        <is>
          <t>Poland</t>
        </is>
      </c>
      <c r="R4423" s="61" t="inlineStr">
        <is>
          <t>https://www.play.pl/dlaciebie/produkty/motorola/motorola-moto-edge-50-neo-5g/?oid=4025025049&amp;simCard=1&amp;context=B2C</t>
        </is>
      </c>
      <c r="S4423" s="62" t="inlineStr">
        <is>
          <t>Handset</t>
        </is>
      </c>
      <c r="T4423" s="62" t="n"/>
      <c r="U4423" s="61" t="inlineStr">
        <is>
          <t>play.pl_FaUW8rjCYsCSmEPTVzKpeA==</t>
        </is>
      </c>
      <c r="V4423" t="inlineStr">
        <is>
          <t>20250424</t>
        </is>
      </c>
    </row>
    <row r="4424" ht="15" customHeight="1">
      <c r="A4424" s="56" t="inlineStr">
        <is>
          <t>BN2009433</t>
        </is>
      </c>
      <c r="B4424" s="57" t="inlineStr">
        <is>
          <t>Lenovo</t>
        </is>
      </c>
      <c r="C4424" s="57" t="inlineStr">
        <is>
          <t>Moto Edge 50 Neo 12-512GB 5G</t>
        </is>
      </c>
      <c r="D4424" s="57" t="inlineStr">
        <is>
          <t>-</t>
        </is>
      </c>
      <c r="E4424" s="58" t="n">
        <v>1599</v>
      </c>
      <c r="F4424" s="58" t="inlineStr">
        <is>
          <t>1599.00</t>
        </is>
      </c>
      <c r="G4424" s="58" t="inlineStr">
        <is>
          <t>Instock</t>
        </is>
      </c>
      <c r="H4424" s="58">
        <f>F4424+0</f>
        <v/>
      </c>
      <c r="I4424" s="58" t="n"/>
      <c r="J4424" s="9">
        <f>IF(I4424&lt;&gt;"",I4424,H4424)</f>
        <v/>
      </c>
      <c r="K4424" s="9">
        <f>E4424/(1+M4424)</f>
        <v/>
      </c>
      <c r="L4424" s="59" t="inlineStr">
        <is>
          <t>PLN</t>
        </is>
      </c>
      <c r="M4424" s="60" t="n">
        <v>0.23</v>
      </c>
      <c r="N4424" s="9">
        <f>K4424*VLOOKUP(L4424,'Exchange rate'!A:B,2,0)</f>
        <v/>
      </c>
      <c r="O4424" s="57" t="inlineStr">
        <is>
          <t>Play M</t>
        </is>
      </c>
      <c r="P4424" s="57" t="inlineStr">
        <is>
          <t>Play M</t>
        </is>
      </c>
      <c r="Q4424" s="57" t="inlineStr">
        <is>
          <t>Poland</t>
        </is>
      </c>
      <c r="R4424" s="61" t="inlineStr">
        <is>
          <t>https://www.play.pl/dlaciebie/produkty/motorola/motorola-moto-edge-50-neo-5g/?oid=4026736649&amp;simCard=1&amp;context=B2C</t>
        </is>
      </c>
      <c r="S4424" s="62" t="inlineStr">
        <is>
          <t>Handset</t>
        </is>
      </c>
      <c r="T4424" s="62" t="n"/>
      <c r="U4424" s="61" t="inlineStr">
        <is>
          <t>play.pl_peOmcAhVtOB0wpeaZ0KppA==</t>
        </is>
      </c>
      <c r="V4424" t="inlineStr">
        <is>
          <t>20250424</t>
        </is>
      </c>
    </row>
    <row r="4425" ht="15" customHeight="1">
      <c r="A4425" s="56" t="inlineStr">
        <is>
          <t>BN2009433</t>
        </is>
      </c>
      <c r="B4425" s="57" t="inlineStr">
        <is>
          <t>Lenovo</t>
        </is>
      </c>
      <c r="C4425" s="57" t="inlineStr">
        <is>
          <t>Moto Edge 50 Neo 12-512GB 5G</t>
        </is>
      </c>
      <c r="D4425" s="57" t="inlineStr">
        <is>
          <t>-</t>
        </is>
      </c>
      <c r="E4425" s="58" t="n">
        <v>1499</v>
      </c>
      <c r="F4425" s="58" t="inlineStr">
        <is>
          <t>1499.00</t>
        </is>
      </c>
      <c r="G4425" s="58" t="inlineStr">
        <is>
          <t>Instock</t>
        </is>
      </c>
      <c r="H4425" s="58">
        <f>F4425+0</f>
        <v/>
      </c>
      <c r="I4425" s="58" t="n"/>
      <c r="J4425" s="9">
        <f>IF(I4425&lt;&gt;"",I4425,H4425)</f>
        <v/>
      </c>
      <c r="K4425" s="9">
        <f>E4425/(1+M4425)</f>
        <v/>
      </c>
      <c r="L4425" s="59" t="inlineStr">
        <is>
          <t>PLN</t>
        </is>
      </c>
      <c r="M4425" s="60" t="n">
        <v>0.23</v>
      </c>
      <c r="N4425" s="9">
        <f>K4425*VLOOKUP(L4425,'Exchange rate'!A:B,2,0)</f>
        <v/>
      </c>
      <c r="O4425" s="57" t="inlineStr">
        <is>
          <t>Play L</t>
        </is>
      </c>
      <c r="P4425" s="57" t="inlineStr">
        <is>
          <t>Play L</t>
        </is>
      </c>
      <c r="Q4425" s="57" t="inlineStr">
        <is>
          <t>Poland</t>
        </is>
      </c>
      <c r="R4425" s="61" t="inlineStr">
        <is>
          <t>https://www.play.pl/dlaciebie/produkty/motorola/motorola-moto-edge-50-neo-5g/?oid=4026736659&amp;simCard=1&amp;context=B2C</t>
        </is>
      </c>
      <c r="S4425" s="62" t="inlineStr">
        <is>
          <t>Handset</t>
        </is>
      </c>
      <c r="T4425" s="62" t="n"/>
      <c r="U4425" s="61" t="inlineStr">
        <is>
          <t>play.pl_KI0TV8hrZl+Kur9ZdtqjDg==</t>
        </is>
      </c>
      <c r="V4425" t="inlineStr">
        <is>
          <t>20250424</t>
        </is>
      </c>
    </row>
    <row r="4426" ht="15" customHeight="1">
      <c r="A4426" s="56" t="inlineStr">
        <is>
          <t>BN2009287</t>
        </is>
      </c>
      <c r="B4426" s="57" t="inlineStr">
        <is>
          <t>Lenovo</t>
        </is>
      </c>
      <c r="C4426" s="57" t="inlineStr">
        <is>
          <t>Moto Edge 50 Pro 12-512GB</t>
        </is>
      </c>
      <c r="D4426" s="57" t="inlineStr">
        <is>
          <t>-</t>
        </is>
      </c>
      <c r="E4426" s="58" t="n">
        <v>1999</v>
      </c>
      <c r="F4426" s="58" t="inlineStr">
        <is>
          <t>1999.00</t>
        </is>
      </c>
      <c r="G4426" s="58" t="inlineStr">
        <is>
          <t>Instock</t>
        </is>
      </c>
      <c r="H4426" s="58">
        <f>F4426+0</f>
        <v/>
      </c>
      <c r="I4426" s="58" t="n"/>
      <c r="J4426" s="9">
        <f>IF(I4426&lt;&gt;"",I4426,H4426)</f>
        <v/>
      </c>
      <c r="K4426" s="9">
        <f>E4426/(1+M4426)</f>
        <v/>
      </c>
      <c r="L4426" s="59" t="inlineStr">
        <is>
          <t>PLN</t>
        </is>
      </c>
      <c r="M4426" s="60" t="n">
        <v>0.23</v>
      </c>
      <c r="N4426" s="9">
        <f>K4426*VLOOKUP(L4426,'Exchange rate'!A:B,2,0)</f>
        <v/>
      </c>
      <c r="O4426" s="57" t="inlineStr">
        <is>
          <t>Play S</t>
        </is>
      </c>
      <c r="P4426" s="57" t="inlineStr">
        <is>
          <t>Play S</t>
        </is>
      </c>
      <c r="Q4426" s="57" t="inlineStr">
        <is>
          <t>Poland</t>
        </is>
      </c>
      <c r="R4426" s="61" t="inlineStr">
        <is>
          <t>https://www.play.pl/dlaciebie/produkty/motorola/motorola-moto-edge-50-pro-5g/?oid=4025025049&amp;ogrp=abonament&amp;installmentsAmount=24&amp;upfront=1199&amp;simCard=1&amp;context=B2C</t>
        </is>
      </c>
      <c r="S4426" s="62" t="inlineStr">
        <is>
          <t>Handset</t>
        </is>
      </c>
      <c r="T4426" s="62" t="n"/>
      <c r="U4426" s="61" t="inlineStr">
        <is>
          <t>play.pl_a0NoX+g+xKHux+bTlgdXw==</t>
        </is>
      </c>
      <c r="V4426" t="inlineStr">
        <is>
          <t>20250424</t>
        </is>
      </c>
    </row>
    <row r="4427" ht="15" customHeight="1">
      <c r="A4427" s="56" t="inlineStr">
        <is>
          <t>BN2009287</t>
        </is>
      </c>
      <c r="B4427" s="57" t="inlineStr">
        <is>
          <t>Lenovo</t>
        </is>
      </c>
      <c r="C4427" s="57" t="inlineStr">
        <is>
          <t>Moto Edge 50 Pro 12-512GB</t>
        </is>
      </c>
      <c r="D4427" s="57" t="inlineStr">
        <is>
          <t>-</t>
        </is>
      </c>
      <c r="E4427" s="58" t="n">
        <v>1799</v>
      </c>
      <c r="F4427" s="58" t="inlineStr">
        <is>
          <t>1799.00</t>
        </is>
      </c>
      <c r="G4427" s="58" t="inlineStr">
        <is>
          <t>Instock</t>
        </is>
      </c>
      <c r="H4427" s="58">
        <f>F4427+0</f>
        <v/>
      </c>
      <c r="I4427" s="58" t="n"/>
      <c r="J4427" s="9">
        <f>IF(I4427&lt;&gt;"",I4427,H4427)</f>
        <v/>
      </c>
      <c r="K4427" s="9">
        <f>E4427/(1+M4427)</f>
        <v/>
      </c>
      <c r="L4427" s="59" t="inlineStr">
        <is>
          <t>PLN</t>
        </is>
      </c>
      <c r="M4427" s="60" t="n">
        <v>0.23</v>
      </c>
      <c r="N4427" s="9">
        <f>K4427*VLOOKUP(L4427,'Exchange rate'!A:B,2,0)</f>
        <v/>
      </c>
      <c r="O4427" s="57" t="inlineStr">
        <is>
          <t>Play M</t>
        </is>
      </c>
      <c r="P4427" s="57" t="inlineStr">
        <is>
          <t>Play M</t>
        </is>
      </c>
      <c r="Q4427" s="57" t="inlineStr">
        <is>
          <t>Poland</t>
        </is>
      </c>
      <c r="R4427" s="61" t="inlineStr">
        <is>
          <t>https://www.play.pl/dlaciebie/produkty/motorola/motorola-moto-edge-50-pro-5g/?oid=4026736649&amp;ogrp=abonament&amp;installmentsAmount=24&amp;upfront=1&amp;simCard=1&amp;context=B2C</t>
        </is>
      </c>
      <c r="S4427" s="62" t="inlineStr">
        <is>
          <t>Handset</t>
        </is>
      </c>
      <c r="T4427" s="62" t="n"/>
      <c r="U4427" s="61" t="inlineStr">
        <is>
          <t>play.pl_BI38iK45lXNh0PzLsQ+u6Q==</t>
        </is>
      </c>
      <c r="V4427" t="inlineStr">
        <is>
          <t>20250424</t>
        </is>
      </c>
    </row>
    <row r="4428" ht="15" customHeight="1">
      <c r="A4428" s="56" t="inlineStr">
        <is>
          <t>BN2009287</t>
        </is>
      </c>
      <c r="B4428" s="57" t="inlineStr">
        <is>
          <t>Lenovo</t>
        </is>
      </c>
      <c r="C4428" s="57" t="inlineStr">
        <is>
          <t>Moto Edge 50 Pro 12-512GB</t>
        </is>
      </c>
      <c r="D4428" s="57" t="inlineStr">
        <is>
          <t>-</t>
        </is>
      </c>
      <c r="E4428" s="58" t="n">
        <v>1799</v>
      </c>
      <c r="F4428" s="58" t="inlineStr">
        <is>
          <t>1799.00</t>
        </is>
      </c>
      <c r="G4428" s="58" t="inlineStr">
        <is>
          <t>Instock</t>
        </is>
      </c>
      <c r="H4428" s="58">
        <f>F4428+0</f>
        <v/>
      </c>
      <c r="I4428" s="58" t="n"/>
      <c r="J4428" s="9">
        <f>IF(I4428&lt;&gt;"",I4428,H4428)</f>
        <v/>
      </c>
      <c r="K4428" s="9">
        <f>E4428/(1+M4428)</f>
        <v/>
      </c>
      <c r="L4428" s="59" t="inlineStr">
        <is>
          <t>PLN</t>
        </is>
      </c>
      <c r="M4428" s="60" t="n">
        <v>0.23</v>
      </c>
      <c r="N4428" s="9">
        <f>K4428*VLOOKUP(L4428,'Exchange rate'!A:B,2,0)</f>
        <v/>
      </c>
      <c r="O4428" s="57" t="inlineStr">
        <is>
          <t>Play L</t>
        </is>
      </c>
      <c r="P4428" s="57" t="inlineStr">
        <is>
          <t>Play L</t>
        </is>
      </c>
      <c r="Q4428" s="57" t="inlineStr">
        <is>
          <t>Poland</t>
        </is>
      </c>
      <c r="R4428" s="61" t="inlineStr">
        <is>
          <t>https://www.play.pl/dlaciebie/produkty/motorola/motorola-moto-edge-50-pro-5g/?oid=4026736659&amp;ogrp=abonament&amp;installmentsAmount=24&amp;upfront=499.00</t>
        </is>
      </c>
      <c r="S4428" s="62" t="inlineStr">
        <is>
          <t>Handset</t>
        </is>
      </c>
      <c r="T4428" s="62" t="n"/>
      <c r="U4428" s="61" t="inlineStr">
        <is>
          <t>play.pl_eMMoWDvW8DYJltC0oGxZTA==</t>
        </is>
      </c>
      <c r="V4428" t="inlineStr">
        <is>
          <t>20250424</t>
        </is>
      </c>
    </row>
    <row r="4429" ht="15" customHeight="1">
      <c r="A4429" s="56" t="inlineStr">
        <is>
          <t>BN2009157</t>
        </is>
      </c>
      <c r="B4429" s="57" t="inlineStr">
        <is>
          <t>Lenovo</t>
        </is>
      </c>
      <c r="C4429" s="57" t="inlineStr">
        <is>
          <t>Moto Edge 50 Ultra 16GB-1TB 5G</t>
        </is>
      </c>
      <c r="D4429" s="57" t="inlineStr">
        <is>
          <t>-</t>
        </is>
      </c>
      <c r="E4429" s="58" t="n">
        <v>2799</v>
      </c>
      <c r="F4429" s="58" t="inlineStr">
        <is>
          <t>2799.00</t>
        </is>
      </c>
      <c r="G4429" s="58" t="inlineStr">
        <is>
          <t>Instock</t>
        </is>
      </c>
      <c r="H4429" s="58">
        <f>F4429+0</f>
        <v/>
      </c>
      <c r="I4429" s="58" t="n"/>
      <c r="J4429" s="9">
        <f>IF(I4429&lt;&gt;"",I4429,H4429)</f>
        <v/>
      </c>
      <c r="K4429" s="9">
        <f>E4429/(1+M4429)</f>
        <v/>
      </c>
      <c r="L4429" s="59" t="inlineStr">
        <is>
          <t>PLN</t>
        </is>
      </c>
      <c r="M4429" s="60" t="n">
        <v>0.23</v>
      </c>
      <c r="N4429" s="9">
        <f>K4429*VLOOKUP(L4429,'Exchange rate'!A:B,2,0)</f>
        <v/>
      </c>
      <c r="O4429" s="57" t="inlineStr">
        <is>
          <t>Play S</t>
        </is>
      </c>
      <c r="P4429" s="57" t="inlineStr">
        <is>
          <t>Play S</t>
        </is>
      </c>
      <c r="Q4429" s="57" t="inlineStr">
        <is>
          <t>Poland</t>
        </is>
      </c>
      <c r="R4429" s="61" t="inlineStr">
        <is>
          <t>https://www.play.pl/dlaciebie/produkty/motorola/motorola-moto-edge-50-ultra-5g/?oid=4025025049&amp;ogrp=abonament&amp;installmentsAmount=24&amp;upfront=3199&amp;simCard=1&amp;context=B2C</t>
        </is>
      </c>
      <c r="S4429" s="62" t="inlineStr">
        <is>
          <t>Handset</t>
        </is>
      </c>
      <c r="T4429" s="62" t="n"/>
      <c r="U4429" s="61" t="inlineStr">
        <is>
          <t>play.pl_LlnIkCyQNJZLXkZBUNONFw==</t>
        </is>
      </c>
      <c r="V4429" t="inlineStr">
        <is>
          <t>20250424</t>
        </is>
      </c>
    </row>
    <row r="4430" ht="15" customHeight="1">
      <c r="A4430" s="56" t="inlineStr">
        <is>
          <t>BN2009157</t>
        </is>
      </c>
      <c r="B4430" s="57" t="inlineStr">
        <is>
          <t>Lenovo</t>
        </is>
      </c>
      <c r="C4430" s="57" t="inlineStr">
        <is>
          <t>Moto Edge 50 Ultra 16GB-1TB 5G</t>
        </is>
      </c>
      <c r="D4430" s="57" t="inlineStr">
        <is>
          <t>-</t>
        </is>
      </c>
      <c r="E4430" s="58" t="n">
        <v>2639</v>
      </c>
      <c r="F4430" s="58" t="inlineStr">
        <is>
          <t>2639.00</t>
        </is>
      </c>
      <c r="G4430" s="58" t="inlineStr">
        <is>
          <t>Instock</t>
        </is>
      </c>
      <c r="H4430" s="58">
        <f>F4430+0</f>
        <v/>
      </c>
      <c r="I4430" s="58" t="n"/>
      <c r="J4430" s="9">
        <f>IF(I4430&lt;&gt;"",I4430,H4430)</f>
        <v/>
      </c>
      <c r="K4430" s="9">
        <f>E4430/(1+M4430)</f>
        <v/>
      </c>
      <c r="L4430" s="59" t="inlineStr">
        <is>
          <t>PLN</t>
        </is>
      </c>
      <c r="M4430" s="60" t="n">
        <v>0.23</v>
      </c>
      <c r="N4430" s="9">
        <f>K4430*VLOOKUP(L4430,'Exchange rate'!A:B,2,0)</f>
        <v/>
      </c>
      <c r="O4430" s="57" t="inlineStr">
        <is>
          <t>Play M</t>
        </is>
      </c>
      <c r="P4430" s="57" t="inlineStr">
        <is>
          <t>Play M</t>
        </is>
      </c>
      <c r="Q4430" s="57" t="inlineStr">
        <is>
          <t>Poland</t>
        </is>
      </c>
      <c r="R4430" s="61" t="inlineStr">
        <is>
          <t>https://www.play.pl/dlaciebie/produkty/motorola/motorola-moto-edge-50-ultra-5g/?oid=4026736649&amp;ogrp=abonament&amp;installmentsAmount=24&amp;upfront=1829&amp;simCard=1&amp;context=B2C</t>
        </is>
      </c>
      <c r="S4430" s="62" t="inlineStr">
        <is>
          <t>Handset</t>
        </is>
      </c>
      <c r="T4430" s="62" t="n"/>
      <c r="U4430" s="61" t="inlineStr">
        <is>
          <t>play.pl_BxnHHfR+mYrJJ3GtlgEoew==</t>
        </is>
      </c>
      <c r="V4430" t="inlineStr">
        <is>
          <t>20250424</t>
        </is>
      </c>
    </row>
    <row r="4431" ht="15" customHeight="1">
      <c r="A4431" s="56" t="inlineStr">
        <is>
          <t>BN2009157</t>
        </is>
      </c>
      <c r="B4431" s="57" t="inlineStr">
        <is>
          <t>Lenovo</t>
        </is>
      </c>
      <c r="C4431" s="57" t="inlineStr">
        <is>
          <t>Moto Edge 50 Ultra 16GB-1TB 5G</t>
        </is>
      </c>
      <c r="D4431" s="57" t="inlineStr">
        <is>
          <t>-</t>
        </is>
      </c>
      <c r="E4431" s="58" t="n">
        <v>2549</v>
      </c>
      <c r="F4431" s="58" t="inlineStr">
        <is>
          <t>2549.00</t>
        </is>
      </c>
      <c r="G4431" s="58" t="inlineStr">
        <is>
          <t>Instock</t>
        </is>
      </c>
      <c r="H4431" s="58">
        <f>F4431+0</f>
        <v/>
      </c>
      <c r="I4431" s="58" t="n"/>
      <c r="J4431" s="9">
        <f>IF(I4431&lt;&gt;"",I4431,H4431)</f>
        <v/>
      </c>
      <c r="K4431" s="9">
        <f>E4431/(1+M4431)</f>
        <v/>
      </c>
      <c r="L4431" s="59" t="inlineStr">
        <is>
          <t>PLN</t>
        </is>
      </c>
      <c r="M4431" s="60" t="n">
        <v>0.23</v>
      </c>
      <c r="N4431" s="9">
        <f>K4431*VLOOKUP(L4431,'Exchange rate'!A:B,2,0)</f>
        <v/>
      </c>
      <c r="O4431" s="57" t="inlineStr">
        <is>
          <t>Play L</t>
        </is>
      </c>
      <c r="P4431" s="57" t="inlineStr">
        <is>
          <t>Play L</t>
        </is>
      </c>
      <c r="Q4431" s="57" t="inlineStr">
        <is>
          <t>Poland</t>
        </is>
      </c>
      <c r="R4431" s="61" t="inlineStr">
        <is>
          <t>https://www.play.pl/dlaciebie/produkty/motorola/motorola-moto-edge-50-ultra-5g/?oid=4026736659&amp;ogrp=abonament&amp;installmentsAmount=24&amp;upfront=499.0</t>
        </is>
      </c>
      <c r="S4431" s="62" t="inlineStr">
        <is>
          <t>Handset</t>
        </is>
      </c>
      <c r="T4431" s="62" t="n"/>
      <c r="U4431" s="61" t="inlineStr">
        <is>
          <t>play.pl_SA239bgR5mysJE3hvV1HA==</t>
        </is>
      </c>
      <c r="V4431" t="inlineStr">
        <is>
          <t>20250424</t>
        </is>
      </c>
    </row>
    <row r="4432" ht="15" customHeight="1">
      <c r="A4432" s="56" t="inlineStr">
        <is>
          <t>BN2009152</t>
        </is>
      </c>
      <c r="B4432" s="57" t="inlineStr">
        <is>
          <t>Lenovo</t>
        </is>
      </c>
      <c r="C4432" s="57" t="inlineStr">
        <is>
          <t>Moto G04 4-64GB LTE</t>
        </is>
      </c>
      <c r="D4432" s="57" t="inlineStr">
        <is>
          <t>-</t>
        </is>
      </c>
      <c r="E4432" s="58" t="n">
        <v>449</v>
      </c>
      <c r="F4432" s="58" t="inlineStr">
        <is>
          <t>449.00</t>
        </is>
      </c>
      <c r="G4432" s="58" t="inlineStr">
        <is>
          <t>Instock</t>
        </is>
      </c>
      <c r="H4432" s="58">
        <f>F4432+0</f>
        <v/>
      </c>
      <c r="I4432" s="58" t="n"/>
      <c r="J4432" s="9">
        <f>IF(I4432&lt;&gt;"",I4432,H4432)</f>
        <v/>
      </c>
      <c r="K4432" s="9">
        <f>E4432/(1+M4432)</f>
        <v/>
      </c>
      <c r="L4432" s="59" t="inlineStr">
        <is>
          <t>PLN</t>
        </is>
      </c>
      <c r="M4432" s="60" t="n">
        <v>0.23</v>
      </c>
      <c r="N4432" s="9">
        <f>K4432*VLOOKUP(L4432,'Exchange rate'!A:B,2,0)</f>
        <v/>
      </c>
      <c r="O4432" s="57" t="inlineStr">
        <is>
          <t>Play S</t>
        </is>
      </c>
      <c r="P4432" s="57" t="inlineStr">
        <is>
          <t>Play S</t>
        </is>
      </c>
      <c r="Q4432" s="57" t="inlineStr">
        <is>
          <t>Poland</t>
        </is>
      </c>
      <c r="R4432" s="61" t="inlineStr">
        <is>
          <t>https://www.play.pl/dlaciebie/produkty/motorola/motorola-moto-g04/?oid=4025025049</t>
        </is>
      </c>
      <c r="S4432" s="62" t="inlineStr">
        <is>
          <t>Handset</t>
        </is>
      </c>
      <c r="T4432" s="62" t="n"/>
      <c r="U4432" s="61" t="inlineStr">
        <is>
          <t>play.pl_V9191ovRS2roQ1Lb6MfihA==</t>
        </is>
      </c>
      <c r="V4432" t="inlineStr">
        <is>
          <t>20250424</t>
        </is>
      </c>
    </row>
    <row r="4433" ht="15" customHeight="1">
      <c r="A4433" s="56" t="inlineStr">
        <is>
          <t>BN2009152</t>
        </is>
      </c>
      <c r="B4433" s="57" t="inlineStr">
        <is>
          <t>Lenovo</t>
        </is>
      </c>
      <c r="C4433" s="57" t="inlineStr">
        <is>
          <t>Moto G04 4-64GB LTE</t>
        </is>
      </c>
      <c r="D4433" s="57" t="inlineStr">
        <is>
          <t>-</t>
        </is>
      </c>
      <c r="E4433" s="58" t="n">
        <v>399</v>
      </c>
      <c r="F4433" s="58" t="inlineStr">
        <is>
          <t>399.00</t>
        </is>
      </c>
      <c r="G4433" s="58" t="inlineStr">
        <is>
          <t>Instock</t>
        </is>
      </c>
      <c r="H4433" s="58">
        <f>F4433+0</f>
        <v/>
      </c>
      <c r="I4433" s="58" t="n"/>
      <c r="J4433" s="9">
        <f>IF(I4433&lt;&gt;"",I4433,H4433)</f>
        <v/>
      </c>
      <c r="K4433" s="9">
        <f>E4433/(1+M4433)</f>
        <v/>
      </c>
      <c r="L4433" s="59" t="inlineStr">
        <is>
          <t>PLN</t>
        </is>
      </c>
      <c r="M4433" s="60" t="n">
        <v>0.23</v>
      </c>
      <c r="N4433" s="9">
        <f>K4433*VLOOKUP(L4433,'Exchange rate'!A:B,2,0)</f>
        <v/>
      </c>
      <c r="O4433" s="57" t="inlineStr">
        <is>
          <t>Play M</t>
        </is>
      </c>
      <c r="P4433" s="57" t="inlineStr">
        <is>
          <t>Play M</t>
        </is>
      </c>
      <c r="Q4433" s="57" t="inlineStr">
        <is>
          <t>Poland</t>
        </is>
      </c>
      <c r="R4433" s="61" t="inlineStr">
        <is>
          <t>https://www.play.pl/dlaciebie/produkty/motorola/motorola-moto-g04/?oid=4026736649&amp;simCard=1&amp;context=B2C</t>
        </is>
      </c>
      <c r="S4433" s="62" t="inlineStr">
        <is>
          <t>Handset</t>
        </is>
      </c>
      <c r="T4433" s="62" t="n"/>
      <c r="U4433" s="61" t="inlineStr">
        <is>
          <t>play.pl_Tfbi1IoYVw5o1kJfG2G7Sg==</t>
        </is>
      </c>
      <c r="V4433" t="inlineStr">
        <is>
          <t>20250424</t>
        </is>
      </c>
    </row>
    <row r="4434" ht="15" customHeight="1">
      <c r="A4434" s="56" t="inlineStr">
        <is>
          <t>BN2009152</t>
        </is>
      </c>
      <c r="B4434" s="57" t="inlineStr">
        <is>
          <t>Lenovo</t>
        </is>
      </c>
      <c r="C4434" s="57" t="inlineStr">
        <is>
          <t>Moto G04 4-64GB LTE</t>
        </is>
      </c>
      <c r="D4434" s="57" t="inlineStr">
        <is>
          <t>-</t>
        </is>
      </c>
      <c r="E4434" s="58" t="n">
        <v>369</v>
      </c>
      <c r="F4434" s="58" t="inlineStr">
        <is>
          <t>369.00</t>
        </is>
      </c>
      <c r="G4434" s="58" t="inlineStr">
        <is>
          <t>Instock</t>
        </is>
      </c>
      <c r="H4434" s="58">
        <f>F4434+0</f>
        <v/>
      </c>
      <c r="I4434" s="58" t="n"/>
      <c r="J4434" s="9">
        <f>IF(I4434&lt;&gt;"",I4434,H4434)</f>
        <v/>
      </c>
      <c r="K4434" s="9">
        <f>E4434/(1+M4434)</f>
        <v/>
      </c>
      <c r="L4434" s="59" t="inlineStr">
        <is>
          <t>PLN</t>
        </is>
      </c>
      <c r="M4434" s="60" t="n">
        <v>0.23</v>
      </c>
      <c r="N4434" s="9">
        <f>K4434*VLOOKUP(L4434,'Exchange rate'!A:B,2,0)</f>
        <v/>
      </c>
      <c r="O4434" s="57" t="inlineStr">
        <is>
          <t>Play L</t>
        </is>
      </c>
      <c r="P4434" s="57" t="inlineStr">
        <is>
          <t>Play L</t>
        </is>
      </c>
      <c r="Q4434" s="57" t="inlineStr">
        <is>
          <t>Poland</t>
        </is>
      </c>
      <c r="R4434" s="61" t="inlineStr">
        <is>
          <t>https://www.play.pl/dlaciebie/produkty/motorola/motorola-moto-g04/?oid=4026736659</t>
        </is>
      </c>
      <c r="S4434" s="62" t="inlineStr">
        <is>
          <t>Handset</t>
        </is>
      </c>
      <c r="T4434" s="62" t="n"/>
      <c r="U4434" s="61" t="inlineStr">
        <is>
          <t>play.pl_Am6y70SKclDtMnSxMhFTFA==</t>
        </is>
      </c>
      <c r="V4434" t="inlineStr">
        <is>
          <t>20250424</t>
        </is>
      </c>
    </row>
    <row r="4435" ht="15" customHeight="1">
      <c r="A4435" s="56" t="inlineStr">
        <is>
          <t>BN2008705</t>
        </is>
      </c>
      <c r="B4435" s="57" t="inlineStr">
        <is>
          <t>Lenovo</t>
        </is>
      </c>
      <c r="C4435" s="57" t="inlineStr">
        <is>
          <t>Moto G13 4-128GB LTE</t>
        </is>
      </c>
      <c r="D4435" s="57" t="inlineStr">
        <is>
          <t>-</t>
        </is>
      </c>
      <c r="E4435" s="58" t="n">
        <v>0</v>
      </c>
      <c r="F4435" s="58" t="inlineStr">
        <is>
          <t>0.00</t>
        </is>
      </c>
      <c r="G4435" s="58" t="inlineStr">
        <is>
          <t>Outstock</t>
        </is>
      </c>
      <c r="H4435" s="58">
        <f>F4435+0</f>
        <v/>
      </c>
      <c r="I4435" s="58" t="n"/>
      <c r="J4435" s="9">
        <f>IF(I4435&lt;&gt;"",I4435,H4435)</f>
        <v/>
      </c>
      <c r="K4435" s="9">
        <f>E4435/(1+M4435)</f>
        <v/>
      </c>
      <c r="L4435" s="59" t="inlineStr">
        <is>
          <t>PLN</t>
        </is>
      </c>
      <c r="M4435" s="60" t="n">
        <v>0.23</v>
      </c>
      <c r="N4435" s="9">
        <f>K4435*VLOOKUP(L4435,'Exchange rate'!A:B,2,0)</f>
        <v/>
      </c>
      <c r="O4435" s="57" t="inlineStr">
        <is>
          <t>Play S</t>
        </is>
      </c>
      <c r="P4435" s="57" t="inlineStr">
        <is>
          <t>Play S</t>
        </is>
      </c>
      <c r="Q4435" s="57" t="inlineStr">
        <is>
          <t>Poland</t>
        </is>
      </c>
      <c r="R4435" s="61" t="inlineStr">
        <is>
          <t>https://www.play.pl/dlaciebie/produkty/motorola/motorola-moto-g13/?oid=4025025049</t>
        </is>
      </c>
      <c r="S4435" s="62" t="inlineStr">
        <is>
          <t>Handset</t>
        </is>
      </c>
      <c r="T4435" s="62" t="n"/>
      <c r="U4435" s="61" t="inlineStr">
        <is>
          <t>play.pl_bqP3lqYNDDhihDoxSgDQ==</t>
        </is>
      </c>
      <c r="V4435" t="inlineStr">
        <is>
          <t>20250424</t>
        </is>
      </c>
    </row>
    <row r="4436" ht="15" customHeight="1">
      <c r="A4436" s="56" t="inlineStr">
        <is>
          <t>BN2008705</t>
        </is>
      </c>
      <c r="B4436" s="57" t="inlineStr">
        <is>
          <t>Lenovo</t>
        </is>
      </c>
      <c r="C4436" s="57" t="inlineStr">
        <is>
          <t>Moto G13 4-128GB LTE</t>
        </is>
      </c>
      <c r="D4436" s="57" t="inlineStr">
        <is>
          <t>-</t>
        </is>
      </c>
      <c r="E4436" s="58" t="n">
        <v>0</v>
      </c>
      <c r="F4436" s="58" t="inlineStr">
        <is>
          <t>0.00</t>
        </is>
      </c>
      <c r="G4436" s="58" t="inlineStr">
        <is>
          <t>Outstock</t>
        </is>
      </c>
      <c r="H4436" s="58">
        <f>F4436+0</f>
        <v/>
      </c>
      <c r="I4436" s="58" t="n"/>
      <c r="J4436" s="9">
        <f>IF(I4436&lt;&gt;"",I4436,H4436)</f>
        <v/>
      </c>
      <c r="K4436" s="9">
        <f>E4436/(1+M4436)</f>
        <v/>
      </c>
      <c r="L4436" s="59" t="inlineStr">
        <is>
          <t>PLN</t>
        </is>
      </c>
      <c r="M4436" s="60" t="n">
        <v>0.23</v>
      </c>
      <c r="N4436" s="9">
        <f>K4436*VLOOKUP(L4436,'Exchange rate'!A:B,2,0)</f>
        <v/>
      </c>
      <c r="O4436" s="57" t="inlineStr">
        <is>
          <t>Play M</t>
        </is>
      </c>
      <c r="P4436" s="57" t="inlineStr">
        <is>
          <t>Play M</t>
        </is>
      </c>
      <c r="Q4436" s="57" t="inlineStr">
        <is>
          <t>Poland</t>
        </is>
      </c>
      <c r="R4436" s="61" t="inlineStr">
        <is>
          <t>https://www.play.pl/dlaciebie/produkty/motorola/motorola-moto-g13/?oid=4026736649&amp;simCard=1&amp;context=B2C</t>
        </is>
      </c>
      <c r="S4436" s="62" t="inlineStr">
        <is>
          <t>Handset</t>
        </is>
      </c>
      <c r="T4436" s="62" t="n"/>
      <c r="U4436" s="61" t="inlineStr">
        <is>
          <t>play.pl_TKbQzPQOBfMmnw2E+TRslw==</t>
        </is>
      </c>
      <c r="V4436" t="inlineStr">
        <is>
          <t>20250424</t>
        </is>
      </c>
    </row>
    <row r="4437" ht="15" customHeight="1">
      <c r="A4437" s="56" t="inlineStr">
        <is>
          <t>BN2008705</t>
        </is>
      </c>
      <c r="B4437" s="57" t="inlineStr">
        <is>
          <t>Lenovo</t>
        </is>
      </c>
      <c r="C4437" s="57" t="inlineStr">
        <is>
          <t>Moto G13 4-128GB LTE</t>
        </is>
      </c>
      <c r="D4437" s="57" t="inlineStr">
        <is>
          <t>-</t>
        </is>
      </c>
      <c r="E4437" s="58" t="n">
        <v>0</v>
      </c>
      <c r="F4437" s="58" t="inlineStr">
        <is>
          <t>0.00</t>
        </is>
      </c>
      <c r="G4437" s="58" t="inlineStr">
        <is>
          <t>Outstock</t>
        </is>
      </c>
      <c r="H4437" s="58">
        <f>F4437+0</f>
        <v/>
      </c>
      <c r="I4437" s="58" t="n"/>
      <c r="J4437" s="9">
        <f>IF(I4437&lt;&gt;"",I4437,H4437)</f>
        <v/>
      </c>
      <c r="K4437" s="9">
        <f>E4437/(1+M4437)</f>
        <v/>
      </c>
      <c r="L4437" s="59" t="inlineStr">
        <is>
          <t>PLN</t>
        </is>
      </c>
      <c r="M4437" s="60" t="n">
        <v>0.23</v>
      </c>
      <c r="N4437" s="9">
        <f>K4437*VLOOKUP(L4437,'Exchange rate'!A:B,2,0)</f>
        <v/>
      </c>
      <c r="O4437" s="57" t="inlineStr">
        <is>
          <t>Play L</t>
        </is>
      </c>
      <c r="P4437" s="57" t="inlineStr">
        <is>
          <t>Play L</t>
        </is>
      </c>
      <c r="Q4437" s="57" t="inlineStr">
        <is>
          <t>Poland</t>
        </is>
      </c>
      <c r="R4437" s="61" t="inlineStr">
        <is>
          <t>https://www.play.pl/dlaciebie/produkty/motorola/motorola-moto-g13/?oid=4026736659</t>
        </is>
      </c>
      <c r="S4437" s="62" t="inlineStr">
        <is>
          <t>Handset</t>
        </is>
      </c>
      <c r="T4437" s="62" t="n"/>
      <c r="U4437" s="61" t="inlineStr">
        <is>
          <t>play.pl_PQkK6NHt+1XPcl9dX6kndw==</t>
        </is>
      </c>
      <c r="V4437" t="inlineStr">
        <is>
          <t>20250424</t>
        </is>
      </c>
    </row>
    <row r="4438" ht="15" customHeight="1">
      <c r="A4438" s="56" t="inlineStr">
        <is>
          <t>BN2009154</t>
        </is>
      </c>
      <c r="B4438" s="57" t="inlineStr">
        <is>
          <t>Lenovo</t>
        </is>
      </c>
      <c r="C4438" s="57" t="inlineStr">
        <is>
          <t>Moto G24 8-128GB LTE</t>
        </is>
      </c>
      <c r="D4438" s="57" t="inlineStr">
        <is>
          <t>-</t>
        </is>
      </c>
      <c r="E4438" s="58" t="n">
        <v>0</v>
      </c>
      <c r="F4438" s="58" t="inlineStr">
        <is>
          <t>0.00</t>
        </is>
      </c>
      <c r="G4438" s="58" t="inlineStr">
        <is>
          <t>Outstock</t>
        </is>
      </c>
      <c r="H4438" s="58">
        <f>F4438+0</f>
        <v/>
      </c>
      <c r="I4438" s="58" t="n"/>
      <c r="J4438" s="9">
        <f>IF(I4438&lt;&gt;"",I4438,H4438)</f>
        <v/>
      </c>
      <c r="K4438" s="9">
        <f>E4438/(1+M4438)</f>
        <v/>
      </c>
      <c r="L4438" s="59" t="inlineStr">
        <is>
          <t>PLN</t>
        </is>
      </c>
      <c r="M4438" s="60" t="n">
        <v>0.23</v>
      </c>
      <c r="N4438" s="9">
        <f>K4438*VLOOKUP(L4438,'Exchange rate'!A:B,2,0)</f>
        <v/>
      </c>
      <c r="O4438" s="57" t="inlineStr">
        <is>
          <t>Play S</t>
        </is>
      </c>
      <c r="P4438" s="57" t="inlineStr">
        <is>
          <t>Play S</t>
        </is>
      </c>
      <c r="Q4438" s="57" t="inlineStr">
        <is>
          <t>Poland</t>
        </is>
      </c>
      <c r="R4438" s="61" t="inlineStr">
        <is>
          <t>https://www.play.pl/dlaciebie/produkty/motorola/motorola-moto-g24/?oid=4025025049</t>
        </is>
      </c>
      <c r="S4438" s="62" t="inlineStr">
        <is>
          <t>Handset</t>
        </is>
      </c>
      <c r="T4438" s="62" t="n"/>
      <c r="U4438" s="61" t="inlineStr">
        <is>
          <t>play.pl_fUgo78ZZthBV2LPwqtAagg==</t>
        </is>
      </c>
      <c r="V4438" t="inlineStr">
        <is>
          <t>20250424</t>
        </is>
      </c>
    </row>
    <row r="4439" ht="15" customHeight="1">
      <c r="A4439" s="56" t="inlineStr">
        <is>
          <t>BN2009154</t>
        </is>
      </c>
      <c r="B4439" s="57" t="inlineStr">
        <is>
          <t>Lenovo</t>
        </is>
      </c>
      <c r="C4439" s="57" t="inlineStr">
        <is>
          <t>Moto G24 8-128GB LTE</t>
        </is>
      </c>
      <c r="D4439" s="57" t="inlineStr">
        <is>
          <t>-</t>
        </is>
      </c>
      <c r="E4439" s="58" t="n">
        <v>0</v>
      </c>
      <c r="F4439" s="58" t="inlineStr">
        <is>
          <t>0.00</t>
        </is>
      </c>
      <c r="G4439" s="58" t="inlineStr">
        <is>
          <t>Outstock</t>
        </is>
      </c>
      <c r="H4439" s="58">
        <f>F4439+0</f>
        <v/>
      </c>
      <c r="I4439" s="58" t="n"/>
      <c r="J4439" s="9">
        <f>IF(I4439&lt;&gt;"",I4439,H4439)</f>
        <v/>
      </c>
      <c r="K4439" s="9">
        <f>E4439/(1+M4439)</f>
        <v/>
      </c>
      <c r="L4439" s="59" t="inlineStr">
        <is>
          <t>PLN</t>
        </is>
      </c>
      <c r="M4439" s="60" t="n">
        <v>0.23</v>
      </c>
      <c r="N4439" s="9">
        <f>K4439*VLOOKUP(L4439,'Exchange rate'!A:B,2,0)</f>
        <v/>
      </c>
      <c r="O4439" s="57" t="inlineStr">
        <is>
          <t>Play M</t>
        </is>
      </c>
      <c r="P4439" s="57" t="inlineStr">
        <is>
          <t>Play M</t>
        </is>
      </c>
      <c r="Q4439" s="57" t="inlineStr">
        <is>
          <t>Poland</t>
        </is>
      </c>
      <c r="R4439" s="61" t="inlineStr">
        <is>
          <t>https://www.play.pl/dlaciebie/produkty/motorola/motorola-moto-g24/?oid=4026736649&amp;simCard=1&amp;context=B2C</t>
        </is>
      </c>
      <c r="S4439" s="62" t="inlineStr">
        <is>
          <t>Handset</t>
        </is>
      </c>
      <c r="T4439" s="62" t="n"/>
      <c r="U4439" s="61" t="inlineStr">
        <is>
          <t>play.pl_FzlWLUAs4HbutwDawZYf+g==</t>
        </is>
      </c>
      <c r="V4439" t="inlineStr">
        <is>
          <t>20250424</t>
        </is>
      </c>
    </row>
    <row r="4440" ht="15" customHeight="1">
      <c r="A4440" s="56" t="inlineStr">
        <is>
          <t>BN2009154</t>
        </is>
      </c>
      <c r="B4440" s="57" t="inlineStr">
        <is>
          <t>Lenovo</t>
        </is>
      </c>
      <c r="C4440" s="57" t="inlineStr">
        <is>
          <t>Moto G24 8-128GB LTE</t>
        </is>
      </c>
      <c r="D4440" s="57" t="inlineStr">
        <is>
          <t>-</t>
        </is>
      </c>
      <c r="E4440" s="58" t="n">
        <v>0</v>
      </c>
      <c r="F4440" s="58" t="inlineStr">
        <is>
          <t>0.00</t>
        </is>
      </c>
      <c r="G4440" s="58" t="inlineStr">
        <is>
          <t>Outstock</t>
        </is>
      </c>
      <c r="H4440" s="58">
        <f>F4440+0</f>
        <v/>
      </c>
      <c r="I4440" s="58" t="n"/>
      <c r="J4440" s="9">
        <f>IF(I4440&lt;&gt;"",I4440,H4440)</f>
        <v/>
      </c>
      <c r="K4440" s="9">
        <f>E4440/(1+M4440)</f>
        <v/>
      </c>
      <c r="L4440" s="59" t="inlineStr">
        <is>
          <t>PLN</t>
        </is>
      </c>
      <c r="M4440" s="60" t="n">
        <v>0.23</v>
      </c>
      <c r="N4440" s="9">
        <f>K4440*VLOOKUP(L4440,'Exchange rate'!A:B,2,0)</f>
        <v/>
      </c>
      <c r="O4440" s="57" t="inlineStr">
        <is>
          <t>Play L</t>
        </is>
      </c>
      <c r="P4440" s="57" t="inlineStr">
        <is>
          <t>Play L</t>
        </is>
      </c>
      <c r="Q4440" s="57" t="inlineStr">
        <is>
          <t>Poland</t>
        </is>
      </c>
      <c r="R4440" s="61" t="inlineStr">
        <is>
          <t>https://www.play.pl/dlaciebie/produkty/motorola/motorola-moto-g24/?oid=4026736659</t>
        </is>
      </c>
      <c r="S4440" s="62" t="inlineStr">
        <is>
          <t>Handset</t>
        </is>
      </c>
      <c r="T4440" s="62" t="n"/>
      <c r="U4440" s="61" t="inlineStr">
        <is>
          <t>play.pl_zivJWT5YJ1nq9HcXDFGlmA==</t>
        </is>
      </c>
      <c r="V4440" t="inlineStr">
        <is>
          <t>20250424</t>
        </is>
      </c>
    </row>
    <row r="4441" ht="15" customHeight="1">
      <c r="A4441" s="56" t="inlineStr">
        <is>
          <t>BN2009461</t>
        </is>
      </c>
      <c r="B4441" s="57" t="inlineStr">
        <is>
          <t>Lenovo</t>
        </is>
      </c>
      <c r="C4441" s="57" t="inlineStr">
        <is>
          <t>Moto G34 8-128GB 5G</t>
        </is>
      </c>
      <c r="D4441" s="57" t="inlineStr">
        <is>
          <t>-</t>
        </is>
      </c>
      <c r="E4441" s="58" t="n">
        <v>0</v>
      </c>
      <c r="F4441" s="58" t="inlineStr">
        <is>
          <t>0.00</t>
        </is>
      </c>
      <c r="G4441" s="58" t="inlineStr">
        <is>
          <t>Outstock</t>
        </is>
      </c>
      <c r="H4441" s="58">
        <f>F4441+0</f>
        <v/>
      </c>
      <c r="I4441" s="58" t="n"/>
      <c r="J4441" s="9">
        <f>IF(I4441&lt;&gt;"",I4441,H4441)</f>
        <v/>
      </c>
      <c r="K4441" s="9">
        <f>E4441/(1+M4441)</f>
        <v/>
      </c>
      <c r="L4441" s="59" t="inlineStr">
        <is>
          <t>PLN</t>
        </is>
      </c>
      <c r="M4441" s="60" t="n">
        <v>0.23</v>
      </c>
      <c r="N4441" s="9">
        <f>K4441*VLOOKUP(L4441,'Exchange rate'!A:B,2,0)</f>
        <v/>
      </c>
      <c r="O4441" s="57" t="inlineStr">
        <is>
          <t>Play S</t>
        </is>
      </c>
      <c r="P4441" s="57" t="inlineStr">
        <is>
          <t>Play S</t>
        </is>
      </c>
      <c r="Q4441" s="57" t="inlineStr">
        <is>
          <t>Poland</t>
        </is>
      </c>
      <c r="R4441" s="61" t="inlineStr">
        <is>
          <t>https://www.play.pl/dlaciebie/produkty/motorola/motorola-moto-g34-5g/?oid=4025025049</t>
        </is>
      </c>
      <c r="S4441" s="62" t="inlineStr">
        <is>
          <t>Handset</t>
        </is>
      </c>
      <c r="T4441" s="62" t="n"/>
      <c r="U4441" s="61" t="inlineStr">
        <is>
          <t>play.pl_w6obbrmvtYu+eqkni01iDQ==</t>
        </is>
      </c>
      <c r="V4441" t="inlineStr">
        <is>
          <t>20250424</t>
        </is>
      </c>
    </row>
    <row r="4442" ht="15" customHeight="1">
      <c r="A4442" s="56" t="inlineStr">
        <is>
          <t>BN2009461</t>
        </is>
      </c>
      <c r="B4442" s="57" t="inlineStr">
        <is>
          <t>Lenovo</t>
        </is>
      </c>
      <c r="C4442" s="57" t="inlineStr">
        <is>
          <t>Moto G34 8-128GB 5G</t>
        </is>
      </c>
      <c r="D4442" s="57" t="inlineStr">
        <is>
          <t>-</t>
        </is>
      </c>
      <c r="E4442" s="58" t="n">
        <v>0</v>
      </c>
      <c r="F4442" s="58" t="inlineStr">
        <is>
          <t>0.00</t>
        </is>
      </c>
      <c r="G4442" s="58" t="inlineStr">
        <is>
          <t>Outstock</t>
        </is>
      </c>
      <c r="H4442" s="58">
        <f>F4442+0</f>
        <v/>
      </c>
      <c r="I4442" s="58" t="n"/>
      <c r="J4442" s="9">
        <f>IF(I4442&lt;&gt;"",I4442,H4442)</f>
        <v/>
      </c>
      <c r="K4442" s="9">
        <f>E4442/(1+M4442)</f>
        <v/>
      </c>
      <c r="L4442" s="59" t="inlineStr">
        <is>
          <t>PLN</t>
        </is>
      </c>
      <c r="M4442" s="60" t="n">
        <v>0.23</v>
      </c>
      <c r="N4442" s="9">
        <f>K4442*VLOOKUP(L4442,'Exchange rate'!A:B,2,0)</f>
        <v/>
      </c>
      <c r="O4442" s="57" t="inlineStr">
        <is>
          <t>Play M</t>
        </is>
      </c>
      <c r="P4442" s="57" t="inlineStr">
        <is>
          <t>Play M</t>
        </is>
      </c>
      <c r="Q4442" s="57" t="inlineStr">
        <is>
          <t>Poland</t>
        </is>
      </c>
      <c r="R4442" s="61" t="inlineStr">
        <is>
          <t>https://www.play.pl/dlaciebie/produkty/motorola/motorola-moto-g34-5g/?oid=4026736649&amp;ogrp=abonament&amp;simCard=1&amp;context=B2C</t>
        </is>
      </c>
      <c r="S4442" s="62" t="inlineStr">
        <is>
          <t>Handset</t>
        </is>
      </c>
      <c r="T4442" s="62" t="n"/>
      <c r="U4442" s="61" t="inlineStr">
        <is>
          <t>play.pl_RpebCtkPW58T35W7uC1A==</t>
        </is>
      </c>
      <c r="V4442" t="inlineStr">
        <is>
          <t>20250424</t>
        </is>
      </c>
    </row>
    <row r="4443" ht="15" customHeight="1">
      <c r="A4443" s="56" t="inlineStr">
        <is>
          <t>BN2009461</t>
        </is>
      </c>
      <c r="B4443" s="57" t="inlineStr">
        <is>
          <t>Lenovo</t>
        </is>
      </c>
      <c r="C4443" s="57" t="inlineStr">
        <is>
          <t>Moto G34 8-128GB 5G</t>
        </is>
      </c>
      <c r="D4443" s="57" t="inlineStr">
        <is>
          <t>-</t>
        </is>
      </c>
      <c r="E4443" s="58" t="n">
        <v>0</v>
      </c>
      <c r="F4443" s="58" t="inlineStr">
        <is>
          <t>0.00</t>
        </is>
      </c>
      <c r="G4443" s="58" t="inlineStr">
        <is>
          <t>Outstock</t>
        </is>
      </c>
      <c r="H4443" s="58">
        <f>F4443+0</f>
        <v/>
      </c>
      <c r="I4443" s="58" t="n"/>
      <c r="J4443" s="9">
        <f>IF(I4443&lt;&gt;"",I4443,H4443)</f>
        <v/>
      </c>
      <c r="K4443" s="9">
        <f>E4443/(1+M4443)</f>
        <v/>
      </c>
      <c r="L4443" s="59" t="inlineStr">
        <is>
          <t>PLN</t>
        </is>
      </c>
      <c r="M4443" s="60" t="n">
        <v>0.23</v>
      </c>
      <c r="N4443" s="9">
        <f>K4443*VLOOKUP(L4443,'Exchange rate'!A:B,2,0)</f>
        <v/>
      </c>
      <c r="O4443" s="57" t="inlineStr">
        <is>
          <t>Play L</t>
        </is>
      </c>
      <c r="P4443" s="57" t="inlineStr">
        <is>
          <t>Play L</t>
        </is>
      </c>
      <c r="Q4443" s="57" t="inlineStr">
        <is>
          <t>Poland</t>
        </is>
      </c>
      <c r="R4443" s="61" t="inlineStr">
        <is>
          <t>https://www.play.pl/dlaciebie/produkty/motorola/motorola-moto-g34-5g/?oid=4026736659&amp;ogrp=abonament</t>
        </is>
      </c>
      <c r="S4443" s="62" t="inlineStr">
        <is>
          <t>Handset</t>
        </is>
      </c>
      <c r="T4443" s="62" t="n"/>
      <c r="U4443" s="61" t="inlineStr">
        <is>
          <t>play.pl_C0Ec9xrxhEeMmSrSC1aCpA==</t>
        </is>
      </c>
      <c r="V4443" t="inlineStr">
        <is>
          <t>20250424</t>
        </is>
      </c>
    </row>
    <row r="4444" ht="15" customHeight="1">
      <c r="A4444" s="56" t="inlineStr">
        <is>
          <t>BN2009941</t>
        </is>
      </c>
      <c r="B4444" s="57" t="inlineStr">
        <is>
          <t>Lenovo</t>
        </is>
      </c>
      <c r="C4444" s="57" t="inlineStr">
        <is>
          <t>Moto g35 8-128GB 5G</t>
        </is>
      </c>
      <c r="D4444" s="57" t="inlineStr">
        <is>
          <t>-</t>
        </is>
      </c>
      <c r="E4444" s="58" t="n">
        <v>799</v>
      </c>
      <c r="F4444" s="58" t="inlineStr">
        <is>
          <t>799.00</t>
        </is>
      </c>
      <c r="G4444" s="58" t="inlineStr">
        <is>
          <t>Instock</t>
        </is>
      </c>
      <c r="H4444" s="58">
        <f>F4444+0</f>
        <v/>
      </c>
      <c r="I4444" s="58" t="n"/>
      <c r="J4444" s="9">
        <f>IF(I4444&lt;&gt;"",I4444,H4444)</f>
        <v/>
      </c>
      <c r="K4444" s="9">
        <f>E4444/(1+M4444)</f>
        <v/>
      </c>
      <c r="L4444" s="59" t="inlineStr">
        <is>
          <t>PLN</t>
        </is>
      </c>
      <c r="M4444" s="60" t="n">
        <v>0.23</v>
      </c>
      <c r="N4444" s="9">
        <f>K4444*VLOOKUP(L4444,'Exchange rate'!A:B,2,0)</f>
        <v/>
      </c>
      <c r="O4444" s="57" t="inlineStr">
        <is>
          <t>Play S</t>
        </is>
      </c>
      <c r="P4444" s="57" t="inlineStr">
        <is>
          <t>Play S</t>
        </is>
      </c>
      <c r="Q4444" s="57" t="inlineStr">
        <is>
          <t>Poland</t>
        </is>
      </c>
      <c r="R4444" s="61" t="inlineStr">
        <is>
          <t>https://www.play.pl/dlaciebie/produkty/motorola/motorola-moto-g35-5g/?oid=4025025049&amp;simCard=1&amp;context=B2C</t>
        </is>
      </c>
      <c r="S4444" s="62" t="inlineStr">
        <is>
          <t>Handset</t>
        </is>
      </c>
      <c r="T4444" s="62" t="n"/>
      <c r="U4444" s="61" t="inlineStr">
        <is>
          <t>play.pl_LpEhUGQezWHesxkcUO86ng==</t>
        </is>
      </c>
      <c r="V4444" t="inlineStr">
        <is>
          <t>20250424</t>
        </is>
      </c>
    </row>
    <row r="4445" ht="15" customHeight="1">
      <c r="A4445" s="56" t="inlineStr">
        <is>
          <t>BN2009941</t>
        </is>
      </c>
      <c r="B4445" s="57" t="inlineStr">
        <is>
          <t>Lenovo</t>
        </is>
      </c>
      <c r="C4445" s="57" t="inlineStr">
        <is>
          <t>Moto g35 8-128GB 5G</t>
        </is>
      </c>
      <c r="D4445" s="57" t="inlineStr">
        <is>
          <t>-</t>
        </is>
      </c>
      <c r="E4445" s="58" t="n">
        <v>739</v>
      </c>
      <c r="F4445" s="58" t="inlineStr">
        <is>
          <t>739.00</t>
        </is>
      </c>
      <c r="G4445" s="58" t="inlineStr">
        <is>
          <t>Instock</t>
        </is>
      </c>
      <c r="H4445" s="58">
        <f>F4445+0</f>
        <v/>
      </c>
      <c r="I4445" s="58" t="n"/>
      <c r="J4445" s="9">
        <f>IF(I4445&lt;&gt;"",I4445,H4445)</f>
        <v/>
      </c>
      <c r="K4445" s="9">
        <f>E4445/(1+M4445)</f>
        <v/>
      </c>
      <c r="L4445" s="59" t="inlineStr">
        <is>
          <t>PLN</t>
        </is>
      </c>
      <c r="M4445" s="60" t="n">
        <v>0.23</v>
      </c>
      <c r="N4445" s="9">
        <f>K4445*VLOOKUP(L4445,'Exchange rate'!A:B,2,0)</f>
        <v/>
      </c>
      <c r="O4445" s="57" t="inlineStr">
        <is>
          <t>Play M</t>
        </is>
      </c>
      <c r="P4445" s="57" t="inlineStr">
        <is>
          <t>Play M</t>
        </is>
      </c>
      <c r="Q4445" s="57" t="inlineStr">
        <is>
          <t>Poland</t>
        </is>
      </c>
      <c r="R4445" s="61" t="inlineStr">
        <is>
          <t>https://www.play.pl/dlaciebie/produkty/motorola/motorola-moto-g35-5g/?oid=4026736649&amp;simCard=1&amp;context=B2C</t>
        </is>
      </c>
      <c r="S4445" s="62" t="inlineStr">
        <is>
          <t>Handset</t>
        </is>
      </c>
      <c r="T4445" s="62" t="n"/>
      <c r="U4445" s="61" t="inlineStr">
        <is>
          <t>play.pl_s0sdN4QYRZCWBbVFoyLxIg==</t>
        </is>
      </c>
      <c r="V4445" t="inlineStr">
        <is>
          <t>20250424</t>
        </is>
      </c>
    </row>
    <row r="4446" ht="15" customHeight="1">
      <c r="A4446" s="56" t="inlineStr">
        <is>
          <t>BN2009941</t>
        </is>
      </c>
      <c r="B4446" s="57" t="inlineStr">
        <is>
          <t>Lenovo</t>
        </is>
      </c>
      <c r="C4446" s="57" t="inlineStr">
        <is>
          <t>Moto g35 8-128GB 5G</t>
        </is>
      </c>
      <c r="D4446" s="57" t="inlineStr">
        <is>
          <t>-</t>
        </is>
      </c>
      <c r="E4446" s="58" t="n">
        <v>699</v>
      </c>
      <c r="F4446" s="58" t="inlineStr">
        <is>
          <t>699.00</t>
        </is>
      </c>
      <c r="G4446" s="58" t="inlineStr">
        <is>
          <t>Instock</t>
        </is>
      </c>
      <c r="H4446" s="58">
        <f>F4446+0</f>
        <v/>
      </c>
      <c r="I4446" s="58" t="n"/>
      <c r="J4446" s="9">
        <f>IF(I4446&lt;&gt;"",I4446,H4446)</f>
        <v/>
      </c>
      <c r="K4446" s="9">
        <f>E4446/(1+M4446)</f>
        <v/>
      </c>
      <c r="L4446" s="59" t="inlineStr">
        <is>
          <t>PLN</t>
        </is>
      </c>
      <c r="M4446" s="60" t="n">
        <v>0.23</v>
      </c>
      <c r="N4446" s="9">
        <f>K4446*VLOOKUP(L4446,'Exchange rate'!A:B,2,0)</f>
        <v/>
      </c>
      <c r="O4446" s="57" t="inlineStr">
        <is>
          <t>Play L</t>
        </is>
      </c>
      <c r="P4446" s="57" t="inlineStr">
        <is>
          <t>Play L</t>
        </is>
      </c>
      <c r="Q4446" s="57" t="inlineStr">
        <is>
          <t>Poland</t>
        </is>
      </c>
      <c r="R4446" s="61" t="inlineStr">
        <is>
          <t>https://www.play.pl/dlaciebie/produkty/motorola/motorola-moto-g35-5g/?oid=4026736659</t>
        </is>
      </c>
      <c r="S4446" s="62" t="inlineStr">
        <is>
          <t>Handset</t>
        </is>
      </c>
      <c r="T4446" s="62" t="n"/>
      <c r="U4446" s="61" t="inlineStr">
        <is>
          <t>play.pl_e7z8cX7t1PzR2v9eZg93yg==</t>
        </is>
      </c>
      <c r="V4446" t="inlineStr">
        <is>
          <t>20250424</t>
        </is>
      </c>
    </row>
    <row r="4447" ht="15" customHeight="1">
      <c r="A4447" s="56" t="inlineStr">
        <is>
          <t>BN2008966</t>
        </is>
      </c>
      <c r="B4447" s="57" t="inlineStr">
        <is>
          <t>Lenovo</t>
        </is>
      </c>
      <c r="C4447" s="57" t="inlineStr">
        <is>
          <t>Moto G54 8-256GB 5G</t>
        </is>
      </c>
      <c r="D4447" s="57" t="inlineStr">
        <is>
          <t>-</t>
        </is>
      </c>
      <c r="E4447" s="58" t="n">
        <v>0</v>
      </c>
      <c r="F4447" s="58" t="inlineStr">
        <is>
          <t>0.00</t>
        </is>
      </c>
      <c r="G4447" s="58" t="inlineStr">
        <is>
          <t>Outstock</t>
        </is>
      </c>
      <c r="H4447" s="58">
        <f>F4447+0</f>
        <v/>
      </c>
      <c r="I4447" s="58" t="n"/>
      <c r="J4447" s="9">
        <f>IF(I4447&lt;&gt;"",I4447,H4447)</f>
        <v/>
      </c>
      <c r="K4447" s="9">
        <f>E4447/(1+M4447)</f>
        <v/>
      </c>
      <c r="L4447" s="59" t="inlineStr">
        <is>
          <t>PLN</t>
        </is>
      </c>
      <c r="M4447" s="60" t="n">
        <v>0.23</v>
      </c>
      <c r="N4447" s="9">
        <f>K4447*VLOOKUP(L4447,'Exchange rate'!A:B,2,0)</f>
        <v/>
      </c>
      <c r="O4447" s="57" t="inlineStr">
        <is>
          <t>Play S</t>
        </is>
      </c>
      <c r="P4447" s="57" t="inlineStr">
        <is>
          <t>Play S</t>
        </is>
      </c>
      <c r="Q4447" s="57" t="inlineStr">
        <is>
          <t>Poland</t>
        </is>
      </c>
      <c r="R4447" s="61" t="inlineStr">
        <is>
          <t>https://www.play.pl/dlaciebie/produkty/motorola/motorola-moto-g54/?oid=4025025049</t>
        </is>
      </c>
      <c r="S4447" s="62" t="inlineStr">
        <is>
          <t>Handset</t>
        </is>
      </c>
      <c r="T4447" s="62" t="n"/>
      <c r="U4447" s="61" t="inlineStr">
        <is>
          <t>play.pl_4UVuLls4+PisHxgb3AqLPQ==</t>
        </is>
      </c>
      <c r="V4447" t="inlineStr">
        <is>
          <t>20250424</t>
        </is>
      </c>
    </row>
    <row r="4448" ht="15" customHeight="1">
      <c r="A4448" s="56" t="inlineStr">
        <is>
          <t>BN2008966</t>
        </is>
      </c>
      <c r="B4448" s="57" t="inlineStr">
        <is>
          <t>Lenovo</t>
        </is>
      </c>
      <c r="C4448" s="57" t="inlineStr">
        <is>
          <t>Moto G54 8-256GB 5G</t>
        </is>
      </c>
      <c r="D4448" s="57" t="inlineStr">
        <is>
          <t>-</t>
        </is>
      </c>
      <c r="E4448" s="58" t="n">
        <v>0</v>
      </c>
      <c r="F4448" s="58" t="inlineStr">
        <is>
          <t>0.00</t>
        </is>
      </c>
      <c r="G4448" s="58" t="inlineStr">
        <is>
          <t>Outstock</t>
        </is>
      </c>
      <c r="H4448" s="58">
        <f>F4448+0</f>
        <v/>
      </c>
      <c r="I4448" s="58" t="n"/>
      <c r="J4448" s="9">
        <f>IF(I4448&lt;&gt;"",I4448,H4448)</f>
        <v/>
      </c>
      <c r="K4448" s="9">
        <f>E4448/(1+M4448)</f>
        <v/>
      </c>
      <c r="L4448" s="59" t="inlineStr">
        <is>
          <t>PLN</t>
        </is>
      </c>
      <c r="M4448" s="60" t="n">
        <v>0.23</v>
      </c>
      <c r="N4448" s="9">
        <f>K4448*VLOOKUP(L4448,'Exchange rate'!A:B,2,0)</f>
        <v/>
      </c>
      <c r="O4448" s="57" t="inlineStr">
        <is>
          <t>Play M</t>
        </is>
      </c>
      <c r="P4448" s="57" t="inlineStr">
        <is>
          <t>Play M</t>
        </is>
      </c>
      <c r="Q4448" s="57" t="inlineStr">
        <is>
          <t>Poland</t>
        </is>
      </c>
      <c r="R4448" s="61" t="inlineStr">
        <is>
          <t>https://www.play.pl/dlaciebie/produkty/motorola/motorola-moto-g54/?oid=4026736649&amp;simCard=1&amp;context=B2C</t>
        </is>
      </c>
      <c r="S4448" s="62" t="inlineStr">
        <is>
          <t>Handset</t>
        </is>
      </c>
      <c r="T4448" s="62" t="n"/>
      <c r="U4448" s="61" t="inlineStr">
        <is>
          <t>play.pl_axniow+qF5fZVPawSg1Lw==</t>
        </is>
      </c>
      <c r="V4448" t="inlineStr">
        <is>
          <t>20250424</t>
        </is>
      </c>
    </row>
    <row r="4449" ht="15" customHeight="1">
      <c r="A4449" s="56" t="inlineStr">
        <is>
          <t>BN2008966</t>
        </is>
      </c>
      <c r="B4449" s="57" t="inlineStr">
        <is>
          <t>Lenovo</t>
        </is>
      </c>
      <c r="C4449" s="57" t="inlineStr">
        <is>
          <t>Moto G54 8-256GB 5G</t>
        </is>
      </c>
      <c r="D4449" s="57" t="inlineStr">
        <is>
          <t>-</t>
        </is>
      </c>
      <c r="E4449" s="58" t="n">
        <v>0</v>
      </c>
      <c r="F4449" s="58" t="inlineStr">
        <is>
          <t>0.00</t>
        </is>
      </c>
      <c r="G4449" s="58" t="inlineStr">
        <is>
          <t>Outstock</t>
        </is>
      </c>
      <c r="H4449" s="58">
        <f>F4449+0</f>
        <v/>
      </c>
      <c r="I4449" s="58" t="n"/>
      <c r="J4449" s="9">
        <f>IF(I4449&lt;&gt;"",I4449,H4449)</f>
        <v/>
      </c>
      <c r="K4449" s="9">
        <f>E4449/(1+M4449)</f>
        <v/>
      </c>
      <c r="L4449" s="59" t="inlineStr">
        <is>
          <t>PLN</t>
        </is>
      </c>
      <c r="M4449" s="60" t="n">
        <v>0.23</v>
      </c>
      <c r="N4449" s="9">
        <f>K4449*VLOOKUP(L4449,'Exchange rate'!A:B,2,0)</f>
        <v/>
      </c>
      <c r="O4449" s="57" t="inlineStr">
        <is>
          <t>Play L</t>
        </is>
      </c>
      <c r="P4449" s="57" t="inlineStr">
        <is>
          <t>Play L</t>
        </is>
      </c>
      <c r="Q4449" s="57" t="inlineStr">
        <is>
          <t>Poland</t>
        </is>
      </c>
      <c r="R4449" s="61" t="inlineStr">
        <is>
          <t>https://www.play.pl/dlaciebie/produkty/motorola/motorola-moto-g54/?oid=4026736659</t>
        </is>
      </c>
      <c r="S4449" s="62" t="inlineStr">
        <is>
          <t>Handset</t>
        </is>
      </c>
      <c r="T4449" s="62" t="n"/>
      <c r="U4449" s="61" t="inlineStr">
        <is>
          <t>play.pl_1bOyF3EOg3oLS8ejmfLU6w==</t>
        </is>
      </c>
      <c r="V4449" t="inlineStr">
        <is>
          <t>20250424</t>
        </is>
      </c>
    </row>
    <row r="4450" ht="15" customHeight="1">
      <c r="A4450" s="56" t="inlineStr">
        <is>
          <t>BN2008968</t>
        </is>
      </c>
      <c r="B4450" s="57" t="inlineStr">
        <is>
          <t>Lenovo</t>
        </is>
      </c>
      <c r="C4450" s="57" t="inlineStr">
        <is>
          <t>Moto G84 12-256GB 5G</t>
        </is>
      </c>
      <c r="D4450" s="57" t="inlineStr">
        <is>
          <t>-</t>
        </is>
      </c>
      <c r="E4450" s="58" t="n">
        <v>0</v>
      </c>
      <c r="F4450" s="58" t="inlineStr">
        <is>
          <t>0.00</t>
        </is>
      </c>
      <c r="G4450" s="58" t="inlineStr">
        <is>
          <t>Outstock</t>
        </is>
      </c>
      <c r="H4450" s="58">
        <f>F4450+0</f>
        <v/>
      </c>
      <c r="I4450" s="58" t="n"/>
      <c r="J4450" s="9">
        <f>IF(I4450&lt;&gt;"",I4450,H4450)</f>
        <v/>
      </c>
      <c r="K4450" s="9">
        <f>E4450/(1+M4450)</f>
        <v/>
      </c>
      <c r="L4450" s="59" t="inlineStr">
        <is>
          <t>PLN</t>
        </is>
      </c>
      <c r="M4450" s="60" t="n">
        <v>0.23</v>
      </c>
      <c r="N4450" s="9">
        <f>K4450*VLOOKUP(L4450,'Exchange rate'!A:B,2,0)</f>
        <v/>
      </c>
      <c r="O4450" s="57" t="inlineStr">
        <is>
          <t>Play S</t>
        </is>
      </c>
      <c r="P4450" s="57" t="inlineStr">
        <is>
          <t>Play S</t>
        </is>
      </c>
      <c r="Q4450" s="57" t="inlineStr">
        <is>
          <t>Poland</t>
        </is>
      </c>
      <c r="R4450" s="61" t="inlineStr">
        <is>
          <t>https://www.play.pl/dlaciebie/produkty/motorola/motorola-moto-g84/?oid=4025025049</t>
        </is>
      </c>
      <c r="S4450" s="62" t="inlineStr">
        <is>
          <t>Handset</t>
        </is>
      </c>
      <c r="T4450" s="62" t="n"/>
      <c r="U4450" s="61" t="inlineStr">
        <is>
          <t>play.pl_d54P7kIPX7s3ikkSdfLw8w==</t>
        </is>
      </c>
      <c r="V4450" t="inlineStr">
        <is>
          <t>20250424</t>
        </is>
      </c>
    </row>
    <row r="4451" ht="15" customHeight="1">
      <c r="A4451" s="56" t="inlineStr">
        <is>
          <t>BN2008968</t>
        </is>
      </c>
      <c r="B4451" s="57" t="inlineStr">
        <is>
          <t>Lenovo</t>
        </is>
      </c>
      <c r="C4451" s="57" t="inlineStr">
        <is>
          <t>Moto G84 12-256GB 5G</t>
        </is>
      </c>
      <c r="D4451" s="57" t="inlineStr">
        <is>
          <t>-</t>
        </is>
      </c>
      <c r="E4451" s="58" t="n">
        <v>0</v>
      </c>
      <c r="F4451" s="58" t="inlineStr">
        <is>
          <t>0.00</t>
        </is>
      </c>
      <c r="G4451" s="58" t="inlineStr">
        <is>
          <t>Outstock</t>
        </is>
      </c>
      <c r="H4451" s="58">
        <f>F4451+0</f>
        <v/>
      </c>
      <c r="I4451" s="58" t="n"/>
      <c r="J4451" s="9">
        <f>IF(I4451&lt;&gt;"",I4451,H4451)</f>
        <v/>
      </c>
      <c r="K4451" s="9">
        <f>E4451/(1+M4451)</f>
        <v/>
      </c>
      <c r="L4451" s="59" t="inlineStr">
        <is>
          <t>PLN</t>
        </is>
      </c>
      <c r="M4451" s="60" t="n">
        <v>0.23</v>
      </c>
      <c r="N4451" s="9">
        <f>K4451*VLOOKUP(L4451,'Exchange rate'!A:B,2,0)</f>
        <v/>
      </c>
      <c r="O4451" s="57" t="inlineStr">
        <is>
          <t>Play M</t>
        </is>
      </c>
      <c r="P4451" s="57" t="inlineStr">
        <is>
          <t>Play M</t>
        </is>
      </c>
      <c r="Q4451" s="57" t="inlineStr">
        <is>
          <t>Poland</t>
        </is>
      </c>
      <c r="R4451" s="61" t="inlineStr">
        <is>
          <t>https://www.play.pl/dlaciebie/produkty/motorola/motorola-moto-g84/?oid=4026736649&amp;simCard=1&amp;context=B2C</t>
        </is>
      </c>
      <c r="S4451" s="62" t="inlineStr">
        <is>
          <t>Handset</t>
        </is>
      </c>
      <c r="T4451" s="62" t="n"/>
      <c r="U4451" s="61" t="inlineStr">
        <is>
          <t>play.pl_gSmjRLsWEgxnccCHPx4F6w==</t>
        </is>
      </c>
      <c r="V4451" t="inlineStr">
        <is>
          <t>20250424</t>
        </is>
      </c>
    </row>
    <row r="4452" ht="15" customHeight="1">
      <c r="A4452" s="56" t="inlineStr">
        <is>
          <t>BN2008968</t>
        </is>
      </c>
      <c r="B4452" s="57" t="inlineStr">
        <is>
          <t>Lenovo</t>
        </is>
      </c>
      <c r="C4452" s="57" t="inlineStr">
        <is>
          <t>Moto G84 12-256GB 5G</t>
        </is>
      </c>
      <c r="D4452" s="57" t="inlineStr">
        <is>
          <t>-</t>
        </is>
      </c>
      <c r="E4452" s="58" t="n">
        <v>0</v>
      </c>
      <c r="F4452" s="58" t="inlineStr">
        <is>
          <t>0.00</t>
        </is>
      </c>
      <c r="G4452" s="58" t="inlineStr">
        <is>
          <t>Outstock</t>
        </is>
      </c>
      <c r="H4452" s="58">
        <f>F4452+0</f>
        <v/>
      </c>
      <c r="I4452" s="58" t="n"/>
      <c r="J4452" s="9">
        <f>IF(I4452&lt;&gt;"",I4452,H4452)</f>
        <v/>
      </c>
      <c r="K4452" s="9">
        <f>E4452/(1+M4452)</f>
        <v/>
      </c>
      <c r="L4452" s="59" t="inlineStr">
        <is>
          <t>PLN</t>
        </is>
      </c>
      <c r="M4452" s="60" t="n">
        <v>0.23</v>
      </c>
      <c r="N4452" s="9">
        <f>K4452*VLOOKUP(L4452,'Exchange rate'!A:B,2,0)</f>
        <v/>
      </c>
      <c r="O4452" s="57" t="inlineStr">
        <is>
          <t>Play L</t>
        </is>
      </c>
      <c r="P4452" s="57" t="inlineStr">
        <is>
          <t>Play L</t>
        </is>
      </c>
      <c r="Q4452" s="57" t="inlineStr">
        <is>
          <t>Poland</t>
        </is>
      </c>
      <c r="R4452" s="61" t="inlineStr">
        <is>
          <t>https://www.play.pl/dlaciebie/produkty/motorola/motorola-moto-g84/?oid=4026736659</t>
        </is>
      </c>
      <c r="S4452" s="62" t="inlineStr">
        <is>
          <t>Handset</t>
        </is>
      </c>
      <c r="T4452" s="62" t="n"/>
      <c r="U4452" s="61" t="inlineStr">
        <is>
          <t>play.pl_S9MYXrH6bKA+IQZZIIeH6Q==</t>
        </is>
      </c>
      <c r="V4452" t="inlineStr">
        <is>
          <t>20250424</t>
        </is>
      </c>
    </row>
    <row r="4453" ht="15" customHeight="1">
      <c r="A4453" s="56" t="inlineStr">
        <is>
          <t>BN2009289</t>
        </is>
      </c>
      <c r="B4453" s="57" t="inlineStr">
        <is>
          <t>Lenovo</t>
        </is>
      </c>
      <c r="C4453" s="57" t="inlineStr">
        <is>
          <t>Moto G85 12-256GB 5G</t>
        </is>
      </c>
      <c r="D4453" s="57" t="inlineStr">
        <is>
          <t>-</t>
        </is>
      </c>
      <c r="E4453" s="58" t="n">
        <v>0</v>
      </c>
      <c r="F4453" s="58" t="inlineStr">
        <is>
          <t>0.00</t>
        </is>
      </c>
      <c r="G4453" s="58" t="inlineStr">
        <is>
          <t>Outstock</t>
        </is>
      </c>
      <c r="H4453" s="58">
        <f>F4453+0</f>
        <v/>
      </c>
      <c r="I4453" s="58" t="n"/>
      <c r="J4453" s="9">
        <f>IF(I4453&lt;&gt;"",I4453,H4453)</f>
        <v/>
      </c>
      <c r="K4453" s="9">
        <f>E4453/(1+M4453)</f>
        <v/>
      </c>
      <c r="L4453" s="59" t="inlineStr">
        <is>
          <t>PLN</t>
        </is>
      </c>
      <c r="M4453" s="60" t="n">
        <v>0.23</v>
      </c>
      <c r="N4453" s="9">
        <f>K4453*VLOOKUP(L4453,'Exchange rate'!A:B,2,0)</f>
        <v/>
      </c>
      <c r="O4453" s="57" t="inlineStr">
        <is>
          <t>Play S</t>
        </is>
      </c>
      <c r="P4453" s="57" t="inlineStr">
        <is>
          <t>Play S</t>
        </is>
      </c>
      <c r="Q4453" s="57" t="inlineStr">
        <is>
          <t>Poland</t>
        </is>
      </c>
      <c r="R4453" s="61" t="inlineStr">
        <is>
          <t>https://www.play.pl/dlaciebie/produkty/motorola/motorola-moto-g85-5g/?oid=4025025049</t>
        </is>
      </c>
      <c r="S4453" s="62" t="inlineStr">
        <is>
          <t>Handset</t>
        </is>
      </c>
      <c r="T4453" s="62" t="n"/>
      <c r="U4453" s="61" t="inlineStr">
        <is>
          <t>play.pl_ebkmS6wTYQCTsXjyFBohhA==</t>
        </is>
      </c>
      <c r="V4453" t="inlineStr">
        <is>
          <t>20250424</t>
        </is>
      </c>
    </row>
    <row r="4454" ht="15" customHeight="1">
      <c r="A4454" s="56" t="inlineStr">
        <is>
          <t>BN2009289</t>
        </is>
      </c>
      <c r="B4454" s="57" t="inlineStr">
        <is>
          <t>Lenovo</t>
        </is>
      </c>
      <c r="C4454" s="57" t="inlineStr">
        <is>
          <t>Moto G85 12-256GB 5G</t>
        </is>
      </c>
      <c r="D4454" s="57" t="inlineStr">
        <is>
          <t>-</t>
        </is>
      </c>
      <c r="E4454" s="58" t="n">
        <v>0</v>
      </c>
      <c r="F4454" s="58" t="inlineStr">
        <is>
          <t>0.00</t>
        </is>
      </c>
      <c r="G4454" s="58" t="inlineStr">
        <is>
          <t>Outstock</t>
        </is>
      </c>
      <c r="H4454" s="58">
        <f>F4454+0</f>
        <v/>
      </c>
      <c r="I4454" s="58" t="n"/>
      <c r="J4454" s="9">
        <f>IF(I4454&lt;&gt;"",I4454,H4454)</f>
        <v/>
      </c>
      <c r="K4454" s="9">
        <f>E4454/(1+M4454)</f>
        <v/>
      </c>
      <c r="L4454" s="59" t="inlineStr">
        <is>
          <t>PLN</t>
        </is>
      </c>
      <c r="M4454" s="60" t="n">
        <v>0.23</v>
      </c>
      <c r="N4454" s="9">
        <f>K4454*VLOOKUP(L4454,'Exchange rate'!A:B,2,0)</f>
        <v/>
      </c>
      <c r="O4454" s="57" t="inlineStr">
        <is>
          <t>Play M</t>
        </is>
      </c>
      <c r="P4454" s="57" t="inlineStr">
        <is>
          <t>Play M</t>
        </is>
      </c>
      <c r="Q4454" s="57" t="inlineStr">
        <is>
          <t>Poland</t>
        </is>
      </c>
      <c r="R4454" s="61" t="inlineStr">
        <is>
          <t>https://www.play.pl/dlaciebie/produkty/motorola/motorola-moto-g85-5g/?oid=4026736649&amp;simCard=1&amp;context=B2C</t>
        </is>
      </c>
      <c r="S4454" s="62" t="inlineStr">
        <is>
          <t>Handset</t>
        </is>
      </c>
      <c r="T4454" s="62" t="n"/>
      <c r="U4454" s="61" t="inlineStr">
        <is>
          <t>play.pl_CEW5eJB1SHiX46c2nMlhuA==</t>
        </is>
      </c>
      <c r="V4454" t="inlineStr">
        <is>
          <t>20250424</t>
        </is>
      </c>
    </row>
    <row r="4455" ht="15" customHeight="1">
      <c r="A4455" s="56" t="inlineStr">
        <is>
          <t>BN2009289</t>
        </is>
      </c>
      <c r="B4455" s="57" t="inlineStr">
        <is>
          <t>Lenovo</t>
        </is>
      </c>
      <c r="C4455" s="57" t="inlineStr">
        <is>
          <t>Moto G85 12-256GB 5G</t>
        </is>
      </c>
      <c r="D4455" s="57" t="inlineStr">
        <is>
          <t>-</t>
        </is>
      </c>
      <c r="E4455" s="58" t="n">
        <v>0</v>
      </c>
      <c r="F4455" s="58" t="inlineStr">
        <is>
          <t>0.00</t>
        </is>
      </c>
      <c r="G4455" s="58" t="inlineStr">
        <is>
          <t>Outstock</t>
        </is>
      </c>
      <c r="H4455" s="58">
        <f>F4455+0</f>
        <v/>
      </c>
      <c r="I4455" s="58" t="n"/>
      <c r="J4455" s="9">
        <f>IF(I4455&lt;&gt;"",I4455,H4455)</f>
        <v/>
      </c>
      <c r="K4455" s="9">
        <f>E4455/(1+M4455)</f>
        <v/>
      </c>
      <c r="L4455" s="59" t="inlineStr">
        <is>
          <t>PLN</t>
        </is>
      </c>
      <c r="M4455" s="60" t="n">
        <v>0.23</v>
      </c>
      <c r="N4455" s="9">
        <f>K4455*VLOOKUP(L4455,'Exchange rate'!A:B,2,0)</f>
        <v/>
      </c>
      <c r="O4455" s="57" t="inlineStr">
        <is>
          <t>Play L</t>
        </is>
      </c>
      <c r="P4455" s="57" t="inlineStr">
        <is>
          <t>Play L</t>
        </is>
      </c>
      <c r="Q4455" s="57" t="inlineStr">
        <is>
          <t>Poland</t>
        </is>
      </c>
      <c r="R4455" s="61" t="inlineStr">
        <is>
          <t>https://www.play.pl/dlaciebie/produkty/motorola/motorola-moto-g85-5g/?oid=4026736659</t>
        </is>
      </c>
      <c r="S4455" s="62" t="inlineStr">
        <is>
          <t>Handset</t>
        </is>
      </c>
      <c r="T4455" s="62" t="n"/>
      <c r="U4455" s="61" t="inlineStr">
        <is>
          <t>play.pl_WD+vNibYxm5PP1cnGnEO+A==</t>
        </is>
      </c>
      <c r="V4455" t="inlineStr">
        <is>
          <t>20250424</t>
        </is>
      </c>
    </row>
    <row r="4456" ht="15" customHeight="1">
      <c r="A4456" s="56" t="inlineStr">
        <is>
          <t>BN2008845</t>
        </is>
      </c>
      <c r="B4456" s="57" t="inlineStr">
        <is>
          <t>Lenovo</t>
        </is>
      </c>
      <c r="C4456" s="57" t="inlineStr">
        <is>
          <t>Moto Razr 40 8-256GB 5G</t>
        </is>
      </c>
      <c r="D4456" s="57" t="inlineStr">
        <is>
          <t>-</t>
        </is>
      </c>
      <c r="E4456" s="58" t="n">
        <v>0</v>
      </c>
      <c r="F4456" s="58" t="inlineStr">
        <is>
          <t>0.00</t>
        </is>
      </c>
      <c r="G4456" s="58" t="inlineStr">
        <is>
          <t>Outstock</t>
        </is>
      </c>
      <c r="H4456" s="58">
        <f>F4456+0</f>
        <v/>
      </c>
      <c r="I4456" s="58" t="n"/>
      <c r="J4456" s="9">
        <f>IF(I4456&lt;&gt;"",I4456,H4456)</f>
        <v/>
      </c>
      <c r="K4456" s="9">
        <f>E4456/(1+M4456)</f>
        <v/>
      </c>
      <c r="L4456" s="59" t="inlineStr">
        <is>
          <t>PLN</t>
        </is>
      </c>
      <c r="M4456" s="60" t="n">
        <v>0.23</v>
      </c>
      <c r="N4456" s="9">
        <f>K4456*VLOOKUP(L4456,'Exchange rate'!A:B,2,0)</f>
        <v/>
      </c>
      <c r="O4456" s="57" t="inlineStr">
        <is>
          <t>Play S</t>
        </is>
      </c>
      <c r="P4456" s="57" t="inlineStr">
        <is>
          <t>Play S</t>
        </is>
      </c>
      <c r="Q4456" s="57" t="inlineStr">
        <is>
          <t>Poland</t>
        </is>
      </c>
      <c r="R4456" s="61" t="inlineStr">
        <is>
          <t>https://www.play.pl/dlaciebie/produkty/motorola/moto-razr-40-5g/?oid=4025025049&amp;ogrp=abonament&amp;installmentsAmount=24&amp;upfront=1179.0</t>
        </is>
      </c>
      <c r="S4456" s="62" t="inlineStr">
        <is>
          <t>Handset</t>
        </is>
      </c>
      <c r="T4456" s="62" t="n"/>
      <c r="U4456" s="61" t="inlineStr">
        <is>
          <t>play.pl_fx5CzBFouWTPMsYybI0pg==</t>
        </is>
      </c>
      <c r="V4456" t="inlineStr">
        <is>
          <t>20250424</t>
        </is>
      </c>
    </row>
    <row r="4457" ht="15" customHeight="1">
      <c r="A4457" s="56" t="inlineStr">
        <is>
          <t>BN2008845</t>
        </is>
      </c>
      <c r="B4457" s="57" t="inlineStr">
        <is>
          <t>Lenovo</t>
        </is>
      </c>
      <c r="C4457" s="57" t="inlineStr">
        <is>
          <t>Moto Razr 40 8-256GB 5G</t>
        </is>
      </c>
      <c r="D4457" s="57" t="inlineStr">
        <is>
          <t>-</t>
        </is>
      </c>
      <c r="E4457" s="58" t="n">
        <v>0</v>
      </c>
      <c r="F4457" s="58" t="inlineStr">
        <is>
          <t>0.00</t>
        </is>
      </c>
      <c r="G4457" s="58" t="inlineStr">
        <is>
          <t>Outstock</t>
        </is>
      </c>
      <c r="H4457" s="58">
        <f>F4457+0</f>
        <v/>
      </c>
      <c r="I4457" s="58" t="n"/>
      <c r="J4457" s="9">
        <f>IF(I4457&lt;&gt;"",I4457,H4457)</f>
        <v/>
      </c>
      <c r="K4457" s="9">
        <f>E4457/(1+M4457)</f>
        <v/>
      </c>
      <c r="L4457" s="59" t="inlineStr">
        <is>
          <t>PLN</t>
        </is>
      </c>
      <c r="M4457" s="60" t="n">
        <v>0.23</v>
      </c>
      <c r="N4457" s="9">
        <f>K4457*VLOOKUP(L4457,'Exchange rate'!A:B,2,0)</f>
        <v/>
      </c>
      <c r="O4457" s="57" t="inlineStr">
        <is>
          <t>Play M</t>
        </is>
      </c>
      <c r="P4457" s="57" t="inlineStr">
        <is>
          <t>Play M</t>
        </is>
      </c>
      <c r="Q4457" s="57" t="inlineStr">
        <is>
          <t>Poland</t>
        </is>
      </c>
      <c r="R4457" s="61" t="inlineStr">
        <is>
          <t>https://www.play.pl/dlaciebie/produkty/motorola/moto-razr-40-5g/?oid=4026736649&amp;simCard=1&amp;context=B2C</t>
        </is>
      </c>
      <c r="S4457" s="62" t="inlineStr">
        <is>
          <t>Handset</t>
        </is>
      </c>
      <c r="T4457" s="62" t="n"/>
      <c r="U4457" s="61" t="inlineStr">
        <is>
          <t>play.pl_YSWK6YJ1GMZTZULEcAUjHg==</t>
        </is>
      </c>
      <c r="V4457" t="inlineStr">
        <is>
          <t>20250424</t>
        </is>
      </c>
    </row>
    <row r="4458" ht="15" customHeight="1">
      <c r="A4458" s="56" t="inlineStr">
        <is>
          <t>BN2008845</t>
        </is>
      </c>
      <c r="B4458" s="57" t="inlineStr">
        <is>
          <t>Lenovo</t>
        </is>
      </c>
      <c r="C4458" s="57" t="inlineStr">
        <is>
          <t>Moto Razr 40 8-256GB 5G</t>
        </is>
      </c>
      <c r="D4458" s="57" t="inlineStr">
        <is>
          <t>-</t>
        </is>
      </c>
      <c r="E4458" s="58" t="n">
        <v>0</v>
      </c>
      <c r="F4458" s="58" t="inlineStr">
        <is>
          <t>0.00</t>
        </is>
      </c>
      <c r="G4458" s="58" t="inlineStr">
        <is>
          <t>Outstock</t>
        </is>
      </c>
      <c r="H4458" s="58">
        <f>F4458+0</f>
        <v/>
      </c>
      <c r="I4458" s="58" t="n"/>
      <c r="J4458" s="9">
        <f>IF(I4458&lt;&gt;"",I4458,H4458)</f>
        <v/>
      </c>
      <c r="K4458" s="9">
        <f>E4458/(1+M4458)</f>
        <v/>
      </c>
      <c r="L4458" s="59" t="inlineStr">
        <is>
          <t>PLN</t>
        </is>
      </c>
      <c r="M4458" s="60" t="n">
        <v>0.23</v>
      </c>
      <c r="N4458" s="9">
        <f>K4458*VLOOKUP(L4458,'Exchange rate'!A:B,2,0)</f>
        <v/>
      </c>
      <c r="O4458" s="57" t="inlineStr">
        <is>
          <t>Play L</t>
        </is>
      </c>
      <c r="P4458" s="57" t="inlineStr">
        <is>
          <t>Play L</t>
        </is>
      </c>
      <c r="Q4458" s="57" t="inlineStr">
        <is>
          <t>Poland</t>
        </is>
      </c>
      <c r="R4458" s="61" t="inlineStr">
        <is>
          <t>https://www.play.pl/dlaciebie/produkty/motorola/moto-razr-40-5g/?oid=4026736659</t>
        </is>
      </c>
      <c r="S4458" s="62" t="inlineStr">
        <is>
          <t>Handset</t>
        </is>
      </c>
      <c r="T4458" s="62" t="n"/>
      <c r="U4458" s="61" t="inlineStr">
        <is>
          <t>play.pl_jAl+wVBQta6Xn1wqqzZDA==</t>
        </is>
      </c>
      <c r="V4458" t="inlineStr">
        <is>
          <t>20250424</t>
        </is>
      </c>
    </row>
    <row r="4459" ht="15" customHeight="1">
      <c r="A4459" s="56" t="inlineStr">
        <is>
          <t>BN2008719</t>
        </is>
      </c>
      <c r="B4459" s="57" t="inlineStr">
        <is>
          <t>Lenovo</t>
        </is>
      </c>
      <c r="C4459" s="57" t="inlineStr">
        <is>
          <t>Moto Razr 40 ultra 8-256GB 5G</t>
        </is>
      </c>
      <c r="D4459" s="57" t="inlineStr">
        <is>
          <t>-</t>
        </is>
      </c>
      <c r="E4459" s="58" t="n">
        <v>0</v>
      </c>
      <c r="F4459" s="58" t="inlineStr">
        <is>
          <t>0.00</t>
        </is>
      </c>
      <c r="G4459" s="58" t="inlineStr">
        <is>
          <t>Outstock</t>
        </is>
      </c>
      <c r="H4459" s="58">
        <f>F4459+0</f>
        <v/>
      </c>
      <c r="I4459" s="58" t="n"/>
      <c r="J4459" s="9">
        <f>IF(I4459&lt;&gt;"",I4459,H4459)</f>
        <v/>
      </c>
      <c r="K4459" s="9">
        <f>E4459/(1+M4459)</f>
        <v/>
      </c>
      <c r="L4459" s="59" t="inlineStr">
        <is>
          <t>PLN</t>
        </is>
      </c>
      <c r="M4459" s="60" t="n">
        <v>0.23</v>
      </c>
      <c r="N4459" s="9">
        <f>K4459*VLOOKUP(L4459,'Exchange rate'!A:B,2,0)</f>
        <v/>
      </c>
      <c r="O4459" s="57" t="inlineStr">
        <is>
          <t>Play S</t>
        </is>
      </c>
      <c r="P4459" s="57" t="inlineStr">
        <is>
          <t>Play S</t>
        </is>
      </c>
      <c r="Q4459" s="57" t="inlineStr">
        <is>
          <t>Poland</t>
        </is>
      </c>
      <c r="R4459" s="61" t="inlineStr">
        <is>
          <t>https://www.play.pl/dlaciebie/produkty/motorola/motorola-razr-40-ultra/?oid=4025025049</t>
        </is>
      </c>
      <c r="S4459" s="62" t="inlineStr">
        <is>
          <t>Handset</t>
        </is>
      </c>
      <c r="T4459" s="62" t="n"/>
      <c r="U4459" s="61" t="inlineStr">
        <is>
          <t>play.pl_r+DochxwfiF9aQJaQeosxw==</t>
        </is>
      </c>
      <c r="V4459" t="inlineStr">
        <is>
          <t>20250424</t>
        </is>
      </c>
    </row>
    <row r="4460" ht="15" customHeight="1">
      <c r="A4460" s="56" t="inlineStr">
        <is>
          <t>BN2008719</t>
        </is>
      </c>
      <c r="B4460" s="57" t="inlineStr">
        <is>
          <t>Lenovo</t>
        </is>
      </c>
      <c r="C4460" s="57" t="inlineStr">
        <is>
          <t>Moto Razr 40 ultra 8-256GB 5G</t>
        </is>
      </c>
      <c r="D4460" s="57" t="inlineStr">
        <is>
          <t>-</t>
        </is>
      </c>
      <c r="E4460" s="58" t="n">
        <v>0</v>
      </c>
      <c r="F4460" s="58" t="inlineStr">
        <is>
          <t>0.00</t>
        </is>
      </c>
      <c r="G4460" s="58" t="inlineStr">
        <is>
          <t>Outstock</t>
        </is>
      </c>
      <c r="H4460" s="58">
        <f>F4460+0</f>
        <v/>
      </c>
      <c r="I4460" s="58" t="n"/>
      <c r="J4460" s="9">
        <f>IF(I4460&lt;&gt;"",I4460,H4460)</f>
        <v/>
      </c>
      <c r="K4460" s="9">
        <f>E4460/(1+M4460)</f>
        <v/>
      </c>
      <c r="L4460" s="59" t="inlineStr">
        <is>
          <t>PLN</t>
        </is>
      </c>
      <c r="M4460" s="60" t="n">
        <v>0.23</v>
      </c>
      <c r="N4460" s="9">
        <f>K4460*VLOOKUP(L4460,'Exchange rate'!A:B,2,0)</f>
        <v/>
      </c>
      <c r="O4460" s="57" t="inlineStr">
        <is>
          <t>Play M</t>
        </is>
      </c>
      <c r="P4460" s="57" t="inlineStr">
        <is>
          <t>Play M</t>
        </is>
      </c>
      <c r="Q4460" s="57" t="inlineStr">
        <is>
          <t>Poland</t>
        </is>
      </c>
      <c r="R4460" s="61" t="inlineStr">
        <is>
          <t>https://www.play.pl/dlaciebie/produkty/motorola/motorola-razr-40-ultra/?oid=4026736649&amp;simCard=1&amp;context=B2C</t>
        </is>
      </c>
      <c r="S4460" s="62" t="inlineStr">
        <is>
          <t>Handset</t>
        </is>
      </c>
      <c r="T4460" s="62" t="n"/>
      <c r="U4460" s="61" t="inlineStr">
        <is>
          <t>play.pl_0kfZuJbTqqb2MQgZZx5BGw==</t>
        </is>
      </c>
      <c r="V4460" t="inlineStr">
        <is>
          <t>20250424</t>
        </is>
      </c>
    </row>
    <row r="4461" ht="15" customHeight="1">
      <c r="A4461" s="56" t="inlineStr">
        <is>
          <t>BN2008719</t>
        </is>
      </c>
      <c r="B4461" s="57" t="inlineStr">
        <is>
          <t>Lenovo</t>
        </is>
      </c>
      <c r="C4461" s="57" t="inlineStr">
        <is>
          <t>Moto Razr 40 ultra 8-256GB 5G</t>
        </is>
      </c>
      <c r="D4461" s="57" t="inlineStr">
        <is>
          <t>-</t>
        </is>
      </c>
      <c r="E4461" s="58" t="n">
        <v>0</v>
      </c>
      <c r="F4461" s="58" t="inlineStr">
        <is>
          <t>0.00</t>
        </is>
      </c>
      <c r="G4461" s="58" t="inlineStr">
        <is>
          <t>Outstock</t>
        </is>
      </c>
      <c r="H4461" s="58">
        <f>F4461+0</f>
        <v/>
      </c>
      <c r="I4461" s="58" t="n"/>
      <c r="J4461" s="9">
        <f>IF(I4461&lt;&gt;"",I4461,H4461)</f>
        <v/>
      </c>
      <c r="K4461" s="9">
        <f>E4461/(1+M4461)</f>
        <v/>
      </c>
      <c r="L4461" s="59" t="inlineStr">
        <is>
          <t>PLN</t>
        </is>
      </c>
      <c r="M4461" s="60" t="n">
        <v>0.23</v>
      </c>
      <c r="N4461" s="9">
        <f>K4461*VLOOKUP(L4461,'Exchange rate'!A:B,2,0)</f>
        <v/>
      </c>
      <c r="O4461" s="57" t="inlineStr">
        <is>
          <t>Play L</t>
        </is>
      </c>
      <c r="P4461" s="57" t="inlineStr">
        <is>
          <t>Play L</t>
        </is>
      </c>
      <c r="Q4461" s="57" t="inlineStr">
        <is>
          <t>Poland</t>
        </is>
      </c>
      <c r="R4461" s="61" t="inlineStr">
        <is>
          <t>https://www.play.pl/dlaciebie/produkty/motorola/motorola-razr-40-ultra/?oid=4026736659</t>
        </is>
      </c>
      <c r="S4461" s="62" t="inlineStr">
        <is>
          <t>Handset</t>
        </is>
      </c>
      <c r="T4461" s="62" t="n"/>
      <c r="U4461" s="61" t="inlineStr">
        <is>
          <t>play.pl_5MWc7kegiPjG9VX8eWQeTg==</t>
        </is>
      </c>
      <c r="V4461" t="inlineStr">
        <is>
          <t>20250424</t>
        </is>
      </c>
    </row>
    <row r="4462" ht="15" customHeight="1">
      <c r="A4462" s="56" t="inlineStr">
        <is>
          <t>AN00000256</t>
        </is>
      </c>
      <c r="B4462" s="57" t="inlineStr">
        <is>
          <t>Lenovo</t>
        </is>
      </c>
      <c r="C4462" s="57" t="inlineStr">
        <is>
          <t>Motorola Edge 60 Fusion 5G 8/256GB</t>
        </is>
      </c>
      <c r="D4462" s="57" t="inlineStr">
        <is>
          <t>-</t>
        </is>
      </c>
      <c r="E4462" s="58" t="n">
        <v>1419</v>
      </c>
      <c r="F4462" s="58" t="inlineStr">
        <is>
          <t>1419.00</t>
        </is>
      </c>
      <c r="G4462" s="58" t="inlineStr">
        <is>
          <t>Instock</t>
        </is>
      </c>
      <c r="H4462" s="58">
        <f>F4462+0</f>
        <v/>
      </c>
      <c r="I4462" s="58" t="n"/>
      <c r="J4462" s="9">
        <f>IF(I4462&lt;&gt;"",I4462,H4462)</f>
        <v/>
      </c>
      <c r="K4462" s="9">
        <f>E4462/(1+M4462)</f>
        <v/>
      </c>
      <c r="L4462" s="59" t="inlineStr">
        <is>
          <t>PLN</t>
        </is>
      </c>
      <c r="M4462" s="60" t="n">
        <v>0.23</v>
      </c>
      <c r="N4462" s="9">
        <f>K4462*VLOOKUP(L4462,'Exchange rate'!A:B,2,0)</f>
        <v/>
      </c>
      <c r="O4462" s="57" t="inlineStr">
        <is>
          <t>Play S</t>
        </is>
      </c>
      <c r="P4462" s="57" t="inlineStr">
        <is>
          <t>Play S</t>
        </is>
      </c>
      <c r="Q4462" s="57" t="inlineStr">
        <is>
          <t>Poland</t>
        </is>
      </c>
      <c r="R4462" s="61" t="inlineStr">
        <is>
          <t>https://www.play.pl/dlaciebie/produkty/motorola/motorola-moto-edge-60-fusion/?oid=4025025049&amp;ogrp=abonament&amp;installmentsAmount=24&amp;upfront=1.0</t>
        </is>
      </c>
      <c r="S4462" s="62" t="inlineStr">
        <is>
          <t>Handset</t>
        </is>
      </c>
      <c r="T4462" s="62" t="inlineStr">
        <is>
          <t>new</t>
        </is>
      </c>
      <c r="U4462" s="61" t="inlineStr">
        <is>
          <t>play.pl_MkRygM54pyDwGXl7aPDLbw==</t>
        </is>
      </c>
      <c r="V4462" t="inlineStr">
        <is>
          <t>20250424</t>
        </is>
      </c>
    </row>
    <row r="4463" ht="15" customHeight="1">
      <c r="A4463" s="56" t="inlineStr">
        <is>
          <t>AN00000256</t>
        </is>
      </c>
      <c r="B4463" s="57" t="inlineStr">
        <is>
          <t>Lenovo</t>
        </is>
      </c>
      <c r="C4463" s="57" t="inlineStr">
        <is>
          <t>Motorola Edge 60 Fusion 5G 8/256GB</t>
        </is>
      </c>
      <c r="D4463" s="57" t="inlineStr">
        <is>
          <t>-</t>
        </is>
      </c>
      <c r="E4463" s="58" t="n">
        <v>1299</v>
      </c>
      <c r="F4463" s="58" t="inlineStr">
        <is>
          <t>1299.00</t>
        </is>
      </c>
      <c r="G4463" s="58" t="inlineStr">
        <is>
          <t>Instock</t>
        </is>
      </c>
      <c r="H4463" s="58">
        <f>F4463+0</f>
        <v/>
      </c>
      <c r="I4463" s="58" t="n"/>
      <c r="J4463" s="9">
        <f>IF(I4463&lt;&gt;"",I4463,H4463)</f>
        <v/>
      </c>
      <c r="K4463" s="9">
        <f>E4463/(1+M4463)</f>
        <v/>
      </c>
      <c r="L4463" s="59" t="inlineStr">
        <is>
          <t>PLN</t>
        </is>
      </c>
      <c r="M4463" s="60" t="n">
        <v>0.23</v>
      </c>
      <c r="N4463" s="9">
        <f>K4463*VLOOKUP(L4463,'Exchange rate'!A:B,2,0)</f>
        <v/>
      </c>
      <c r="O4463" s="57" t="inlineStr">
        <is>
          <t>Play M</t>
        </is>
      </c>
      <c r="P4463" s="57" t="inlineStr">
        <is>
          <t>Play M</t>
        </is>
      </c>
      <c r="Q4463" s="57" t="inlineStr">
        <is>
          <t>Poland</t>
        </is>
      </c>
      <c r="R4463" s="61" t="inlineStr">
        <is>
          <t>https://www.play.pl/dlaciebie/produkty/motorola/motorola-moto-edge-60-fusion/?oid=4026736649&amp;ogrp=abonament&amp;installmentsAmount=24&amp;upfront=1.0</t>
        </is>
      </c>
      <c r="S4463" s="62" t="inlineStr">
        <is>
          <t>Handset</t>
        </is>
      </c>
      <c r="T4463" s="62" t="inlineStr">
        <is>
          <t>new</t>
        </is>
      </c>
      <c r="U4463" s="61" t="inlineStr">
        <is>
          <t>play.pl_riGWkDEr7OKBFnYHUiveQ==</t>
        </is>
      </c>
      <c r="V4463" t="inlineStr">
        <is>
          <t>20250424</t>
        </is>
      </c>
    </row>
    <row r="4464" ht="15" customHeight="1">
      <c r="A4464" s="56" t="inlineStr">
        <is>
          <t>AN00000256</t>
        </is>
      </c>
      <c r="B4464" s="57" t="inlineStr">
        <is>
          <t>Lenovo</t>
        </is>
      </c>
      <c r="C4464" s="57" t="inlineStr">
        <is>
          <t>Motorola Edge 60 Fusion 5G 8/256GB</t>
        </is>
      </c>
      <c r="D4464" s="57" t="inlineStr">
        <is>
          <t>-</t>
        </is>
      </c>
      <c r="E4464" s="58" t="n">
        <v>1199</v>
      </c>
      <c r="F4464" s="58" t="inlineStr">
        <is>
          <t>1199.00</t>
        </is>
      </c>
      <c r="G4464" s="58" t="inlineStr">
        <is>
          <t>Instock</t>
        </is>
      </c>
      <c r="H4464" s="58">
        <f>F4464+0</f>
        <v/>
      </c>
      <c r="I4464" s="58" t="n"/>
      <c r="J4464" s="9">
        <f>IF(I4464&lt;&gt;"",I4464,H4464)</f>
        <v/>
      </c>
      <c r="K4464" s="9">
        <f>E4464/(1+M4464)</f>
        <v/>
      </c>
      <c r="L4464" s="59" t="inlineStr">
        <is>
          <t>PLN</t>
        </is>
      </c>
      <c r="M4464" s="60" t="n">
        <v>0.23</v>
      </c>
      <c r="N4464" s="9">
        <f>K4464*VLOOKUP(L4464,'Exchange rate'!A:B,2,0)</f>
        <v/>
      </c>
      <c r="O4464" s="57" t="inlineStr">
        <is>
          <t>Play L</t>
        </is>
      </c>
      <c r="P4464" s="57" t="inlineStr">
        <is>
          <t>Play L</t>
        </is>
      </c>
      <c r="Q4464" s="57" t="inlineStr">
        <is>
          <t>Poland</t>
        </is>
      </c>
      <c r="R4464" s="61" t="inlineStr">
        <is>
          <t>https://www.play.pl/dlaciebie/produkty/motorola/motorola-moto-edge-60-fusion/?oid=4026736659&amp;ogrp=abonament&amp;installmentsAmount=24&amp;upfront=1.0</t>
        </is>
      </c>
      <c r="S4464" s="62" t="inlineStr">
        <is>
          <t>Handset</t>
        </is>
      </c>
      <c r="T4464" s="62" t="inlineStr">
        <is>
          <t>new</t>
        </is>
      </c>
      <c r="U4464" s="61" t="inlineStr">
        <is>
          <t>play.pl_UP0EWO4Z5n0ZA5d+XKPdA==</t>
        </is>
      </c>
      <c r="V4464" t="inlineStr">
        <is>
          <t>20250424</t>
        </is>
      </c>
    </row>
    <row r="4465" ht="15" customHeight="1">
      <c r="A4465" s="56" t="inlineStr">
        <is>
          <t>BN2009286</t>
        </is>
      </c>
      <c r="B4465" s="57" t="inlineStr">
        <is>
          <t>Lenovo</t>
        </is>
      </c>
      <c r="C4465" s="57" t="inlineStr">
        <is>
          <t>Razr 50 8-256GB 5G</t>
        </is>
      </c>
      <c r="D4465" s="57" t="inlineStr">
        <is>
          <t>-</t>
        </is>
      </c>
      <c r="E4465" s="58" t="n">
        <v>3299</v>
      </c>
      <c r="F4465" s="58" t="inlineStr">
        <is>
          <t>3299.00</t>
        </is>
      </c>
      <c r="G4465" s="58" t="inlineStr">
        <is>
          <t>Instock</t>
        </is>
      </c>
      <c r="H4465" s="58">
        <f>F4465+0</f>
        <v/>
      </c>
      <c r="I4465" s="58" t="n"/>
      <c r="J4465" s="9">
        <f>IF(I4465&lt;&gt;"",I4465,H4465)</f>
        <v/>
      </c>
      <c r="K4465" s="9">
        <f>E4465/(1+M4465)</f>
        <v/>
      </c>
      <c r="L4465" s="59" t="inlineStr">
        <is>
          <t>PLN</t>
        </is>
      </c>
      <c r="M4465" s="60" t="n">
        <v>0.23</v>
      </c>
      <c r="N4465" s="9">
        <f>K4465*VLOOKUP(L4465,'Exchange rate'!A:B,2,0)</f>
        <v/>
      </c>
      <c r="O4465" s="57" t="inlineStr">
        <is>
          <t>Play S</t>
        </is>
      </c>
      <c r="P4465" s="57" t="inlineStr">
        <is>
          <t>Play S</t>
        </is>
      </c>
      <c r="Q4465" s="57" t="inlineStr">
        <is>
          <t>Poland</t>
        </is>
      </c>
      <c r="R4465" s="61" t="inlineStr">
        <is>
          <t>https://www.play.pl/dlaciebie/produkty/motorola/motorola-razr-50-5g/?oid=4025025049&amp;ogrp=abonament&amp;installmentsAmount=24&amp;upfront=2099.0</t>
        </is>
      </c>
      <c r="S4465" s="62" t="inlineStr">
        <is>
          <t>Handset</t>
        </is>
      </c>
      <c r="T4465" s="62" t="n"/>
      <c r="U4465" s="61" t="inlineStr">
        <is>
          <t>play.pl_x6ltVFGRydBR86paTbFsAA==</t>
        </is>
      </c>
      <c r="V4465" t="inlineStr">
        <is>
          <t>20250424</t>
        </is>
      </c>
    </row>
    <row r="4466" ht="15" customHeight="1">
      <c r="A4466" s="56" t="inlineStr">
        <is>
          <t>BN2009286</t>
        </is>
      </c>
      <c r="B4466" s="57" t="inlineStr">
        <is>
          <t>Lenovo</t>
        </is>
      </c>
      <c r="C4466" s="57" t="inlineStr">
        <is>
          <t>Razr 50 8-256GB 5G</t>
        </is>
      </c>
      <c r="D4466" s="57" t="inlineStr">
        <is>
          <t>-</t>
        </is>
      </c>
      <c r="E4466" s="58" t="n">
        <v>2999</v>
      </c>
      <c r="F4466" s="58" t="inlineStr">
        <is>
          <t>2999.00</t>
        </is>
      </c>
      <c r="G4466" s="58" t="inlineStr">
        <is>
          <t>Instock</t>
        </is>
      </c>
      <c r="H4466" s="58">
        <f>F4466+0</f>
        <v/>
      </c>
      <c r="I4466" s="58" t="n"/>
      <c r="J4466" s="9">
        <f>IF(I4466&lt;&gt;"",I4466,H4466)</f>
        <v/>
      </c>
      <c r="K4466" s="9">
        <f>E4466/(1+M4466)</f>
        <v/>
      </c>
      <c r="L4466" s="59" t="inlineStr">
        <is>
          <t>PLN</t>
        </is>
      </c>
      <c r="M4466" s="60" t="n">
        <v>0.23</v>
      </c>
      <c r="N4466" s="9">
        <f>K4466*VLOOKUP(L4466,'Exchange rate'!A:B,2,0)</f>
        <v/>
      </c>
      <c r="O4466" s="57" t="inlineStr">
        <is>
          <t>Play M</t>
        </is>
      </c>
      <c r="P4466" s="57" t="inlineStr">
        <is>
          <t>Play M</t>
        </is>
      </c>
      <c r="Q4466" s="57" t="inlineStr">
        <is>
          <t>Poland</t>
        </is>
      </c>
      <c r="R4466" s="61" t="inlineStr">
        <is>
          <t>https://www.play.pl/dlaciebie/produkty/motorola/motorola-razr-50-5g/?oid=4026736649&amp;upfront=1269&amp;installmentsAmount=24&amp;simCard=1&amp;context=B2C</t>
        </is>
      </c>
      <c r="S4466" s="62" t="inlineStr">
        <is>
          <t>Handset</t>
        </is>
      </c>
      <c r="T4466" s="62" t="n"/>
      <c r="U4466" s="61" t="inlineStr">
        <is>
          <t>play.pl_iD9DGjf8Uvlo+hcUGl0CMQ==</t>
        </is>
      </c>
      <c r="V4466" t="inlineStr">
        <is>
          <t>20250424</t>
        </is>
      </c>
    </row>
    <row r="4467" ht="15" customHeight="1">
      <c r="A4467" s="56" t="inlineStr">
        <is>
          <t>BN2009286</t>
        </is>
      </c>
      <c r="B4467" s="57" t="inlineStr">
        <is>
          <t>Lenovo</t>
        </is>
      </c>
      <c r="C4467" s="57" t="inlineStr">
        <is>
          <t>Razr 50 8-256GB 5G</t>
        </is>
      </c>
      <c r="D4467" s="57" t="inlineStr">
        <is>
          <t>-</t>
        </is>
      </c>
      <c r="E4467" s="58" t="n">
        <v>2999</v>
      </c>
      <c r="F4467" s="58" t="inlineStr">
        <is>
          <t>2999.00</t>
        </is>
      </c>
      <c r="G4467" s="58" t="inlineStr">
        <is>
          <t>Instock</t>
        </is>
      </c>
      <c r="H4467" s="58">
        <f>F4467+0</f>
        <v/>
      </c>
      <c r="I4467" s="58" t="n"/>
      <c r="J4467" s="9">
        <f>IF(I4467&lt;&gt;"",I4467,H4467)</f>
        <v/>
      </c>
      <c r="K4467" s="9">
        <f>E4467/(1+M4467)</f>
        <v/>
      </c>
      <c r="L4467" s="59" t="inlineStr">
        <is>
          <t>PLN</t>
        </is>
      </c>
      <c r="M4467" s="60" t="n">
        <v>0.23</v>
      </c>
      <c r="N4467" s="9">
        <f>K4467*VLOOKUP(L4467,'Exchange rate'!A:B,2,0)</f>
        <v/>
      </c>
      <c r="O4467" s="57" t="inlineStr">
        <is>
          <t>Play L</t>
        </is>
      </c>
      <c r="P4467" s="57" t="inlineStr">
        <is>
          <t>Play L</t>
        </is>
      </c>
      <c r="Q4467" s="57" t="inlineStr">
        <is>
          <t>Poland</t>
        </is>
      </c>
      <c r="R4467" s="61" t="inlineStr">
        <is>
          <t>https://www.play.pl/dlaciebie/produkty/motorola/motorola-razr-50-5g/?oid=4026736659</t>
        </is>
      </c>
      <c r="S4467" s="62" t="inlineStr">
        <is>
          <t>Handset</t>
        </is>
      </c>
      <c r="T4467" s="62" t="n"/>
      <c r="U4467" s="61" t="inlineStr">
        <is>
          <t>play.pl_SH8fS5xrzWWWjKX+zacjw==</t>
        </is>
      </c>
      <c r="V4467" t="inlineStr">
        <is>
          <t>20250424</t>
        </is>
      </c>
    </row>
    <row r="4468" ht="15" customHeight="1">
      <c r="A4468" s="56" t="inlineStr">
        <is>
          <t>BN2009285</t>
        </is>
      </c>
      <c r="B4468" s="57" t="inlineStr">
        <is>
          <t>Lenovo</t>
        </is>
      </c>
      <c r="C4468" s="57" t="inlineStr">
        <is>
          <t>Razr 50 Ultra 12-512GB 5G</t>
        </is>
      </c>
      <c r="D4468" s="57" t="inlineStr">
        <is>
          <t>-</t>
        </is>
      </c>
      <c r="E4468" s="58" t="n">
        <v>3999</v>
      </c>
      <c r="F4468" s="58" t="inlineStr">
        <is>
          <t>3999.00</t>
        </is>
      </c>
      <c r="G4468" s="58" t="inlineStr">
        <is>
          <t>Instock</t>
        </is>
      </c>
      <c r="H4468" s="58">
        <f>F4468+0</f>
        <v/>
      </c>
      <c r="I4468" s="58" t="n"/>
      <c r="J4468" s="9">
        <f>IF(I4468&lt;&gt;"",I4468,H4468)</f>
        <v/>
      </c>
      <c r="K4468" s="9">
        <f>E4468/(1+M4468)</f>
        <v/>
      </c>
      <c r="L4468" s="59" t="inlineStr">
        <is>
          <t>PLN</t>
        </is>
      </c>
      <c r="M4468" s="60" t="n">
        <v>0.23</v>
      </c>
      <c r="N4468" s="9">
        <f>K4468*VLOOKUP(L4468,'Exchange rate'!A:B,2,0)</f>
        <v/>
      </c>
      <c r="O4468" s="57" t="inlineStr">
        <is>
          <t>Play S</t>
        </is>
      </c>
      <c r="P4468" s="57" t="inlineStr">
        <is>
          <t>Play S</t>
        </is>
      </c>
      <c r="Q4468" s="57" t="inlineStr">
        <is>
          <t>Poland</t>
        </is>
      </c>
      <c r="R4468" s="61" t="inlineStr">
        <is>
          <t>https://www.play.pl/dlaciebie/produkty/motorola/motorola-razr-50-ultra/?oid=4025025049&amp;ogrp=abonament&amp;installmentsAmount=24&amp;upfront=2799.0</t>
        </is>
      </c>
      <c r="S4468" s="62" t="inlineStr">
        <is>
          <t>Handset</t>
        </is>
      </c>
      <c r="T4468" s="62" t="n"/>
      <c r="U4468" s="61" t="inlineStr">
        <is>
          <t>play.pl_JL69VM485URseZfJC4e9CA==</t>
        </is>
      </c>
      <c r="V4468" t="inlineStr">
        <is>
          <t>20250424</t>
        </is>
      </c>
    </row>
    <row r="4469" ht="15" customHeight="1">
      <c r="A4469" s="56" t="inlineStr">
        <is>
          <t>BN2009285</t>
        </is>
      </c>
      <c r="B4469" s="57" t="inlineStr">
        <is>
          <t>Lenovo</t>
        </is>
      </c>
      <c r="C4469" s="57" t="inlineStr">
        <is>
          <t>Razr 50 Ultra 12-512GB 5G</t>
        </is>
      </c>
      <c r="D4469" s="57" t="inlineStr">
        <is>
          <t>-</t>
        </is>
      </c>
      <c r="E4469" s="58" t="n">
        <v>3819</v>
      </c>
      <c r="F4469" s="58" t="inlineStr">
        <is>
          <t>3819.00</t>
        </is>
      </c>
      <c r="G4469" s="58" t="inlineStr">
        <is>
          <t>Instock</t>
        </is>
      </c>
      <c r="H4469" s="58">
        <f>F4469+0</f>
        <v/>
      </c>
      <c r="I4469" s="58" t="n"/>
      <c r="J4469" s="9">
        <f>IF(I4469&lt;&gt;"",I4469,H4469)</f>
        <v/>
      </c>
      <c r="K4469" s="9">
        <f>E4469/(1+M4469)</f>
        <v/>
      </c>
      <c r="L4469" s="59" t="inlineStr">
        <is>
          <t>PLN</t>
        </is>
      </c>
      <c r="M4469" s="60" t="n">
        <v>0.23</v>
      </c>
      <c r="N4469" s="9">
        <f>K4469*VLOOKUP(L4469,'Exchange rate'!A:B,2,0)</f>
        <v/>
      </c>
      <c r="O4469" s="57" t="inlineStr">
        <is>
          <t>Play M</t>
        </is>
      </c>
      <c r="P4469" s="57" t="inlineStr">
        <is>
          <t>Play M</t>
        </is>
      </c>
      <c r="Q4469" s="57" t="inlineStr">
        <is>
          <t>Poland</t>
        </is>
      </c>
      <c r="R4469" s="61" t="inlineStr">
        <is>
          <t>https://www.play.pl/dlaciebie/produkty/motorola/motorola-razr-50-ultra/?oid=4026736649&amp;simCard=1&amp;context=B2C</t>
        </is>
      </c>
      <c r="S4469" s="62" t="inlineStr">
        <is>
          <t>Handset</t>
        </is>
      </c>
      <c r="T4469" s="62" t="n"/>
      <c r="U4469" s="61" t="inlineStr">
        <is>
          <t>play.pl_6ZqiBxtYByyofpK++BtG2w==</t>
        </is>
      </c>
      <c r="V4469" t="inlineStr">
        <is>
          <t>20250424</t>
        </is>
      </c>
    </row>
    <row r="4470" ht="15" customHeight="1">
      <c r="A4470" s="56" t="inlineStr">
        <is>
          <t>BN2009285</t>
        </is>
      </c>
      <c r="B4470" s="57" t="inlineStr">
        <is>
          <t>Lenovo</t>
        </is>
      </c>
      <c r="C4470" s="57" t="inlineStr">
        <is>
          <t>Razr 50 Ultra 12-512GB 5G</t>
        </is>
      </c>
      <c r="D4470" s="57" t="inlineStr">
        <is>
          <t>-</t>
        </is>
      </c>
      <c r="E4470" s="58" t="n">
        <v>3699</v>
      </c>
      <c r="F4470" s="58" t="inlineStr">
        <is>
          <t>3699.00</t>
        </is>
      </c>
      <c r="G4470" s="58" t="inlineStr">
        <is>
          <t>Instock</t>
        </is>
      </c>
      <c r="H4470" s="58">
        <f>F4470+0</f>
        <v/>
      </c>
      <c r="I4470" s="58" t="n"/>
      <c r="J4470" s="9">
        <f>IF(I4470&lt;&gt;"",I4470,H4470)</f>
        <v/>
      </c>
      <c r="K4470" s="9">
        <f>E4470/(1+M4470)</f>
        <v/>
      </c>
      <c r="L4470" s="59" t="inlineStr">
        <is>
          <t>PLN</t>
        </is>
      </c>
      <c r="M4470" s="60" t="n">
        <v>0.23</v>
      </c>
      <c r="N4470" s="9">
        <f>K4470*VLOOKUP(L4470,'Exchange rate'!A:B,2,0)</f>
        <v/>
      </c>
      <c r="O4470" s="57" t="inlineStr">
        <is>
          <t>Play L</t>
        </is>
      </c>
      <c r="P4470" s="57" t="inlineStr">
        <is>
          <t>Play L</t>
        </is>
      </c>
      <c r="Q4470" s="57" t="inlineStr">
        <is>
          <t>Poland</t>
        </is>
      </c>
      <c r="R4470" s="61" t="inlineStr">
        <is>
          <t>https://www.play.pl/dlaciebie/produkty/motorola/motorola-razr-50-ultra/?oid=4026736659</t>
        </is>
      </c>
      <c r="S4470" s="62" t="inlineStr">
        <is>
          <t>Handset</t>
        </is>
      </c>
      <c r="T4470" s="62" t="n"/>
      <c r="U4470" s="61" t="inlineStr">
        <is>
          <t>play.pl_LKMVjN2XL61GVjvTEN5Jew==</t>
        </is>
      </c>
      <c r="V4470" t="inlineStr">
        <is>
          <t>20250424</t>
        </is>
      </c>
    </row>
    <row r="4471" ht="15" customHeight="1">
      <c r="A4471" s="56" t="inlineStr">
        <is>
          <t>AN00000186</t>
        </is>
      </c>
      <c r="B4471" s="57" t="inlineStr">
        <is>
          <t>Maxcom</t>
        </is>
      </c>
      <c r="C4471" s="57" t="inlineStr">
        <is>
          <t>Maxcom FW58 Vanad Pro</t>
        </is>
      </c>
      <c r="D4471" s="57" t="inlineStr">
        <is>
          <t>-</t>
        </is>
      </c>
      <c r="E4471" s="58" t="n">
        <v>399</v>
      </c>
      <c r="F4471" s="58" t="inlineStr">
        <is>
          <t>399.00</t>
        </is>
      </c>
      <c r="G4471" s="58" t="inlineStr">
        <is>
          <t>Instock</t>
        </is>
      </c>
      <c r="H4471" s="58">
        <f>F4471+0</f>
        <v/>
      </c>
      <c r="I4471" s="58" t="n"/>
      <c r="J4471" s="9">
        <f>IF(I4471&lt;&gt;"",I4471,H4471)</f>
        <v/>
      </c>
      <c r="K4471" s="9">
        <f>E4471/(1+M4471)</f>
        <v/>
      </c>
      <c r="L4471" s="59" t="inlineStr">
        <is>
          <t>PLN</t>
        </is>
      </c>
      <c r="M4471" s="60" t="n">
        <v>0.23</v>
      </c>
      <c r="N4471" s="9">
        <f>K4471*VLOOKUP(L4471,'Exchange rate'!A:B,2,0)</f>
        <v/>
      </c>
      <c r="O4471" s="57" t="inlineStr">
        <is>
          <t>Play S</t>
        </is>
      </c>
      <c r="P4471" s="57" t="inlineStr">
        <is>
          <t>Play S</t>
        </is>
      </c>
      <c r="Q4471" s="57" t="inlineStr">
        <is>
          <t>Poland</t>
        </is>
      </c>
      <c r="R4471" s="61" t="inlineStr">
        <is>
          <t>https://www.play.pl/dlaciebie/produkty/maxcom/maxcom-watch-fw58-vanad-pro/?oid=4025025049</t>
        </is>
      </c>
      <c r="S4471" s="62" t="inlineStr">
        <is>
          <t>Smart Watch</t>
        </is>
      </c>
      <c r="T4471" s="62" t="n"/>
      <c r="U4471" s="61" t="inlineStr">
        <is>
          <t>play.pl_yiAH+3RyZJEwE+RNAYW60A==</t>
        </is>
      </c>
      <c r="V4471" t="inlineStr">
        <is>
          <t>20250424</t>
        </is>
      </c>
    </row>
    <row r="4472" ht="15" customHeight="1">
      <c r="A4472" s="56" t="inlineStr">
        <is>
          <t>AN00000186</t>
        </is>
      </c>
      <c r="B4472" s="57" t="inlineStr">
        <is>
          <t>Maxcom</t>
        </is>
      </c>
      <c r="C4472" s="57" t="inlineStr">
        <is>
          <t>Maxcom FW58 Vanad Pro</t>
        </is>
      </c>
      <c r="D4472" s="57" t="inlineStr">
        <is>
          <t>-</t>
        </is>
      </c>
      <c r="E4472" s="58" t="n">
        <v>369</v>
      </c>
      <c r="F4472" s="58" t="inlineStr">
        <is>
          <t>369.00</t>
        </is>
      </c>
      <c r="G4472" s="58" t="inlineStr">
        <is>
          <t>Instock</t>
        </is>
      </c>
      <c r="H4472" s="58">
        <f>F4472+0</f>
        <v/>
      </c>
      <c r="I4472" s="58" t="n"/>
      <c r="J4472" s="9">
        <f>IF(I4472&lt;&gt;"",I4472,H4472)</f>
        <v/>
      </c>
      <c r="K4472" s="9">
        <f>E4472/(1+M4472)</f>
        <v/>
      </c>
      <c r="L4472" s="59" t="inlineStr">
        <is>
          <t>PLN</t>
        </is>
      </c>
      <c r="M4472" s="60" t="n">
        <v>0.23</v>
      </c>
      <c r="N4472" s="9">
        <f>K4472*VLOOKUP(L4472,'Exchange rate'!A:B,2,0)</f>
        <v/>
      </c>
      <c r="O4472" s="57" t="inlineStr">
        <is>
          <t>Play M</t>
        </is>
      </c>
      <c r="P4472" s="57" t="inlineStr">
        <is>
          <t>Play M</t>
        </is>
      </c>
      <c r="Q4472" s="57" t="inlineStr">
        <is>
          <t>Poland</t>
        </is>
      </c>
      <c r="R4472" s="61" t="inlineStr">
        <is>
          <t>https://www.play.pl/dlaciebie/produkty/maxcom/maxcom-watch-fw58-vanad-pro/?oid=4026736649&amp;simCard=1&amp;context=B2C</t>
        </is>
      </c>
      <c r="S4472" s="62" t="inlineStr">
        <is>
          <t>Smart Watch</t>
        </is>
      </c>
      <c r="T4472" s="62" t="n"/>
      <c r="U4472" s="61" t="inlineStr">
        <is>
          <t>play.pl_3vXXMOYbmAa0l2CW6pbmQ==</t>
        </is>
      </c>
      <c r="V4472" t="inlineStr">
        <is>
          <t>20250424</t>
        </is>
      </c>
    </row>
    <row r="4473" ht="15" customHeight="1">
      <c r="A4473" s="56" t="inlineStr">
        <is>
          <t>AN00000186</t>
        </is>
      </c>
      <c r="B4473" s="57" t="inlineStr">
        <is>
          <t>Maxcom</t>
        </is>
      </c>
      <c r="C4473" s="57" t="inlineStr">
        <is>
          <t>Maxcom FW58 Vanad Pro</t>
        </is>
      </c>
      <c r="D4473" s="57" t="inlineStr">
        <is>
          <t>-</t>
        </is>
      </c>
      <c r="E4473" s="58" t="n">
        <v>359</v>
      </c>
      <c r="F4473" s="58" t="inlineStr">
        <is>
          <t>359.00</t>
        </is>
      </c>
      <c r="G4473" s="58" t="inlineStr">
        <is>
          <t>Instock</t>
        </is>
      </c>
      <c r="H4473" s="58">
        <f>F4473+0</f>
        <v/>
      </c>
      <c r="I4473" s="58" t="n"/>
      <c r="J4473" s="9">
        <f>IF(I4473&lt;&gt;"",I4473,H4473)</f>
        <v/>
      </c>
      <c r="K4473" s="9">
        <f>E4473/(1+M4473)</f>
        <v/>
      </c>
      <c r="L4473" s="59" t="inlineStr">
        <is>
          <t>PLN</t>
        </is>
      </c>
      <c r="M4473" s="60" t="n">
        <v>0.23</v>
      </c>
      <c r="N4473" s="9">
        <f>K4473*VLOOKUP(L4473,'Exchange rate'!A:B,2,0)</f>
        <v/>
      </c>
      <c r="O4473" s="57" t="inlineStr">
        <is>
          <t>Play L</t>
        </is>
      </c>
      <c r="P4473" s="57" t="inlineStr">
        <is>
          <t>Play L</t>
        </is>
      </c>
      <c r="Q4473" s="57" t="inlineStr">
        <is>
          <t>Poland</t>
        </is>
      </c>
      <c r="R4473" s="61" t="inlineStr">
        <is>
          <t>https://www.play.pl/dlaciebie/produkty/maxcom/maxcom-watch-fw58-vanad-pro/?oid=4026736659</t>
        </is>
      </c>
      <c r="S4473" s="62" t="inlineStr">
        <is>
          <t>Smart Watch</t>
        </is>
      </c>
      <c r="T4473" s="62" t="n"/>
      <c r="U4473" s="61" t="inlineStr">
        <is>
          <t>play.pl_l6RUCPHsUfBUNvw+Or59A==</t>
        </is>
      </c>
      <c r="V4473" t="inlineStr">
        <is>
          <t>20250424</t>
        </is>
      </c>
    </row>
    <row r="4474" ht="15" customHeight="1">
      <c r="A4474" s="56" t="inlineStr">
        <is>
          <t>BN2007888</t>
        </is>
      </c>
      <c r="B4474" s="57" t="inlineStr">
        <is>
          <t>Maxcom</t>
        </is>
      </c>
      <c r="C4474" s="57" t="inlineStr">
        <is>
          <t>MM 334 LTE</t>
        </is>
      </c>
      <c r="D4474" s="57" t="inlineStr">
        <is>
          <t>-</t>
        </is>
      </c>
      <c r="E4474" s="58" t="n">
        <v>299</v>
      </c>
      <c r="F4474" s="58" t="inlineStr">
        <is>
          <t>299.00</t>
        </is>
      </c>
      <c r="G4474" s="58" t="inlineStr">
        <is>
          <t>Instock</t>
        </is>
      </c>
      <c r="H4474" s="58">
        <f>F4474+0</f>
        <v/>
      </c>
      <c r="I4474" s="58" t="n"/>
      <c r="J4474" s="9">
        <f>IF(I4474&lt;&gt;"",I4474,H4474)</f>
        <v/>
      </c>
      <c r="K4474" s="9">
        <f>E4474/(1+M4474)</f>
        <v/>
      </c>
      <c r="L4474" s="59" t="inlineStr">
        <is>
          <t>PLN</t>
        </is>
      </c>
      <c r="M4474" s="60" t="n">
        <v>0.23</v>
      </c>
      <c r="N4474" s="9">
        <f>K4474*VLOOKUP(L4474,'Exchange rate'!A:B,2,0)</f>
        <v/>
      </c>
      <c r="O4474" s="57" t="inlineStr">
        <is>
          <t>Play S</t>
        </is>
      </c>
      <c r="P4474" s="57" t="inlineStr">
        <is>
          <t>Play S</t>
        </is>
      </c>
      <c r="Q4474" s="57" t="inlineStr">
        <is>
          <t>Poland</t>
        </is>
      </c>
      <c r="R4474" s="61" t="inlineStr">
        <is>
          <t>https://www.play.pl/dlaciebie/produkty/maxcom/maxcom-mm334-4g/?oid=4025025049</t>
        </is>
      </c>
      <c r="S4474" s="62" t="inlineStr">
        <is>
          <t>Handset</t>
        </is>
      </c>
      <c r="T4474" s="62" t="n"/>
      <c r="U4474" s="61" t="inlineStr">
        <is>
          <t>play.pl_ocYFag7aVEeJPGPAQvtOMQ==</t>
        </is>
      </c>
      <c r="V4474" t="inlineStr">
        <is>
          <t>20250424</t>
        </is>
      </c>
    </row>
    <row r="4475" ht="15" customHeight="1">
      <c r="A4475" s="56" t="inlineStr">
        <is>
          <t>BN2007888</t>
        </is>
      </c>
      <c r="B4475" s="57" t="inlineStr">
        <is>
          <t>Maxcom</t>
        </is>
      </c>
      <c r="C4475" s="57" t="inlineStr">
        <is>
          <t>MM 334 LTE</t>
        </is>
      </c>
      <c r="D4475" s="57" t="inlineStr">
        <is>
          <t>-</t>
        </is>
      </c>
      <c r="E4475" s="58" t="n">
        <v>299</v>
      </c>
      <c r="F4475" s="58" t="inlineStr">
        <is>
          <t>299.00</t>
        </is>
      </c>
      <c r="G4475" s="58" t="inlineStr">
        <is>
          <t>Instock</t>
        </is>
      </c>
      <c r="H4475" s="58">
        <f>F4475+0</f>
        <v/>
      </c>
      <c r="I4475" s="58" t="n"/>
      <c r="J4475" s="9">
        <f>IF(I4475&lt;&gt;"",I4475,H4475)</f>
        <v/>
      </c>
      <c r="K4475" s="9">
        <f>E4475/(1+M4475)</f>
        <v/>
      </c>
      <c r="L4475" s="59" t="inlineStr">
        <is>
          <t>PLN</t>
        </is>
      </c>
      <c r="M4475" s="60" t="n">
        <v>0.23</v>
      </c>
      <c r="N4475" s="9">
        <f>K4475*VLOOKUP(L4475,'Exchange rate'!A:B,2,0)</f>
        <v/>
      </c>
      <c r="O4475" s="57" t="inlineStr">
        <is>
          <t>Play M</t>
        </is>
      </c>
      <c r="P4475" s="57" t="inlineStr">
        <is>
          <t>Play M</t>
        </is>
      </c>
      <c r="Q4475" s="57" t="inlineStr">
        <is>
          <t>Poland</t>
        </is>
      </c>
      <c r="R4475" s="61" t="inlineStr">
        <is>
          <t>https://www.play.pl/dlaciebie/produkty/maxcom/maxcom-mm334-4g/?oid=4026736649&amp;simCard=1&amp;context=B2C</t>
        </is>
      </c>
      <c r="S4475" s="62" t="inlineStr">
        <is>
          <t>Handset</t>
        </is>
      </c>
      <c r="T4475" s="62" t="n"/>
      <c r="U4475" s="61" t="inlineStr">
        <is>
          <t>play.pl_nsLGdT6ZPACPjiMCOBJCaw==</t>
        </is>
      </c>
      <c r="V4475" t="inlineStr">
        <is>
          <t>20250424</t>
        </is>
      </c>
    </row>
    <row r="4476" ht="15" customHeight="1">
      <c r="A4476" s="56" t="inlineStr">
        <is>
          <t>BN2007888</t>
        </is>
      </c>
      <c r="B4476" s="57" t="inlineStr">
        <is>
          <t>Maxcom</t>
        </is>
      </c>
      <c r="C4476" s="57" t="inlineStr">
        <is>
          <t>MM 334 LTE</t>
        </is>
      </c>
      <c r="D4476" s="57" t="inlineStr">
        <is>
          <t>-</t>
        </is>
      </c>
      <c r="E4476" s="58" t="n">
        <v>299</v>
      </c>
      <c r="F4476" s="58" t="inlineStr">
        <is>
          <t>299.00</t>
        </is>
      </c>
      <c r="G4476" s="58" t="inlineStr">
        <is>
          <t>Instock</t>
        </is>
      </c>
      <c r="H4476" s="58">
        <f>F4476+0</f>
        <v/>
      </c>
      <c r="I4476" s="58" t="n"/>
      <c r="J4476" s="9">
        <f>IF(I4476&lt;&gt;"",I4476,H4476)</f>
        <v/>
      </c>
      <c r="K4476" s="9">
        <f>E4476/(1+M4476)</f>
        <v/>
      </c>
      <c r="L4476" s="59" t="inlineStr">
        <is>
          <t>PLN</t>
        </is>
      </c>
      <c r="M4476" s="60" t="n">
        <v>0.23</v>
      </c>
      <c r="N4476" s="9">
        <f>K4476*VLOOKUP(L4476,'Exchange rate'!A:B,2,0)</f>
        <v/>
      </c>
      <c r="O4476" s="57" t="inlineStr">
        <is>
          <t>Play L</t>
        </is>
      </c>
      <c r="P4476" s="57" t="inlineStr">
        <is>
          <t>Play L</t>
        </is>
      </c>
      <c r="Q4476" s="57" t="inlineStr">
        <is>
          <t>Poland</t>
        </is>
      </c>
      <c r="R4476" s="61" t="inlineStr">
        <is>
          <t>https://www.play.pl/dlaciebie/produkty/maxcom/maxcom-mm334-4g/?oid=4026736659</t>
        </is>
      </c>
      <c r="S4476" s="62" t="inlineStr">
        <is>
          <t>Handset</t>
        </is>
      </c>
      <c r="T4476" s="62" t="n"/>
      <c r="U4476" s="61" t="inlineStr">
        <is>
          <t>play.pl_z9Vp3wtUx1o07TbPU54C8g==</t>
        </is>
      </c>
      <c r="V4476" t="inlineStr">
        <is>
          <t>20250424</t>
        </is>
      </c>
    </row>
    <row r="4477" ht="15" customHeight="1">
      <c r="A4477" s="56" t="inlineStr">
        <is>
          <t>BN2007637</t>
        </is>
      </c>
      <c r="B4477" s="57" t="inlineStr">
        <is>
          <t>Maxcom</t>
        </is>
      </c>
      <c r="C4477" s="57" t="inlineStr">
        <is>
          <t>MM 724 BB</t>
        </is>
      </c>
      <c r="D4477" s="57" t="inlineStr">
        <is>
          <t>-</t>
        </is>
      </c>
      <c r="E4477" s="58" t="n">
        <v>299</v>
      </c>
      <c r="F4477" s="58" t="inlineStr">
        <is>
          <t>299.00</t>
        </is>
      </c>
      <c r="G4477" s="58" t="inlineStr">
        <is>
          <t>Instock</t>
        </is>
      </c>
      <c r="H4477" s="58">
        <f>F4477+0</f>
        <v/>
      </c>
      <c r="I4477" s="58" t="n"/>
      <c r="J4477" s="9">
        <f>IF(I4477&lt;&gt;"",I4477,H4477)</f>
        <v/>
      </c>
      <c r="K4477" s="9">
        <f>E4477/(1+M4477)</f>
        <v/>
      </c>
      <c r="L4477" s="59" t="inlineStr">
        <is>
          <t>PLN</t>
        </is>
      </c>
      <c r="M4477" s="60" t="n">
        <v>0.23</v>
      </c>
      <c r="N4477" s="9">
        <f>K4477*VLOOKUP(L4477,'Exchange rate'!A:B,2,0)</f>
        <v/>
      </c>
      <c r="O4477" s="57" t="inlineStr">
        <is>
          <t>Play S</t>
        </is>
      </c>
      <c r="P4477" s="57" t="inlineStr">
        <is>
          <t>Play S</t>
        </is>
      </c>
      <c r="Q4477" s="57" t="inlineStr">
        <is>
          <t>Poland</t>
        </is>
      </c>
      <c r="R4477" s="61" t="inlineStr">
        <is>
          <t>https://www.play.pl/dlaciebie/produkty/maxcom/maxcom-mm724-4g/?oid=4025025049</t>
        </is>
      </c>
      <c r="S4477" s="62" t="inlineStr">
        <is>
          <t>Handset</t>
        </is>
      </c>
      <c r="T4477" s="62" t="n"/>
      <c r="U4477" s="61" t="inlineStr">
        <is>
          <t>play.pl_Z5TVP2NkmCCDXDSFf4rZvw==</t>
        </is>
      </c>
      <c r="V4477" t="inlineStr">
        <is>
          <t>20250424</t>
        </is>
      </c>
    </row>
    <row r="4478" ht="15" customHeight="1">
      <c r="A4478" s="56" t="inlineStr">
        <is>
          <t>BN2007637</t>
        </is>
      </c>
      <c r="B4478" s="57" t="inlineStr">
        <is>
          <t>Maxcom</t>
        </is>
      </c>
      <c r="C4478" s="57" t="inlineStr">
        <is>
          <t>MM 724 BB</t>
        </is>
      </c>
      <c r="D4478" s="57" t="inlineStr">
        <is>
          <t>-</t>
        </is>
      </c>
      <c r="E4478" s="58" t="n">
        <v>299</v>
      </c>
      <c r="F4478" s="58" t="inlineStr">
        <is>
          <t>299.00</t>
        </is>
      </c>
      <c r="G4478" s="58" t="inlineStr">
        <is>
          <t>Instock</t>
        </is>
      </c>
      <c r="H4478" s="58">
        <f>F4478+0</f>
        <v/>
      </c>
      <c r="I4478" s="58" t="n"/>
      <c r="J4478" s="9">
        <f>IF(I4478&lt;&gt;"",I4478,H4478)</f>
        <v/>
      </c>
      <c r="K4478" s="9">
        <f>E4478/(1+M4478)</f>
        <v/>
      </c>
      <c r="L4478" s="59" t="inlineStr">
        <is>
          <t>PLN</t>
        </is>
      </c>
      <c r="M4478" s="60" t="n">
        <v>0.23</v>
      </c>
      <c r="N4478" s="9">
        <f>K4478*VLOOKUP(L4478,'Exchange rate'!A:B,2,0)</f>
        <v/>
      </c>
      <c r="O4478" s="57" t="inlineStr">
        <is>
          <t>Play M</t>
        </is>
      </c>
      <c r="P4478" s="57" t="inlineStr">
        <is>
          <t>Play M</t>
        </is>
      </c>
      <c r="Q4478" s="57" t="inlineStr">
        <is>
          <t>Poland</t>
        </is>
      </c>
      <c r="R4478" s="61" t="inlineStr">
        <is>
          <t>https://www.play.pl/dlaciebie/produkty/maxcom/maxcom-mm724-4g/?oid=4026736649&amp;simCard=1&amp;context=B2C</t>
        </is>
      </c>
      <c r="S4478" s="62" t="inlineStr">
        <is>
          <t>Handset</t>
        </is>
      </c>
      <c r="T4478" s="62" t="n"/>
      <c r="U4478" s="61" t="inlineStr">
        <is>
          <t>play.pl_4egdOsSQK5tQvxLmrOMXQ==</t>
        </is>
      </c>
      <c r="V4478" t="inlineStr">
        <is>
          <t>20250424</t>
        </is>
      </c>
    </row>
    <row r="4479" ht="15" customHeight="1">
      <c r="A4479" s="56" t="inlineStr">
        <is>
          <t>BN2007637</t>
        </is>
      </c>
      <c r="B4479" s="57" t="inlineStr">
        <is>
          <t>Maxcom</t>
        </is>
      </c>
      <c r="C4479" s="57" t="inlineStr">
        <is>
          <t>MM 724 BB</t>
        </is>
      </c>
      <c r="D4479" s="57" t="inlineStr">
        <is>
          <t>-</t>
        </is>
      </c>
      <c r="E4479" s="58" t="n">
        <v>299</v>
      </c>
      <c r="F4479" s="58" t="inlineStr">
        <is>
          <t>299.00</t>
        </is>
      </c>
      <c r="G4479" s="58" t="inlineStr">
        <is>
          <t>Instock</t>
        </is>
      </c>
      <c r="H4479" s="58">
        <f>F4479+0</f>
        <v/>
      </c>
      <c r="I4479" s="58" t="n"/>
      <c r="J4479" s="9">
        <f>IF(I4479&lt;&gt;"",I4479,H4479)</f>
        <v/>
      </c>
      <c r="K4479" s="9">
        <f>E4479/(1+M4479)</f>
        <v/>
      </c>
      <c r="L4479" s="59" t="inlineStr">
        <is>
          <t>PLN</t>
        </is>
      </c>
      <c r="M4479" s="60" t="n">
        <v>0.23</v>
      </c>
      <c r="N4479" s="9">
        <f>K4479*VLOOKUP(L4479,'Exchange rate'!A:B,2,0)</f>
        <v/>
      </c>
      <c r="O4479" s="57" t="inlineStr">
        <is>
          <t>Play L</t>
        </is>
      </c>
      <c r="P4479" s="57" t="inlineStr">
        <is>
          <t>Play L</t>
        </is>
      </c>
      <c r="Q4479" s="57" t="inlineStr">
        <is>
          <t>Poland</t>
        </is>
      </c>
      <c r="R4479" s="61" t="inlineStr">
        <is>
          <t>https://www.play.pl/dlaciebie/produkty/maxcom/maxcom-mm724-4g/?oid=4026736659</t>
        </is>
      </c>
      <c r="S4479" s="62" t="inlineStr">
        <is>
          <t>Handset</t>
        </is>
      </c>
      <c r="T4479" s="62" t="n"/>
      <c r="U4479" s="61" t="inlineStr">
        <is>
          <t>play.pl_J12AIjNdBxUJfr4Ljn8w==</t>
        </is>
      </c>
      <c r="V4479" t="inlineStr">
        <is>
          <t>20250424</t>
        </is>
      </c>
    </row>
    <row r="4480" ht="15" customHeight="1">
      <c r="A4480" s="56" t="inlineStr">
        <is>
          <t>BN2008794</t>
        </is>
      </c>
      <c r="B4480" s="57" t="inlineStr">
        <is>
          <t>Myphone</t>
        </is>
      </c>
      <c r="C4480" s="57" t="inlineStr">
        <is>
          <t>Hammer Boost LTE</t>
        </is>
      </c>
      <c r="D4480" s="57" t="inlineStr">
        <is>
          <t>-</t>
        </is>
      </c>
      <c r="E4480" s="58" t="n">
        <v>0</v>
      </c>
      <c r="F4480" s="58" t="inlineStr">
        <is>
          <t>0.00</t>
        </is>
      </c>
      <c r="G4480" s="58" t="inlineStr">
        <is>
          <t>Outstock</t>
        </is>
      </c>
      <c r="H4480" s="58">
        <f>F4480+0</f>
        <v/>
      </c>
      <c r="I4480" s="58" t="n"/>
      <c r="J4480" s="9">
        <f>IF(I4480&lt;&gt;"",I4480,H4480)</f>
        <v/>
      </c>
      <c r="K4480" s="9">
        <f>E4480/(1+M4480)</f>
        <v/>
      </c>
      <c r="L4480" s="59" t="inlineStr">
        <is>
          <t>PLN</t>
        </is>
      </c>
      <c r="M4480" s="60" t="n">
        <v>0.23</v>
      </c>
      <c r="N4480" s="9">
        <f>K4480*VLOOKUP(L4480,'Exchange rate'!A:B,2,0)</f>
        <v/>
      </c>
      <c r="O4480" s="57" t="inlineStr">
        <is>
          <t>Play S</t>
        </is>
      </c>
      <c r="P4480" s="57" t="inlineStr">
        <is>
          <t>Play S</t>
        </is>
      </c>
      <c r="Q4480" s="57" t="inlineStr">
        <is>
          <t>Poland</t>
        </is>
      </c>
      <c r="R4480" s="61" t="inlineStr">
        <is>
          <t>https://www.play.pl/dlaciebie/produkty/hammer/hammer-boost/?oid=4025025049</t>
        </is>
      </c>
      <c r="S4480" s="62" t="inlineStr">
        <is>
          <t>Handset</t>
        </is>
      </c>
      <c r="T4480" s="62" t="n"/>
      <c r="U4480" s="61" t="inlineStr">
        <is>
          <t>play.pl_Nhz7ENTb3BsG+d1t6hS5VQ==</t>
        </is>
      </c>
      <c r="V4480" t="inlineStr">
        <is>
          <t>20250424</t>
        </is>
      </c>
    </row>
    <row r="4481" ht="15" customHeight="1">
      <c r="A4481" s="56" t="inlineStr">
        <is>
          <t>BN2008794</t>
        </is>
      </c>
      <c r="B4481" s="57" t="inlineStr">
        <is>
          <t>Myphone</t>
        </is>
      </c>
      <c r="C4481" s="57" t="inlineStr">
        <is>
          <t>Hammer Boost LTE</t>
        </is>
      </c>
      <c r="D4481" s="57" t="inlineStr">
        <is>
          <t>-</t>
        </is>
      </c>
      <c r="E4481" s="58" t="n">
        <v>0</v>
      </c>
      <c r="F4481" s="58" t="inlineStr">
        <is>
          <t>0.00</t>
        </is>
      </c>
      <c r="G4481" s="58" t="inlineStr">
        <is>
          <t>Outstock</t>
        </is>
      </c>
      <c r="H4481" s="58">
        <f>F4481+0</f>
        <v/>
      </c>
      <c r="I4481" s="58" t="n"/>
      <c r="J4481" s="9">
        <f>IF(I4481&lt;&gt;"",I4481,H4481)</f>
        <v/>
      </c>
      <c r="K4481" s="9">
        <f>E4481/(1+M4481)</f>
        <v/>
      </c>
      <c r="L4481" s="59" t="inlineStr">
        <is>
          <t>PLN</t>
        </is>
      </c>
      <c r="M4481" s="60" t="n">
        <v>0.23</v>
      </c>
      <c r="N4481" s="9">
        <f>K4481*VLOOKUP(L4481,'Exchange rate'!A:B,2,0)</f>
        <v/>
      </c>
      <c r="O4481" s="57" t="inlineStr">
        <is>
          <t>Play M</t>
        </is>
      </c>
      <c r="P4481" s="57" t="inlineStr">
        <is>
          <t>Play M</t>
        </is>
      </c>
      <c r="Q4481" s="57" t="inlineStr">
        <is>
          <t>Poland</t>
        </is>
      </c>
      <c r="R4481" s="61" t="inlineStr">
        <is>
          <t>https://www.play.pl/dlaciebie/produkty/hammer/hammer-boost/?oid=4026736649&amp;simCard=1&amp;context=B2C</t>
        </is>
      </c>
      <c r="S4481" s="62" t="inlineStr">
        <is>
          <t>Handset</t>
        </is>
      </c>
      <c r="T4481" s="62" t="n"/>
      <c r="U4481" s="61" t="inlineStr">
        <is>
          <t>play.pl_qGJgLpkBB71oqDZXKsiw==</t>
        </is>
      </c>
      <c r="V4481" t="inlineStr">
        <is>
          <t>20250424</t>
        </is>
      </c>
    </row>
    <row r="4482" ht="15" customHeight="1">
      <c r="A4482" s="56" t="inlineStr">
        <is>
          <t>BN2008794</t>
        </is>
      </c>
      <c r="B4482" s="57" t="inlineStr">
        <is>
          <t>Myphone</t>
        </is>
      </c>
      <c r="C4482" s="57" t="inlineStr">
        <is>
          <t>Hammer Boost LTE</t>
        </is>
      </c>
      <c r="D4482" s="57" t="inlineStr">
        <is>
          <t>-</t>
        </is>
      </c>
      <c r="E4482" s="58" t="n">
        <v>0</v>
      </c>
      <c r="F4482" s="58" t="inlineStr">
        <is>
          <t>0.00</t>
        </is>
      </c>
      <c r="G4482" s="58" t="inlineStr">
        <is>
          <t>Outstock</t>
        </is>
      </c>
      <c r="H4482" s="58">
        <f>F4482+0</f>
        <v/>
      </c>
      <c r="I4482" s="58" t="n"/>
      <c r="J4482" s="9">
        <f>IF(I4482&lt;&gt;"",I4482,H4482)</f>
        <v/>
      </c>
      <c r="K4482" s="9">
        <f>E4482/(1+M4482)</f>
        <v/>
      </c>
      <c r="L4482" s="59" t="inlineStr">
        <is>
          <t>PLN</t>
        </is>
      </c>
      <c r="M4482" s="60" t="n">
        <v>0.23</v>
      </c>
      <c r="N4482" s="9">
        <f>K4482*VLOOKUP(L4482,'Exchange rate'!A:B,2,0)</f>
        <v/>
      </c>
      <c r="O4482" s="57" t="inlineStr">
        <is>
          <t>Play L</t>
        </is>
      </c>
      <c r="P4482" s="57" t="inlineStr">
        <is>
          <t>Play L</t>
        </is>
      </c>
      <c r="Q4482" s="57" t="inlineStr">
        <is>
          <t>Poland</t>
        </is>
      </c>
      <c r="R4482" s="61" t="inlineStr">
        <is>
          <t>https://www.play.pl/dlaciebie/produkty/hammer/hammer-boost/?oid=4026736659</t>
        </is>
      </c>
      <c r="S4482" s="62" t="inlineStr">
        <is>
          <t>Handset</t>
        </is>
      </c>
      <c r="T4482" s="62" t="n"/>
      <c r="U4482" s="61" t="inlineStr">
        <is>
          <t>play.pl_bcJobcKTJEL8ohs5A2NZgA==</t>
        </is>
      </c>
      <c r="V4482" t="inlineStr">
        <is>
          <t>20250424</t>
        </is>
      </c>
    </row>
    <row r="4483" ht="15" customHeight="1">
      <c r="A4483" s="56" t="inlineStr">
        <is>
          <t>BN2008952</t>
        </is>
      </c>
      <c r="B4483" s="57" t="inlineStr">
        <is>
          <t>Myphone</t>
        </is>
      </c>
      <c r="C4483" s="57" t="inlineStr">
        <is>
          <t>Hammer Construction 6-128GB</t>
        </is>
      </c>
      <c r="D4483" s="57" t="inlineStr">
        <is>
          <t>-</t>
        </is>
      </c>
      <c r="E4483" s="58" t="n">
        <v>1139</v>
      </c>
      <c r="F4483" s="58" t="inlineStr">
        <is>
          <t>1139.00</t>
        </is>
      </c>
      <c r="G4483" s="58" t="inlineStr">
        <is>
          <t>Instock</t>
        </is>
      </c>
      <c r="H4483" s="58">
        <f>F4483+0</f>
        <v/>
      </c>
      <c r="I4483" s="58" t="n"/>
      <c r="J4483" s="9">
        <f>IF(I4483&lt;&gt;"",I4483,H4483)</f>
        <v/>
      </c>
      <c r="K4483" s="9">
        <f>E4483/(1+M4483)</f>
        <v/>
      </c>
      <c r="L4483" s="59" t="inlineStr">
        <is>
          <t>PLN</t>
        </is>
      </c>
      <c r="M4483" s="60" t="n">
        <v>0.23</v>
      </c>
      <c r="N4483" s="9">
        <f>K4483*VLOOKUP(L4483,'Exchange rate'!A:B,2,0)</f>
        <v/>
      </c>
      <c r="O4483" s="57" t="inlineStr">
        <is>
          <t>Play S</t>
        </is>
      </c>
      <c r="P4483" s="57" t="inlineStr">
        <is>
          <t>Play S</t>
        </is>
      </c>
      <c r="Q4483" s="57" t="inlineStr">
        <is>
          <t>Poland</t>
        </is>
      </c>
      <c r="R4483" s="61" t="inlineStr">
        <is>
          <t>https://www.play.pl/dlaciebie/produkty/hammer/hammer-construction/?oid=4025025049&amp;ogrp=abonament&amp;installmentsAmount=24&amp;upfront=1.0</t>
        </is>
      </c>
      <c r="S4483" s="62" t="inlineStr">
        <is>
          <t>Handset</t>
        </is>
      </c>
      <c r="T4483" s="62" t="n"/>
      <c r="U4483" s="61" t="inlineStr">
        <is>
          <t>play.pl_JgbVteBoO2mznAoKRaNa9Q==</t>
        </is>
      </c>
      <c r="V4483" t="inlineStr">
        <is>
          <t>20250424</t>
        </is>
      </c>
    </row>
    <row r="4484" ht="15" customHeight="1">
      <c r="A4484" s="56" t="inlineStr">
        <is>
          <t>BN2008952</t>
        </is>
      </c>
      <c r="B4484" s="57" t="inlineStr">
        <is>
          <t>Myphone</t>
        </is>
      </c>
      <c r="C4484" s="57" t="inlineStr">
        <is>
          <t>Hammer Construction 6-128GB</t>
        </is>
      </c>
      <c r="D4484" s="57" t="inlineStr">
        <is>
          <t>-</t>
        </is>
      </c>
      <c r="E4484" s="58" t="n">
        <v>1059</v>
      </c>
      <c r="F4484" s="58" t="inlineStr">
        <is>
          <t>1059.00</t>
        </is>
      </c>
      <c r="G4484" s="58" t="inlineStr">
        <is>
          <t>Instock</t>
        </is>
      </c>
      <c r="H4484" s="58">
        <f>F4484+0</f>
        <v/>
      </c>
      <c r="I4484" s="58" t="n"/>
      <c r="J4484" s="9">
        <f>IF(I4484&lt;&gt;"",I4484,H4484)</f>
        <v/>
      </c>
      <c r="K4484" s="9">
        <f>E4484/(1+M4484)</f>
        <v/>
      </c>
      <c r="L4484" s="59" t="inlineStr">
        <is>
          <t>PLN</t>
        </is>
      </c>
      <c r="M4484" s="60" t="n">
        <v>0.23</v>
      </c>
      <c r="N4484" s="9">
        <f>K4484*VLOOKUP(L4484,'Exchange rate'!A:B,2,0)</f>
        <v/>
      </c>
      <c r="O4484" s="57" t="inlineStr">
        <is>
          <t>Play M</t>
        </is>
      </c>
      <c r="P4484" s="57" t="inlineStr">
        <is>
          <t>Play M</t>
        </is>
      </c>
      <c r="Q4484" s="57" t="inlineStr">
        <is>
          <t>Poland</t>
        </is>
      </c>
      <c r="R4484" s="61" t="inlineStr">
        <is>
          <t>https://www.play.pl/dlaciebie/produkty/hammer/hammer-construction/?oid=4026736649&amp;simCard=1&amp;context=B2C</t>
        </is>
      </c>
      <c r="S4484" s="62" t="inlineStr">
        <is>
          <t>Handset</t>
        </is>
      </c>
      <c r="T4484" s="62" t="n"/>
      <c r="U4484" s="61" t="inlineStr">
        <is>
          <t>play.pl_52MrA9kkqKcQ+lkixeMfg==</t>
        </is>
      </c>
      <c r="V4484" t="inlineStr">
        <is>
          <t>20250424</t>
        </is>
      </c>
    </row>
    <row r="4485" ht="15" customHeight="1">
      <c r="A4485" s="56" t="inlineStr">
        <is>
          <t>BN2008952</t>
        </is>
      </c>
      <c r="B4485" s="57" t="inlineStr">
        <is>
          <t>Myphone</t>
        </is>
      </c>
      <c r="C4485" s="57" t="inlineStr">
        <is>
          <t>Hammer Construction 6-128GB</t>
        </is>
      </c>
      <c r="D4485" s="57" t="inlineStr">
        <is>
          <t>-</t>
        </is>
      </c>
      <c r="E4485" s="58" t="n">
        <v>969</v>
      </c>
      <c r="F4485" s="58" t="inlineStr">
        <is>
          <t>969.00</t>
        </is>
      </c>
      <c r="G4485" s="58" t="inlineStr">
        <is>
          <t>Instock</t>
        </is>
      </c>
      <c r="H4485" s="58">
        <f>F4485+0</f>
        <v/>
      </c>
      <c r="I4485" s="58" t="n"/>
      <c r="J4485" s="9">
        <f>IF(I4485&lt;&gt;"",I4485,H4485)</f>
        <v/>
      </c>
      <c r="K4485" s="9">
        <f>E4485/(1+M4485)</f>
        <v/>
      </c>
      <c r="L4485" s="59" t="inlineStr">
        <is>
          <t>PLN</t>
        </is>
      </c>
      <c r="M4485" s="60" t="n">
        <v>0.23</v>
      </c>
      <c r="N4485" s="9">
        <f>K4485*VLOOKUP(L4485,'Exchange rate'!A:B,2,0)</f>
        <v/>
      </c>
      <c r="O4485" s="57" t="inlineStr">
        <is>
          <t>Play L</t>
        </is>
      </c>
      <c r="P4485" s="57" t="inlineStr">
        <is>
          <t>Play L</t>
        </is>
      </c>
      <c r="Q4485" s="57" t="inlineStr">
        <is>
          <t>Poland</t>
        </is>
      </c>
      <c r="R4485" s="61" t="inlineStr">
        <is>
          <t>https://www.play.pl/dlaciebie/produkty/hammer/hammer-construction/?oid=4026736659</t>
        </is>
      </c>
      <c r="S4485" s="62" t="inlineStr">
        <is>
          <t>Handset</t>
        </is>
      </c>
      <c r="T4485" s="62" t="n"/>
      <c r="U4485" s="61" t="inlineStr">
        <is>
          <t>play.pl_FT6QJt0BqOg81eWpye2HA==</t>
        </is>
      </c>
      <c r="V4485" t="inlineStr">
        <is>
          <t>20250424</t>
        </is>
      </c>
    </row>
    <row r="4486" ht="15" customHeight="1">
      <c r="A4486" s="56" t="inlineStr">
        <is>
          <t>AN00000240</t>
        </is>
      </c>
      <c r="B4486" s="57" t="inlineStr">
        <is>
          <t>Myphone</t>
        </is>
      </c>
      <c r="C4486" s="57" t="inlineStr">
        <is>
          <t>Hammer Constuction 2 6/128GB</t>
        </is>
      </c>
      <c r="D4486" s="57" t="inlineStr">
        <is>
          <t>-</t>
        </is>
      </c>
      <c r="E4486" s="58" t="n">
        <v>1599</v>
      </c>
      <c r="F4486" s="58" t="inlineStr">
        <is>
          <t>1599.00</t>
        </is>
      </c>
      <c r="G4486" s="58" t="inlineStr">
        <is>
          <t>Instock</t>
        </is>
      </c>
      <c r="H4486" s="58">
        <f>F4486+0</f>
        <v/>
      </c>
      <c r="I4486" s="58" t="n"/>
      <c r="J4486" s="9">
        <f>IF(I4486&lt;&gt;"",I4486,H4486)</f>
        <v/>
      </c>
      <c r="K4486" s="9">
        <f>E4486/(1+M4486)</f>
        <v/>
      </c>
      <c r="L4486" s="59" t="inlineStr">
        <is>
          <t>PLN</t>
        </is>
      </c>
      <c r="M4486" s="60" t="n">
        <v>0.23</v>
      </c>
      <c r="N4486" s="9">
        <f>K4486*VLOOKUP(L4486,'Exchange rate'!A:B,2,0)</f>
        <v/>
      </c>
      <c r="O4486" s="57" t="inlineStr">
        <is>
          <t>Play S</t>
        </is>
      </c>
      <c r="P4486" s="57" t="inlineStr">
        <is>
          <t>Play S</t>
        </is>
      </c>
      <c r="Q4486" s="57" t="inlineStr">
        <is>
          <t>Poland</t>
        </is>
      </c>
      <c r="R4486" s="61" t="inlineStr">
        <is>
          <t>https://www.play.pl/dlaciebie/produkty/hammer/hammer-construction-2-5g/?oid=4025025049&amp;ogrp=abonament&amp;installmentsAmount=24&amp;upfront=399&amp;simCard=1&amp;context=B2C</t>
        </is>
      </c>
      <c r="S4486" s="62" t="inlineStr">
        <is>
          <t>Handset</t>
        </is>
      </c>
      <c r="T4486" s="62" t="n"/>
      <c r="U4486" s="61" t="inlineStr">
        <is>
          <t>play.pl_TnMImQRZB3xEj17C0Bz5A==</t>
        </is>
      </c>
      <c r="V4486" t="inlineStr">
        <is>
          <t>20250424</t>
        </is>
      </c>
    </row>
    <row r="4487" ht="15" customHeight="1">
      <c r="A4487" s="56" t="inlineStr">
        <is>
          <t>AN00000240</t>
        </is>
      </c>
      <c r="B4487" s="57" t="inlineStr">
        <is>
          <t>Myphone</t>
        </is>
      </c>
      <c r="C4487" s="57" t="inlineStr">
        <is>
          <t>Hammer Constuction 2 6/128GB</t>
        </is>
      </c>
      <c r="D4487" s="57" t="inlineStr">
        <is>
          <t>-</t>
        </is>
      </c>
      <c r="E4487" s="58" t="n">
        <v>1449</v>
      </c>
      <c r="F4487" s="58" t="inlineStr">
        <is>
          <t>1449.00</t>
        </is>
      </c>
      <c r="G4487" s="58" t="inlineStr">
        <is>
          <t>Instock</t>
        </is>
      </c>
      <c r="H4487" s="58">
        <f>F4487+0</f>
        <v/>
      </c>
      <c r="I4487" s="58" t="n"/>
      <c r="J4487" s="9">
        <f>IF(I4487&lt;&gt;"",I4487,H4487)</f>
        <v/>
      </c>
      <c r="K4487" s="9">
        <f>E4487/(1+M4487)</f>
        <v/>
      </c>
      <c r="L4487" s="59" t="inlineStr">
        <is>
          <t>PLN</t>
        </is>
      </c>
      <c r="M4487" s="60" t="n">
        <v>0.23</v>
      </c>
      <c r="N4487" s="9">
        <f>K4487*VLOOKUP(L4487,'Exchange rate'!A:B,2,0)</f>
        <v/>
      </c>
      <c r="O4487" s="57" t="inlineStr">
        <is>
          <t>Play M</t>
        </is>
      </c>
      <c r="P4487" s="57" t="inlineStr">
        <is>
          <t>Play M</t>
        </is>
      </c>
      <c r="Q4487" s="57" t="inlineStr">
        <is>
          <t>Poland</t>
        </is>
      </c>
      <c r="R4487" s="61" t="inlineStr">
        <is>
          <t>https://www.play.pl/dlaciebie/produkty/hammer/hammer-construction-2-5g/?oid=4026736649&amp;ogrp=abonament&amp;installmentsAmount=24&amp;upfront=1&amp;simCard=1&amp;context=B2C</t>
        </is>
      </c>
      <c r="S4487" s="62" t="inlineStr">
        <is>
          <t>Handset</t>
        </is>
      </c>
      <c r="T4487" s="62" t="n"/>
      <c r="U4487" s="61" t="inlineStr">
        <is>
          <t>play.pl_IWELxDgruwgvot6vqvtQ8g==</t>
        </is>
      </c>
      <c r="V4487" t="inlineStr">
        <is>
          <t>20250424</t>
        </is>
      </c>
    </row>
    <row r="4488" ht="15" customHeight="1">
      <c r="A4488" s="56" t="inlineStr">
        <is>
          <t>AN00000240</t>
        </is>
      </c>
      <c r="B4488" s="57" t="inlineStr">
        <is>
          <t>Myphone</t>
        </is>
      </c>
      <c r="C4488" s="57" t="inlineStr">
        <is>
          <t>Hammer Constuction 2 6/128GB</t>
        </is>
      </c>
      <c r="D4488" s="57" t="inlineStr">
        <is>
          <t>-</t>
        </is>
      </c>
      <c r="E4488" s="58" t="n">
        <v>1349</v>
      </c>
      <c r="F4488" s="58" t="inlineStr">
        <is>
          <t>1349.00</t>
        </is>
      </c>
      <c r="G4488" s="58" t="inlineStr">
        <is>
          <t>Instock</t>
        </is>
      </c>
      <c r="H4488" s="58">
        <f>F4488+0</f>
        <v/>
      </c>
      <c r="I4488" s="58" t="n"/>
      <c r="J4488" s="9">
        <f>IF(I4488&lt;&gt;"",I4488,H4488)</f>
        <v/>
      </c>
      <c r="K4488" s="9">
        <f>E4488/(1+M4488)</f>
        <v/>
      </c>
      <c r="L4488" s="59" t="inlineStr">
        <is>
          <t>PLN</t>
        </is>
      </c>
      <c r="M4488" s="60" t="n">
        <v>0.23</v>
      </c>
      <c r="N4488" s="9">
        <f>K4488*VLOOKUP(L4488,'Exchange rate'!A:B,2,0)</f>
        <v/>
      </c>
      <c r="O4488" s="57" t="inlineStr">
        <is>
          <t>Play L</t>
        </is>
      </c>
      <c r="P4488" s="57" t="inlineStr">
        <is>
          <t>Play L</t>
        </is>
      </c>
      <c r="Q4488" s="57" t="inlineStr">
        <is>
          <t>Poland</t>
        </is>
      </c>
      <c r="R4488" s="61" t="inlineStr">
        <is>
          <t>https://www.play.pl/dlaciebie/produkty/hammer/hammer-construction-2-5g/?oid=4026736659&amp;ogrp=abonament&amp;installmentsAmount=24&amp;upfront=1&amp;simCard=1&amp;context=B2C</t>
        </is>
      </c>
      <c r="S4488" s="62" t="inlineStr">
        <is>
          <t>Handset</t>
        </is>
      </c>
      <c r="T4488" s="62" t="n"/>
      <c r="U4488" s="61" t="inlineStr">
        <is>
          <t>play.pl_6PyFTUjkLDsH50OGDMw4NQ==</t>
        </is>
      </c>
      <c r="V4488" t="inlineStr">
        <is>
          <t>20250424</t>
        </is>
      </c>
    </row>
    <row r="4489" ht="15" customHeight="1">
      <c r="A4489" s="56" t="inlineStr">
        <is>
          <t>AN00000241</t>
        </is>
      </c>
      <c r="B4489" s="57" t="inlineStr">
        <is>
          <t>Myphone</t>
        </is>
      </c>
      <c r="C4489" s="57" t="inlineStr">
        <is>
          <t>Hammer Constuction 2 Therm 8/256GB</t>
        </is>
      </c>
      <c r="D4489" s="57" t="inlineStr">
        <is>
          <t>-</t>
        </is>
      </c>
      <c r="E4489" s="58" t="n">
        <v>2379</v>
      </c>
      <c r="F4489" s="58" t="inlineStr">
        <is>
          <t>2379.00</t>
        </is>
      </c>
      <c r="G4489" s="58" t="inlineStr">
        <is>
          <t>Instock</t>
        </is>
      </c>
      <c r="H4489" s="58">
        <f>F4489+0</f>
        <v/>
      </c>
      <c r="I4489" s="58" t="n"/>
      <c r="J4489" s="9">
        <f>IF(I4489&lt;&gt;"",I4489,H4489)</f>
        <v/>
      </c>
      <c r="K4489" s="9">
        <f>E4489/(1+M4489)</f>
        <v/>
      </c>
      <c r="L4489" s="59" t="inlineStr">
        <is>
          <t>PLN</t>
        </is>
      </c>
      <c r="M4489" s="60" t="n">
        <v>0.23</v>
      </c>
      <c r="N4489" s="9">
        <f>K4489*VLOOKUP(L4489,'Exchange rate'!A:B,2,0)</f>
        <v/>
      </c>
      <c r="O4489" s="57" t="inlineStr">
        <is>
          <t>Play S</t>
        </is>
      </c>
      <c r="P4489" s="57" t="inlineStr">
        <is>
          <t>Play S</t>
        </is>
      </c>
      <c r="Q4489" s="57" t="inlineStr">
        <is>
          <t>Poland</t>
        </is>
      </c>
      <c r="R4489" s="61" t="inlineStr">
        <is>
          <t>https://www.play.pl/dlaciebie/produkty/hammer/hammer-construction-2-thermo/?oid=4025025049&amp;ogrp=abonament&amp;installmentsAmount=24&amp;upfront=1179&amp;simCard=1&amp;context=B2C</t>
        </is>
      </c>
      <c r="S4489" s="62" t="inlineStr">
        <is>
          <t>Handset</t>
        </is>
      </c>
      <c r="T4489" s="62" t="n"/>
      <c r="U4489" s="61" t="inlineStr">
        <is>
          <t>play.pl_fbioXRSaFvfkfNoH2zNv0A==</t>
        </is>
      </c>
      <c r="V4489" t="inlineStr">
        <is>
          <t>20250424</t>
        </is>
      </c>
    </row>
    <row r="4490" ht="15" customHeight="1">
      <c r="A4490" s="56" t="inlineStr">
        <is>
          <t>AN00000241</t>
        </is>
      </c>
      <c r="B4490" s="57" t="inlineStr">
        <is>
          <t>Myphone</t>
        </is>
      </c>
      <c r="C4490" s="57" t="inlineStr">
        <is>
          <t>Hammer Constuction 2 Therm 8/256GB</t>
        </is>
      </c>
      <c r="D4490" s="57" t="inlineStr">
        <is>
          <t>-</t>
        </is>
      </c>
      <c r="E4490" s="58" t="n">
        <v>2189</v>
      </c>
      <c r="F4490" s="58" t="inlineStr">
        <is>
          <t>2189.00</t>
        </is>
      </c>
      <c r="G4490" s="58" t="inlineStr">
        <is>
          <t>Instock</t>
        </is>
      </c>
      <c r="H4490" s="58">
        <f>F4490+0</f>
        <v/>
      </c>
      <c r="I4490" s="58" t="n"/>
      <c r="J4490" s="9">
        <f>IF(I4490&lt;&gt;"",I4490,H4490)</f>
        <v/>
      </c>
      <c r="K4490" s="9">
        <f>E4490/(1+M4490)</f>
        <v/>
      </c>
      <c r="L4490" s="59" t="inlineStr">
        <is>
          <t>PLN</t>
        </is>
      </c>
      <c r="M4490" s="60" t="n">
        <v>0.23</v>
      </c>
      <c r="N4490" s="9">
        <f>K4490*VLOOKUP(L4490,'Exchange rate'!A:B,2,0)</f>
        <v/>
      </c>
      <c r="O4490" s="57" t="inlineStr">
        <is>
          <t>Play M</t>
        </is>
      </c>
      <c r="P4490" s="57" t="inlineStr">
        <is>
          <t>Play M</t>
        </is>
      </c>
      <c r="Q4490" s="57" t="inlineStr">
        <is>
          <t>Poland</t>
        </is>
      </c>
      <c r="R4490" s="61" t="inlineStr">
        <is>
          <t>https://www.play.pl/dlaciebie/produkty/hammer/hammer-construction-2-thermo/?oid=4026736649&amp;ogrp=abonament&amp;installmentsAmount=24&amp;upfront=269&amp;simCard=1&amp;context=B2C</t>
        </is>
      </c>
      <c r="S4490" s="62" t="inlineStr">
        <is>
          <t>Handset</t>
        </is>
      </c>
      <c r="T4490" s="62" t="n"/>
      <c r="U4490" s="61" t="inlineStr">
        <is>
          <t>play.pl_UinN4bl4M0DZvpMbWfWw==</t>
        </is>
      </c>
      <c r="V4490" t="inlineStr">
        <is>
          <t>20250424</t>
        </is>
      </c>
    </row>
    <row r="4491" ht="15" customHeight="1">
      <c r="A4491" s="56" t="inlineStr">
        <is>
          <t>AN00000241</t>
        </is>
      </c>
      <c r="B4491" s="57" t="inlineStr">
        <is>
          <t>Myphone</t>
        </is>
      </c>
      <c r="C4491" s="57" t="inlineStr">
        <is>
          <t>Hammer Constuction 2 Therm 8/256GB</t>
        </is>
      </c>
      <c r="D4491" s="57" t="inlineStr">
        <is>
          <t>-</t>
        </is>
      </c>
      <c r="E4491" s="58" t="n">
        <v>1999</v>
      </c>
      <c r="F4491" s="58" t="inlineStr">
        <is>
          <t>1999.00</t>
        </is>
      </c>
      <c r="G4491" s="58" t="inlineStr">
        <is>
          <t>Instock</t>
        </is>
      </c>
      <c r="H4491" s="58">
        <f>F4491+0</f>
        <v/>
      </c>
      <c r="I4491" s="58" t="n"/>
      <c r="J4491" s="9">
        <f>IF(I4491&lt;&gt;"",I4491,H4491)</f>
        <v/>
      </c>
      <c r="K4491" s="9">
        <f>E4491/(1+M4491)</f>
        <v/>
      </c>
      <c r="L4491" s="59" t="inlineStr">
        <is>
          <t>PLN</t>
        </is>
      </c>
      <c r="M4491" s="60" t="n">
        <v>0.23</v>
      </c>
      <c r="N4491" s="9">
        <f>K4491*VLOOKUP(L4491,'Exchange rate'!A:B,2,0)</f>
        <v/>
      </c>
      <c r="O4491" s="57" t="inlineStr">
        <is>
          <t>Play L</t>
        </is>
      </c>
      <c r="P4491" s="57" t="inlineStr">
        <is>
          <t>Play L</t>
        </is>
      </c>
      <c r="Q4491" s="57" t="inlineStr">
        <is>
          <t>Poland</t>
        </is>
      </c>
      <c r="R4491" s="61" t="inlineStr">
        <is>
          <t>https://www.play.pl/dlaciebie/produkty/hammer/hammer-construction-2-thermo/?oid=4026736659&amp;ogrp=abonament&amp;installmentsAmount=24&amp;upfront=499.00</t>
        </is>
      </c>
      <c r="S4491" s="62" t="inlineStr">
        <is>
          <t>Handset</t>
        </is>
      </c>
      <c r="T4491" s="62" t="n"/>
      <c r="U4491" s="61" t="inlineStr">
        <is>
          <t>play.pl_LOEslwruhVM+QsNJJcLzXw==</t>
        </is>
      </c>
      <c r="V4491" t="inlineStr">
        <is>
          <t>20250424</t>
        </is>
      </c>
    </row>
    <row r="4492" ht="15" customHeight="1">
      <c r="A4492" s="56" t="inlineStr">
        <is>
          <t>BN2009370</t>
        </is>
      </c>
      <c r="B4492" s="57" t="inlineStr">
        <is>
          <t>Myphone</t>
        </is>
      </c>
      <c r="C4492" s="57" t="inlineStr">
        <is>
          <t>Hammer Energy X</t>
        </is>
      </c>
      <c r="D4492" s="57" t="inlineStr">
        <is>
          <t>-</t>
        </is>
      </c>
      <c r="E4492" s="58" t="n">
        <v>699</v>
      </c>
      <c r="F4492" s="58" t="inlineStr">
        <is>
          <t>699.00</t>
        </is>
      </c>
      <c r="G4492" s="58" t="inlineStr">
        <is>
          <t>Instock</t>
        </is>
      </c>
      <c r="H4492" s="58">
        <f>F4492+0</f>
        <v/>
      </c>
      <c r="I4492" s="58" t="n"/>
      <c r="J4492" s="9">
        <f>IF(I4492&lt;&gt;"",I4492,H4492)</f>
        <v/>
      </c>
      <c r="K4492" s="9">
        <f>E4492/(1+M4492)</f>
        <v/>
      </c>
      <c r="L4492" s="59" t="inlineStr">
        <is>
          <t>PLN</t>
        </is>
      </c>
      <c r="M4492" s="60" t="n">
        <v>0.23</v>
      </c>
      <c r="N4492" s="9">
        <f>K4492*VLOOKUP(L4492,'Exchange rate'!A:B,2,0)</f>
        <v/>
      </c>
      <c r="O4492" s="57" t="inlineStr">
        <is>
          <t>Play S</t>
        </is>
      </c>
      <c r="P4492" s="57" t="inlineStr">
        <is>
          <t>Play S</t>
        </is>
      </c>
      <c r="Q4492" s="57" t="inlineStr">
        <is>
          <t>Poland</t>
        </is>
      </c>
      <c r="R4492" s="61" t="inlineStr">
        <is>
          <t>https://www.play.pl/dlaciebie/produkty/hammer/hammer-energy-x/?oid=4025025049&amp;ogrp=abonament&amp;installmentsAmount=24&amp;upfront=1.0</t>
        </is>
      </c>
      <c r="S4492" s="62" t="inlineStr">
        <is>
          <t>Handset</t>
        </is>
      </c>
      <c r="T4492" s="62" t="n"/>
      <c r="U4492" s="61" t="inlineStr">
        <is>
          <t>play.pl_MJQjXKFTVLrJKJAFqgfYJQ==</t>
        </is>
      </c>
      <c r="V4492" t="inlineStr">
        <is>
          <t>20250424</t>
        </is>
      </c>
    </row>
    <row r="4493" ht="15" customHeight="1">
      <c r="A4493" s="56" t="inlineStr">
        <is>
          <t>BN2009370</t>
        </is>
      </c>
      <c r="B4493" s="57" t="inlineStr">
        <is>
          <t>Myphone</t>
        </is>
      </c>
      <c r="C4493" s="57" t="inlineStr">
        <is>
          <t>Hammer Energy X</t>
        </is>
      </c>
      <c r="D4493" s="57" t="inlineStr">
        <is>
          <t>-</t>
        </is>
      </c>
      <c r="E4493" s="58" t="n">
        <v>669</v>
      </c>
      <c r="F4493" s="58" t="inlineStr">
        <is>
          <t>669.00</t>
        </is>
      </c>
      <c r="G4493" s="58" t="inlineStr">
        <is>
          <t>Instock</t>
        </is>
      </c>
      <c r="H4493" s="58">
        <f>F4493+0</f>
        <v/>
      </c>
      <c r="I4493" s="58" t="n"/>
      <c r="J4493" s="9">
        <f>IF(I4493&lt;&gt;"",I4493,H4493)</f>
        <v/>
      </c>
      <c r="K4493" s="9">
        <f>E4493/(1+M4493)</f>
        <v/>
      </c>
      <c r="L4493" s="59" t="inlineStr">
        <is>
          <t>PLN</t>
        </is>
      </c>
      <c r="M4493" s="60" t="n">
        <v>0.23</v>
      </c>
      <c r="N4493" s="9">
        <f>K4493*VLOOKUP(L4493,'Exchange rate'!A:B,2,0)</f>
        <v/>
      </c>
      <c r="O4493" s="57" t="inlineStr">
        <is>
          <t>Play M</t>
        </is>
      </c>
      <c r="P4493" s="57" t="inlineStr">
        <is>
          <t>Play M</t>
        </is>
      </c>
      <c r="Q4493" s="57" t="inlineStr">
        <is>
          <t>Poland</t>
        </is>
      </c>
      <c r="R4493" s="61" t="inlineStr">
        <is>
          <t>https://www.play.pl/dlaciebie/produkty/hammer/hammer-energy-x/?oid=4026736649&amp;simCard=1&amp;context=B2C</t>
        </is>
      </c>
      <c r="S4493" s="62" t="inlineStr">
        <is>
          <t>Handset</t>
        </is>
      </c>
      <c r="T4493" s="62" t="n"/>
      <c r="U4493" s="61" t="inlineStr">
        <is>
          <t>play.pl_62lcLKejmfzG8GXqbXavMw==</t>
        </is>
      </c>
      <c r="V4493" t="inlineStr">
        <is>
          <t>20250424</t>
        </is>
      </c>
    </row>
    <row r="4494" ht="15" customHeight="1">
      <c r="A4494" s="56" t="inlineStr">
        <is>
          <t>BN2009370</t>
        </is>
      </c>
      <c r="B4494" s="57" t="inlineStr">
        <is>
          <t>Myphone</t>
        </is>
      </c>
      <c r="C4494" s="57" t="inlineStr">
        <is>
          <t>Hammer Energy X</t>
        </is>
      </c>
      <c r="D4494" s="57" t="inlineStr">
        <is>
          <t>-</t>
        </is>
      </c>
      <c r="E4494" s="58" t="n">
        <v>649</v>
      </c>
      <c r="F4494" s="58" t="inlineStr">
        <is>
          <t>649.00</t>
        </is>
      </c>
      <c r="G4494" s="58" t="inlineStr">
        <is>
          <t>Instock</t>
        </is>
      </c>
      <c r="H4494" s="58">
        <f>F4494+0</f>
        <v/>
      </c>
      <c r="I4494" s="58" t="n"/>
      <c r="J4494" s="9">
        <f>IF(I4494&lt;&gt;"",I4494,H4494)</f>
        <v/>
      </c>
      <c r="K4494" s="9">
        <f>E4494/(1+M4494)</f>
        <v/>
      </c>
      <c r="L4494" s="59" t="inlineStr">
        <is>
          <t>PLN</t>
        </is>
      </c>
      <c r="M4494" s="60" t="n">
        <v>0.23</v>
      </c>
      <c r="N4494" s="9">
        <f>K4494*VLOOKUP(L4494,'Exchange rate'!A:B,2,0)</f>
        <v/>
      </c>
      <c r="O4494" s="57" t="inlineStr">
        <is>
          <t>Play L</t>
        </is>
      </c>
      <c r="P4494" s="57" t="inlineStr">
        <is>
          <t>Play L</t>
        </is>
      </c>
      <c r="Q4494" s="57" t="inlineStr">
        <is>
          <t>Poland</t>
        </is>
      </c>
      <c r="R4494" s="61" t="inlineStr">
        <is>
          <t>https://www.play.pl/dlaciebie/produkty/hammer/hammer-energy-x/?oid=4026736659</t>
        </is>
      </c>
      <c r="S4494" s="62" t="inlineStr">
        <is>
          <t>Handset</t>
        </is>
      </c>
      <c r="T4494" s="62" t="n"/>
      <c r="U4494" s="61" t="inlineStr">
        <is>
          <t>play.pl_b8xEQn+jkiIYIice23pMTw==</t>
        </is>
      </c>
      <c r="V4494" t="inlineStr">
        <is>
          <t>20250424</t>
        </is>
      </c>
    </row>
    <row r="4495" ht="15" customHeight="1">
      <c r="A4495" s="56" t="inlineStr">
        <is>
          <t>BN2009368</t>
        </is>
      </c>
      <c r="B4495" s="57" t="inlineStr">
        <is>
          <t>OnePlus</t>
        </is>
      </c>
      <c r="C4495" s="57" t="inlineStr">
        <is>
          <t>OnePlus 12 16-512GB 5G</t>
        </is>
      </c>
      <c r="D4495" s="57" t="inlineStr">
        <is>
          <t>-</t>
        </is>
      </c>
      <c r="E4495" s="58" t="n">
        <v>4299</v>
      </c>
      <c r="F4495" s="58" t="inlineStr">
        <is>
          <t>4299.00</t>
        </is>
      </c>
      <c r="G4495" s="58" t="inlineStr">
        <is>
          <t>Instock</t>
        </is>
      </c>
      <c r="H4495" s="58">
        <f>F4495+0</f>
        <v/>
      </c>
      <c r="I4495" s="58" t="n"/>
      <c r="J4495" s="9">
        <f>IF(I4495&lt;&gt;"",I4495,H4495)</f>
        <v/>
      </c>
      <c r="K4495" s="9">
        <f>E4495/(1+M4495)</f>
        <v/>
      </c>
      <c r="L4495" s="59" t="inlineStr">
        <is>
          <t>PLN</t>
        </is>
      </c>
      <c r="M4495" s="60" t="n">
        <v>0.23</v>
      </c>
      <c r="N4495" s="9">
        <f>K4495*VLOOKUP(L4495,'Exchange rate'!A:B,2,0)</f>
        <v/>
      </c>
      <c r="O4495" s="57" t="inlineStr">
        <is>
          <t>Play S</t>
        </is>
      </c>
      <c r="P4495" s="57" t="inlineStr">
        <is>
          <t>Play S</t>
        </is>
      </c>
      <c r="Q4495" s="57" t="inlineStr">
        <is>
          <t>Poland</t>
        </is>
      </c>
      <c r="R4495" s="61" t="inlineStr">
        <is>
          <t>https://www.play.pl/dlaciebie/produkty/oneplus/oneplus-12-5g-512gb/?oid=4025025049&amp;ogrp=abonament&amp;installmentsAmount=24&amp;upfront=3099.0</t>
        </is>
      </c>
      <c r="S4495" s="62" t="inlineStr">
        <is>
          <t>Handset</t>
        </is>
      </c>
      <c r="T4495" s="62" t="n"/>
      <c r="U4495" s="61" t="inlineStr">
        <is>
          <t>play.pl_WuOrMNHFxiovobV6BZsMlw==</t>
        </is>
      </c>
      <c r="V4495" t="inlineStr">
        <is>
          <t>20250424</t>
        </is>
      </c>
    </row>
    <row r="4496" ht="15" customHeight="1">
      <c r="A4496" s="56" t="inlineStr">
        <is>
          <t>BN2009368</t>
        </is>
      </c>
      <c r="B4496" s="57" t="inlineStr">
        <is>
          <t>OnePlus</t>
        </is>
      </c>
      <c r="C4496" s="57" t="inlineStr">
        <is>
          <t>OnePlus 12 16-512GB 5G</t>
        </is>
      </c>
      <c r="D4496" s="57" t="inlineStr">
        <is>
          <t>-</t>
        </is>
      </c>
      <c r="E4496" s="58" t="n">
        <v>4009</v>
      </c>
      <c r="F4496" s="58" t="inlineStr">
        <is>
          <t>4009.00</t>
        </is>
      </c>
      <c r="G4496" s="58" t="inlineStr">
        <is>
          <t>Instock</t>
        </is>
      </c>
      <c r="H4496" s="58">
        <f>F4496+0</f>
        <v/>
      </c>
      <c r="I4496" s="58" t="n"/>
      <c r="J4496" s="9">
        <f>IF(I4496&lt;&gt;"",I4496,H4496)</f>
        <v/>
      </c>
      <c r="K4496" s="9">
        <f>E4496/(1+M4496)</f>
        <v/>
      </c>
      <c r="L4496" s="59" t="inlineStr">
        <is>
          <t>PLN</t>
        </is>
      </c>
      <c r="M4496" s="60" t="n">
        <v>0.23</v>
      </c>
      <c r="N4496" s="9">
        <f>K4496*VLOOKUP(L4496,'Exchange rate'!A:B,2,0)</f>
        <v/>
      </c>
      <c r="O4496" s="57" t="inlineStr">
        <is>
          <t>Play M</t>
        </is>
      </c>
      <c r="P4496" s="57" t="inlineStr">
        <is>
          <t>Play M</t>
        </is>
      </c>
      <c r="Q4496" s="57" t="inlineStr">
        <is>
          <t>Poland</t>
        </is>
      </c>
      <c r="R4496" s="61" t="inlineStr">
        <is>
          <t>https://www.play.pl/dlaciebie/produkty/oneplus/oneplus-12-5g-512gb/?oid=4026736649&amp;simCard=1&amp;context=B2C</t>
        </is>
      </c>
      <c r="S4496" s="62" t="inlineStr">
        <is>
          <t>Handset</t>
        </is>
      </c>
      <c r="T4496" s="62" t="n"/>
      <c r="U4496" s="61" t="inlineStr">
        <is>
          <t>play.pl_gTF9oV1M4AjOZBWNGU1Yg==</t>
        </is>
      </c>
      <c r="V4496" t="inlineStr">
        <is>
          <t>20250424</t>
        </is>
      </c>
    </row>
    <row r="4497" ht="15" customHeight="1">
      <c r="A4497" s="56" t="inlineStr">
        <is>
          <t>BN2009368</t>
        </is>
      </c>
      <c r="B4497" s="57" t="inlineStr">
        <is>
          <t>OnePlus</t>
        </is>
      </c>
      <c r="C4497" s="57" t="inlineStr">
        <is>
          <t>OnePlus 12 16-512GB 5G</t>
        </is>
      </c>
      <c r="D4497" s="57" t="inlineStr">
        <is>
          <t>-</t>
        </is>
      </c>
      <c r="E4497" s="58" t="n">
        <v>3819</v>
      </c>
      <c r="F4497" s="58" t="inlineStr">
        <is>
          <t>3819.00</t>
        </is>
      </c>
      <c r="G4497" s="58" t="inlineStr">
        <is>
          <t>Instock</t>
        </is>
      </c>
      <c r="H4497" s="58">
        <f>F4497+0</f>
        <v/>
      </c>
      <c r="I4497" s="58" t="n"/>
      <c r="J4497" s="9">
        <f>IF(I4497&lt;&gt;"",I4497,H4497)</f>
        <v/>
      </c>
      <c r="K4497" s="9">
        <f>E4497/(1+M4497)</f>
        <v/>
      </c>
      <c r="L4497" s="59" t="inlineStr">
        <is>
          <t>PLN</t>
        </is>
      </c>
      <c r="M4497" s="60" t="n">
        <v>0.23</v>
      </c>
      <c r="N4497" s="9">
        <f>K4497*VLOOKUP(L4497,'Exchange rate'!A:B,2,0)</f>
        <v/>
      </c>
      <c r="O4497" s="57" t="inlineStr">
        <is>
          <t>Play L</t>
        </is>
      </c>
      <c r="P4497" s="57" t="inlineStr">
        <is>
          <t>Play L</t>
        </is>
      </c>
      <c r="Q4497" s="57" t="inlineStr">
        <is>
          <t>Poland</t>
        </is>
      </c>
      <c r="R4497" s="61" t="inlineStr">
        <is>
          <t>https://www.play.pl/dlaciebie/produkty/oneplus/oneplus-12-5g-512gb/?oid=4026736659</t>
        </is>
      </c>
      <c r="S4497" s="62" t="inlineStr">
        <is>
          <t>Handset</t>
        </is>
      </c>
      <c r="T4497" s="62" t="n"/>
      <c r="U4497" s="61" t="inlineStr">
        <is>
          <t>play.pl_73AMxuLeojZIOEAh94vaZA==</t>
        </is>
      </c>
      <c r="V4497" t="inlineStr">
        <is>
          <t>20250424</t>
        </is>
      </c>
    </row>
    <row r="4498" ht="15" customHeight="1">
      <c r="A4498" s="56" t="inlineStr">
        <is>
          <t>BN2009369</t>
        </is>
      </c>
      <c r="B4498" s="57" t="inlineStr">
        <is>
          <t>OnePlus</t>
        </is>
      </c>
      <c r="C4498" s="57" t="inlineStr">
        <is>
          <t>OnePlus 12R 16-256GB 5G</t>
        </is>
      </c>
      <c r="D4498" s="57" t="inlineStr">
        <is>
          <t>-</t>
        </is>
      </c>
      <c r="E4498" s="58" t="n">
        <v>2799</v>
      </c>
      <c r="F4498" s="58" t="inlineStr">
        <is>
          <t>2799.00</t>
        </is>
      </c>
      <c r="G4498" s="58" t="inlineStr">
        <is>
          <t>Instock</t>
        </is>
      </c>
      <c r="H4498" s="58">
        <f>F4498+0</f>
        <v/>
      </c>
      <c r="I4498" s="58" t="n"/>
      <c r="J4498" s="9">
        <f>IF(I4498&lt;&gt;"",I4498,H4498)</f>
        <v/>
      </c>
      <c r="K4498" s="9">
        <f>E4498/(1+M4498)</f>
        <v/>
      </c>
      <c r="L4498" s="59" t="inlineStr">
        <is>
          <t>PLN</t>
        </is>
      </c>
      <c r="M4498" s="60" t="n">
        <v>0.23</v>
      </c>
      <c r="N4498" s="9">
        <f>K4498*VLOOKUP(L4498,'Exchange rate'!A:B,2,0)</f>
        <v/>
      </c>
      <c r="O4498" s="57" t="inlineStr">
        <is>
          <t>Play S</t>
        </is>
      </c>
      <c r="P4498" s="57" t="inlineStr">
        <is>
          <t>Play S</t>
        </is>
      </c>
      <c r="Q4498" s="57" t="inlineStr">
        <is>
          <t>Poland</t>
        </is>
      </c>
      <c r="R4498" s="61" t="inlineStr">
        <is>
          <t>https://www.play.pl/dlaciebie/produkty/oneplus/oneplus-12r-5g/?oid=4025025049</t>
        </is>
      </c>
      <c r="S4498" s="62" t="inlineStr">
        <is>
          <t>Handset</t>
        </is>
      </c>
      <c r="T4498" s="62" t="n"/>
      <c r="U4498" s="61" t="inlineStr">
        <is>
          <t>play.pl_Kw2YM6GZYIg+m0Hsk3dULA==</t>
        </is>
      </c>
      <c r="V4498" t="inlineStr">
        <is>
          <t>20250424</t>
        </is>
      </c>
    </row>
    <row r="4499" ht="15" customHeight="1">
      <c r="A4499" s="56" t="inlineStr">
        <is>
          <t>BN2009369</t>
        </is>
      </c>
      <c r="B4499" s="57" t="inlineStr">
        <is>
          <t>OnePlus</t>
        </is>
      </c>
      <c r="C4499" s="57" t="inlineStr">
        <is>
          <t>OnePlus 12R 16-256GB 5G</t>
        </is>
      </c>
      <c r="D4499" s="57" t="inlineStr">
        <is>
          <t>-</t>
        </is>
      </c>
      <c r="E4499" s="58" t="n">
        <v>2799</v>
      </c>
      <c r="F4499" s="58" t="inlineStr">
        <is>
          <t>2799.00</t>
        </is>
      </c>
      <c r="G4499" s="58" t="inlineStr">
        <is>
          <t>Instock</t>
        </is>
      </c>
      <c r="H4499" s="58">
        <f>F4499+0</f>
        <v/>
      </c>
      <c r="I4499" s="58" t="n"/>
      <c r="J4499" s="9">
        <f>IF(I4499&lt;&gt;"",I4499,H4499)</f>
        <v/>
      </c>
      <c r="K4499" s="9">
        <f>E4499/(1+M4499)</f>
        <v/>
      </c>
      <c r="L4499" s="59" t="inlineStr">
        <is>
          <t>PLN</t>
        </is>
      </c>
      <c r="M4499" s="60" t="n">
        <v>0.23</v>
      </c>
      <c r="N4499" s="9">
        <f>K4499*VLOOKUP(L4499,'Exchange rate'!A:B,2,0)</f>
        <v/>
      </c>
      <c r="O4499" s="57" t="inlineStr">
        <is>
          <t>Play M</t>
        </is>
      </c>
      <c r="P4499" s="57" t="inlineStr">
        <is>
          <t>Play M</t>
        </is>
      </c>
      <c r="Q4499" s="57" t="inlineStr">
        <is>
          <t>Poland</t>
        </is>
      </c>
      <c r="R4499" s="61" t="inlineStr">
        <is>
          <t>https://www.play.pl/dlaciebie/produkty/oneplus/oneplus-12r-5g/?oid=4026736649&amp;simCard=1&amp;context=B2C</t>
        </is>
      </c>
      <c r="S4499" s="62" t="inlineStr">
        <is>
          <t>Handset</t>
        </is>
      </c>
      <c r="T4499" s="62" t="n"/>
      <c r="U4499" s="61" t="inlineStr">
        <is>
          <t>play.pl_E8McTpVCxGscEPGwKkWIQ==</t>
        </is>
      </c>
      <c r="V4499" t="inlineStr">
        <is>
          <t>20250424</t>
        </is>
      </c>
    </row>
    <row r="4500" ht="15" customHeight="1">
      <c r="A4500" s="56" t="inlineStr">
        <is>
          <t>BN2009369</t>
        </is>
      </c>
      <c r="B4500" s="57" t="inlineStr">
        <is>
          <t>OnePlus</t>
        </is>
      </c>
      <c r="C4500" s="57" t="inlineStr">
        <is>
          <t>OnePlus 12R 16-256GB 5G</t>
        </is>
      </c>
      <c r="D4500" s="57" t="inlineStr">
        <is>
          <t>-</t>
        </is>
      </c>
      <c r="E4500" s="58" t="n">
        <v>2799</v>
      </c>
      <c r="F4500" s="58" t="inlineStr">
        <is>
          <t>2799.00</t>
        </is>
      </c>
      <c r="G4500" s="58" t="inlineStr">
        <is>
          <t>Instock</t>
        </is>
      </c>
      <c r="H4500" s="58">
        <f>F4500+0</f>
        <v/>
      </c>
      <c r="I4500" s="58" t="n"/>
      <c r="J4500" s="9">
        <f>IF(I4500&lt;&gt;"",I4500,H4500)</f>
        <v/>
      </c>
      <c r="K4500" s="9">
        <f>E4500/(1+M4500)</f>
        <v/>
      </c>
      <c r="L4500" s="59" t="inlineStr">
        <is>
          <t>PLN</t>
        </is>
      </c>
      <c r="M4500" s="60" t="n">
        <v>0.23</v>
      </c>
      <c r="N4500" s="9">
        <f>K4500*VLOOKUP(L4500,'Exchange rate'!A:B,2,0)</f>
        <v/>
      </c>
      <c r="O4500" s="57" t="inlineStr">
        <is>
          <t>Play L</t>
        </is>
      </c>
      <c r="P4500" s="57" t="inlineStr">
        <is>
          <t>Play L</t>
        </is>
      </c>
      <c r="Q4500" s="57" t="inlineStr">
        <is>
          <t>Poland</t>
        </is>
      </c>
      <c r="R4500" s="61" t="inlineStr">
        <is>
          <t>https://www.play.pl/dlaciebie/produkty/oneplus/oneplus-12r-5g/?oid=4026736659</t>
        </is>
      </c>
      <c r="S4500" s="62" t="inlineStr">
        <is>
          <t>Handset</t>
        </is>
      </c>
      <c r="T4500" s="62" t="n"/>
      <c r="U4500" s="61" t="inlineStr">
        <is>
          <t>play.pl_1X4PuobAV+wmEh3E3Yyw==</t>
        </is>
      </c>
      <c r="V4500" t="inlineStr">
        <is>
          <t>20250424</t>
        </is>
      </c>
    </row>
    <row r="4501" ht="15" customHeight="1">
      <c r="A4501" s="56" t="inlineStr">
        <is>
          <t>AN00000245</t>
        </is>
      </c>
      <c r="B4501" s="57" t="inlineStr">
        <is>
          <t>OnePlus</t>
        </is>
      </c>
      <c r="C4501" s="57" t="inlineStr">
        <is>
          <t>OnePlus 13 5G 16/512GB</t>
        </is>
      </c>
      <c r="D4501" s="57" t="inlineStr">
        <is>
          <t>-</t>
        </is>
      </c>
      <c r="E4501" s="58" t="n">
        <v>4899</v>
      </c>
      <c r="F4501" s="58" t="inlineStr">
        <is>
          <t>4899.00</t>
        </is>
      </c>
      <c r="G4501" s="58" t="inlineStr">
        <is>
          <t>Instock</t>
        </is>
      </c>
      <c r="H4501" s="58">
        <f>F4501+0</f>
        <v/>
      </c>
      <c r="I4501" s="58" t="n"/>
      <c r="J4501" s="9">
        <f>IF(I4501&lt;&gt;"",I4501,H4501)</f>
        <v/>
      </c>
      <c r="K4501" s="9">
        <f>E4501/(1+M4501)</f>
        <v/>
      </c>
      <c r="L4501" s="59" t="inlineStr">
        <is>
          <t>PLN</t>
        </is>
      </c>
      <c r="M4501" s="60" t="n">
        <v>0.23</v>
      </c>
      <c r="N4501" s="9">
        <f>K4501*VLOOKUP(L4501,'Exchange rate'!A:B,2,0)</f>
        <v/>
      </c>
      <c r="O4501" s="57" t="inlineStr">
        <is>
          <t>Play S</t>
        </is>
      </c>
      <c r="P4501" s="57" t="inlineStr">
        <is>
          <t>Play S</t>
        </is>
      </c>
      <c r="Q4501" s="57" t="inlineStr">
        <is>
          <t>Poland</t>
        </is>
      </c>
      <c r="R4501" s="61" t="inlineStr">
        <is>
          <t>https://www.play.pl/dlaciebie/produkty/oneplus/oneplus-13-5g-512gb/?oid=4025025049&amp;ogrp=abonament&amp;installmentsAmount=24&amp;upfront=4099&amp;simCard=1&amp;context=B2C</t>
        </is>
      </c>
      <c r="S4501" s="62" t="inlineStr">
        <is>
          <t>Handset</t>
        </is>
      </c>
      <c r="T4501" s="62" t="n"/>
      <c r="U4501" s="61" t="inlineStr">
        <is>
          <t>play.pl_glM88ca+J5AJfPSY9aeF9A==</t>
        </is>
      </c>
      <c r="V4501" t="inlineStr">
        <is>
          <t>20250424</t>
        </is>
      </c>
    </row>
    <row r="4502" ht="15" customHeight="1">
      <c r="A4502" s="56" t="inlineStr">
        <is>
          <t>AN00000245</t>
        </is>
      </c>
      <c r="B4502" s="57" t="inlineStr">
        <is>
          <t>OnePlus</t>
        </is>
      </c>
      <c r="C4502" s="57" t="inlineStr">
        <is>
          <t>OnePlus 13 5G 16/512GB</t>
        </is>
      </c>
      <c r="D4502" s="57" t="inlineStr">
        <is>
          <t>-</t>
        </is>
      </c>
      <c r="E4502" s="58" t="n">
        <v>4899</v>
      </c>
      <c r="F4502" s="58" t="inlineStr">
        <is>
          <t>4899.00</t>
        </is>
      </c>
      <c r="G4502" s="58" t="inlineStr">
        <is>
          <t>Instock</t>
        </is>
      </c>
      <c r="H4502" s="58">
        <f>F4502+0</f>
        <v/>
      </c>
      <c r="I4502" s="58" t="n"/>
      <c r="J4502" s="9">
        <f>IF(I4502&lt;&gt;"",I4502,H4502)</f>
        <v/>
      </c>
      <c r="K4502" s="9">
        <f>E4502/(1+M4502)</f>
        <v/>
      </c>
      <c r="L4502" s="59" t="inlineStr">
        <is>
          <t>PLN</t>
        </is>
      </c>
      <c r="M4502" s="60" t="n">
        <v>0.23</v>
      </c>
      <c r="N4502" s="9">
        <f>K4502*VLOOKUP(L4502,'Exchange rate'!A:B,2,0)</f>
        <v/>
      </c>
      <c r="O4502" s="57" t="inlineStr">
        <is>
          <t>Play M</t>
        </is>
      </c>
      <c r="P4502" s="57" t="inlineStr">
        <is>
          <t>Play M</t>
        </is>
      </c>
      <c r="Q4502" s="57" t="inlineStr">
        <is>
          <t>Poland</t>
        </is>
      </c>
      <c r="R4502" s="61" t="inlineStr">
        <is>
          <t>https://www.play.pl/dlaciebie/produkty/oneplus/oneplus-13-5g-512gb/?oid=4026736649&amp;ogrp=abonament&amp;installmentsAmount=24&amp;upfront=499.00&amp;simCard=1&amp;context=B2C</t>
        </is>
      </c>
      <c r="S4502" s="62" t="inlineStr">
        <is>
          <t>Handset</t>
        </is>
      </c>
      <c r="T4502" s="62" t="n"/>
      <c r="U4502" s="61" t="inlineStr">
        <is>
          <t>play.pl_tE7svbMnQ4cAF4N7ygCZwA==</t>
        </is>
      </c>
      <c r="V4502" t="inlineStr">
        <is>
          <t>20250424</t>
        </is>
      </c>
    </row>
    <row r="4503" ht="15" customHeight="1">
      <c r="A4503" s="56" t="inlineStr">
        <is>
          <t>AN00000245</t>
        </is>
      </c>
      <c r="B4503" s="57" t="inlineStr">
        <is>
          <t>OnePlus</t>
        </is>
      </c>
      <c r="C4503" s="57" t="inlineStr">
        <is>
          <t>OnePlus 13 5G 16/512GB</t>
        </is>
      </c>
      <c r="D4503" s="57" t="inlineStr">
        <is>
          <t>-</t>
        </is>
      </c>
      <c r="E4503" s="58" t="n">
        <v>4799</v>
      </c>
      <c r="F4503" s="58" t="inlineStr">
        <is>
          <t>4799.00</t>
        </is>
      </c>
      <c r="G4503" s="58" t="inlineStr">
        <is>
          <t>Instock</t>
        </is>
      </c>
      <c r="H4503" s="58">
        <f>F4503+0</f>
        <v/>
      </c>
      <c r="I4503" s="58" t="n"/>
      <c r="J4503" s="9">
        <f>IF(I4503&lt;&gt;"",I4503,H4503)</f>
        <v/>
      </c>
      <c r="K4503" s="9">
        <f>E4503/(1+M4503)</f>
        <v/>
      </c>
      <c r="L4503" s="59" t="inlineStr">
        <is>
          <t>PLN</t>
        </is>
      </c>
      <c r="M4503" s="60" t="n">
        <v>0.23</v>
      </c>
      <c r="N4503" s="9">
        <f>K4503*VLOOKUP(L4503,'Exchange rate'!A:B,2,0)</f>
        <v/>
      </c>
      <c r="O4503" s="57" t="inlineStr">
        <is>
          <t>Play L</t>
        </is>
      </c>
      <c r="P4503" s="57" t="inlineStr">
        <is>
          <t>Play L</t>
        </is>
      </c>
      <c r="Q4503" s="57" t="inlineStr">
        <is>
          <t>Poland</t>
        </is>
      </c>
      <c r="R4503" s="61" t="inlineStr">
        <is>
          <t>https://www.play.pl/dlaciebie/produkty/oneplus/oneplus-13-5g-512gb/?oid=4026736659&amp;ogrp=abonament&amp;installmentsAmount=24&amp;upfront=499.00</t>
        </is>
      </c>
      <c r="S4503" s="62" t="inlineStr">
        <is>
          <t>Handset</t>
        </is>
      </c>
      <c r="T4503" s="62" t="n"/>
      <c r="U4503" s="61" t="inlineStr">
        <is>
          <t>play.pl_UkhSu8Rhn7kK+HUousHnA==</t>
        </is>
      </c>
      <c r="V4503" t="inlineStr">
        <is>
          <t>20250424</t>
        </is>
      </c>
    </row>
    <row r="4504" ht="15" customHeight="1">
      <c r="A4504" s="56" t="inlineStr">
        <is>
          <t>AN00000244</t>
        </is>
      </c>
      <c r="B4504" s="57" t="inlineStr">
        <is>
          <t>OnePlus</t>
        </is>
      </c>
      <c r="C4504" s="57" t="inlineStr">
        <is>
          <t>OnePlus 13R 5G 12/256GB</t>
        </is>
      </c>
      <c r="D4504" s="57" t="inlineStr">
        <is>
          <t>-</t>
        </is>
      </c>
      <c r="E4504" s="58" t="n">
        <v>3399</v>
      </c>
      <c r="F4504" s="58" t="inlineStr">
        <is>
          <t>3399.00</t>
        </is>
      </c>
      <c r="G4504" s="58" t="inlineStr">
        <is>
          <t>Instock</t>
        </is>
      </c>
      <c r="H4504" s="58">
        <f>F4504+0</f>
        <v/>
      </c>
      <c r="I4504" s="58" t="n"/>
      <c r="J4504" s="9">
        <f>IF(I4504&lt;&gt;"",I4504,H4504)</f>
        <v/>
      </c>
      <c r="K4504" s="9">
        <f>E4504/(1+M4504)</f>
        <v/>
      </c>
      <c r="L4504" s="59" t="inlineStr">
        <is>
          <t>PLN</t>
        </is>
      </c>
      <c r="M4504" s="60" t="n">
        <v>0.23</v>
      </c>
      <c r="N4504" s="9">
        <f>K4504*VLOOKUP(L4504,'Exchange rate'!A:B,2,0)</f>
        <v/>
      </c>
      <c r="O4504" s="57" t="inlineStr">
        <is>
          <t>Play S</t>
        </is>
      </c>
      <c r="P4504" s="57" t="inlineStr">
        <is>
          <t>Play S</t>
        </is>
      </c>
      <c r="Q4504" s="57" t="inlineStr">
        <is>
          <t>Poland</t>
        </is>
      </c>
      <c r="R4504" s="61" t="inlineStr">
        <is>
          <t>https://www.play.pl/dlaciebie/produkty/oneplus/oneplus-13r-5g/?oid=4025025049&amp;ogrp=abonament&amp;installmentsAmount=24&amp;upfront=2499&amp;simCard=1&amp;context=B2C</t>
        </is>
      </c>
      <c r="S4504" s="62" t="inlineStr">
        <is>
          <t>Handset</t>
        </is>
      </c>
      <c r="T4504" s="62" t="n"/>
      <c r="U4504" s="61" t="inlineStr">
        <is>
          <t>play.pl_9ecOWG2G5jVBvKyqk7XEw==</t>
        </is>
      </c>
      <c r="V4504" t="inlineStr">
        <is>
          <t>20250424</t>
        </is>
      </c>
    </row>
    <row r="4505" ht="15" customHeight="1">
      <c r="A4505" s="56" t="inlineStr">
        <is>
          <t>AN00000244</t>
        </is>
      </c>
      <c r="B4505" s="57" t="inlineStr">
        <is>
          <t>OnePlus</t>
        </is>
      </c>
      <c r="C4505" s="57" t="inlineStr">
        <is>
          <t>OnePlus 13R 5G 12/256GB</t>
        </is>
      </c>
      <c r="D4505" s="57" t="inlineStr">
        <is>
          <t>-</t>
        </is>
      </c>
      <c r="E4505" s="58" t="n">
        <v>3399</v>
      </c>
      <c r="F4505" s="58" t="inlineStr">
        <is>
          <t>3399.00</t>
        </is>
      </c>
      <c r="G4505" s="58" t="inlineStr">
        <is>
          <t>Instock</t>
        </is>
      </c>
      <c r="H4505" s="58">
        <f>F4505+0</f>
        <v/>
      </c>
      <c r="I4505" s="58" t="n"/>
      <c r="J4505" s="9">
        <f>IF(I4505&lt;&gt;"",I4505,H4505)</f>
        <v/>
      </c>
      <c r="K4505" s="9">
        <f>E4505/(1+M4505)</f>
        <v/>
      </c>
      <c r="L4505" s="59" t="inlineStr">
        <is>
          <t>PLN</t>
        </is>
      </c>
      <c r="M4505" s="60" t="n">
        <v>0.23</v>
      </c>
      <c r="N4505" s="9">
        <f>K4505*VLOOKUP(L4505,'Exchange rate'!A:B,2,0)</f>
        <v/>
      </c>
      <c r="O4505" s="57" t="inlineStr">
        <is>
          <t>Play M</t>
        </is>
      </c>
      <c r="P4505" s="57" t="inlineStr">
        <is>
          <t>Play M</t>
        </is>
      </c>
      <c r="Q4505" s="57" t="inlineStr">
        <is>
          <t>Poland</t>
        </is>
      </c>
      <c r="R4505" s="61" t="inlineStr">
        <is>
          <t>https://www.play.pl/dlaciebie/produkty/oneplus/oneplus-13r-5g/?oid=4026736649&amp;ogrp=abonament&amp;installmentsAmount=24&amp;upfront=499.00&amp;simCard=1&amp;context=B2C</t>
        </is>
      </c>
      <c r="S4505" s="62" t="inlineStr">
        <is>
          <t>Handset</t>
        </is>
      </c>
      <c r="T4505" s="62" t="n"/>
      <c r="U4505" s="61" t="inlineStr">
        <is>
          <t>play.pl_Uq3hisI9j635UusCCrGHNQ==</t>
        </is>
      </c>
      <c r="V4505" t="inlineStr">
        <is>
          <t>20250424</t>
        </is>
      </c>
    </row>
    <row r="4506" ht="15" customHeight="1">
      <c r="A4506" s="56" t="inlineStr">
        <is>
          <t>AN00000244</t>
        </is>
      </c>
      <c r="B4506" s="57" t="inlineStr">
        <is>
          <t>OnePlus</t>
        </is>
      </c>
      <c r="C4506" s="57" t="inlineStr">
        <is>
          <t>OnePlus 13R 5G 12/256GB</t>
        </is>
      </c>
      <c r="D4506" s="57" t="inlineStr">
        <is>
          <t>-</t>
        </is>
      </c>
      <c r="E4506" s="58" t="n">
        <v>3399</v>
      </c>
      <c r="F4506" s="58" t="inlineStr">
        <is>
          <t>3399.00</t>
        </is>
      </c>
      <c r="G4506" s="58" t="inlineStr">
        <is>
          <t>Instock</t>
        </is>
      </c>
      <c r="H4506" s="58">
        <f>F4506+0</f>
        <v/>
      </c>
      <c r="I4506" s="58" t="n"/>
      <c r="J4506" s="9">
        <f>IF(I4506&lt;&gt;"",I4506,H4506)</f>
        <v/>
      </c>
      <c r="K4506" s="9">
        <f>E4506/(1+M4506)</f>
        <v/>
      </c>
      <c r="L4506" s="59" t="inlineStr">
        <is>
          <t>PLN</t>
        </is>
      </c>
      <c r="M4506" s="60" t="n">
        <v>0.23</v>
      </c>
      <c r="N4506" s="9">
        <f>K4506*VLOOKUP(L4506,'Exchange rate'!A:B,2,0)</f>
        <v/>
      </c>
      <c r="O4506" s="57" t="inlineStr">
        <is>
          <t>Play L</t>
        </is>
      </c>
      <c r="P4506" s="57" t="inlineStr">
        <is>
          <t>Play L</t>
        </is>
      </c>
      <c r="Q4506" s="57" t="inlineStr">
        <is>
          <t>Poland</t>
        </is>
      </c>
      <c r="R4506" s="61" t="inlineStr">
        <is>
          <t>https://www.play.pl/dlaciebie/produkty/oneplus/oneplus-13r-5g/?oid=4026736659&amp;ogrp=abonament&amp;installmentsAmount=24&amp;upfront=499.00</t>
        </is>
      </c>
      <c r="S4506" s="62" t="inlineStr">
        <is>
          <t>Handset</t>
        </is>
      </c>
      <c r="T4506" s="62" t="n"/>
      <c r="U4506" s="61" t="inlineStr">
        <is>
          <t>play.pl_WVeA8kBHHlCpW9aQ90CYRw==</t>
        </is>
      </c>
      <c r="V4506" t="inlineStr">
        <is>
          <t>20250424</t>
        </is>
      </c>
    </row>
    <row r="4507" ht="15" customHeight="1">
      <c r="A4507" s="56" t="inlineStr">
        <is>
          <t>BN2008963</t>
        </is>
      </c>
      <c r="B4507" s="57" t="inlineStr">
        <is>
          <t>Oppo</t>
        </is>
      </c>
      <c r="C4507" s="57" t="inlineStr">
        <is>
          <t>A38 4-128GB LTE</t>
        </is>
      </c>
      <c r="D4507" s="57" t="inlineStr">
        <is>
          <t>-</t>
        </is>
      </c>
      <c r="E4507" s="58" t="n">
        <v>479</v>
      </c>
      <c r="F4507" s="58" t="inlineStr">
        <is>
          <t>479.00</t>
        </is>
      </c>
      <c r="G4507" s="58" t="inlineStr">
        <is>
          <t>Instock</t>
        </is>
      </c>
      <c r="H4507" s="58">
        <f>F4507+0</f>
        <v/>
      </c>
      <c r="I4507" s="58" t="n"/>
      <c r="J4507" s="9">
        <f>IF(I4507&lt;&gt;"",I4507,H4507)</f>
        <v/>
      </c>
      <c r="K4507" s="9">
        <f>E4507/(1+M4507)</f>
        <v/>
      </c>
      <c r="L4507" s="59" t="inlineStr">
        <is>
          <t>PLN</t>
        </is>
      </c>
      <c r="M4507" s="60" t="n">
        <v>0.23</v>
      </c>
      <c r="N4507" s="9">
        <f>K4507*VLOOKUP(L4507,'Exchange rate'!A:B,2,0)</f>
        <v/>
      </c>
      <c r="O4507" s="57" t="inlineStr">
        <is>
          <t>Play S</t>
        </is>
      </c>
      <c r="P4507" s="57" t="inlineStr">
        <is>
          <t>Play S</t>
        </is>
      </c>
      <c r="Q4507" s="57" t="inlineStr">
        <is>
          <t>Poland</t>
        </is>
      </c>
      <c r="R4507" s="61" t="inlineStr">
        <is>
          <t>https://www.play.pl/dlaciebie/produkty/oppo/oppo-a38/?oid=4025025049&amp;ogrp=abonament&amp;installmentsAmount=24&amp;upfront=1.0</t>
        </is>
      </c>
      <c r="S4507" s="62" t="inlineStr">
        <is>
          <t>Handset</t>
        </is>
      </c>
      <c r="T4507" s="62" t="n"/>
      <c r="U4507" s="61" t="inlineStr">
        <is>
          <t>play.pl_6gtNI15ypb+qFVAHrpC4ug==</t>
        </is>
      </c>
      <c r="V4507" t="inlineStr">
        <is>
          <t>20250424</t>
        </is>
      </c>
    </row>
    <row r="4508" ht="15" customHeight="1">
      <c r="A4508" s="56" t="inlineStr">
        <is>
          <t>BN2008963</t>
        </is>
      </c>
      <c r="B4508" s="57" t="inlineStr">
        <is>
          <t>Oppo</t>
        </is>
      </c>
      <c r="C4508" s="57" t="inlineStr">
        <is>
          <t>A38 4-128GB LTE</t>
        </is>
      </c>
      <c r="D4508" s="57" t="inlineStr">
        <is>
          <t>-</t>
        </is>
      </c>
      <c r="E4508" s="58" t="n">
        <v>449</v>
      </c>
      <c r="F4508" s="58" t="inlineStr">
        <is>
          <t>449.00</t>
        </is>
      </c>
      <c r="G4508" s="58" t="inlineStr">
        <is>
          <t>Instock</t>
        </is>
      </c>
      <c r="H4508" s="58">
        <f>F4508+0</f>
        <v/>
      </c>
      <c r="I4508" s="58" t="n"/>
      <c r="J4508" s="9">
        <f>IF(I4508&lt;&gt;"",I4508,H4508)</f>
        <v/>
      </c>
      <c r="K4508" s="9">
        <f>E4508/(1+M4508)</f>
        <v/>
      </c>
      <c r="L4508" s="59" t="inlineStr">
        <is>
          <t>PLN</t>
        </is>
      </c>
      <c r="M4508" s="60" t="n">
        <v>0.23</v>
      </c>
      <c r="N4508" s="9">
        <f>K4508*VLOOKUP(L4508,'Exchange rate'!A:B,2,0)</f>
        <v/>
      </c>
      <c r="O4508" s="57" t="inlineStr">
        <is>
          <t>Play M</t>
        </is>
      </c>
      <c r="P4508" s="57" t="inlineStr">
        <is>
          <t>Play M</t>
        </is>
      </c>
      <c r="Q4508" s="57" t="inlineStr">
        <is>
          <t>Poland</t>
        </is>
      </c>
      <c r="R4508" s="61" t="inlineStr">
        <is>
          <t>https://www.play.pl/dlaciebie/produkty/oppo/oppo-a38/?oid=4026736649&amp;simCard=1&amp;context=B2C</t>
        </is>
      </c>
      <c r="S4508" s="62" t="inlineStr">
        <is>
          <t>Handset</t>
        </is>
      </c>
      <c r="T4508" s="62" t="n"/>
      <c r="U4508" s="61" t="inlineStr">
        <is>
          <t>play.pl_1JKuCTlFa7PbsvMbjDnJ5g==</t>
        </is>
      </c>
      <c r="V4508" t="inlineStr">
        <is>
          <t>20250424</t>
        </is>
      </c>
    </row>
    <row r="4509" ht="15" customHeight="1">
      <c r="A4509" s="56" t="inlineStr">
        <is>
          <t>BN2008963</t>
        </is>
      </c>
      <c r="B4509" s="57" t="inlineStr">
        <is>
          <t>Oppo</t>
        </is>
      </c>
      <c r="C4509" s="57" t="inlineStr">
        <is>
          <t>A38 4-128GB LTE</t>
        </is>
      </c>
      <c r="D4509" s="57" t="inlineStr">
        <is>
          <t>-</t>
        </is>
      </c>
      <c r="E4509" s="58" t="n">
        <v>419</v>
      </c>
      <c r="F4509" s="58" t="inlineStr">
        <is>
          <t>419.00</t>
        </is>
      </c>
      <c r="G4509" s="58" t="inlineStr">
        <is>
          <t>Instock</t>
        </is>
      </c>
      <c r="H4509" s="58">
        <f>F4509+0</f>
        <v/>
      </c>
      <c r="I4509" s="58" t="n"/>
      <c r="J4509" s="9">
        <f>IF(I4509&lt;&gt;"",I4509,H4509)</f>
        <v/>
      </c>
      <c r="K4509" s="9">
        <f>E4509/(1+M4509)</f>
        <v/>
      </c>
      <c r="L4509" s="59" t="inlineStr">
        <is>
          <t>PLN</t>
        </is>
      </c>
      <c r="M4509" s="60" t="n">
        <v>0.23</v>
      </c>
      <c r="N4509" s="9">
        <f>K4509*VLOOKUP(L4509,'Exchange rate'!A:B,2,0)</f>
        <v/>
      </c>
      <c r="O4509" s="57" t="inlineStr">
        <is>
          <t>Play L</t>
        </is>
      </c>
      <c r="P4509" s="57" t="inlineStr">
        <is>
          <t>Play L</t>
        </is>
      </c>
      <c r="Q4509" s="57" t="inlineStr">
        <is>
          <t>Poland</t>
        </is>
      </c>
      <c r="R4509" s="61" t="inlineStr">
        <is>
          <t>https://www.play.pl/dlaciebie/produkty/oppo/oppo-a38/?oid=4026736659</t>
        </is>
      </c>
      <c r="S4509" s="62" t="inlineStr">
        <is>
          <t>Handset</t>
        </is>
      </c>
      <c r="T4509" s="62" t="n"/>
      <c r="U4509" s="61" t="inlineStr">
        <is>
          <t>play.pl_xQMJ2qp71zNRawQNIDT75Q==</t>
        </is>
      </c>
      <c r="V4509" t="inlineStr">
        <is>
          <t>20250424</t>
        </is>
      </c>
    </row>
    <row r="4510" ht="15" customHeight="1">
      <c r="A4510" s="56" t="inlineStr">
        <is>
          <t>BN2009360</t>
        </is>
      </c>
      <c r="B4510" s="57" t="inlineStr">
        <is>
          <t>Oppo</t>
        </is>
      </c>
      <c r="C4510" s="57" t="inlineStr">
        <is>
          <t>A60 4-128GB 5G</t>
        </is>
      </c>
      <c r="D4510" s="57" t="inlineStr">
        <is>
          <t>-</t>
        </is>
      </c>
      <c r="E4510" s="58" t="n">
        <v>619</v>
      </c>
      <c r="F4510" s="58" t="inlineStr">
        <is>
          <t>619.00</t>
        </is>
      </c>
      <c r="G4510" s="58" t="inlineStr">
        <is>
          <t>Instock</t>
        </is>
      </c>
      <c r="H4510" s="58">
        <f>F4510+0</f>
        <v/>
      </c>
      <c r="I4510" s="58" t="n"/>
      <c r="J4510" s="9">
        <f>IF(I4510&lt;&gt;"",I4510,H4510)</f>
        <v/>
      </c>
      <c r="K4510" s="9">
        <f>E4510/(1+M4510)</f>
        <v/>
      </c>
      <c r="L4510" s="59" t="inlineStr">
        <is>
          <t>PLN</t>
        </is>
      </c>
      <c r="M4510" s="60" t="n">
        <v>0.23</v>
      </c>
      <c r="N4510" s="9">
        <f>K4510*VLOOKUP(L4510,'Exchange rate'!A:B,2,0)</f>
        <v/>
      </c>
      <c r="O4510" s="57" t="inlineStr">
        <is>
          <t>Play S</t>
        </is>
      </c>
      <c r="P4510" s="57" t="inlineStr">
        <is>
          <t>Play S</t>
        </is>
      </c>
      <c r="Q4510" s="57" t="inlineStr">
        <is>
          <t>Poland</t>
        </is>
      </c>
      <c r="R4510" s="61" t="inlineStr">
        <is>
          <t>https://www.play.pl/dlaciebie/produkty/oppo/oppo-a60-5g/?oid=4025025049&amp;simCard=1&amp;context=B2C</t>
        </is>
      </c>
      <c r="S4510" s="62" t="inlineStr">
        <is>
          <t>Handset</t>
        </is>
      </c>
      <c r="T4510" s="62" t="n"/>
      <c r="U4510" s="61" t="inlineStr">
        <is>
          <t>play.pl_4i7wOakaXdPZ3csoiZVFA==</t>
        </is>
      </c>
      <c r="V4510" t="inlineStr">
        <is>
          <t>20250424</t>
        </is>
      </c>
    </row>
    <row r="4511" ht="15" customHeight="1">
      <c r="A4511" s="56" t="inlineStr">
        <is>
          <t>BN2009360</t>
        </is>
      </c>
      <c r="B4511" s="57" t="inlineStr">
        <is>
          <t>Oppo</t>
        </is>
      </c>
      <c r="C4511" s="57" t="inlineStr">
        <is>
          <t>A60 4-128GB 5G</t>
        </is>
      </c>
      <c r="D4511" s="57" t="inlineStr">
        <is>
          <t>-</t>
        </is>
      </c>
      <c r="E4511" s="58" t="n">
        <v>599</v>
      </c>
      <c r="F4511" s="58" t="inlineStr">
        <is>
          <t>599.00</t>
        </is>
      </c>
      <c r="G4511" s="58" t="inlineStr">
        <is>
          <t>Instock</t>
        </is>
      </c>
      <c r="H4511" s="58">
        <f>F4511+0</f>
        <v/>
      </c>
      <c r="I4511" s="58" t="n"/>
      <c r="J4511" s="9">
        <f>IF(I4511&lt;&gt;"",I4511,H4511)</f>
        <v/>
      </c>
      <c r="K4511" s="9">
        <f>E4511/(1+M4511)</f>
        <v/>
      </c>
      <c r="L4511" s="59" t="inlineStr">
        <is>
          <t>PLN</t>
        </is>
      </c>
      <c r="M4511" s="60" t="n">
        <v>0.23</v>
      </c>
      <c r="N4511" s="9">
        <f>K4511*VLOOKUP(L4511,'Exchange rate'!A:B,2,0)</f>
        <v/>
      </c>
      <c r="O4511" s="57" t="inlineStr">
        <is>
          <t>Play M</t>
        </is>
      </c>
      <c r="P4511" s="57" t="inlineStr">
        <is>
          <t>Play M</t>
        </is>
      </c>
      <c r="Q4511" s="57" t="inlineStr">
        <is>
          <t>Poland</t>
        </is>
      </c>
      <c r="R4511" s="61" t="inlineStr">
        <is>
          <t>https://www.play.pl/dlaciebie/produkty/oppo/oppo-a60-5g/?oid=4026736649&amp;simCard=1&amp;context=B2C</t>
        </is>
      </c>
      <c r="S4511" s="62" t="inlineStr">
        <is>
          <t>Handset</t>
        </is>
      </c>
      <c r="T4511" s="62" t="n"/>
      <c r="U4511" s="61" t="inlineStr">
        <is>
          <t>play.pl_4XFSbzwM9AIYNmB8Pdzsog==</t>
        </is>
      </c>
      <c r="V4511" t="inlineStr">
        <is>
          <t>20250424</t>
        </is>
      </c>
    </row>
    <row r="4512" ht="15" customHeight="1">
      <c r="A4512" s="56" t="inlineStr">
        <is>
          <t>BN2009360</t>
        </is>
      </c>
      <c r="B4512" s="57" t="inlineStr">
        <is>
          <t>Oppo</t>
        </is>
      </c>
      <c r="C4512" s="57" t="inlineStr">
        <is>
          <t>A60 4-128GB 5G</t>
        </is>
      </c>
      <c r="D4512" s="57" t="inlineStr">
        <is>
          <t>-</t>
        </is>
      </c>
      <c r="E4512" s="58" t="n">
        <v>569</v>
      </c>
      <c r="F4512" s="58" t="inlineStr">
        <is>
          <t>569.00</t>
        </is>
      </c>
      <c r="G4512" s="58" t="inlineStr">
        <is>
          <t>Instock</t>
        </is>
      </c>
      <c r="H4512" s="58">
        <f>F4512+0</f>
        <v/>
      </c>
      <c r="I4512" s="58" t="n"/>
      <c r="J4512" s="9">
        <f>IF(I4512&lt;&gt;"",I4512,H4512)</f>
        <v/>
      </c>
      <c r="K4512" s="9">
        <f>E4512/(1+M4512)</f>
        <v/>
      </c>
      <c r="L4512" s="59" t="inlineStr">
        <is>
          <t>PLN</t>
        </is>
      </c>
      <c r="M4512" s="60" t="n">
        <v>0.23</v>
      </c>
      <c r="N4512" s="9">
        <f>K4512*VLOOKUP(L4512,'Exchange rate'!A:B,2,0)</f>
        <v/>
      </c>
      <c r="O4512" s="57" t="inlineStr">
        <is>
          <t>Play L</t>
        </is>
      </c>
      <c r="P4512" s="57" t="inlineStr">
        <is>
          <t>Play L</t>
        </is>
      </c>
      <c r="Q4512" s="57" t="inlineStr">
        <is>
          <t>Poland</t>
        </is>
      </c>
      <c r="R4512" s="61" t="inlineStr">
        <is>
          <t>https://www.play.pl/dlaciebie/produkty/oppo/oppo-a60-5g/?oid=4026736659</t>
        </is>
      </c>
      <c r="S4512" s="62" t="inlineStr">
        <is>
          <t>Handset</t>
        </is>
      </c>
      <c r="T4512" s="62" t="n"/>
      <c r="U4512" s="61" t="inlineStr">
        <is>
          <t>play.pl_5M67wGeJs14gl7A2fMnlQ==</t>
        </is>
      </c>
      <c r="V4512" t="inlineStr">
        <is>
          <t>20250424</t>
        </is>
      </c>
    </row>
    <row r="4513" ht="15" customHeight="1">
      <c r="A4513" s="56" t="inlineStr">
        <is>
          <t>BN2008534</t>
        </is>
      </c>
      <c r="B4513" s="57" t="inlineStr">
        <is>
          <t>Oppo</t>
        </is>
      </c>
      <c r="C4513" s="57" t="inlineStr">
        <is>
          <t>A78 8-128GB 5G</t>
        </is>
      </c>
      <c r="D4513" s="57" t="inlineStr">
        <is>
          <t>-</t>
        </is>
      </c>
      <c r="E4513" s="58" t="n">
        <v>0</v>
      </c>
      <c r="F4513" s="58" t="inlineStr">
        <is>
          <t>0.00</t>
        </is>
      </c>
      <c r="G4513" s="58" t="inlineStr">
        <is>
          <t>Outstock</t>
        </is>
      </c>
      <c r="H4513" s="58">
        <f>F4513+0</f>
        <v/>
      </c>
      <c r="I4513" s="58" t="n"/>
      <c r="J4513" s="9">
        <f>IF(I4513&lt;&gt;"",I4513,H4513)</f>
        <v/>
      </c>
      <c r="K4513" s="9">
        <f>E4513/(1+M4513)</f>
        <v/>
      </c>
      <c r="L4513" s="59" t="inlineStr">
        <is>
          <t>PLN</t>
        </is>
      </c>
      <c r="M4513" s="60" t="n">
        <v>0.23</v>
      </c>
      <c r="N4513" s="9">
        <f>K4513*VLOOKUP(L4513,'Exchange rate'!A:B,2,0)</f>
        <v/>
      </c>
      <c r="O4513" s="57" t="inlineStr">
        <is>
          <t>Play S</t>
        </is>
      </c>
      <c r="P4513" s="57" t="inlineStr">
        <is>
          <t>Play S</t>
        </is>
      </c>
      <c r="Q4513" s="57" t="inlineStr">
        <is>
          <t>Poland</t>
        </is>
      </c>
      <c r="R4513" s="61" t="inlineStr">
        <is>
          <t>https://www.play.pl/dlaciebie/produkty/oppo/oppo-a78-4g/?oid=4025025049&amp;ogrp=abonament&amp;installmentsAmount=24&amp;upfront=1.0&amp;simCard=1&amp;context=B2C</t>
        </is>
      </c>
      <c r="S4513" s="62" t="inlineStr">
        <is>
          <t>Handset</t>
        </is>
      </c>
      <c r="T4513" s="62" t="n"/>
      <c r="U4513" s="61" t="inlineStr">
        <is>
          <t>play.pl_YJW0wJw1zI2NBjN8W7ANew==</t>
        </is>
      </c>
      <c r="V4513" t="inlineStr">
        <is>
          <t>20250424</t>
        </is>
      </c>
    </row>
    <row r="4514" ht="15" customHeight="1">
      <c r="A4514" s="56" t="inlineStr">
        <is>
          <t>BN2008534</t>
        </is>
      </c>
      <c r="B4514" s="57" t="inlineStr">
        <is>
          <t>Oppo</t>
        </is>
      </c>
      <c r="C4514" s="57" t="inlineStr">
        <is>
          <t>A78 8-128GB 5G</t>
        </is>
      </c>
      <c r="D4514" s="57" t="inlineStr">
        <is>
          <t>-</t>
        </is>
      </c>
      <c r="E4514" s="58" t="n">
        <v>0</v>
      </c>
      <c r="F4514" s="58" t="inlineStr">
        <is>
          <t>0.00</t>
        </is>
      </c>
      <c r="G4514" s="58" t="inlineStr">
        <is>
          <t>Outstock</t>
        </is>
      </c>
      <c r="H4514" s="58">
        <f>F4514+0</f>
        <v/>
      </c>
      <c r="I4514" s="58" t="n"/>
      <c r="J4514" s="9">
        <f>IF(I4514&lt;&gt;"",I4514,H4514)</f>
        <v/>
      </c>
      <c r="K4514" s="9">
        <f>E4514/(1+M4514)</f>
        <v/>
      </c>
      <c r="L4514" s="59" t="inlineStr">
        <is>
          <t>PLN</t>
        </is>
      </c>
      <c r="M4514" s="60" t="n">
        <v>0.23</v>
      </c>
      <c r="N4514" s="9">
        <f>K4514*VLOOKUP(L4514,'Exchange rate'!A:B,2,0)</f>
        <v/>
      </c>
      <c r="O4514" s="57" t="inlineStr">
        <is>
          <t>Play M</t>
        </is>
      </c>
      <c r="P4514" s="57" t="inlineStr">
        <is>
          <t>Play M</t>
        </is>
      </c>
      <c r="Q4514" s="57" t="inlineStr">
        <is>
          <t>Poland</t>
        </is>
      </c>
      <c r="R4514" s="61" t="inlineStr">
        <is>
          <t>https://www.play.pl/dlaciebie/produkty/oppo/oppo-a78-4g/?oid=4026736649&amp;ogrp=abonament&amp;installmentsAmount=24&amp;upfront=1.0&amp;simCard=1&amp;context=B2C</t>
        </is>
      </c>
      <c r="S4514" s="62" t="inlineStr">
        <is>
          <t>Handset</t>
        </is>
      </c>
      <c r="T4514" s="62" t="n"/>
      <c r="U4514" s="61" t="inlineStr">
        <is>
          <t>play.pl_oaSBkQyjVjs0mRtHYyqCLw==</t>
        </is>
      </c>
      <c r="V4514" t="inlineStr">
        <is>
          <t>20250424</t>
        </is>
      </c>
    </row>
    <row r="4515" ht="15" customHeight="1">
      <c r="A4515" s="56" t="inlineStr">
        <is>
          <t>BN2008534</t>
        </is>
      </c>
      <c r="B4515" s="57" t="inlineStr">
        <is>
          <t>Oppo</t>
        </is>
      </c>
      <c r="C4515" s="57" t="inlineStr">
        <is>
          <t>A78 8-128GB 5G</t>
        </is>
      </c>
      <c r="D4515" s="57" t="inlineStr">
        <is>
          <t>-</t>
        </is>
      </c>
      <c r="E4515" s="58" t="n">
        <v>0</v>
      </c>
      <c r="F4515" s="58" t="inlineStr">
        <is>
          <t>0.00</t>
        </is>
      </c>
      <c r="G4515" s="58" t="inlineStr">
        <is>
          <t>Outstock</t>
        </is>
      </c>
      <c r="H4515" s="58">
        <f>F4515+0</f>
        <v/>
      </c>
      <c r="I4515" s="58" t="n"/>
      <c r="J4515" s="9">
        <f>IF(I4515&lt;&gt;"",I4515,H4515)</f>
        <v/>
      </c>
      <c r="K4515" s="9">
        <f>E4515/(1+M4515)</f>
        <v/>
      </c>
      <c r="L4515" s="59" t="inlineStr">
        <is>
          <t>PLN</t>
        </is>
      </c>
      <c r="M4515" s="60" t="n">
        <v>0.23</v>
      </c>
      <c r="N4515" s="9">
        <f>K4515*VLOOKUP(L4515,'Exchange rate'!A:B,2,0)</f>
        <v/>
      </c>
      <c r="O4515" s="57" t="inlineStr">
        <is>
          <t>Play L</t>
        </is>
      </c>
      <c r="P4515" s="57" t="inlineStr">
        <is>
          <t>Play L</t>
        </is>
      </c>
      <c r="Q4515" s="57" t="inlineStr">
        <is>
          <t>Poland</t>
        </is>
      </c>
      <c r="R4515" s="61" t="inlineStr">
        <is>
          <t>https://www.play.pl/dlaciebie/produkty/oppo/oppo-a78-4g/?oid=4026736659&amp;ogrp=abonament&amp;installmentsAmount=24&amp;upfront=1.0&amp;simCard=1&amp;context=B2C</t>
        </is>
      </c>
      <c r="S4515" s="62" t="inlineStr">
        <is>
          <t>Handset</t>
        </is>
      </c>
      <c r="T4515" s="62" t="n"/>
      <c r="U4515" s="61" t="inlineStr">
        <is>
          <t>play.pl_BJbXx0llGpI3sWDB7Zzg==</t>
        </is>
      </c>
      <c r="V4515" t="inlineStr">
        <is>
          <t>20250424</t>
        </is>
      </c>
    </row>
    <row r="4516" ht="15" customHeight="1">
      <c r="A4516" s="56" t="inlineStr">
        <is>
          <t>BN2009053</t>
        </is>
      </c>
      <c r="B4516" s="57" t="inlineStr">
        <is>
          <t>Oppo</t>
        </is>
      </c>
      <c r="C4516" s="57" t="inlineStr">
        <is>
          <t>A79 8-256GB 5G</t>
        </is>
      </c>
      <c r="D4516" s="57" t="inlineStr">
        <is>
          <t>-</t>
        </is>
      </c>
      <c r="E4516" s="58" t="n">
        <v>699</v>
      </c>
      <c r="F4516" s="58" t="inlineStr">
        <is>
          <t>0.00</t>
        </is>
      </c>
      <c r="G4516" s="58" t="inlineStr">
        <is>
          <t>Outstock</t>
        </is>
      </c>
      <c r="H4516" s="58">
        <f>F4516+0</f>
        <v/>
      </c>
      <c r="I4516" s="58" t="n"/>
      <c r="J4516" s="9">
        <f>IF(I4516&lt;&gt;"",I4516,H4516)</f>
        <v/>
      </c>
      <c r="K4516" s="9">
        <f>E4516/(1+M4516)</f>
        <v/>
      </c>
      <c r="L4516" s="59" t="inlineStr">
        <is>
          <t>PLN</t>
        </is>
      </c>
      <c r="M4516" s="60" t="n">
        <v>0.23</v>
      </c>
      <c r="N4516" s="9">
        <f>K4516*VLOOKUP(L4516,'Exchange rate'!A:B,2,0)</f>
        <v/>
      </c>
      <c r="O4516" s="57" t="inlineStr">
        <is>
          <t>Play S</t>
        </is>
      </c>
      <c r="P4516" s="57" t="inlineStr">
        <is>
          <t>Play S</t>
        </is>
      </c>
      <c r="Q4516" s="57" t="inlineStr">
        <is>
          <t>Poland</t>
        </is>
      </c>
      <c r="R4516" s="61" t="inlineStr">
        <is>
          <t>https://www.play.pl/dlaciebie/produkty/oppo/oppo-a79-5g/?oid=4025025049&amp;ogrp=abonament&amp;installmentsAmount=24&amp;upfront=1.0</t>
        </is>
      </c>
      <c r="S4516" s="62" t="inlineStr">
        <is>
          <t>Handset</t>
        </is>
      </c>
      <c r="T4516" s="62" t="n"/>
      <c r="U4516" s="61" t="inlineStr">
        <is>
          <t>play.pl_eabKx9u0EE+CvoDwhf0DNg==</t>
        </is>
      </c>
      <c r="V4516" t="inlineStr">
        <is>
          <t>20250424</t>
        </is>
      </c>
    </row>
    <row r="4517" ht="15" customHeight="1">
      <c r="A4517" s="56" t="inlineStr">
        <is>
          <t>BN2009053</t>
        </is>
      </c>
      <c r="B4517" s="57" t="inlineStr">
        <is>
          <t>Oppo</t>
        </is>
      </c>
      <c r="C4517" s="57" t="inlineStr">
        <is>
          <t>A79 8-256GB 5G</t>
        </is>
      </c>
      <c r="D4517" s="57" t="inlineStr">
        <is>
          <t>-</t>
        </is>
      </c>
      <c r="E4517" s="58" t="n">
        <v>699</v>
      </c>
      <c r="F4517" s="58" t="inlineStr">
        <is>
          <t>699.00</t>
        </is>
      </c>
      <c r="G4517" s="58" t="inlineStr">
        <is>
          <t>Instock</t>
        </is>
      </c>
      <c r="H4517" s="58">
        <f>F4517+0</f>
        <v/>
      </c>
      <c r="I4517" s="58" t="n"/>
      <c r="J4517" s="9">
        <f>IF(I4517&lt;&gt;"",I4517,H4517)</f>
        <v/>
      </c>
      <c r="K4517" s="9">
        <f>E4517/(1+M4517)</f>
        <v/>
      </c>
      <c r="L4517" s="59" t="inlineStr">
        <is>
          <t>PLN</t>
        </is>
      </c>
      <c r="M4517" s="60" t="n">
        <v>0.23</v>
      </c>
      <c r="N4517" s="9">
        <f>K4517*VLOOKUP(L4517,'Exchange rate'!A:B,2,0)</f>
        <v/>
      </c>
      <c r="O4517" s="57" t="inlineStr">
        <is>
          <t>Play M</t>
        </is>
      </c>
      <c r="P4517" s="57" t="inlineStr">
        <is>
          <t>Play M</t>
        </is>
      </c>
      <c r="Q4517" s="57" t="inlineStr">
        <is>
          <t>Poland</t>
        </is>
      </c>
      <c r="R4517" s="61" t="inlineStr">
        <is>
          <t>https://www.play.pl/dlaciebie/produkty/oppo/oppo-a79-5g/?oid=4026736649&amp;simCard=1&amp;context=B2C</t>
        </is>
      </c>
      <c r="S4517" s="62" t="inlineStr">
        <is>
          <t>Handset</t>
        </is>
      </c>
      <c r="T4517" s="62" t="n"/>
      <c r="U4517" s="61" t="inlineStr">
        <is>
          <t>play.pl_nrOz63kzDluvrEZRcb5ZXQ==</t>
        </is>
      </c>
      <c r="V4517" t="inlineStr">
        <is>
          <t>20250424</t>
        </is>
      </c>
    </row>
    <row r="4518" ht="15" customHeight="1">
      <c r="A4518" s="56" t="inlineStr">
        <is>
          <t>BN2009053</t>
        </is>
      </c>
      <c r="B4518" s="57" t="inlineStr">
        <is>
          <t>Oppo</t>
        </is>
      </c>
      <c r="C4518" s="57" t="inlineStr">
        <is>
          <t>A79 8-256GB 5G</t>
        </is>
      </c>
      <c r="D4518" s="57" t="inlineStr">
        <is>
          <t>-</t>
        </is>
      </c>
      <c r="E4518" s="58" t="n">
        <v>699</v>
      </c>
      <c r="F4518" s="58" t="inlineStr">
        <is>
          <t>699.00</t>
        </is>
      </c>
      <c r="G4518" s="58" t="inlineStr">
        <is>
          <t>Instock</t>
        </is>
      </c>
      <c r="H4518" s="58">
        <f>F4518+0</f>
        <v/>
      </c>
      <c r="I4518" s="58" t="n"/>
      <c r="J4518" s="9">
        <f>IF(I4518&lt;&gt;"",I4518,H4518)</f>
        <v/>
      </c>
      <c r="K4518" s="9">
        <f>E4518/(1+M4518)</f>
        <v/>
      </c>
      <c r="L4518" s="59" t="inlineStr">
        <is>
          <t>PLN</t>
        </is>
      </c>
      <c r="M4518" s="60" t="n">
        <v>0.23</v>
      </c>
      <c r="N4518" s="9">
        <f>K4518*VLOOKUP(L4518,'Exchange rate'!A:B,2,0)</f>
        <v/>
      </c>
      <c r="O4518" s="57" t="inlineStr">
        <is>
          <t>Play L</t>
        </is>
      </c>
      <c r="P4518" s="57" t="inlineStr">
        <is>
          <t>Play L</t>
        </is>
      </c>
      <c r="Q4518" s="57" t="inlineStr">
        <is>
          <t>Poland</t>
        </is>
      </c>
      <c r="R4518" s="61" t="inlineStr">
        <is>
          <t>https://www.play.pl/dlaciebie/produkty/oppo/oppo-a79-5g/?oid=4026736659</t>
        </is>
      </c>
      <c r="S4518" s="62" t="inlineStr">
        <is>
          <t>Handset</t>
        </is>
      </c>
      <c r="T4518" s="62" t="n"/>
      <c r="U4518" s="61" t="inlineStr">
        <is>
          <t>play.pl_hAKJBk4ikmk2Mx4CJ+RZdg==</t>
        </is>
      </c>
      <c r="V4518" t="inlineStr">
        <is>
          <t>20250424</t>
        </is>
      </c>
    </row>
    <row r="4519" ht="15" customHeight="1">
      <c r="A4519" s="56" t="inlineStr">
        <is>
          <t>BN2009426</t>
        </is>
      </c>
      <c r="B4519" s="57" t="inlineStr">
        <is>
          <t>Oppo</t>
        </is>
      </c>
      <c r="C4519" s="57" t="inlineStr">
        <is>
          <t>A80 8-256GB 5G</t>
        </is>
      </c>
      <c r="D4519" s="57" t="inlineStr">
        <is>
          <t>-</t>
        </is>
      </c>
      <c r="E4519" s="58" t="n">
        <v>899</v>
      </c>
      <c r="F4519" s="58" t="inlineStr">
        <is>
          <t>899.00</t>
        </is>
      </c>
      <c r="G4519" s="58" t="inlineStr">
        <is>
          <t>Instock</t>
        </is>
      </c>
      <c r="H4519" s="58">
        <f>F4519+0</f>
        <v/>
      </c>
      <c r="I4519" s="58" t="n"/>
      <c r="J4519" s="9">
        <f>IF(I4519&lt;&gt;"",I4519,H4519)</f>
        <v/>
      </c>
      <c r="K4519" s="9">
        <f>E4519/(1+M4519)</f>
        <v/>
      </c>
      <c r="L4519" s="59" t="inlineStr">
        <is>
          <t>PLN</t>
        </is>
      </c>
      <c r="M4519" s="60" t="n">
        <v>0.23</v>
      </c>
      <c r="N4519" s="9">
        <f>K4519*VLOOKUP(L4519,'Exchange rate'!A:B,2,0)</f>
        <v/>
      </c>
      <c r="O4519" s="57" t="inlineStr">
        <is>
          <t>Play S</t>
        </is>
      </c>
      <c r="P4519" s="57" t="inlineStr">
        <is>
          <t>Play S</t>
        </is>
      </c>
      <c r="Q4519" s="57" t="inlineStr">
        <is>
          <t>Poland</t>
        </is>
      </c>
      <c r="R4519" s="61" t="inlineStr">
        <is>
          <t>https://www.play.pl/dlaciebie/produkty/oppo/oppo-a80-5g/?oid=4025025049&amp;ogrp=abonament&amp;installmentsAmount=24&amp;upfront=1.0&amp;simCard=1&amp;context=B2C</t>
        </is>
      </c>
      <c r="S4519" s="62" t="inlineStr">
        <is>
          <t>Handset</t>
        </is>
      </c>
      <c r="T4519" s="62" t="n"/>
      <c r="U4519" s="61" t="inlineStr">
        <is>
          <t>play.pl_zydewGHADhbRJsiws8K6xA==</t>
        </is>
      </c>
      <c r="V4519" t="inlineStr">
        <is>
          <t>20250424</t>
        </is>
      </c>
    </row>
    <row r="4520" ht="15" customHeight="1">
      <c r="A4520" s="56" t="inlineStr">
        <is>
          <t>BN2009426</t>
        </is>
      </c>
      <c r="B4520" s="57" t="inlineStr">
        <is>
          <t>Oppo</t>
        </is>
      </c>
      <c r="C4520" s="57" t="inlineStr">
        <is>
          <t>A80 8-256GB 5G</t>
        </is>
      </c>
      <c r="D4520" s="57" t="inlineStr">
        <is>
          <t>-</t>
        </is>
      </c>
      <c r="E4520" s="58" t="n">
        <v>819</v>
      </c>
      <c r="F4520" s="58" t="inlineStr">
        <is>
          <t>819.00</t>
        </is>
      </c>
      <c r="G4520" s="58" t="inlineStr">
        <is>
          <t>Instock</t>
        </is>
      </c>
      <c r="H4520" s="58">
        <f>F4520+0</f>
        <v/>
      </c>
      <c r="I4520" s="58" t="n"/>
      <c r="J4520" s="9">
        <f>IF(I4520&lt;&gt;"",I4520,H4520)</f>
        <v/>
      </c>
      <c r="K4520" s="9">
        <f>E4520/(1+M4520)</f>
        <v/>
      </c>
      <c r="L4520" s="59" t="inlineStr">
        <is>
          <t>PLN</t>
        </is>
      </c>
      <c r="M4520" s="60" t="n">
        <v>0.23</v>
      </c>
      <c r="N4520" s="9">
        <f>K4520*VLOOKUP(L4520,'Exchange rate'!A:B,2,0)</f>
        <v/>
      </c>
      <c r="O4520" s="57" t="inlineStr">
        <is>
          <t>Play M</t>
        </is>
      </c>
      <c r="P4520" s="57" t="inlineStr">
        <is>
          <t>Play M</t>
        </is>
      </c>
      <c r="Q4520" s="57" t="inlineStr">
        <is>
          <t>Poland</t>
        </is>
      </c>
      <c r="R4520" s="61" t="inlineStr">
        <is>
          <t>https://www.play.pl/dlaciebie/produkty/oppo/oppo-a80-5g/?oid=4026736649&amp;ogrp=abonament&amp;installmentsAmount=24&amp;upfront=1.0&amp;simCard=1&amp;context=B2C</t>
        </is>
      </c>
      <c r="S4520" s="62" t="inlineStr">
        <is>
          <t>Handset</t>
        </is>
      </c>
      <c r="T4520" s="62" t="n"/>
      <c r="U4520" s="61" t="inlineStr">
        <is>
          <t>play.pl_iT7DJMI6JpKo+NX7p8xuNw==</t>
        </is>
      </c>
      <c r="V4520" t="inlineStr">
        <is>
          <t>20250424</t>
        </is>
      </c>
    </row>
    <row r="4521" ht="15" customHeight="1">
      <c r="A4521" s="56" t="inlineStr">
        <is>
          <t>BN2009426</t>
        </is>
      </c>
      <c r="B4521" s="57" t="inlineStr">
        <is>
          <t>Oppo</t>
        </is>
      </c>
      <c r="C4521" s="57" t="inlineStr">
        <is>
          <t>A80 8-256GB 5G</t>
        </is>
      </c>
      <c r="D4521" s="57" t="inlineStr">
        <is>
          <t>-</t>
        </is>
      </c>
      <c r="E4521" s="58" t="n">
        <v>779</v>
      </c>
      <c r="F4521" s="58" t="inlineStr">
        <is>
          <t>779.00</t>
        </is>
      </c>
      <c r="G4521" s="58" t="inlineStr">
        <is>
          <t>Instock</t>
        </is>
      </c>
      <c r="H4521" s="58">
        <f>F4521+0</f>
        <v/>
      </c>
      <c r="I4521" s="58" t="n"/>
      <c r="J4521" s="9">
        <f>IF(I4521&lt;&gt;"",I4521,H4521)</f>
        <v/>
      </c>
      <c r="K4521" s="9">
        <f>E4521/(1+M4521)</f>
        <v/>
      </c>
      <c r="L4521" s="59" t="inlineStr">
        <is>
          <t>PLN</t>
        </is>
      </c>
      <c r="M4521" s="60" t="n">
        <v>0.23</v>
      </c>
      <c r="N4521" s="9">
        <f>K4521*VLOOKUP(L4521,'Exchange rate'!A:B,2,0)</f>
        <v/>
      </c>
      <c r="O4521" s="57" t="inlineStr">
        <is>
          <t>Play L</t>
        </is>
      </c>
      <c r="P4521" s="57" t="inlineStr">
        <is>
          <t>Play L</t>
        </is>
      </c>
      <c r="Q4521" s="57" t="inlineStr">
        <is>
          <t>Poland</t>
        </is>
      </c>
      <c r="R4521" s="61" t="inlineStr">
        <is>
          <t>https://www.play.pl/dlaciebie/produkty/oppo/oppo-a80-5g/?oid=4026736659&amp;ogrp=abonament&amp;installmentsAmount=24&amp;upfront=1.0</t>
        </is>
      </c>
      <c r="S4521" s="62" t="inlineStr">
        <is>
          <t>Handset</t>
        </is>
      </c>
      <c r="T4521" s="62" t="n"/>
      <c r="U4521" s="61" t="inlineStr">
        <is>
          <t>play.pl_bAWs4M7AQgQ438qhvyzZ0A==</t>
        </is>
      </c>
      <c r="V4521" t="inlineStr">
        <is>
          <t>20250424</t>
        </is>
      </c>
    </row>
    <row r="4522" ht="15" customHeight="1">
      <c r="A4522" s="56" t="inlineStr">
        <is>
          <t>BN2008531</t>
        </is>
      </c>
      <c r="B4522" s="57" t="inlineStr">
        <is>
          <t>Oppo</t>
        </is>
      </c>
      <c r="C4522" s="57" t="inlineStr">
        <is>
          <t>Find N2 Flip 8-256GB 5G</t>
        </is>
      </c>
      <c r="D4522" s="57" t="inlineStr">
        <is>
          <t>-</t>
        </is>
      </c>
      <c r="E4522" s="58" t="n">
        <v>3999</v>
      </c>
      <c r="F4522" s="58" t="inlineStr">
        <is>
          <t>3999.00</t>
        </is>
      </c>
      <c r="G4522" s="58" t="inlineStr">
        <is>
          <t>Instock</t>
        </is>
      </c>
      <c r="H4522" s="58">
        <f>F4522+0</f>
        <v/>
      </c>
      <c r="I4522" s="58" t="n"/>
      <c r="J4522" s="9">
        <f>IF(I4522&lt;&gt;"",I4522,H4522)</f>
        <v/>
      </c>
      <c r="K4522" s="9">
        <f>E4522/(1+M4522)</f>
        <v/>
      </c>
      <c r="L4522" s="59" t="inlineStr">
        <is>
          <t>PLN</t>
        </is>
      </c>
      <c r="M4522" s="60" t="n">
        <v>0.23</v>
      </c>
      <c r="N4522" s="9">
        <f>K4522*VLOOKUP(L4522,'Exchange rate'!A:B,2,0)</f>
        <v/>
      </c>
      <c r="O4522" s="57" t="inlineStr">
        <is>
          <t>Play S</t>
        </is>
      </c>
      <c r="P4522" s="57" t="inlineStr">
        <is>
          <t>Play S</t>
        </is>
      </c>
      <c r="Q4522" s="57" t="inlineStr">
        <is>
          <t>Poland</t>
        </is>
      </c>
      <c r="R4522" s="61" t="inlineStr">
        <is>
          <t>https://www.play.pl/dlaciebie/produkty/oppo/oppo-find-n2-5g/?oid=4025025049&amp;ogrp=abonament&amp;installmentsAmount=24&amp;upfront=2799.0</t>
        </is>
      </c>
      <c r="S4522" s="62" t="inlineStr">
        <is>
          <t>Handset</t>
        </is>
      </c>
      <c r="T4522" s="62" t="n"/>
      <c r="U4522" s="61" t="inlineStr">
        <is>
          <t>play.pl_pOsuq1mDFeYktQVmNhXjNg==</t>
        </is>
      </c>
      <c r="V4522" t="inlineStr">
        <is>
          <t>20250424</t>
        </is>
      </c>
    </row>
    <row r="4523" ht="15" customHeight="1">
      <c r="A4523" s="56" t="inlineStr">
        <is>
          <t>BN2008531</t>
        </is>
      </c>
      <c r="B4523" s="57" t="inlineStr">
        <is>
          <t>Oppo</t>
        </is>
      </c>
      <c r="C4523" s="57" t="inlineStr">
        <is>
          <t>Find N2 Flip 8-256GB 5G</t>
        </is>
      </c>
      <c r="D4523" s="57" t="inlineStr">
        <is>
          <t>-</t>
        </is>
      </c>
      <c r="E4523" s="58" t="n">
        <v>3999</v>
      </c>
      <c r="F4523" s="58" t="inlineStr">
        <is>
          <t>3999.00</t>
        </is>
      </c>
      <c r="G4523" s="58" t="inlineStr">
        <is>
          <t>Instock</t>
        </is>
      </c>
      <c r="H4523" s="58">
        <f>F4523+0</f>
        <v/>
      </c>
      <c r="I4523" s="58" t="n"/>
      <c r="J4523" s="9">
        <f>IF(I4523&lt;&gt;"",I4523,H4523)</f>
        <v/>
      </c>
      <c r="K4523" s="9">
        <f>E4523/(1+M4523)</f>
        <v/>
      </c>
      <c r="L4523" s="59" t="inlineStr">
        <is>
          <t>PLN</t>
        </is>
      </c>
      <c r="M4523" s="60" t="n">
        <v>0.23</v>
      </c>
      <c r="N4523" s="9">
        <f>K4523*VLOOKUP(L4523,'Exchange rate'!A:B,2,0)</f>
        <v/>
      </c>
      <c r="O4523" s="57" t="inlineStr">
        <is>
          <t>Play M</t>
        </is>
      </c>
      <c r="P4523" s="57" t="inlineStr">
        <is>
          <t>Play M</t>
        </is>
      </c>
      <c r="Q4523" s="57" t="inlineStr">
        <is>
          <t>Poland</t>
        </is>
      </c>
      <c r="R4523" s="61" t="inlineStr">
        <is>
          <t>https://www.play.pl/dlaciebie/produkty/oppo/oppo-find-n2-5g/?oid=4026736649&amp;simCard=1&amp;context=B2C</t>
        </is>
      </c>
      <c r="S4523" s="62" t="inlineStr">
        <is>
          <t>Handset</t>
        </is>
      </c>
      <c r="T4523" s="62" t="n"/>
      <c r="U4523" s="61" t="inlineStr">
        <is>
          <t>play.pl_NsacsBZfYobvaW+Sdu+svg==</t>
        </is>
      </c>
      <c r="V4523" t="inlineStr">
        <is>
          <t>20250424</t>
        </is>
      </c>
    </row>
    <row r="4524" ht="15" customHeight="1">
      <c r="A4524" s="56" t="inlineStr">
        <is>
          <t>BN2008531</t>
        </is>
      </c>
      <c r="B4524" s="57" t="inlineStr">
        <is>
          <t>Oppo</t>
        </is>
      </c>
      <c r="C4524" s="57" t="inlineStr">
        <is>
          <t>Find N2 Flip 8-256GB 5G</t>
        </is>
      </c>
      <c r="D4524" s="57" t="inlineStr">
        <is>
          <t>-</t>
        </is>
      </c>
      <c r="E4524" s="58" t="n">
        <v>3999</v>
      </c>
      <c r="F4524" s="58" t="inlineStr">
        <is>
          <t>3999.00</t>
        </is>
      </c>
      <c r="G4524" s="58" t="inlineStr">
        <is>
          <t>Instock</t>
        </is>
      </c>
      <c r="H4524" s="58">
        <f>F4524+0</f>
        <v/>
      </c>
      <c r="I4524" s="58" t="n"/>
      <c r="J4524" s="9">
        <f>IF(I4524&lt;&gt;"",I4524,H4524)</f>
        <v/>
      </c>
      <c r="K4524" s="9">
        <f>E4524/(1+M4524)</f>
        <v/>
      </c>
      <c r="L4524" s="59" t="inlineStr">
        <is>
          <t>PLN</t>
        </is>
      </c>
      <c r="M4524" s="60" t="n">
        <v>0.23</v>
      </c>
      <c r="N4524" s="9">
        <f>K4524*VLOOKUP(L4524,'Exchange rate'!A:B,2,0)</f>
        <v/>
      </c>
      <c r="O4524" s="57" t="inlineStr">
        <is>
          <t>Play L</t>
        </is>
      </c>
      <c r="P4524" s="57" t="inlineStr">
        <is>
          <t>Play L</t>
        </is>
      </c>
      <c r="Q4524" s="57" t="inlineStr">
        <is>
          <t>Poland</t>
        </is>
      </c>
      <c r="R4524" s="61" t="inlineStr">
        <is>
          <t>https://www.play.pl/dlaciebie/produkty/oppo/oppo-find-n2-5g/?oid=4026736659</t>
        </is>
      </c>
      <c r="S4524" s="62" t="inlineStr">
        <is>
          <t>Handset</t>
        </is>
      </c>
      <c r="T4524" s="62" t="n"/>
      <c r="U4524" s="61" t="inlineStr">
        <is>
          <t>play.pl_DRRhRA6vpbe6E49O4rHBMw==</t>
        </is>
      </c>
      <c r="V4524" t="inlineStr">
        <is>
          <t>20250424</t>
        </is>
      </c>
    </row>
    <row r="4525" ht="15" customHeight="1">
      <c r="A4525" s="56" t="inlineStr">
        <is>
          <t>AN00000243</t>
        </is>
      </c>
      <c r="B4525" s="57" t="inlineStr">
        <is>
          <t>Oppo</t>
        </is>
      </c>
      <c r="C4525" s="57" t="inlineStr">
        <is>
          <t>OPPO Find X8 Pro 5G 16/512GB</t>
        </is>
      </c>
      <c r="D4525" s="57" t="inlineStr">
        <is>
          <t>-</t>
        </is>
      </c>
      <c r="E4525" s="58" t="n">
        <v>5399</v>
      </c>
      <c r="F4525" s="58" t="inlineStr">
        <is>
          <t>5399.00</t>
        </is>
      </c>
      <c r="G4525" s="58" t="inlineStr">
        <is>
          <t>Instock</t>
        </is>
      </c>
      <c r="H4525" s="58">
        <f>F4525+0</f>
        <v/>
      </c>
      <c r="I4525" s="58" t="n"/>
      <c r="J4525" s="9">
        <f>IF(I4525&lt;&gt;"",I4525,H4525)</f>
        <v/>
      </c>
      <c r="K4525" s="9">
        <f>E4525/(1+M4525)</f>
        <v/>
      </c>
      <c r="L4525" s="59" t="inlineStr">
        <is>
          <t>PLN</t>
        </is>
      </c>
      <c r="M4525" s="60" t="n">
        <v>0.23</v>
      </c>
      <c r="N4525" s="9">
        <f>K4525*VLOOKUP(L4525,'Exchange rate'!A:B,2,0)</f>
        <v/>
      </c>
      <c r="O4525" s="57" t="inlineStr">
        <is>
          <t>Play S</t>
        </is>
      </c>
      <c r="P4525" s="57" t="inlineStr">
        <is>
          <t>Play S</t>
        </is>
      </c>
      <c r="Q4525" s="57" t="inlineStr">
        <is>
          <t>Poland</t>
        </is>
      </c>
      <c r="R4525" s="61" t="inlineStr">
        <is>
          <t>https://www.play.pl/dlaciebie/produkty/oppo/oppo-find-x8-pro/?oid=4025025049&amp;simCard=1&amp;context=B2C</t>
        </is>
      </c>
      <c r="S4525" s="62" t="inlineStr">
        <is>
          <t>Handset</t>
        </is>
      </c>
      <c r="T4525" s="62" t="n"/>
      <c r="U4525" s="61" t="inlineStr">
        <is>
          <t>play.pl_CGGci3icyPCwKuI05hPg7w==</t>
        </is>
      </c>
      <c r="V4525" t="inlineStr">
        <is>
          <t>20250424</t>
        </is>
      </c>
    </row>
    <row r="4526" ht="15" customHeight="1">
      <c r="A4526" s="56" t="inlineStr">
        <is>
          <t>AN00000243</t>
        </is>
      </c>
      <c r="B4526" s="57" t="inlineStr">
        <is>
          <t>Oppo</t>
        </is>
      </c>
      <c r="C4526" s="57" t="inlineStr">
        <is>
          <t>OPPO Find X8 Pro 5G 16/512GB</t>
        </is>
      </c>
      <c r="D4526" s="57" t="inlineStr">
        <is>
          <t>-</t>
        </is>
      </c>
      <c r="E4526" s="58" t="n">
        <v>5199</v>
      </c>
      <c r="F4526" s="58" t="inlineStr">
        <is>
          <t>5199.00</t>
        </is>
      </c>
      <c r="G4526" s="58" t="inlineStr">
        <is>
          <t>Instock</t>
        </is>
      </c>
      <c r="H4526" s="58">
        <f>F4526+0</f>
        <v/>
      </c>
      <c r="I4526" s="58" t="n"/>
      <c r="J4526" s="9">
        <f>IF(I4526&lt;&gt;"",I4526,H4526)</f>
        <v/>
      </c>
      <c r="K4526" s="9">
        <f>E4526/(1+M4526)</f>
        <v/>
      </c>
      <c r="L4526" s="59" t="inlineStr">
        <is>
          <t>PLN</t>
        </is>
      </c>
      <c r="M4526" s="60" t="n">
        <v>0.23</v>
      </c>
      <c r="N4526" s="9">
        <f>K4526*VLOOKUP(L4526,'Exchange rate'!A:B,2,0)</f>
        <v/>
      </c>
      <c r="O4526" s="57" t="inlineStr">
        <is>
          <t>Play M</t>
        </is>
      </c>
      <c r="P4526" s="57" t="inlineStr">
        <is>
          <t>Play M</t>
        </is>
      </c>
      <c r="Q4526" s="57" t="inlineStr">
        <is>
          <t>Poland</t>
        </is>
      </c>
      <c r="R4526" s="61" t="inlineStr">
        <is>
          <t>https://www.play.pl/dlaciebie/produkty/oppo/oppo-find-x8-pro/?oid=4026736649&amp;simCard=1&amp;context=B2C</t>
        </is>
      </c>
      <c r="S4526" s="62" t="inlineStr">
        <is>
          <t>Handset</t>
        </is>
      </c>
      <c r="T4526" s="62" t="n"/>
      <c r="U4526" s="61" t="inlineStr">
        <is>
          <t>play.pl_WS9pwgn2QOHdhr0IneUZDQ==</t>
        </is>
      </c>
      <c r="V4526" t="inlineStr">
        <is>
          <t>20250424</t>
        </is>
      </c>
    </row>
    <row r="4527" ht="15" customHeight="1">
      <c r="A4527" s="56" t="inlineStr">
        <is>
          <t>AN00000243</t>
        </is>
      </c>
      <c r="B4527" s="57" t="inlineStr">
        <is>
          <t>Oppo</t>
        </is>
      </c>
      <c r="C4527" s="57" t="inlineStr">
        <is>
          <t>OPPO Find X8 Pro 5G 16/512GB</t>
        </is>
      </c>
      <c r="D4527" s="57" t="inlineStr">
        <is>
          <t>-</t>
        </is>
      </c>
      <c r="E4527" s="58" t="n">
        <v>5099</v>
      </c>
      <c r="F4527" s="58" t="inlineStr">
        <is>
          <t>5099.00</t>
        </is>
      </c>
      <c r="G4527" s="58" t="inlineStr">
        <is>
          <t>Instock</t>
        </is>
      </c>
      <c r="H4527" s="58">
        <f>F4527+0</f>
        <v/>
      </c>
      <c r="I4527" s="58" t="n"/>
      <c r="J4527" s="9">
        <f>IF(I4527&lt;&gt;"",I4527,H4527)</f>
        <v/>
      </c>
      <c r="K4527" s="9">
        <f>E4527/(1+M4527)</f>
        <v/>
      </c>
      <c r="L4527" s="59" t="inlineStr">
        <is>
          <t>PLN</t>
        </is>
      </c>
      <c r="M4527" s="60" t="n">
        <v>0.23</v>
      </c>
      <c r="N4527" s="9">
        <f>K4527*VLOOKUP(L4527,'Exchange rate'!A:B,2,0)</f>
        <v/>
      </c>
      <c r="O4527" s="57" t="inlineStr">
        <is>
          <t>Play L</t>
        </is>
      </c>
      <c r="P4527" s="57" t="inlineStr">
        <is>
          <t>Play L</t>
        </is>
      </c>
      <c r="Q4527" s="57" t="inlineStr">
        <is>
          <t>Poland</t>
        </is>
      </c>
      <c r="R4527" s="61" t="inlineStr">
        <is>
          <t>https://www.play.pl/dlaciebie/produkty/oppo/oppo-find-x8-pro/?oid=4026736659</t>
        </is>
      </c>
      <c r="S4527" s="62" t="inlineStr">
        <is>
          <t>Handset</t>
        </is>
      </c>
      <c r="T4527" s="62" t="n"/>
      <c r="U4527" s="61" t="inlineStr">
        <is>
          <t>play.pl_lILimGvHpw2fJ+fR0ebDg==</t>
        </is>
      </c>
      <c r="V4527" t="inlineStr">
        <is>
          <t>20250424</t>
        </is>
      </c>
    </row>
    <row r="4528" ht="15" customHeight="1">
      <c r="A4528" s="56" t="inlineStr">
        <is>
          <t>AN00000254</t>
        </is>
      </c>
      <c r="B4528" s="57" t="inlineStr">
        <is>
          <t>Oppo</t>
        </is>
      </c>
      <c r="C4528" s="57" t="inlineStr">
        <is>
          <t>OPPO Reno13 FS 5G 12/512GB</t>
        </is>
      </c>
      <c r="D4528" s="57" t="inlineStr">
        <is>
          <t>-</t>
        </is>
      </c>
      <c r="E4528" s="58" t="n">
        <v>1439</v>
      </c>
      <c r="F4528" s="58" t="inlineStr">
        <is>
          <t>1439.00</t>
        </is>
      </c>
      <c r="G4528" s="58" t="inlineStr">
        <is>
          <t>Instock</t>
        </is>
      </c>
      <c r="H4528" s="58">
        <f>F4528+0</f>
        <v/>
      </c>
      <c r="I4528" s="58" t="n"/>
      <c r="J4528" s="9">
        <f>IF(I4528&lt;&gt;"",I4528,H4528)</f>
        <v/>
      </c>
      <c r="K4528" s="9">
        <f>E4528/(1+M4528)</f>
        <v/>
      </c>
      <c r="L4528" s="59" t="inlineStr">
        <is>
          <t>PLN</t>
        </is>
      </c>
      <c r="M4528" s="60" t="n">
        <v>0.23</v>
      </c>
      <c r="N4528" s="9">
        <f>K4528*VLOOKUP(L4528,'Exchange rate'!A:B,2,0)</f>
        <v/>
      </c>
      <c r="O4528" s="57" t="inlineStr">
        <is>
          <t>Play S</t>
        </is>
      </c>
      <c r="P4528" s="57" t="inlineStr">
        <is>
          <t>Play S</t>
        </is>
      </c>
      <c r="Q4528" s="57" t="inlineStr">
        <is>
          <t>Poland</t>
        </is>
      </c>
      <c r="R4528" s="61" t="inlineStr">
        <is>
          <t>https://www.play.pl/dlaciebie/produkty/oppo/oppo-reno-13fs-5g/?oid=4025025049&amp;ogrp=abonament&amp;installmentsAmount=24&amp;upfront=1199&amp;simCard=1&amp;context=B2C</t>
        </is>
      </c>
      <c r="S4528" s="62" t="inlineStr">
        <is>
          <t>Handset</t>
        </is>
      </c>
      <c r="T4528" s="62" t="n"/>
      <c r="U4528" s="61" t="inlineStr">
        <is>
          <t>play.pl_rHvikukMDF1bVCNr583WA==</t>
        </is>
      </c>
      <c r="V4528" t="inlineStr">
        <is>
          <t>20250424</t>
        </is>
      </c>
    </row>
    <row r="4529" ht="15" customHeight="1">
      <c r="A4529" s="56" t="inlineStr">
        <is>
          <t>AN00000254</t>
        </is>
      </c>
      <c r="B4529" s="57" t="inlineStr">
        <is>
          <t>Oppo</t>
        </is>
      </c>
      <c r="C4529" s="57" t="inlineStr">
        <is>
          <t>OPPO Reno13 FS 5G 12/512GB</t>
        </is>
      </c>
      <c r="D4529" s="57" t="inlineStr">
        <is>
          <t>-</t>
        </is>
      </c>
      <c r="E4529" s="58" t="n">
        <v>1369</v>
      </c>
      <c r="F4529" s="58" t="inlineStr">
        <is>
          <t>1369.00</t>
        </is>
      </c>
      <c r="G4529" s="58" t="inlineStr">
        <is>
          <t>Instock</t>
        </is>
      </c>
      <c r="H4529" s="58">
        <f>F4529+0</f>
        <v/>
      </c>
      <c r="I4529" s="58" t="n"/>
      <c r="J4529" s="9">
        <f>IF(I4529&lt;&gt;"",I4529,H4529)</f>
        <v/>
      </c>
      <c r="K4529" s="9">
        <f>E4529/(1+M4529)</f>
        <v/>
      </c>
      <c r="L4529" s="59" t="inlineStr">
        <is>
          <t>PLN</t>
        </is>
      </c>
      <c r="M4529" s="60" t="n">
        <v>0.23</v>
      </c>
      <c r="N4529" s="9">
        <f>K4529*VLOOKUP(L4529,'Exchange rate'!A:B,2,0)</f>
        <v/>
      </c>
      <c r="O4529" s="57" t="inlineStr">
        <is>
          <t>Play M</t>
        </is>
      </c>
      <c r="P4529" s="57" t="inlineStr">
        <is>
          <t>Play M</t>
        </is>
      </c>
      <c r="Q4529" s="57" t="inlineStr">
        <is>
          <t>Poland</t>
        </is>
      </c>
      <c r="R4529" s="61" t="inlineStr">
        <is>
          <t>https://www.play.pl/dlaciebie/produkty/oppo/oppo-reno-13fs-5g/?oid=4026736649&amp;ogrp=abonament&amp;installmentsAmount=24&amp;upfront=1&amp;simCard=1&amp;context=B2C</t>
        </is>
      </c>
      <c r="S4529" s="62" t="inlineStr">
        <is>
          <t>Handset</t>
        </is>
      </c>
      <c r="T4529" s="62" t="n"/>
      <c r="U4529" s="61" t="inlineStr">
        <is>
          <t>play.pl_BBMOXWkFPRz4BwQAMFkzg==</t>
        </is>
      </c>
      <c r="V4529" t="inlineStr">
        <is>
          <t>20250424</t>
        </is>
      </c>
    </row>
    <row r="4530" ht="15" customHeight="1">
      <c r="A4530" s="56" t="inlineStr">
        <is>
          <t>AN00000254</t>
        </is>
      </c>
      <c r="B4530" s="57" t="inlineStr">
        <is>
          <t>Oppo</t>
        </is>
      </c>
      <c r="C4530" s="57" t="inlineStr">
        <is>
          <t>OPPO Reno13 FS 5G 12/512GB</t>
        </is>
      </c>
      <c r="D4530" s="57" t="inlineStr">
        <is>
          <t>-</t>
        </is>
      </c>
      <c r="E4530" s="58" t="n">
        <v>1289</v>
      </c>
      <c r="F4530" s="58" t="inlineStr">
        <is>
          <t>1289.00</t>
        </is>
      </c>
      <c r="G4530" s="58" t="inlineStr">
        <is>
          <t>Instock</t>
        </is>
      </c>
      <c r="H4530" s="58">
        <f>F4530+0</f>
        <v/>
      </c>
      <c r="I4530" s="58" t="n"/>
      <c r="J4530" s="9">
        <f>IF(I4530&lt;&gt;"",I4530,H4530)</f>
        <v/>
      </c>
      <c r="K4530" s="9">
        <f>E4530/(1+M4530)</f>
        <v/>
      </c>
      <c r="L4530" s="59" t="inlineStr">
        <is>
          <t>PLN</t>
        </is>
      </c>
      <c r="M4530" s="60" t="n">
        <v>0.23</v>
      </c>
      <c r="N4530" s="9">
        <f>K4530*VLOOKUP(L4530,'Exchange rate'!A:B,2,0)</f>
        <v/>
      </c>
      <c r="O4530" s="57" t="inlineStr">
        <is>
          <t>Play L</t>
        </is>
      </c>
      <c r="P4530" s="57" t="inlineStr">
        <is>
          <t>Play L</t>
        </is>
      </c>
      <c r="Q4530" s="57" t="inlineStr">
        <is>
          <t>Poland</t>
        </is>
      </c>
      <c r="R4530" s="61" t="inlineStr">
        <is>
          <t>https://www.play.pl/dlaciebie/produkty/oppo/oppo-reno-13fs-5g/?oid=4026736659&amp;ogrp=abonament&amp;installmentsAmount=24&amp;upfront=499.00</t>
        </is>
      </c>
      <c r="S4530" s="62" t="inlineStr">
        <is>
          <t>Handset</t>
        </is>
      </c>
      <c r="T4530" s="62" t="n"/>
      <c r="U4530" s="61" t="inlineStr">
        <is>
          <t>play.pl_RqpzGT9LRxV72h9GZ4xGKg==</t>
        </is>
      </c>
      <c r="V4530" t="inlineStr">
        <is>
          <t>20250424</t>
        </is>
      </c>
    </row>
    <row r="4531" ht="15" customHeight="1">
      <c r="A4531" s="56" t="inlineStr">
        <is>
          <t>BN2008708</t>
        </is>
      </c>
      <c r="B4531" s="57" t="inlineStr">
        <is>
          <t>Oppo</t>
        </is>
      </c>
      <c r="C4531" s="57" t="inlineStr">
        <is>
          <t>Reno10 8-256GB 5G</t>
        </is>
      </c>
      <c r="D4531" s="57" t="inlineStr">
        <is>
          <t>-</t>
        </is>
      </c>
      <c r="E4531" s="58" t="n">
        <v>0</v>
      </c>
      <c r="F4531" s="58" t="inlineStr">
        <is>
          <t>0.00</t>
        </is>
      </c>
      <c r="G4531" s="58" t="inlineStr">
        <is>
          <t>Outstock</t>
        </is>
      </c>
      <c r="H4531" s="58">
        <f>F4531+0</f>
        <v/>
      </c>
      <c r="I4531" s="58" t="n"/>
      <c r="J4531" s="9">
        <f>IF(I4531&lt;&gt;"",I4531,H4531)</f>
        <v/>
      </c>
      <c r="K4531" s="9">
        <f>E4531/(1+M4531)</f>
        <v/>
      </c>
      <c r="L4531" s="59" t="inlineStr">
        <is>
          <t>PLN</t>
        </is>
      </c>
      <c r="M4531" s="60" t="n">
        <v>0.23</v>
      </c>
      <c r="N4531" s="9">
        <f>K4531*VLOOKUP(L4531,'Exchange rate'!A:B,2,0)</f>
        <v/>
      </c>
      <c r="O4531" s="57" t="inlineStr">
        <is>
          <t>Play S</t>
        </is>
      </c>
      <c r="P4531" s="57" t="inlineStr">
        <is>
          <t>Play S</t>
        </is>
      </c>
      <c r="Q4531" s="57" t="inlineStr">
        <is>
          <t>Poland</t>
        </is>
      </c>
      <c r="R4531" s="61" t="inlineStr">
        <is>
          <t>https://www.play.pl/dlaciebie/produkty/oppo/oppo-reno10-5g/?oid=4025025049</t>
        </is>
      </c>
      <c r="S4531" s="62" t="inlineStr">
        <is>
          <t>Handset</t>
        </is>
      </c>
      <c r="T4531" s="62" t="n"/>
      <c r="U4531" s="61" t="inlineStr">
        <is>
          <t>play.pl_xAaVcgysqsoqB1aZQoldPQ==</t>
        </is>
      </c>
      <c r="V4531" t="inlineStr">
        <is>
          <t>20250424</t>
        </is>
      </c>
    </row>
    <row r="4532" ht="15" customHeight="1">
      <c r="A4532" s="56" t="inlineStr">
        <is>
          <t>BN2008708</t>
        </is>
      </c>
      <c r="B4532" s="57" t="inlineStr">
        <is>
          <t>Oppo</t>
        </is>
      </c>
      <c r="C4532" s="57" t="inlineStr">
        <is>
          <t>Reno10 8-256GB 5G</t>
        </is>
      </c>
      <c r="D4532" s="57" t="inlineStr">
        <is>
          <t>-</t>
        </is>
      </c>
      <c r="E4532" s="58" t="n">
        <v>0</v>
      </c>
      <c r="F4532" s="58" t="inlineStr">
        <is>
          <t>0.00</t>
        </is>
      </c>
      <c r="G4532" s="58" t="inlineStr">
        <is>
          <t>Outstock</t>
        </is>
      </c>
      <c r="H4532" s="58">
        <f>F4532+0</f>
        <v/>
      </c>
      <c r="I4532" s="58" t="n"/>
      <c r="J4532" s="9">
        <f>IF(I4532&lt;&gt;"",I4532,H4532)</f>
        <v/>
      </c>
      <c r="K4532" s="9">
        <f>E4532/(1+M4532)</f>
        <v/>
      </c>
      <c r="L4532" s="59" t="inlineStr">
        <is>
          <t>PLN</t>
        </is>
      </c>
      <c r="M4532" s="60" t="n">
        <v>0.23</v>
      </c>
      <c r="N4532" s="9">
        <f>K4532*VLOOKUP(L4532,'Exchange rate'!A:B,2,0)</f>
        <v/>
      </c>
      <c r="O4532" s="57" t="inlineStr">
        <is>
          <t>Play M</t>
        </is>
      </c>
      <c r="P4532" s="57" t="inlineStr">
        <is>
          <t>Play M</t>
        </is>
      </c>
      <c r="Q4532" s="57" t="inlineStr">
        <is>
          <t>Poland</t>
        </is>
      </c>
      <c r="R4532" s="61" t="inlineStr">
        <is>
          <t>https://www.play.pl/dlaciebie/produkty/oppo/oppo-reno10-5g/?oid=4026736649&amp;simCard=1&amp;context=B2C</t>
        </is>
      </c>
      <c r="S4532" s="62" t="inlineStr">
        <is>
          <t>Handset</t>
        </is>
      </c>
      <c r="T4532" s="62" t="n"/>
      <c r="U4532" s="61" t="inlineStr">
        <is>
          <t>play.pl_15LxCX6B2KdwBJe+IOzwg==</t>
        </is>
      </c>
      <c r="V4532" t="inlineStr">
        <is>
          <t>20250424</t>
        </is>
      </c>
    </row>
    <row r="4533" ht="15" customHeight="1">
      <c r="A4533" s="56" t="inlineStr">
        <is>
          <t>BN2008708</t>
        </is>
      </c>
      <c r="B4533" s="57" t="inlineStr">
        <is>
          <t>Oppo</t>
        </is>
      </c>
      <c r="C4533" s="57" t="inlineStr">
        <is>
          <t>Reno10 8-256GB 5G</t>
        </is>
      </c>
      <c r="D4533" s="57" t="inlineStr">
        <is>
          <t>-</t>
        </is>
      </c>
      <c r="E4533" s="58" t="n">
        <v>0</v>
      </c>
      <c r="F4533" s="58" t="inlineStr">
        <is>
          <t>0.00</t>
        </is>
      </c>
      <c r="G4533" s="58" t="inlineStr">
        <is>
          <t>Outstock</t>
        </is>
      </c>
      <c r="H4533" s="58">
        <f>F4533+0</f>
        <v/>
      </c>
      <c r="I4533" s="58" t="n"/>
      <c r="J4533" s="9">
        <f>IF(I4533&lt;&gt;"",I4533,H4533)</f>
        <v/>
      </c>
      <c r="K4533" s="9">
        <f>E4533/(1+M4533)</f>
        <v/>
      </c>
      <c r="L4533" s="59" t="inlineStr">
        <is>
          <t>PLN</t>
        </is>
      </c>
      <c r="M4533" s="60" t="n">
        <v>0.23</v>
      </c>
      <c r="N4533" s="9">
        <f>K4533*VLOOKUP(L4533,'Exchange rate'!A:B,2,0)</f>
        <v/>
      </c>
      <c r="O4533" s="57" t="inlineStr">
        <is>
          <t>Play L</t>
        </is>
      </c>
      <c r="P4533" s="57" t="inlineStr">
        <is>
          <t>Play L</t>
        </is>
      </c>
      <c r="Q4533" s="57" t="inlineStr">
        <is>
          <t>Poland</t>
        </is>
      </c>
      <c r="R4533" s="61" t="inlineStr">
        <is>
          <t>https://www.play.pl/dlaciebie/produkty/oppo/oppo-reno10-5g/?oid=4026736659</t>
        </is>
      </c>
      <c r="S4533" s="62" t="inlineStr">
        <is>
          <t>Handset</t>
        </is>
      </c>
      <c r="T4533" s="62" t="n"/>
      <c r="U4533" s="61" t="inlineStr">
        <is>
          <t>play.pl_3V8RZ08KuAGIiVIsGBFNyQ==</t>
        </is>
      </c>
      <c r="V4533" t="inlineStr">
        <is>
          <t>20250424</t>
        </is>
      </c>
    </row>
    <row r="4534" ht="15" customHeight="1">
      <c r="A4534" s="56" t="inlineStr">
        <is>
          <t>BN2008916</t>
        </is>
      </c>
      <c r="B4534" s="57" t="inlineStr">
        <is>
          <t>Oppo</t>
        </is>
      </c>
      <c r="C4534" s="57" t="inlineStr">
        <is>
          <t>Reno10 Pro 5G 12/256GB</t>
        </is>
      </c>
      <c r="D4534" s="57" t="inlineStr">
        <is>
          <t>-</t>
        </is>
      </c>
      <c r="E4534" s="58" t="n">
        <v>0</v>
      </c>
      <c r="F4534" s="58" t="inlineStr">
        <is>
          <t>0.00</t>
        </is>
      </c>
      <c r="G4534" s="58" t="inlineStr">
        <is>
          <t>Outstock</t>
        </is>
      </c>
      <c r="H4534" s="58">
        <f>F4534+0</f>
        <v/>
      </c>
      <c r="I4534" s="58" t="n"/>
      <c r="J4534" s="9">
        <f>IF(I4534&lt;&gt;"",I4534,H4534)</f>
        <v/>
      </c>
      <c r="K4534" s="9">
        <f>E4534/(1+M4534)</f>
        <v/>
      </c>
      <c r="L4534" s="59" t="inlineStr">
        <is>
          <t>PLN</t>
        </is>
      </c>
      <c r="M4534" s="60" t="n">
        <v>0.23</v>
      </c>
      <c r="N4534" s="9">
        <f>K4534*VLOOKUP(L4534,'Exchange rate'!A:B,2,0)</f>
        <v/>
      </c>
      <c r="O4534" s="57" t="inlineStr">
        <is>
          <t>Play S</t>
        </is>
      </c>
      <c r="P4534" s="57" t="inlineStr">
        <is>
          <t>Play S</t>
        </is>
      </c>
      <c r="Q4534" s="57" t="inlineStr">
        <is>
          <t>Poland</t>
        </is>
      </c>
      <c r="R4534" s="61" t="inlineStr">
        <is>
          <t>https://www.play.pl/dlaciebie/produkty/oppo/oppo-reno10-pro-5g/?oid=4025025049</t>
        </is>
      </c>
      <c r="S4534" s="62" t="inlineStr">
        <is>
          <t>Handset</t>
        </is>
      </c>
      <c r="T4534" s="62" t="n"/>
      <c r="U4534" s="61" t="inlineStr">
        <is>
          <t>play.pl_AQbRLxWYdi28ZGXSNNEQAw==</t>
        </is>
      </c>
      <c r="V4534" t="inlineStr">
        <is>
          <t>20250424</t>
        </is>
      </c>
    </row>
    <row r="4535" ht="15" customHeight="1">
      <c r="A4535" s="56" t="inlineStr">
        <is>
          <t>BN2008916</t>
        </is>
      </c>
      <c r="B4535" s="57" t="inlineStr">
        <is>
          <t>Oppo</t>
        </is>
      </c>
      <c r="C4535" s="57" t="inlineStr">
        <is>
          <t>Reno10 Pro 5G 12/256GB</t>
        </is>
      </c>
      <c r="D4535" s="57" t="inlineStr">
        <is>
          <t>-</t>
        </is>
      </c>
      <c r="E4535" s="58" t="n">
        <v>0</v>
      </c>
      <c r="F4535" s="58" t="inlineStr">
        <is>
          <t>0.00</t>
        </is>
      </c>
      <c r="G4535" s="58" t="inlineStr">
        <is>
          <t>Outstock</t>
        </is>
      </c>
      <c r="H4535" s="58">
        <f>F4535+0</f>
        <v/>
      </c>
      <c r="I4535" s="58" t="n"/>
      <c r="J4535" s="9">
        <f>IF(I4535&lt;&gt;"",I4535,H4535)</f>
        <v/>
      </c>
      <c r="K4535" s="9">
        <f>E4535/(1+M4535)</f>
        <v/>
      </c>
      <c r="L4535" s="59" t="inlineStr">
        <is>
          <t>PLN</t>
        </is>
      </c>
      <c r="M4535" s="60" t="n">
        <v>0.23</v>
      </c>
      <c r="N4535" s="9">
        <f>K4535*VLOOKUP(L4535,'Exchange rate'!A:B,2,0)</f>
        <v/>
      </c>
      <c r="O4535" s="57" t="inlineStr">
        <is>
          <t>Play M</t>
        </is>
      </c>
      <c r="P4535" s="57" t="inlineStr">
        <is>
          <t>Play M</t>
        </is>
      </c>
      <c r="Q4535" s="57" t="inlineStr">
        <is>
          <t>Poland</t>
        </is>
      </c>
      <c r="R4535" s="61" t="inlineStr">
        <is>
          <t>https://www.play.pl/dlaciebie/produkty/oppo/oppo-reno10-pro-5g/?oid=4026736649&amp;simCard=1&amp;context=B2C</t>
        </is>
      </c>
      <c r="S4535" s="62" t="inlineStr">
        <is>
          <t>Handset</t>
        </is>
      </c>
      <c r="T4535" s="62" t="n"/>
      <c r="U4535" s="61" t="inlineStr">
        <is>
          <t>play.pl_ROcF31ZfYEYistY+EFbY4w==</t>
        </is>
      </c>
      <c r="V4535" t="inlineStr">
        <is>
          <t>20250424</t>
        </is>
      </c>
    </row>
    <row r="4536" ht="15" customHeight="1">
      <c r="A4536" s="56" t="inlineStr">
        <is>
          <t>BN2008916</t>
        </is>
      </c>
      <c r="B4536" s="57" t="inlineStr">
        <is>
          <t>Oppo</t>
        </is>
      </c>
      <c r="C4536" s="57" t="inlineStr">
        <is>
          <t>Reno10 Pro 5G 12/256GB</t>
        </is>
      </c>
      <c r="D4536" s="57" t="inlineStr">
        <is>
          <t>-</t>
        </is>
      </c>
      <c r="E4536" s="58" t="n">
        <v>0</v>
      </c>
      <c r="F4536" s="58" t="inlineStr">
        <is>
          <t>0.00</t>
        </is>
      </c>
      <c r="G4536" s="58" t="inlineStr">
        <is>
          <t>Outstock</t>
        </is>
      </c>
      <c r="H4536" s="58">
        <f>F4536+0</f>
        <v/>
      </c>
      <c r="I4536" s="58" t="n"/>
      <c r="J4536" s="9">
        <f>IF(I4536&lt;&gt;"",I4536,H4536)</f>
        <v/>
      </c>
      <c r="K4536" s="9">
        <f>E4536/(1+M4536)</f>
        <v/>
      </c>
      <c r="L4536" s="59" t="inlineStr">
        <is>
          <t>PLN</t>
        </is>
      </c>
      <c r="M4536" s="60" t="n">
        <v>0.23</v>
      </c>
      <c r="N4536" s="9">
        <f>K4536*VLOOKUP(L4536,'Exchange rate'!A:B,2,0)</f>
        <v/>
      </c>
      <c r="O4536" s="57" t="inlineStr">
        <is>
          <t>Play L</t>
        </is>
      </c>
      <c r="P4536" s="57" t="inlineStr">
        <is>
          <t>Play L</t>
        </is>
      </c>
      <c r="Q4536" s="57" t="inlineStr">
        <is>
          <t>Poland</t>
        </is>
      </c>
      <c r="R4536" s="61" t="inlineStr">
        <is>
          <t>https://www.play.pl/dlaciebie/produkty/oppo/oppo-reno10-pro-5g/?oid=4026736659</t>
        </is>
      </c>
      <c r="S4536" s="62" t="inlineStr">
        <is>
          <t>Handset</t>
        </is>
      </c>
      <c r="T4536" s="62" t="n"/>
      <c r="U4536" s="61" t="inlineStr">
        <is>
          <t>play.pl_wyphj5uoRztdCTAF6sO4Q==</t>
        </is>
      </c>
      <c r="V4536" t="inlineStr">
        <is>
          <t>20250424</t>
        </is>
      </c>
    </row>
    <row r="4537" ht="15" customHeight="1">
      <c r="A4537" s="56" t="inlineStr">
        <is>
          <t>BN2009104</t>
        </is>
      </c>
      <c r="B4537" s="57" t="inlineStr">
        <is>
          <t>Oppo</t>
        </is>
      </c>
      <c r="C4537" s="57" t="inlineStr">
        <is>
          <t>Reno11 F 8-256GB 5G</t>
        </is>
      </c>
      <c r="D4537" s="57" t="inlineStr">
        <is>
          <t>-</t>
        </is>
      </c>
      <c r="E4537" s="58" t="n">
        <v>999</v>
      </c>
      <c r="F4537" s="58" t="inlineStr">
        <is>
          <t>999.00</t>
        </is>
      </c>
      <c r="G4537" s="58" t="inlineStr">
        <is>
          <t>Instock</t>
        </is>
      </c>
      <c r="H4537" s="58">
        <f>F4537+0</f>
        <v/>
      </c>
      <c r="I4537" s="58" t="n"/>
      <c r="J4537" s="9">
        <f>IF(I4537&lt;&gt;"",I4537,H4537)</f>
        <v/>
      </c>
      <c r="K4537" s="9">
        <f>E4537/(1+M4537)</f>
        <v/>
      </c>
      <c r="L4537" s="59" t="inlineStr">
        <is>
          <t>PLN</t>
        </is>
      </c>
      <c r="M4537" s="60" t="n">
        <v>0.23</v>
      </c>
      <c r="N4537" s="9">
        <f>K4537*VLOOKUP(L4537,'Exchange rate'!A:B,2,0)</f>
        <v/>
      </c>
      <c r="O4537" s="57" t="inlineStr">
        <is>
          <t>Play S</t>
        </is>
      </c>
      <c r="P4537" s="57" t="inlineStr">
        <is>
          <t>Play S</t>
        </is>
      </c>
      <c r="Q4537" s="57" t="inlineStr">
        <is>
          <t>Poland</t>
        </is>
      </c>
      <c r="R4537" s="61" t="inlineStr">
        <is>
          <t>https://www.play.pl/dlaciebie/produkty/oppo/oppo-reno11f-5g/?oid=4025025049</t>
        </is>
      </c>
      <c r="S4537" s="62" t="inlineStr">
        <is>
          <t>Handset</t>
        </is>
      </c>
      <c r="T4537" s="62" t="n"/>
      <c r="U4537" s="61" t="inlineStr">
        <is>
          <t>play.pl_EEDLcpHFx0KJXuGACkkWfg==</t>
        </is>
      </c>
      <c r="V4537" t="inlineStr">
        <is>
          <t>20250424</t>
        </is>
      </c>
    </row>
    <row r="4538" ht="15" customHeight="1">
      <c r="A4538" s="56" t="inlineStr">
        <is>
          <t>BN2009104</t>
        </is>
      </c>
      <c r="B4538" s="57" t="inlineStr">
        <is>
          <t>Oppo</t>
        </is>
      </c>
      <c r="C4538" s="57" t="inlineStr">
        <is>
          <t>Reno11 F 8-256GB 5G</t>
        </is>
      </c>
      <c r="D4538" s="57" t="inlineStr">
        <is>
          <t>-</t>
        </is>
      </c>
      <c r="E4538" s="58" t="n">
        <v>959</v>
      </c>
      <c r="F4538" s="58" t="inlineStr">
        <is>
          <t>959.00</t>
        </is>
      </c>
      <c r="G4538" s="58" t="inlineStr">
        <is>
          <t>Instock</t>
        </is>
      </c>
      <c r="H4538" s="58">
        <f>F4538+0</f>
        <v/>
      </c>
      <c r="I4538" s="58" t="n"/>
      <c r="J4538" s="9">
        <f>IF(I4538&lt;&gt;"",I4538,H4538)</f>
        <v/>
      </c>
      <c r="K4538" s="9">
        <f>E4538/(1+M4538)</f>
        <v/>
      </c>
      <c r="L4538" s="59" t="inlineStr">
        <is>
          <t>PLN</t>
        </is>
      </c>
      <c r="M4538" s="60" t="n">
        <v>0.23</v>
      </c>
      <c r="N4538" s="9">
        <f>K4538*VLOOKUP(L4538,'Exchange rate'!A:B,2,0)</f>
        <v/>
      </c>
      <c r="O4538" s="57" t="inlineStr">
        <is>
          <t>Play M</t>
        </is>
      </c>
      <c r="P4538" s="57" t="inlineStr">
        <is>
          <t>Play M</t>
        </is>
      </c>
      <c r="Q4538" s="57" t="inlineStr">
        <is>
          <t>Poland</t>
        </is>
      </c>
      <c r="R4538" s="61" t="inlineStr">
        <is>
          <t>https://www.play.pl/dlaciebie/produkty/oppo/oppo-reno11f-5g/?oid=4026736649&amp;simCard=1&amp;context=B2C</t>
        </is>
      </c>
      <c r="S4538" s="62" t="inlineStr">
        <is>
          <t>Handset</t>
        </is>
      </c>
      <c r="T4538" s="62" t="n"/>
      <c r="U4538" s="61" t="inlineStr">
        <is>
          <t>play.pl_brtjjr9NEXqJI71nr67zlQ==</t>
        </is>
      </c>
      <c r="V4538" t="inlineStr">
        <is>
          <t>20250424</t>
        </is>
      </c>
    </row>
    <row r="4539" ht="15" customHeight="1">
      <c r="A4539" s="56" t="inlineStr">
        <is>
          <t>BN2009104</t>
        </is>
      </c>
      <c r="B4539" s="57" t="inlineStr">
        <is>
          <t>Oppo</t>
        </is>
      </c>
      <c r="C4539" s="57" t="inlineStr">
        <is>
          <t>Reno11 F 8-256GB 5G</t>
        </is>
      </c>
      <c r="D4539" s="57" t="inlineStr">
        <is>
          <t>-</t>
        </is>
      </c>
      <c r="E4539" s="58" t="n">
        <v>939</v>
      </c>
      <c r="F4539" s="58" t="inlineStr">
        <is>
          <t>939.00</t>
        </is>
      </c>
      <c r="G4539" s="58" t="inlineStr">
        <is>
          <t>Instock</t>
        </is>
      </c>
      <c r="H4539" s="58">
        <f>F4539+0</f>
        <v/>
      </c>
      <c r="I4539" s="58" t="n"/>
      <c r="J4539" s="9">
        <f>IF(I4539&lt;&gt;"",I4539,H4539)</f>
        <v/>
      </c>
      <c r="K4539" s="9">
        <f>E4539/(1+M4539)</f>
        <v/>
      </c>
      <c r="L4539" s="59" t="inlineStr">
        <is>
          <t>PLN</t>
        </is>
      </c>
      <c r="M4539" s="60" t="n">
        <v>0.23</v>
      </c>
      <c r="N4539" s="9">
        <f>K4539*VLOOKUP(L4539,'Exchange rate'!A:B,2,0)</f>
        <v/>
      </c>
      <c r="O4539" s="57" t="inlineStr">
        <is>
          <t>Play L</t>
        </is>
      </c>
      <c r="P4539" s="57" t="inlineStr">
        <is>
          <t>Play L</t>
        </is>
      </c>
      <c r="Q4539" s="57" t="inlineStr">
        <is>
          <t>Poland</t>
        </is>
      </c>
      <c r="R4539" s="61" t="inlineStr">
        <is>
          <t>https://www.play.pl/dlaciebie/produkty/oppo/oppo-reno11f-5g/?oid=4026736659</t>
        </is>
      </c>
      <c r="S4539" s="62" t="inlineStr">
        <is>
          <t>Handset</t>
        </is>
      </c>
      <c r="T4539" s="62" t="n"/>
      <c r="U4539" s="61" t="inlineStr">
        <is>
          <t>play.pl_VC5Yl2ue0H+F64VMN1PMBg==</t>
        </is>
      </c>
      <c r="V4539" t="inlineStr">
        <is>
          <t>20250424</t>
        </is>
      </c>
    </row>
    <row r="4540" ht="15" customHeight="1">
      <c r="A4540" s="56" t="inlineStr">
        <is>
          <t>BN2009427</t>
        </is>
      </c>
      <c r="B4540" s="57" t="inlineStr">
        <is>
          <t>Oppo</t>
        </is>
      </c>
      <c r="C4540" s="57" t="inlineStr">
        <is>
          <t>Reno12 12-256GB 5G</t>
        </is>
      </c>
      <c r="D4540" s="57" t="inlineStr">
        <is>
          <t>-</t>
        </is>
      </c>
      <c r="E4540" s="58" t="n">
        <v>0</v>
      </c>
      <c r="F4540" s="58" t="inlineStr">
        <is>
          <t>0.00</t>
        </is>
      </c>
      <c r="G4540" s="58" t="inlineStr">
        <is>
          <t>Outstock</t>
        </is>
      </c>
      <c r="H4540" s="58">
        <f>F4540+0</f>
        <v/>
      </c>
      <c r="I4540" s="58" t="n"/>
      <c r="J4540" s="9">
        <f>IF(I4540&lt;&gt;"",I4540,H4540)</f>
        <v/>
      </c>
      <c r="K4540" s="9">
        <f>E4540/(1+M4540)</f>
        <v/>
      </c>
      <c r="L4540" s="59" t="inlineStr">
        <is>
          <t>PLN</t>
        </is>
      </c>
      <c r="M4540" s="60" t="n">
        <v>0.23</v>
      </c>
      <c r="N4540" s="9">
        <f>K4540*VLOOKUP(L4540,'Exchange rate'!A:B,2,0)</f>
        <v/>
      </c>
      <c r="O4540" s="57" t="inlineStr">
        <is>
          <t>Play S</t>
        </is>
      </c>
      <c r="P4540" s="57" t="inlineStr">
        <is>
          <t>Play S</t>
        </is>
      </c>
      <c r="Q4540" s="57" t="inlineStr">
        <is>
          <t>Poland</t>
        </is>
      </c>
      <c r="R4540" s="61" t="inlineStr">
        <is>
          <t>https://www.play.pl/dlaciebie/produkty/oppo/oppo-reno12-5g/?oid=4025025049&amp;ogrp=abonament&amp;installmentsAmount=24&amp;upfront=599&amp;simCard=1&amp;context=B2C</t>
        </is>
      </c>
      <c r="S4540" s="62" t="inlineStr">
        <is>
          <t>Handset</t>
        </is>
      </c>
      <c r="T4540" s="62" t="n"/>
      <c r="U4540" s="61" t="inlineStr">
        <is>
          <t>play.pl_XySeiwmNdZuWg1rbeOF4yQ==</t>
        </is>
      </c>
      <c r="V4540" t="inlineStr">
        <is>
          <t>20250424</t>
        </is>
      </c>
    </row>
    <row r="4541" ht="15" customHeight="1">
      <c r="A4541" s="56" t="inlineStr">
        <is>
          <t>BN2009427</t>
        </is>
      </c>
      <c r="B4541" s="57" t="inlineStr">
        <is>
          <t>Oppo</t>
        </is>
      </c>
      <c r="C4541" s="57" t="inlineStr">
        <is>
          <t>Reno12 12-256GB 5G</t>
        </is>
      </c>
      <c r="D4541" s="57" t="inlineStr">
        <is>
          <t>-</t>
        </is>
      </c>
      <c r="E4541" s="58" t="n">
        <v>0</v>
      </c>
      <c r="F4541" s="58" t="inlineStr">
        <is>
          <t>0.00</t>
        </is>
      </c>
      <c r="G4541" s="58" t="inlineStr">
        <is>
          <t>Outstock</t>
        </is>
      </c>
      <c r="H4541" s="58">
        <f>F4541+0</f>
        <v/>
      </c>
      <c r="I4541" s="58" t="n"/>
      <c r="J4541" s="9">
        <f>IF(I4541&lt;&gt;"",I4541,H4541)</f>
        <v/>
      </c>
      <c r="K4541" s="9">
        <f>E4541/(1+M4541)</f>
        <v/>
      </c>
      <c r="L4541" s="59" t="inlineStr">
        <is>
          <t>PLN</t>
        </is>
      </c>
      <c r="M4541" s="60" t="n">
        <v>0.23</v>
      </c>
      <c r="N4541" s="9">
        <f>K4541*VLOOKUP(L4541,'Exchange rate'!A:B,2,0)</f>
        <v/>
      </c>
      <c r="O4541" s="57" t="inlineStr">
        <is>
          <t>Play M</t>
        </is>
      </c>
      <c r="P4541" s="57" t="inlineStr">
        <is>
          <t>Play M</t>
        </is>
      </c>
      <c r="Q4541" s="57" t="inlineStr">
        <is>
          <t>Poland</t>
        </is>
      </c>
      <c r="R4541" s="61" t="inlineStr">
        <is>
          <t>https://www.play.pl/dlaciebie/produkty/oppo/oppo-reno12-5g/?oid=4026736649&amp;ogrp=abonament&amp;installmentsAmount=24&amp;upfront=1&amp;simCard=1&amp;context=B2C</t>
        </is>
      </c>
      <c r="S4541" s="62" t="inlineStr">
        <is>
          <t>Handset</t>
        </is>
      </c>
      <c r="T4541" s="62" t="n"/>
      <c r="U4541" s="61" t="inlineStr">
        <is>
          <t>play.pl_Giq0gwwTnM5XGlpELbbmxg==</t>
        </is>
      </c>
      <c r="V4541" t="inlineStr">
        <is>
          <t>20250424</t>
        </is>
      </c>
    </row>
    <row r="4542" ht="15" customHeight="1">
      <c r="A4542" s="56" t="inlineStr">
        <is>
          <t>BN2009427</t>
        </is>
      </c>
      <c r="B4542" s="57" t="inlineStr">
        <is>
          <t>Oppo</t>
        </is>
      </c>
      <c r="C4542" s="57" t="inlineStr">
        <is>
          <t>Reno12 12-256GB 5G</t>
        </is>
      </c>
      <c r="D4542" s="57" t="inlineStr">
        <is>
          <t>-</t>
        </is>
      </c>
      <c r="E4542" s="58" t="n">
        <v>0</v>
      </c>
      <c r="F4542" s="58" t="inlineStr">
        <is>
          <t>0.00</t>
        </is>
      </c>
      <c r="G4542" s="58" t="inlineStr">
        <is>
          <t>Outstock</t>
        </is>
      </c>
      <c r="H4542" s="58">
        <f>F4542+0</f>
        <v/>
      </c>
      <c r="I4542" s="58" t="n"/>
      <c r="J4542" s="9">
        <f>IF(I4542&lt;&gt;"",I4542,H4542)</f>
        <v/>
      </c>
      <c r="K4542" s="9">
        <f>E4542/(1+M4542)</f>
        <v/>
      </c>
      <c r="L4542" s="59" t="inlineStr">
        <is>
          <t>PLN</t>
        </is>
      </c>
      <c r="M4542" s="60" t="n">
        <v>0.23</v>
      </c>
      <c r="N4542" s="9">
        <f>K4542*VLOOKUP(L4542,'Exchange rate'!A:B,2,0)</f>
        <v/>
      </c>
      <c r="O4542" s="57" t="inlineStr">
        <is>
          <t>Play L</t>
        </is>
      </c>
      <c r="P4542" s="57" t="inlineStr">
        <is>
          <t>Play L</t>
        </is>
      </c>
      <c r="Q4542" s="57" t="inlineStr">
        <is>
          <t>Poland</t>
        </is>
      </c>
      <c r="R4542" s="61" t="inlineStr">
        <is>
          <t>https://www.play.pl/dlaciebie/produkty/oppo/oppo-reno12-5g/?oid=4026736659&amp;ogrp=abonament&amp;installmentsAmount=24&amp;upfront=1.0</t>
        </is>
      </c>
      <c r="S4542" s="62" t="inlineStr">
        <is>
          <t>Handset</t>
        </is>
      </c>
      <c r="T4542" s="62" t="n"/>
      <c r="U4542" s="61" t="inlineStr">
        <is>
          <t>play.pl_W5Ul6vfmxMqURD8TdjF7gQ==</t>
        </is>
      </c>
      <c r="V4542" t="inlineStr">
        <is>
          <t>20250424</t>
        </is>
      </c>
    </row>
    <row r="4543" ht="15" customHeight="1">
      <c r="A4543" s="56" t="inlineStr">
        <is>
          <t>BN2009428</t>
        </is>
      </c>
      <c r="B4543" s="57" t="inlineStr">
        <is>
          <t>Oppo</t>
        </is>
      </c>
      <c r="C4543" s="57" t="inlineStr">
        <is>
          <t>Reno12 FS 12-512GB 5G</t>
        </is>
      </c>
      <c r="D4543" s="57" t="inlineStr">
        <is>
          <t>-</t>
        </is>
      </c>
      <c r="E4543" s="58" t="n">
        <v>999</v>
      </c>
      <c r="F4543" s="58" t="inlineStr">
        <is>
          <t>999.00</t>
        </is>
      </c>
      <c r="G4543" s="58" t="inlineStr">
        <is>
          <t>Instock</t>
        </is>
      </c>
      <c r="H4543" s="58">
        <f>F4543+0</f>
        <v/>
      </c>
      <c r="I4543" s="58" t="n"/>
      <c r="J4543" s="9">
        <f>IF(I4543&lt;&gt;"",I4543,H4543)</f>
        <v/>
      </c>
      <c r="K4543" s="9">
        <f>E4543/(1+M4543)</f>
        <v/>
      </c>
      <c r="L4543" s="59" t="inlineStr">
        <is>
          <t>PLN</t>
        </is>
      </c>
      <c r="M4543" s="60" t="n">
        <v>0.23</v>
      </c>
      <c r="N4543" s="9">
        <f>K4543*VLOOKUP(L4543,'Exchange rate'!A:B,2,0)</f>
        <v/>
      </c>
      <c r="O4543" s="57" t="inlineStr">
        <is>
          <t>Play S</t>
        </is>
      </c>
      <c r="P4543" s="57" t="inlineStr">
        <is>
          <t>Play S</t>
        </is>
      </c>
      <c r="Q4543" s="57" t="inlineStr">
        <is>
          <t>Poland</t>
        </is>
      </c>
      <c r="R4543" s="61" t="inlineStr">
        <is>
          <t>https://www.play.pl/dlaciebie/produkty/oppo/oppo-reno-12fs-5g/?oid=4025025049</t>
        </is>
      </c>
      <c r="S4543" s="62" t="inlineStr">
        <is>
          <t>Handset</t>
        </is>
      </c>
      <c r="T4543" s="62" t="n"/>
      <c r="U4543" s="61" t="inlineStr">
        <is>
          <t>play.pl_o907TGAkk3Utq8vhNhKolA==</t>
        </is>
      </c>
      <c r="V4543" t="inlineStr">
        <is>
          <t>20250424</t>
        </is>
      </c>
    </row>
    <row r="4544" ht="15" customHeight="1">
      <c r="A4544" s="56" t="inlineStr">
        <is>
          <t>BN2009428</t>
        </is>
      </c>
      <c r="B4544" s="57" t="inlineStr">
        <is>
          <t>Oppo</t>
        </is>
      </c>
      <c r="C4544" s="57" t="inlineStr">
        <is>
          <t>Reno12 FS 12-512GB 5G</t>
        </is>
      </c>
      <c r="D4544" s="57" t="inlineStr">
        <is>
          <t>-</t>
        </is>
      </c>
      <c r="E4544" s="58" t="n">
        <v>999</v>
      </c>
      <c r="F4544" s="58" t="inlineStr">
        <is>
          <t>999.00</t>
        </is>
      </c>
      <c r="G4544" s="58" t="inlineStr">
        <is>
          <t>Instock</t>
        </is>
      </c>
      <c r="H4544" s="58">
        <f>F4544+0</f>
        <v/>
      </c>
      <c r="I4544" s="58" t="n"/>
      <c r="J4544" s="9">
        <f>IF(I4544&lt;&gt;"",I4544,H4544)</f>
        <v/>
      </c>
      <c r="K4544" s="9">
        <f>E4544/(1+M4544)</f>
        <v/>
      </c>
      <c r="L4544" s="59" t="inlineStr">
        <is>
          <t>PLN</t>
        </is>
      </c>
      <c r="M4544" s="60" t="n">
        <v>0.23</v>
      </c>
      <c r="N4544" s="9">
        <f>K4544*VLOOKUP(L4544,'Exchange rate'!A:B,2,0)</f>
        <v/>
      </c>
      <c r="O4544" s="57" t="inlineStr">
        <is>
          <t>Play M</t>
        </is>
      </c>
      <c r="P4544" s="57" t="inlineStr">
        <is>
          <t>Play M</t>
        </is>
      </c>
      <c r="Q4544" s="57" t="inlineStr">
        <is>
          <t>Poland</t>
        </is>
      </c>
      <c r="R4544" s="61" t="inlineStr">
        <is>
          <t>https://www.play.pl/dlaciebie/produkty/oppo/oppo-reno-12fs-5g/?oid=4026736649&amp;simCard=1&amp;context=B2C</t>
        </is>
      </c>
      <c r="S4544" s="62" t="inlineStr">
        <is>
          <t>Handset</t>
        </is>
      </c>
      <c r="T4544" s="62" t="n"/>
      <c r="U4544" s="61" t="inlineStr">
        <is>
          <t>play.pl_e0RM8T6UBo3xeiC57AA95g==</t>
        </is>
      </c>
      <c r="V4544" t="inlineStr">
        <is>
          <t>20250424</t>
        </is>
      </c>
    </row>
    <row r="4545" ht="15" customHeight="1">
      <c r="A4545" s="56" t="inlineStr">
        <is>
          <t>BN2009428</t>
        </is>
      </c>
      <c r="B4545" s="57" t="inlineStr">
        <is>
          <t>Oppo</t>
        </is>
      </c>
      <c r="C4545" s="57" t="inlineStr">
        <is>
          <t>Reno12 FS 12-512GB 5G</t>
        </is>
      </c>
      <c r="D4545" s="57" t="inlineStr">
        <is>
          <t>-</t>
        </is>
      </c>
      <c r="E4545" s="58" t="n">
        <v>999</v>
      </c>
      <c r="F4545" s="58" t="inlineStr">
        <is>
          <t>999.00</t>
        </is>
      </c>
      <c r="G4545" s="58" t="inlineStr">
        <is>
          <t>Instock</t>
        </is>
      </c>
      <c r="H4545" s="58">
        <f>F4545+0</f>
        <v/>
      </c>
      <c r="I4545" s="58" t="n"/>
      <c r="J4545" s="9">
        <f>IF(I4545&lt;&gt;"",I4545,H4545)</f>
        <v/>
      </c>
      <c r="K4545" s="9">
        <f>E4545/(1+M4545)</f>
        <v/>
      </c>
      <c r="L4545" s="59" t="inlineStr">
        <is>
          <t>PLN</t>
        </is>
      </c>
      <c r="M4545" s="60" t="n">
        <v>0.23</v>
      </c>
      <c r="N4545" s="9">
        <f>K4545*VLOOKUP(L4545,'Exchange rate'!A:B,2,0)</f>
        <v/>
      </c>
      <c r="O4545" s="57" t="inlineStr">
        <is>
          <t>Play L</t>
        </is>
      </c>
      <c r="P4545" s="57" t="inlineStr">
        <is>
          <t>Play L</t>
        </is>
      </c>
      <c r="Q4545" s="57" t="inlineStr">
        <is>
          <t>Poland</t>
        </is>
      </c>
      <c r="R4545" s="61" t="inlineStr">
        <is>
          <t>https://www.play.pl/dlaciebie/produkty/oppo/oppo-reno-12fs-5g/?oid=4026736659</t>
        </is>
      </c>
      <c r="S4545" s="62" t="inlineStr">
        <is>
          <t>Handset</t>
        </is>
      </c>
      <c r="T4545" s="62" t="n"/>
      <c r="U4545" s="61" t="inlineStr">
        <is>
          <t>play.pl_eyowxYweoaaOVvetJZK08g==</t>
        </is>
      </c>
      <c r="V4545" t="inlineStr">
        <is>
          <t>20250424</t>
        </is>
      </c>
    </row>
    <row r="4546" ht="15" customHeight="1">
      <c r="A4546" s="56" t="inlineStr">
        <is>
          <t>BN2009282</t>
        </is>
      </c>
      <c r="B4546" s="57" t="inlineStr">
        <is>
          <t>Oppo</t>
        </is>
      </c>
      <c r="C4546" s="57" t="inlineStr">
        <is>
          <t>Reno12 Pro 12-512GB 5G</t>
        </is>
      </c>
      <c r="D4546" s="57" t="inlineStr">
        <is>
          <t>-</t>
        </is>
      </c>
      <c r="E4546" s="58" t="n">
        <v>0</v>
      </c>
      <c r="F4546" s="58" t="inlineStr">
        <is>
          <t>0.00</t>
        </is>
      </c>
      <c r="G4546" s="58" t="inlineStr">
        <is>
          <t>Outstock</t>
        </is>
      </c>
      <c r="H4546" s="58">
        <f>F4546+0</f>
        <v/>
      </c>
      <c r="I4546" s="58" t="n"/>
      <c r="J4546" s="9">
        <f>IF(I4546&lt;&gt;"",I4546,H4546)</f>
        <v/>
      </c>
      <c r="K4546" s="9">
        <f>E4546/(1+M4546)</f>
        <v/>
      </c>
      <c r="L4546" s="59" t="inlineStr">
        <is>
          <t>PLN</t>
        </is>
      </c>
      <c r="M4546" s="60" t="n">
        <v>0.23</v>
      </c>
      <c r="N4546" s="9">
        <f>K4546*VLOOKUP(L4546,'Exchange rate'!A:B,2,0)</f>
        <v/>
      </c>
      <c r="O4546" s="57" t="inlineStr">
        <is>
          <t>Play S</t>
        </is>
      </c>
      <c r="P4546" s="57" t="inlineStr">
        <is>
          <t>Play S</t>
        </is>
      </c>
      <c r="Q4546" s="57" t="inlineStr">
        <is>
          <t>Poland</t>
        </is>
      </c>
      <c r="R4546" s="61" t="inlineStr">
        <is>
          <t>https://www.play.pl/dlaciebie/produkty/oppo/oppo-reno-12-pro-5g/?oid=4025025049</t>
        </is>
      </c>
      <c r="S4546" s="62" t="inlineStr">
        <is>
          <t>Handset</t>
        </is>
      </c>
      <c r="T4546" s="62" t="n"/>
      <c r="U4546" s="61" t="inlineStr">
        <is>
          <t>play.pl_yU63AYb7aD2OEvhQVDC1qw==</t>
        </is>
      </c>
      <c r="V4546" t="inlineStr">
        <is>
          <t>20250424</t>
        </is>
      </c>
    </row>
    <row r="4547" ht="15" customHeight="1">
      <c r="A4547" s="56" t="inlineStr">
        <is>
          <t>BN2009282</t>
        </is>
      </c>
      <c r="B4547" s="57" t="inlineStr">
        <is>
          <t>Oppo</t>
        </is>
      </c>
      <c r="C4547" s="57" t="inlineStr">
        <is>
          <t>Reno12 Pro 12-512GB 5G</t>
        </is>
      </c>
      <c r="D4547" s="57" t="inlineStr">
        <is>
          <t>-</t>
        </is>
      </c>
      <c r="E4547" s="58" t="n">
        <v>0</v>
      </c>
      <c r="F4547" s="58" t="inlineStr">
        <is>
          <t>0.00</t>
        </is>
      </c>
      <c r="G4547" s="58" t="inlineStr">
        <is>
          <t>Outstock</t>
        </is>
      </c>
      <c r="H4547" s="58">
        <f>F4547+0</f>
        <v/>
      </c>
      <c r="I4547" s="58" t="n"/>
      <c r="J4547" s="9">
        <f>IF(I4547&lt;&gt;"",I4547,H4547)</f>
        <v/>
      </c>
      <c r="K4547" s="9">
        <f>E4547/(1+M4547)</f>
        <v/>
      </c>
      <c r="L4547" s="59" t="inlineStr">
        <is>
          <t>PLN</t>
        </is>
      </c>
      <c r="M4547" s="60" t="n">
        <v>0.23</v>
      </c>
      <c r="N4547" s="9">
        <f>K4547*VLOOKUP(L4547,'Exchange rate'!A:B,2,0)</f>
        <v/>
      </c>
      <c r="O4547" s="57" t="inlineStr">
        <is>
          <t>Play M</t>
        </is>
      </c>
      <c r="P4547" s="57" t="inlineStr">
        <is>
          <t>Play M</t>
        </is>
      </c>
      <c r="Q4547" s="57" t="inlineStr">
        <is>
          <t>Poland</t>
        </is>
      </c>
      <c r="R4547" s="61" t="inlineStr">
        <is>
          <t>https://www.play.pl/dlaciebie/produkty/oppo/oppo-reno-12-pro-5g/?oid=4026736649&amp;simCard=1&amp;context=B2C</t>
        </is>
      </c>
      <c r="S4547" s="62" t="inlineStr">
        <is>
          <t>Handset</t>
        </is>
      </c>
      <c r="T4547" s="62" t="n"/>
      <c r="U4547" s="61" t="inlineStr">
        <is>
          <t>play.pl_eLQmP2GGlVLWdViZJGco9Q==</t>
        </is>
      </c>
      <c r="V4547" t="inlineStr">
        <is>
          <t>20250424</t>
        </is>
      </c>
    </row>
    <row r="4548" ht="15" customHeight="1">
      <c r="A4548" s="56" t="inlineStr">
        <is>
          <t>BN2009282</t>
        </is>
      </c>
      <c r="B4548" s="57" t="inlineStr">
        <is>
          <t>Oppo</t>
        </is>
      </c>
      <c r="C4548" s="57" t="inlineStr">
        <is>
          <t>Reno12 Pro 12-512GB 5G</t>
        </is>
      </c>
      <c r="D4548" s="57" t="inlineStr">
        <is>
          <t>-</t>
        </is>
      </c>
      <c r="E4548" s="58" t="n">
        <v>0</v>
      </c>
      <c r="F4548" s="58" t="inlineStr">
        <is>
          <t>0.00</t>
        </is>
      </c>
      <c r="G4548" s="58" t="inlineStr">
        <is>
          <t>Outstock</t>
        </is>
      </c>
      <c r="H4548" s="58">
        <f>F4548+0</f>
        <v/>
      </c>
      <c r="I4548" s="58" t="n"/>
      <c r="J4548" s="9">
        <f>IF(I4548&lt;&gt;"",I4548,H4548)</f>
        <v/>
      </c>
      <c r="K4548" s="9">
        <f>E4548/(1+M4548)</f>
        <v/>
      </c>
      <c r="L4548" s="59" t="inlineStr">
        <is>
          <t>PLN</t>
        </is>
      </c>
      <c r="M4548" s="60" t="n">
        <v>0.23</v>
      </c>
      <c r="N4548" s="9">
        <f>K4548*VLOOKUP(L4548,'Exchange rate'!A:B,2,0)</f>
        <v/>
      </c>
      <c r="O4548" s="57" t="inlineStr">
        <is>
          <t>Play L</t>
        </is>
      </c>
      <c r="P4548" s="57" t="inlineStr">
        <is>
          <t>Play L</t>
        </is>
      </c>
      <c r="Q4548" s="57" t="inlineStr">
        <is>
          <t>Poland</t>
        </is>
      </c>
      <c r="R4548" s="61" t="inlineStr">
        <is>
          <t>https://www.play.pl/dlaciebie/produkty/oppo/oppo-reno-12-pro-5g/?oid=4026736659</t>
        </is>
      </c>
      <c r="S4548" s="62" t="inlineStr">
        <is>
          <t>Handset</t>
        </is>
      </c>
      <c r="T4548" s="62" t="n"/>
      <c r="U4548" s="61" t="inlineStr">
        <is>
          <t>play.pl_8Tpwu65eoog6WrCxGy6qjg==</t>
        </is>
      </c>
      <c r="V4548" t="inlineStr">
        <is>
          <t>20250424</t>
        </is>
      </c>
    </row>
    <row r="4549" ht="15" customHeight="1">
      <c r="A4549" s="56" t="inlineStr">
        <is>
          <t>BN2008672</t>
        </is>
      </c>
      <c r="B4549" s="57" t="inlineStr">
        <is>
          <t>Oppo</t>
        </is>
      </c>
      <c r="C4549" s="57" t="inlineStr">
        <is>
          <t>Reno8 T 8-128GB</t>
        </is>
      </c>
      <c r="D4549" s="57" t="inlineStr">
        <is>
          <t>-</t>
        </is>
      </c>
      <c r="E4549" s="58" t="n">
        <v>0</v>
      </c>
      <c r="F4549" s="58" t="inlineStr">
        <is>
          <t>0.00</t>
        </is>
      </c>
      <c r="G4549" s="58" t="inlineStr">
        <is>
          <t>Outstock</t>
        </is>
      </c>
      <c r="H4549" s="58">
        <f>F4549+0</f>
        <v/>
      </c>
      <c r="I4549" s="58" t="n"/>
      <c r="J4549" s="9">
        <f>IF(I4549&lt;&gt;"",I4549,H4549)</f>
        <v/>
      </c>
      <c r="K4549" s="9">
        <f>E4549/(1+M4549)</f>
        <v/>
      </c>
      <c r="L4549" s="59" t="inlineStr">
        <is>
          <t>PLN</t>
        </is>
      </c>
      <c r="M4549" s="60" t="n">
        <v>0.23</v>
      </c>
      <c r="N4549" s="9">
        <f>K4549*VLOOKUP(L4549,'Exchange rate'!A:B,2,0)</f>
        <v/>
      </c>
      <c r="O4549" s="57" t="inlineStr">
        <is>
          <t>Play S</t>
        </is>
      </c>
      <c r="P4549" s="57" t="inlineStr">
        <is>
          <t>Play S</t>
        </is>
      </c>
      <c r="Q4549" s="57" t="inlineStr">
        <is>
          <t>Poland</t>
        </is>
      </c>
      <c r="R4549" s="61" t="inlineStr">
        <is>
          <t>https://www.play.pl/dlaciebie/produkty/oppo/oppo-reno-8t/?oid=4025025049</t>
        </is>
      </c>
      <c r="S4549" s="62" t="inlineStr">
        <is>
          <t>Handset</t>
        </is>
      </c>
      <c r="T4549" s="62" t="n"/>
      <c r="U4549" s="61" t="inlineStr">
        <is>
          <t>play.pl_4pw+22gonMSAxkRqgahtsg==</t>
        </is>
      </c>
      <c r="V4549" t="inlineStr">
        <is>
          <t>20250424</t>
        </is>
      </c>
    </row>
    <row r="4550" ht="15" customHeight="1">
      <c r="A4550" s="56" t="inlineStr">
        <is>
          <t>BN2008672</t>
        </is>
      </c>
      <c r="B4550" s="57" t="inlineStr">
        <is>
          <t>Oppo</t>
        </is>
      </c>
      <c r="C4550" s="57" t="inlineStr">
        <is>
          <t>Reno8 T 8-128GB</t>
        </is>
      </c>
      <c r="D4550" s="57" t="inlineStr">
        <is>
          <t>-</t>
        </is>
      </c>
      <c r="E4550" s="58" t="n">
        <v>0</v>
      </c>
      <c r="F4550" s="58" t="inlineStr">
        <is>
          <t>0.00</t>
        </is>
      </c>
      <c r="G4550" s="58" t="inlineStr">
        <is>
          <t>Outstock</t>
        </is>
      </c>
      <c r="H4550" s="58">
        <f>F4550+0</f>
        <v/>
      </c>
      <c r="I4550" s="58" t="n"/>
      <c r="J4550" s="9">
        <f>IF(I4550&lt;&gt;"",I4550,H4550)</f>
        <v/>
      </c>
      <c r="K4550" s="9">
        <f>E4550/(1+M4550)</f>
        <v/>
      </c>
      <c r="L4550" s="59" t="inlineStr">
        <is>
          <t>PLN</t>
        </is>
      </c>
      <c r="M4550" s="60" t="n">
        <v>0.23</v>
      </c>
      <c r="N4550" s="9">
        <f>K4550*VLOOKUP(L4550,'Exchange rate'!A:B,2,0)</f>
        <v/>
      </c>
      <c r="O4550" s="57" t="inlineStr">
        <is>
          <t>Play M</t>
        </is>
      </c>
      <c r="P4550" s="57" t="inlineStr">
        <is>
          <t>Play M</t>
        </is>
      </c>
      <c r="Q4550" s="57" t="inlineStr">
        <is>
          <t>Poland</t>
        </is>
      </c>
      <c r="R4550" s="61" t="inlineStr">
        <is>
          <t>https://www.play.pl/dlaciebie/produkty/oppo/oppo-reno-8t/?oid=4026736649&amp;simCard=1&amp;context=B2C</t>
        </is>
      </c>
      <c r="S4550" s="62" t="inlineStr">
        <is>
          <t>Handset</t>
        </is>
      </c>
      <c r="T4550" s="62" t="n"/>
      <c r="U4550" s="61" t="inlineStr">
        <is>
          <t>play.pl_HyP2KK926OAA91K1f6iREg==</t>
        </is>
      </c>
      <c r="V4550" t="inlineStr">
        <is>
          <t>20250424</t>
        </is>
      </c>
    </row>
    <row r="4551" ht="15" customHeight="1">
      <c r="A4551" s="56" t="inlineStr">
        <is>
          <t>BN2008672</t>
        </is>
      </c>
      <c r="B4551" s="57" t="inlineStr">
        <is>
          <t>Oppo</t>
        </is>
      </c>
      <c r="C4551" s="57" t="inlineStr">
        <is>
          <t>Reno8 T 8-128GB</t>
        </is>
      </c>
      <c r="D4551" s="57" t="inlineStr">
        <is>
          <t>-</t>
        </is>
      </c>
      <c r="E4551" s="58" t="n">
        <v>0</v>
      </c>
      <c r="F4551" s="58" t="inlineStr">
        <is>
          <t>0.00</t>
        </is>
      </c>
      <c r="G4551" s="58" t="inlineStr">
        <is>
          <t>Outstock</t>
        </is>
      </c>
      <c r="H4551" s="58">
        <f>F4551+0</f>
        <v/>
      </c>
      <c r="I4551" s="58" t="n"/>
      <c r="J4551" s="9">
        <f>IF(I4551&lt;&gt;"",I4551,H4551)</f>
        <v/>
      </c>
      <c r="K4551" s="9">
        <f>E4551/(1+M4551)</f>
        <v/>
      </c>
      <c r="L4551" s="59" t="inlineStr">
        <is>
          <t>PLN</t>
        </is>
      </c>
      <c r="M4551" s="60" t="n">
        <v>0.23</v>
      </c>
      <c r="N4551" s="9">
        <f>K4551*VLOOKUP(L4551,'Exchange rate'!A:B,2,0)</f>
        <v/>
      </c>
      <c r="O4551" s="57" t="inlineStr">
        <is>
          <t>Play L</t>
        </is>
      </c>
      <c r="P4551" s="57" t="inlineStr">
        <is>
          <t>Play L</t>
        </is>
      </c>
      <c r="Q4551" s="57" t="inlineStr">
        <is>
          <t>Poland</t>
        </is>
      </c>
      <c r="R4551" s="61" t="inlineStr">
        <is>
          <t>https://www.play.pl/dlaciebie/produkty/oppo/oppo-reno-8t/?oid=4026736659</t>
        </is>
      </c>
      <c r="S4551" s="62" t="inlineStr">
        <is>
          <t>Handset</t>
        </is>
      </c>
      <c r="T4551" s="62" t="n"/>
      <c r="U4551" s="61" t="inlineStr">
        <is>
          <t>play.pl_cgPK5sKyJpBlZzLjFAFjw==</t>
        </is>
      </c>
      <c r="V4551" t="inlineStr">
        <is>
          <t>20250424</t>
        </is>
      </c>
    </row>
    <row r="4552" ht="15" customHeight="1">
      <c r="A4552" s="56" t="inlineStr">
        <is>
          <t>BN2008676</t>
        </is>
      </c>
      <c r="B4552" s="57" t="inlineStr">
        <is>
          <t>Realme</t>
        </is>
      </c>
      <c r="C4552" s="57" t="inlineStr">
        <is>
          <t>Realme 10 8-128GB</t>
        </is>
      </c>
      <c r="D4552" s="57" t="inlineStr">
        <is>
          <t>-</t>
        </is>
      </c>
      <c r="E4552" s="58" t="n">
        <v>699</v>
      </c>
      <c r="F4552" s="58" t="inlineStr">
        <is>
          <t>699.00</t>
        </is>
      </c>
      <c r="G4552" s="58" t="inlineStr">
        <is>
          <t>Instock</t>
        </is>
      </c>
      <c r="H4552" s="58">
        <f>F4552+0</f>
        <v/>
      </c>
      <c r="I4552" s="58" t="n"/>
      <c r="J4552" s="9">
        <f>IF(I4552&lt;&gt;"",I4552,H4552)</f>
        <v/>
      </c>
      <c r="K4552" s="9">
        <f>E4552/(1+M4552)</f>
        <v/>
      </c>
      <c r="L4552" s="59" t="inlineStr">
        <is>
          <t>PLN</t>
        </is>
      </c>
      <c r="M4552" s="60" t="n">
        <v>0.23</v>
      </c>
      <c r="N4552" s="9">
        <f>K4552*VLOOKUP(L4552,'Exchange rate'!A:B,2,0)</f>
        <v/>
      </c>
      <c r="O4552" s="57" t="inlineStr">
        <is>
          <t>Play S</t>
        </is>
      </c>
      <c r="P4552" s="57" t="inlineStr">
        <is>
          <t>Play S</t>
        </is>
      </c>
      <c r="Q4552" s="57" t="inlineStr">
        <is>
          <t>Poland</t>
        </is>
      </c>
      <c r="R4552" s="61" t="inlineStr">
        <is>
          <t>https://www.play.pl/dlaciebie/produkty/realme/realme-10/?oid=4025025049</t>
        </is>
      </c>
      <c r="S4552" s="62" t="inlineStr">
        <is>
          <t>Handset</t>
        </is>
      </c>
      <c r="T4552" s="62" t="n"/>
      <c r="U4552" s="61" t="inlineStr">
        <is>
          <t>play.pl_RAEmaqhSF7X2oUq0NMPFqg==</t>
        </is>
      </c>
      <c r="V4552" t="inlineStr">
        <is>
          <t>20250424</t>
        </is>
      </c>
    </row>
    <row r="4553" ht="15" customHeight="1">
      <c r="A4553" s="56" t="inlineStr">
        <is>
          <t>BN2008676</t>
        </is>
      </c>
      <c r="B4553" s="57" t="inlineStr">
        <is>
          <t>Realme</t>
        </is>
      </c>
      <c r="C4553" s="57" t="inlineStr">
        <is>
          <t>Realme 10 8-128GB</t>
        </is>
      </c>
      <c r="D4553" s="57" t="inlineStr">
        <is>
          <t>-</t>
        </is>
      </c>
      <c r="E4553" s="58" t="n">
        <v>699</v>
      </c>
      <c r="F4553" s="58" t="inlineStr">
        <is>
          <t>699.00</t>
        </is>
      </c>
      <c r="G4553" s="58" t="inlineStr">
        <is>
          <t>Instock</t>
        </is>
      </c>
      <c r="H4553" s="58">
        <f>F4553+0</f>
        <v/>
      </c>
      <c r="I4553" s="58" t="n"/>
      <c r="J4553" s="9">
        <f>IF(I4553&lt;&gt;"",I4553,H4553)</f>
        <v/>
      </c>
      <c r="K4553" s="9">
        <f>E4553/(1+M4553)</f>
        <v/>
      </c>
      <c r="L4553" s="59" t="inlineStr">
        <is>
          <t>PLN</t>
        </is>
      </c>
      <c r="M4553" s="60" t="n">
        <v>0.23</v>
      </c>
      <c r="N4553" s="9">
        <f>K4553*VLOOKUP(L4553,'Exchange rate'!A:B,2,0)</f>
        <v/>
      </c>
      <c r="O4553" s="57" t="inlineStr">
        <is>
          <t>Play M</t>
        </is>
      </c>
      <c r="P4553" s="57" t="inlineStr">
        <is>
          <t>Play M</t>
        </is>
      </c>
      <c r="Q4553" s="57" t="inlineStr">
        <is>
          <t>Poland</t>
        </is>
      </c>
      <c r="R4553" s="61" t="inlineStr">
        <is>
          <t>https://www.play.pl/dlaciebie/produkty/realme/realme-10/?oid=4026736649&amp;simCard=1&amp;context=B2C</t>
        </is>
      </c>
      <c r="S4553" s="62" t="inlineStr">
        <is>
          <t>Handset</t>
        </is>
      </c>
      <c r="T4553" s="62" t="n"/>
      <c r="U4553" s="61" t="inlineStr">
        <is>
          <t>play.pl_FXezgc29Qv+Wr9IXWFHe2g==</t>
        </is>
      </c>
      <c r="V4553" t="inlineStr">
        <is>
          <t>20250424</t>
        </is>
      </c>
    </row>
    <row r="4554" ht="15" customHeight="1">
      <c r="A4554" s="56" t="inlineStr">
        <is>
          <t>BN2008676</t>
        </is>
      </c>
      <c r="B4554" s="57" t="inlineStr">
        <is>
          <t>Realme</t>
        </is>
      </c>
      <c r="C4554" s="57" t="inlineStr">
        <is>
          <t>Realme 10 8-128GB</t>
        </is>
      </c>
      <c r="D4554" s="57" t="inlineStr">
        <is>
          <t>-</t>
        </is>
      </c>
      <c r="E4554" s="58" t="n">
        <v>699</v>
      </c>
      <c r="F4554" s="58" t="inlineStr">
        <is>
          <t>699.00</t>
        </is>
      </c>
      <c r="G4554" s="58" t="inlineStr">
        <is>
          <t>Instock</t>
        </is>
      </c>
      <c r="H4554" s="58">
        <f>F4554+0</f>
        <v/>
      </c>
      <c r="I4554" s="58" t="n"/>
      <c r="J4554" s="9">
        <f>IF(I4554&lt;&gt;"",I4554,H4554)</f>
        <v/>
      </c>
      <c r="K4554" s="9">
        <f>E4554/(1+M4554)</f>
        <v/>
      </c>
      <c r="L4554" s="59" t="inlineStr">
        <is>
          <t>PLN</t>
        </is>
      </c>
      <c r="M4554" s="60" t="n">
        <v>0.23</v>
      </c>
      <c r="N4554" s="9">
        <f>K4554*VLOOKUP(L4554,'Exchange rate'!A:B,2,0)</f>
        <v/>
      </c>
      <c r="O4554" s="57" t="inlineStr">
        <is>
          <t>Play L</t>
        </is>
      </c>
      <c r="P4554" s="57" t="inlineStr">
        <is>
          <t>Play L</t>
        </is>
      </c>
      <c r="Q4554" s="57" t="inlineStr">
        <is>
          <t>Poland</t>
        </is>
      </c>
      <c r="R4554" s="61" t="inlineStr">
        <is>
          <t>https://www.play.pl/dlaciebie/produkty/realme/realme-10/?oid=4026736659</t>
        </is>
      </c>
      <c r="S4554" s="62" t="inlineStr">
        <is>
          <t>Handset</t>
        </is>
      </c>
      <c r="T4554" s="62" t="n"/>
      <c r="U4554" s="61" t="inlineStr">
        <is>
          <t>play.pl_efL3m+tg9VEvTRanInFFVw==</t>
        </is>
      </c>
      <c r="V4554" t="inlineStr">
        <is>
          <t>20250424</t>
        </is>
      </c>
    </row>
    <row r="4555" ht="15" customHeight="1">
      <c r="A4555" s="56" t="inlineStr">
        <is>
          <t>AN00000174</t>
        </is>
      </c>
      <c r="B4555" s="57" t="inlineStr">
        <is>
          <t>Realme</t>
        </is>
      </c>
      <c r="C4555" s="57" t="inlineStr">
        <is>
          <t>Realme 11 5G 8/256GB</t>
        </is>
      </c>
      <c r="D4555" s="57" t="inlineStr">
        <is>
          <t>-</t>
        </is>
      </c>
      <c r="E4555" s="58" t="n">
        <v>0</v>
      </c>
      <c r="F4555" s="58" t="inlineStr">
        <is>
          <t>0.00</t>
        </is>
      </c>
      <c r="G4555" s="58" t="inlineStr">
        <is>
          <t>Outstock</t>
        </is>
      </c>
      <c r="H4555" s="58">
        <f>F4555+0</f>
        <v/>
      </c>
      <c r="I4555" s="58" t="n"/>
      <c r="J4555" s="9">
        <f>IF(I4555&lt;&gt;"",I4555,H4555)</f>
        <v/>
      </c>
      <c r="K4555" s="9">
        <f>E4555/(1+M4555)</f>
        <v/>
      </c>
      <c r="L4555" s="59" t="inlineStr">
        <is>
          <t>PLN</t>
        </is>
      </c>
      <c r="M4555" s="60" t="n">
        <v>0.23</v>
      </c>
      <c r="N4555" s="9">
        <f>K4555*VLOOKUP(L4555,'Exchange rate'!A:B,2,0)</f>
        <v/>
      </c>
      <c r="O4555" s="57" t="inlineStr">
        <is>
          <t>Play S</t>
        </is>
      </c>
      <c r="P4555" s="57" t="inlineStr">
        <is>
          <t>Play S</t>
        </is>
      </c>
      <c r="Q4555" s="57" t="inlineStr">
        <is>
          <t>Poland</t>
        </is>
      </c>
      <c r="R4555" s="61" t="inlineStr">
        <is>
          <t>https://www.play.pl/dlaciebie/produkty/realme/realme-11-5g/?oid=4025025049</t>
        </is>
      </c>
      <c r="S4555" s="62" t="inlineStr">
        <is>
          <t>Handset</t>
        </is>
      </c>
      <c r="T4555" s="62" t="n"/>
      <c r="U4555" s="61" t="inlineStr">
        <is>
          <t>play.pl_wZ3503mjXGfruAvy3CI1Q==</t>
        </is>
      </c>
      <c r="V4555" t="inlineStr">
        <is>
          <t>20250424</t>
        </is>
      </c>
    </row>
    <row r="4556" ht="15" customHeight="1">
      <c r="A4556" s="56" t="inlineStr">
        <is>
          <t>AN00000174</t>
        </is>
      </c>
      <c r="B4556" s="57" t="inlineStr">
        <is>
          <t>Realme</t>
        </is>
      </c>
      <c r="C4556" s="57" t="inlineStr">
        <is>
          <t>Realme 11 5G 8/256GB</t>
        </is>
      </c>
      <c r="D4556" s="57" t="inlineStr">
        <is>
          <t>-</t>
        </is>
      </c>
      <c r="E4556" s="58" t="n">
        <v>0</v>
      </c>
      <c r="F4556" s="58" t="inlineStr">
        <is>
          <t>0.00</t>
        </is>
      </c>
      <c r="G4556" s="58" t="inlineStr">
        <is>
          <t>Outstock</t>
        </is>
      </c>
      <c r="H4556" s="58">
        <f>F4556+0</f>
        <v/>
      </c>
      <c r="I4556" s="58" t="n"/>
      <c r="J4556" s="9">
        <f>IF(I4556&lt;&gt;"",I4556,H4556)</f>
        <v/>
      </c>
      <c r="K4556" s="9">
        <f>E4556/(1+M4556)</f>
        <v/>
      </c>
      <c r="L4556" s="59" t="inlineStr">
        <is>
          <t>PLN</t>
        </is>
      </c>
      <c r="M4556" s="60" t="n">
        <v>0.23</v>
      </c>
      <c r="N4556" s="9">
        <f>K4556*VLOOKUP(L4556,'Exchange rate'!A:B,2,0)</f>
        <v/>
      </c>
      <c r="O4556" s="57" t="inlineStr">
        <is>
          <t>Play M</t>
        </is>
      </c>
      <c r="P4556" s="57" t="inlineStr">
        <is>
          <t>Play M</t>
        </is>
      </c>
      <c r="Q4556" s="57" t="inlineStr">
        <is>
          <t>Poland</t>
        </is>
      </c>
      <c r="R4556" s="61" t="inlineStr">
        <is>
          <t>https://www.play.pl/dlaciebie/produkty/realme/realme-11-5g/?oid=4026736649&amp;simCard=1&amp;context=B2C</t>
        </is>
      </c>
      <c r="S4556" s="62" t="inlineStr">
        <is>
          <t>Handset</t>
        </is>
      </c>
      <c r="T4556" s="62" t="n"/>
      <c r="U4556" s="61" t="inlineStr">
        <is>
          <t>play.pl_yNQALamXpHI5XMBgCmHGIQ==</t>
        </is>
      </c>
      <c r="V4556" t="inlineStr">
        <is>
          <t>20250424</t>
        </is>
      </c>
    </row>
    <row r="4557" ht="15" customHeight="1">
      <c r="A4557" s="56" t="inlineStr">
        <is>
          <t>AN00000174</t>
        </is>
      </c>
      <c r="B4557" s="57" t="inlineStr">
        <is>
          <t>Realme</t>
        </is>
      </c>
      <c r="C4557" s="57" t="inlineStr">
        <is>
          <t>Realme 11 5G 8/256GB</t>
        </is>
      </c>
      <c r="D4557" s="57" t="inlineStr">
        <is>
          <t>-</t>
        </is>
      </c>
      <c r="E4557" s="58" t="n">
        <v>0</v>
      </c>
      <c r="F4557" s="58" t="inlineStr">
        <is>
          <t>0.00</t>
        </is>
      </c>
      <c r="G4557" s="58" t="inlineStr">
        <is>
          <t>Outstock</t>
        </is>
      </c>
      <c r="H4557" s="58">
        <f>F4557+0</f>
        <v/>
      </c>
      <c r="I4557" s="58" t="n"/>
      <c r="J4557" s="9">
        <f>IF(I4557&lt;&gt;"",I4557,H4557)</f>
        <v/>
      </c>
      <c r="K4557" s="9">
        <f>E4557/(1+M4557)</f>
        <v/>
      </c>
      <c r="L4557" s="59" t="inlineStr">
        <is>
          <t>PLN</t>
        </is>
      </c>
      <c r="M4557" s="60" t="n">
        <v>0.23</v>
      </c>
      <c r="N4557" s="9">
        <f>K4557*VLOOKUP(L4557,'Exchange rate'!A:B,2,0)</f>
        <v/>
      </c>
      <c r="O4557" s="57" t="inlineStr">
        <is>
          <t>Play L</t>
        </is>
      </c>
      <c r="P4557" s="57" t="inlineStr">
        <is>
          <t>Play L</t>
        </is>
      </c>
      <c r="Q4557" s="57" t="inlineStr">
        <is>
          <t>Poland</t>
        </is>
      </c>
      <c r="R4557" s="61" t="inlineStr">
        <is>
          <t>https://www.play.pl/dlaciebie/produkty/realme/realme-11-5g/?oid=4026736659</t>
        </is>
      </c>
      <c r="S4557" s="62" t="inlineStr">
        <is>
          <t>Handset</t>
        </is>
      </c>
      <c r="T4557" s="62" t="n"/>
      <c r="U4557" s="61" t="inlineStr">
        <is>
          <t>play.pl_sor5DXrB6W+BHqHxObla5g==</t>
        </is>
      </c>
      <c r="V4557" t="inlineStr">
        <is>
          <t>20250424</t>
        </is>
      </c>
    </row>
    <row r="4558" ht="15" customHeight="1">
      <c r="A4558" s="56" t="inlineStr">
        <is>
          <t>BN2009059</t>
        </is>
      </c>
      <c r="B4558" s="57" t="inlineStr">
        <is>
          <t>Realme</t>
        </is>
      </c>
      <c r="C4558" s="57" t="inlineStr">
        <is>
          <t>realme 11 Pro+ 12-512GB 5G</t>
        </is>
      </c>
      <c r="D4558" s="57" t="inlineStr">
        <is>
          <t>-</t>
        </is>
      </c>
      <c r="E4558" s="58" t="n">
        <v>0</v>
      </c>
      <c r="F4558" s="58" t="inlineStr">
        <is>
          <t>0.00</t>
        </is>
      </c>
      <c r="G4558" s="58" t="inlineStr">
        <is>
          <t>Outstock</t>
        </is>
      </c>
      <c r="H4558" s="58">
        <f>F4558+0</f>
        <v/>
      </c>
      <c r="I4558" s="58" t="n"/>
      <c r="J4558" s="9">
        <f>IF(I4558&lt;&gt;"",I4558,H4558)</f>
        <v/>
      </c>
      <c r="K4558" s="9">
        <f>E4558/(1+M4558)</f>
        <v/>
      </c>
      <c r="L4558" s="59" t="inlineStr">
        <is>
          <t>PLN</t>
        </is>
      </c>
      <c r="M4558" s="60" t="n">
        <v>0.23</v>
      </c>
      <c r="N4558" s="9">
        <f>K4558*VLOOKUP(L4558,'Exchange rate'!A:B,2,0)</f>
        <v/>
      </c>
      <c r="O4558" s="57" t="inlineStr">
        <is>
          <t>Play S</t>
        </is>
      </c>
      <c r="P4558" s="57" t="inlineStr">
        <is>
          <t>Play S</t>
        </is>
      </c>
      <c r="Q4558" s="57" t="inlineStr">
        <is>
          <t>Poland</t>
        </is>
      </c>
      <c r="R4558" s="61" t="inlineStr">
        <is>
          <t>https://www.play.pl/dlaciebie/produkty/realme/realme-11-pro-plus/?oid=4025025049</t>
        </is>
      </c>
      <c r="S4558" s="62" t="inlineStr">
        <is>
          <t>Handset</t>
        </is>
      </c>
      <c r="T4558" s="62" t="n"/>
      <c r="U4558" s="61" t="inlineStr">
        <is>
          <t>play.pl_1uq0HjxK2Pgzknl6eJNr7g==</t>
        </is>
      </c>
      <c r="V4558" t="inlineStr">
        <is>
          <t>20250424</t>
        </is>
      </c>
    </row>
    <row r="4559" ht="15" customHeight="1">
      <c r="A4559" s="56" t="inlineStr">
        <is>
          <t>BN2009059</t>
        </is>
      </c>
      <c r="B4559" s="57" t="inlineStr">
        <is>
          <t>Realme</t>
        </is>
      </c>
      <c r="C4559" s="57" t="inlineStr">
        <is>
          <t>realme 11 Pro+ 12-512GB 5G</t>
        </is>
      </c>
      <c r="D4559" s="57" t="inlineStr">
        <is>
          <t>-</t>
        </is>
      </c>
      <c r="E4559" s="58" t="n">
        <v>0</v>
      </c>
      <c r="F4559" s="58" t="inlineStr">
        <is>
          <t>0.00</t>
        </is>
      </c>
      <c r="G4559" s="58" t="inlineStr">
        <is>
          <t>Outstock</t>
        </is>
      </c>
      <c r="H4559" s="58">
        <f>F4559+0</f>
        <v/>
      </c>
      <c r="I4559" s="58" t="n"/>
      <c r="J4559" s="9">
        <f>IF(I4559&lt;&gt;"",I4559,H4559)</f>
        <v/>
      </c>
      <c r="K4559" s="9">
        <f>E4559/(1+M4559)</f>
        <v/>
      </c>
      <c r="L4559" s="59" t="inlineStr">
        <is>
          <t>PLN</t>
        </is>
      </c>
      <c r="M4559" s="60" t="n">
        <v>0.23</v>
      </c>
      <c r="N4559" s="9">
        <f>K4559*VLOOKUP(L4559,'Exchange rate'!A:B,2,0)</f>
        <v/>
      </c>
      <c r="O4559" s="57" t="inlineStr">
        <is>
          <t>Play M</t>
        </is>
      </c>
      <c r="P4559" s="57" t="inlineStr">
        <is>
          <t>Play M</t>
        </is>
      </c>
      <c r="Q4559" s="57" t="inlineStr">
        <is>
          <t>Poland</t>
        </is>
      </c>
      <c r="R4559" s="61" t="inlineStr">
        <is>
          <t>https://www.play.pl/dlaciebie/produkty/realme/realme-11-pro-plus/?oid=4026736649&amp;simCard=1&amp;context=B2C</t>
        </is>
      </c>
      <c r="S4559" s="62" t="inlineStr">
        <is>
          <t>Handset</t>
        </is>
      </c>
      <c r="T4559" s="62" t="n"/>
      <c r="U4559" s="61" t="inlineStr">
        <is>
          <t>play.pl_QQy7rKcsWJ4Bw7kdDtd3Q==</t>
        </is>
      </c>
      <c r="V4559" t="inlineStr">
        <is>
          <t>20250424</t>
        </is>
      </c>
    </row>
    <row r="4560" ht="15" customHeight="1">
      <c r="A4560" s="56" t="inlineStr">
        <is>
          <t>BN2009059</t>
        </is>
      </c>
      <c r="B4560" s="57" t="inlineStr">
        <is>
          <t>Realme</t>
        </is>
      </c>
      <c r="C4560" s="57" t="inlineStr">
        <is>
          <t>realme 11 Pro+ 12-512GB 5G</t>
        </is>
      </c>
      <c r="D4560" s="57" t="inlineStr">
        <is>
          <t>-</t>
        </is>
      </c>
      <c r="E4560" s="58" t="n">
        <v>0</v>
      </c>
      <c r="F4560" s="58" t="inlineStr">
        <is>
          <t>0.00</t>
        </is>
      </c>
      <c r="G4560" s="58" t="inlineStr">
        <is>
          <t>Outstock</t>
        </is>
      </c>
      <c r="H4560" s="58">
        <f>F4560+0</f>
        <v/>
      </c>
      <c r="I4560" s="58" t="n"/>
      <c r="J4560" s="9">
        <f>IF(I4560&lt;&gt;"",I4560,H4560)</f>
        <v/>
      </c>
      <c r="K4560" s="9">
        <f>E4560/(1+M4560)</f>
        <v/>
      </c>
      <c r="L4560" s="59" t="inlineStr">
        <is>
          <t>PLN</t>
        </is>
      </c>
      <c r="M4560" s="60" t="n">
        <v>0.23</v>
      </c>
      <c r="N4560" s="9">
        <f>K4560*VLOOKUP(L4560,'Exchange rate'!A:B,2,0)</f>
        <v/>
      </c>
      <c r="O4560" s="57" t="inlineStr">
        <is>
          <t>Play L</t>
        </is>
      </c>
      <c r="P4560" s="57" t="inlineStr">
        <is>
          <t>Play L</t>
        </is>
      </c>
      <c r="Q4560" s="57" t="inlineStr">
        <is>
          <t>Poland</t>
        </is>
      </c>
      <c r="R4560" s="61" t="inlineStr">
        <is>
          <t>https://www.play.pl/dlaciebie/produkty/realme/realme-11-pro-plus/?oid=4026736659</t>
        </is>
      </c>
      <c r="S4560" s="62" t="inlineStr">
        <is>
          <t>Handset</t>
        </is>
      </c>
      <c r="T4560" s="62" t="n"/>
      <c r="U4560" s="61" t="inlineStr">
        <is>
          <t>play.pl_3b5FsPhPAP3aBitaUNlpsw==</t>
        </is>
      </c>
      <c r="V4560" t="inlineStr">
        <is>
          <t>20250424</t>
        </is>
      </c>
    </row>
    <row r="4561" ht="15" customHeight="1">
      <c r="A4561" s="56" t="inlineStr">
        <is>
          <t>AN00000251</t>
        </is>
      </c>
      <c r="B4561" s="57" t="inlineStr">
        <is>
          <t>Realme</t>
        </is>
      </c>
      <c r="C4561" s="57" t="inlineStr">
        <is>
          <t>Realme 12 5G 8/256GB</t>
        </is>
      </c>
      <c r="D4561" s="57" t="inlineStr">
        <is>
          <t>-</t>
        </is>
      </c>
      <c r="E4561" s="58" t="n">
        <v>799</v>
      </c>
      <c r="F4561" s="58" t="inlineStr">
        <is>
          <t>799.00</t>
        </is>
      </c>
      <c r="G4561" s="58" t="inlineStr">
        <is>
          <t>Instock</t>
        </is>
      </c>
      <c r="H4561" s="58">
        <f>F4561+0</f>
        <v/>
      </c>
      <c r="I4561" s="58" t="n"/>
      <c r="J4561" s="9">
        <f>IF(I4561&lt;&gt;"",I4561,H4561)</f>
        <v/>
      </c>
      <c r="K4561" s="9">
        <f>E4561/(1+M4561)</f>
        <v/>
      </c>
      <c r="L4561" s="59" t="inlineStr">
        <is>
          <t>PLN</t>
        </is>
      </c>
      <c r="M4561" s="60" t="n">
        <v>0.23</v>
      </c>
      <c r="N4561" s="9">
        <f>K4561*VLOOKUP(L4561,'Exchange rate'!A:B,2,0)</f>
        <v/>
      </c>
      <c r="O4561" s="57" t="inlineStr">
        <is>
          <t>Play S</t>
        </is>
      </c>
      <c r="P4561" s="57" t="inlineStr">
        <is>
          <t>Play S</t>
        </is>
      </c>
      <c r="Q4561" s="57" t="inlineStr">
        <is>
          <t>Poland</t>
        </is>
      </c>
      <c r="R4561" s="61" t="inlineStr">
        <is>
          <t>https://www.play.pl/dlaciebie/produkty/realme/realme-12-5g-256gb/?oid=4025025049&amp;ogrp=abonament&amp;installmentsAmount=24&amp;upfront=1.0</t>
        </is>
      </c>
      <c r="S4561" s="62" t="inlineStr">
        <is>
          <t>Handset</t>
        </is>
      </c>
      <c r="T4561" s="62" t="n"/>
      <c r="U4561" s="61" t="inlineStr">
        <is>
          <t>play.pl_6Rcgjtc7JRjMe6l5wcb+g==</t>
        </is>
      </c>
      <c r="V4561" t="inlineStr">
        <is>
          <t>20250424</t>
        </is>
      </c>
    </row>
    <row r="4562" ht="15" customHeight="1">
      <c r="A4562" s="56" t="inlineStr">
        <is>
          <t>AN00000251</t>
        </is>
      </c>
      <c r="B4562" s="57" t="inlineStr">
        <is>
          <t>Realme</t>
        </is>
      </c>
      <c r="C4562" s="57" t="inlineStr">
        <is>
          <t>Realme 12 5G 8/256GB</t>
        </is>
      </c>
      <c r="D4562" s="57" t="inlineStr">
        <is>
          <t>-</t>
        </is>
      </c>
      <c r="E4562" s="58" t="n">
        <v>799</v>
      </c>
      <c r="F4562" s="58" t="inlineStr">
        <is>
          <t>799.00</t>
        </is>
      </c>
      <c r="G4562" s="58" t="inlineStr">
        <is>
          <t>Instock</t>
        </is>
      </c>
      <c r="H4562" s="58">
        <f>F4562+0</f>
        <v/>
      </c>
      <c r="I4562" s="58" t="n"/>
      <c r="J4562" s="9">
        <f>IF(I4562&lt;&gt;"",I4562,H4562)</f>
        <v/>
      </c>
      <c r="K4562" s="9">
        <f>E4562/(1+M4562)</f>
        <v/>
      </c>
      <c r="L4562" s="59" t="inlineStr">
        <is>
          <t>PLN</t>
        </is>
      </c>
      <c r="M4562" s="60" t="n">
        <v>0.23</v>
      </c>
      <c r="N4562" s="9">
        <f>K4562*VLOOKUP(L4562,'Exchange rate'!A:B,2,0)</f>
        <v/>
      </c>
      <c r="O4562" s="57" t="inlineStr">
        <is>
          <t>Play M</t>
        </is>
      </c>
      <c r="P4562" s="57" t="inlineStr">
        <is>
          <t>Play M</t>
        </is>
      </c>
      <c r="Q4562" s="57" t="inlineStr">
        <is>
          <t>Poland</t>
        </is>
      </c>
      <c r="R4562" s="61" t="inlineStr">
        <is>
          <t>https://www.play.pl/dlaciebie/produkty/realme/realme-12-5g-256gb/?oid=4026736649&amp;ogrp=abonament&amp;installmentsAmount=24&amp;upfront=1.0</t>
        </is>
      </c>
      <c r="S4562" s="62" t="inlineStr">
        <is>
          <t>Handset</t>
        </is>
      </c>
      <c r="T4562" s="62" t="n"/>
      <c r="U4562" s="61" t="inlineStr">
        <is>
          <t>play.pl_M4jNjT8CqOTqksXLctHOmA==</t>
        </is>
      </c>
      <c r="V4562" t="inlineStr">
        <is>
          <t>20250424</t>
        </is>
      </c>
    </row>
    <row r="4563" ht="15" customHeight="1">
      <c r="A4563" s="56" t="inlineStr">
        <is>
          <t>AN00000251</t>
        </is>
      </c>
      <c r="B4563" s="57" t="inlineStr">
        <is>
          <t>Realme</t>
        </is>
      </c>
      <c r="C4563" s="57" t="inlineStr">
        <is>
          <t>Realme 12 5G 8/256GB</t>
        </is>
      </c>
      <c r="D4563" s="57" t="inlineStr">
        <is>
          <t>-</t>
        </is>
      </c>
      <c r="E4563" s="58" t="n">
        <v>799</v>
      </c>
      <c r="F4563" s="58" t="inlineStr">
        <is>
          <t>799.00</t>
        </is>
      </c>
      <c r="G4563" s="58" t="inlineStr">
        <is>
          <t>Instock</t>
        </is>
      </c>
      <c r="H4563" s="58">
        <f>F4563+0</f>
        <v/>
      </c>
      <c r="I4563" s="58" t="n"/>
      <c r="J4563" s="9">
        <f>IF(I4563&lt;&gt;"",I4563,H4563)</f>
        <v/>
      </c>
      <c r="K4563" s="9">
        <f>E4563/(1+M4563)</f>
        <v/>
      </c>
      <c r="L4563" s="59" t="inlineStr">
        <is>
          <t>PLN</t>
        </is>
      </c>
      <c r="M4563" s="60" t="n">
        <v>0.23</v>
      </c>
      <c r="N4563" s="9">
        <f>K4563*VLOOKUP(L4563,'Exchange rate'!A:B,2,0)</f>
        <v/>
      </c>
      <c r="O4563" s="57" t="inlineStr">
        <is>
          <t>Play L</t>
        </is>
      </c>
      <c r="P4563" s="57" t="inlineStr">
        <is>
          <t>Play L</t>
        </is>
      </c>
      <c r="Q4563" s="57" t="inlineStr">
        <is>
          <t>Poland</t>
        </is>
      </c>
      <c r="R4563" s="61" t="inlineStr">
        <is>
          <t>https://www.play.pl/dlaciebie/produkty/realme/realme-12-5g-256gb/?oid=4026736659&amp;sku</t>
        </is>
      </c>
      <c r="S4563" s="62" t="inlineStr">
        <is>
          <t>Handset</t>
        </is>
      </c>
      <c r="T4563" s="62" t="n"/>
      <c r="U4563" s="61" t="inlineStr">
        <is>
          <t>play.pl_lYTF69AboUaX+sDSBdDSLA==</t>
        </is>
      </c>
      <c r="V4563" t="inlineStr">
        <is>
          <t>20250424</t>
        </is>
      </c>
    </row>
    <row r="4564" ht="15" customHeight="1">
      <c r="A4564" s="56" t="inlineStr">
        <is>
          <t>BN2009276</t>
        </is>
      </c>
      <c r="B4564" s="57" t="inlineStr">
        <is>
          <t>Realme</t>
        </is>
      </c>
      <c r="C4564" s="57" t="inlineStr">
        <is>
          <t>Realme 12 Plus 8-256GB 5G</t>
        </is>
      </c>
      <c r="D4564" s="57" t="inlineStr">
        <is>
          <t>-</t>
        </is>
      </c>
      <c r="E4564" s="58" t="n">
        <v>999</v>
      </c>
      <c r="F4564" s="58" t="inlineStr">
        <is>
          <t>999.00</t>
        </is>
      </c>
      <c r="G4564" s="58" t="inlineStr">
        <is>
          <t>Instock</t>
        </is>
      </c>
      <c r="H4564" s="58">
        <f>F4564+0</f>
        <v/>
      </c>
      <c r="I4564" s="58" t="n"/>
      <c r="J4564" s="9">
        <f>IF(I4564&lt;&gt;"",I4564,H4564)</f>
        <v/>
      </c>
      <c r="K4564" s="9">
        <f>E4564/(1+M4564)</f>
        <v/>
      </c>
      <c r="L4564" s="59" t="inlineStr">
        <is>
          <t>PLN</t>
        </is>
      </c>
      <c r="M4564" s="60" t="n">
        <v>0.23</v>
      </c>
      <c r="N4564" s="9">
        <f>K4564*VLOOKUP(L4564,'Exchange rate'!A:B,2,0)</f>
        <v/>
      </c>
      <c r="O4564" s="57" t="inlineStr">
        <is>
          <t>Play S</t>
        </is>
      </c>
      <c r="P4564" s="57" t="inlineStr">
        <is>
          <t>Play S</t>
        </is>
      </c>
      <c r="Q4564" s="57" t="inlineStr">
        <is>
          <t>Poland</t>
        </is>
      </c>
      <c r="R4564" s="61" t="inlineStr">
        <is>
          <t>https://www.play.pl/dlaciebie/produkty/realme/realme-12-plus-5g/?oid=4025025049&amp;ogrp=abonament&amp;installmentsAmount=24&amp;upfront=89&amp;simCard=1&amp;context=B2C</t>
        </is>
      </c>
      <c r="S4564" s="62" t="inlineStr">
        <is>
          <t>Handset</t>
        </is>
      </c>
      <c r="T4564" s="62" t="n"/>
      <c r="U4564" s="61" t="inlineStr">
        <is>
          <t>play.pl_NbDoi7X9jbW+TaLXJWPrDg==</t>
        </is>
      </c>
      <c r="V4564" t="inlineStr">
        <is>
          <t>20250424</t>
        </is>
      </c>
    </row>
    <row r="4565" ht="15" customHeight="1">
      <c r="A4565" s="56" t="inlineStr">
        <is>
          <t>BN2009276</t>
        </is>
      </c>
      <c r="B4565" s="57" t="inlineStr">
        <is>
          <t>Realme</t>
        </is>
      </c>
      <c r="C4565" s="57" t="inlineStr">
        <is>
          <t>Realme 12 Plus 8-256GB 5G</t>
        </is>
      </c>
      <c r="D4565" s="57" t="inlineStr">
        <is>
          <t>-</t>
        </is>
      </c>
      <c r="E4565" s="58" t="n">
        <v>979</v>
      </c>
      <c r="F4565" s="58" t="inlineStr">
        <is>
          <t>979.00</t>
        </is>
      </c>
      <c r="G4565" s="58" t="inlineStr">
        <is>
          <t>Instock</t>
        </is>
      </c>
      <c r="H4565" s="58">
        <f>F4565+0</f>
        <v/>
      </c>
      <c r="I4565" s="58" t="n"/>
      <c r="J4565" s="9">
        <f>IF(I4565&lt;&gt;"",I4565,H4565)</f>
        <v/>
      </c>
      <c r="K4565" s="9">
        <f>E4565/(1+M4565)</f>
        <v/>
      </c>
      <c r="L4565" s="59" t="inlineStr">
        <is>
          <t>PLN</t>
        </is>
      </c>
      <c r="M4565" s="60" t="n">
        <v>0.23</v>
      </c>
      <c r="N4565" s="9">
        <f>K4565*VLOOKUP(L4565,'Exchange rate'!A:B,2,0)</f>
        <v/>
      </c>
      <c r="O4565" s="57" t="inlineStr">
        <is>
          <t>Play M</t>
        </is>
      </c>
      <c r="P4565" s="57" t="inlineStr">
        <is>
          <t>Play M</t>
        </is>
      </c>
      <c r="Q4565" s="57" t="inlineStr">
        <is>
          <t>Poland</t>
        </is>
      </c>
      <c r="R4565" s="61" t="inlineStr">
        <is>
          <t>https://www.play.pl/dlaciebie/produkty/realme/realme-12-plus-5g/?oid=4026736649&amp;ogrp=abonament&amp;installmentsAmount=24&amp;upfront=1.0&amp;simCard=1&amp;context=B2C</t>
        </is>
      </c>
      <c r="S4565" s="62" t="inlineStr">
        <is>
          <t>Handset</t>
        </is>
      </c>
      <c r="T4565" s="62" t="n"/>
      <c r="U4565" s="61" t="inlineStr">
        <is>
          <t>play.pl_+mov7P9Yfjp433V6SzYOig==</t>
        </is>
      </c>
      <c r="V4565" t="inlineStr">
        <is>
          <t>20250424</t>
        </is>
      </c>
    </row>
    <row r="4566" ht="15" customHeight="1">
      <c r="A4566" s="56" t="inlineStr">
        <is>
          <t>BN2009276</t>
        </is>
      </c>
      <c r="B4566" s="57" t="inlineStr">
        <is>
          <t>Realme</t>
        </is>
      </c>
      <c r="C4566" s="57" t="inlineStr">
        <is>
          <t>Realme 12 Plus 8-256GB 5G</t>
        </is>
      </c>
      <c r="D4566" s="57" t="inlineStr">
        <is>
          <t>-</t>
        </is>
      </c>
      <c r="E4566" s="58" t="n">
        <v>969</v>
      </c>
      <c r="F4566" s="58" t="inlineStr">
        <is>
          <t>969.00</t>
        </is>
      </c>
      <c r="G4566" s="58" t="inlineStr">
        <is>
          <t>Instock</t>
        </is>
      </c>
      <c r="H4566" s="58">
        <f>F4566+0</f>
        <v/>
      </c>
      <c r="I4566" s="58" t="n"/>
      <c r="J4566" s="9">
        <f>IF(I4566&lt;&gt;"",I4566,H4566)</f>
        <v/>
      </c>
      <c r="K4566" s="9">
        <f>E4566/(1+M4566)</f>
        <v/>
      </c>
      <c r="L4566" s="59" t="inlineStr">
        <is>
          <t>PLN</t>
        </is>
      </c>
      <c r="M4566" s="60" t="n">
        <v>0.23</v>
      </c>
      <c r="N4566" s="9">
        <f>K4566*VLOOKUP(L4566,'Exchange rate'!A:B,2,0)</f>
        <v/>
      </c>
      <c r="O4566" s="57" t="inlineStr">
        <is>
          <t>Play L</t>
        </is>
      </c>
      <c r="P4566" s="57" t="inlineStr">
        <is>
          <t>Play L</t>
        </is>
      </c>
      <c r="Q4566" s="57" t="inlineStr">
        <is>
          <t>Poland</t>
        </is>
      </c>
      <c r="R4566" s="61" t="inlineStr">
        <is>
          <t>https://www.play.pl/dlaciebie/produkty/realme/realme-12-plus-5g/?oid=4026736659&amp;ogrp=abonament&amp;installmentsAmount=24&amp;upfront=1.0</t>
        </is>
      </c>
      <c r="S4566" s="62" t="inlineStr">
        <is>
          <t>Handset</t>
        </is>
      </c>
      <c r="T4566" s="62" t="n"/>
      <c r="U4566" s="61" t="inlineStr">
        <is>
          <t>play.pl_UBpO6U5x79wr5shSKJXUzw==</t>
        </is>
      </c>
      <c r="V4566" t="inlineStr">
        <is>
          <t>20250424</t>
        </is>
      </c>
    </row>
    <row r="4567" ht="15" customHeight="1">
      <c r="A4567" s="56" t="inlineStr">
        <is>
          <t>BN2009564</t>
        </is>
      </c>
      <c r="B4567" s="57" t="inlineStr">
        <is>
          <t>Realme</t>
        </is>
      </c>
      <c r="C4567" s="57" t="inlineStr">
        <is>
          <t>Realme 12 Pro 12-256GB 5G</t>
        </is>
      </c>
      <c r="D4567" s="57" t="inlineStr">
        <is>
          <t>-</t>
        </is>
      </c>
      <c r="E4567" s="58" t="n">
        <v>1599</v>
      </c>
      <c r="F4567" s="58" t="inlineStr">
        <is>
          <t>1599.00</t>
        </is>
      </c>
      <c r="G4567" s="58" t="inlineStr">
        <is>
          <t>Instock</t>
        </is>
      </c>
      <c r="H4567" s="58">
        <f>F4567+0</f>
        <v/>
      </c>
      <c r="I4567" s="58" t="n"/>
      <c r="J4567" s="9">
        <f>IF(I4567&lt;&gt;"",I4567,H4567)</f>
        <v/>
      </c>
      <c r="K4567" s="9">
        <f>E4567/(1+M4567)</f>
        <v/>
      </c>
      <c r="L4567" s="59" t="inlineStr">
        <is>
          <t>PLN</t>
        </is>
      </c>
      <c r="M4567" s="60" t="n">
        <v>0.23</v>
      </c>
      <c r="N4567" s="9">
        <f>K4567*VLOOKUP(L4567,'Exchange rate'!A:B,2,0)</f>
        <v/>
      </c>
      <c r="O4567" s="57" t="inlineStr">
        <is>
          <t>Play S</t>
        </is>
      </c>
      <c r="P4567" s="57" t="inlineStr">
        <is>
          <t>Play S</t>
        </is>
      </c>
      <c r="Q4567" s="57" t="inlineStr">
        <is>
          <t>Poland</t>
        </is>
      </c>
      <c r="R4567" s="61" t="inlineStr">
        <is>
          <t>https://www.play.pl/dlaciebie/produkty/realme/realme-12-pro/?oid=4025025049&amp;ogrp=abonament&amp;installmentsAmount=24&amp;upfront=499.0</t>
        </is>
      </c>
      <c r="S4567" s="62" t="inlineStr">
        <is>
          <t>Handset</t>
        </is>
      </c>
      <c r="T4567" s="62" t="n"/>
      <c r="U4567" s="61" t="inlineStr">
        <is>
          <t>play.pl_aw7fRIjcG2lQdLu3rRnI5w==</t>
        </is>
      </c>
      <c r="V4567" t="inlineStr">
        <is>
          <t>20250424</t>
        </is>
      </c>
    </row>
    <row r="4568" ht="15" customHeight="1">
      <c r="A4568" s="56" t="inlineStr">
        <is>
          <t>BN2009564</t>
        </is>
      </c>
      <c r="B4568" s="57" t="inlineStr">
        <is>
          <t>Realme</t>
        </is>
      </c>
      <c r="C4568" s="57" t="inlineStr">
        <is>
          <t>Realme 12 Pro 12-256GB 5G</t>
        </is>
      </c>
      <c r="D4568" s="57" t="inlineStr">
        <is>
          <t>-</t>
        </is>
      </c>
      <c r="E4568" s="58" t="n">
        <v>1499</v>
      </c>
      <c r="F4568" s="58" t="inlineStr">
        <is>
          <t>1499.00</t>
        </is>
      </c>
      <c r="G4568" s="58" t="inlineStr">
        <is>
          <t>Instock</t>
        </is>
      </c>
      <c r="H4568" s="58">
        <f>F4568+0</f>
        <v/>
      </c>
      <c r="I4568" s="58" t="n"/>
      <c r="J4568" s="9">
        <f>IF(I4568&lt;&gt;"",I4568,H4568)</f>
        <v/>
      </c>
      <c r="K4568" s="9">
        <f>E4568/(1+M4568)</f>
        <v/>
      </c>
      <c r="L4568" s="59" t="inlineStr">
        <is>
          <t>PLN</t>
        </is>
      </c>
      <c r="M4568" s="60" t="n">
        <v>0.23</v>
      </c>
      <c r="N4568" s="9">
        <f>K4568*VLOOKUP(L4568,'Exchange rate'!A:B,2,0)</f>
        <v/>
      </c>
      <c r="O4568" s="57" t="inlineStr">
        <is>
          <t>Play M</t>
        </is>
      </c>
      <c r="P4568" s="57" t="inlineStr">
        <is>
          <t>Play M</t>
        </is>
      </c>
      <c r="Q4568" s="57" t="inlineStr">
        <is>
          <t>Poland</t>
        </is>
      </c>
      <c r="R4568" s="61" t="inlineStr">
        <is>
          <t>https://www.play.pl/dlaciebie/produkty/realme/realme-12-pro/?oid=4026736649&amp;ogrp=abonament&amp;installmentsAmount=24&amp;upfront=123.16</t>
        </is>
      </c>
      <c r="S4568" s="62" t="inlineStr">
        <is>
          <t>Handset</t>
        </is>
      </c>
      <c r="T4568" s="62" t="n"/>
      <c r="U4568" s="61" t="inlineStr">
        <is>
          <t>play.pl_Xn5KZNPJ25UbbUfVk07Y2Q==</t>
        </is>
      </c>
      <c r="V4568" t="inlineStr">
        <is>
          <t>20250424</t>
        </is>
      </c>
    </row>
    <row r="4569" ht="15" customHeight="1">
      <c r="A4569" s="56" t="inlineStr">
        <is>
          <t>BN2009564</t>
        </is>
      </c>
      <c r="B4569" s="57" t="inlineStr">
        <is>
          <t>Realme</t>
        </is>
      </c>
      <c r="C4569" s="57" t="inlineStr">
        <is>
          <t>Realme 12 Pro 12-256GB 5G</t>
        </is>
      </c>
      <c r="D4569" s="57" t="inlineStr">
        <is>
          <t>-</t>
        </is>
      </c>
      <c r="E4569" s="58" t="n">
        <v>1439</v>
      </c>
      <c r="F4569" s="58" t="inlineStr">
        <is>
          <t>1439.00</t>
        </is>
      </c>
      <c r="G4569" s="58" t="inlineStr">
        <is>
          <t>Instock</t>
        </is>
      </c>
      <c r="H4569" s="58">
        <f>F4569+0</f>
        <v/>
      </c>
      <c r="I4569" s="58" t="n"/>
      <c r="J4569" s="9">
        <f>IF(I4569&lt;&gt;"",I4569,H4569)</f>
        <v/>
      </c>
      <c r="K4569" s="9">
        <f>E4569/(1+M4569)</f>
        <v/>
      </c>
      <c r="L4569" s="59" t="inlineStr">
        <is>
          <t>PLN</t>
        </is>
      </c>
      <c r="M4569" s="60" t="n">
        <v>0.23</v>
      </c>
      <c r="N4569" s="9">
        <f>K4569*VLOOKUP(L4569,'Exchange rate'!A:B,2,0)</f>
        <v/>
      </c>
      <c r="O4569" s="57" t="inlineStr">
        <is>
          <t>Play L</t>
        </is>
      </c>
      <c r="P4569" s="57" t="inlineStr">
        <is>
          <t>Play L</t>
        </is>
      </c>
      <c r="Q4569" s="57" t="inlineStr">
        <is>
          <t>Poland</t>
        </is>
      </c>
      <c r="R4569" s="61" t="inlineStr">
        <is>
          <t>https://www.play.pl/dlaciebie/produkty/realme/realme-12-pro/?oid=4026736659&amp;ogrp=abonament&amp;installmentsAmount=24&amp;upfront=499.0</t>
        </is>
      </c>
      <c r="S4569" s="62" t="inlineStr">
        <is>
          <t>Handset</t>
        </is>
      </c>
      <c r="T4569" s="62" t="n"/>
      <c r="U4569" s="61" t="inlineStr">
        <is>
          <t>play.pl_K4hD5BpSeGsB0VWPUYSD9A==</t>
        </is>
      </c>
      <c r="V4569" t="inlineStr">
        <is>
          <t>20250424</t>
        </is>
      </c>
    </row>
    <row r="4570" ht="15" customHeight="1">
      <c r="A4570" s="56" t="inlineStr">
        <is>
          <t>BN2009180</t>
        </is>
      </c>
      <c r="B4570" s="57" t="inlineStr">
        <is>
          <t>Realme</t>
        </is>
      </c>
      <c r="C4570" s="57" t="inlineStr">
        <is>
          <t>Realme 12 Pro+ 12-512GB 5G</t>
        </is>
      </c>
      <c r="D4570" s="57" t="inlineStr">
        <is>
          <t>-</t>
        </is>
      </c>
      <c r="E4570" s="58" t="n">
        <v>1849</v>
      </c>
      <c r="F4570" s="58" t="inlineStr">
        <is>
          <t>1849.00</t>
        </is>
      </c>
      <c r="G4570" s="58" t="inlineStr">
        <is>
          <t>Instock</t>
        </is>
      </c>
      <c r="H4570" s="58">
        <f>F4570+0</f>
        <v/>
      </c>
      <c r="I4570" s="58" t="n"/>
      <c r="J4570" s="9">
        <f>IF(I4570&lt;&gt;"",I4570,H4570)</f>
        <v/>
      </c>
      <c r="K4570" s="9">
        <f>E4570/(1+M4570)</f>
        <v/>
      </c>
      <c r="L4570" s="59" t="inlineStr">
        <is>
          <t>PLN</t>
        </is>
      </c>
      <c r="M4570" s="60" t="n">
        <v>0.23</v>
      </c>
      <c r="N4570" s="9">
        <f>K4570*VLOOKUP(L4570,'Exchange rate'!A:B,2,0)</f>
        <v/>
      </c>
      <c r="O4570" s="57" t="inlineStr">
        <is>
          <t>Play S</t>
        </is>
      </c>
      <c r="P4570" s="57" t="inlineStr">
        <is>
          <t>Play S</t>
        </is>
      </c>
      <c r="Q4570" s="57" t="inlineStr">
        <is>
          <t>Poland</t>
        </is>
      </c>
      <c r="R4570" s="61" t="inlineStr">
        <is>
          <t>https://www.play.pl/dlaciebie/produkty/realme/realme-12-pro-plus/?oid=4025025049&amp;ogrp=abonament&amp;installmentsAmount=24&amp;upfront=649.0</t>
        </is>
      </c>
      <c r="S4570" s="62" t="inlineStr">
        <is>
          <t>Handset</t>
        </is>
      </c>
      <c r="T4570" s="62" t="n"/>
      <c r="U4570" s="61" t="inlineStr">
        <is>
          <t>play.pl_MWW8PQ4OpCc4UjHQXdqVXw==</t>
        </is>
      </c>
      <c r="V4570" t="inlineStr">
        <is>
          <t>20250424</t>
        </is>
      </c>
    </row>
    <row r="4571" ht="15" customHeight="1">
      <c r="A4571" s="56" t="inlineStr">
        <is>
          <t>BN2009180</t>
        </is>
      </c>
      <c r="B4571" s="57" t="inlineStr">
        <is>
          <t>Realme</t>
        </is>
      </c>
      <c r="C4571" s="57" t="inlineStr">
        <is>
          <t>Realme 12 Pro+ 12-512GB 5G</t>
        </is>
      </c>
      <c r="D4571" s="57" t="inlineStr">
        <is>
          <t>-</t>
        </is>
      </c>
      <c r="E4571" s="58" t="n">
        <v>1849</v>
      </c>
      <c r="F4571" s="58" t="inlineStr">
        <is>
          <t>1849.00</t>
        </is>
      </c>
      <c r="G4571" s="58" t="inlineStr">
        <is>
          <t>Instock</t>
        </is>
      </c>
      <c r="H4571" s="58">
        <f>F4571+0</f>
        <v/>
      </c>
      <c r="I4571" s="58" t="n"/>
      <c r="J4571" s="9">
        <f>IF(I4571&lt;&gt;"",I4571,H4571)</f>
        <v/>
      </c>
      <c r="K4571" s="9">
        <f>E4571/(1+M4571)</f>
        <v/>
      </c>
      <c r="L4571" s="59" t="inlineStr">
        <is>
          <t>PLN</t>
        </is>
      </c>
      <c r="M4571" s="60" t="n">
        <v>0.23</v>
      </c>
      <c r="N4571" s="9">
        <f>K4571*VLOOKUP(L4571,'Exchange rate'!A:B,2,0)</f>
        <v/>
      </c>
      <c r="O4571" s="57" t="inlineStr">
        <is>
          <t>Play M</t>
        </is>
      </c>
      <c r="P4571" s="57" t="inlineStr">
        <is>
          <t>Play M</t>
        </is>
      </c>
      <c r="Q4571" s="57" t="inlineStr">
        <is>
          <t>Poland</t>
        </is>
      </c>
      <c r="R4571" s="61" t="inlineStr">
        <is>
          <t>https://www.play.pl/dlaciebie/produkty/realme/realme-12-pro-plus/?oid=4026736649&amp;upfront=1&amp;installmentsAmount=24&amp;simCard=1&amp;context=B2C</t>
        </is>
      </c>
      <c r="S4571" s="62" t="inlineStr">
        <is>
          <t>Handset</t>
        </is>
      </c>
      <c r="T4571" s="62" t="n"/>
      <c r="U4571" s="61" t="inlineStr">
        <is>
          <t>play.pl_MYJhyes79WvaOQE4p77u0w==</t>
        </is>
      </c>
      <c r="V4571" t="inlineStr">
        <is>
          <t>20250424</t>
        </is>
      </c>
    </row>
    <row r="4572" ht="15" customHeight="1">
      <c r="A4572" s="56" t="inlineStr">
        <is>
          <t>BN2009180</t>
        </is>
      </c>
      <c r="B4572" s="57" t="inlineStr">
        <is>
          <t>Realme</t>
        </is>
      </c>
      <c r="C4572" s="57" t="inlineStr">
        <is>
          <t>Realme 12 Pro+ 12-512GB 5G</t>
        </is>
      </c>
      <c r="D4572" s="57" t="inlineStr">
        <is>
          <t>-</t>
        </is>
      </c>
      <c r="E4572" s="58" t="n">
        <v>1849</v>
      </c>
      <c r="F4572" s="58" t="inlineStr">
        <is>
          <t>1849.00</t>
        </is>
      </c>
      <c r="G4572" s="58" t="inlineStr">
        <is>
          <t>Instock</t>
        </is>
      </c>
      <c r="H4572" s="58">
        <f>F4572+0</f>
        <v/>
      </c>
      <c r="I4572" s="58" t="n"/>
      <c r="J4572" s="9">
        <f>IF(I4572&lt;&gt;"",I4572,H4572)</f>
        <v/>
      </c>
      <c r="K4572" s="9">
        <f>E4572/(1+M4572)</f>
        <v/>
      </c>
      <c r="L4572" s="59" t="inlineStr">
        <is>
          <t>PLN</t>
        </is>
      </c>
      <c r="M4572" s="60" t="n">
        <v>0.23</v>
      </c>
      <c r="N4572" s="9">
        <f>K4572*VLOOKUP(L4572,'Exchange rate'!A:B,2,0)</f>
        <v/>
      </c>
      <c r="O4572" s="57" t="inlineStr">
        <is>
          <t>Play L</t>
        </is>
      </c>
      <c r="P4572" s="57" t="inlineStr">
        <is>
          <t>Play L</t>
        </is>
      </c>
      <c r="Q4572" s="57" t="inlineStr">
        <is>
          <t>Poland</t>
        </is>
      </c>
      <c r="R4572" s="61" t="inlineStr">
        <is>
          <t>https://www.play.pl/dlaciebie/produkty/realme/realme-12-pro-plus/?oid=4026736659&amp;upfront=1&amp;installmentsAmount=24</t>
        </is>
      </c>
      <c r="S4572" s="62" t="inlineStr">
        <is>
          <t>Handset</t>
        </is>
      </c>
      <c r="T4572" s="62" t="n"/>
      <c r="U4572" s="61" t="inlineStr">
        <is>
          <t>play.pl_3Hd5GxsJOvzWEwBb9kmYLg==</t>
        </is>
      </c>
      <c r="V4572" t="inlineStr">
        <is>
          <t>20250424</t>
        </is>
      </c>
    </row>
    <row r="4573" ht="15" customHeight="1">
      <c r="A4573" s="56" t="inlineStr">
        <is>
          <t>AN00000260</t>
        </is>
      </c>
      <c r="B4573" s="57" t="inlineStr">
        <is>
          <t>Realme</t>
        </is>
      </c>
      <c r="C4573" s="57" t="inlineStr">
        <is>
          <t>realme 14 Pro+ 5G 12/512GB</t>
        </is>
      </c>
      <c r="D4573" s="57" t="inlineStr">
        <is>
          <t>-</t>
        </is>
      </c>
      <c r="E4573" s="58" t="n">
        <v>2269</v>
      </c>
      <c r="F4573" s="58" t="inlineStr">
        <is>
          <t>2269.00</t>
        </is>
      </c>
      <c r="G4573" s="58" t="inlineStr">
        <is>
          <t>Instock</t>
        </is>
      </c>
      <c r="H4573" s="58">
        <f>F4573+0</f>
        <v/>
      </c>
      <c r="I4573" s="58" t="n"/>
      <c r="J4573" s="9">
        <f>IF(I4573&lt;&gt;"",I4573,H4573)</f>
        <v/>
      </c>
      <c r="K4573" s="9">
        <f>E4573/(1+M4573)</f>
        <v/>
      </c>
      <c r="L4573" s="59" t="inlineStr">
        <is>
          <t>PLN</t>
        </is>
      </c>
      <c r="M4573" s="60" t="n">
        <v>0.23</v>
      </c>
      <c r="N4573" s="9">
        <f>K4573*VLOOKUP(L4573,'Exchange rate'!A:B,2,0)</f>
        <v/>
      </c>
      <c r="O4573" s="57" t="inlineStr">
        <is>
          <t>Play S</t>
        </is>
      </c>
      <c r="P4573" s="57" t="inlineStr">
        <is>
          <t>Play S</t>
        </is>
      </c>
      <c r="Q4573" s="57" t="inlineStr">
        <is>
          <t>Poland</t>
        </is>
      </c>
      <c r="R4573" s="61" t="inlineStr">
        <is>
          <t>https://www.play.pl/dlaciebie/produkty/realme/realme-14-pro-plus-5g/?oid=4025025049&amp;ogrp=abonament&amp;installmentsAmount=24&amp;upfront=499.00</t>
        </is>
      </c>
      <c r="S4573" s="62" t="inlineStr">
        <is>
          <t>Handset</t>
        </is>
      </c>
      <c r="T4573" s="62" t="inlineStr">
        <is>
          <t>new</t>
        </is>
      </c>
      <c r="U4573" s="61" t="inlineStr">
        <is>
          <t>play.pl_eGtDoJOMxqo1+AJ50hDyQ==</t>
        </is>
      </c>
      <c r="V4573" t="inlineStr">
        <is>
          <t>20250424</t>
        </is>
      </c>
    </row>
    <row r="4574" ht="15" customHeight="1">
      <c r="A4574" s="56" t="inlineStr">
        <is>
          <t>AN00000260</t>
        </is>
      </c>
      <c r="B4574" s="57" t="inlineStr">
        <is>
          <t>Realme</t>
        </is>
      </c>
      <c r="C4574" s="57" t="inlineStr">
        <is>
          <t>realme 14 Pro+ 5G 12/512GB</t>
        </is>
      </c>
      <c r="D4574" s="57" t="inlineStr">
        <is>
          <t>-</t>
        </is>
      </c>
      <c r="E4574" s="58" t="n">
        <v>2089</v>
      </c>
      <c r="F4574" s="58" t="inlineStr">
        <is>
          <t>2089.00</t>
        </is>
      </c>
      <c r="G4574" s="58" t="inlineStr">
        <is>
          <t>Instock</t>
        </is>
      </c>
      <c r="H4574" s="58">
        <f>F4574+0</f>
        <v/>
      </c>
      <c r="I4574" s="58" t="n"/>
      <c r="J4574" s="9">
        <f>IF(I4574&lt;&gt;"",I4574,H4574)</f>
        <v/>
      </c>
      <c r="K4574" s="9">
        <f>E4574/(1+M4574)</f>
        <v/>
      </c>
      <c r="L4574" s="59" t="inlineStr">
        <is>
          <t>PLN</t>
        </is>
      </c>
      <c r="M4574" s="60" t="n">
        <v>0.23</v>
      </c>
      <c r="N4574" s="9">
        <f>K4574*VLOOKUP(L4574,'Exchange rate'!A:B,2,0)</f>
        <v/>
      </c>
      <c r="O4574" s="57" t="inlineStr">
        <is>
          <t>Play M</t>
        </is>
      </c>
      <c r="P4574" s="57" t="inlineStr">
        <is>
          <t>Play M</t>
        </is>
      </c>
      <c r="Q4574" s="57" t="inlineStr">
        <is>
          <t>Poland</t>
        </is>
      </c>
      <c r="R4574" s="61" t="inlineStr">
        <is>
          <t>https://www.play.pl/dlaciebie/produkty/realme/realme-14-pro-plus-5g/?oid=4026736649&amp;ogrp=abonament&amp;installmentsAmount=24&amp;upfront=499.00</t>
        </is>
      </c>
      <c r="S4574" s="62" t="inlineStr">
        <is>
          <t>Handset</t>
        </is>
      </c>
      <c r="T4574" s="62" t="inlineStr">
        <is>
          <t>new</t>
        </is>
      </c>
      <c r="U4574" s="61" t="inlineStr">
        <is>
          <t>play.pl_csada9y9TXk3Tq1VOTXiDQ==</t>
        </is>
      </c>
      <c r="V4574" t="inlineStr">
        <is>
          <t>20250424</t>
        </is>
      </c>
    </row>
    <row r="4575" ht="15" customHeight="1">
      <c r="A4575" s="56" t="inlineStr">
        <is>
          <t>AN00000260</t>
        </is>
      </c>
      <c r="B4575" s="57" t="inlineStr">
        <is>
          <t>Realme</t>
        </is>
      </c>
      <c r="C4575" s="57" t="inlineStr">
        <is>
          <t>realme 14 Pro+ 5G 12/512GB</t>
        </is>
      </c>
      <c r="D4575" s="57" t="inlineStr">
        <is>
          <t>-</t>
        </is>
      </c>
      <c r="E4575" s="58" t="n">
        <v>1899</v>
      </c>
      <c r="F4575" s="58" t="inlineStr">
        <is>
          <t>1899.00</t>
        </is>
      </c>
      <c r="G4575" s="58" t="inlineStr">
        <is>
          <t>Instock</t>
        </is>
      </c>
      <c r="H4575" s="58">
        <f>F4575+0</f>
        <v/>
      </c>
      <c r="I4575" s="58" t="n"/>
      <c r="J4575" s="9">
        <f>IF(I4575&lt;&gt;"",I4575,H4575)</f>
        <v/>
      </c>
      <c r="K4575" s="9">
        <f>E4575/(1+M4575)</f>
        <v/>
      </c>
      <c r="L4575" s="59" t="inlineStr">
        <is>
          <t>PLN</t>
        </is>
      </c>
      <c r="M4575" s="60" t="n">
        <v>0.23</v>
      </c>
      <c r="N4575" s="9">
        <f>K4575*VLOOKUP(L4575,'Exchange rate'!A:B,2,0)</f>
        <v/>
      </c>
      <c r="O4575" s="57" t="inlineStr">
        <is>
          <t>Play L</t>
        </is>
      </c>
      <c r="P4575" s="57" t="inlineStr">
        <is>
          <t>Play L</t>
        </is>
      </c>
      <c r="Q4575" s="57" t="inlineStr">
        <is>
          <t>Poland</t>
        </is>
      </c>
      <c r="R4575" s="61" t="inlineStr">
        <is>
          <t>https://www.play.pl/dlaciebie/produkty/realme/realme-14-pro-plus-5g/?oid=4026736659&amp;ogrp=abonament&amp;installmentsAmount=24&amp;upfront=499.00</t>
        </is>
      </c>
      <c r="S4575" s="62" t="inlineStr">
        <is>
          <t>Handset</t>
        </is>
      </c>
      <c r="T4575" s="62" t="inlineStr">
        <is>
          <t>new</t>
        </is>
      </c>
      <c r="U4575" s="61" t="inlineStr">
        <is>
          <t>play.pl_jmFHoeu30U95jGjOsEsP0Q==</t>
        </is>
      </c>
      <c r="V4575" t="inlineStr">
        <is>
          <t>20250424</t>
        </is>
      </c>
    </row>
    <row r="4576" ht="15" customHeight="1">
      <c r="A4576" s="56" t="inlineStr">
        <is>
          <t>AN00000259</t>
        </is>
      </c>
      <c r="B4576" s="57" t="inlineStr">
        <is>
          <t>Realme</t>
        </is>
      </c>
      <c r="C4576" s="57" t="inlineStr">
        <is>
          <t>realme 14X 5G 6/128GB</t>
        </is>
      </c>
      <c r="D4576" s="57" t="inlineStr">
        <is>
          <t>-</t>
        </is>
      </c>
      <c r="E4576" s="58" t="n">
        <v>759</v>
      </c>
      <c r="F4576" s="58" t="inlineStr">
        <is>
          <t>759.00</t>
        </is>
      </c>
      <c r="G4576" s="58" t="inlineStr">
        <is>
          <t>Instock</t>
        </is>
      </c>
      <c r="H4576" s="58">
        <f>F4576+0</f>
        <v/>
      </c>
      <c r="I4576" s="58" t="n"/>
      <c r="J4576" s="9">
        <f>IF(I4576&lt;&gt;"",I4576,H4576)</f>
        <v/>
      </c>
      <c r="K4576" s="9">
        <f>E4576/(1+M4576)</f>
        <v/>
      </c>
      <c r="L4576" s="59" t="inlineStr">
        <is>
          <t>PLN</t>
        </is>
      </c>
      <c r="M4576" s="60" t="n">
        <v>0.23</v>
      </c>
      <c r="N4576" s="9">
        <f>K4576*VLOOKUP(L4576,'Exchange rate'!A:B,2,0)</f>
        <v/>
      </c>
      <c r="O4576" s="57" t="inlineStr">
        <is>
          <t>Play S</t>
        </is>
      </c>
      <c r="P4576" s="57" t="inlineStr">
        <is>
          <t>Play S</t>
        </is>
      </c>
      <c r="Q4576" s="57" t="inlineStr">
        <is>
          <t>Poland</t>
        </is>
      </c>
      <c r="R4576" s="61" t="inlineStr">
        <is>
          <t>https://www.play.pl/dlaciebie/produkty/realme/realme-14x-5g/?oid=4025025049&amp;ogrp=abonament&amp;installmentsAmount=24&amp;upfront=1.0</t>
        </is>
      </c>
      <c r="S4576" s="62" t="inlineStr">
        <is>
          <t>Handset</t>
        </is>
      </c>
      <c r="T4576" s="62" t="inlineStr">
        <is>
          <t>new</t>
        </is>
      </c>
      <c r="U4576" s="61" t="inlineStr">
        <is>
          <t>play.pl_6QzylCL2sqNVaSXnf5vslg==</t>
        </is>
      </c>
      <c r="V4576" t="inlineStr">
        <is>
          <t>20250424</t>
        </is>
      </c>
    </row>
    <row r="4577" ht="15" customHeight="1">
      <c r="A4577" s="56" t="inlineStr">
        <is>
          <t>AN00000259</t>
        </is>
      </c>
      <c r="B4577" s="57" t="inlineStr">
        <is>
          <t>Realme</t>
        </is>
      </c>
      <c r="C4577" s="57" t="inlineStr">
        <is>
          <t>realme 14X 5G 6/128GB</t>
        </is>
      </c>
      <c r="D4577" s="57" t="inlineStr">
        <is>
          <t>-</t>
        </is>
      </c>
      <c r="E4577" s="58" t="n">
        <v>699</v>
      </c>
      <c r="F4577" s="58" t="inlineStr">
        <is>
          <t>699.00</t>
        </is>
      </c>
      <c r="G4577" s="58" t="inlineStr">
        <is>
          <t>Instock</t>
        </is>
      </c>
      <c r="H4577" s="58">
        <f>F4577+0</f>
        <v/>
      </c>
      <c r="I4577" s="58" t="n"/>
      <c r="J4577" s="9">
        <f>IF(I4577&lt;&gt;"",I4577,H4577)</f>
        <v/>
      </c>
      <c r="K4577" s="9">
        <f>E4577/(1+M4577)</f>
        <v/>
      </c>
      <c r="L4577" s="59" t="inlineStr">
        <is>
          <t>PLN</t>
        </is>
      </c>
      <c r="M4577" s="60" t="n">
        <v>0.23</v>
      </c>
      <c r="N4577" s="9">
        <f>K4577*VLOOKUP(L4577,'Exchange rate'!A:B,2,0)</f>
        <v/>
      </c>
      <c r="O4577" s="57" t="inlineStr">
        <is>
          <t>Play M</t>
        </is>
      </c>
      <c r="P4577" s="57" t="inlineStr">
        <is>
          <t>Play M</t>
        </is>
      </c>
      <c r="Q4577" s="57" t="inlineStr">
        <is>
          <t>Poland</t>
        </is>
      </c>
      <c r="R4577" s="61" t="inlineStr">
        <is>
          <t>https://www.play.pl/dlaciebie/produkty/realme/realme-14x-5g/?oid=4026736649&amp;ogrp=abonament&amp;installmentsAmount=24&amp;upfront=1.0</t>
        </is>
      </c>
      <c r="S4577" s="62" t="inlineStr">
        <is>
          <t>Handset</t>
        </is>
      </c>
      <c r="T4577" s="62" t="inlineStr">
        <is>
          <t>new</t>
        </is>
      </c>
      <c r="U4577" s="61" t="inlineStr">
        <is>
          <t>play.pl_7nB9ngdxP2a4FMOE+bjfKw==</t>
        </is>
      </c>
      <c r="V4577" t="inlineStr">
        <is>
          <t>20250424</t>
        </is>
      </c>
    </row>
    <row r="4578" ht="15" customHeight="1">
      <c r="A4578" s="56" t="inlineStr">
        <is>
          <t>AN00000259</t>
        </is>
      </c>
      <c r="B4578" s="57" t="inlineStr">
        <is>
          <t>Realme</t>
        </is>
      </c>
      <c r="C4578" s="57" t="inlineStr">
        <is>
          <t>realme 14X 5G 6/128GB</t>
        </is>
      </c>
      <c r="D4578" s="57" t="inlineStr">
        <is>
          <t>-</t>
        </is>
      </c>
      <c r="E4578" s="58" t="n">
        <v>649</v>
      </c>
      <c r="F4578" s="58" t="inlineStr">
        <is>
          <t>649.00</t>
        </is>
      </c>
      <c r="G4578" s="58" t="inlineStr">
        <is>
          <t>Instock</t>
        </is>
      </c>
      <c r="H4578" s="58">
        <f>F4578+0</f>
        <v/>
      </c>
      <c r="I4578" s="58" t="n"/>
      <c r="J4578" s="9">
        <f>IF(I4578&lt;&gt;"",I4578,H4578)</f>
        <v/>
      </c>
      <c r="K4578" s="9">
        <f>E4578/(1+M4578)</f>
        <v/>
      </c>
      <c r="L4578" s="59" t="inlineStr">
        <is>
          <t>PLN</t>
        </is>
      </c>
      <c r="M4578" s="60" t="n">
        <v>0.23</v>
      </c>
      <c r="N4578" s="9">
        <f>K4578*VLOOKUP(L4578,'Exchange rate'!A:B,2,0)</f>
        <v/>
      </c>
      <c r="O4578" s="57" t="inlineStr">
        <is>
          <t>Play L</t>
        </is>
      </c>
      <c r="P4578" s="57" t="inlineStr">
        <is>
          <t>Play L</t>
        </is>
      </c>
      <c r="Q4578" s="57" t="inlineStr">
        <is>
          <t>Poland</t>
        </is>
      </c>
      <c r="R4578" s="61" t="inlineStr">
        <is>
          <t>https://www.play.pl/dlaciebie/produkty/realme/realme-14x-5g/?oid=4026736659&amp;ogrp=abonament&amp;installmentsAmount=24&amp;upfront=1.0</t>
        </is>
      </c>
      <c r="S4578" s="62" t="inlineStr">
        <is>
          <t>Handset</t>
        </is>
      </c>
      <c r="T4578" s="62" t="inlineStr">
        <is>
          <t>new</t>
        </is>
      </c>
      <c r="U4578" s="61" t="inlineStr">
        <is>
          <t>play.pl_fozoTywdIMAPrjg7iYOvA==</t>
        </is>
      </c>
      <c r="V4578" t="inlineStr">
        <is>
          <t>20250424</t>
        </is>
      </c>
    </row>
    <row r="4579" ht="15" customHeight="1">
      <c r="A4579" s="56" t="inlineStr">
        <is>
          <t>AN00000034</t>
        </is>
      </c>
      <c r="B4579" s="57" t="inlineStr">
        <is>
          <t>Realme</t>
        </is>
      </c>
      <c r="C4579" s="57" t="inlineStr">
        <is>
          <t>Realme C35 4/64GB</t>
        </is>
      </c>
      <c r="D4579" s="57" t="inlineStr">
        <is>
          <t>-</t>
        </is>
      </c>
      <c r="E4579" s="58" t="n">
        <v>799</v>
      </c>
      <c r="F4579" s="58" t="inlineStr">
        <is>
          <t>799.00</t>
        </is>
      </c>
      <c r="G4579" s="58" t="inlineStr">
        <is>
          <t>Instock</t>
        </is>
      </c>
      <c r="H4579" s="58">
        <f>F4579+0</f>
        <v/>
      </c>
      <c r="I4579" s="58" t="n"/>
      <c r="J4579" s="9">
        <f>IF(I4579&lt;&gt;"",I4579,H4579)</f>
        <v/>
      </c>
      <c r="K4579" s="9">
        <f>E4579/(1+M4579)</f>
        <v/>
      </c>
      <c r="L4579" s="59" t="inlineStr">
        <is>
          <t>PLN</t>
        </is>
      </c>
      <c r="M4579" s="60" t="n">
        <v>0.23</v>
      </c>
      <c r="N4579" s="9">
        <f>K4579*VLOOKUP(L4579,'Exchange rate'!A:B,2,0)</f>
        <v/>
      </c>
      <c r="O4579" s="57" t="inlineStr">
        <is>
          <t>Play S</t>
        </is>
      </c>
      <c r="P4579" s="57" t="inlineStr">
        <is>
          <t>Play S</t>
        </is>
      </c>
      <c r="Q4579" s="57" t="inlineStr">
        <is>
          <t>Poland</t>
        </is>
      </c>
      <c r="R4579" s="61" t="inlineStr">
        <is>
          <t>https://www.play.pl/dlaciebie/produkty/realme/realme-c35/?oid=4025025049&amp;ogrp=abonament&amp;installmentsAmount=24&amp;upfront=1.0</t>
        </is>
      </c>
      <c r="S4579" s="62" t="inlineStr">
        <is>
          <t>Handset</t>
        </is>
      </c>
      <c r="T4579" s="62" t="n"/>
      <c r="U4579" s="61" t="inlineStr">
        <is>
          <t>play.pl_ZhTMaCo5VlsZtvCyohox3g==</t>
        </is>
      </c>
      <c r="V4579" t="inlineStr">
        <is>
          <t>20250424</t>
        </is>
      </c>
    </row>
    <row r="4580" ht="15" customHeight="1">
      <c r="A4580" s="56" t="inlineStr">
        <is>
          <t>AN00000034</t>
        </is>
      </c>
      <c r="B4580" s="57" t="inlineStr">
        <is>
          <t>Realme</t>
        </is>
      </c>
      <c r="C4580" s="57" t="inlineStr">
        <is>
          <t>Realme C35 4/64GB</t>
        </is>
      </c>
      <c r="D4580" s="57" t="inlineStr">
        <is>
          <t>-</t>
        </is>
      </c>
      <c r="E4580" s="58" t="n">
        <v>729</v>
      </c>
      <c r="F4580" s="58" t="inlineStr">
        <is>
          <t>729.00</t>
        </is>
      </c>
      <c r="G4580" s="58" t="inlineStr">
        <is>
          <t>Instock</t>
        </is>
      </c>
      <c r="H4580" s="58">
        <f>F4580+0</f>
        <v/>
      </c>
      <c r="I4580" s="58" t="n"/>
      <c r="J4580" s="9">
        <f>IF(I4580&lt;&gt;"",I4580,H4580)</f>
        <v/>
      </c>
      <c r="K4580" s="9">
        <f>E4580/(1+M4580)</f>
        <v/>
      </c>
      <c r="L4580" s="59" t="inlineStr">
        <is>
          <t>PLN</t>
        </is>
      </c>
      <c r="M4580" s="60" t="n">
        <v>0.23</v>
      </c>
      <c r="N4580" s="9">
        <f>K4580*VLOOKUP(L4580,'Exchange rate'!A:B,2,0)</f>
        <v/>
      </c>
      <c r="O4580" s="57" t="inlineStr">
        <is>
          <t>Play M</t>
        </is>
      </c>
      <c r="P4580" s="57" t="inlineStr">
        <is>
          <t>Play M</t>
        </is>
      </c>
      <c r="Q4580" s="57" t="inlineStr">
        <is>
          <t>Poland</t>
        </is>
      </c>
      <c r="R4580" s="61" t="inlineStr">
        <is>
          <t>https://www.play.pl/dlaciebie/produkty/realme/realme-c35/?oid=4026736649&amp;simCard=1&amp;context=B2C</t>
        </is>
      </c>
      <c r="S4580" s="62" t="inlineStr">
        <is>
          <t>Handset</t>
        </is>
      </c>
      <c r="T4580" s="62" t="n"/>
      <c r="U4580" s="61" t="inlineStr">
        <is>
          <t>play.pl_2c75idZLWVlTd4nduvHSQ==</t>
        </is>
      </c>
      <c r="V4580" t="inlineStr">
        <is>
          <t>20250424</t>
        </is>
      </c>
    </row>
    <row r="4581" ht="15" customHeight="1">
      <c r="A4581" s="56" t="inlineStr">
        <is>
          <t>AN00000034</t>
        </is>
      </c>
      <c r="B4581" s="57" t="inlineStr">
        <is>
          <t>Realme</t>
        </is>
      </c>
      <c r="C4581" s="57" t="inlineStr">
        <is>
          <t>Realme C35 4/64GB</t>
        </is>
      </c>
      <c r="D4581" s="57" t="inlineStr">
        <is>
          <t>-</t>
        </is>
      </c>
      <c r="E4581" s="58" t="n">
        <v>679</v>
      </c>
      <c r="F4581" s="58" t="inlineStr">
        <is>
          <t>679.00</t>
        </is>
      </c>
      <c r="G4581" s="58" t="inlineStr">
        <is>
          <t>Instock</t>
        </is>
      </c>
      <c r="H4581" s="58">
        <f>F4581+0</f>
        <v/>
      </c>
      <c r="I4581" s="58" t="n"/>
      <c r="J4581" s="9">
        <f>IF(I4581&lt;&gt;"",I4581,H4581)</f>
        <v/>
      </c>
      <c r="K4581" s="9">
        <f>E4581/(1+M4581)</f>
        <v/>
      </c>
      <c r="L4581" s="59" t="inlineStr">
        <is>
          <t>PLN</t>
        </is>
      </c>
      <c r="M4581" s="60" t="n">
        <v>0.23</v>
      </c>
      <c r="N4581" s="9">
        <f>K4581*VLOOKUP(L4581,'Exchange rate'!A:B,2,0)</f>
        <v/>
      </c>
      <c r="O4581" s="57" t="inlineStr">
        <is>
          <t>Play L</t>
        </is>
      </c>
      <c r="P4581" s="57" t="inlineStr">
        <is>
          <t>Play L</t>
        </is>
      </c>
      <c r="Q4581" s="57" t="inlineStr">
        <is>
          <t>Poland</t>
        </is>
      </c>
      <c r="R4581" s="61" t="inlineStr">
        <is>
          <t>https://www.play.pl/dlaciebie/produkty/realme/realme-c35/?oid=4026736659</t>
        </is>
      </c>
      <c r="S4581" s="62" t="inlineStr">
        <is>
          <t>Handset</t>
        </is>
      </c>
      <c r="T4581" s="62" t="n"/>
      <c r="U4581" s="61" t="inlineStr">
        <is>
          <t>play.pl_WaUYW7597YXZXo5D9jBAw==</t>
        </is>
      </c>
      <c r="V4581" t="inlineStr">
        <is>
          <t>20250424</t>
        </is>
      </c>
    </row>
    <row r="4582" ht="15" customHeight="1">
      <c r="A4582" s="56" t="inlineStr">
        <is>
          <t>BN2008847</t>
        </is>
      </c>
      <c r="B4582" s="57" t="inlineStr">
        <is>
          <t>Realme</t>
        </is>
      </c>
      <c r="C4582" s="57" t="inlineStr">
        <is>
          <t>Realme C51 4-128GB LTE</t>
        </is>
      </c>
      <c r="D4582" s="57" t="inlineStr">
        <is>
          <t>-</t>
        </is>
      </c>
      <c r="E4582" s="58" t="n">
        <v>499</v>
      </c>
      <c r="F4582" s="58" t="inlineStr">
        <is>
          <t>499.00</t>
        </is>
      </c>
      <c r="G4582" s="58" t="inlineStr">
        <is>
          <t>Instock</t>
        </is>
      </c>
      <c r="H4582" s="58">
        <f>F4582+0</f>
        <v/>
      </c>
      <c r="I4582" s="58" t="n"/>
      <c r="J4582" s="9">
        <f>IF(I4582&lt;&gt;"",I4582,H4582)</f>
        <v/>
      </c>
      <c r="K4582" s="9">
        <f>E4582/(1+M4582)</f>
        <v/>
      </c>
      <c r="L4582" s="59" t="inlineStr">
        <is>
          <t>PLN</t>
        </is>
      </c>
      <c r="M4582" s="60" t="n">
        <v>0.23</v>
      </c>
      <c r="N4582" s="9">
        <f>K4582*VLOOKUP(L4582,'Exchange rate'!A:B,2,0)</f>
        <v/>
      </c>
      <c r="O4582" s="57" t="inlineStr">
        <is>
          <t>Play S</t>
        </is>
      </c>
      <c r="P4582" s="57" t="inlineStr">
        <is>
          <t>Play S</t>
        </is>
      </c>
      <c r="Q4582" s="57" t="inlineStr">
        <is>
          <t>Poland</t>
        </is>
      </c>
      <c r="R4582" s="61" t="inlineStr">
        <is>
          <t>https://www.play.pl/dlaciebie/produkty/realme/realme-c51/?oid=4025025049&amp;ogrp=abonament&amp;installmentsAmount=24&amp;upfront=1.0</t>
        </is>
      </c>
      <c r="S4582" s="62" t="inlineStr">
        <is>
          <t>Handset</t>
        </is>
      </c>
      <c r="T4582" s="62" t="n"/>
      <c r="U4582" s="61" t="inlineStr">
        <is>
          <t>play.pl_yehMn+B7FmM0lFLUFZ2Jg==</t>
        </is>
      </c>
      <c r="V4582" t="inlineStr">
        <is>
          <t>20250424</t>
        </is>
      </c>
    </row>
    <row r="4583" ht="15" customHeight="1">
      <c r="A4583" s="56" t="inlineStr">
        <is>
          <t>BN2008847</t>
        </is>
      </c>
      <c r="B4583" s="57" t="inlineStr">
        <is>
          <t>Realme</t>
        </is>
      </c>
      <c r="C4583" s="57" t="inlineStr">
        <is>
          <t>Realme C51 4-128GB LTE</t>
        </is>
      </c>
      <c r="D4583" s="57" t="inlineStr">
        <is>
          <t>-</t>
        </is>
      </c>
      <c r="E4583" s="58" t="n">
        <v>479</v>
      </c>
      <c r="F4583" s="58" t="inlineStr">
        <is>
          <t>479.00</t>
        </is>
      </c>
      <c r="G4583" s="58" t="inlineStr">
        <is>
          <t>Instock</t>
        </is>
      </c>
      <c r="H4583" s="58">
        <f>F4583+0</f>
        <v/>
      </c>
      <c r="I4583" s="58" t="n"/>
      <c r="J4583" s="9">
        <f>IF(I4583&lt;&gt;"",I4583,H4583)</f>
        <v/>
      </c>
      <c r="K4583" s="9">
        <f>E4583/(1+M4583)</f>
        <v/>
      </c>
      <c r="L4583" s="59" t="inlineStr">
        <is>
          <t>PLN</t>
        </is>
      </c>
      <c r="M4583" s="60" t="n">
        <v>0.23</v>
      </c>
      <c r="N4583" s="9">
        <f>K4583*VLOOKUP(L4583,'Exchange rate'!A:B,2,0)</f>
        <v/>
      </c>
      <c r="O4583" s="57" t="inlineStr">
        <is>
          <t>Play M</t>
        </is>
      </c>
      <c r="P4583" s="57" t="inlineStr">
        <is>
          <t>Play M</t>
        </is>
      </c>
      <c r="Q4583" s="57" t="inlineStr">
        <is>
          <t>Poland</t>
        </is>
      </c>
      <c r="R4583" s="61" t="inlineStr">
        <is>
          <t>https://www.play.pl/dlaciebie/produkty/realme/realme-c51/?oid=4026736649&amp;simCard=1&amp;context=B2C</t>
        </is>
      </c>
      <c r="S4583" s="62" t="inlineStr">
        <is>
          <t>Handset</t>
        </is>
      </c>
      <c r="T4583" s="62" t="n"/>
      <c r="U4583" s="61" t="inlineStr">
        <is>
          <t>play.pl_UKK633n7rqVR1HQ29E0iMw==</t>
        </is>
      </c>
      <c r="V4583" t="inlineStr">
        <is>
          <t>20250424</t>
        </is>
      </c>
    </row>
    <row r="4584" ht="15" customHeight="1">
      <c r="A4584" s="56" t="inlineStr">
        <is>
          <t>BN2008847</t>
        </is>
      </c>
      <c r="B4584" s="57" t="inlineStr">
        <is>
          <t>Realme</t>
        </is>
      </c>
      <c r="C4584" s="57" t="inlineStr">
        <is>
          <t>Realme C51 4-128GB LTE</t>
        </is>
      </c>
      <c r="D4584" s="57" t="inlineStr">
        <is>
          <t>-</t>
        </is>
      </c>
      <c r="E4584" s="58" t="n">
        <v>469</v>
      </c>
      <c r="F4584" s="58" t="inlineStr">
        <is>
          <t>469.00</t>
        </is>
      </c>
      <c r="G4584" s="58" t="inlineStr">
        <is>
          <t>Instock</t>
        </is>
      </c>
      <c r="H4584" s="58">
        <f>F4584+0</f>
        <v/>
      </c>
      <c r="I4584" s="58" t="n"/>
      <c r="J4584" s="9">
        <f>IF(I4584&lt;&gt;"",I4584,H4584)</f>
        <v/>
      </c>
      <c r="K4584" s="9">
        <f>E4584/(1+M4584)</f>
        <v/>
      </c>
      <c r="L4584" s="59" t="inlineStr">
        <is>
          <t>PLN</t>
        </is>
      </c>
      <c r="M4584" s="60" t="n">
        <v>0.23</v>
      </c>
      <c r="N4584" s="9">
        <f>K4584*VLOOKUP(L4584,'Exchange rate'!A:B,2,0)</f>
        <v/>
      </c>
      <c r="O4584" s="57" t="inlineStr">
        <is>
          <t>Play L</t>
        </is>
      </c>
      <c r="P4584" s="57" t="inlineStr">
        <is>
          <t>Play L</t>
        </is>
      </c>
      <c r="Q4584" s="57" t="inlineStr">
        <is>
          <t>Poland</t>
        </is>
      </c>
      <c r="R4584" s="61" t="inlineStr">
        <is>
          <t>https://www.play.pl/dlaciebie/produkty/realme/realme-c51/?oid=4026736659</t>
        </is>
      </c>
      <c r="S4584" s="62" t="inlineStr">
        <is>
          <t>Handset</t>
        </is>
      </c>
      <c r="T4584" s="62" t="n"/>
      <c r="U4584" s="61" t="inlineStr">
        <is>
          <t>play.pl_5peCD6x1F23NzaNaVnaxA==</t>
        </is>
      </c>
      <c r="V4584" t="inlineStr">
        <is>
          <t>20250424</t>
        </is>
      </c>
    </row>
    <row r="4585" ht="15" customHeight="1">
      <c r="A4585" s="56" t="inlineStr">
        <is>
          <t>BN2009060</t>
        </is>
      </c>
      <c r="B4585" s="57" t="inlineStr">
        <is>
          <t>Realme</t>
        </is>
      </c>
      <c r="C4585" s="57" t="inlineStr">
        <is>
          <t>Realme C53 6-128GB 5G</t>
        </is>
      </c>
      <c r="D4585" s="57" t="inlineStr">
        <is>
          <t>-</t>
        </is>
      </c>
      <c r="E4585" s="58" t="n">
        <v>0</v>
      </c>
      <c r="F4585" s="58" t="inlineStr">
        <is>
          <t>599.00</t>
        </is>
      </c>
      <c r="G4585" s="58" t="inlineStr">
        <is>
          <t>Instock</t>
        </is>
      </c>
      <c r="H4585" s="58">
        <f>F4585+0</f>
        <v/>
      </c>
      <c r="I4585" s="58" t="n"/>
      <c r="J4585" s="9">
        <f>IF(I4585&lt;&gt;"",I4585,H4585)</f>
        <v/>
      </c>
      <c r="K4585" s="9">
        <f>E4585/(1+M4585)</f>
        <v/>
      </c>
      <c r="L4585" s="59" t="inlineStr">
        <is>
          <t>PLN</t>
        </is>
      </c>
      <c r="M4585" s="60" t="n">
        <v>0.23</v>
      </c>
      <c r="N4585" s="9">
        <f>K4585*VLOOKUP(L4585,'Exchange rate'!A:B,2,0)</f>
        <v/>
      </c>
      <c r="O4585" s="57" t="inlineStr">
        <is>
          <t>Play S</t>
        </is>
      </c>
      <c r="P4585" s="57" t="inlineStr">
        <is>
          <t>Play S</t>
        </is>
      </c>
      <c r="Q4585" s="57" t="inlineStr">
        <is>
          <t>Poland</t>
        </is>
      </c>
      <c r="R4585" s="61" t="inlineStr">
        <is>
          <t>https://www.play.pl/dlaciebie/produkty/realme/realme-c53/?oid=4025025049&amp;ogrp=abonament&amp;installmentsAmount=24&amp;upfront=1.0</t>
        </is>
      </c>
      <c r="S4585" s="62" t="inlineStr">
        <is>
          <t>Handset</t>
        </is>
      </c>
      <c r="T4585" s="62" t="n"/>
      <c r="U4585" s="61" t="inlineStr">
        <is>
          <t>play.pl_0TVmAlzsPQNdZonH3m9Tw==</t>
        </is>
      </c>
      <c r="V4585" t="inlineStr">
        <is>
          <t>20250424</t>
        </is>
      </c>
    </row>
    <row r="4586" ht="15" customHeight="1">
      <c r="A4586" s="56" t="inlineStr">
        <is>
          <t>BN2009060</t>
        </is>
      </c>
      <c r="B4586" s="57" t="inlineStr">
        <is>
          <t>Realme</t>
        </is>
      </c>
      <c r="C4586" s="57" t="inlineStr">
        <is>
          <t>Realme C53 6-128GB 5G</t>
        </is>
      </c>
      <c r="D4586" s="57" t="inlineStr">
        <is>
          <t>-</t>
        </is>
      </c>
      <c r="E4586" s="58" t="n">
        <v>0</v>
      </c>
      <c r="F4586" s="58" t="inlineStr">
        <is>
          <t>599.00</t>
        </is>
      </c>
      <c r="G4586" s="58" t="inlineStr">
        <is>
          <t>Instock</t>
        </is>
      </c>
      <c r="H4586" s="58">
        <f>F4586+0</f>
        <v/>
      </c>
      <c r="I4586" s="58" t="n"/>
      <c r="J4586" s="9">
        <f>IF(I4586&lt;&gt;"",I4586,H4586)</f>
        <v/>
      </c>
      <c r="K4586" s="9">
        <f>E4586/(1+M4586)</f>
        <v/>
      </c>
      <c r="L4586" s="59" t="inlineStr">
        <is>
          <t>PLN</t>
        </is>
      </c>
      <c r="M4586" s="60" t="n">
        <v>0.23</v>
      </c>
      <c r="N4586" s="9">
        <f>K4586*VLOOKUP(L4586,'Exchange rate'!A:B,2,0)</f>
        <v/>
      </c>
      <c r="O4586" s="57" t="inlineStr">
        <is>
          <t>Play M</t>
        </is>
      </c>
      <c r="P4586" s="57" t="inlineStr">
        <is>
          <t>Play M</t>
        </is>
      </c>
      <c r="Q4586" s="57" t="inlineStr">
        <is>
          <t>Poland</t>
        </is>
      </c>
      <c r="R4586" s="61" t="inlineStr">
        <is>
          <t>https://www.play.pl/dlaciebie/produkty/realme/realme-c53/?oid=4026736649&amp;ogrp=abonament&amp;installmentsAmount=24&amp;upfront=1.0</t>
        </is>
      </c>
      <c r="S4586" s="62" t="inlineStr">
        <is>
          <t>Handset</t>
        </is>
      </c>
      <c r="T4586" s="62" t="n"/>
      <c r="U4586" s="61" t="inlineStr">
        <is>
          <t>play.pl_VYtZ5vnagD4VcXNtRrE0HQ==</t>
        </is>
      </c>
      <c r="V4586" t="inlineStr">
        <is>
          <t>20250424</t>
        </is>
      </c>
    </row>
    <row r="4587" ht="15" customHeight="1">
      <c r="A4587" s="56" t="inlineStr">
        <is>
          <t>BN2009060</t>
        </is>
      </c>
      <c r="B4587" s="57" t="inlineStr">
        <is>
          <t>Realme</t>
        </is>
      </c>
      <c r="C4587" s="57" t="inlineStr">
        <is>
          <t>Realme C53 6-128GB 5G</t>
        </is>
      </c>
      <c r="D4587" s="57" t="inlineStr">
        <is>
          <t>-</t>
        </is>
      </c>
      <c r="E4587" s="58" t="n">
        <v>0</v>
      </c>
      <c r="F4587" s="58" t="inlineStr">
        <is>
          <t>599.00</t>
        </is>
      </c>
      <c r="G4587" s="58" t="inlineStr">
        <is>
          <t>Instock</t>
        </is>
      </c>
      <c r="H4587" s="58">
        <f>F4587+0</f>
        <v/>
      </c>
      <c r="I4587" s="58" t="n"/>
      <c r="J4587" s="9">
        <f>IF(I4587&lt;&gt;"",I4587,H4587)</f>
        <v/>
      </c>
      <c r="K4587" s="9">
        <f>E4587/(1+M4587)</f>
        <v/>
      </c>
      <c r="L4587" s="59" t="inlineStr">
        <is>
          <t>PLN</t>
        </is>
      </c>
      <c r="M4587" s="60" t="n">
        <v>0.23</v>
      </c>
      <c r="N4587" s="9">
        <f>K4587*VLOOKUP(L4587,'Exchange rate'!A:B,2,0)</f>
        <v/>
      </c>
      <c r="O4587" s="57" t="inlineStr">
        <is>
          <t>Play L</t>
        </is>
      </c>
      <c r="P4587" s="57" t="inlineStr">
        <is>
          <t>Play L</t>
        </is>
      </c>
      <c r="Q4587" s="57" t="inlineStr">
        <is>
          <t>Poland</t>
        </is>
      </c>
      <c r="R4587" s="61" t="inlineStr">
        <is>
          <t>https://www.play.pl/dlaciebie/produkty/realme/realme-c53/?oid=4026736659&amp;ogrp=abonament&amp;installmentsAmount=24&amp;upfront=1.0</t>
        </is>
      </c>
      <c r="S4587" s="62" t="inlineStr">
        <is>
          <t>Handset</t>
        </is>
      </c>
      <c r="T4587" s="62" t="n"/>
      <c r="U4587" s="61" t="inlineStr">
        <is>
          <t>play.pl_9r7OFcG53KNHCAUjjsfmjg==</t>
        </is>
      </c>
      <c r="V4587" t="inlineStr">
        <is>
          <t>20250424</t>
        </is>
      </c>
    </row>
    <row r="4588" ht="15" customHeight="1">
      <c r="A4588" s="56" t="inlineStr">
        <is>
          <t>BN2008848</t>
        </is>
      </c>
      <c r="B4588" s="57" t="inlineStr">
        <is>
          <t>Realme</t>
        </is>
      </c>
      <c r="C4588" s="57" t="inlineStr">
        <is>
          <t>realme C53 6-128GB LTE</t>
        </is>
      </c>
      <c r="D4588" s="57" t="inlineStr">
        <is>
          <t>-</t>
        </is>
      </c>
      <c r="E4588" s="58" t="n">
        <v>0</v>
      </c>
      <c r="F4588" s="58" t="inlineStr">
        <is>
          <t>599.00</t>
        </is>
      </c>
      <c r="G4588" s="58" t="inlineStr">
        <is>
          <t>Instock</t>
        </is>
      </c>
      <c r="H4588" s="58">
        <f>F4588+0</f>
        <v/>
      </c>
      <c r="I4588" s="58" t="n"/>
      <c r="J4588" s="9">
        <f>IF(I4588&lt;&gt;"",I4588,H4588)</f>
        <v/>
      </c>
      <c r="K4588" s="9">
        <f>E4588/(1+M4588)</f>
        <v/>
      </c>
      <c r="L4588" s="59" t="inlineStr">
        <is>
          <t>PLN</t>
        </is>
      </c>
      <c r="M4588" s="60" t="n">
        <v>0.23</v>
      </c>
      <c r="N4588" s="9">
        <f>K4588*VLOOKUP(L4588,'Exchange rate'!A:B,2,0)</f>
        <v/>
      </c>
      <c r="O4588" s="57" t="inlineStr">
        <is>
          <t>Play S</t>
        </is>
      </c>
      <c r="P4588" s="57" t="inlineStr">
        <is>
          <t>Play S</t>
        </is>
      </c>
      <c r="Q4588" s="57" t="inlineStr">
        <is>
          <t>Poland</t>
        </is>
      </c>
      <c r="R4588" s="61" t="inlineStr">
        <is>
          <t>https://www.play.pl/dlaciebie/produkty/realme/realme-c53/?oid=4025025049&amp;ogrp=abonament&amp;installmentsAmount=24&amp;upfront=1.0</t>
        </is>
      </c>
      <c r="S4588" s="62" t="inlineStr">
        <is>
          <t>Handset</t>
        </is>
      </c>
      <c r="T4588" s="62" t="n"/>
      <c r="U4588" s="61" t="inlineStr">
        <is>
          <t>play.pl_RwM9kSYVdnyWTDhPat7gVA==</t>
        </is>
      </c>
      <c r="V4588" t="inlineStr">
        <is>
          <t>20250424</t>
        </is>
      </c>
    </row>
    <row r="4589" ht="15" customHeight="1">
      <c r="A4589" s="56" t="inlineStr">
        <is>
          <t>BN2008848</t>
        </is>
      </c>
      <c r="B4589" s="57" t="inlineStr">
        <is>
          <t>Realme</t>
        </is>
      </c>
      <c r="C4589" s="57" t="inlineStr">
        <is>
          <t>realme C53 6-128GB LTE</t>
        </is>
      </c>
      <c r="D4589" s="57" t="inlineStr">
        <is>
          <t>-</t>
        </is>
      </c>
      <c r="E4589" s="58" t="n">
        <v>0</v>
      </c>
      <c r="F4589" s="58" t="inlineStr">
        <is>
          <t>599.00</t>
        </is>
      </c>
      <c r="G4589" s="58" t="inlineStr">
        <is>
          <t>Instock</t>
        </is>
      </c>
      <c r="H4589" s="58">
        <f>F4589+0</f>
        <v/>
      </c>
      <c r="I4589" s="58" t="n"/>
      <c r="J4589" s="9">
        <f>IF(I4589&lt;&gt;"",I4589,H4589)</f>
        <v/>
      </c>
      <c r="K4589" s="9">
        <f>E4589/(1+M4589)</f>
        <v/>
      </c>
      <c r="L4589" s="59" t="inlineStr">
        <is>
          <t>PLN</t>
        </is>
      </c>
      <c r="M4589" s="60" t="n">
        <v>0.23</v>
      </c>
      <c r="N4589" s="9">
        <f>K4589*VLOOKUP(L4589,'Exchange rate'!A:B,2,0)</f>
        <v/>
      </c>
      <c r="O4589" s="57" t="inlineStr">
        <is>
          <t>Play M</t>
        </is>
      </c>
      <c r="P4589" s="57" t="inlineStr">
        <is>
          <t>Play M</t>
        </is>
      </c>
      <c r="Q4589" s="57" t="inlineStr">
        <is>
          <t>Poland</t>
        </is>
      </c>
      <c r="R4589" s="61" t="inlineStr">
        <is>
          <t>https://www.play.pl/dlaciebie/produkty/realme/realme-c53/?oid=4026736649&amp;simCard=1&amp;context=B2C</t>
        </is>
      </c>
      <c r="S4589" s="62" t="inlineStr">
        <is>
          <t>Handset</t>
        </is>
      </c>
      <c r="T4589" s="62" t="n"/>
      <c r="U4589" s="61" t="inlineStr">
        <is>
          <t>play.pl_CvEcWs6+e62VYzQk30CEwQ==</t>
        </is>
      </c>
      <c r="V4589" t="inlineStr">
        <is>
          <t>20250424</t>
        </is>
      </c>
    </row>
    <row r="4590" ht="15" customHeight="1">
      <c r="A4590" s="56" t="inlineStr">
        <is>
          <t>BN2008848</t>
        </is>
      </c>
      <c r="B4590" s="57" t="inlineStr">
        <is>
          <t>Realme</t>
        </is>
      </c>
      <c r="C4590" s="57" t="inlineStr">
        <is>
          <t>realme C53 6-128GB LTE</t>
        </is>
      </c>
      <c r="D4590" s="57" t="inlineStr">
        <is>
          <t>-</t>
        </is>
      </c>
      <c r="E4590" s="58" t="n">
        <v>0</v>
      </c>
      <c r="F4590" s="58" t="inlineStr">
        <is>
          <t>599.00</t>
        </is>
      </c>
      <c r="G4590" s="58" t="inlineStr">
        <is>
          <t>Instock</t>
        </is>
      </c>
      <c r="H4590" s="58">
        <f>F4590+0</f>
        <v/>
      </c>
      <c r="I4590" s="58" t="n"/>
      <c r="J4590" s="9">
        <f>IF(I4590&lt;&gt;"",I4590,H4590)</f>
        <v/>
      </c>
      <c r="K4590" s="9">
        <f>E4590/(1+M4590)</f>
        <v/>
      </c>
      <c r="L4590" s="59" t="inlineStr">
        <is>
          <t>PLN</t>
        </is>
      </c>
      <c r="M4590" s="60" t="n">
        <v>0.23</v>
      </c>
      <c r="N4590" s="9">
        <f>K4590*VLOOKUP(L4590,'Exchange rate'!A:B,2,0)</f>
        <v/>
      </c>
      <c r="O4590" s="57" t="inlineStr">
        <is>
          <t>Play L</t>
        </is>
      </c>
      <c r="P4590" s="57" t="inlineStr">
        <is>
          <t>Play L</t>
        </is>
      </c>
      <c r="Q4590" s="57" t="inlineStr">
        <is>
          <t>Poland</t>
        </is>
      </c>
      <c r="R4590" s="61" t="inlineStr">
        <is>
          <t>https://www.play.pl/dlaciebie/produkty/realme/realme-c53/?oid=4026736659</t>
        </is>
      </c>
      <c r="S4590" s="62" t="inlineStr">
        <is>
          <t>Handset</t>
        </is>
      </c>
      <c r="T4590" s="62" t="n"/>
      <c r="U4590" s="61" t="inlineStr">
        <is>
          <t>play.pl_8LDYSWsLyc7wVacy9hG2RQ==</t>
        </is>
      </c>
      <c r="V4590" t="inlineStr">
        <is>
          <t>20250424</t>
        </is>
      </c>
    </row>
    <row r="4591" ht="15" customHeight="1">
      <c r="A4591" s="56" t="inlineStr">
        <is>
          <t>BN2009048</t>
        </is>
      </c>
      <c r="B4591" s="57" t="inlineStr">
        <is>
          <t>Realme</t>
        </is>
      </c>
      <c r="C4591" s="57" t="inlineStr">
        <is>
          <t>Realme C55 6-128GB LTE</t>
        </is>
      </c>
      <c r="D4591" s="57" t="inlineStr">
        <is>
          <t>-</t>
        </is>
      </c>
      <c r="E4591" s="58" t="n">
        <v>0</v>
      </c>
      <c r="F4591" s="58" t="inlineStr">
        <is>
          <t>0.00</t>
        </is>
      </c>
      <c r="G4591" s="58" t="inlineStr">
        <is>
          <t>Outstock</t>
        </is>
      </c>
      <c r="H4591" s="58">
        <f>F4591+0</f>
        <v/>
      </c>
      <c r="I4591" s="58" t="n"/>
      <c r="J4591" s="9">
        <f>IF(I4591&lt;&gt;"",I4591,H4591)</f>
        <v/>
      </c>
      <c r="K4591" s="9">
        <f>E4591/(1+M4591)</f>
        <v/>
      </c>
      <c r="L4591" s="59" t="inlineStr">
        <is>
          <t>PLN</t>
        </is>
      </c>
      <c r="M4591" s="60" t="n">
        <v>0.23</v>
      </c>
      <c r="N4591" s="9">
        <f>K4591*VLOOKUP(L4591,'Exchange rate'!A:B,2,0)</f>
        <v/>
      </c>
      <c r="O4591" s="57" t="inlineStr">
        <is>
          <t>Play S</t>
        </is>
      </c>
      <c r="P4591" s="57" t="inlineStr">
        <is>
          <t>Play S</t>
        </is>
      </c>
      <c r="Q4591" s="57" t="inlineStr">
        <is>
          <t>Poland</t>
        </is>
      </c>
      <c r="R4591" s="61" t="inlineStr">
        <is>
          <t>https://www.play.pl/dlaciebie/produkty/realme/realme-c55/?oid=4025025049</t>
        </is>
      </c>
      <c r="S4591" s="62" t="inlineStr">
        <is>
          <t>Handset</t>
        </is>
      </c>
      <c r="T4591" s="62" t="n"/>
      <c r="U4591" s="61" t="inlineStr">
        <is>
          <t>play.pl_8vT+1PZsw4X555JVMH+2Q==</t>
        </is>
      </c>
      <c r="V4591" t="inlineStr">
        <is>
          <t>20250424</t>
        </is>
      </c>
    </row>
    <row r="4592" ht="15" customHeight="1">
      <c r="A4592" s="56" t="inlineStr">
        <is>
          <t>BN2009048</t>
        </is>
      </c>
      <c r="B4592" s="57" t="inlineStr">
        <is>
          <t>Realme</t>
        </is>
      </c>
      <c r="C4592" s="57" t="inlineStr">
        <is>
          <t>Realme C55 6-128GB LTE</t>
        </is>
      </c>
      <c r="D4592" s="57" t="inlineStr">
        <is>
          <t>-</t>
        </is>
      </c>
      <c r="E4592" s="58" t="n">
        <v>0</v>
      </c>
      <c r="F4592" s="58" t="inlineStr">
        <is>
          <t>0.00</t>
        </is>
      </c>
      <c r="G4592" s="58" t="inlineStr">
        <is>
          <t>Outstock</t>
        </is>
      </c>
      <c r="H4592" s="58">
        <f>F4592+0</f>
        <v/>
      </c>
      <c r="I4592" s="58" t="n"/>
      <c r="J4592" s="9">
        <f>IF(I4592&lt;&gt;"",I4592,H4592)</f>
        <v/>
      </c>
      <c r="K4592" s="9">
        <f>E4592/(1+M4592)</f>
        <v/>
      </c>
      <c r="L4592" s="59" t="inlineStr">
        <is>
          <t>PLN</t>
        </is>
      </c>
      <c r="M4592" s="60" t="n">
        <v>0.23</v>
      </c>
      <c r="N4592" s="9">
        <f>K4592*VLOOKUP(L4592,'Exchange rate'!A:B,2,0)</f>
        <v/>
      </c>
      <c r="O4592" s="57" t="inlineStr">
        <is>
          <t>Play M</t>
        </is>
      </c>
      <c r="P4592" s="57" t="inlineStr">
        <is>
          <t>Play M</t>
        </is>
      </c>
      <c r="Q4592" s="57" t="inlineStr">
        <is>
          <t>Poland</t>
        </is>
      </c>
      <c r="R4592" s="61" t="inlineStr">
        <is>
          <t>https://www.play.pl/dlaciebie/produkty/realme/realme-c55/?oid=4026736649&amp;simCard=1&amp;context=B2C</t>
        </is>
      </c>
      <c r="S4592" s="62" t="inlineStr">
        <is>
          <t>Handset</t>
        </is>
      </c>
      <c r="T4592" s="62" t="n"/>
      <c r="U4592" s="61" t="inlineStr">
        <is>
          <t>play.pl_J+gECSbAwvMSosNWMQegUA==</t>
        </is>
      </c>
      <c r="V4592" t="inlineStr">
        <is>
          <t>20250424</t>
        </is>
      </c>
    </row>
    <row r="4593" ht="15" customHeight="1">
      <c r="A4593" s="56" t="inlineStr">
        <is>
          <t>BN2009048</t>
        </is>
      </c>
      <c r="B4593" s="57" t="inlineStr">
        <is>
          <t>Realme</t>
        </is>
      </c>
      <c r="C4593" s="57" t="inlineStr">
        <is>
          <t>Realme C55 6-128GB LTE</t>
        </is>
      </c>
      <c r="D4593" s="57" t="inlineStr">
        <is>
          <t>-</t>
        </is>
      </c>
      <c r="E4593" s="58" t="n">
        <v>0</v>
      </c>
      <c r="F4593" s="58" t="inlineStr">
        <is>
          <t>0.00</t>
        </is>
      </c>
      <c r="G4593" s="58" t="inlineStr">
        <is>
          <t>Outstock</t>
        </is>
      </c>
      <c r="H4593" s="58">
        <f>F4593+0</f>
        <v/>
      </c>
      <c r="I4593" s="58" t="n"/>
      <c r="J4593" s="9">
        <f>IF(I4593&lt;&gt;"",I4593,H4593)</f>
        <v/>
      </c>
      <c r="K4593" s="9">
        <f>E4593/(1+M4593)</f>
        <v/>
      </c>
      <c r="L4593" s="59" t="inlineStr">
        <is>
          <t>PLN</t>
        </is>
      </c>
      <c r="M4593" s="60" t="n">
        <v>0.23</v>
      </c>
      <c r="N4593" s="9">
        <f>K4593*VLOOKUP(L4593,'Exchange rate'!A:B,2,0)</f>
        <v/>
      </c>
      <c r="O4593" s="57" t="inlineStr">
        <is>
          <t>Play L</t>
        </is>
      </c>
      <c r="P4593" s="57" t="inlineStr">
        <is>
          <t>Play L</t>
        </is>
      </c>
      <c r="Q4593" s="57" t="inlineStr">
        <is>
          <t>Poland</t>
        </is>
      </c>
      <c r="R4593" s="61" t="inlineStr">
        <is>
          <t>https://www.play.pl/dlaciebie/produkty/realme/realme-c55/?oid=4026736659</t>
        </is>
      </c>
      <c r="S4593" s="62" t="inlineStr">
        <is>
          <t>Handset</t>
        </is>
      </c>
      <c r="T4593" s="62" t="n"/>
      <c r="U4593" s="61" t="inlineStr">
        <is>
          <t>play.pl_weMqoyc0CIVljzOVjgqQ==</t>
        </is>
      </c>
      <c r="V4593" t="inlineStr">
        <is>
          <t>20250424</t>
        </is>
      </c>
    </row>
    <row r="4594" ht="15" customHeight="1">
      <c r="A4594" s="56" t="inlineStr">
        <is>
          <t>BN2009183</t>
        </is>
      </c>
      <c r="B4594" s="57" t="inlineStr">
        <is>
          <t>Realme</t>
        </is>
      </c>
      <c r="C4594" s="57" t="inlineStr">
        <is>
          <t>Realme C67 8-256GB LTE</t>
        </is>
      </c>
      <c r="D4594" s="57" t="inlineStr">
        <is>
          <t>-</t>
        </is>
      </c>
      <c r="E4594" s="58" t="n">
        <v>799</v>
      </c>
      <c r="F4594" s="58" t="inlineStr">
        <is>
          <t>799.00</t>
        </is>
      </c>
      <c r="G4594" s="58" t="inlineStr">
        <is>
          <t>Instock</t>
        </is>
      </c>
      <c r="H4594" s="58">
        <f>F4594+0</f>
        <v/>
      </c>
      <c r="I4594" s="58" t="n"/>
      <c r="J4594" s="9">
        <f>IF(I4594&lt;&gt;"",I4594,H4594)</f>
        <v/>
      </c>
      <c r="K4594" s="9">
        <f>E4594/(1+M4594)</f>
        <v/>
      </c>
      <c r="L4594" s="59" t="inlineStr">
        <is>
          <t>PLN</t>
        </is>
      </c>
      <c r="M4594" s="60" t="n">
        <v>0.23</v>
      </c>
      <c r="N4594" s="9">
        <f>K4594*VLOOKUP(L4594,'Exchange rate'!A:B,2,0)</f>
        <v/>
      </c>
      <c r="O4594" s="57" t="inlineStr">
        <is>
          <t>Play S</t>
        </is>
      </c>
      <c r="P4594" s="57" t="inlineStr">
        <is>
          <t>Play S</t>
        </is>
      </c>
      <c r="Q4594" s="57" t="inlineStr">
        <is>
          <t>Poland</t>
        </is>
      </c>
      <c r="R4594" s="61" t="inlineStr">
        <is>
          <t>https://www.play.pl/dlaciebie/produkty/realme/realme-c67/?oid=4025025049&amp;ogrp=abonament&amp;installmentsAmount=24&amp;upfront=1.0</t>
        </is>
      </c>
      <c r="S4594" s="62" t="inlineStr">
        <is>
          <t>Handset</t>
        </is>
      </c>
      <c r="T4594" s="62" t="n"/>
      <c r="U4594" s="61" t="inlineStr">
        <is>
          <t>play.pl_BaBdtmghTCmF961LLAtGhA==</t>
        </is>
      </c>
      <c r="V4594" t="inlineStr">
        <is>
          <t>20250424</t>
        </is>
      </c>
    </row>
    <row r="4595" ht="15" customHeight="1">
      <c r="A4595" s="56" t="inlineStr">
        <is>
          <t>BN2009183</t>
        </is>
      </c>
      <c r="B4595" s="57" t="inlineStr">
        <is>
          <t>Realme</t>
        </is>
      </c>
      <c r="C4595" s="57" t="inlineStr">
        <is>
          <t>Realme C67 8-256GB LTE</t>
        </is>
      </c>
      <c r="D4595" s="57" t="inlineStr">
        <is>
          <t>-</t>
        </is>
      </c>
      <c r="E4595" s="58" t="n">
        <v>749</v>
      </c>
      <c r="F4595" s="58" t="inlineStr">
        <is>
          <t>749.00</t>
        </is>
      </c>
      <c r="G4595" s="58" t="inlineStr">
        <is>
          <t>Instock</t>
        </is>
      </c>
      <c r="H4595" s="58">
        <f>F4595+0</f>
        <v/>
      </c>
      <c r="I4595" s="58" t="n"/>
      <c r="J4595" s="9">
        <f>IF(I4595&lt;&gt;"",I4595,H4595)</f>
        <v/>
      </c>
      <c r="K4595" s="9">
        <f>E4595/(1+M4595)</f>
        <v/>
      </c>
      <c r="L4595" s="59" t="inlineStr">
        <is>
          <t>PLN</t>
        </is>
      </c>
      <c r="M4595" s="60" t="n">
        <v>0.23</v>
      </c>
      <c r="N4595" s="9">
        <f>K4595*VLOOKUP(L4595,'Exchange rate'!A:B,2,0)</f>
        <v/>
      </c>
      <c r="O4595" s="57" t="inlineStr">
        <is>
          <t>Play M</t>
        </is>
      </c>
      <c r="P4595" s="57" t="inlineStr">
        <is>
          <t>Play M</t>
        </is>
      </c>
      <c r="Q4595" s="57" t="inlineStr">
        <is>
          <t>Poland</t>
        </is>
      </c>
      <c r="R4595" s="61" t="inlineStr">
        <is>
          <t>https://www.play.pl/dlaciebie/produkty/realme/realme-c67/?oid=4026736649&amp;simCard=1&amp;context=B2C</t>
        </is>
      </c>
      <c r="S4595" s="62" t="inlineStr">
        <is>
          <t>Handset</t>
        </is>
      </c>
      <c r="T4595" s="62" t="n"/>
      <c r="U4595" s="61" t="inlineStr">
        <is>
          <t>play.pl_aF45gDAcpibnCoNS1GtJBQ==</t>
        </is>
      </c>
      <c r="V4595" t="inlineStr">
        <is>
          <t>20250424</t>
        </is>
      </c>
    </row>
    <row r="4596" ht="15" customHeight="1">
      <c r="A4596" s="56" t="inlineStr">
        <is>
          <t>BN2009183</t>
        </is>
      </c>
      <c r="B4596" s="57" t="inlineStr">
        <is>
          <t>Realme</t>
        </is>
      </c>
      <c r="C4596" s="57" t="inlineStr">
        <is>
          <t>Realme C67 8-256GB LTE</t>
        </is>
      </c>
      <c r="D4596" s="57" t="inlineStr">
        <is>
          <t>-</t>
        </is>
      </c>
      <c r="E4596" s="58" t="n">
        <v>719</v>
      </c>
      <c r="F4596" s="58" t="inlineStr">
        <is>
          <t>719.00</t>
        </is>
      </c>
      <c r="G4596" s="58" t="inlineStr">
        <is>
          <t>Instock</t>
        </is>
      </c>
      <c r="H4596" s="58">
        <f>F4596+0</f>
        <v/>
      </c>
      <c r="I4596" s="58" t="n"/>
      <c r="J4596" s="9">
        <f>IF(I4596&lt;&gt;"",I4596,H4596)</f>
        <v/>
      </c>
      <c r="K4596" s="9">
        <f>E4596/(1+M4596)</f>
        <v/>
      </c>
      <c r="L4596" s="59" t="inlineStr">
        <is>
          <t>PLN</t>
        </is>
      </c>
      <c r="M4596" s="60" t="n">
        <v>0.23</v>
      </c>
      <c r="N4596" s="9">
        <f>K4596*VLOOKUP(L4596,'Exchange rate'!A:B,2,0)</f>
        <v/>
      </c>
      <c r="O4596" s="57" t="inlineStr">
        <is>
          <t>Play L</t>
        </is>
      </c>
      <c r="P4596" s="57" t="inlineStr">
        <is>
          <t>Play L</t>
        </is>
      </c>
      <c r="Q4596" s="57" t="inlineStr">
        <is>
          <t>Poland</t>
        </is>
      </c>
      <c r="R4596" s="61" t="inlineStr">
        <is>
          <t>https://www.play.pl/dlaciebie/produkty/realme/realme-c67/?oid=4026736659</t>
        </is>
      </c>
      <c r="S4596" s="62" t="inlineStr">
        <is>
          <t>Handset</t>
        </is>
      </c>
      <c r="T4596" s="62" t="n"/>
      <c r="U4596" s="61" t="inlineStr">
        <is>
          <t>play.pl_HE9CAEgx9sysNlE9jrRZ6Q==</t>
        </is>
      </c>
      <c r="V4596" t="inlineStr">
        <is>
          <t>20250424</t>
        </is>
      </c>
    </row>
    <row r="4597" ht="15" customHeight="1">
      <c r="A4597" s="56" t="inlineStr">
        <is>
          <t>BN2009650</t>
        </is>
      </c>
      <c r="B4597" s="57" t="inlineStr">
        <is>
          <t>Realme</t>
        </is>
      </c>
      <c r="C4597" s="57" t="inlineStr">
        <is>
          <t>realme GT6 16-512GB 5G</t>
        </is>
      </c>
      <c r="D4597" s="57" t="inlineStr">
        <is>
          <t>-</t>
        </is>
      </c>
      <c r="E4597" s="58" t="n">
        <v>2699</v>
      </c>
      <c r="F4597" s="58" t="inlineStr">
        <is>
          <t>2699.00</t>
        </is>
      </c>
      <c r="G4597" s="58" t="inlineStr">
        <is>
          <t>Instock</t>
        </is>
      </c>
      <c r="H4597" s="58">
        <f>F4597+0</f>
        <v/>
      </c>
      <c r="I4597" s="58" t="n"/>
      <c r="J4597" s="9">
        <f>IF(I4597&lt;&gt;"",I4597,H4597)</f>
        <v/>
      </c>
      <c r="K4597" s="9">
        <f>E4597/(1+M4597)</f>
        <v/>
      </c>
      <c r="L4597" s="59" t="inlineStr">
        <is>
          <t>PLN</t>
        </is>
      </c>
      <c r="M4597" s="60" t="n">
        <v>0.23</v>
      </c>
      <c r="N4597" s="9">
        <f>K4597*VLOOKUP(L4597,'Exchange rate'!A:B,2,0)</f>
        <v/>
      </c>
      <c r="O4597" s="57" t="inlineStr">
        <is>
          <t>Play S</t>
        </is>
      </c>
      <c r="P4597" s="57" t="inlineStr">
        <is>
          <t>Play S</t>
        </is>
      </c>
      <c r="Q4597" s="57" t="inlineStr">
        <is>
          <t>Poland</t>
        </is>
      </c>
      <c r="R4597" s="61" t="inlineStr">
        <is>
          <t>https://www.play.pl/dlaciebie/produkty/realme/realme-gt-6-5g/?oid=4025025049&amp;ogrp=abonament&amp;installmentsAmount=24&amp;upfront=1499.0</t>
        </is>
      </c>
      <c r="S4597" s="62" t="inlineStr">
        <is>
          <t>Handset</t>
        </is>
      </c>
      <c r="T4597" s="62" t="n"/>
      <c r="U4597" s="61" t="inlineStr">
        <is>
          <t>play.pl_XRbGTbJiwGaxykhF6MBuYg==</t>
        </is>
      </c>
      <c r="V4597" t="inlineStr">
        <is>
          <t>20250424</t>
        </is>
      </c>
    </row>
    <row r="4598" ht="15" customHeight="1">
      <c r="A4598" s="56" t="inlineStr">
        <is>
          <t>BN2009650</t>
        </is>
      </c>
      <c r="B4598" s="57" t="inlineStr">
        <is>
          <t>Realme</t>
        </is>
      </c>
      <c r="C4598" s="57" t="inlineStr">
        <is>
          <t>realme GT6 16-512GB 5G</t>
        </is>
      </c>
      <c r="D4598" s="57" t="inlineStr">
        <is>
          <t>-</t>
        </is>
      </c>
      <c r="E4598" s="58" t="n">
        <v>2499</v>
      </c>
      <c r="F4598" s="58" t="inlineStr">
        <is>
          <t>2499.00</t>
        </is>
      </c>
      <c r="G4598" s="58" t="inlineStr">
        <is>
          <t>Instock</t>
        </is>
      </c>
      <c r="H4598" s="58">
        <f>F4598+0</f>
        <v/>
      </c>
      <c r="I4598" s="58" t="n"/>
      <c r="J4598" s="9">
        <f>IF(I4598&lt;&gt;"",I4598,H4598)</f>
        <v/>
      </c>
      <c r="K4598" s="9">
        <f>E4598/(1+M4598)</f>
        <v/>
      </c>
      <c r="L4598" s="59" t="inlineStr">
        <is>
          <t>PLN</t>
        </is>
      </c>
      <c r="M4598" s="60" t="n">
        <v>0.23</v>
      </c>
      <c r="N4598" s="9">
        <f>K4598*VLOOKUP(L4598,'Exchange rate'!A:B,2,0)</f>
        <v/>
      </c>
      <c r="O4598" s="57" t="inlineStr">
        <is>
          <t>Play M</t>
        </is>
      </c>
      <c r="P4598" s="57" t="inlineStr">
        <is>
          <t>Play M</t>
        </is>
      </c>
      <c r="Q4598" s="57" t="inlineStr">
        <is>
          <t>Poland</t>
        </is>
      </c>
      <c r="R4598" s="61" t="inlineStr">
        <is>
          <t>https://www.play.pl/dlaciebie/produkty/realme/realme-gt-6-5g/?oid=4026736649&amp;simCard=1&amp;context=B2C</t>
        </is>
      </c>
      <c r="S4598" s="62" t="inlineStr">
        <is>
          <t>Handset</t>
        </is>
      </c>
      <c r="T4598" s="62" t="n"/>
      <c r="U4598" s="61" t="inlineStr">
        <is>
          <t>play.pl_78+pwPE02Px62GXpRPu6oQ==</t>
        </is>
      </c>
      <c r="V4598" t="inlineStr">
        <is>
          <t>20250424</t>
        </is>
      </c>
    </row>
    <row r="4599" ht="15" customHeight="1">
      <c r="A4599" s="56" t="inlineStr">
        <is>
          <t>BN2009650</t>
        </is>
      </c>
      <c r="B4599" s="57" t="inlineStr">
        <is>
          <t>Realme</t>
        </is>
      </c>
      <c r="C4599" s="57" t="inlineStr">
        <is>
          <t>realme GT6 16-512GB 5G</t>
        </is>
      </c>
      <c r="D4599" s="57" t="inlineStr">
        <is>
          <t>-</t>
        </is>
      </c>
      <c r="E4599" s="58" t="n">
        <v>2399</v>
      </c>
      <c r="F4599" s="58" t="inlineStr">
        <is>
          <t>2399.00</t>
        </is>
      </c>
      <c r="G4599" s="58" t="inlineStr">
        <is>
          <t>Instock</t>
        </is>
      </c>
      <c r="H4599" s="58">
        <f>F4599+0</f>
        <v/>
      </c>
      <c r="I4599" s="58" t="n"/>
      <c r="J4599" s="9">
        <f>IF(I4599&lt;&gt;"",I4599,H4599)</f>
        <v/>
      </c>
      <c r="K4599" s="9">
        <f>E4599/(1+M4599)</f>
        <v/>
      </c>
      <c r="L4599" s="59" t="inlineStr">
        <is>
          <t>PLN</t>
        </is>
      </c>
      <c r="M4599" s="60" t="n">
        <v>0.23</v>
      </c>
      <c r="N4599" s="9">
        <f>K4599*VLOOKUP(L4599,'Exchange rate'!A:B,2,0)</f>
        <v/>
      </c>
      <c r="O4599" s="57" t="inlineStr">
        <is>
          <t>Play L</t>
        </is>
      </c>
      <c r="P4599" s="57" t="inlineStr">
        <is>
          <t>Play L</t>
        </is>
      </c>
      <c r="Q4599" s="57" t="inlineStr">
        <is>
          <t>Poland</t>
        </is>
      </c>
      <c r="R4599" s="61" t="inlineStr">
        <is>
          <t>https://www.play.pl/dlaciebie/produkty/realme/realme-gt-6-5g/?oid=4026736659</t>
        </is>
      </c>
      <c r="S4599" s="62" t="inlineStr">
        <is>
          <t>Handset</t>
        </is>
      </c>
      <c r="T4599" s="62" t="n"/>
      <c r="U4599" s="61" t="inlineStr">
        <is>
          <t>play.pl_ZYHnkChgWmvRfCvEXG9QA==</t>
        </is>
      </c>
      <c r="V4599" t="inlineStr">
        <is>
          <t>20250424</t>
        </is>
      </c>
    </row>
    <row r="4600" ht="15" customHeight="1">
      <c r="A4600" s="56" t="inlineStr">
        <is>
          <t>AN00000239</t>
        </is>
      </c>
      <c r="B4600" s="57" t="inlineStr">
        <is>
          <t>Realme</t>
        </is>
      </c>
      <c r="C4600" s="57" t="inlineStr">
        <is>
          <t>Realme GT7 Pro 5G 12/512GB</t>
        </is>
      </c>
      <c r="D4600" s="57" t="inlineStr">
        <is>
          <t>-</t>
        </is>
      </c>
      <c r="E4600" s="58" t="n">
        <v>3799</v>
      </c>
      <c r="F4600" s="58" t="inlineStr"/>
      <c r="G4600" s="58" t="inlineStr">
        <is>
          <t>Instock</t>
        </is>
      </c>
      <c r="H4600" s="58">
        <f>F4600+0</f>
        <v/>
      </c>
      <c r="I4600" s="58" t="n"/>
      <c r="J4600" s="9">
        <f>IF(I4600&lt;&gt;"",I4600,H4600)</f>
        <v/>
      </c>
      <c r="K4600" s="9">
        <f>E4600/(1+M4600)</f>
        <v/>
      </c>
      <c r="L4600" s="59" t="inlineStr">
        <is>
          <t>PLN</t>
        </is>
      </c>
      <c r="M4600" s="60" t="n">
        <v>0.23</v>
      </c>
      <c r="N4600" s="9">
        <f>K4600*VLOOKUP(L4600,'Exchange rate'!A:B,2,0)</f>
        <v/>
      </c>
      <c r="O4600" s="57" t="inlineStr">
        <is>
          <t>Play S</t>
        </is>
      </c>
      <c r="P4600" s="57" t="inlineStr">
        <is>
          <t>Play S</t>
        </is>
      </c>
      <c r="Q4600" s="57" t="inlineStr">
        <is>
          <t>Poland</t>
        </is>
      </c>
      <c r="R4600" s="61" t="inlineStr">
        <is>
          <t>https://www.play.pl/dlaciebie/produkty/realme/realme-gt7-pro-5g-ladowarka/?oid=4025025049&amp;ogrp=abonament&amp;installmentsAmount=24&amp;upfront=2599&amp;simCard=1&amp;context=B2C</t>
        </is>
      </c>
      <c r="S4600" s="62" t="inlineStr">
        <is>
          <t>Handset</t>
        </is>
      </c>
      <c r="T4600" s="62" t="n"/>
      <c r="U4600" s="61" t="inlineStr">
        <is>
          <t>play.pl_ThofCZaVuPwcB9WT0xzeQ==</t>
        </is>
      </c>
      <c r="V4600" t="inlineStr">
        <is>
          <t>20250424</t>
        </is>
      </c>
    </row>
    <row r="4601" ht="15" customHeight="1">
      <c r="A4601" s="56" t="inlineStr">
        <is>
          <t>AN00000239</t>
        </is>
      </c>
      <c r="B4601" s="57" t="inlineStr">
        <is>
          <t>Realme</t>
        </is>
      </c>
      <c r="C4601" s="57" t="inlineStr">
        <is>
          <t>Realme GT7 Pro 5G 12/512GB</t>
        </is>
      </c>
      <c r="D4601" s="57" t="inlineStr">
        <is>
          <t>-</t>
        </is>
      </c>
      <c r="E4601" s="58" t="n">
        <v>3469</v>
      </c>
      <c r="F4601" s="58" t="inlineStr"/>
      <c r="G4601" s="58" t="inlineStr">
        <is>
          <t>Instock</t>
        </is>
      </c>
      <c r="H4601" s="58">
        <f>F4601+0</f>
        <v/>
      </c>
      <c r="I4601" s="58" t="n"/>
      <c r="J4601" s="9">
        <f>IF(I4601&lt;&gt;"",I4601,H4601)</f>
        <v/>
      </c>
      <c r="K4601" s="9">
        <f>E4601/(1+M4601)</f>
        <v/>
      </c>
      <c r="L4601" s="59" t="inlineStr">
        <is>
          <t>PLN</t>
        </is>
      </c>
      <c r="M4601" s="60" t="n">
        <v>0.23</v>
      </c>
      <c r="N4601" s="9">
        <f>K4601*VLOOKUP(L4601,'Exchange rate'!A:B,2,0)</f>
        <v/>
      </c>
      <c r="O4601" s="57" t="inlineStr">
        <is>
          <t>Play M</t>
        </is>
      </c>
      <c r="P4601" s="57" t="inlineStr">
        <is>
          <t>Play M</t>
        </is>
      </c>
      <c r="Q4601" s="57" t="inlineStr">
        <is>
          <t>Poland</t>
        </is>
      </c>
      <c r="R4601" s="61" t="inlineStr">
        <is>
          <t>https://www.play.pl/dlaciebie/produkty/realme/realme-gt7-pro-5g-ladowarka/?oid=4026736649&amp;ogrp=abonament&amp;installmentsAmount=24&amp;upfront=1549&amp;simCard=1&amp;context=B2C</t>
        </is>
      </c>
      <c r="S4601" s="62" t="inlineStr">
        <is>
          <t>Handset</t>
        </is>
      </c>
      <c r="T4601" s="62" t="n"/>
      <c r="U4601" s="61" t="inlineStr">
        <is>
          <t>play.pl_bHQHwZTDTrSciQJC47CstA==</t>
        </is>
      </c>
      <c r="V4601" t="inlineStr">
        <is>
          <t>20250424</t>
        </is>
      </c>
    </row>
    <row r="4602" ht="15" customHeight="1">
      <c r="A4602" s="56" t="inlineStr">
        <is>
          <t>AN00000239</t>
        </is>
      </c>
      <c r="B4602" s="57" t="inlineStr">
        <is>
          <t>Realme</t>
        </is>
      </c>
      <c r="C4602" s="57" t="inlineStr">
        <is>
          <t>Realme GT7 Pro 5G 12/512GB</t>
        </is>
      </c>
      <c r="D4602" s="57" t="inlineStr">
        <is>
          <t>-</t>
        </is>
      </c>
      <c r="E4602" s="58" t="n">
        <v>3139</v>
      </c>
      <c r="F4602" s="58" t="inlineStr"/>
      <c r="G4602" s="58" t="inlineStr">
        <is>
          <t>Instock</t>
        </is>
      </c>
      <c r="H4602" s="58">
        <f>F4602+0</f>
        <v/>
      </c>
      <c r="I4602" s="58" t="n"/>
      <c r="J4602" s="9">
        <f>IF(I4602&lt;&gt;"",I4602,H4602)</f>
        <v/>
      </c>
      <c r="K4602" s="9">
        <f>E4602/(1+M4602)</f>
        <v/>
      </c>
      <c r="L4602" s="59" t="inlineStr">
        <is>
          <t>PLN</t>
        </is>
      </c>
      <c r="M4602" s="60" t="n">
        <v>0.23</v>
      </c>
      <c r="N4602" s="9">
        <f>K4602*VLOOKUP(L4602,'Exchange rate'!A:B,2,0)</f>
        <v/>
      </c>
      <c r="O4602" s="57" t="inlineStr">
        <is>
          <t>Play L</t>
        </is>
      </c>
      <c r="P4602" s="57" t="inlineStr">
        <is>
          <t>Play L</t>
        </is>
      </c>
      <c r="Q4602" s="57" t="inlineStr">
        <is>
          <t>Poland</t>
        </is>
      </c>
      <c r="R4602" s="61" t="inlineStr">
        <is>
          <t>https://www.play.pl/dlaciebie/produkty/realme/realme-gt7-pro-5g-ladowarka/?oid=4026736659&amp;ogrp=abonament&amp;installmentsAmount=24&amp;upfront=499.00</t>
        </is>
      </c>
      <c r="S4602" s="62" t="inlineStr">
        <is>
          <t>Handset</t>
        </is>
      </c>
      <c r="T4602" s="62" t="n"/>
      <c r="U4602" s="61" t="inlineStr">
        <is>
          <t>play.pl_lVOrz6sVrlL2zDKy7l9FCw==</t>
        </is>
      </c>
      <c r="V4602" t="inlineStr">
        <is>
          <t>20250424</t>
        </is>
      </c>
    </row>
    <row r="4603" ht="15" customHeight="1">
      <c r="A4603" s="56" t="inlineStr">
        <is>
          <t>BN2008551</t>
        </is>
      </c>
      <c r="B4603" s="57" t="inlineStr">
        <is>
          <t>Samsung</t>
        </is>
      </c>
      <c r="C4603" s="57" t="inlineStr">
        <is>
          <t>Galaxy A14 4-64GB 5G</t>
        </is>
      </c>
      <c r="D4603" s="57" t="inlineStr">
        <is>
          <t>-</t>
        </is>
      </c>
      <c r="E4603" s="58" t="n">
        <v>0</v>
      </c>
      <c r="F4603" s="58" t="inlineStr">
        <is>
          <t>0.00</t>
        </is>
      </c>
      <c r="G4603" s="58" t="inlineStr">
        <is>
          <t>Outstock</t>
        </is>
      </c>
      <c r="H4603" s="58">
        <f>F4603+0</f>
        <v/>
      </c>
      <c r="I4603" s="58" t="n"/>
      <c r="J4603" s="9">
        <f>IF(I4603&lt;&gt;"",I4603,H4603)</f>
        <v/>
      </c>
      <c r="K4603" s="9">
        <f>E4603/(1+M4603)</f>
        <v/>
      </c>
      <c r="L4603" s="59" t="inlineStr">
        <is>
          <t>PLN</t>
        </is>
      </c>
      <c r="M4603" s="60" t="n">
        <v>0.23</v>
      </c>
      <c r="N4603" s="9">
        <f>K4603*VLOOKUP(L4603,'Exchange rate'!A:B,2,0)</f>
        <v/>
      </c>
      <c r="O4603" s="57" t="inlineStr">
        <is>
          <t>Play S</t>
        </is>
      </c>
      <c r="P4603" s="57" t="inlineStr">
        <is>
          <t>Play S</t>
        </is>
      </c>
      <c r="Q4603" s="57" t="inlineStr">
        <is>
          <t>Poland</t>
        </is>
      </c>
      <c r="R4603" s="61" t="inlineStr">
        <is>
          <t>https://www.play.pl/dlaciebie/produkty/samsung/samsung-galaxy-a14-5g/?oid=4025025049</t>
        </is>
      </c>
      <c r="S4603" s="62" t="inlineStr">
        <is>
          <t>Handset</t>
        </is>
      </c>
      <c r="T4603" s="62" t="n"/>
      <c r="U4603" s="61" t="inlineStr">
        <is>
          <t>play.pl_sYllDZ7hPnFT7XRbDEYKow==</t>
        </is>
      </c>
      <c r="V4603" t="inlineStr">
        <is>
          <t>20250424</t>
        </is>
      </c>
    </row>
    <row r="4604" ht="15" customHeight="1">
      <c r="A4604" s="56" t="inlineStr">
        <is>
          <t>BN2008551</t>
        </is>
      </c>
      <c r="B4604" s="57" t="inlineStr">
        <is>
          <t>Samsung</t>
        </is>
      </c>
      <c r="C4604" s="57" t="inlineStr">
        <is>
          <t>Galaxy A14 4-64GB 5G</t>
        </is>
      </c>
      <c r="D4604" s="57" t="inlineStr">
        <is>
          <t>-</t>
        </is>
      </c>
      <c r="E4604" s="58" t="n">
        <v>0</v>
      </c>
      <c r="F4604" s="58" t="inlineStr">
        <is>
          <t>0.00</t>
        </is>
      </c>
      <c r="G4604" s="58" t="inlineStr">
        <is>
          <t>Outstock</t>
        </is>
      </c>
      <c r="H4604" s="58">
        <f>F4604+0</f>
        <v/>
      </c>
      <c r="I4604" s="58" t="n"/>
      <c r="J4604" s="9">
        <f>IF(I4604&lt;&gt;"",I4604,H4604)</f>
        <v/>
      </c>
      <c r="K4604" s="9">
        <f>E4604/(1+M4604)</f>
        <v/>
      </c>
      <c r="L4604" s="59" t="inlineStr">
        <is>
          <t>PLN</t>
        </is>
      </c>
      <c r="M4604" s="60" t="n">
        <v>0.23</v>
      </c>
      <c r="N4604" s="9">
        <f>K4604*VLOOKUP(L4604,'Exchange rate'!A:B,2,0)</f>
        <v/>
      </c>
      <c r="O4604" s="57" t="inlineStr">
        <is>
          <t>Play M</t>
        </is>
      </c>
      <c r="P4604" s="57" t="inlineStr">
        <is>
          <t>Play M</t>
        </is>
      </c>
      <c r="Q4604" s="57" t="inlineStr">
        <is>
          <t>Poland</t>
        </is>
      </c>
      <c r="R4604" s="61" t="inlineStr">
        <is>
          <t>https://www.play.pl/dlaciebie/produkty/samsung/samsung-galaxy-a14-5g/?oid=4026736649&amp;simCard=1&amp;context=B2C</t>
        </is>
      </c>
      <c r="S4604" s="62" t="inlineStr">
        <is>
          <t>Handset</t>
        </is>
      </c>
      <c r="T4604" s="62" t="n"/>
      <c r="U4604" s="61" t="inlineStr">
        <is>
          <t>play.pl_7qmdqsYGEhHD8bbam7knsg==</t>
        </is>
      </c>
      <c r="V4604" t="inlineStr">
        <is>
          <t>20250424</t>
        </is>
      </c>
    </row>
    <row r="4605" ht="15" customHeight="1">
      <c r="A4605" s="56" t="inlineStr">
        <is>
          <t>BN2008551</t>
        </is>
      </c>
      <c r="B4605" s="57" t="inlineStr">
        <is>
          <t>Samsung</t>
        </is>
      </c>
      <c r="C4605" s="57" t="inlineStr">
        <is>
          <t>Galaxy A14 4-64GB 5G</t>
        </is>
      </c>
      <c r="D4605" s="57" t="inlineStr">
        <is>
          <t>-</t>
        </is>
      </c>
      <c r="E4605" s="58" t="n">
        <v>0</v>
      </c>
      <c r="F4605" s="58" t="inlineStr">
        <is>
          <t>0.00</t>
        </is>
      </c>
      <c r="G4605" s="58" t="inlineStr">
        <is>
          <t>Outstock</t>
        </is>
      </c>
      <c r="H4605" s="58">
        <f>F4605+0</f>
        <v/>
      </c>
      <c r="I4605" s="58" t="n"/>
      <c r="J4605" s="9">
        <f>IF(I4605&lt;&gt;"",I4605,H4605)</f>
        <v/>
      </c>
      <c r="K4605" s="9">
        <f>E4605/(1+M4605)</f>
        <v/>
      </c>
      <c r="L4605" s="59" t="inlineStr">
        <is>
          <t>PLN</t>
        </is>
      </c>
      <c r="M4605" s="60" t="n">
        <v>0.23</v>
      </c>
      <c r="N4605" s="9">
        <f>K4605*VLOOKUP(L4605,'Exchange rate'!A:B,2,0)</f>
        <v/>
      </c>
      <c r="O4605" s="57" t="inlineStr">
        <is>
          <t>Play L</t>
        </is>
      </c>
      <c r="P4605" s="57" t="inlineStr">
        <is>
          <t>Play L</t>
        </is>
      </c>
      <c r="Q4605" s="57" t="inlineStr">
        <is>
          <t>Poland</t>
        </is>
      </c>
      <c r="R4605" s="61" t="inlineStr">
        <is>
          <t>https://www.play.pl/dlaciebie/produkty/samsung/samsung-galaxy-a14-5g/?oid=4026736659</t>
        </is>
      </c>
      <c r="S4605" s="62" t="inlineStr">
        <is>
          <t>Handset</t>
        </is>
      </c>
      <c r="T4605" s="62" t="n"/>
      <c r="U4605" s="61" t="inlineStr">
        <is>
          <t>play.pl_3yt4vdqa088nxShd3WUmpA==</t>
        </is>
      </c>
      <c r="V4605" t="inlineStr">
        <is>
          <t>20250424</t>
        </is>
      </c>
    </row>
    <row r="4606" ht="15" customHeight="1">
      <c r="A4606" s="56" t="inlineStr">
        <is>
          <t>BN2009106</t>
        </is>
      </c>
      <c r="B4606" s="57" t="inlineStr">
        <is>
          <t>Samsung</t>
        </is>
      </c>
      <c r="C4606" s="57" t="inlineStr">
        <is>
          <t>Galaxy A15 4-128GB 5G</t>
        </is>
      </c>
      <c r="D4606" s="57" t="inlineStr">
        <is>
          <t>-</t>
        </is>
      </c>
      <c r="E4606" s="58" t="n">
        <v>849</v>
      </c>
      <c r="F4606" s="58" t="inlineStr">
        <is>
          <t>0.00</t>
        </is>
      </c>
      <c r="G4606" s="58" t="inlineStr">
        <is>
          <t>Outstock</t>
        </is>
      </c>
      <c r="H4606" s="58">
        <f>F4606+0</f>
        <v/>
      </c>
      <c r="I4606" s="58" t="n"/>
      <c r="J4606" s="9">
        <f>IF(I4606&lt;&gt;"",I4606,H4606)</f>
        <v/>
      </c>
      <c r="K4606" s="9">
        <f>E4606/(1+M4606)</f>
        <v/>
      </c>
      <c r="L4606" s="59" t="inlineStr">
        <is>
          <t>PLN</t>
        </is>
      </c>
      <c r="M4606" s="60" t="n">
        <v>0.23</v>
      </c>
      <c r="N4606" s="9">
        <f>K4606*VLOOKUP(L4606,'Exchange rate'!A:B,2,0)</f>
        <v/>
      </c>
      <c r="O4606" s="57" t="inlineStr">
        <is>
          <t>Play S</t>
        </is>
      </c>
      <c r="P4606" s="57" t="inlineStr">
        <is>
          <t>Play S</t>
        </is>
      </c>
      <c r="Q4606" s="57" t="inlineStr">
        <is>
          <t>Poland</t>
        </is>
      </c>
      <c r="R4606" s="61" t="inlineStr">
        <is>
          <t>https://www.play.pl/dlaciebie/produkty/samsung/samsung-galaxy-a15-5g/?oid=4025025049&amp;ogrp=abonament&amp;installmentsAmount=24&amp;upfront=1.0</t>
        </is>
      </c>
      <c r="S4606" s="62" t="inlineStr">
        <is>
          <t>Handset</t>
        </is>
      </c>
      <c r="T4606" s="62" t="n"/>
      <c r="U4606" s="61" t="inlineStr">
        <is>
          <t>play.pl_rjs+geg0Hlc0gII+tIXy8w==</t>
        </is>
      </c>
      <c r="V4606" t="inlineStr">
        <is>
          <t>20250424</t>
        </is>
      </c>
    </row>
    <row r="4607" ht="15" customHeight="1">
      <c r="A4607" s="56" t="inlineStr">
        <is>
          <t>BN2009106</t>
        </is>
      </c>
      <c r="B4607" s="57" t="inlineStr">
        <is>
          <t>Samsung</t>
        </is>
      </c>
      <c r="C4607" s="57" t="inlineStr">
        <is>
          <t>Galaxy A15 4-128GB 5G</t>
        </is>
      </c>
      <c r="D4607" s="57" t="inlineStr">
        <is>
          <t>-</t>
        </is>
      </c>
      <c r="E4607" s="58" t="n">
        <v>749</v>
      </c>
      <c r="F4607" s="58" t="inlineStr">
        <is>
          <t>0.00</t>
        </is>
      </c>
      <c r="G4607" s="58" t="inlineStr">
        <is>
          <t>Outstock</t>
        </is>
      </c>
      <c r="H4607" s="58">
        <f>F4607+0</f>
        <v/>
      </c>
      <c r="I4607" s="58" t="n"/>
      <c r="J4607" s="9">
        <f>IF(I4607&lt;&gt;"",I4607,H4607)</f>
        <v/>
      </c>
      <c r="K4607" s="9">
        <f>E4607/(1+M4607)</f>
        <v/>
      </c>
      <c r="L4607" s="59" t="inlineStr">
        <is>
          <t>PLN</t>
        </is>
      </c>
      <c r="M4607" s="60" t="n">
        <v>0.23</v>
      </c>
      <c r="N4607" s="9">
        <f>K4607*VLOOKUP(L4607,'Exchange rate'!A:B,2,0)</f>
        <v/>
      </c>
      <c r="O4607" s="57" t="inlineStr">
        <is>
          <t>Play M</t>
        </is>
      </c>
      <c r="P4607" s="57" t="inlineStr">
        <is>
          <t>Play M</t>
        </is>
      </c>
      <c r="Q4607" s="57" t="inlineStr">
        <is>
          <t>Poland</t>
        </is>
      </c>
      <c r="R4607" s="61" t="inlineStr">
        <is>
          <t>https://www.play.pl/dlaciebie/produkty/samsung/samsung-galaxy-a15-5g/?oid=4026736649&amp;simCard=1&amp;context=B2C</t>
        </is>
      </c>
      <c r="S4607" s="62" t="inlineStr">
        <is>
          <t>Handset</t>
        </is>
      </c>
      <c r="T4607" s="62" t="n"/>
      <c r="U4607" s="61" t="inlineStr">
        <is>
          <t>play.pl_H4GCauuQrNY9xtc9zW2GWw==</t>
        </is>
      </c>
      <c r="V4607" t="inlineStr">
        <is>
          <t>20250424</t>
        </is>
      </c>
    </row>
    <row r="4608" ht="15" customHeight="1">
      <c r="A4608" s="56" t="inlineStr">
        <is>
          <t>BN2009106</t>
        </is>
      </c>
      <c r="B4608" s="57" t="inlineStr">
        <is>
          <t>Samsung</t>
        </is>
      </c>
      <c r="C4608" s="57" t="inlineStr">
        <is>
          <t>Galaxy A15 4-128GB 5G</t>
        </is>
      </c>
      <c r="D4608" s="57" t="inlineStr">
        <is>
          <t>-</t>
        </is>
      </c>
      <c r="E4608" s="58" t="n">
        <v>689</v>
      </c>
      <c r="F4608" s="58" t="inlineStr">
        <is>
          <t>0.00</t>
        </is>
      </c>
      <c r="G4608" s="58" t="inlineStr">
        <is>
          <t>Outstock</t>
        </is>
      </c>
      <c r="H4608" s="58">
        <f>F4608+0</f>
        <v/>
      </c>
      <c r="I4608" s="58" t="n"/>
      <c r="J4608" s="9">
        <f>IF(I4608&lt;&gt;"",I4608,H4608)</f>
        <v/>
      </c>
      <c r="K4608" s="9">
        <f>E4608/(1+M4608)</f>
        <v/>
      </c>
      <c r="L4608" s="59" t="inlineStr">
        <is>
          <t>PLN</t>
        </is>
      </c>
      <c r="M4608" s="60" t="n">
        <v>0.23</v>
      </c>
      <c r="N4608" s="9">
        <f>K4608*VLOOKUP(L4608,'Exchange rate'!A:B,2,0)</f>
        <v/>
      </c>
      <c r="O4608" s="57" t="inlineStr">
        <is>
          <t>Play L</t>
        </is>
      </c>
      <c r="P4608" s="57" t="inlineStr">
        <is>
          <t>Play L</t>
        </is>
      </c>
      <c r="Q4608" s="57" t="inlineStr">
        <is>
          <t>Poland</t>
        </is>
      </c>
      <c r="R4608" s="61" t="inlineStr">
        <is>
          <t>https://www.play.pl/dlaciebie/produkty/samsung/samsung-galaxy-a15-5g/?oid=4026736659</t>
        </is>
      </c>
      <c r="S4608" s="62" t="inlineStr">
        <is>
          <t>Handset</t>
        </is>
      </c>
      <c r="T4608" s="62" t="n"/>
      <c r="U4608" s="61" t="inlineStr">
        <is>
          <t>play.pl_v7wYJP9e2X6o+Q88Z4k1nw==</t>
        </is>
      </c>
      <c r="V4608" t="inlineStr">
        <is>
          <t>20250424</t>
        </is>
      </c>
    </row>
    <row r="4609" ht="15" customHeight="1">
      <c r="A4609" s="56" t="inlineStr">
        <is>
          <t>BN2009107</t>
        </is>
      </c>
      <c r="B4609" s="57" t="inlineStr">
        <is>
          <t>Samsung</t>
        </is>
      </c>
      <c r="C4609" s="57" t="inlineStr">
        <is>
          <t>Galaxy A15 4-128GB LTE</t>
        </is>
      </c>
      <c r="D4609" s="57" t="inlineStr">
        <is>
          <t>-</t>
        </is>
      </c>
      <c r="E4609" s="58" t="n">
        <v>0</v>
      </c>
      <c r="F4609" s="58" t="inlineStr">
        <is>
          <t>0.00</t>
        </is>
      </c>
      <c r="G4609" s="58" t="inlineStr">
        <is>
          <t>Outstock</t>
        </is>
      </c>
      <c r="H4609" s="58">
        <f>F4609+0</f>
        <v/>
      </c>
      <c r="I4609" s="58" t="n"/>
      <c r="J4609" s="9">
        <f>IF(I4609&lt;&gt;"",I4609,H4609)</f>
        <v/>
      </c>
      <c r="K4609" s="9">
        <f>E4609/(1+M4609)</f>
        <v/>
      </c>
      <c r="L4609" s="59" t="inlineStr">
        <is>
          <t>PLN</t>
        </is>
      </c>
      <c r="M4609" s="60" t="n">
        <v>0.23</v>
      </c>
      <c r="N4609" s="9">
        <f>K4609*VLOOKUP(L4609,'Exchange rate'!A:B,2,0)</f>
        <v/>
      </c>
      <c r="O4609" s="57" t="inlineStr">
        <is>
          <t>Play S</t>
        </is>
      </c>
      <c r="P4609" s="57" t="inlineStr">
        <is>
          <t>Play S</t>
        </is>
      </c>
      <c r="Q4609" s="57" t="inlineStr">
        <is>
          <t>Poland</t>
        </is>
      </c>
      <c r="R4609" s="61" t="inlineStr">
        <is>
          <t>https://www.play.pl/dlaciebie/produkty/samsung/samsung-galaxy-a15/?oid=4025025049</t>
        </is>
      </c>
      <c r="S4609" s="62" t="inlineStr">
        <is>
          <t>Handset</t>
        </is>
      </c>
      <c r="T4609" s="62" t="n"/>
      <c r="U4609" s="61" t="inlineStr">
        <is>
          <t>play.pl_PqG9c1y2ELGwCWP76LdjgA==</t>
        </is>
      </c>
      <c r="V4609" t="inlineStr">
        <is>
          <t>20250424</t>
        </is>
      </c>
    </row>
    <row r="4610" ht="15" customHeight="1">
      <c r="A4610" s="56" t="inlineStr">
        <is>
          <t>BN2009107</t>
        </is>
      </c>
      <c r="B4610" s="57" t="inlineStr">
        <is>
          <t>Samsung</t>
        </is>
      </c>
      <c r="C4610" s="57" t="inlineStr">
        <is>
          <t>Galaxy A15 4-128GB LTE</t>
        </is>
      </c>
      <c r="D4610" s="57" t="inlineStr">
        <is>
          <t>-</t>
        </is>
      </c>
      <c r="E4610" s="58" t="n">
        <v>0</v>
      </c>
      <c r="F4610" s="58" t="inlineStr">
        <is>
          <t>0.00</t>
        </is>
      </c>
      <c r="G4610" s="58" t="inlineStr">
        <is>
          <t>Outstock</t>
        </is>
      </c>
      <c r="H4610" s="58">
        <f>F4610+0</f>
        <v/>
      </c>
      <c r="I4610" s="58" t="n"/>
      <c r="J4610" s="9">
        <f>IF(I4610&lt;&gt;"",I4610,H4610)</f>
        <v/>
      </c>
      <c r="K4610" s="9">
        <f>E4610/(1+M4610)</f>
        <v/>
      </c>
      <c r="L4610" s="59" t="inlineStr">
        <is>
          <t>PLN</t>
        </is>
      </c>
      <c r="M4610" s="60" t="n">
        <v>0.23</v>
      </c>
      <c r="N4610" s="9">
        <f>K4610*VLOOKUP(L4610,'Exchange rate'!A:B,2,0)</f>
        <v/>
      </c>
      <c r="O4610" s="57" t="inlineStr">
        <is>
          <t>Play M</t>
        </is>
      </c>
      <c r="P4610" s="57" t="inlineStr">
        <is>
          <t>Play M</t>
        </is>
      </c>
      <c r="Q4610" s="57" t="inlineStr">
        <is>
          <t>Poland</t>
        </is>
      </c>
      <c r="R4610" s="61" t="inlineStr">
        <is>
          <t>https://www.play.pl/dlaciebie/produkty/samsung/samsung-galaxy-a15/?oid=4026736649&amp;simCard=1&amp;context=B2C</t>
        </is>
      </c>
      <c r="S4610" s="62" t="inlineStr">
        <is>
          <t>Handset</t>
        </is>
      </c>
      <c r="T4610" s="62" t="n"/>
      <c r="U4610" s="61" t="inlineStr">
        <is>
          <t>play.pl_xaX2a9LfTvFAdLW+FxGIVQ==</t>
        </is>
      </c>
      <c r="V4610" t="inlineStr">
        <is>
          <t>20250424</t>
        </is>
      </c>
    </row>
    <row r="4611" ht="15" customHeight="1">
      <c r="A4611" s="56" t="inlineStr">
        <is>
          <t>BN2009107</t>
        </is>
      </c>
      <c r="B4611" s="57" t="inlineStr">
        <is>
          <t>Samsung</t>
        </is>
      </c>
      <c r="C4611" s="57" t="inlineStr">
        <is>
          <t>Galaxy A15 4-128GB LTE</t>
        </is>
      </c>
      <c r="D4611" s="57" t="inlineStr">
        <is>
          <t>-</t>
        </is>
      </c>
      <c r="E4611" s="58" t="n">
        <v>0</v>
      </c>
      <c r="F4611" s="58" t="inlineStr">
        <is>
          <t>0.00</t>
        </is>
      </c>
      <c r="G4611" s="58" t="inlineStr">
        <is>
          <t>Outstock</t>
        </is>
      </c>
      <c r="H4611" s="58">
        <f>F4611+0</f>
        <v/>
      </c>
      <c r="I4611" s="58" t="n"/>
      <c r="J4611" s="9">
        <f>IF(I4611&lt;&gt;"",I4611,H4611)</f>
        <v/>
      </c>
      <c r="K4611" s="9">
        <f>E4611/(1+M4611)</f>
        <v/>
      </c>
      <c r="L4611" s="59" t="inlineStr">
        <is>
          <t>PLN</t>
        </is>
      </c>
      <c r="M4611" s="60" t="n">
        <v>0.23</v>
      </c>
      <c r="N4611" s="9">
        <f>K4611*VLOOKUP(L4611,'Exchange rate'!A:B,2,0)</f>
        <v/>
      </c>
      <c r="O4611" s="57" t="inlineStr">
        <is>
          <t>Play L</t>
        </is>
      </c>
      <c r="P4611" s="57" t="inlineStr">
        <is>
          <t>Play L</t>
        </is>
      </c>
      <c r="Q4611" s="57" t="inlineStr">
        <is>
          <t>Poland</t>
        </is>
      </c>
      <c r="R4611" s="61" t="inlineStr">
        <is>
          <t>https://www.play.pl/dlaciebie/produkty/samsung/samsung-galaxy-a15/?oid=4026736659</t>
        </is>
      </c>
      <c r="S4611" s="62" t="inlineStr">
        <is>
          <t>Handset</t>
        </is>
      </c>
      <c r="T4611" s="62" t="n"/>
      <c r="U4611" s="61" t="inlineStr">
        <is>
          <t>play.pl_gN8ZaLXbh1Z224zS0W7g1Q==</t>
        </is>
      </c>
      <c r="V4611" t="inlineStr">
        <is>
          <t>20250424</t>
        </is>
      </c>
    </row>
    <row r="4612" ht="15" customHeight="1">
      <c r="A4612" s="56" t="inlineStr">
        <is>
          <t>BN2009662</t>
        </is>
      </c>
      <c r="B4612" s="57" t="inlineStr">
        <is>
          <t>Samsung</t>
        </is>
      </c>
      <c r="C4612" s="57" t="inlineStr">
        <is>
          <t>Galaxy A16 4-128GB 5G</t>
        </is>
      </c>
      <c r="D4612" s="57" t="inlineStr">
        <is>
          <t>-</t>
        </is>
      </c>
      <c r="E4612" s="58" t="n">
        <v>859</v>
      </c>
      <c r="F4612" s="58" t="inlineStr">
        <is>
          <t>859.00</t>
        </is>
      </c>
      <c r="G4612" s="58" t="inlineStr">
        <is>
          <t>Instock</t>
        </is>
      </c>
      <c r="H4612" s="58">
        <f>F4612+0</f>
        <v/>
      </c>
      <c r="I4612" s="58" t="n"/>
      <c r="J4612" s="9">
        <f>IF(I4612&lt;&gt;"",I4612,H4612)</f>
        <v/>
      </c>
      <c r="K4612" s="9">
        <f>E4612/(1+M4612)</f>
        <v/>
      </c>
      <c r="L4612" s="59" t="inlineStr">
        <is>
          <t>PLN</t>
        </is>
      </c>
      <c r="M4612" s="60" t="n">
        <v>0.23</v>
      </c>
      <c r="N4612" s="9">
        <f>K4612*VLOOKUP(L4612,'Exchange rate'!A:B,2,0)</f>
        <v/>
      </c>
      <c r="O4612" s="57" t="inlineStr">
        <is>
          <t>Play S</t>
        </is>
      </c>
      <c r="P4612" s="57" t="inlineStr">
        <is>
          <t>Play S</t>
        </is>
      </c>
      <c r="Q4612" s="57" t="inlineStr">
        <is>
          <t>Poland</t>
        </is>
      </c>
      <c r="R4612" s="61" t="inlineStr">
        <is>
          <t>https://www.play.pl/dlaciebie/produkty/samsung/samsung-galaxy-a16-5g/?oid=4025025049&amp;simCard=1&amp;context=B2C</t>
        </is>
      </c>
      <c r="S4612" s="62" t="inlineStr">
        <is>
          <t>Handset</t>
        </is>
      </c>
      <c r="T4612" s="62" t="n"/>
      <c r="U4612" s="61" t="inlineStr">
        <is>
          <t>play.pl_o5hOjWOoWgDGdecZhV7agw==</t>
        </is>
      </c>
      <c r="V4612" t="inlineStr">
        <is>
          <t>20250424</t>
        </is>
      </c>
    </row>
    <row r="4613" ht="15" customHeight="1">
      <c r="A4613" s="56" t="inlineStr">
        <is>
          <t>BN2009662</t>
        </is>
      </c>
      <c r="B4613" s="57" t="inlineStr">
        <is>
          <t>Samsung</t>
        </is>
      </c>
      <c r="C4613" s="57" t="inlineStr">
        <is>
          <t>Galaxy A16 4-128GB 5G</t>
        </is>
      </c>
      <c r="D4613" s="57" t="inlineStr">
        <is>
          <t>-</t>
        </is>
      </c>
      <c r="E4613" s="58" t="n">
        <v>799</v>
      </c>
      <c r="F4613" s="58" t="inlineStr">
        <is>
          <t>799.00</t>
        </is>
      </c>
      <c r="G4613" s="58" t="inlineStr">
        <is>
          <t>Instock</t>
        </is>
      </c>
      <c r="H4613" s="58">
        <f>F4613+0</f>
        <v/>
      </c>
      <c r="I4613" s="58" t="n"/>
      <c r="J4613" s="9">
        <f>IF(I4613&lt;&gt;"",I4613,H4613)</f>
        <v/>
      </c>
      <c r="K4613" s="9">
        <f>E4613/(1+M4613)</f>
        <v/>
      </c>
      <c r="L4613" s="59" t="inlineStr">
        <is>
          <t>PLN</t>
        </is>
      </c>
      <c r="M4613" s="60" t="n">
        <v>0.23</v>
      </c>
      <c r="N4613" s="9">
        <f>K4613*VLOOKUP(L4613,'Exchange rate'!A:B,2,0)</f>
        <v/>
      </c>
      <c r="O4613" s="57" t="inlineStr">
        <is>
          <t>Play M</t>
        </is>
      </c>
      <c r="P4613" s="57" t="inlineStr">
        <is>
          <t>Play M</t>
        </is>
      </c>
      <c r="Q4613" s="57" t="inlineStr">
        <is>
          <t>Poland</t>
        </is>
      </c>
      <c r="R4613" s="61" t="inlineStr">
        <is>
          <t>https://www.play.pl/dlaciebie/produkty/samsung/samsung-galaxy-a16-5g/?oid=4026736649&amp;simCard=1&amp;context=B2C</t>
        </is>
      </c>
      <c r="S4613" s="62" t="inlineStr">
        <is>
          <t>Handset</t>
        </is>
      </c>
      <c r="T4613" s="62" t="n"/>
      <c r="U4613" s="61" t="inlineStr">
        <is>
          <t>play.pl_hXOP1CXCFw72eMWb+073PQ==</t>
        </is>
      </c>
      <c r="V4613" t="inlineStr">
        <is>
          <t>20250424</t>
        </is>
      </c>
    </row>
    <row r="4614" ht="15" customHeight="1">
      <c r="A4614" s="56" t="inlineStr">
        <is>
          <t>BN2009662</t>
        </is>
      </c>
      <c r="B4614" s="57" t="inlineStr">
        <is>
          <t>Samsung</t>
        </is>
      </c>
      <c r="C4614" s="57" t="inlineStr">
        <is>
          <t>Galaxy A16 4-128GB 5G</t>
        </is>
      </c>
      <c r="D4614" s="57" t="inlineStr">
        <is>
          <t>-</t>
        </is>
      </c>
      <c r="E4614" s="58" t="n">
        <v>749</v>
      </c>
      <c r="F4614" s="58" t="inlineStr">
        <is>
          <t>749.00</t>
        </is>
      </c>
      <c r="G4614" s="58" t="inlineStr">
        <is>
          <t>Instock</t>
        </is>
      </c>
      <c r="H4614" s="58">
        <f>F4614+0</f>
        <v/>
      </c>
      <c r="I4614" s="58" t="n"/>
      <c r="J4614" s="9">
        <f>IF(I4614&lt;&gt;"",I4614,H4614)</f>
        <v/>
      </c>
      <c r="K4614" s="9">
        <f>E4614/(1+M4614)</f>
        <v/>
      </c>
      <c r="L4614" s="59" t="inlineStr">
        <is>
          <t>PLN</t>
        </is>
      </c>
      <c r="M4614" s="60" t="n">
        <v>0.23</v>
      </c>
      <c r="N4614" s="9">
        <f>K4614*VLOOKUP(L4614,'Exchange rate'!A:B,2,0)</f>
        <v/>
      </c>
      <c r="O4614" s="57" t="inlineStr">
        <is>
          <t>Play L</t>
        </is>
      </c>
      <c r="P4614" s="57" t="inlineStr">
        <is>
          <t>Play L</t>
        </is>
      </c>
      <c r="Q4614" s="57" t="inlineStr">
        <is>
          <t>Poland</t>
        </is>
      </c>
      <c r="R4614" s="61" t="inlineStr">
        <is>
          <t>https://www.play.pl/dlaciebie/produkty/samsung/samsung-galaxy-a16-5g/?oid=4026736659</t>
        </is>
      </c>
      <c r="S4614" s="62" t="inlineStr">
        <is>
          <t>Handset</t>
        </is>
      </c>
      <c r="T4614" s="62" t="n"/>
      <c r="U4614" s="61" t="inlineStr">
        <is>
          <t>play.pl_9FAYxBD5FO6b1nFxcMlrHw==</t>
        </is>
      </c>
      <c r="V4614" t="inlineStr">
        <is>
          <t>20250424</t>
        </is>
      </c>
    </row>
    <row r="4615" ht="15" customHeight="1">
      <c r="A4615" s="56" t="inlineStr">
        <is>
          <t>BN2008918</t>
        </is>
      </c>
      <c r="B4615" s="57" t="inlineStr">
        <is>
          <t>Samsung</t>
        </is>
      </c>
      <c r="C4615" s="57" t="inlineStr">
        <is>
          <t>Galaxy A25 8-256GB 5G</t>
        </is>
      </c>
      <c r="D4615" s="57" t="inlineStr">
        <is>
          <t>-</t>
        </is>
      </c>
      <c r="E4615" s="58" t="n">
        <v>0</v>
      </c>
      <c r="F4615" s="58" t="inlineStr">
        <is>
          <t>0.00</t>
        </is>
      </c>
      <c r="G4615" s="58" t="inlineStr">
        <is>
          <t>Outstock</t>
        </is>
      </c>
      <c r="H4615" s="58">
        <f>F4615+0</f>
        <v/>
      </c>
      <c r="I4615" s="58" t="n"/>
      <c r="J4615" s="9">
        <f>IF(I4615&lt;&gt;"",I4615,H4615)</f>
        <v/>
      </c>
      <c r="K4615" s="9">
        <f>E4615/(1+M4615)</f>
        <v/>
      </c>
      <c r="L4615" s="59" t="inlineStr">
        <is>
          <t>PLN</t>
        </is>
      </c>
      <c r="M4615" s="60" t="n">
        <v>0.23</v>
      </c>
      <c r="N4615" s="9">
        <f>K4615*VLOOKUP(L4615,'Exchange rate'!A:B,2,0)</f>
        <v/>
      </c>
      <c r="O4615" s="57" t="inlineStr">
        <is>
          <t>Play S</t>
        </is>
      </c>
      <c r="P4615" s="57" t="inlineStr">
        <is>
          <t>Play S</t>
        </is>
      </c>
      <c r="Q4615" s="57" t="inlineStr">
        <is>
          <t>Poland</t>
        </is>
      </c>
      <c r="R4615" s="61" t="inlineStr">
        <is>
          <t>https://www.play.pl/dlaciebie/produkty/samsung/samsung-a25-5g/?oid=4025025049&amp;ogrp=abonament&amp;installmentsAmount=24&amp;upfront=1.0</t>
        </is>
      </c>
      <c r="S4615" s="62" t="inlineStr">
        <is>
          <t>Handset</t>
        </is>
      </c>
      <c r="T4615" s="62" t="n"/>
      <c r="U4615" s="61" t="inlineStr">
        <is>
          <t>play.pl_qBK7CtArg5gRVTIefyIWCA==</t>
        </is>
      </c>
      <c r="V4615" t="inlineStr">
        <is>
          <t>20250424</t>
        </is>
      </c>
    </row>
    <row r="4616" ht="15" customHeight="1">
      <c r="A4616" s="56" t="inlineStr">
        <is>
          <t>BN2008918</t>
        </is>
      </c>
      <c r="B4616" s="57" t="inlineStr">
        <is>
          <t>Samsung</t>
        </is>
      </c>
      <c r="C4616" s="57" t="inlineStr">
        <is>
          <t>Galaxy A25 8-256GB 5G</t>
        </is>
      </c>
      <c r="D4616" s="57" t="inlineStr">
        <is>
          <t>-</t>
        </is>
      </c>
      <c r="E4616" s="58" t="n">
        <v>0</v>
      </c>
      <c r="F4616" s="58" t="inlineStr">
        <is>
          <t>0.00</t>
        </is>
      </c>
      <c r="G4616" s="58" t="inlineStr">
        <is>
          <t>Outstock</t>
        </is>
      </c>
      <c r="H4616" s="58">
        <f>F4616+0</f>
        <v/>
      </c>
      <c r="I4616" s="58" t="n"/>
      <c r="J4616" s="9">
        <f>IF(I4616&lt;&gt;"",I4616,H4616)</f>
        <v/>
      </c>
      <c r="K4616" s="9">
        <f>E4616/(1+M4616)</f>
        <v/>
      </c>
      <c r="L4616" s="59" t="inlineStr">
        <is>
          <t>PLN</t>
        </is>
      </c>
      <c r="M4616" s="60" t="n">
        <v>0.23</v>
      </c>
      <c r="N4616" s="9">
        <f>K4616*VLOOKUP(L4616,'Exchange rate'!A:B,2,0)</f>
        <v/>
      </c>
      <c r="O4616" s="57" t="inlineStr">
        <is>
          <t>Play M</t>
        </is>
      </c>
      <c r="P4616" s="57" t="inlineStr">
        <is>
          <t>Play M</t>
        </is>
      </c>
      <c r="Q4616" s="57" t="inlineStr">
        <is>
          <t>Poland</t>
        </is>
      </c>
      <c r="R4616" s="61" t="inlineStr">
        <is>
          <t>https://www.play.pl/dlaciebie/produkty/samsung/samsung-a25-5g/?oid=4026736649&amp;simCard=1&amp;context=B2C</t>
        </is>
      </c>
      <c r="S4616" s="62" t="inlineStr">
        <is>
          <t>Handset</t>
        </is>
      </c>
      <c r="T4616" s="62" t="n"/>
      <c r="U4616" s="61" t="inlineStr">
        <is>
          <t>play.pl_ZijyXyVJnqymPLwLqDSxng==</t>
        </is>
      </c>
      <c r="V4616" t="inlineStr">
        <is>
          <t>20250424</t>
        </is>
      </c>
    </row>
    <row r="4617" ht="15" customHeight="1">
      <c r="A4617" s="56" t="inlineStr">
        <is>
          <t>BN2008918</t>
        </is>
      </c>
      <c r="B4617" s="57" t="inlineStr">
        <is>
          <t>Samsung</t>
        </is>
      </c>
      <c r="C4617" s="57" t="inlineStr">
        <is>
          <t>Galaxy A25 8-256GB 5G</t>
        </is>
      </c>
      <c r="D4617" s="57" t="inlineStr">
        <is>
          <t>-</t>
        </is>
      </c>
      <c r="E4617" s="58" t="n">
        <v>0</v>
      </c>
      <c r="F4617" s="58" t="inlineStr">
        <is>
          <t>0.00</t>
        </is>
      </c>
      <c r="G4617" s="58" t="inlineStr">
        <is>
          <t>Outstock</t>
        </is>
      </c>
      <c r="H4617" s="58">
        <f>F4617+0</f>
        <v/>
      </c>
      <c r="I4617" s="58" t="n"/>
      <c r="J4617" s="9">
        <f>IF(I4617&lt;&gt;"",I4617,H4617)</f>
        <v/>
      </c>
      <c r="K4617" s="9">
        <f>E4617/(1+M4617)</f>
        <v/>
      </c>
      <c r="L4617" s="59" t="inlineStr">
        <is>
          <t>PLN</t>
        </is>
      </c>
      <c r="M4617" s="60" t="n">
        <v>0.23</v>
      </c>
      <c r="N4617" s="9">
        <f>K4617*VLOOKUP(L4617,'Exchange rate'!A:B,2,0)</f>
        <v/>
      </c>
      <c r="O4617" s="57" t="inlineStr">
        <is>
          <t>Play L</t>
        </is>
      </c>
      <c r="P4617" s="57" t="inlineStr">
        <is>
          <t>Play L</t>
        </is>
      </c>
      <c r="Q4617" s="57" t="inlineStr">
        <is>
          <t>Poland</t>
        </is>
      </c>
      <c r="R4617" s="61" t="inlineStr">
        <is>
          <t>https://www.play.pl/dlaciebie/produkty/samsung/samsung-a25-5g/?oid=4026736659</t>
        </is>
      </c>
      <c r="S4617" s="62" t="inlineStr">
        <is>
          <t>Handset</t>
        </is>
      </c>
      <c r="T4617" s="62" t="n"/>
      <c r="U4617" s="61" t="inlineStr">
        <is>
          <t>play.pl_eUsTUcmDxICf4ckW4HQvww==</t>
        </is>
      </c>
      <c r="V4617" t="inlineStr">
        <is>
          <t>20250424</t>
        </is>
      </c>
    </row>
    <row r="4618" ht="15" customHeight="1">
      <c r="A4618" s="56" t="inlineStr">
        <is>
          <t>BN2008665</t>
        </is>
      </c>
      <c r="B4618" s="57" t="inlineStr">
        <is>
          <t>Samsung</t>
        </is>
      </c>
      <c r="C4618" s="57" t="inlineStr">
        <is>
          <t>Galaxy A34 6-128GB 5G</t>
        </is>
      </c>
      <c r="D4618" s="57" t="inlineStr">
        <is>
          <t>-</t>
        </is>
      </c>
      <c r="E4618" s="58" t="n">
        <v>0</v>
      </c>
      <c r="F4618" s="58" t="inlineStr">
        <is>
          <t>0.00</t>
        </is>
      </c>
      <c r="G4618" s="58" t="inlineStr">
        <is>
          <t>Outstock</t>
        </is>
      </c>
      <c r="H4618" s="58">
        <f>F4618+0</f>
        <v/>
      </c>
      <c r="I4618" s="58" t="n"/>
      <c r="J4618" s="9">
        <f>IF(I4618&lt;&gt;"",I4618,H4618)</f>
        <v/>
      </c>
      <c r="K4618" s="9">
        <f>E4618/(1+M4618)</f>
        <v/>
      </c>
      <c r="L4618" s="59" t="inlineStr">
        <is>
          <t>PLN</t>
        </is>
      </c>
      <c r="M4618" s="60" t="n">
        <v>0.23</v>
      </c>
      <c r="N4618" s="9">
        <f>K4618*VLOOKUP(L4618,'Exchange rate'!A:B,2,0)</f>
        <v/>
      </c>
      <c r="O4618" s="57" t="inlineStr">
        <is>
          <t>Play S</t>
        </is>
      </c>
      <c r="P4618" s="57" t="inlineStr">
        <is>
          <t>Play S</t>
        </is>
      </c>
      <c r="Q4618" s="57" t="inlineStr">
        <is>
          <t>Poland</t>
        </is>
      </c>
      <c r="R4618" s="61" t="inlineStr">
        <is>
          <t>https://www.play.pl/dlaciebie/produkty/samsung/samsung-galaxy-a34-5g/?oid=4025025049</t>
        </is>
      </c>
      <c r="S4618" s="62" t="inlineStr">
        <is>
          <t>Handset</t>
        </is>
      </c>
      <c r="T4618" s="62" t="n"/>
      <c r="U4618" s="61" t="inlineStr">
        <is>
          <t>play.pl_tm8OjaLnC9d9DXNLLKKL5A==</t>
        </is>
      </c>
      <c r="V4618" t="inlineStr">
        <is>
          <t>20250424</t>
        </is>
      </c>
    </row>
    <row r="4619" ht="15" customHeight="1">
      <c r="A4619" s="56" t="inlineStr">
        <is>
          <t>BN2008665</t>
        </is>
      </c>
      <c r="B4619" s="57" t="inlineStr">
        <is>
          <t>Samsung</t>
        </is>
      </c>
      <c r="C4619" s="57" t="inlineStr">
        <is>
          <t>Galaxy A34 6-128GB 5G</t>
        </is>
      </c>
      <c r="D4619" s="57" t="inlineStr">
        <is>
          <t>-</t>
        </is>
      </c>
      <c r="E4619" s="58" t="n">
        <v>0</v>
      </c>
      <c r="F4619" s="58" t="inlineStr">
        <is>
          <t>0.00</t>
        </is>
      </c>
      <c r="G4619" s="58" t="inlineStr">
        <is>
          <t>Outstock</t>
        </is>
      </c>
      <c r="H4619" s="58">
        <f>F4619+0</f>
        <v/>
      </c>
      <c r="I4619" s="58" t="n"/>
      <c r="J4619" s="9">
        <f>IF(I4619&lt;&gt;"",I4619,H4619)</f>
        <v/>
      </c>
      <c r="K4619" s="9">
        <f>E4619/(1+M4619)</f>
        <v/>
      </c>
      <c r="L4619" s="59" t="inlineStr">
        <is>
          <t>PLN</t>
        </is>
      </c>
      <c r="M4619" s="60" t="n">
        <v>0.23</v>
      </c>
      <c r="N4619" s="9">
        <f>K4619*VLOOKUP(L4619,'Exchange rate'!A:B,2,0)</f>
        <v/>
      </c>
      <c r="O4619" s="57" t="inlineStr">
        <is>
          <t>Play M</t>
        </is>
      </c>
      <c r="P4619" s="57" t="inlineStr">
        <is>
          <t>Play M</t>
        </is>
      </c>
      <c r="Q4619" s="57" t="inlineStr">
        <is>
          <t>Poland</t>
        </is>
      </c>
      <c r="R4619" s="61" t="inlineStr">
        <is>
          <t>https://www.play.pl/dlaciebie/produkty/samsung/samsung-galaxy-a34-5g/?oid=4026736649&amp;simCard=1&amp;context=B2C</t>
        </is>
      </c>
      <c r="S4619" s="62" t="inlineStr">
        <is>
          <t>Handset</t>
        </is>
      </c>
      <c r="T4619" s="62" t="n"/>
      <c r="U4619" s="61" t="inlineStr">
        <is>
          <t>play.pl_hmGuKbAQ6stsJ4dS5rxCYQ==</t>
        </is>
      </c>
      <c r="V4619" t="inlineStr">
        <is>
          <t>20250424</t>
        </is>
      </c>
    </row>
    <row r="4620" ht="15" customHeight="1">
      <c r="A4620" s="56" t="inlineStr">
        <is>
          <t>BN2008665</t>
        </is>
      </c>
      <c r="B4620" s="57" t="inlineStr">
        <is>
          <t>Samsung</t>
        </is>
      </c>
      <c r="C4620" s="57" t="inlineStr">
        <is>
          <t>Galaxy A34 6-128GB 5G</t>
        </is>
      </c>
      <c r="D4620" s="57" t="inlineStr">
        <is>
          <t>-</t>
        </is>
      </c>
      <c r="E4620" s="58" t="n">
        <v>0</v>
      </c>
      <c r="F4620" s="58" t="inlineStr">
        <is>
          <t>0.00</t>
        </is>
      </c>
      <c r="G4620" s="58" t="inlineStr">
        <is>
          <t>Outstock</t>
        </is>
      </c>
      <c r="H4620" s="58">
        <f>F4620+0</f>
        <v/>
      </c>
      <c r="I4620" s="58" t="n"/>
      <c r="J4620" s="9">
        <f>IF(I4620&lt;&gt;"",I4620,H4620)</f>
        <v/>
      </c>
      <c r="K4620" s="9">
        <f>E4620/(1+M4620)</f>
        <v/>
      </c>
      <c r="L4620" s="59" t="inlineStr">
        <is>
          <t>PLN</t>
        </is>
      </c>
      <c r="M4620" s="60" t="n">
        <v>0.23</v>
      </c>
      <c r="N4620" s="9">
        <f>K4620*VLOOKUP(L4620,'Exchange rate'!A:B,2,0)</f>
        <v/>
      </c>
      <c r="O4620" s="57" t="inlineStr">
        <is>
          <t>Play L</t>
        </is>
      </c>
      <c r="P4620" s="57" t="inlineStr">
        <is>
          <t>Play L</t>
        </is>
      </c>
      <c r="Q4620" s="57" t="inlineStr">
        <is>
          <t>Poland</t>
        </is>
      </c>
      <c r="R4620" s="61" t="inlineStr">
        <is>
          <t>https://www.play.pl/dlaciebie/produkty/samsung/samsung-galaxy-a34-5g/?oid=4026736659</t>
        </is>
      </c>
      <c r="S4620" s="62" t="inlineStr">
        <is>
          <t>Handset</t>
        </is>
      </c>
      <c r="T4620" s="62" t="n"/>
      <c r="U4620" s="61" t="inlineStr">
        <is>
          <t>play.pl_5mAmxeRi2STg8Kzd14nT0Q==</t>
        </is>
      </c>
      <c r="V4620" t="inlineStr">
        <is>
          <t>20250424</t>
        </is>
      </c>
    </row>
    <row r="4621" ht="15" customHeight="1">
      <c r="A4621" s="56" t="inlineStr">
        <is>
          <t>BN2009234</t>
        </is>
      </c>
      <c r="B4621" s="57" t="inlineStr">
        <is>
          <t>Samsung</t>
        </is>
      </c>
      <c r="C4621" s="57" t="inlineStr">
        <is>
          <t>Galaxy A35 8-256GB 5G</t>
        </is>
      </c>
      <c r="D4621" s="57" t="inlineStr">
        <is>
          <t>-</t>
        </is>
      </c>
      <c r="E4621" s="58" t="n">
        <v>0</v>
      </c>
      <c r="F4621" s="58" t="inlineStr">
        <is>
          <t>0.00</t>
        </is>
      </c>
      <c r="G4621" s="58" t="inlineStr">
        <is>
          <t>Outstock</t>
        </is>
      </c>
      <c r="H4621" s="58">
        <f>F4621+0</f>
        <v/>
      </c>
      <c r="I4621" s="58" t="n"/>
      <c r="J4621" s="9">
        <f>IF(I4621&lt;&gt;"",I4621,H4621)</f>
        <v/>
      </c>
      <c r="K4621" s="9">
        <f>E4621/(1+M4621)</f>
        <v/>
      </c>
      <c r="L4621" s="59" t="inlineStr">
        <is>
          <t>PLN</t>
        </is>
      </c>
      <c r="M4621" s="60" t="n">
        <v>0.23</v>
      </c>
      <c r="N4621" s="9">
        <f>K4621*VLOOKUP(L4621,'Exchange rate'!A:B,2,0)</f>
        <v/>
      </c>
      <c r="O4621" s="57" t="inlineStr">
        <is>
          <t>Play S</t>
        </is>
      </c>
      <c r="P4621" s="57" t="inlineStr">
        <is>
          <t>Play S</t>
        </is>
      </c>
      <c r="Q4621" s="57" t="inlineStr">
        <is>
          <t>Poland</t>
        </is>
      </c>
      <c r="R4621" s="61" t="inlineStr">
        <is>
          <t>https://www.play.pl/dlaciebie/produkty/samsung/samsung-a35-5g/?oid=4025025049</t>
        </is>
      </c>
      <c r="S4621" s="62" t="inlineStr">
        <is>
          <t>Handset</t>
        </is>
      </c>
      <c r="T4621" s="62" t="n"/>
      <c r="U4621" s="61" t="inlineStr">
        <is>
          <t>play.pl_RmihJSME8Hcns59nObG2w==</t>
        </is>
      </c>
      <c r="V4621" t="inlineStr">
        <is>
          <t>20250424</t>
        </is>
      </c>
    </row>
    <row r="4622" ht="15" customHeight="1">
      <c r="A4622" s="56" t="inlineStr">
        <is>
          <t>BN2009234</t>
        </is>
      </c>
      <c r="B4622" s="57" t="inlineStr">
        <is>
          <t>Samsung</t>
        </is>
      </c>
      <c r="C4622" s="57" t="inlineStr">
        <is>
          <t>Galaxy A35 8-256GB 5G</t>
        </is>
      </c>
      <c r="D4622" s="57" t="inlineStr">
        <is>
          <t>-</t>
        </is>
      </c>
      <c r="E4622" s="58" t="n">
        <v>0</v>
      </c>
      <c r="F4622" s="58" t="inlineStr">
        <is>
          <t>0.00</t>
        </is>
      </c>
      <c r="G4622" s="58" t="inlineStr">
        <is>
          <t>Outstock</t>
        </is>
      </c>
      <c r="H4622" s="58">
        <f>F4622+0</f>
        <v/>
      </c>
      <c r="I4622" s="58" t="n"/>
      <c r="J4622" s="9">
        <f>IF(I4622&lt;&gt;"",I4622,H4622)</f>
        <v/>
      </c>
      <c r="K4622" s="9">
        <f>E4622/(1+M4622)</f>
        <v/>
      </c>
      <c r="L4622" s="59" t="inlineStr">
        <is>
          <t>PLN</t>
        </is>
      </c>
      <c r="M4622" s="60" t="n">
        <v>0.23</v>
      </c>
      <c r="N4622" s="9">
        <f>K4622*VLOOKUP(L4622,'Exchange rate'!A:B,2,0)</f>
        <v/>
      </c>
      <c r="O4622" s="57" t="inlineStr">
        <is>
          <t>Play M</t>
        </is>
      </c>
      <c r="P4622" s="57" t="inlineStr">
        <is>
          <t>Play M</t>
        </is>
      </c>
      <c r="Q4622" s="57" t="inlineStr">
        <is>
          <t>Poland</t>
        </is>
      </c>
      <c r="R4622" s="61" t="inlineStr">
        <is>
          <t>https://www.play.pl/dlaciebie/produkty/samsung/samsung-a35-5g/?oid=4026736649&amp;simCard=1&amp;context=B2C</t>
        </is>
      </c>
      <c r="S4622" s="62" t="inlineStr">
        <is>
          <t>Handset</t>
        </is>
      </c>
      <c r="T4622" s="62" t="n"/>
      <c r="U4622" s="61" t="inlineStr">
        <is>
          <t>play.pl_7qZNHE3ruWtSnfqY2VzATQ==</t>
        </is>
      </c>
      <c r="V4622" t="inlineStr">
        <is>
          <t>20250424</t>
        </is>
      </c>
    </row>
    <row r="4623" ht="15" customHeight="1">
      <c r="A4623" s="56" t="inlineStr">
        <is>
          <t>BN2009234</t>
        </is>
      </c>
      <c r="B4623" s="57" t="inlineStr">
        <is>
          <t>Samsung</t>
        </is>
      </c>
      <c r="C4623" s="57" t="inlineStr">
        <is>
          <t>Galaxy A35 8-256GB 5G</t>
        </is>
      </c>
      <c r="D4623" s="57" t="inlineStr">
        <is>
          <t>-</t>
        </is>
      </c>
      <c r="E4623" s="58" t="n">
        <v>0</v>
      </c>
      <c r="F4623" s="58" t="inlineStr">
        <is>
          <t>0.00</t>
        </is>
      </c>
      <c r="G4623" s="58" t="inlineStr">
        <is>
          <t>Outstock</t>
        </is>
      </c>
      <c r="H4623" s="58">
        <f>F4623+0</f>
        <v/>
      </c>
      <c r="I4623" s="58" t="n"/>
      <c r="J4623" s="9">
        <f>IF(I4623&lt;&gt;"",I4623,H4623)</f>
        <v/>
      </c>
      <c r="K4623" s="9">
        <f>E4623/(1+M4623)</f>
        <v/>
      </c>
      <c r="L4623" s="59" t="inlineStr">
        <is>
          <t>PLN</t>
        </is>
      </c>
      <c r="M4623" s="60" t="n">
        <v>0.23</v>
      </c>
      <c r="N4623" s="9">
        <f>K4623*VLOOKUP(L4623,'Exchange rate'!A:B,2,0)</f>
        <v/>
      </c>
      <c r="O4623" s="57" t="inlineStr">
        <is>
          <t>Play L</t>
        </is>
      </c>
      <c r="P4623" s="57" t="inlineStr">
        <is>
          <t>Play L</t>
        </is>
      </c>
      <c r="Q4623" s="57" t="inlineStr">
        <is>
          <t>Poland</t>
        </is>
      </c>
      <c r="R4623" s="61" t="inlineStr">
        <is>
          <t>https://www.play.pl/dlaciebie/produkty/samsung/samsung-a35-5g/?oid=4026736659</t>
        </is>
      </c>
      <c r="S4623" s="62" t="inlineStr">
        <is>
          <t>Handset</t>
        </is>
      </c>
      <c r="T4623" s="62" t="n"/>
      <c r="U4623" s="61" t="inlineStr">
        <is>
          <t>play.pl_4k6AN6AfdmYxjube1+SbpQ==</t>
        </is>
      </c>
      <c r="V4623" t="inlineStr">
        <is>
          <t>20250424</t>
        </is>
      </c>
    </row>
    <row r="4624" ht="15" customHeight="1">
      <c r="A4624" s="56" t="inlineStr">
        <is>
          <t>BN2009896</t>
        </is>
      </c>
      <c r="B4624" s="57" t="inlineStr">
        <is>
          <t>Samsung</t>
        </is>
      </c>
      <c r="C4624" s="57" t="inlineStr">
        <is>
          <t>Galaxy A36 8-256GB 5G</t>
        </is>
      </c>
      <c r="D4624" s="57" t="inlineStr">
        <is>
          <t>-</t>
        </is>
      </c>
      <c r="E4624" s="58" t="n">
        <v>1599</v>
      </c>
      <c r="F4624" s="58" t="inlineStr">
        <is>
          <t>1599.00</t>
        </is>
      </c>
      <c r="G4624" s="58" t="inlineStr">
        <is>
          <t>Instock</t>
        </is>
      </c>
      <c r="H4624" s="58">
        <f>F4624+0</f>
        <v/>
      </c>
      <c r="I4624" s="58" t="n"/>
      <c r="J4624" s="9">
        <f>IF(I4624&lt;&gt;"",I4624,H4624)</f>
        <v/>
      </c>
      <c r="K4624" s="9">
        <f>E4624/(1+M4624)</f>
        <v/>
      </c>
      <c r="L4624" s="59" t="inlineStr">
        <is>
          <t>PLN</t>
        </is>
      </c>
      <c r="M4624" s="60" t="n">
        <v>0.23</v>
      </c>
      <c r="N4624" s="9">
        <f>K4624*VLOOKUP(L4624,'Exchange rate'!A:B,2,0)</f>
        <v/>
      </c>
      <c r="O4624" s="57" t="inlineStr">
        <is>
          <t>Play S</t>
        </is>
      </c>
      <c r="P4624" s="57" t="inlineStr">
        <is>
          <t>Play S</t>
        </is>
      </c>
      <c r="Q4624" s="57" t="inlineStr">
        <is>
          <t>Poland</t>
        </is>
      </c>
      <c r="R4624" s="61" t="inlineStr">
        <is>
          <t>https://www.play.pl/dlaciebie/produkty/samsung/samsung-galaxy-a36-5g/?oid=4025025049&amp;simCard=1&amp;context=B2C</t>
        </is>
      </c>
      <c r="S4624" s="62" t="inlineStr">
        <is>
          <t>Handset</t>
        </is>
      </c>
      <c r="T4624" s="62" t="n"/>
      <c r="U4624" s="61" t="inlineStr">
        <is>
          <t>play.pl_CugbVmyBuykKqj9bXfeUng==</t>
        </is>
      </c>
      <c r="V4624" t="inlineStr">
        <is>
          <t>20250424</t>
        </is>
      </c>
    </row>
    <row r="4625" ht="15" customHeight="1">
      <c r="A4625" s="56" t="inlineStr">
        <is>
          <t>BN2009896</t>
        </is>
      </c>
      <c r="B4625" s="57" t="inlineStr">
        <is>
          <t>Samsung</t>
        </is>
      </c>
      <c r="C4625" s="57" t="inlineStr">
        <is>
          <t>Galaxy A36 8-256GB 5G</t>
        </is>
      </c>
      <c r="D4625" s="57" t="inlineStr">
        <is>
          <t>-</t>
        </is>
      </c>
      <c r="E4625" s="58" t="n">
        <v>1479</v>
      </c>
      <c r="F4625" s="58" t="inlineStr">
        <is>
          <t>1479.00</t>
        </is>
      </c>
      <c r="G4625" s="58" t="inlineStr">
        <is>
          <t>Instock</t>
        </is>
      </c>
      <c r="H4625" s="58">
        <f>F4625+0</f>
        <v/>
      </c>
      <c r="I4625" s="58" t="n"/>
      <c r="J4625" s="9">
        <f>IF(I4625&lt;&gt;"",I4625,H4625)</f>
        <v/>
      </c>
      <c r="K4625" s="9">
        <f>E4625/(1+M4625)</f>
        <v/>
      </c>
      <c r="L4625" s="59" t="inlineStr">
        <is>
          <t>PLN</t>
        </is>
      </c>
      <c r="M4625" s="60" t="n">
        <v>0.23</v>
      </c>
      <c r="N4625" s="9">
        <f>K4625*VLOOKUP(L4625,'Exchange rate'!A:B,2,0)</f>
        <v/>
      </c>
      <c r="O4625" s="57" t="inlineStr">
        <is>
          <t>Play M</t>
        </is>
      </c>
      <c r="P4625" s="57" t="inlineStr">
        <is>
          <t>Play M</t>
        </is>
      </c>
      <c r="Q4625" s="57" t="inlineStr">
        <is>
          <t>Poland</t>
        </is>
      </c>
      <c r="R4625" s="61" t="inlineStr">
        <is>
          <t>https://www.play.pl/dlaciebie/produkty/samsung/samsung-galaxy-a36-5g/?oid=4026736649&amp;simCard=1&amp;context=B2C</t>
        </is>
      </c>
      <c r="S4625" s="62" t="inlineStr">
        <is>
          <t>Handset</t>
        </is>
      </c>
      <c r="T4625" s="62" t="n"/>
      <c r="U4625" s="61" t="inlineStr">
        <is>
          <t>play.pl_eg9smxau9jbYxckjxYhw3g==</t>
        </is>
      </c>
      <c r="V4625" t="inlineStr">
        <is>
          <t>20250424</t>
        </is>
      </c>
    </row>
    <row r="4626" ht="15" customHeight="1">
      <c r="A4626" s="56" t="inlineStr">
        <is>
          <t>BN2009896</t>
        </is>
      </c>
      <c r="B4626" s="57" t="inlineStr">
        <is>
          <t>Samsung</t>
        </is>
      </c>
      <c r="C4626" s="57" t="inlineStr">
        <is>
          <t>Galaxy A36 8-256GB 5G</t>
        </is>
      </c>
      <c r="D4626" s="57" t="inlineStr">
        <is>
          <t>-</t>
        </is>
      </c>
      <c r="E4626" s="58" t="n">
        <v>1349</v>
      </c>
      <c r="F4626" s="58" t="inlineStr">
        <is>
          <t>1349.00</t>
        </is>
      </c>
      <c r="G4626" s="58" t="inlineStr">
        <is>
          <t>Instock</t>
        </is>
      </c>
      <c r="H4626" s="58">
        <f>F4626+0</f>
        <v/>
      </c>
      <c r="I4626" s="58" t="n"/>
      <c r="J4626" s="9">
        <f>IF(I4626&lt;&gt;"",I4626,H4626)</f>
        <v/>
      </c>
      <c r="K4626" s="9">
        <f>E4626/(1+M4626)</f>
        <v/>
      </c>
      <c r="L4626" s="59" t="inlineStr">
        <is>
          <t>PLN</t>
        </is>
      </c>
      <c r="M4626" s="60" t="n">
        <v>0.23</v>
      </c>
      <c r="N4626" s="9">
        <f>K4626*VLOOKUP(L4626,'Exchange rate'!A:B,2,0)</f>
        <v/>
      </c>
      <c r="O4626" s="57" t="inlineStr">
        <is>
          <t>Play L</t>
        </is>
      </c>
      <c r="P4626" s="57" t="inlineStr">
        <is>
          <t>Play L</t>
        </is>
      </c>
      <c r="Q4626" s="57" t="inlineStr">
        <is>
          <t>Poland</t>
        </is>
      </c>
      <c r="R4626" s="61" t="inlineStr">
        <is>
          <t>https://www.play.pl/dlaciebie/produkty/samsung/samsung-galaxy-a36-5g/?oid=4026736659&amp;simCard=1&amp;context=B2C</t>
        </is>
      </c>
      <c r="S4626" s="62" t="inlineStr">
        <is>
          <t>Handset</t>
        </is>
      </c>
      <c r="T4626" s="62" t="n"/>
      <c r="U4626" s="61" t="inlineStr">
        <is>
          <t>play.pl_f2Edvqr7eDAV+ja7TA4DgQ==</t>
        </is>
      </c>
      <c r="V4626" t="inlineStr">
        <is>
          <t>20250424</t>
        </is>
      </c>
    </row>
    <row r="4627" ht="15" customHeight="1">
      <c r="A4627" s="56" t="inlineStr">
        <is>
          <t>BN2008677</t>
        </is>
      </c>
      <c r="B4627" s="57" t="inlineStr">
        <is>
          <t>Samsung</t>
        </is>
      </c>
      <c r="C4627" s="57" t="inlineStr">
        <is>
          <t>Galaxy A54 8-128GB 5G</t>
        </is>
      </c>
      <c r="D4627" s="57" t="inlineStr">
        <is>
          <t>-</t>
        </is>
      </c>
      <c r="E4627" s="58" t="n">
        <v>1499</v>
      </c>
      <c r="F4627" s="58" t="inlineStr">
        <is>
          <t>1499.00</t>
        </is>
      </c>
      <c r="G4627" s="58" t="inlineStr">
        <is>
          <t>Instock</t>
        </is>
      </c>
      <c r="H4627" s="58">
        <f>F4627+0</f>
        <v/>
      </c>
      <c r="I4627" s="58" t="n"/>
      <c r="J4627" s="9">
        <f>IF(I4627&lt;&gt;"",I4627,H4627)</f>
        <v/>
      </c>
      <c r="K4627" s="9">
        <f>E4627/(1+M4627)</f>
        <v/>
      </c>
      <c r="L4627" s="59" t="inlineStr">
        <is>
          <t>PLN</t>
        </is>
      </c>
      <c r="M4627" s="60" t="n">
        <v>0.23</v>
      </c>
      <c r="N4627" s="9">
        <f>K4627*VLOOKUP(L4627,'Exchange rate'!A:B,2,0)</f>
        <v/>
      </c>
      <c r="O4627" s="57" t="inlineStr">
        <is>
          <t>Play S</t>
        </is>
      </c>
      <c r="P4627" s="57" t="inlineStr">
        <is>
          <t>Play S</t>
        </is>
      </c>
      <c r="Q4627" s="57" t="inlineStr">
        <is>
          <t>Poland</t>
        </is>
      </c>
      <c r="R4627" s="61" t="inlineStr">
        <is>
          <t>https://www.play.pl/dlaciebie/produkty/samsung/samsung-galaxy-a54-5g/?oid=4025025049</t>
        </is>
      </c>
      <c r="S4627" s="62" t="inlineStr">
        <is>
          <t>Handset</t>
        </is>
      </c>
      <c r="T4627" s="62" t="n"/>
      <c r="U4627" s="61" t="inlineStr">
        <is>
          <t>play.pl_AxEo9wP00Hw6H1gyduAJmw==</t>
        </is>
      </c>
      <c r="V4627" t="inlineStr">
        <is>
          <t>20250424</t>
        </is>
      </c>
    </row>
    <row r="4628" ht="15" customHeight="1">
      <c r="A4628" s="56" t="inlineStr">
        <is>
          <t>BN2008677</t>
        </is>
      </c>
      <c r="B4628" s="57" t="inlineStr">
        <is>
          <t>Samsung</t>
        </is>
      </c>
      <c r="C4628" s="57" t="inlineStr">
        <is>
          <t>Galaxy A54 8-128GB 5G</t>
        </is>
      </c>
      <c r="D4628" s="57" t="inlineStr">
        <is>
          <t>-</t>
        </is>
      </c>
      <c r="E4628" s="58" t="n">
        <v>1499</v>
      </c>
      <c r="F4628" s="58" t="inlineStr">
        <is>
          <t>1499.00</t>
        </is>
      </c>
      <c r="G4628" s="58" t="inlineStr">
        <is>
          <t>Instock</t>
        </is>
      </c>
      <c r="H4628" s="58">
        <f>F4628+0</f>
        <v/>
      </c>
      <c r="I4628" s="58" t="n"/>
      <c r="J4628" s="9">
        <f>IF(I4628&lt;&gt;"",I4628,H4628)</f>
        <v/>
      </c>
      <c r="K4628" s="9">
        <f>E4628/(1+M4628)</f>
        <v/>
      </c>
      <c r="L4628" s="59" t="inlineStr">
        <is>
          <t>PLN</t>
        </is>
      </c>
      <c r="M4628" s="60" t="n">
        <v>0.23</v>
      </c>
      <c r="N4628" s="9">
        <f>K4628*VLOOKUP(L4628,'Exchange rate'!A:B,2,0)</f>
        <v/>
      </c>
      <c r="O4628" s="57" t="inlineStr">
        <is>
          <t>Play M</t>
        </is>
      </c>
      <c r="P4628" s="57" t="inlineStr">
        <is>
          <t>Play M</t>
        </is>
      </c>
      <c r="Q4628" s="57" t="inlineStr">
        <is>
          <t>Poland</t>
        </is>
      </c>
      <c r="R4628" s="61" t="inlineStr">
        <is>
          <t>https://www.play.pl/dlaciebie/produkty/samsung/samsung-galaxy-a54-5g/?oid=4026736649&amp;simCard=1&amp;context=B2C</t>
        </is>
      </c>
      <c r="S4628" s="62" t="inlineStr">
        <is>
          <t>Handset</t>
        </is>
      </c>
      <c r="T4628" s="62" t="n"/>
      <c r="U4628" s="61" t="inlineStr">
        <is>
          <t>play.pl_QwDyl3CmJQq5Aml5LT8eYw==</t>
        </is>
      </c>
      <c r="V4628" t="inlineStr">
        <is>
          <t>20250424</t>
        </is>
      </c>
    </row>
    <row r="4629" ht="15" customHeight="1">
      <c r="A4629" s="56" t="inlineStr">
        <is>
          <t>BN2008677</t>
        </is>
      </c>
      <c r="B4629" s="57" t="inlineStr">
        <is>
          <t>Samsung</t>
        </is>
      </c>
      <c r="C4629" s="57" t="inlineStr">
        <is>
          <t>Galaxy A54 8-128GB 5G</t>
        </is>
      </c>
      <c r="D4629" s="57" t="inlineStr">
        <is>
          <t>-</t>
        </is>
      </c>
      <c r="E4629" s="58" t="n">
        <v>1499</v>
      </c>
      <c r="F4629" s="58" t="inlineStr">
        <is>
          <t>1499.00</t>
        </is>
      </c>
      <c r="G4629" s="58" t="inlineStr">
        <is>
          <t>Instock</t>
        </is>
      </c>
      <c r="H4629" s="58">
        <f>F4629+0</f>
        <v/>
      </c>
      <c r="I4629" s="58" t="n"/>
      <c r="J4629" s="9">
        <f>IF(I4629&lt;&gt;"",I4629,H4629)</f>
        <v/>
      </c>
      <c r="K4629" s="9">
        <f>E4629/(1+M4629)</f>
        <v/>
      </c>
      <c r="L4629" s="59" t="inlineStr">
        <is>
          <t>PLN</t>
        </is>
      </c>
      <c r="M4629" s="60" t="n">
        <v>0.23</v>
      </c>
      <c r="N4629" s="9">
        <f>K4629*VLOOKUP(L4629,'Exchange rate'!A:B,2,0)</f>
        <v/>
      </c>
      <c r="O4629" s="57" t="inlineStr">
        <is>
          <t>Play L</t>
        </is>
      </c>
      <c r="P4629" s="57" t="inlineStr">
        <is>
          <t>Play L</t>
        </is>
      </c>
      <c r="Q4629" s="57" t="inlineStr">
        <is>
          <t>Poland</t>
        </is>
      </c>
      <c r="R4629" s="61" t="inlineStr">
        <is>
          <t>https://www.play.pl/dlaciebie/produkty/samsung/samsung-galaxy-a54-5g/?oid=4026736659</t>
        </is>
      </c>
      <c r="S4629" s="62" t="inlineStr">
        <is>
          <t>Handset</t>
        </is>
      </c>
      <c r="T4629" s="62" t="n"/>
      <c r="U4629" s="61" t="inlineStr">
        <is>
          <t>play.pl_DNiipfamXK4MdZL4Nk0qQ==</t>
        </is>
      </c>
      <c r="V4629" t="inlineStr">
        <is>
          <t>20250424</t>
        </is>
      </c>
    </row>
    <row r="4630" ht="15" customHeight="1">
      <c r="A4630" s="56" t="inlineStr">
        <is>
          <t>BN2009232</t>
        </is>
      </c>
      <c r="B4630" s="57" t="inlineStr">
        <is>
          <t>Samsung</t>
        </is>
      </c>
      <c r="C4630" s="57" t="inlineStr">
        <is>
          <t>Galaxy A55 8-256GB 5G</t>
        </is>
      </c>
      <c r="D4630" s="57" t="inlineStr">
        <is>
          <t>-</t>
        </is>
      </c>
      <c r="E4630" s="58" t="n">
        <v>0</v>
      </c>
      <c r="F4630" s="58" t="inlineStr">
        <is>
          <t>0.00</t>
        </is>
      </c>
      <c r="G4630" s="58" t="inlineStr">
        <is>
          <t>Outstock</t>
        </is>
      </c>
      <c r="H4630" s="58">
        <f>F4630+0</f>
        <v/>
      </c>
      <c r="I4630" s="58" t="n"/>
      <c r="J4630" s="9">
        <f>IF(I4630&lt;&gt;"",I4630,H4630)</f>
        <v/>
      </c>
      <c r="K4630" s="9">
        <f>E4630/(1+M4630)</f>
        <v/>
      </c>
      <c r="L4630" s="59" t="inlineStr">
        <is>
          <t>PLN</t>
        </is>
      </c>
      <c r="M4630" s="60" t="n">
        <v>0.23</v>
      </c>
      <c r="N4630" s="9">
        <f>K4630*VLOOKUP(L4630,'Exchange rate'!A:B,2,0)</f>
        <v/>
      </c>
      <c r="O4630" s="57" t="inlineStr">
        <is>
          <t>Play S</t>
        </is>
      </c>
      <c r="P4630" s="57" t="inlineStr">
        <is>
          <t>Play S</t>
        </is>
      </c>
      <c r="Q4630" s="57" t="inlineStr">
        <is>
          <t>Poland</t>
        </is>
      </c>
      <c r="R4630" s="61" t="inlineStr">
        <is>
          <t>https://www.play.pl/dlaciebie/produkty/samsung/samsung-a55-5g/?oid=4025025049&amp;ogrp=abonament&amp;installmentsAmount=24&amp;upfront=599&amp;simCard=1&amp;context=B2C</t>
        </is>
      </c>
      <c r="S4630" s="62" t="inlineStr">
        <is>
          <t>Handset</t>
        </is>
      </c>
      <c r="T4630" s="62" t="n"/>
      <c r="U4630" s="61" t="inlineStr">
        <is>
          <t>play.pl_AYVyA8baUhpBrTJOl6WIrw==</t>
        </is>
      </c>
      <c r="V4630" t="inlineStr">
        <is>
          <t>20250424</t>
        </is>
      </c>
    </row>
    <row r="4631" ht="15" customHeight="1">
      <c r="A4631" s="56" t="inlineStr">
        <is>
          <t>BN2009232</t>
        </is>
      </c>
      <c r="B4631" s="57" t="inlineStr">
        <is>
          <t>Samsung</t>
        </is>
      </c>
      <c r="C4631" s="57" t="inlineStr">
        <is>
          <t>Galaxy A55 8-256GB 5G</t>
        </is>
      </c>
      <c r="D4631" s="57" t="inlineStr">
        <is>
          <t>-</t>
        </is>
      </c>
      <c r="E4631" s="58" t="n">
        <v>0</v>
      </c>
      <c r="F4631" s="58" t="inlineStr">
        <is>
          <t>0.00</t>
        </is>
      </c>
      <c r="G4631" s="58" t="inlineStr">
        <is>
          <t>Outstock</t>
        </is>
      </c>
      <c r="H4631" s="58">
        <f>F4631+0</f>
        <v/>
      </c>
      <c r="I4631" s="58" t="n"/>
      <c r="J4631" s="9">
        <f>IF(I4631&lt;&gt;"",I4631,H4631)</f>
        <v/>
      </c>
      <c r="K4631" s="9">
        <f>E4631/(1+M4631)</f>
        <v/>
      </c>
      <c r="L4631" s="59" t="inlineStr">
        <is>
          <t>PLN</t>
        </is>
      </c>
      <c r="M4631" s="60" t="n">
        <v>0.23</v>
      </c>
      <c r="N4631" s="9">
        <f>K4631*VLOOKUP(L4631,'Exchange rate'!A:B,2,0)</f>
        <v/>
      </c>
      <c r="O4631" s="57" t="inlineStr">
        <is>
          <t>Play M</t>
        </is>
      </c>
      <c r="P4631" s="57" t="inlineStr">
        <is>
          <t>Play M</t>
        </is>
      </c>
      <c r="Q4631" s="57" t="inlineStr">
        <is>
          <t>Poland</t>
        </is>
      </c>
      <c r="R4631" s="61" t="inlineStr">
        <is>
          <t>https://www.play.pl/dlaciebie/produkty/samsung/samsung-a55-5g/?oid=4026736649&amp;ogrp=abonament&amp;installmentsAmount=24&amp;upfront=1&amp;simCard=1&amp;context=B2C</t>
        </is>
      </c>
      <c r="S4631" s="62" t="inlineStr">
        <is>
          <t>Handset</t>
        </is>
      </c>
      <c r="T4631" s="62" t="n"/>
      <c r="U4631" s="61" t="inlineStr">
        <is>
          <t>play.pl_7492RKVpnac3tkd+0HA7Dw==</t>
        </is>
      </c>
      <c r="V4631" t="inlineStr">
        <is>
          <t>20250424</t>
        </is>
      </c>
    </row>
    <row r="4632" ht="15" customHeight="1">
      <c r="A4632" s="56" t="inlineStr">
        <is>
          <t>BN2009232</t>
        </is>
      </c>
      <c r="B4632" s="57" t="inlineStr">
        <is>
          <t>Samsung</t>
        </is>
      </c>
      <c r="C4632" s="57" t="inlineStr">
        <is>
          <t>Galaxy A55 8-256GB 5G</t>
        </is>
      </c>
      <c r="D4632" s="57" t="inlineStr">
        <is>
          <t>-</t>
        </is>
      </c>
      <c r="E4632" s="58" t="n">
        <v>0</v>
      </c>
      <c r="F4632" s="58" t="inlineStr">
        <is>
          <t>0.00</t>
        </is>
      </c>
      <c r="G4632" s="58" t="inlineStr">
        <is>
          <t>Outstock</t>
        </is>
      </c>
      <c r="H4632" s="58">
        <f>F4632+0</f>
        <v/>
      </c>
      <c r="I4632" s="58" t="n"/>
      <c r="J4632" s="9">
        <f>IF(I4632&lt;&gt;"",I4632,H4632)</f>
        <v/>
      </c>
      <c r="K4632" s="9">
        <f>E4632/(1+M4632)</f>
        <v/>
      </c>
      <c r="L4632" s="59" t="inlineStr">
        <is>
          <t>PLN</t>
        </is>
      </c>
      <c r="M4632" s="60" t="n">
        <v>0.23</v>
      </c>
      <c r="N4632" s="9">
        <f>K4632*VLOOKUP(L4632,'Exchange rate'!A:B,2,0)</f>
        <v/>
      </c>
      <c r="O4632" s="57" t="inlineStr">
        <is>
          <t>Play L</t>
        </is>
      </c>
      <c r="P4632" s="57" t="inlineStr">
        <is>
          <t>Play L</t>
        </is>
      </c>
      <c r="Q4632" s="57" t="inlineStr">
        <is>
          <t>Poland</t>
        </is>
      </c>
      <c r="R4632" s="61" t="inlineStr">
        <is>
          <t>https://www.play.pl/dlaciebie/produkty/samsung/samsung-a55-5g/?oid=4026736659&amp;ogrp=abonament&amp;installmentsAmount=24&amp;upfront=1&amp;simCard=1&amp;context=B2C</t>
        </is>
      </c>
      <c r="S4632" s="62" t="inlineStr">
        <is>
          <t>Handset</t>
        </is>
      </c>
      <c r="T4632" s="62" t="n"/>
      <c r="U4632" s="61" t="inlineStr">
        <is>
          <t>play.pl_NXVQTxCK5ZeOzOkPXM+z4g==</t>
        </is>
      </c>
      <c r="V4632" t="inlineStr">
        <is>
          <t>20250424</t>
        </is>
      </c>
    </row>
    <row r="4633" ht="15" customHeight="1">
      <c r="A4633" s="56" t="inlineStr">
        <is>
          <t>BN2009848</t>
        </is>
      </c>
      <c r="B4633" s="57" t="inlineStr">
        <is>
          <t>Samsung</t>
        </is>
      </c>
      <c r="C4633" s="57" t="inlineStr">
        <is>
          <t>Galaxy A56 8-256GB 5G</t>
        </is>
      </c>
      <c r="D4633" s="57" t="inlineStr">
        <is>
          <t>-</t>
        </is>
      </c>
      <c r="E4633" s="58" t="n">
        <v>1999</v>
      </c>
      <c r="F4633" s="58" t="inlineStr">
        <is>
          <t>1999.00</t>
        </is>
      </c>
      <c r="G4633" s="58" t="inlineStr">
        <is>
          <t>Instock</t>
        </is>
      </c>
      <c r="H4633" s="58">
        <f>F4633+0</f>
        <v/>
      </c>
      <c r="I4633" s="58" t="n"/>
      <c r="J4633" s="9">
        <f>IF(I4633&lt;&gt;"",I4633,H4633)</f>
        <v/>
      </c>
      <c r="K4633" s="9">
        <f>E4633/(1+M4633)</f>
        <v/>
      </c>
      <c r="L4633" s="59" t="inlineStr">
        <is>
          <t>PLN</t>
        </is>
      </c>
      <c r="M4633" s="60" t="n">
        <v>0.23</v>
      </c>
      <c r="N4633" s="9">
        <f>K4633*VLOOKUP(L4633,'Exchange rate'!A:B,2,0)</f>
        <v/>
      </c>
      <c r="O4633" s="57" t="inlineStr">
        <is>
          <t>Play S</t>
        </is>
      </c>
      <c r="P4633" s="57" t="inlineStr">
        <is>
          <t>Play S</t>
        </is>
      </c>
      <c r="Q4633" s="57" t="inlineStr">
        <is>
          <t>Poland</t>
        </is>
      </c>
      <c r="R4633" s="61" t="inlineStr">
        <is>
          <t>https://www.play.pl/dlaciebie/produkty/samsung/samsung-galaxy-a56-5g/?oid=4025025049&amp;simCard=1&amp;context=B2C</t>
        </is>
      </c>
      <c r="S4633" s="62" t="inlineStr">
        <is>
          <t>Handset</t>
        </is>
      </c>
      <c r="T4633" s="62" t="n"/>
      <c r="U4633" s="61" t="inlineStr">
        <is>
          <t>play.pl_f3JmstQXlabDoDmJVWnSDg==</t>
        </is>
      </c>
      <c r="V4633" t="inlineStr">
        <is>
          <t>20250424</t>
        </is>
      </c>
    </row>
    <row r="4634" ht="15" customHeight="1">
      <c r="A4634" s="56" t="inlineStr">
        <is>
          <t>BN2009848</t>
        </is>
      </c>
      <c r="B4634" s="57" t="inlineStr">
        <is>
          <t>Samsung</t>
        </is>
      </c>
      <c r="C4634" s="57" t="inlineStr">
        <is>
          <t>Galaxy A56 8-256GB 5G</t>
        </is>
      </c>
      <c r="D4634" s="57" t="inlineStr">
        <is>
          <t>-</t>
        </is>
      </c>
      <c r="E4634" s="58" t="n">
        <v>1839</v>
      </c>
      <c r="F4634" s="58" t="inlineStr">
        <is>
          <t>1839.00</t>
        </is>
      </c>
      <c r="G4634" s="58" t="inlineStr">
        <is>
          <t>Instock</t>
        </is>
      </c>
      <c r="H4634" s="58">
        <f>F4634+0</f>
        <v/>
      </c>
      <c r="I4634" s="58" t="n"/>
      <c r="J4634" s="9">
        <f>IF(I4634&lt;&gt;"",I4634,H4634)</f>
        <v/>
      </c>
      <c r="K4634" s="9">
        <f>E4634/(1+M4634)</f>
        <v/>
      </c>
      <c r="L4634" s="59" t="inlineStr">
        <is>
          <t>PLN</t>
        </is>
      </c>
      <c r="M4634" s="60" t="n">
        <v>0.23</v>
      </c>
      <c r="N4634" s="9">
        <f>K4634*VLOOKUP(L4634,'Exchange rate'!A:B,2,0)</f>
        <v/>
      </c>
      <c r="O4634" s="57" t="inlineStr">
        <is>
          <t>Play M</t>
        </is>
      </c>
      <c r="P4634" s="57" t="inlineStr">
        <is>
          <t>Play M</t>
        </is>
      </c>
      <c r="Q4634" s="57" t="inlineStr">
        <is>
          <t>Poland</t>
        </is>
      </c>
      <c r="R4634" s="61" t="inlineStr">
        <is>
          <t>https://www.play.pl/dlaciebie/produkty/samsung/samsung-galaxy-a56-5g/?oid=4026736649&amp;simCard=1&amp;context=B2C</t>
        </is>
      </c>
      <c r="S4634" s="62" t="inlineStr">
        <is>
          <t>Handset</t>
        </is>
      </c>
      <c r="T4634" s="62" t="n"/>
      <c r="U4634" s="61" t="inlineStr">
        <is>
          <t>play.pl_sxZlMMqdTFQGI3MUojUxg==</t>
        </is>
      </c>
      <c r="V4634" t="inlineStr">
        <is>
          <t>20250424</t>
        </is>
      </c>
    </row>
    <row r="4635" ht="15" customHeight="1">
      <c r="A4635" s="56" t="inlineStr">
        <is>
          <t>BN2009848</t>
        </is>
      </c>
      <c r="B4635" s="57" t="inlineStr">
        <is>
          <t>Samsung</t>
        </is>
      </c>
      <c r="C4635" s="57" t="inlineStr">
        <is>
          <t>Galaxy A56 8-256GB 5G</t>
        </is>
      </c>
      <c r="D4635" s="57" t="inlineStr">
        <is>
          <t>-</t>
        </is>
      </c>
      <c r="E4635" s="58" t="n">
        <v>1749</v>
      </c>
      <c r="F4635" s="58" t="inlineStr">
        <is>
          <t>1749.00</t>
        </is>
      </c>
      <c r="G4635" s="58" t="inlineStr">
        <is>
          <t>Instock</t>
        </is>
      </c>
      <c r="H4635" s="58">
        <f>F4635+0</f>
        <v/>
      </c>
      <c r="I4635" s="58" t="n"/>
      <c r="J4635" s="9">
        <f>IF(I4635&lt;&gt;"",I4635,H4635)</f>
        <v/>
      </c>
      <c r="K4635" s="9">
        <f>E4635/(1+M4635)</f>
        <v/>
      </c>
      <c r="L4635" s="59" t="inlineStr">
        <is>
          <t>PLN</t>
        </is>
      </c>
      <c r="M4635" s="60" t="n">
        <v>0.23</v>
      </c>
      <c r="N4635" s="9">
        <f>K4635*VLOOKUP(L4635,'Exchange rate'!A:B,2,0)</f>
        <v/>
      </c>
      <c r="O4635" s="57" t="inlineStr">
        <is>
          <t>Play L</t>
        </is>
      </c>
      <c r="P4635" s="57" t="inlineStr">
        <is>
          <t>Play L</t>
        </is>
      </c>
      <c r="Q4635" s="57" t="inlineStr">
        <is>
          <t>Poland</t>
        </is>
      </c>
      <c r="R4635" s="61" t="inlineStr">
        <is>
          <t>https://www.play.pl/dlaciebie/produkty/samsung/samsung-galaxy-a56-5g/?oid=4026736659&amp;simCard=1&amp;context=B2C</t>
        </is>
      </c>
      <c r="S4635" s="62" t="inlineStr">
        <is>
          <t>Handset</t>
        </is>
      </c>
      <c r="T4635" s="62" t="n"/>
      <c r="U4635" s="61" t="inlineStr">
        <is>
          <t>play.pl_j5txYvjQMAqskbgYzLXzTg==</t>
        </is>
      </c>
      <c r="V4635" t="inlineStr">
        <is>
          <t>20250424</t>
        </is>
      </c>
    </row>
    <row r="4636" ht="15" customHeight="1">
      <c r="A4636" s="56" t="inlineStr">
        <is>
          <t>BN2009334</t>
        </is>
      </c>
      <c r="B4636" s="57" t="inlineStr">
        <is>
          <t>Samsung</t>
        </is>
      </c>
      <c r="C4636" s="57" t="inlineStr">
        <is>
          <t>Galaxy Fit 3</t>
        </is>
      </c>
      <c r="D4636" s="57" t="inlineStr">
        <is>
          <t>-</t>
        </is>
      </c>
      <c r="E4636" s="58" t="n">
        <v>0</v>
      </c>
      <c r="F4636" s="58" t="inlineStr">
        <is>
          <t>269.00</t>
        </is>
      </c>
      <c r="G4636" s="58" t="inlineStr">
        <is>
          <t>Instock</t>
        </is>
      </c>
      <c r="H4636" s="58">
        <f>F4636+0</f>
        <v/>
      </c>
      <c r="I4636" s="58" t="n"/>
      <c r="J4636" s="9">
        <f>IF(I4636&lt;&gt;"",I4636,H4636)</f>
        <v/>
      </c>
      <c r="K4636" s="9">
        <f>E4636/(1+M4636)</f>
        <v/>
      </c>
      <c r="L4636" s="59" t="inlineStr">
        <is>
          <t>PLN</t>
        </is>
      </c>
      <c r="M4636" s="60" t="n">
        <v>0.23</v>
      </c>
      <c r="N4636" s="9">
        <f>K4636*VLOOKUP(L4636,'Exchange rate'!A:B,2,0)</f>
        <v/>
      </c>
      <c r="O4636" s="57" t="inlineStr">
        <is>
          <t>Play S</t>
        </is>
      </c>
      <c r="P4636" s="57" t="inlineStr">
        <is>
          <t>Play S</t>
        </is>
      </c>
      <c r="Q4636" s="57" t="inlineStr">
        <is>
          <t>Poland</t>
        </is>
      </c>
      <c r="R4636" s="61" t="inlineStr">
        <is>
          <t>https://www.play.pl/dlaciebie/produkty/samsung/samsung-galaxy-fit-3/?oid=4025025049</t>
        </is>
      </c>
      <c r="S4636" s="62" t="inlineStr">
        <is>
          <t>Smart Watch</t>
        </is>
      </c>
      <c r="T4636" s="62" t="n"/>
      <c r="U4636" s="61" t="inlineStr">
        <is>
          <t>play.pl_JYn4vSbuXUGT2O40n0kOWw==</t>
        </is>
      </c>
      <c r="V4636" t="inlineStr">
        <is>
          <t>20250424</t>
        </is>
      </c>
    </row>
    <row r="4637" ht="15" customHeight="1">
      <c r="A4637" s="56" t="inlineStr">
        <is>
          <t>BN2009334</t>
        </is>
      </c>
      <c r="B4637" s="57" t="inlineStr">
        <is>
          <t>Samsung</t>
        </is>
      </c>
      <c r="C4637" s="57" t="inlineStr">
        <is>
          <t>Galaxy Fit 3</t>
        </is>
      </c>
      <c r="D4637" s="57" t="inlineStr">
        <is>
          <t>-</t>
        </is>
      </c>
      <c r="E4637" s="58" t="n">
        <v>0</v>
      </c>
      <c r="F4637" s="58" t="inlineStr">
        <is>
          <t>0.00</t>
        </is>
      </c>
      <c r="G4637" s="58" t="inlineStr">
        <is>
          <t>Outstock</t>
        </is>
      </c>
      <c r="H4637" s="58">
        <f>F4637+0</f>
        <v/>
      </c>
      <c r="I4637" s="58" t="n"/>
      <c r="J4637" s="9">
        <f>IF(I4637&lt;&gt;"",I4637,H4637)</f>
        <v/>
      </c>
      <c r="K4637" s="9">
        <f>E4637/(1+M4637)</f>
        <v/>
      </c>
      <c r="L4637" s="59" t="inlineStr">
        <is>
          <t>PLN</t>
        </is>
      </c>
      <c r="M4637" s="60" t="n">
        <v>0.23</v>
      </c>
      <c r="N4637" s="9">
        <f>K4637*VLOOKUP(L4637,'Exchange rate'!A:B,2,0)</f>
        <v/>
      </c>
      <c r="O4637" s="57" t="inlineStr">
        <is>
          <t>Play M</t>
        </is>
      </c>
      <c r="P4637" s="57" t="inlineStr">
        <is>
          <t>Play M</t>
        </is>
      </c>
      <c r="Q4637" s="57" t="inlineStr">
        <is>
          <t>Poland</t>
        </is>
      </c>
      <c r="R4637" s="61" t="inlineStr">
        <is>
          <t>https://www.play.pl/dlaciebie/produkty/samsung/samsung-galaxy-fit-3/?oid=4026736649&amp;simCard=1&amp;context=B2C</t>
        </is>
      </c>
      <c r="S4637" s="62" t="inlineStr">
        <is>
          <t>Smart Watch</t>
        </is>
      </c>
      <c r="T4637" s="62" t="n"/>
      <c r="U4637" s="61" t="inlineStr">
        <is>
          <t>play.pl_yMzPnogq+zTq0BhMyAnnQ==</t>
        </is>
      </c>
      <c r="V4637" t="inlineStr">
        <is>
          <t>20250424</t>
        </is>
      </c>
    </row>
    <row r="4638" ht="15" customHeight="1">
      <c r="A4638" s="56" t="inlineStr">
        <is>
          <t>BN2009334</t>
        </is>
      </c>
      <c r="B4638" s="57" t="inlineStr">
        <is>
          <t>Samsung</t>
        </is>
      </c>
      <c r="C4638" s="57" t="inlineStr">
        <is>
          <t>Galaxy Fit 3</t>
        </is>
      </c>
      <c r="D4638" s="57" t="inlineStr">
        <is>
          <t>-</t>
        </is>
      </c>
      <c r="E4638" s="58" t="n">
        <v>0</v>
      </c>
      <c r="F4638" s="58" t="inlineStr">
        <is>
          <t>0.00</t>
        </is>
      </c>
      <c r="G4638" s="58" t="inlineStr">
        <is>
          <t>Outstock</t>
        </is>
      </c>
      <c r="H4638" s="58">
        <f>F4638+0</f>
        <v/>
      </c>
      <c r="I4638" s="58" t="n"/>
      <c r="J4638" s="9">
        <f>IF(I4638&lt;&gt;"",I4638,H4638)</f>
        <v/>
      </c>
      <c r="K4638" s="9">
        <f>E4638/(1+M4638)</f>
        <v/>
      </c>
      <c r="L4638" s="59" t="inlineStr">
        <is>
          <t>PLN</t>
        </is>
      </c>
      <c r="M4638" s="60" t="n">
        <v>0.23</v>
      </c>
      <c r="N4638" s="9">
        <f>K4638*VLOOKUP(L4638,'Exchange rate'!A:B,2,0)</f>
        <v/>
      </c>
      <c r="O4638" s="57" t="inlineStr">
        <is>
          <t>Play L</t>
        </is>
      </c>
      <c r="P4638" s="57" t="inlineStr">
        <is>
          <t>Play L</t>
        </is>
      </c>
      <c r="Q4638" s="57" t="inlineStr">
        <is>
          <t>Poland</t>
        </is>
      </c>
      <c r="R4638" s="61" t="inlineStr">
        <is>
          <t>https://www.play.pl/dlaciebie/produkty/samsung/samsung-galaxy-fit-3/?oid=4026736659</t>
        </is>
      </c>
      <c r="S4638" s="62" t="inlineStr">
        <is>
          <t>Smart Watch</t>
        </is>
      </c>
      <c r="T4638" s="62" t="n"/>
      <c r="U4638" s="61" t="inlineStr">
        <is>
          <t>play.pl_efV6S1MDt6XhgAn7ihm6Lg==</t>
        </is>
      </c>
      <c r="V4638" t="inlineStr">
        <is>
          <t>20250424</t>
        </is>
      </c>
    </row>
    <row r="4639" ht="15" customHeight="1">
      <c r="A4639" s="56" t="inlineStr">
        <is>
          <t>BN2008582</t>
        </is>
      </c>
      <c r="B4639" s="57" t="inlineStr">
        <is>
          <t>Samsung</t>
        </is>
      </c>
      <c r="C4639" s="57" t="inlineStr">
        <is>
          <t>Galaxy S23 8-256GB 5G</t>
        </is>
      </c>
      <c r="D4639" s="57" t="inlineStr">
        <is>
          <t>-</t>
        </is>
      </c>
      <c r="E4639" s="58" t="n">
        <v>0</v>
      </c>
      <c r="F4639" s="58" t="inlineStr">
        <is>
          <t>0.00</t>
        </is>
      </c>
      <c r="G4639" s="58" t="inlineStr">
        <is>
          <t>Outstock</t>
        </is>
      </c>
      <c r="H4639" s="58">
        <f>F4639+0</f>
        <v/>
      </c>
      <c r="I4639" s="58" t="n"/>
      <c r="J4639" s="9">
        <f>IF(I4639&lt;&gt;"",I4639,H4639)</f>
        <v/>
      </c>
      <c r="K4639" s="9">
        <f>E4639/(1+M4639)</f>
        <v/>
      </c>
      <c r="L4639" s="59" t="inlineStr">
        <is>
          <t>PLN</t>
        </is>
      </c>
      <c r="M4639" s="60" t="n">
        <v>0.23</v>
      </c>
      <c r="N4639" s="9">
        <f>K4639*VLOOKUP(L4639,'Exchange rate'!A:B,2,0)</f>
        <v/>
      </c>
      <c r="O4639" s="57" t="inlineStr">
        <is>
          <t>Play S</t>
        </is>
      </c>
      <c r="P4639" s="57" t="inlineStr">
        <is>
          <t>Play S</t>
        </is>
      </c>
      <c r="Q4639" s="57" t="inlineStr">
        <is>
          <t>Poland</t>
        </is>
      </c>
      <c r="R4639" s="61" t="inlineStr">
        <is>
          <t>https://www.play.pl/dlaciebie/produkty/samsung/samsung-galaxy-s23-256gb/?oid=4025025049</t>
        </is>
      </c>
      <c r="S4639" s="62" t="inlineStr">
        <is>
          <t>Handset</t>
        </is>
      </c>
      <c r="T4639" s="62" t="n"/>
      <c r="U4639" s="61" t="inlineStr">
        <is>
          <t>play.pl_ZhgUw0FGb7NOu9q+OTvVwA==</t>
        </is>
      </c>
      <c r="V4639" t="inlineStr">
        <is>
          <t>20250424</t>
        </is>
      </c>
    </row>
    <row r="4640" ht="15" customHeight="1">
      <c r="A4640" s="56" t="inlineStr">
        <is>
          <t>BN2008582</t>
        </is>
      </c>
      <c r="B4640" s="57" t="inlineStr">
        <is>
          <t>Samsung</t>
        </is>
      </c>
      <c r="C4640" s="57" t="inlineStr">
        <is>
          <t>Galaxy S23 8-256GB 5G</t>
        </is>
      </c>
      <c r="D4640" s="57" t="inlineStr">
        <is>
          <t>-</t>
        </is>
      </c>
      <c r="E4640" s="58" t="n">
        <v>0</v>
      </c>
      <c r="F4640" s="58" t="inlineStr">
        <is>
          <t>0.00</t>
        </is>
      </c>
      <c r="G4640" s="58" t="inlineStr">
        <is>
          <t>Outstock</t>
        </is>
      </c>
      <c r="H4640" s="58">
        <f>F4640+0</f>
        <v/>
      </c>
      <c r="I4640" s="58" t="n"/>
      <c r="J4640" s="9">
        <f>IF(I4640&lt;&gt;"",I4640,H4640)</f>
        <v/>
      </c>
      <c r="K4640" s="9">
        <f>E4640/(1+M4640)</f>
        <v/>
      </c>
      <c r="L4640" s="59" t="inlineStr">
        <is>
          <t>PLN</t>
        </is>
      </c>
      <c r="M4640" s="60" t="n">
        <v>0.23</v>
      </c>
      <c r="N4640" s="9">
        <f>K4640*VLOOKUP(L4640,'Exchange rate'!A:B,2,0)</f>
        <v/>
      </c>
      <c r="O4640" s="57" t="inlineStr">
        <is>
          <t>Play M</t>
        </is>
      </c>
      <c r="P4640" s="57" t="inlineStr">
        <is>
          <t>Play M</t>
        </is>
      </c>
      <c r="Q4640" s="57" t="inlineStr">
        <is>
          <t>Poland</t>
        </is>
      </c>
      <c r="R4640" s="61" t="inlineStr">
        <is>
          <t>https://www.play.pl/dlaciebie/produkty/samsung/samsung-galaxy-s23-256gb/?oid=4026736649&amp;simCard=1&amp;context=B2C</t>
        </is>
      </c>
      <c r="S4640" s="62" t="inlineStr">
        <is>
          <t>Handset</t>
        </is>
      </c>
      <c r="T4640" s="62" t="n"/>
      <c r="U4640" s="61" t="inlineStr">
        <is>
          <t>play.pl_H5dVtRr15ZdWS3NgLJMBzQ==</t>
        </is>
      </c>
      <c r="V4640" t="inlineStr">
        <is>
          <t>20250424</t>
        </is>
      </c>
    </row>
    <row r="4641" ht="15" customHeight="1">
      <c r="A4641" s="56" t="inlineStr">
        <is>
          <t>BN2008582</t>
        </is>
      </c>
      <c r="B4641" s="57" t="inlineStr">
        <is>
          <t>Samsung</t>
        </is>
      </c>
      <c r="C4641" s="57" t="inlineStr">
        <is>
          <t>Galaxy S23 8-256GB 5G</t>
        </is>
      </c>
      <c r="D4641" s="57" t="inlineStr">
        <is>
          <t>-</t>
        </is>
      </c>
      <c r="E4641" s="58" t="n">
        <v>0</v>
      </c>
      <c r="F4641" s="58" t="inlineStr">
        <is>
          <t>0.00</t>
        </is>
      </c>
      <c r="G4641" s="58" t="inlineStr">
        <is>
          <t>Outstock</t>
        </is>
      </c>
      <c r="H4641" s="58">
        <f>F4641+0</f>
        <v/>
      </c>
      <c r="I4641" s="58" t="n"/>
      <c r="J4641" s="9">
        <f>IF(I4641&lt;&gt;"",I4641,H4641)</f>
        <v/>
      </c>
      <c r="K4641" s="9">
        <f>E4641/(1+M4641)</f>
        <v/>
      </c>
      <c r="L4641" s="59" t="inlineStr">
        <is>
          <t>PLN</t>
        </is>
      </c>
      <c r="M4641" s="60" t="n">
        <v>0.23</v>
      </c>
      <c r="N4641" s="9">
        <f>K4641*VLOOKUP(L4641,'Exchange rate'!A:B,2,0)</f>
        <v/>
      </c>
      <c r="O4641" s="57" t="inlineStr">
        <is>
          <t>Play L</t>
        </is>
      </c>
      <c r="P4641" s="57" t="inlineStr">
        <is>
          <t>Play L</t>
        </is>
      </c>
      <c r="Q4641" s="57" t="inlineStr">
        <is>
          <t>Poland</t>
        </is>
      </c>
      <c r="R4641" s="61" t="inlineStr">
        <is>
          <t>https://www.play.pl/dlaciebie/produkty/samsung/samsung-galaxy-s23-256gb/?oid=4026736659</t>
        </is>
      </c>
      <c r="S4641" s="62" t="inlineStr">
        <is>
          <t>Handset</t>
        </is>
      </c>
      <c r="T4641" s="62" t="n"/>
      <c r="U4641" s="61" t="inlineStr">
        <is>
          <t>play.pl_kNKL8Urc440aEAfmUPSraQ==</t>
        </is>
      </c>
      <c r="V4641" t="inlineStr">
        <is>
          <t>20250424</t>
        </is>
      </c>
    </row>
    <row r="4642" ht="15" customHeight="1">
      <c r="A4642" s="56" t="inlineStr">
        <is>
          <t>BN2009085</t>
        </is>
      </c>
      <c r="B4642" s="57" t="inlineStr">
        <is>
          <t>Samsung</t>
        </is>
      </c>
      <c r="C4642" s="57" t="inlineStr">
        <is>
          <t>Galaxy S23 FE 8-128GB 5G</t>
        </is>
      </c>
      <c r="D4642" s="57" t="inlineStr">
        <is>
          <t>-</t>
        </is>
      </c>
      <c r="E4642" s="58" t="n">
        <v>2699</v>
      </c>
      <c r="F4642" s="58" t="inlineStr">
        <is>
          <t>2699.00</t>
        </is>
      </c>
      <c r="G4642" s="58" t="inlineStr">
        <is>
          <t>Instock</t>
        </is>
      </c>
      <c r="H4642" s="58">
        <f>F4642+0</f>
        <v/>
      </c>
      <c r="I4642" s="58" t="n"/>
      <c r="J4642" s="9">
        <f>IF(I4642&lt;&gt;"",I4642,H4642)</f>
        <v/>
      </c>
      <c r="K4642" s="9">
        <f>E4642/(1+M4642)</f>
        <v/>
      </c>
      <c r="L4642" s="59" t="inlineStr">
        <is>
          <t>PLN</t>
        </is>
      </c>
      <c r="M4642" s="60" t="n">
        <v>0.23</v>
      </c>
      <c r="N4642" s="9">
        <f>K4642*VLOOKUP(L4642,'Exchange rate'!A:B,2,0)</f>
        <v/>
      </c>
      <c r="O4642" s="57" t="inlineStr">
        <is>
          <t>Play S</t>
        </is>
      </c>
      <c r="P4642" s="57" t="inlineStr">
        <is>
          <t>Play S</t>
        </is>
      </c>
      <c r="Q4642" s="57" t="inlineStr">
        <is>
          <t>Poland</t>
        </is>
      </c>
      <c r="R4642" s="61" t="inlineStr">
        <is>
          <t>https://www.play.pl/dlaciebie/produkty/samsung/samsung-galaxy-s23-fe/?oid=4025025049&amp;ogrp=abonament&amp;installmentsAmount=24&amp;upfront=1499.0</t>
        </is>
      </c>
      <c r="S4642" s="62" t="inlineStr">
        <is>
          <t>Handset</t>
        </is>
      </c>
      <c r="T4642" s="62" t="n"/>
      <c r="U4642" s="61" t="inlineStr">
        <is>
          <t>play.pl_pQlvFQAWIfX0cXjhGjmyeg==</t>
        </is>
      </c>
      <c r="V4642" t="inlineStr">
        <is>
          <t>20250424</t>
        </is>
      </c>
    </row>
    <row r="4643" ht="15" customHeight="1">
      <c r="A4643" s="56" t="inlineStr">
        <is>
          <t>BN2009085</t>
        </is>
      </c>
      <c r="B4643" s="57" t="inlineStr">
        <is>
          <t>Samsung</t>
        </is>
      </c>
      <c r="C4643" s="57" t="inlineStr">
        <is>
          <t>Galaxy S23 FE 8-128GB 5G</t>
        </is>
      </c>
      <c r="D4643" s="57" t="inlineStr">
        <is>
          <t>-</t>
        </is>
      </c>
      <c r="E4643" s="58" t="n">
        <v>2569</v>
      </c>
      <c r="F4643" s="58" t="inlineStr">
        <is>
          <t>2569.00</t>
        </is>
      </c>
      <c r="G4643" s="58" t="inlineStr">
        <is>
          <t>Instock</t>
        </is>
      </c>
      <c r="H4643" s="58">
        <f>F4643+0</f>
        <v/>
      </c>
      <c r="I4643" s="58" t="n"/>
      <c r="J4643" s="9">
        <f>IF(I4643&lt;&gt;"",I4643,H4643)</f>
        <v/>
      </c>
      <c r="K4643" s="9">
        <f>E4643/(1+M4643)</f>
        <v/>
      </c>
      <c r="L4643" s="59" t="inlineStr">
        <is>
          <t>PLN</t>
        </is>
      </c>
      <c r="M4643" s="60" t="n">
        <v>0.23</v>
      </c>
      <c r="N4643" s="9">
        <f>K4643*VLOOKUP(L4643,'Exchange rate'!A:B,2,0)</f>
        <v/>
      </c>
      <c r="O4643" s="57" t="inlineStr">
        <is>
          <t>Play M</t>
        </is>
      </c>
      <c r="P4643" s="57" t="inlineStr">
        <is>
          <t>Play M</t>
        </is>
      </c>
      <c r="Q4643" s="57" t="inlineStr">
        <is>
          <t>Poland</t>
        </is>
      </c>
      <c r="R4643" s="61" t="inlineStr">
        <is>
          <t>https://www.play.pl/dlaciebie/produkty/samsung/samsung-galaxy-s23-fe/?oid=4026736649&amp;simCard=1&amp;context=B2C</t>
        </is>
      </c>
      <c r="S4643" s="62" t="inlineStr">
        <is>
          <t>Handset</t>
        </is>
      </c>
      <c r="T4643" s="62" t="n"/>
      <c r="U4643" s="61" t="inlineStr">
        <is>
          <t>play.pl_IUn6uLoXjJK3gMpLR4ytjA==</t>
        </is>
      </c>
      <c r="V4643" t="inlineStr">
        <is>
          <t>20250424</t>
        </is>
      </c>
    </row>
    <row r="4644" ht="15" customHeight="1">
      <c r="A4644" s="56" t="inlineStr">
        <is>
          <t>BN2009085</t>
        </is>
      </c>
      <c r="B4644" s="57" t="inlineStr">
        <is>
          <t>Samsung</t>
        </is>
      </c>
      <c r="C4644" s="57" t="inlineStr">
        <is>
          <t>Galaxy S23 FE 8-128GB 5G</t>
        </is>
      </c>
      <c r="D4644" s="57" t="inlineStr">
        <is>
          <t>-</t>
        </is>
      </c>
      <c r="E4644" s="58" t="n">
        <v>2499</v>
      </c>
      <c r="F4644" s="58" t="inlineStr">
        <is>
          <t>2499.00</t>
        </is>
      </c>
      <c r="G4644" s="58" t="inlineStr">
        <is>
          <t>Instock</t>
        </is>
      </c>
      <c r="H4644" s="58">
        <f>F4644+0</f>
        <v/>
      </c>
      <c r="I4644" s="58" t="n"/>
      <c r="J4644" s="9">
        <f>IF(I4644&lt;&gt;"",I4644,H4644)</f>
        <v/>
      </c>
      <c r="K4644" s="9">
        <f>E4644/(1+M4644)</f>
        <v/>
      </c>
      <c r="L4644" s="59" t="inlineStr">
        <is>
          <t>PLN</t>
        </is>
      </c>
      <c r="M4644" s="60" t="n">
        <v>0.23</v>
      </c>
      <c r="N4644" s="9">
        <f>K4644*VLOOKUP(L4644,'Exchange rate'!A:B,2,0)</f>
        <v/>
      </c>
      <c r="O4644" s="57" t="inlineStr">
        <is>
          <t>Play L</t>
        </is>
      </c>
      <c r="P4644" s="57" t="inlineStr">
        <is>
          <t>Play L</t>
        </is>
      </c>
      <c r="Q4644" s="57" t="inlineStr">
        <is>
          <t>Poland</t>
        </is>
      </c>
      <c r="R4644" s="61" t="inlineStr">
        <is>
          <t>https://www.play.pl/dlaciebie/produkty/samsung/samsung-galaxy-s23-fe/?oid=4026736659&amp;ogrp=abonament&amp;installmentsAmount=24&amp;upfront=499.00</t>
        </is>
      </c>
      <c r="S4644" s="62" t="inlineStr">
        <is>
          <t>Handset</t>
        </is>
      </c>
      <c r="T4644" s="62" t="n"/>
      <c r="U4644" s="61" t="inlineStr">
        <is>
          <t>play.pl_Upd8p8ptn466fwvvCOEqPg==</t>
        </is>
      </c>
      <c r="V4644" t="inlineStr">
        <is>
          <t>20250424</t>
        </is>
      </c>
    </row>
    <row r="4645" ht="15" customHeight="1">
      <c r="A4645" s="56" t="inlineStr">
        <is>
          <t>BN2008588</t>
        </is>
      </c>
      <c r="B4645" s="57" t="inlineStr">
        <is>
          <t>Samsung</t>
        </is>
      </c>
      <c r="C4645" s="57" t="inlineStr">
        <is>
          <t>Galaxy S23 Ultra 12-512GB 5G</t>
        </is>
      </c>
      <c r="D4645" s="57" t="inlineStr">
        <is>
          <t>-</t>
        </is>
      </c>
      <c r="E4645" s="58" t="n">
        <v>5499</v>
      </c>
      <c r="F4645" s="58" t="inlineStr">
        <is>
          <t>5499.00</t>
        </is>
      </c>
      <c r="G4645" s="58" t="inlineStr">
        <is>
          <t>Instock</t>
        </is>
      </c>
      <c r="H4645" s="58">
        <f>F4645+0</f>
        <v/>
      </c>
      <c r="I4645" s="58" t="n"/>
      <c r="J4645" s="9">
        <f>IF(I4645&lt;&gt;"",I4645,H4645)</f>
        <v/>
      </c>
      <c r="K4645" s="9">
        <f>E4645/(1+M4645)</f>
        <v/>
      </c>
      <c r="L4645" s="59" t="inlineStr">
        <is>
          <t>PLN</t>
        </is>
      </c>
      <c r="M4645" s="60" t="n">
        <v>0.23</v>
      </c>
      <c r="N4645" s="9">
        <f>K4645*VLOOKUP(L4645,'Exchange rate'!A:B,2,0)</f>
        <v/>
      </c>
      <c r="O4645" s="57" t="inlineStr">
        <is>
          <t>Play S</t>
        </is>
      </c>
      <c r="P4645" s="57" t="inlineStr">
        <is>
          <t>Play S</t>
        </is>
      </c>
      <c r="Q4645" s="57" t="inlineStr">
        <is>
          <t>Poland</t>
        </is>
      </c>
      <c r="R4645" s="61" t="inlineStr">
        <is>
          <t>https://www.play.pl/dlaciebie/produkty/samsung/samsung-galaxy-s23-ultra-512gb/?oid=4025025049</t>
        </is>
      </c>
      <c r="S4645" s="62" t="inlineStr">
        <is>
          <t>Handset</t>
        </is>
      </c>
      <c r="T4645" s="62" t="n"/>
      <c r="U4645" s="61" t="inlineStr">
        <is>
          <t>play.pl_varM2AgzOEfhoxvU6jzfQw==</t>
        </is>
      </c>
      <c r="V4645" t="inlineStr">
        <is>
          <t>20250424</t>
        </is>
      </c>
    </row>
    <row r="4646" ht="15" customHeight="1">
      <c r="A4646" s="56" t="inlineStr">
        <is>
          <t>BN2008588</t>
        </is>
      </c>
      <c r="B4646" s="57" t="inlineStr">
        <is>
          <t>Samsung</t>
        </is>
      </c>
      <c r="C4646" s="57" t="inlineStr">
        <is>
          <t>Galaxy S23 Ultra 12-512GB 5G</t>
        </is>
      </c>
      <c r="D4646" s="57" t="inlineStr">
        <is>
          <t>-</t>
        </is>
      </c>
      <c r="E4646" s="58" t="n">
        <v>5499</v>
      </c>
      <c r="F4646" s="58" t="inlineStr">
        <is>
          <t>5499.00</t>
        </is>
      </c>
      <c r="G4646" s="58" t="inlineStr">
        <is>
          <t>Instock</t>
        </is>
      </c>
      <c r="H4646" s="58">
        <f>F4646+0</f>
        <v/>
      </c>
      <c r="I4646" s="58" t="n"/>
      <c r="J4646" s="9">
        <f>IF(I4646&lt;&gt;"",I4646,H4646)</f>
        <v/>
      </c>
      <c r="K4646" s="9">
        <f>E4646/(1+M4646)</f>
        <v/>
      </c>
      <c r="L4646" s="59" t="inlineStr">
        <is>
          <t>PLN</t>
        </is>
      </c>
      <c r="M4646" s="60" t="n">
        <v>0.23</v>
      </c>
      <c r="N4646" s="9">
        <f>K4646*VLOOKUP(L4646,'Exchange rate'!A:B,2,0)</f>
        <v/>
      </c>
      <c r="O4646" s="57" t="inlineStr">
        <is>
          <t>Play M</t>
        </is>
      </c>
      <c r="P4646" s="57" t="inlineStr">
        <is>
          <t>Play M</t>
        </is>
      </c>
      <c r="Q4646" s="57" t="inlineStr">
        <is>
          <t>Poland</t>
        </is>
      </c>
      <c r="R4646" s="61" t="inlineStr">
        <is>
          <t>https://www.play.pl/dlaciebie/produkty/samsung/samsung-galaxy-s23-ultra-512gb/?oid=4026736649&amp;simCard=1&amp;context=B2C</t>
        </is>
      </c>
      <c r="S4646" s="62" t="inlineStr">
        <is>
          <t>Handset</t>
        </is>
      </c>
      <c r="T4646" s="62" t="n"/>
      <c r="U4646" s="61" t="inlineStr">
        <is>
          <t>play.pl_w4Yb+L+CZTS7N1gS4GXgyw==</t>
        </is>
      </c>
      <c r="V4646" t="inlineStr">
        <is>
          <t>20250424</t>
        </is>
      </c>
    </row>
    <row r="4647" ht="15" customHeight="1">
      <c r="A4647" s="56" t="inlineStr">
        <is>
          <t>BN2008588</t>
        </is>
      </c>
      <c r="B4647" s="57" t="inlineStr">
        <is>
          <t>Samsung</t>
        </is>
      </c>
      <c r="C4647" s="57" t="inlineStr">
        <is>
          <t>Galaxy S23 Ultra 12-512GB 5G</t>
        </is>
      </c>
      <c r="D4647" s="57" t="inlineStr">
        <is>
          <t>-</t>
        </is>
      </c>
      <c r="E4647" s="58" t="n">
        <v>5399</v>
      </c>
      <c r="F4647" s="58" t="inlineStr">
        <is>
          <t>5399.00</t>
        </is>
      </c>
      <c r="G4647" s="58" t="inlineStr">
        <is>
          <t>Instock</t>
        </is>
      </c>
      <c r="H4647" s="58">
        <f>F4647+0</f>
        <v/>
      </c>
      <c r="I4647" s="58" t="n"/>
      <c r="J4647" s="9">
        <f>IF(I4647&lt;&gt;"",I4647,H4647)</f>
        <v/>
      </c>
      <c r="K4647" s="9">
        <f>E4647/(1+M4647)</f>
        <v/>
      </c>
      <c r="L4647" s="59" t="inlineStr">
        <is>
          <t>PLN</t>
        </is>
      </c>
      <c r="M4647" s="60" t="n">
        <v>0.23</v>
      </c>
      <c r="N4647" s="9">
        <f>K4647*VLOOKUP(L4647,'Exchange rate'!A:B,2,0)</f>
        <v/>
      </c>
      <c r="O4647" s="57" t="inlineStr">
        <is>
          <t>Play L</t>
        </is>
      </c>
      <c r="P4647" s="57" t="inlineStr">
        <is>
          <t>Play L</t>
        </is>
      </c>
      <c r="Q4647" s="57" t="inlineStr">
        <is>
          <t>Poland</t>
        </is>
      </c>
      <c r="R4647" s="61" t="inlineStr">
        <is>
          <t>https://www.play.pl/dlaciebie/produkty/samsung/samsung-galaxy-s23-ultra-512gb/?oid=4026736659</t>
        </is>
      </c>
      <c r="S4647" s="62" t="inlineStr">
        <is>
          <t>Handset</t>
        </is>
      </c>
      <c r="T4647" s="62" t="n"/>
      <c r="U4647" s="61" t="inlineStr">
        <is>
          <t>play.pl_LqkP7G5jT7odLq9goI9l8g==</t>
        </is>
      </c>
      <c r="V4647" t="inlineStr">
        <is>
          <t>20250424</t>
        </is>
      </c>
    </row>
    <row r="4648" ht="15" customHeight="1">
      <c r="A4648" s="56" t="inlineStr">
        <is>
          <t>BN2008586</t>
        </is>
      </c>
      <c r="B4648" s="57" t="inlineStr">
        <is>
          <t>Samsung</t>
        </is>
      </c>
      <c r="C4648" s="57" t="inlineStr">
        <is>
          <t>Galaxy S23 Ultra 8-256GB 5G</t>
        </is>
      </c>
      <c r="D4648" s="57" t="inlineStr">
        <is>
          <t>-</t>
        </is>
      </c>
      <c r="E4648" s="58" t="n">
        <v>0</v>
      </c>
      <c r="F4648" s="58" t="inlineStr">
        <is>
          <t>0.00</t>
        </is>
      </c>
      <c r="G4648" s="58" t="inlineStr">
        <is>
          <t>Outstock</t>
        </is>
      </c>
      <c r="H4648" s="58">
        <f>F4648+0</f>
        <v/>
      </c>
      <c r="I4648" s="58" t="n"/>
      <c r="J4648" s="9">
        <f>IF(I4648&lt;&gt;"",I4648,H4648)</f>
        <v/>
      </c>
      <c r="K4648" s="9">
        <f>E4648/(1+M4648)</f>
        <v/>
      </c>
      <c r="L4648" s="59" t="inlineStr">
        <is>
          <t>PLN</t>
        </is>
      </c>
      <c r="M4648" s="60" t="n">
        <v>0.23</v>
      </c>
      <c r="N4648" s="9">
        <f>K4648*VLOOKUP(L4648,'Exchange rate'!A:B,2,0)</f>
        <v/>
      </c>
      <c r="O4648" s="57" t="inlineStr">
        <is>
          <t>Play S</t>
        </is>
      </c>
      <c r="P4648" s="57" t="inlineStr">
        <is>
          <t>Play S</t>
        </is>
      </c>
      <c r="Q4648" s="57" t="inlineStr">
        <is>
          <t>Poland</t>
        </is>
      </c>
      <c r="R4648" s="61" t="inlineStr">
        <is>
          <t>https://www.play.pl/dlaciebie/produkty/samsung/samsung-galaxy-s23-ultra-256gb/?oid=4025025049</t>
        </is>
      </c>
      <c r="S4648" s="62" t="inlineStr">
        <is>
          <t>Handset</t>
        </is>
      </c>
      <c r="T4648" s="62" t="n"/>
      <c r="U4648" s="61" t="inlineStr">
        <is>
          <t>play.pl_i7wPlhCZm7wjbIip8GpMdA==</t>
        </is>
      </c>
      <c r="V4648" t="inlineStr">
        <is>
          <t>20250424</t>
        </is>
      </c>
    </row>
    <row r="4649" ht="15" customHeight="1">
      <c r="A4649" s="56" t="inlineStr">
        <is>
          <t>BN2008586</t>
        </is>
      </c>
      <c r="B4649" s="57" t="inlineStr">
        <is>
          <t>Samsung</t>
        </is>
      </c>
      <c r="C4649" s="57" t="inlineStr">
        <is>
          <t>Galaxy S23 Ultra 8-256GB 5G</t>
        </is>
      </c>
      <c r="D4649" s="57" t="inlineStr">
        <is>
          <t>-</t>
        </is>
      </c>
      <c r="E4649" s="58" t="n">
        <v>0</v>
      </c>
      <c r="F4649" s="58" t="inlineStr">
        <is>
          <t>0.00</t>
        </is>
      </c>
      <c r="G4649" s="58" t="inlineStr">
        <is>
          <t>Outstock</t>
        </is>
      </c>
      <c r="H4649" s="58">
        <f>F4649+0</f>
        <v/>
      </c>
      <c r="I4649" s="58" t="n"/>
      <c r="J4649" s="9">
        <f>IF(I4649&lt;&gt;"",I4649,H4649)</f>
        <v/>
      </c>
      <c r="K4649" s="9">
        <f>E4649/(1+M4649)</f>
        <v/>
      </c>
      <c r="L4649" s="59" t="inlineStr">
        <is>
          <t>PLN</t>
        </is>
      </c>
      <c r="M4649" s="60" t="n">
        <v>0.23</v>
      </c>
      <c r="N4649" s="9">
        <f>K4649*VLOOKUP(L4649,'Exchange rate'!A:B,2,0)</f>
        <v/>
      </c>
      <c r="O4649" s="57" t="inlineStr">
        <is>
          <t>Play M</t>
        </is>
      </c>
      <c r="P4649" s="57" t="inlineStr">
        <is>
          <t>Play M</t>
        </is>
      </c>
      <c r="Q4649" s="57" t="inlineStr">
        <is>
          <t>Poland</t>
        </is>
      </c>
      <c r="R4649" s="61" t="inlineStr">
        <is>
          <t>https://www.play.pl/dlaciebie/produkty/samsung/samsung-galaxy-s23-ultra-256gb/?oid=4026736649&amp;simCard=1&amp;context=B2C</t>
        </is>
      </c>
      <c r="S4649" s="62" t="inlineStr">
        <is>
          <t>Handset</t>
        </is>
      </c>
      <c r="T4649" s="62" t="n"/>
      <c r="U4649" s="61" t="inlineStr">
        <is>
          <t>play.pl_UT1JCEkjMQBO5+O5BI+xw==</t>
        </is>
      </c>
      <c r="V4649" t="inlineStr">
        <is>
          <t>20250424</t>
        </is>
      </c>
    </row>
    <row r="4650" ht="15" customHeight="1">
      <c r="A4650" s="56" t="inlineStr">
        <is>
          <t>BN2008586</t>
        </is>
      </c>
      <c r="B4650" s="57" t="inlineStr">
        <is>
          <t>Samsung</t>
        </is>
      </c>
      <c r="C4650" s="57" t="inlineStr">
        <is>
          <t>Galaxy S23 Ultra 8-256GB 5G</t>
        </is>
      </c>
      <c r="D4650" s="57" t="inlineStr">
        <is>
          <t>-</t>
        </is>
      </c>
      <c r="E4650" s="58" t="n">
        <v>0</v>
      </c>
      <c r="F4650" s="58" t="inlineStr">
        <is>
          <t>0.00</t>
        </is>
      </c>
      <c r="G4650" s="58" t="inlineStr">
        <is>
          <t>Outstock</t>
        </is>
      </c>
      <c r="H4650" s="58">
        <f>F4650+0</f>
        <v/>
      </c>
      <c r="I4650" s="58" t="n"/>
      <c r="J4650" s="9">
        <f>IF(I4650&lt;&gt;"",I4650,H4650)</f>
        <v/>
      </c>
      <c r="K4650" s="9">
        <f>E4650/(1+M4650)</f>
        <v/>
      </c>
      <c r="L4650" s="59" t="inlineStr">
        <is>
          <t>PLN</t>
        </is>
      </c>
      <c r="M4650" s="60" t="n">
        <v>0.23</v>
      </c>
      <c r="N4650" s="9">
        <f>K4650*VLOOKUP(L4650,'Exchange rate'!A:B,2,0)</f>
        <v/>
      </c>
      <c r="O4650" s="57" t="inlineStr">
        <is>
          <t>Play L</t>
        </is>
      </c>
      <c r="P4650" s="57" t="inlineStr">
        <is>
          <t>Play L</t>
        </is>
      </c>
      <c r="Q4650" s="57" t="inlineStr">
        <is>
          <t>Poland</t>
        </is>
      </c>
      <c r="R4650" s="61" t="inlineStr">
        <is>
          <t>https://www.play.pl/dlaciebie/produkty/samsung/samsung-galaxy-s23-ultra-256gb/?oid=4026736659</t>
        </is>
      </c>
      <c r="S4650" s="62" t="inlineStr">
        <is>
          <t>Handset</t>
        </is>
      </c>
      <c r="T4650" s="62" t="n"/>
      <c r="U4650" s="61" t="inlineStr">
        <is>
          <t>play.pl_YZ42GE2jIjYT6nmAl46sQ==</t>
        </is>
      </c>
      <c r="V4650" t="inlineStr">
        <is>
          <t>20250424</t>
        </is>
      </c>
    </row>
    <row r="4651" ht="15" customHeight="1">
      <c r="A4651" s="56" t="inlineStr">
        <is>
          <t>BN2008584</t>
        </is>
      </c>
      <c r="B4651" s="57" t="inlineStr">
        <is>
          <t>Samsung</t>
        </is>
      </c>
      <c r="C4651" s="57" t="inlineStr">
        <is>
          <t>Galaxy S23+ 8-256GB 5G</t>
        </is>
      </c>
      <c r="D4651" s="57" t="inlineStr">
        <is>
          <t>-</t>
        </is>
      </c>
      <c r="E4651" s="58" t="n">
        <v>0</v>
      </c>
      <c r="F4651" s="58" t="inlineStr">
        <is>
          <t>0.00</t>
        </is>
      </c>
      <c r="G4651" s="58" t="inlineStr">
        <is>
          <t>Outstock</t>
        </is>
      </c>
      <c r="H4651" s="58">
        <f>F4651+0</f>
        <v/>
      </c>
      <c r="I4651" s="58" t="n"/>
      <c r="J4651" s="9">
        <f>IF(I4651&lt;&gt;"",I4651,H4651)</f>
        <v/>
      </c>
      <c r="K4651" s="9">
        <f>E4651/(1+M4651)</f>
        <v/>
      </c>
      <c r="L4651" s="59" t="inlineStr">
        <is>
          <t>PLN</t>
        </is>
      </c>
      <c r="M4651" s="60" t="n">
        <v>0.23</v>
      </c>
      <c r="N4651" s="9">
        <f>K4651*VLOOKUP(L4651,'Exchange rate'!A:B,2,0)</f>
        <v/>
      </c>
      <c r="O4651" s="57" t="inlineStr">
        <is>
          <t>Play S</t>
        </is>
      </c>
      <c r="P4651" s="57" t="inlineStr">
        <is>
          <t>Play S</t>
        </is>
      </c>
      <c r="Q4651" s="57" t="inlineStr">
        <is>
          <t>Poland</t>
        </is>
      </c>
      <c r="R4651" s="61" t="inlineStr">
        <is>
          <t>https://www.play.pl/dlaciebie/produkty/samsung/samsung-galaxy-s23-plus-256gb/?oid=4025025049</t>
        </is>
      </c>
      <c r="S4651" s="62" t="inlineStr">
        <is>
          <t>Handset</t>
        </is>
      </c>
      <c r="T4651" s="62" t="n"/>
      <c r="U4651" s="61" t="inlineStr">
        <is>
          <t>play.pl_jfznYJLlXQ+bsR0DcHlf7A==</t>
        </is>
      </c>
      <c r="V4651" t="inlineStr">
        <is>
          <t>20250424</t>
        </is>
      </c>
    </row>
    <row r="4652" ht="15" customHeight="1">
      <c r="A4652" s="56" t="inlineStr">
        <is>
          <t>BN2008584</t>
        </is>
      </c>
      <c r="B4652" s="57" t="inlineStr">
        <is>
          <t>Samsung</t>
        </is>
      </c>
      <c r="C4652" s="57" t="inlineStr">
        <is>
          <t>Galaxy S23+ 8-256GB 5G</t>
        </is>
      </c>
      <c r="D4652" s="57" t="inlineStr">
        <is>
          <t>-</t>
        </is>
      </c>
      <c r="E4652" s="58" t="n">
        <v>0</v>
      </c>
      <c r="F4652" s="58" t="inlineStr">
        <is>
          <t>0.00</t>
        </is>
      </c>
      <c r="G4652" s="58" t="inlineStr">
        <is>
          <t>Outstock</t>
        </is>
      </c>
      <c r="H4652" s="58">
        <f>F4652+0</f>
        <v/>
      </c>
      <c r="I4652" s="58" t="n"/>
      <c r="J4652" s="9">
        <f>IF(I4652&lt;&gt;"",I4652,H4652)</f>
        <v/>
      </c>
      <c r="K4652" s="9">
        <f>E4652/(1+M4652)</f>
        <v/>
      </c>
      <c r="L4652" s="59" t="inlineStr">
        <is>
          <t>PLN</t>
        </is>
      </c>
      <c r="M4652" s="60" t="n">
        <v>0.23</v>
      </c>
      <c r="N4652" s="9">
        <f>K4652*VLOOKUP(L4652,'Exchange rate'!A:B,2,0)</f>
        <v/>
      </c>
      <c r="O4652" s="57" t="inlineStr">
        <is>
          <t>Play M</t>
        </is>
      </c>
      <c r="P4652" s="57" t="inlineStr">
        <is>
          <t>Play M</t>
        </is>
      </c>
      <c r="Q4652" s="57" t="inlineStr">
        <is>
          <t>Poland</t>
        </is>
      </c>
      <c r="R4652" s="61" t="inlineStr">
        <is>
          <t>https://www.play.pl/dlaciebie/produkty/samsung/samsung-galaxy-s23-plus-256gb/?oid=4026736649&amp;simCard=1&amp;context=B2C</t>
        </is>
      </c>
      <c r="S4652" s="62" t="inlineStr">
        <is>
          <t>Handset</t>
        </is>
      </c>
      <c r="T4652" s="62" t="n"/>
      <c r="U4652" s="61" t="inlineStr">
        <is>
          <t>play.pl_xB4cv92Hy9KNr6MVh5bg==</t>
        </is>
      </c>
      <c r="V4652" t="inlineStr">
        <is>
          <t>20250424</t>
        </is>
      </c>
    </row>
    <row r="4653" ht="15" customHeight="1">
      <c r="A4653" s="56" t="inlineStr">
        <is>
          <t>BN2008584</t>
        </is>
      </c>
      <c r="B4653" s="57" t="inlineStr">
        <is>
          <t>Samsung</t>
        </is>
      </c>
      <c r="C4653" s="57" t="inlineStr">
        <is>
          <t>Galaxy S23+ 8-256GB 5G</t>
        </is>
      </c>
      <c r="D4653" s="57" t="inlineStr">
        <is>
          <t>-</t>
        </is>
      </c>
      <c r="E4653" s="58" t="n">
        <v>0</v>
      </c>
      <c r="F4653" s="58" t="inlineStr">
        <is>
          <t>0.00</t>
        </is>
      </c>
      <c r="G4653" s="58" t="inlineStr">
        <is>
          <t>Outstock</t>
        </is>
      </c>
      <c r="H4653" s="58">
        <f>F4653+0</f>
        <v/>
      </c>
      <c r="I4653" s="58" t="n"/>
      <c r="J4653" s="9">
        <f>IF(I4653&lt;&gt;"",I4653,H4653)</f>
        <v/>
      </c>
      <c r="K4653" s="9">
        <f>E4653/(1+M4653)</f>
        <v/>
      </c>
      <c r="L4653" s="59" t="inlineStr">
        <is>
          <t>PLN</t>
        </is>
      </c>
      <c r="M4653" s="60" t="n">
        <v>0.23</v>
      </c>
      <c r="N4653" s="9">
        <f>K4653*VLOOKUP(L4653,'Exchange rate'!A:B,2,0)</f>
        <v/>
      </c>
      <c r="O4653" s="57" t="inlineStr">
        <is>
          <t>Play L</t>
        </is>
      </c>
      <c r="P4653" s="57" t="inlineStr">
        <is>
          <t>Play L</t>
        </is>
      </c>
      <c r="Q4653" s="57" t="inlineStr">
        <is>
          <t>Poland</t>
        </is>
      </c>
      <c r="R4653" s="61" t="inlineStr">
        <is>
          <t>https://www.play.pl/dlaciebie/produkty/samsung/samsung-galaxy-s23-plus-256gb/?oid=4026736659</t>
        </is>
      </c>
      <c r="S4653" s="62" t="inlineStr">
        <is>
          <t>Handset</t>
        </is>
      </c>
      <c r="T4653" s="62" t="n"/>
      <c r="U4653" s="61" t="inlineStr">
        <is>
          <t>play.pl_uLdh7Uot0j5YuJrnwI5zDw==</t>
        </is>
      </c>
      <c r="V4653" t="inlineStr">
        <is>
          <t>20250424</t>
        </is>
      </c>
    </row>
    <row r="4654" ht="15" customHeight="1">
      <c r="A4654" s="56" t="inlineStr">
        <is>
          <t>BN2008585</t>
        </is>
      </c>
      <c r="B4654" s="57" t="inlineStr">
        <is>
          <t>Samsung</t>
        </is>
      </c>
      <c r="C4654" s="57" t="inlineStr">
        <is>
          <t>Galaxy S23+ 8-512GB 5G</t>
        </is>
      </c>
      <c r="D4654" s="57" t="inlineStr">
        <is>
          <t>-</t>
        </is>
      </c>
      <c r="E4654" s="58" t="n">
        <v>0</v>
      </c>
      <c r="F4654" s="58" t="inlineStr">
        <is>
          <t>0.00</t>
        </is>
      </c>
      <c r="G4654" s="58" t="inlineStr">
        <is>
          <t>Outstock</t>
        </is>
      </c>
      <c r="H4654" s="58">
        <f>F4654+0</f>
        <v/>
      </c>
      <c r="I4654" s="58" t="n"/>
      <c r="J4654" s="9">
        <f>IF(I4654&lt;&gt;"",I4654,H4654)</f>
        <v/>
      </c>
      <c r="K4654" s="9">
        <f>E4654/(1+M4654)</f>
        <v/>
      </c>
      <c r="L4654" s="59" t="inlineStr">
        <is>
          <t>PLN</t>
        </is>
      </c>
      <c r="M4654" s="60" t="n">
        <v>0.23</v>
      </c>
      <c r="N4654" s="9">
        <f>K4654*VLOOKUP(L4654,'Exchange rate'!A:B,2,0)</f>
        <v/>
      </c>
      <c r="O4654" s="57" t="inlineStr">
        <is>
          <t>Play S</t>
        </is>
      </c>
      <c r="P4654" s="57" t="inlineStr">
        <is>
          <t>Play S</t>
        </is>
      </c>
      <c r="Q4654" s="57" t="inlineStr">
        <is>
          <t>Poland</t>
        </is>
      </c>
      <c r="R4654" s="61" t="inlineStr">
        <is>
          <t>https://www.play.pl/dlaciebie/produkty/samsung/samsung-galaxy-s23-plus-512gb/?oid=4025025049&amp;ogrp=abonament&amp;installmentsAmount=24&amp;upfront=3299.0</t>
        </is>
      </c>
      <c r="S4654" s="62" t="inlineStr">
        <is>
          <t>Handset</t>
        </is>
      </c>
      <c r="T4654" s="62" t="n"/>
      <c r="U4654" s="61" t="inlineStr">
        <is>
          <t>play.pl_DSLedFxxkup6+PoJB2T2nA==</t>
        </is>
      </c>
      <c r="V4654" t="inlineStr">
        <is>
          <t>20250424</t>
        </is>
      </c>
    </row>
    <row r="4655" ht="15" customHeight="1">
      <c r="A4655" s="56" t="inlineStr">
        <is>
          <t>BN2008585</t>
        </is>
      </c>
      <c r="B4655" s="57" t="inlineStr">
        <is>
          <t>Samsung</t>
        </is>
      </c>
      <c r="C4655" s="57" t="inlineStr">
        <is>
          <t>Galaxy S23+ 8-512GB 5G</t>
        </is>
      </c>
      <c r="D4655" s="57" t="inlineStr">
        <is>
          <t>-</t>
        </is>
      </c>
      <c r="E4655" s="58" t="n">
        <v>0</v>
      </c>
      <c r="F4655" s="58" t="inlineStr">
        <is>
          <t>0.00</t>
        </is>
      </c>
      <c r="G4655" s="58" t="inlineStr">
        <is>
          <t>Outstock</t>
        </is>
      </c>
      <c r="H4655" s="58">
        <f>F4655+0</f>
        <v/>
      </c>
      <c r="I4655" s="58" t="n"/>
      <c r="J4655" s="9">
        <f>IF(I4655&lt;&gt;"",I4655,H4655)</f>
        <v/>
      </c>
      <c r="K4655" s="9">
        <f>E4655/(1+M4655)</f>
        <v/>
      </c>
      <c r="L4655" s="59" t="inlineStr">
        <is>
          <t>PLN</t>
        </is>
      </c>
      <c r="M4655" s="60" t="n">
        <v>0.23</v>
      </c>
      <c r="N4655" s="9">
        <f>K4655*VLOOKUP(L4655,'Exchange rate'!A:B,2,0)</f>
        <v/>
      </c>
      <c r="O4655" s="57" t="inlineStr">
        <is>
          <t>Play M</t>
        </is>
      </c>
      <c r="P4655" s="57" t="inlineStr">
        <is>
          <t>Play M</t>
        </is>
      </c>
      <c r="Q4655" s="57" t="inlineStr">
        <is>
          <t>Poland</t>
        </is>
      </c>
      <c r="R4655" s="61" t="inlineStr">
        <is>
          <t>https://www.play.pl/dlaciebie/produkty/samsung/samsung-galaxy-s23-plus-512gb/?oid=4026736649&amp;simCard=1&amp;context=B2C</t>
        </is>
      </c>
      <c r="S4655" s="62" t="inlineStr">
        <is>
          <t>Handset</t>
        </is>
      </c>
      <c r="T4655" s="62" t="n"/>
      <c r="U4655" s="61" t="inlineStr">
        <is>
          <t>play.pl_s5X4vZziSNckqPfC0zxBQ==</t>
        </is>
      </c>
      <c r="V4655" t="inlineStr">
        <is>
          <t>20250424</t>
        </is>
      </c>
    </row>
    <row r="4656" ht="15" customHeight="1">
      <c r="A4656" s="56" t="inlineStr">
        <is>
          <t>BN2008585</t>
        </is>
      </c>
      <c r="B4656" s="57" t="inlineStr">
        <is>
          <t>Samsung</t>
        </is>
      </c>
      <c r="C4656" s="57" t="inlineStr">
        <is>
          <t>Galaxy S23+ 8-512GB 5G</t>
        </is>
      </c>
      <c r="D4656" s="57" t="inlineStr">
        <is>
          <t>-</t>
        </is>
      </c>
      <c r="E4656" s="58" t="n">
        <v>0</v>
      </c>
      <c r="F4656" s="58" t="inlineStr">
        <is>
          <t>0.00</t>
        </is>
      </c>
      <c r="G4656" s="58" t="inlineStr">
        <is>
          <t>Outstock</t>
        </is>
      </c>
      <c r="H4656" s="58">
        <f>F4656+0</f>
        <v/>
      </c>
      <c r="I4656" s="58" t="n"/>
      <c r="J4656" s="9">
        <f>IF(I4656&lt;&gt;"",I4656,H4656)</f>
        <v/>
      </c>
      <c r="K4656" s="9">
        <f>E4656/(1+M4656)</f>
        <v/>
      </c>
      <c r="L4656" s="59" t="inlineStr">
        <is>
          <t>PLN</t>
        </is>
      </c>
      <c r="M4656" s="60" t="n">
        <v>0.23</v>
      </c>
      <c r="N4656" s="9">
        <f>K4656*VLOOKUP(L4656,'Exchange rate'!A:B,2,0)</f>
        <v/>
      </c>
      <c r="O4656" s="57" t="inlineStr">
        <is>
          <t>Play L</t>
        </is>
      </c>
      <c r="P4656" s="57" t="inlineStr">
        <is>
          <t>Play L</t>
        </is>
      </c>
      <c r="Q4656" s="57" t="inlineStr">
        <is>
          <t>Poland</t>
        </is>
      </c>
      <c r="R4656" s="61" t="inlineStr">
        <is>
          <t>https://www.play.pl/dlaciebie/produkty/samsung/samsung-galaxy-s23-plus-512gb/?oid=4026736659</t>
        </is>
      </c>
      <c r="S4656" s="62" t="inlineStr">
        <is>
          <t>Handset</t>
        </is>
      </c>
      <c r="T4656" s="62" t="n"/>
      <c r="U4656" s="61" t="inlineStr">
        <is>
          <t>play.pl_LqhdoQbYZnh0KjBA8njGQ==</t>
        </is>
      </c>
      <c r="V4656" t="inlineStr">
        <is>
          <t>20250424</t>
        </is>
      </c>
    </row>
    <row r="4657" ht="15" customHeight="1">
      <c r="A4657" s="56" t="inlineStr">
        <is>
          <t>BN2009166</t>
        </is>
      </c>
      <c r="B4657" s="57" t="inlineStr">
        <is>
          <t>Samsung</t>
        </is>
      </c>
      <c r="C4657" s="57" t="inlineStr">
        <is>
          <t>Galaxy S24 8-128GB 5G</t>
        </is>
      </c>
      <c r="D4657" s="57" t="inlineStr">
        <is>
          <t>-</t>
        </is>
      </c>
      <c r="E4657" s="58" t="n">
        <v>2899</v>
      </c>
      <c r="F4657" s="58" t="inlineStr">
        <is>
          <t>2899.00</t>
        </is>
      </c>
      <c r="G4657" s="58" t="inlineStr">
        <is>
          <t>Instock</t>
        </is>
      </c>
      <c r="H4657" s="58">
        <f>F4657+0</f>
        <v/>
      </c>
      <c r="I4657" s="58" t="n"/>
      <c r="J4657" s="9">
        <f>IF(I4657&lt;&gt;"",I4657,H4657)</f>
        <v/>
      </c>
      <c r="K4657" s="9">
        <f>E4657/(1+M4657)</f>
        <v/>
      </c>
      <c r="L4657" s="59" t="inlineStr">
        <is>
          <t>PLN</t>
        </is>
      </c>
      <c r="M4657" s="60" t="n">
        <v>0.23</v>
      </c>
      <c r="N4657" s="9">
        <f>K4657*VLOOKUP(L4657,'Exchange rate'!A:B,2,0)</f>
        <v/>
      </c>
      <c r="O4657" s="57" t="inlineStr">
        <is>
          <t>Play S</t>
        </is>
      </c>
      <c r="P4657" s="57" t="inlineStr">
        <is>
          <t>Play S</t>
        </is>
      </c>
      <c r="Q4657" s="57" t="inlineStr">
        <is>
          <t>Poland</t>
        </is>
      </c>
      <c r="R4657" s="61" t="inlineStr">
        <is>
          <t>https://www.play.pl/dlaciebie/produkty/samsung/samsung-galaxy-s24-5g-128gb/?oid=4025025049</t>
        </is>
      </c>
      <c r="S4657" s="62" t="inlineStr">
        <is>
          <t>Handset</t>
        </is>
      </c>
      <c r="T4657" s="62" t="n"/>
      <c r="U4657" s="61" t="inlineStr">
        <is>
          <t>play.pl_Vr+SFW3ryWvitTDGIjkQ==</t>
        </is>
      </c>
      <c r="V4657" t="inlineStr">
        <is>
          <t>20250424</t>
        </is>
      </c>
    </row>
    <row r="4658" ht="15" customHeight="1">
      <c r="A4658" s="56" t="inlineStr">
        <is>
          <t>BN2009166</t>
        </is>
      </c>
      <c r="B4658" s="57" t="inlineStr">
        <is>
          <t>Samsung</t>
        </is>
      </c>
      <c r="C4658" s="57" t="inlineStr">
        <is>
          <t>Galaxy S24 8-128GB 5G</t>
        </is>
      </c>
      <c r="D4658" s="57" t="inlineStr">
        <is>
          <t>-</t>
        </is>
      </c>
      <c r="E4658" s="58" t="n">
        <v>2899</v>
      </c>
      <c r="F4658" s="58" t="inlineStr">
        <is>
          <t>2899.00</t>
        </is>
      </c>
      <c r="G4658" s="58" t="inlineStr">
        <is>
          <t>Instock</t>
        </is>
      </c>
      <c r="H4658" s="58">
        <f>F4658+0</f>
        <v/>
      </c>
      <c r="I4658" s="58" t="n"/>
      <c r="J4658" s="9">
        <f>IF(I4658&lt;&gt;"",I4658,H4658)</f>
        <v/>
      </c>
      <c r="K4658" s="9">
        <f>E4658/(1+M4658)</f>
        <v/>
      </c>
      <c r="L4658" s="59" t="inlineStr">
        <is>
          <t>PLN</t>
        </is>
      </c>
      <c r="M4658" s="60" t="n">
        <v>0.23</v>
      </c>
      <c r="N4658" s="9">
        <f>K4658*VLOOKUP(L4658,'Exchange rate'!A:B,2,0)</f>
        <v/>
      </c>
      <c r="O4658" s="57" t="inlineStr">
        <is>
          <t>Play M</t>
        </is>
      </c>
      <c r="P4658" s="57" t="inlineStr">
        <is>
          <t>Play M</t>
        </is>
      </c>
      <c r="Q4658" s="57" t="inlineStr">
        <is>
          <t>Poland</t>
        </is>
      </c>
      <c r="R4658" s="61" t="inlineStr">
        <is>
          <t>https://www.play.pl/dlaciebie/produkty/samsung/samsung-galaxy-s24-5g-128gb/?oid=4026736649&amp;simCard=1&amp;context=B2C</t>
        </is>
      </c>
      <c r="S4658" s="62" t="inlineStr">
        <is>
          <t>Handset</t>
        </is>
      </c>
      <c r="T4658" s="62" t="n"/>
      <c r="U4658" s="61" t="inlineStr">
        <is>
          <t>play.pl_n9YUrtZ9+9xCnXN1UgdKgA==</t>
        </is>
      </c>
      <c r="V4658" t="inlineStr">
        <is>
          <t>20250424</t>
        </is>
      </c>
    </row>
    <row r="4659" ht="15" customHeight="1">
      <c r="A4659" s="56" t="inlineStr">
        <is>
          <t>BN2009166</t>
        </is>
      </c>
      <c r="B4659" s="57" t="inlineStr">
        <is>
          <t>Samsung</t>
        </is>
      </c>
      <c r="C4659" s="57" t="inlineStr">
        <is>
          <t>Galaxy S24 8-128GB 5G</t>
        </is>
      </c>
      <c r="D4659" s="57" t="inlineStr">
        <is>
          <t>-</t>
        </is>
      </c>
      <c r="E4659" s="58" t="n">
        <v>2899</v>
      </c>
      <c r="F4659" s="58" t="inlineStr">
        <is>
          <t>2899.00</t>
        </is>
      </c>
      <c r="G4659" s="58" t="inlineStr">
        <is>
          <t>Instock</t>
        </is>
      </c>
      <c r="H4659" s="58">
        <f>F4659+0</f>
        <v/>
      </c>
      <c r="I4659" s="58" t="n"/>
      <c r="J4659" s="9">
        <f>IF(I4659&lt;&gt;"",I4659,H4659)</f>
        <v/>
      </c>
      <c r="K4659" s="9">
        <f>E4659/(1+M4659)</f>
        <v/>
      </c>
      <c r="L4659" s="59" t="inlineStr">
        <is>
          <t>PLN</t>
        </is>
      </c>
      <c r="M4659" s="60" t="n">
        <v>0.23</v>
      </c>
      <c r="N4659" s="9">
        <f>K4659*VLOOKUP(L4659,'Exchange rate'!A:B,2,0)</f>
        <v/>
      </c>
      <c r="O4659" s="57" t="inlineStr">
        <is>
          <t>Play L</t>
        </is>
      </c>
      <c r="P4659" s="57" t="inlineStr">
        <is>
          <t>Play L</t>
        </is>
      </c>
      <c r="Q4659" s="57" t="inlineStr">
        <is>
          <t>Poland</t>
        </is>
      </c>
      <c r="R4659" s="61" t="inlineStr">
        <is>
          <t>https://www.play.pl/dlaciebie/produkty/samsung/samsung-galaxy-s24-5g-128gb/?oid=4026736659</t>
        </is>
      </c>
      <c r="S4659" s="62" t="inlineStr">
        <is>
          <t>Handset</t>
        </is>
      </c>
      <c r="T4659" s="62" t="n"/>
      <c r="U4659" s="61" t="inlineStr">
        <is>
          <t>play.pl_cJFTqnSNX2NhfimoEFDHA==</t>
        </is>
      </c>
      <c r="V4659" t="inlineStr">
        <is>
          <t>20250424</t>
        </is>
      </c>
    </row>
    <row r="4660" ht="15" customHeight="1">
      <c r="A4660" s="56" t="inlineStr">
        <is>
          <t>BN2009167</t>
        </is>
      </c>
      <c r="B4660" s="57" t="inlineStr">
        <is>
          <t>Samsung</t>
        </is>
      </c>
      <c r="C4660" s="57" t="inlineStr">
        <is>
          <t>Galaxy S24 8-256GB 5G</t>
        </is>
      </c>
      <c r="D4660" s="57" t="inlineStr">
        <is>
          <t>-</t>
        </is>
      </c>
      <c r="E4660" s="58" t="n">
        <v>3499</v>
      </c>
      <c r="F4660" s="58" t="inlineStr">
        <is>
          <t>3499.00</t>
        </is>
      </c>
      <c r="G4660" s="58" t="inlineStr">
        <is>
          <t>Instock</t>
        </is>
      </c>
      <c r="H4660" s="58">
        <f>F4660+0</f>
        <v/>
      </c>
      <c r="I4660" s="58" t="n"/>
      <c r="J4660" s="9">
        <f>IF(I4660&lt;&gt;"",I4660,H4660)</f>
        <v/>
      </c>
      <c r="K4660" s="9">
        <f>E4660/(1+M4660)</f>
        <v/>
      </c>
      <c r="L4660" s="59" t="inlineStr">
        <is>
          <t>PLN</t>
        </is>
      </c>
      <c r="M4660" s="60" t="n">
        <v>0.23</v>
      </c>
      <c r="N4660" s="9">
        <f>K4660*VLOOKUP(L4660,'Exchange rate'!A:B,2,0)</f>
        <v/>
      </c>
      <c r="O4660" s="57" t="inlineStr">
        <is>
          <t>Play S</t>
        </is>
      </c>
      <c r="P4660" s="57" t="inlineStr">
        <is>
          <t>Play S</t>
        </is>
      </c>
      <c r="Q4660" s="57" t="inlineStr">
        <is>
          <t>Poland</t>
        </is>
      </c>
      <c r="R4660" s="61" t="inlineStr">
        <is>
          <t>https://www.play.pl/dlaciebie/produkty/samsung/samsung-galaxy-s24-5g-256gb/?oid=4025025049</t>
        </is>
      </c>
      <c r="S4660" s="62" t="inlineStr">
        <is>
          <t>Handset</t>
        </is>
      </c>
      <c r="T4660" s="62" t="n"/>
      <c r="U4660" s="61" t="inlineStr">
        <is>
          <t>play.pl_r1S0UNy9fyIXwPmfxSTxnA==</t>
        </is>
      </c>
      <c r="V4660" t="inlineStr">
        <is>
          <t>20250424</t>
        </is>
      </c>
    </row>
    <row r="4661" ht="15" customHeight="1">
      <c r="A4661" s="56" t="inlineStr">
        <is>
          <t>BN2009167</t>
        </is>
      </c>
      <c r="B4661" s="57" t="inlineStr">
        <is>
          <t>Samsung</t>
        </is>
      </c>
      <c r="C4661" s="57" t="inlineStr">
        <is>
          <t>Galaxy S24 8-256GB 5G</t>
        </is>
      </c>
      <c r="D4661" s="57" t="inlineStr">
        <is>
          <t>-</t>
        </is>
      </c>
      <c r="E4661" s="58" t="n">
        <v>3499</v>
      </c>
      <c r="F4661" s="58" t="inlineStr">
        <is>
          <t>3499.00</t>
        </is>
      </c>
      <c r="G4661" s="58" t="inlineStr">
        <is>
          <t>Instock</t>
        </is>
      </c>
      <c r="H4661" s="58">
        <f>F4661+0</f>
        <v/>
      </c>
      <c r="I4661" s="58" t="n"/>
      <c r="J4661" s="9">
        <f>IF(I4661&lt;&gt;"",I4661,H4661)</f>
        <v/>
      </c>
      <c r="K4661" s="9">
        <f>E4661/(1+M4661)</f>
        <v/>
      </c>
      <c r="L4661" s="59" t="inlineStr">
        <is>
          <t>PLN</t>
        </is>
      </c>
      <c r="M4661" s="60" t="n">
        <v>0.23</v>
      </c>
      <c r="N4661" s="9">
        <f>K4661*VLOOKUP(L4661,'Exchange rate'!A:B,2,0)</f>
        <v/>
      </c>
      <c r="O4661" s="57" t="inlineStr">
        <is>
          <t>Play M</t>
        </is>
      </c>
      <c r="P4661" s="57" t="inlineStr">
        <is>
          <t>Play M</t>
        </is>
      </c>
      <c r="Q4661" s="57" t="inlineStr">
        <is>
          <t>Poland</t>
        </is>
      </c>
      <c r="R4661" s="61" t="inlineStr">
        <is>
          <t>https://www.play.pl/dlaciebie/produkty/samsung/samsung-galaxy-s24-5g-256gb/?oid=4026736649&amp;simCard=1&amp;context=B2C</t>
        </is>
      </c>
      <c r="S4661" s="62" t="inlineStr">
        <is>
          <t>Handset</t>
        </is>
      </c>
      <c r="T4661" s="62" t="n"/>
      <c r="U4661" s="61" t="inlineStr">
        <is>
          <t>play.pl_j5XZcELjbsYU2Z3BWvgDtg==</t>
        </is>
      </c>
      <c r="V4661" t="inlineStr">
        <is>
          <t>20250424</t>
        </is>
      </c>
    </row>
    <row r="4662" ht="15" customHeight="1">
      <c r="A4662" s="56" t="inlineStr">
        <is>
          <t>BN2009167</t>
        </is>
      </c>
      <c r="B4662" s="57" t="inlineStr">
        <is>
          <t>Samsung</t>
        </is>
      </c>
      <c r="C4662" s="57" t="inlineStr">
        <is>
          <t>Galaxy S24 8-256GB 5G</t>
        </is>
      </c>
      <c r="D4662" s="57" t="inlineStr">
        <is>
          <t>-</t>
        </is>
      </c>
      <c r="E4662" s="58" t="n">
        <v>3499</v>
      </c>
      <c r="F4662" s="58" t="inlineStr">
        <is>
          <t>3499.00</t>
        </is>
      </c>
      <c r="G4662" s="58" t="inlineStr">
        <is>
          <t>Instock</t>
        </is>
      </c>
      <c r="H4662" s="58">
        <f>F4662+0</f>
        <v/>
      </c>
      <c r="I4662" s="58" t="n"/>
      <c r="J4662" s="9">
        <f>IF(I4662&lt;&gt;"",I4662,H4662)</f>
        <v/>
      </c>
      <c r="K4662" s="9">
        <f>E4662/(1+M4662)</f>
        <v/>
      </c>
      <c r="L4662" s="59" t="inlineStr">
        <is>
          <t>PLN</t>
        </is>
      </c>
      <c r="M4662" s="60" t="n">
        <v>0.23</v>
      </c>
      <c r="N4662" s="9">
        <f>K4662*VLOOKUP(L4662,'Exchange rate'!A:B,2,0)</f>
        <v/>
      </c>
      <c r="O4662" s="57" t="inlineStr">
        <is>
          <t>Play L</t>
        </is>
      </c>
      <c r="P4662" s="57" t="inlineStr">
        <is>
          <t>Play L</t>
        </is>
      </c>
      <c r="Q4662" s="57" t="inlineStr">
        <is>
          <t>Poland</t>
        </is>
      </c>
      <c r="R4662" s="61" t="inlineStr">
        <is>
          <t>https://www.play.pl/dlaciebie/produkty/samsung/samsung-galaxy-s24-5g-256gb/?oid=4026736659</t>
        </is>
      </c>
      <c r="S4662" s="62" t="inlineStr">
        <is>
          <t>Handset</t>
        </is>
      </c>
      <c r="T4662" s="62" t="n"/>
      <c r="U4662" s="61" t="inlineStr">
        <is>
          <t>play.pl_9DNiQPbTWBCnPjYBIG1cA==</t>
        </is>
      </c>
      <c r="V4662" t="inlineStr">
        <is>
          <t>20250424</t>
        </is>
      </c>
    </row>
    <row r="4663" ht="15" customHeight="1">
      <c r="A4663" s="56" t="inlineStr">
        <is>
          <t>BN2009488</t>
        </is>
      </c>
      <c r="B4663" s="57" t="inlineStr">
        <is>
          <t>Samsung</t>
        </is>
      </c>
      <c r="C4663" s="57" t="inlineStr">
        <is>
          <t>Galaxy S24 FE 8-128GB 5G</t>
        </is>
      </c>
      <c r="D4663" s="57" t="inlineStr">
        <is>
          <t>-</t>
        </is>
      </c>
      <c r="E4663" s="58" t="n">
        <v>2799</v>
      </c>
      <c r="F4663" s="58" t="inlineStr">
        <is>
          <t>2799.00</t>
        </is>
      </c>
      <c r="G4663" s="58" t="inlineStr">
        <is>
          <t>Instock</t>
        </is>
      </c>
      <c r="H4663" s="58">
        <f>F4663+0</f>
        <v/>
      </c>
      <c r="I4663" s="58" t="n"/>
      <c r="J4663" s="9">
        <f>IF(I4663&lt;&gt;"",I4663,H4663)</f>
        <v/>
      </c>
      <c r="K4663" s="9">
        <f>E4663/(1+M4663)</f>
        <v/>
      </c>
      <c r="L4663" s="59" t="inlineStr">
        <is>
          <t>PLN</t>
        </is>
      </c>
      <c r="M4663" s="60" t="n">
        <v>0.23</v>
      </c>
      <c r="N4663" s="9">
        <f>K4663*VLOOKUP(L4663,'Exchange rate'!A:B,2,0)</f>
        <v/>
      </c>
      <c r="O4663" s="57" t="inlineStr">
        <is>
          <t>Play S</t>
        </is>
      </c>
      <c r="P4663" s="57" t="inlineStr">
        <is>
          <t>Play S</t>
        </is>
      </c>
      <c r="Q4663" s="57" t="inlineStr">
        <is>
          <t>Poland</t>
        </is>
      </c>
      <c r="R4663" s="61" t="inlineStr">
        <is>
          <t>https://www.play.pl/dlaciebie/produkty/samsung/samsung-galaxy-s24-fe/?oid=4025025049&amp;ogrp=abonament&amp;installmentsAmount=24&amp;upfront=1799&amp;simCard=1&amp;context=B2C</t>
        </is>
      </c>
      <c r="S4663" s="62" t="inlineStr">
        <is>
          <t>Handset</t>
        </is>
      </c>
      <c r="T4663" s="62" t="n"/>
      <c r="U4663" s="61" t="inlineStr">
        <is>
          <t>play.pl_rPn05yQtf91stBeqNCGrcQ==</t>
        </is>
      </c>
      <c r="V4663" t="inlineStr">
        <is>
          <t>20250424</t>
        </is>
      </c>
    </row>
    <row r="4664" ht="15" customHeight="1">
      <c r="A4664" s="56" t="inlineStr">
        <is>
          <t>BN2009488</t>
        </is>
      </c>
      <c r="B4664" s="57" t="inlineStr">
        <is>
          <t>Samsung</t>
        </is>
      </c>
      <c r="C4664" s="57" t="inlineStr">
        <is>
          <t>Galaxy S24 FE 8-128GB 5G</t>
        </is>
      </c>
      <c r="D4664" s="57" t="inlineStr">
        <is>
          <t>-</t>
        </is>
      </c>
      <c r="E4664" s="58" t="n">
        <v>2659</v>
      </c>
      <c r="F4664" s="58" t="inlineStr">
        <is>
          <t>2659.00</t>
        </is>
      </c>
      <c r="G4664" s="58" t="inlineStr">
        <is>
          <t>Instock</t>
        </is>
      </c>
      <c r="H4664" s="58">
        <f>F4664+0</f>
        <v/>
      </c>
      <c r="I4664" s="58" t="n"/>
      <c r="J4664" s="9">
        <f>IF(I4664&lt;&gt;"",I4664,H4664)</f>
        <v/>
      </c>
      <c r="K4664" s="9">
        <f>E4664/(1+M4664)</f>
        <v/>
      </c>
      <c r="L4664" s="59" t="inlineStr">
        <is>
          <t>PLN</t>
        </is>
      </c>
      <c r="M4664" s="60" t="n">
        <v>0.23</v>
      </c>
      <c r="N4664" s="9">
        <f>K4664*VLOOKUP(L4664,'Exchange rate'!A:B,2,0)</f>
        <v/>
      </c>
      <c r="O4664" s="57" t="inlineStr">
        <is>
          <t>Play M</t>
        </is>
      </c>
      <c r="P4664" s="57" t="inlineStr">
        <is>
          <t>Play M</t>
        </is>
      </c>
      <c r="Q4664" s="57" t="inlineStr">
        <is>
          <t>Poland</t>
        </is>
      </c>
      <c r="R4664" s="61" t="inlineStr">
        <is>
          <t>https://www.play.pl/dlaciebie/produkty/samsung/samsung-galaxy-s24-fe/?oid=4026736649&amp;ogrp=abonament&amp;installmentsAmount=24&amp;upfront=79&amp;simCard=1&amp;context=B2C</t>
        </is>
      </c>
      <c r="S4664" s="62" t="inlineStr">
        <is>
          <t>Handset</t>
        </is>
      </c>
      <c r="T4664" s="62" t="n"/>
      <c r="U4664" s="61" t="inlineStr">
        <is>
          <t>play.pl_oRTdCwZtBII+msJEVNi1dw==</t>
        </is>
      </c>
      <c r="V4664" t="inlineStr">
        <is>
          <t>20250424</t>
        </is>
      </c>
    </row>
    <row r="4665" ht="15" customHeight="1">
      <c r="A4665" s="56" t="inlineStr">
        <is>
          <t>BN2009488</t>
        </is>
      </c>
      <c r="B4665" s="57" t="inlineStr">
        <is>
          <t>Samsung</t>
        </is>
      </c>
      <c r="C4665" s="57" t="inlineStr">
        <is>
          <t>Galaxy S24 FE 8-128GB 5G</t>
        </is>
      </c>
      <c r="D4665" s="57" t="inlineStr">
        <is>
          <t>-</t>
        </is>
      </c>
      <c r="E4665" s="58" t="n">
        <v>2499</v>
      </c>
      <c r="F4665" s="58" t="inlineStr">
        <is>
          <t>2499.00</t>
        </is>
      </c>
      <c r="G4665" s="58" t="inlineStr">
        <is>
          <t>Instock</t>
        </is>
      </c>
      <c r="H4665" s="58">
        <f>F4665+0</f>
        <v/>
      </c>
      <c r="I4665" s="58" t="n"/>
      <c r="J4665" s="9">
        <f>IF(I4665&lt;&gt;"",I4665,H4665)</f>
        <v/>
      </c>
      <c r="K4665" s="9">
        <f>E4665/(1+M4665)</f>
        <v/>
      </c>
      <c r="L4665" s="59" t="inlineStr">
        <is>
          <t>PLN</t>
        </is>
      </c>
      <c r="M4665" s="60" t="n">
        <v>0.23</v>
      </c>
      <c r="N4665" s="9">
        <f>K4665*VLOOKUP(L4665,'Exchange rate'!A:B,2,0)</f>
        <v/>
      </c>
      <c r="O4665" s="57" t="inlineStr">
        <is>
          <t>Play L</t>
        </is>
      </c>
      <c r="P4665" s="57" t="inlineStr">
        <is>
          <t>Play L</t>
        </is>
      </c>
      <c r="Q4665" s="57" t="inlineStr">
        <is>
          <t>Poland</t>
        </is>
      </c>
      <c r="R4665" s="61" t="inlineStr">
        <is>
          <t>https://www.play.pl/dlaciebie/produkty/samsung/samsung-galaxy-s24-fe/?oid=4026736659&amp;ogrp=abonament&amp;installmentsAmount=24&amp;upfront=499.0</t>
        </is>
      </c>
      <c r="S4665" s="62" t="inlineStr">
        <is>
          <t>Handset</t>
        </is>
      </c>
      <c r="T4665" s="62" t="n"/>
      <c r="U4665" s="61" t="inlineStr">
        <is>
          <t>play.pl_ams12pKWgiV85dVaxC6SZQ==</t>
        </is>
      </c>
      <c r="V4665" t="inlineStr">
        <is>
          <t>20250424</t>
        </is>
      </c>
    </row>
    <row r="4666" ht="15" customHeight="1">
      <c r="A4666" s="56" t="inlineStr">
        <is>
          <t>BN2009173</t>
        </is>
      </c>
      <c r="B4666" s="57" t="inlineStr">
        <is>
          <t>Samsung</t>
        </is>
      </c>
      <c r="C4666" s="57" t="inlineStr">
        <is>
          <t>Galaxy S24 Ultra 12-1TB 5G</t>
        </is>
      </c>
      <c r="D4666" s="57" t="inlineStr">
        <is>
          <t>-</t>
        </is>
      </c>
      <c r="E4666" s="58" t="n">
        <v>6799</v>
      </c>
      <c r="F4666" s="58" t="inlineStr">
        <is>
          <t>6799.00</t>
        </is>
      </c>
      <c r="G4666" s="58" t="inlineStr">
        <is>
          <t>Instock</t>
        </is>
      </c>
      <c r="H4666" s="58">
        <f>F4666+0</f>
        <v/>
      </c>
      <c r="I4666" s="58" t="n"/>
      <c r="J4666" s="9">
        <f>IF(I4666&lt;&gt;"",I4666,H4666)</f>
        <v/>
      </c>
      <c r="K4666" s="9">
        <f>E4666/(1+M4666)</f>
        <v/>
      </c>
      <c r="L4666" s="59" t="inlineStr">
        <is>
          <t>PLN</t>
        </is>
      </c>
      <c r="M4666" s="60" t="n">
        <v>0.23</v>
      </c>
      <c r="N4666" s="9">
        <f>K4666*VLOOKUP(L4666,'Exchange rate'!A:B,2,0)</f>
        <v/>
      </c>
      <c r="O4666" s="57" t="inlineStr">
        <is>
          <t>Play S</t>
        </is>
      </c>
      <c r="P4666" s="57" t="inlineStr">
        <is>
          <t>Play S</t>
        </is>
      </c>
      <c r="Q4666" s="57" t="inlineStr">
        <is>
          <t>Poland</t>
        </is>
      </c>
      <c r="R4666" s="61" t="inlineStr">
        <is>
          <t>https://www.play.pl/dlaciebie/produkty/samsung/samsung-galaxy-s24-ultra-1tb/?oid=4025025049&amp;ogrp=abonament&amp;installmentsAmount=24&amp;upfront=499.0&amp;simCard=1&amp;context=B2C</t>
        </is>
      </c>
      <c r="S4666" s="62" t="inlineStr">
        <is>
          <t>Handset</t>
        </is>
      </c>
      <c r="T4666" s="62" t="n"/>
      <c r="U4666" s="61" t="inlineStr">
        <is>
          <t>play.pl_5V+MIkTdZsgOTxXtW1dOg==</t>
        </is>
      </c>
      <c r="V4666" t="inlineStr">
        <is>
          <t>20250424</t>
        </is>
      </c>
    </row>
    <row r="4667" ht="15" customHeight="1">
      <c r="A4667" s="56" t="inlineStr">
        <is>
          <t>BN2009173</t>
        </is>
      </c>
      <c r="B4667" s="57" t="inlineStr">
        <is>
          <t>Samsung</t>
        </is>
      </c>
      <c r="C4667" s="57" t="inlineStr">
        <is>
          <t>Galaxy S24 Ultra 12-1TB 5G</t>
        </is>
      </c>
      <c r="D4667" s="57" t="inlineStr">
        <is>
          <t>-</t>
        </is>
      </c>
      <c r="E4667" s="58" t="n">
        <v>6799</v>
      </c>
      <c r="F4667" s="58" t="inlineStr">
        <is>
          <t>6799.00</t>
        </is>
      </c>
      <c r="G4667" s="58" t="inlineStr">
        <is>
          <t>Instock</t>
        </is>
      </c>
      <c r="H4667" s="58">
        <f>F4667+0</f>
        <v/>
      </c>
      <c r="I4667" s="58" t="n"/>
      <c r="J4667" s="9">
        <f>IF(I4667&lt;&gt;"",I4667,H4667)</f>
        <v/>
      </c>
      <c r="K4667" s="9">
        <f>E4667/(1+M4667)</f>
        <v/>
      </c>
      <c r="L4667" s="59" t="inlineStr">
        <is>
          <t>PLN</t>
        </is>
      </c>
      <c r="M4667" s="60" t="n">
        <v>0.23</v>
      </c>
      <c r="N4667" s="9">
        <f>K4667*VLOOKUP(L4667,'Exchange rate'!A:B,2,0)</f>
        <v/>
      </c>
      <c r="O4667" s="57" t="inlineStr">
        <is>
          <t>Play M</t>
        </is>
      </c>
      <c r="P4667" s="57" t="inlineStr">
        <is>
          <t>Play M</t>
        </is>
      </c>
      <c r="Q4667" s="57" t="inlineStr">
        <is>
          <t>Poland</t>
        </is>
      </c>
      <c r="R4667" s="61" t="inlineStr">
        <is>
          <t>https://www.play.pl/dlaciebie/produkty/samsung/samsung-galaxy-s24-ultra-1tb/?oid=4026736649&amp;ogrp=abonament&amp;installmentsAmount=24&amp;upfront=4879&amp;simCard=1&amp;context=B2C</t>
        </is>
      </c>
      <c r="S4667" s="62" t="inlineStr">
        <is>
          <t>Handset</t>
        </is>
      </c>
      <c r="T4667" s="62" t="n"/>
      <c r="U4667" s="61" t="inlineStr">
        <is>
          <t>play.pl_9oKZFTCTByjLDGffaxWUQ==</t>
        </is>
      </c>
      <c r="V4667" t="inlineStr">
        <is>
          <t>20250424</t>
        </is>
      </c>
    </row>
    <row r="4668" ht="15" customHeight="1">
      <c r="A4668" s="56" t="inlineStr">
        <is>
          <t>BN2009173</t>
        </is>
      </c>
      <c r="B4668" s="57" t="inlineStr">
        <is>
          <t>Samsung</t>
        </is>
      </c>
      <c r="C4668" s="57" t="inlineStr">
        <is>
          <t>Galaxy S24 Ultra 12-1TB 5G</t>
        </is>
      </c>
      <c r="D4668" s="57" t="inlineStr">
        <is>
          <t>-</t>
        </is>
      </c>
      <c r="E4668" s="58" t="n">
        <v>6799</v>
      </c>
      <c r="F4668" s="58" t="inlineStr">
        <is>
          <t>6799.00</t>
        </is>
      </c>
      <c r="G4668" s="58" t="inlineStr">
        <is>
          <t>Instock</t>
        </is>
      </c>
      <c r="H4668" s="58">
        <f>F4668+0</f>
        <v/>
      </c>
      <c r="I4668" s="58" t="n"/>
      <c r="J4668" s="9">
        <f>IF(I4668&lt;&gt;"",I4668,H4668)</f>
        <v/>
      </c>
      <c r="K4668" s="9">
        <f>E4668/(1+M4668)</f>
        <v/>
      </c>
      <c r="L4668" s="59" t="inlineStr">
        <is>
          <t>PLN</t>
        </is>
      </c>
      <c r="M4668" s="60" t="n">
        <v>0.23</v>
      </c>
      <c r="N4668" s="9">
        <f>K4668*VLOOKUP(L4668,'Exchange rate'!A:B,2,0)</f>
        <v/>
      </c>
      <c r="O4668" s="57" t="inlineStr">
        <is>
          <t>Play L</t>
        </is>
      </c>
      <c r="P4668" s="57" t="inlineStr">
        <is>
          <t>Play L</t>
        </is>
      </c>
      <c r="Q4668" s="57" t="inlineStr">
        <is>
          <t>Poland</t>
        </is>
      </c>
      <c r="R4668" s="61" t="inlineStr">
        <is>
          <t>https://www.play.pl/dlaciebie/produkty/samsung/samsung-galaxy-s24-ultra-1tb/?oid=4026736659&amp;ogrp=abonament&amp;installmentsAmount=24&amp;upfront=499&amp;simCard=1&amp;context=B2C</t>
        </is>
      </c>
      <c r="S4668" s="62" t="inlineStr">
        <is>
          <t>Handset</t>
        </is>
      </c>
      <c r="T4668" s="62" t="n"/>
      <c r="U4668" s="61" t="inlineStr">
        <is>
          <t>play.pl_CzY2AvoniGrwEscsuudvOg==</t>
        </is>
      </c>
      <c r="V4668" t="inlineStr">
        <is>
          <t>20250424</t>
        </is>
      </c>
    </row>
    <row r="4669" ht="15" customHeight="1">
      <c r="A4669" s="56" t="inlineStr">
        <is>
          <t>BN2009171</t>
        </is>
      </c>
      <c r="B4669" s="57" t="inlineStr">
        <is>
          <t>Samsung</t>
        </is>
      </c>
      <c r="C4669" s="57" t="inlineStr">
        <is>
          <t>Galaxy S24 Ultra 12-256GB 5G</t>
        </is>
      </c>
      <c r="D4669" s="57" t="inlineStr">
        <is>
          <t>-</t>
        </is>
      </c>
      <c r="E4669" s="58" t="n">
        <v>5499</v>
      </c>
      <c r="F4669" s="58" t="inlineStr">
        <is>
          <t>5499.00</t>
        </is>
      </c>
      <c r="G4669" s="58" t="inlineStr">
        <is>
          <t>Instock</t>
        </is>
      </c>
      <c r="H4669" s="58">
        <f>F4669+0</f>
        <v/>
      </c>
      <c r="I4669" s="58" t="n"/>
      <c r="J4669" s="9">
        <f>IF(I4669&lt;&gt;"",I4669,H4669)</f>
        <v/>
      </c>
      <c r="K4669" s="9">
        <f>E4669/(1+M4669)</f>
        <v/>
      </c>
      <c r="L4669" s="59" t="inlineStr">
        <is>
          <t>PLN</t>
        </is>
      </c>
      <c r="M4669" s="60" t="n">
        <v>0.23</v>
      </c>
      <c r="N4669" s="9">
        <f>K4669*VLOOKUP(L4669,'Exchange rate'!A:B,2,0)</f>
        <v/>
      </c>
      <c r="O4669" s="57" t="inlineStr">
        <is>
          <t>Play S</t>
        </is>
      </c>
      <c r="P4669" s="57" t="inlineStr">
        <is>
          <t>Play S</t>
        </is>
      </c>
      <c r="Q4669" s="57" t="inlineStr">
        <is>
          <t>Poland</t>
        </is>
      </c>
      <c r="R4669" s="61" t="inlineStr">
        <is>
          <t>https://www.play.pl/dlaciebie/produkty/samsung/samsung-galaxy-s24-ultra-256gb/?oid=4025025049</t>
        </is>
      </c>
      <c r="S4669" s="62" t="inlineStr">
        <is>
          <t>Handset</t>
        </is>
      </c>
      <c r="T4669" s="62" t="n"/>
      <c r="U4669" s="61" t="inlineStr">
        <is>
          <t>play.pl_2ULIL7gDB+8XQwa3pKOtrA==</t>
        </is>
      </c>
      <c r="V4669" t="inlineStr">
        <is>
          <t>20250424</t>
        </is>
      </c>
    </row>
    <row r="4670" ht="15" customHeight="1">
      <c r="A4670" s="56" t="inlineStr">
        <is>
          <t>BN2009171</t>
        </is>
      </c>
      <c r="B4670" s="57" t="inlineStr">
        <is>
          <t>Samsung</t>
        </is>
      </c>
      <c r="C4670" s="57" t="inlineStr">
        <is>
          <t>Galaxy S24 Ultra 12-256GB 5G</t>
        </is>
      </c>
      <c r="D4670" s="57" t="inlineStr">
        <is>
          <t>-</t>
        </is>
      </c>
      <c r="E4670" s="58" t="n">
        <v>5499</v>
      </c>
      <c r="F4670" s="58" t="inlineStr">
        <is>
          <t>5499.00</t>
        </is>
      </c>
      <c r="G4670" s="58" t="inlineStr">
        <is>
          <t>Instock</t>
        </is>
      </c>
      <c r="H4670" s="58">
        <f>F4670+0</f>
        <v/>
      </c>
      <c r="I4670" s="58" t="n"/>
      <c r="J4670" s="9">
        <f>IF(I4670&lt;&gt;"",I4670,H4670)</f>
        <v/>
      </c>
      <c r="K4670" s="9">
        <f>E4670/(1+M4670)</f>
        <v/>
      </c>
      <c r="L4670" s="59" t="inlineStr">
        <is>
          <t>PLN</t>
        </is>
      </c>
      <c r="M4670" s="60" t="n">
        <v>0.23</v>
      </c>
      <c r="N4670" s="9">
        <f>K4670*VLOOKUP(L4670,'Exchange rate'!A:B,2,0)</f>
        <v/>
      </c>
      <c r="O4670" s="57" t="inlineStr">
        <is>
          <t>Play M</t>
        </is>
      </c>
      <c r="P4670" s="57" t="inlineStr">
        <is>
          <t>Play M</t>
        </is>
      </c>
      <c r="Q4670" s="57" t="inlineStr">
        <is>
          <t>Poland</t>
        </is>
      </c>
      <c r="R4670" s="61" t="inlineStr">
        <is>
          <t>https://www.play.pl/dlaciebie/produkty/samsung/samsung-galaxy-s24-ultra-256gb/?oid=4026736649&amp;simCard=1&amp;context=B2C</t>
        </is>
      </c>
      <c r="S4670" s="62" t="inlineStr">
        <is>
          <t>Handset</t>
        </is>
      </c>
      <c r="T4670" s="62" t="n"/>
      <c r="U4670" s="61" t="inlineStr">
        <is>
          <t>play.pl_O1YKmKXWfgRUmq0lzJYQw==</t>
        </is>
      </c>
      <c r="V4670" t="inlineStr">
        <is>
          <t>20250424</t>
        </is>
      </c>
    </row>
    <row r="4671" ht="15" customHeight="1">
      <c r="A4671" s="56" t="inlineStr">
        <is>
          <t>BN2009171</t>
        </is>
      </c>
      <c r="B4671" s="57" t="inlineStr">
        <is>
          <t>Samsung</t>
        </is>
      </c>
      <c r="C4671" s="57" t="inlineStr">
        <is>
          <t>Galaxy S24 Ultra 12-256GB 5G</t>
        </is>
      </c>
      <c r="D4671" s="57" t="inlineStr">
        <is>
          <t>-</t>
        </is>
      </c>
      <c r="E4671" s="58" t="n">
        <v>5499</v>
      </c>
      <c r="F4671" s="58" t="inlineStr">
        <is>
          <t>5499.00</t>
        </is>
      </c>
      <c r="G4671" s="58" t="inlineStr">
        <is>
          <t>Instock</t>
        </is>
      </c>
      <c r="H4671" s="58">
        <f>F4671+0</f>
        <v/>
      </c>
      <c r="I4671" s="58" t="n"/>
      <c r="J4671" s="9">
        <f>IF(I4671&lt;&gt;"",I4671,H4671)</f>
        <v/>
      </c>
      <c r="K4671" s="9">
        <f>E4671/(1+M4671)</f>
        <v/>
      </c>
      <c r="L4671" s="59" t="inlineStr">
        <is>
          <t>PLN</t>
        </is>
      </c>
      <c r="M4671" s="60" t="n">
        <v>0.23</v>
      </c>
      <c r="N4671" s="9">
        <f>K4671*VLOOKUP(L4671,'Exchange rate'!A:B,2,0)</f>
        <v/>
      </c>
      <c r="O4671" s="57" t="inlineStr">
        <is>
          <t>Play L</t>
        </is>
      </c>
      <c r="P4671" s="57" t="inlineStr">
        <is>
          <t>Play L</t>
        </is>
      </c>
      <c r="Q4671" s="57" t="inlineStr">
        <is>
          <t>Poland</t>
        </is>
      </c>
      <c r="R4671" s="61" t="inlineStr">
        <is>
          <t>https://www.play.pl/dlaciebie/produkty/samsung/samsung-galaxy-s24-ultra-256gb/?oid=4026736659</t>
        </is>
      </c>
      <c r="S4671" s="62" t="inlineStr">
        <is>
          <t>Handset</t>
        </is>
      </c>
      <c r="T4671" s="62" t="n"/>
      <c r="U4671" s="61" t="inlineStr">
        <is>
          <t>play.pl_0tjbsVlwyKlN+rSwwW8XIw==</t>
        </is>
      </c>
      <c r="V4671" t="inlineStr">
        <is>
          <t>20250424</t>
        </is>
      </c>
    </row>
    <row r="4672" ht="15" customHeight="1">
      <c r="A4672" s="56" t="inlineStr">
        <is>
          <t>BN2009172</t>
        </is>
      </c>
      <c r="B4672" s="57" t="inlineStr">
        <is>
          <t>Samsung</t>
        </is>
      </c>
      <c r="C4672" s="57" t="inlineStr">
        <is>
          <t>Galaxy S24 Ultra 12-512GB 5G</t>
        </is>
      </c>
      <c r="D4672" s="57" t="inlineStr">
        <is>
          <t>-</t>
        </is>
      </c>
      <c r="E4672" s="58" t="n">
        <v>5999</v>
      </c>
      <c r="F4672" s="58" t="inlineStr">
        <is>
          <t>5999.00</t>
        </is>
      </c>
      <c r="G4672" s="58" t="inlineStr">
        <is>
          <t>Instock</t>
        </is>
      </c>
      <c r="H4672" s="58">
        <f>F4672+0</f>
        <v/>
      </c>
      <c r="I4672" s="58" t="n"/>
      <c r="J4672" s="9">
        <f>IF(I4672&lt;&gt;"",I4672,H4672)</f>
        <v/>
      </c>
      <c r="K4672" s="9">
        <f>E4672/(1+M4672)</f>
        <v/>
      </c>
      <c r="L4672" s="59" t="inlineStr">
        <is>
          <t>PLN</t>
        </is>
      </c>
      <c r="M4672" s="60" t="n">
        <v>0.23</v>
      </c>
      <c r="N4672" s="9">
        <f>K4672*VLOOKUP(L4672,'Exchange rate'!A:B,2,0)</f>
        <v/>
      </c>
      <c r="O4672" s="57" t="inlineStr">
        <is>
          <t>Play S</t>
        </is>
      </c>
      <c r="P4672" s="57" t="inlineStr">
        <is>
          <t>Play S</t>
        </is>
      </c>
      <c r="Q4672" s="57" t="inlineStr">
        <is>
          <t>Poland</t>
        </is>
      </c>
      <c r="R4672" s="61" t="inlineStr">
        <is>
          <t>https://www.play.pl/dlaciebie/produkty/samsung/samsung-galaxy-s24-ultra-512gb/?oid=4025025049</t>
        </is>
      </c>
      <c r="S4672" s="62" t="inlineStr">
        <is>
          <t>Handset</t>
        </is>
      </c>
      <c r="T4672" s="62" t="n"/>
      <c r="U4672" s="61" t="inlineStr">
        <is>
          <t>play.pl_U5DiY93bX8XE0mUXTrpxeg==</t>
        </is>
      </c>
      <c r="V4672" t="inlineStr">
        <is>
          <t>20250424</t>
        </is>
      </c>
    </row>
    <row r="4673" ht="15" customHeight="1">
      <c r="A4673" s="56" t="inlineStr">
        <is>
          <t>BN2009172</t>
        </is>
      </c>
      <c r="B4673" s="57" t="inlineStr">
        <is>
          <t>Samsung</t>
        </is>
      </c>
      <c r="C4673" s="57" t="inlineStr">
        <is>
          <t>Galaxy S24 Ultra 12-512GB 5G</t>
        </is>
      </c>
      <c r="D4673" s="57" t="inlineStr">
        <is>
          <t>-</t>
        </is>
      </c>
      <c r="E4673" s="58" t="n">
        <v>5999</v>
      </c>
      <c r="F4673" s="58" t="inlineStr">
        <is>
          <t>5999.00</t>
        </is>
      </c>
      <c r="G4673" s="58" t="inlineStr">
        <is>
          <t>Instock</t>
        </is>
      </c>
      <c r="H4673" s="58">
        <f>F4673+0</f>
        <v/>
      </c>
      <c r="I4673" s="58" t="n"/>
      <c r="J4673" s="9">
        <f>IF(I4673&lt;&gt;"",I4673,H4673)</f>
        <v/>
      </c>
      <c r="K4673" s="9">
        <f>E4673/(1+M4673)</f>
        <v/>
      </c>
      <c r="L4673" s="59" t="inlineStr">
        <is>
          <t>PLN</t>
        </is>
      </c>
      <c r="M4673" s="60" t="n">
        <v>0.23</v>
      </c>
      <c r="N4673" s="9">
        <f>K4673*VLOOKUP(L4673,'Exchange rate'!A:B,2,0)</f>
        <v/>
      </c>
      <c r="O4673" s="57" t="inlineStr">
        <is>
          <t>Play M</t>
        </is>
      </c>
      <c r="P4673" s="57" t="inlineStr">
        <is>
          <t>Play M</t>
        </is>
      </c>
      <c r="Q4673" s="57" t="inlineStr">
        <is>
          <t>Poland</t>
        </is>
      </c>
      <c r="R4673" s="61" t="inlineStr">
        <is>
          <t>https://www.play.pl/dlaciebie/produkty/samsung/samsung-galaxy-s24-ultra-512gb/?oid=4026736649&amp;simCard=1&amp;context=B2C</t>
        </is>
      </c>
      <c r="S4673" s="62" t="inlineStr">
        <is>
          <t>Handset</t>
        </is>
      </c>
      <c r="T4673" s="62" t="n"/>
      <c r="U4673" s="61" t="inlineStr">
        <is>
          <t>play.pl_ZaWJdiKCo0haDDrSHDYSMQ==</t>
        </is>
      </c>
      <c r="V4673" t="inlineStr">
        <is>
          <t>20250424</t>
        </is>
      </c>
    </row>
    <row r="4674" ht="15" customHeight="1">
      <c r="A4674" s="56" t="inlineStr">
        <is>
          <t>BN2009172</t>
        </is>
      </c>
      <c r="B4674" s="57" t="inlineStr">
        <is>
          <t>Samsung</t>
        </is>
      </c>
      <c r="C4674" s="57" t="inlineStr">
        <is>
          <t>Galaxy S24 Ultra 12-512GB 5G</t>
        </is>
      </c>
      <c r="D4674" s="57" t="inlineStr">
        <is>
          <t>-</t>
        </is>
      </c>
      <c r="E4674" s="58" t="n">
        <v>5999</v>
      </c>
      <c r="F4674" s="58" t="inlineStr">
        <is>
          <t>5999.00</t>
        </is>
      </c>
      <c r="G4674" s="58" t="inlineStr">
        <is>
          <t>Instock</t>
        </is>
      </c>
      <c r="H4674" s="58">
        <f>F4674+0</f>
        <v/>
      </c>
      <c r="I4674" s="58" t="n"/>
      <c r="J4674" s="9">
        <f>IF(I4674&lt;&gt;"",I4674,H4674)</f>
        <v/>
      </c>
      <c r="K4674" s="9">
        <f>E4674/(1+M4674)</f>
        <v/>
      </c>
      <c r="L4674" s="59" t="inlineStr">
        <is>
          <t>PLN</t>
        </is>
      </c>
      <c r="M4674" s="60" t="n">
        <v>0.23</v>
      </c>
      <c r="N4674" s="9">
        <f>K4674*VLOOKUP(L4674,'Exchange rate'!A:B,2,0)</f>
        <v/>
      </c>
      <c r="O4674" s="57" t="inlineStr">
        <is>
          <t>Play L</t>
        </is>
      </c>
      <c r="P4674" s="57" t="inlineStr">
        <is>
          <t>Play L</t>
        </is>
      </c>
      <c r="Q4674" s="57" t="inlineStr">
        <is>
          <t>Poland</t>
        </is>
      </c>
      <c r="R4674" s="61" t="inlineStr">
        <is>
          <t>https://www.play.pl/dlaciebie/produkty/samsung/samsung-galaxy-s24-ultra-512gb/?oid=4026736659</t>
        </is>
      </c>
      <c r="S4674" s="62" t="inlineStr">
        <is>
          <t>Handset</t>
        </is>
      </c>
      <c r="T4674" s="62" t="n"/>
      <c r="U4674" s="61" t="inlineStr">
        <is>
          <t>play.pl_GpxTRL3nJyQO0DXfV55c+A==</t>
        </is>
      </c>
      <c r="V4674" t="inlineStr">
        <is>
          <t>20250424</t>
        </is>
      </c>
    </row>
    <row r="4675" ht="15" customHeight="1">
      <c r="A4675" s="56" t="inlineStr">
        <is>
          <t>BN2009169</t>
        </is>
      </c>
      <c r="B4675" s="57" t="inlineStr">
        <is>
          <t>Samsung</t>
        </is>
      </c>
      <c r="C4675" s="57" t="inlineStr">
        <is>
          <t>Galaxy S24+ 12-256GB 5G</t>
        </is>
      </c>
      <c r="D4675" s="57" t="inlineStr">
        <is>
          <t>-</t>
        </is>
      </c>
      <c r="E4675" s="58" t="n">
        <v>4199</v>
      </c>
      <c r="F4675" s="58" t="inlineStr">
        <is>
          <t>4199.00</t>
        </is>
      </c>
      <c r="G4675" s="58" t="inlineStr">
        <is>
          <t>Instock</t>
        </is>
      </c>
      <c r="H4675" s="58">
        <f>F4675+0</f>
        <v/>
      </c>
      <c r="I4675" s="58" t="n"/>
      <c r="J4675" s="9">
        <f>IF(I4675&lt;&gt;"",I4675,H4675)</f>
        <v/>
      </c>
      <c r="K4675" s="9">
        <f>E4675/(1+M4675)</f>
        <v/>
      </c>
      <c r="L4675" s="59" t="inlineStr">
        <is>
          <t>PLN</t>
        </is>
      </c>
      <c r="M4675" s="60" t="n">
        <v>0.23</v>
      </c>
      <c r="N4675" s="9">
        <f>K4675*VLOOKUP(L4675,'Exchange rate'!A:B,2,0)</f>
        <v/>
      </c>
      <c r="O4675" s="57" t="inlineStr">
        <is>
          <t>Play S</t>
        </is>
      </c>
      <c r="P4675" s="57" t="inlineStr">
        <is>
          <t>Play S</t>
        </is>
      </c>
      <c r="Q4675" s="57" t="inlineStr">
        <is>
          <t>Poland</t>
        </is>
      </c>
      <c r="R4675" s="61" t="inlineStr">
        <is>
          <t>https://www.play.pl/dlaciebie/produkty/samsung/samsung-s24-plus-5g-256gb/?oid=4025025049</t>
        </is>
      </c>
      <c r="S4675" s="62" t="inlineStr">
        <is>
          <t>Handset</t>
        </is>
      </c>
      <c r="T4675" s="62" t="n"/>
      <c r="U4675" s="61" t="inlineStr">
        <is>
          <t>play.pl_Pdcnrw1dFdQd07NcLvpEOA==</t>
        </is>
      </c>
      <c r="V4675" t="inlineStr">
        <is>
          <t>20250424</t>
        </is>
      </c>
    </row>
    <row r="4676" ht="15" customHeight="1">
      <c r="A4676" s="56" t="inlineStr">
        <is>
          <t>BN2009169</t>
        </is>
      </c>
      <c r="B4676" s="57" t="inlineStr">
        <is>
          <t>Samsung</t>
        </is>
      </c>
      <c r="C4676" s="57" t="inlineStr">
        <is>
          <t>Galaxy S24+ 12-256GB 5G</t>
        </is>
      </c>
      <c r="D4676" s="57" t="inlineStr">
        <is>
          <t>-</t>
        </is>
      </c>
      <c r="E4676" s="58" t="n">
        <v>4199</v>
      </c>
      <c r="F4676" s="58" t="inlineStr">
        <is>
          <t>4199.00</t>
        </is>
      </c>
      <c r="G4676" s="58" t="inlineStr">
        <is>
          <t>Instock</t>
        </is>
      </c>
      <c r="H4676" s="58">
        <f>F4676+0</f>
        <v/>
      </c>
      <c r="I4676" s="58" t="n"/>
      <c r="J4676" s="9">
        <f>IF(I4676&lt;&gt;"",I4676,H4676)</f>
        <v/>
      </c>
      <c r="K4676" s="9">
        <f>E4676/(1+M4676)</f>
        <v/>
      </c>
      <c r="L4676" s="59" t="inlineStr">
        <is>
          <t>PLN</t>
        </is>
      </c>
      <c r="M4676" s="60" t="n">
        <v>0.23</v>
      </c>
      <c r="N4676" s="9">
        <f>K4676*VLOOKUP(L4676,'Exchange rate'!A:B,2,0)</f>
        <v/>
      </c>
      <c r="O4676" s="57" t="inlineStr">
        <is>
          <t>Play M</t>
        </is>
      </c>
      <c r="P4676" s="57" t="inlineStr">
        <is>
          <t>Play M</t>
        </is>
      </c>
      <c r="Q4676" s="57" t="inlineStr">
        <is>
          <t>Poland</t>
        </is>
      </c>
      <c r="R4676" s="61" t="inlineStr">
        <is>
          <t>https://www.play.pl/dlaciebie/produkty/samsung/samsung-s24-plus-5g-256gb/?oid=4026736649&amp;simCard=1&amp;context=B2C</t>
        </is>
      </c>
      <c r="S4676" s="62" t="inlineStr">
        <is>
          <t>Handset</t>
        </is>
      </c>
      <c r="T4676" s="62" t="n"/>
      <c r="U4676" s="61" t="inlineStr">
        <is>
          <t>play.pl_xLmGIsBae3ucYGrlhhdPQ==</t>
        </is>
      </c>
      <c r="V4676" t="inlineStr">
        <is>
          <t>20250424</t>
        </is>
      </c>
    </row>
    <row r="4677" ht="15" customHeight="1">
      <c r="A4677" s="56" t="inlineStr">
        <is>
          <t>BN2009169</t>
        </is>
      </c>
      <c r="B4677" s="57" t="inlineStr">
        <is>
          <t>Samsung</t>
        </is>
      </c>
      <c r="C4677" s="57" t="inlineStr">
        <is>
          <t>Galaxy S24+ 12-256GB 5G</t>
        </is>
      </c>
      <c r="D4677" s="57" t="inlineStr">
        <is>
          <t>-</t>
        </is>
      </c>
      <c r="E4677" s="58" t="n">
        <v>4199</v>
      </c>
      <c r="F4677" s="58" t="inlineStr">
        <is>
          <t>4199.00</t>
        </is>
      </c>
      <c r="G4677" s="58" t="inlineStr">
        <is>
          <t>Instock</t>
        </is>
      </c>
      <c r="H4677" s="58">
        <f>F4677+0</f>
        <v/>
      </c>
      <c r="I4677" s="58" t="n"/>
      <c r="J4677" s="9">
        <f>IF(I4677&lt;&gt;"",I4677,H4677)</f>
        <v/>
      </c>
      <c r="K4677" s="9">
        <f>E4677/(1+M4677)</f>
        <v/>
      </c>
      <c r="L4677" s="59" t="inlineStr">
        <is>
          <t>PLN</t>
        </is>
      </c>
      <c r="M4677" s="60" t="n">
        <v>0.23</v>
      </c>
      <c r="N4677" s="9">
        <f>K4677*VLOOKUP(L4677,'Exchange rate'!A:B,2,0)</f>
        <v/>
      </c>
      <c r="O4677" s="57" t="inlineStr">
        <is>
          <t>Play L</t>
        </is>
      </c>
      <c r="P4677" s="57" t="inlineStr">
        <is>
          <t>Play L</t>
        </is>
      </c>
      <c r="Q4677" s="57" t="inlineStr">
        <is>
          <t>Poland</t>
        </is>
      </c>
      <c r="R4677" s="61" t="inlineStr">
        <is>
          <t>https://www.play.pl/dlaciebie/produkty/samsung/samsung-s24-plus-5g-256gb/?oid=4026736659</t>
        </is>
      </c>
      <c r="S4677" s="62" t="inlineStr">
        <is>
          <t>Handset</t>
        </is>
      </c>
      <c r="T4677" s="62" t="n"/>
      <c r="U4677" s="61" t="inlineStr">
        <is>
          <t>play.pl_PMufXY+6633LcNOIMf51IQ==</t>
        </is>
      </c>
      <c r="V4677" t="inlineStr">
        <is>
          <t>20250424</t>
        </is>
      </c>
    </row>
    <row r="4678" ht="15" customHeight="1">
      <c r="A4678" s="56" t="inlineStr">
        <is>
          <t>BN2009170</t>
        </is>
      </c>
      <c r="B4678" s="57" t="inlineStr">
        <is>
          <t>Samsung</t>
        </is>
      </c>
      <c r="C4678" s="57" t="inlineStr">
        <is>
          <t>Galaxy S24+ 12-512GB 5G</t>
        </is>
      </c>
      <c r="D4678" s="57" t="inlineStr">
        <is>
          <t>-</t>
        </is>
      </c>
      <c r="E4678" s="58" t="n">
        <v>4599</v>
      </c>
      <c r="F4678" s="58" t="inlineStr">
        <is>
          <t>4599.00</t>
        </is>
      </c>
      <c r="G4678" s="58" t="inlineStr">
        <is>
          <t>Instock</t>
        </is>
      </c>
      <c r="H4678" s="58">
        <f>F4678+0</f>
        <v/>
      </c>
      <c r="I4678" s="58" t="n"/>
      <c r="J4678" s="9">
        <f>IF(I4678&lt;&gt;"",I4678,H4678)</f>
        <v/>
      </c>
      <c r="K4678" s="9">
        <f>E4678/(1+M4678)</f>
        <v/>
      </c>
      <c r="L4678" s="59" t="inlineStr">
        <is>
          <t>PLN</t>
        </is>
      </c>
      <c r="M4678" s="60" t="n">
        <v>0.23</v>
      </c>
      <c r="N4678" s="9">
        <f>K4678*VLOOKUP(L4678,'Exchange rate'!A:B,2,0)</f>
        <v/>
      </c>
      <c r="O4678" s="57" t="inlineStr">
        <is>
          <t>Play S</t>
        </is>
      </c>
      <c r="P4678" s="57" t="inlineStr">
        <is>
          <t>Play S</t>
        </is>
      </c>
      <c r="Q4678" s="57" t="inlineStr">
        <is>
          <t>Poland</t>
        </is>
      </c>
      <c r="R4678" s="61" t="inlineStr">
        <is>
          <t>https://www.play.pl/dlaciebie/produkty/samsung/samsung-s24-plus-5g-512gb/?oid=4025025049</t>
        </is>
      </c>
      <c r="S4678" s="62" t="inlineStr">
        <is>
          <t>Handset</t>
        </is>
      </c>
      <c r="T4678" s="62" t="n"/>
      <c r="U4678" s="61" t="inlineStr">
        <is>
          <t>play.pl_J+Ds9IiJAO1xuwa9rSZYA==</t>
        </is>
      </c>
      <c r="V4678" t="inlineStr">
        <is>
          <t>20250424</t>
        </is>
      </c>
    </row>
    <row r="4679" ht="15" customHeight="1">
      <c r="A4679" s="56" t="inlineStr">
        <is>
          <t>BN2009170</t>
        </is>
      </c>
      <c r="B4679" s="57" t="inlineStr">
        <is>
          <t>Samsung</t>
        </is>
      </c>
      <c r="C4679" s="57" t="inlineStr">
        <is>
          <t>Galaxy S24+ 12-512GB 5G</t>
        </is>
      </c>
      <c r="D4679" s="57" t="inlineStr">
        <is>
          <t>-</t>
        </is>
      </c>
      <c r="E4679" s="58" t="n">
        <v>4599</v>
      </c>
      <c r="F4679" s="58" t="inlineStr">
        <is>
          <t>4599.00</t>
        </is>
      </c>
      <c r="G4679" s="58" t="inlineStr">
        <is>
          <t>Instock</t>
        </is>
      </c>
      <c r="H4679" s="58">
        <f>F4679+0</f>
        <v/>
      </c>
      <c r="I4679" s="58" t="n"/>
      <c r="J4679" s="9">
        <f>IF(I4679&lt;&gt;"",I4679,H4679)</f>
        <v/>
      </c>
      <c r="K4679" s="9">
        <f>E4679/(1+M4679)</f>
        <v/>
      </c>
      <c r="L4679" s="59" t="inlineStr">
        <is>
          <t>PLN</t>
        </is>
      </c>
      <c r="M4679" s="60" t="n">
        <v>0.23</v>
      </c>
      <c r="N4679" s="9">
        <f>K4679*VLOOKUP(L4679,'Exchange rate'!A:B,2,0)</f>
        <v/>
      </c>
      <c r="O4679" s="57" t="inlineStr">
        <is>
          <t>Play M</t>
        </is>
      </c>
      <c r="P4679" s="57" t="inlineStr">
        <is>
          <t>Play M</t>
        </is>
      </c>
      <c r="Q4679" s="57" t="inlineStr">
        <is>
          <t>Poland</t>
        </is>
      </c>
      <c r="R4679" s="61" t="inlineStr">
        <is>
          <t>https://www.play.pl/dlaciebie/produkty/samsung/samsung-s24-plus-5g-512gb/?oid=4026736649&amp;simCard=1&amp;context=B2C</t>
        </is>
      </c>
      <c r="S4679" s="62" t="inlineStr">
        <is>
          <t>Handset</t>
        </is>
      </c>
      <c r="T4679" s="62" t="n"/>
      <c r="U4679" s="61" t="inlineStr">
        <is>
          <t>play.pl_dDwKHYNx1WBWitKCRvqxw==</t>
        </is>
      </c>
      <c r="V4679" t="inlineStr">
        <is>
          <t>20250424</t>
        </is>
      </c>
    </row>
    <row r="4680" ht="15" customHeight="1">
      <c r="A4680" s="56" t="inlineStr">
        <is>
          <t>BN2009170</t>
        </is>
      </c>
      <c r="B4680" s="57" t="inlineStr">
        <is>
          <t>Samsung</t>
        </is>
      </c>
      <c r="C4680" s="57" t="inlineStr">
        <is>
          <t>Galaxy S24+ 12-512GB 5G</t>
        </is>
      </c>
      <c r="D4680" s="57" t="inlineStr">
        <is>
          <t>-</t>
        </is>
      </c>
      <c r="E4680" s="58" t="n">
        <v>4599</v>
      </c>
      <c r="F4680" s="58" t="inlineStr">
        <is>
          <t>4599.00</t>
        </is>
      </c>
      <c r="G4680" s="58" t="inlineStr">
        <is>
          <t>Instock</t>
        </is>
      </c>
      <c r="H4680" s="58">
        <f>F4680+0</f>
        <v/>
      </c>
      <c r="I4680" s="58" t="n"/>
      <c r="J4680" s="9">
        <f>IF(I4680&lt;&gt;"",I4680,H4680)</f>
        <v/>
      </c>
      <c r="K4680" s="9">
        <f>E4680/(1+M4680)</f>
        <v/>
      </c>
      <c r="L4680" s="59" t="inlineStr">
        <is>
          <t>PLN</t>
        </is>
      </c>
      <c r="M4680" s="60" t="n">
        <v>0.23</v>
      </c>
      <c r="N4680" s="9">
        <f>K4680*VLOOKUP(L4680,'Exchange rate'!A:B,2,0)</f>
        <v/>
      </c>
      <c r="O4680" s="57" t="inlineStr">
        <is>
          <t>Play L</t>
        </is>
      </c>
      <c r="P4680" s="57" t="inlineStr">
        <is>
          <t>Play L</t>
        </is>
      </c>
      <c r="Q4680" s="57" t="inlineStr">
        <is>
          <t>Poland</t>
        </is>
      </c>
      <c r="R4680" s="61" t="inlineStr">
        <is>
          <t>https://www.play.pl/dlaciebie/produkty/samsung/samsung-s24-plus-5g-512gb/?oid=4026736659</t>
        </is>
      </c>
      <c r="S4680" s="62" t="inlineStr">
        <is>
          <t>Handset</t>
        </is>
      </c>
      <c r="T4680" s="62" t="n"/>
      <c r="U4680" s="61" t="inlineStr">
        <is>
          <t>play.pl_cC2cWTb66+FiW5+SHeyfsw==</t>
        </is>
      </c>
      <c r="V4680" t="inlineStr">
        <is>
          <t>20250424</t>
        </is>
      </c>
    </row>
    <row r="4681" ht="15" customHeight="1">
      <c r="A4681" s="56" t="inlineStr">
        <is>
          <t>BN2009796</t>
        </is>
      </c>
      <c r="B4681" s="57" t="inlineStr">
        <is>
          <t>Samsung</t>
        </is>
      </c>
      <c r="C4681" s="57" t="inlineStr">
        <is>
          <t>Galaxy S25 12-128GB 5G</t>
        </is>
      </c>
      <c r="D4681" s="57" t="inlineStr">
        <is>
          <t>-</t>
        </is>
      </c>
      <c r="E4681" s="58" t="n">
        <v>3699</v>
      </c>
      <c r="F4681" s="58" t="inlineStr">
        <is>
          <t>3699.00</t>
        </is>
      </c>
      <c r="G4681" s="58" t="inlineStr">
        <is>
          <t>Instock</t>
        </is>
      </c>
      <c r="H4681" s="58">
        <f>F4681+0</f>
        <v/>
      </c>
      <c r="I4681" s="58" t="n"/>
      <c r="J4681" s="9">
        <f>IF(I4681&lt;&gt;"",I4681,H4681)</f>
        <v/>
      </c>
      <c r="K4681" s="9">
        <f>E4681/(1+M4681)</f>
        <v/>
      </c>
      <c r="L4681" s="59" t="inlineStr">
        <is>
          <t>PLN</t>
        </is>
      </c>
      <c r="M4681" s="60" t="n">
        <v>0.23</v>
      </c>
      <c r="N4681" s="9">
        <f>K4681*VLOOKUP(L4681,'Exchange rate'!A:B,2,0)</f>
        <v/>
      </c>
      <c r="O4681" s="57" t="inlineStr">
        <is>
          <t>Play S</t>
        </is>
      </c>
      <c r="P4681" s="57" t="inlineStr">
        <is>
          <t>Play S</t>
        </is>
      </c>
      <c r="Q4681" s="57" t="inlineStr">
        <is>
          <t>Poland</t>
        </is>
      </c>
      <c r="R4681" s="61" t="inlineStr">
        <is>
          <t>https://www.play.pl/dlaciebie/produkty/samsung/samsung-galaxy-s25-5g-128gb/?oid=4025025049&amp;simCard=1&amp;context=B2C</t>
        </is>
      </c>
      <c r="S4681" s="62" t="inlineStr">
        <is>
          <t>Handset</t>
        </is>
      </c>
      <c r="T4681" s="62" t="n"/>
      <c r="U4681" s="61" t="inlineStr">
        <is>
          <t>play.pl_YQ6DMSHKmK3DRKxgce33gg==</t>
        </is>
      </c>
      <c r="V4681" t="inlineStr">
        <is>
          <t>20250424</t>
        </is>
      </c>
    </row>
    <row r="4682" ht="15" customHeight="1">
      <c r="A4682" s="56" t="inlineStr">
        <is>
          <t>BN2009796</t>
        </is>
      </c>
      <c r="B4682" s="57" t="inlineStr">
        <is>
          <t>Samsung</t>
        </is>
      </c>
      <c r="C4682" s="57" t="inlineStr">
        <is>
          <t>Galaxy S25 12-128GB 5G</t>
        </is>
      </c>
      <c r="D4682" s="57" t="inlineStr">
        <is>
          <t>-</t>
        </is>
      </c>
      <c r="E4682" s="58" t="n">
        <v>3699</v>
      </c>
      <c r="F4682" s="58" t="inlineStr">
        <is>
          <t>3699.00</t>
        </is>
      </c>
      <c r="G4682" s="58" t="inlineStr">
        <is>
          <t>Instock</t>
        </is>
      </c>
      <c r="H4682" s="58">
        <f>F4682+0</f>
        <v/>
      </c>
      <c r="I4682" s="58" t="n"/>
      <c r="J4682" s="9">
        <f>IF(I4682&lt;&gt;"",I4682,H4682)</f>
        <v/>
      </c>
      <c r="K4682" s="9">
        <f>E4682/(1+M4682)</f>
        <v/>
      </c>
      <c r="L4682" s="59" t="inlineStr">
        <is>
          <t>PLN</t>
        </is>
      </c>
      <c r="M4682" s="60" t="n">
        <v>0.23</v>
      </c>
      <c r="N4682" s="9">
        <f>K4682*VLOOKUP(L4682,'Exchange rate'!A:B,2,0)</f>
        <v/>
      </c>
      <c r="O4682" s="57" t="inlineStr">
        <is>
          <t>Play M</t>
        </is>
      </c>
      <c r="P4682" s="57" t="inlineStr">
        <is>
          <t>Play M</t>
        </is>
      </c>
      <c r="Q4682" s="57" t="inlineStr">
        <is>
          <t>Poland</t>
        </is>
      </c>
      <c r="R4682" s="61" t="inlineStr">
        <is>
          <t>https://www.play.pl/dlaciebie/produkty/samsung/samsung-galaxy-s25-5g-128gb/?oid=4026736649&amp;simCard=1&amp;context=B2C</t>
        </is>
      </c>
      <c r="S4682" s="62" t="inlineStr">
        <is>
          <t>Handset</t>
        </is>
      </c>
      <c r="T4682" s="62" t="n"/>
      <c r="U4682" s="61" t="inlineStr">
        <is>
          <t>play.pl_ZCY7eJiuj651cCEY1LzSPQ==</t>
        </is>
      </c>
      <c r="V4682" t="inlineStr">
        <is>
          <t>20250424</t>
        </is>
      </c>
    </row>
    <row r="4683" ht="15" customHeight="1">
      <c r="A4683" s="56" t="inlineStr">
        <is>
          <t>BN2009796</t>
        </is>
      </c>
      <c r="B4683" s="57" t="inlineStr">
        <is>
          <t>Samsung</t>
        </is>
      </c>
      <c r="C4683" s="57" t="inlineStr">
        <is>
          <t>Galaxy S25 12-128GB 5G</t>
        </is>
      </c>
      <c r="D4683" s="57" t="inlineStr">
        <is>
          <t>-</t>
        </is>
      </c>
      <c r="E4683" s="58" t="n">
        <v>3499</v>
      </c>
      <c r="F4683" s="58" t="inlineStr">
        <is>
          <t>3499.00</t>
        </is>
      </c>
      <c r="G4683" s="58" t="inlineStr">
        <is>
          <t>Instock</t>
        </is>
      </c>
      <c r="H4683" s="58">
        <f>F4683+0</f>
        <v/>
      </c>
      <c r="I4683" s="58" t="n"/>
      <c r="J4683" s="9">
        <f>IF(I4683&lt;&gt;"",I4683,H4683)</f>
        <v/>
      </c>
      <c r="K4683" s="9">
        <f>E4683/(1+M4683)</f>
        <v/>
      </c>
      <c r="L4683" s="59" t="inlineStr">
        <is>
          <t>PLN</t>
        </is>
      </c>
      <c r="M4683" s="60" t="n">
        <v>0.23</v>
      </c>
      <c r="N4683" s="9">
        <f>K4683*VLOOKUP(L4683,'Exchange rate'!A:B,2,0)</f>
        <v/>
      </c>
      <c r="O4683" s="57" t="inlineStr">
        <is>
          <t>Play L</t>
        </is>
      </c>
      <c r="P4683" s="57" t="inlineStr">
        <is>
          <t>Play L</t>
        </is>
      </c>
      <c r="Q4683" s="57" t="inlineStr">
        <is>
          <t>Poland</t>
        </is>
      </c>
      <c r="R4683" s="61" t="inlineStr">
        <is>
          <t>https://www.play.pl/dlaciebie/produkty/samsung/samsung-galaxy-s25-5g-128gb/?oid=4026736659</t>
        </is>
      </c>
      <c r="S4683" s="62" t="inlineStr">
        <is>
          <t>Handset</t>
        </is>
      </c>
      <c r="T4683" s="62" t="n"/>
      <c r="U4683" s="61" t="inlineStr">
        <is>
          <t>play.pl_aZJQAeWFnxU4inNM0UtMFQ==</t>
        </is>
      </c>
      <c r="V4683" t="inlineStr">
        <is>
          <t>20250424</t>
        </is>
      </c>
    </row>
    <row r="4684" ht="15" customHeight="1">
      <c r="A4684" s="56" t="inlineStr">
        <is>
          <t>BN2009900</t>
        </is>
      </c>
      <c r="B4684" s="57" t="inlineStr">
        <is>
          <t>Samsung</t>
        </is>
      </c>
      <c r="C4684" s="57" t="inlineStr">
        <is>
          <t>Galaxy S25 12-256GB 5G</t>
        </is>
      </c>
      <c r="D4684" s="57" t="inlineStr">
        <is>
          <t>-</t>
        </is>
      </c>
      <c r="E4684" s="58" t="n">
        <v>4099</v>
      </c>
      <c r="F4684" s="58" t="inlineStr">
        <is>
          <t>4099.00</t>
        </is>
      </c>
      <c r="G4684" s="58" t="inlineStr">
        <is>
          <t>Instock</t>
        </is>
      </c>
      <c r="H4684" s="58">
        <f>F4684+0</f>
        <v/>
      </c>
      <c r="I4684" s="58" t="n"/>
      <c r="J4684" s="9">
        <f>IF(I4684&lt;&gt;"",I4684,H4684)</f>
        <v/>
      </c>
      <c r="K4684" s="9">
        <f>E4684/(1+M4684)</f>
        <v/>
      </c>
      <c r="L4684" s="59" t="inlineStr">
        <is>
          <t>PLN</t>
        </is>
      </c>
      <c r="M4684" s="60" t="n">
        <v>0.23</v>
      </c>
      <c r="N4684" s="9">
        <f>K4684*VLOOKUP(L4684,'Exchange rate'!A:B,2,0)</f>
        <v/>
      </c>
      <c r="O4684" s="57" t="inlineStr">
        <is>
          <t>Play S</t>
        </is>
      </c>
      <c r="P4684" s="57" t="inlineStr">
        <is>
          <t>Play S</t>
        </is>
      </c>
      <c r="Q4684" s="57" t="inlineStr">
        <is>
          <t>Poland</t>
        </is>
      </c>
      <c r="R4684" s="61" t="inlineStr">
        <is>
          <t>https://www.play.pl/dlaciebie/produkty/samsung/samsung-galaxy-s25-5g-256gb/?oid=4025025049&amp;ogrp=abonament&amp;installmentsAmount=24&amp;upfront=2699&amp;simCard=1&amp;context=B2C</t>
        </is>
      </c>
      <c r="S4684" s="62" t="inlineStr">
        <is>
          <t>Handset</t>
        </is>
      </c>
      <c r="T4684" s="62" t="n"/>
      <c r="U4684" s="61" t="inlineStr">
        <is>
          <t>play.pl_l7XSM+kBUYWcyG7GqqbNaQ==</t>
        </is>
      </c>
      <c r="V4684" t="inlineStr">
        <is>
          <t>20250424</t>
        </is>
      </c>
    </row>
    <row r="4685" ht="15" customHeight="1">
      <c r="A4685" s="56" t="inlineStr">
        <is>
          <t>BN2009900</t>
        </is>
      </c>
      <c r="B4685" s="57" t="inlineStr">
        <is>
          <t>Samsung</t>
        </is>
      </c>
      <c r="C4685" s="57" t="inlineStr">
        <is>
          <t>Galaxy S25 12-256GB 5G</t>
        </is>
      </c>
      <c r="D4685" s="57" t="inlineStr">
        <is>
          <t>-</t>
        </is>
      </c>
      <c r="E4685" s="58" t="n">
        <v>3969</v>
      </c>
      <c r="F4685" s="58" t="inlineStr">
        <is>
          <t>3969.00</t>
        </is>
      </c>
      <c r="G4685" s="58" t="inlineStr">
        <is>
          <t>Instock</t>
        </is>
      </c>
      <c r="H4685" s="58">
        <f>F4685+0</f>
        <v/>
      </c>
      <c r="I4685" s="58" t="n"/>
      <c r="J4685" s="9">
        <f>IF(I4685&lt;&gt;"",I4685,H4685)</f>
        <v/>
      </c>
      <c r="K4685" s="9">
        <f>E4685/(1+M4685)</f>
        <v/>
      </c>
      <c r="L4685" s="59" t="inlineStr">
        <is>
          <t>PLN</t>
        </is>
      </c>
      <c r="M4685" s="60" t="n">
        <v>0.23</v>
      </c>
      <c r="N4685" s="9">
        <f>K4685*VLOOKUP(L4685,'Exchange rate'!A:B,2,0)</f>
        <v/>
      </c>
      <c r="O4685" s="57" t="inlineStr">
        <is>
          <t>Play M</t>
        </is>
      </c>
      <c r="P4685" s="57" t="inlineStr">
        <is>
          <t>Play M</t>
        </is>
      </c>
      <c r="Q4685" s="57" t="inlineStr">
        <is>
          <t>Poland</t>
        </is>
      </c>
      <c r="R4685" s="61" t="inlineStr">
        <is>
          <t>https://www.play.pl/dlaciebie/produkty/samsung/samsung-galaxy-s25-5g-256gb/?oid=4026736649&amp;ogrp=abonament&amp;installmentsAmount=24&amp;upfront=499.00&amp;simCard=1&amp;context=B2C</t>
        </is>
      </c>
      <c r="S4685" s="62" t="inlineStr">
        <is>
          <t>Handset</t>
        </is>
      </c>
      <c r="T4685" s="62" t="n"/>
      <c r="U4685" s="61" t="inlineStr">
        <is>
          <t>play.pl_DLS0HabvDtc5MPKNgzN8g==</t>
        </is>
      </c>
      <c r="V4685" t="inlineStr">
        <is>
          <t>20250424</t>
        </is>
      </c>
    </row>
    <row r="4686" ht="15" customHeight="1">
      <c r="A4686" s="56" t="inlineStr">
        <is>
          <t>BN2009900</t>
        </is>
      </c>
      <c r="B4686" s="57" t="inlineStr">
        <is>
          <t>Samsung</t>
        </is>
      </c>
      <c r="C4686" s="57" t="inlineStr">
        <is>
          <t>Galaxy S25 12-256GB 5G</t>
        </is>
      </c>
      <c r="D4686" s="57" t="inlineStr">
        <is>
          <t>-</t>
        </is>
      </c>
      <c r="E4686" s="58" t="n">
        <v>3699</v>
      </c>
      <c r="F4686" s="58" t="inlineStr">
        <is>
          <t>3699.00</t>
        </is>
      </c>
      <c r="G4686" s="58" t="inlineStr">
        <is>
          <t>Instock</t>
        </is>
      </c>
      <c r="H4686" s="58">
        <f>F4686+0</f>
        <v/>
      </c>
      <c r="I4686" s="58" t="n"/>
      <c r="J4686" s="9">
        <f>IF(I4686&lt;&gt;"",I4686,H4686)</f>
        <v/>
      </c>
      <c r="K4686" s="9">
        <f>E4686/(1+M4686)</f>
        <v/>
      </c>
      <c r="L4686" s="59" t="inlineStr">
        <is>
          <t>PLN</t>
        </is>
      </c>
      <c r="M4686" s="60" t="n">
        <v>0.23</v>
      </c>
      <c r="N4686" s="9">
        <f>K4686*VLOOKUP(L4686,'Exchange rate'!A:B,2,0)</f>
        <v/>
      </c>
      <c r="O4686" s="57" t="inlineStr">
        <is>
          <t>Play L</t>
        </is>
      </c>
      <c r="P4686" s="57" t="inlineStr">
        <is>
          <t>Play L</t>
        </is>
      </c>
      <c r="Q4686" s="57" t="inlineStr">
        <is>
          <t>Poland</t>
        </is>
      </c>
      <c r="R4686" s="61" t="inlineStr">
        <is>
          <t>https://www.play.pl/dlaciebie/produkty/samsung/samsung-galaxy-s25-5g-256gb/?oid=4026736659&amp;ogrp=abonament&amp;installmentsAmount=24&amp;upfront=499.00</t>
        </is>
      </c>
      <c r="S4686" s="62" t="inlineStr">
        <is>
          <t>Handset</t>
        </is>
      </c>
      <c r="T4686" s="62" t="n"/>
      <c r="U4686" s="61" t="inlineStr">
        <is>
          <t>play.pl_9Dt9Ws8RZ7ln7a++lGP5Dw==</t>
        </is>
      </c>
      <c r="V4686" t="inlineStr">
        <is>
          <t>20250424</t>
        </is>
      </c>
    </row>
    <row r="4687" ht="15" customHeight="1">
      <c r="A4687" s="56" t="inlineStr">
        <is>
          <t>BN2009849</t>
        </is>
      </c>
      <c r="B4687" s="57" t="inlineStr">
        <is>
          <t>Samsung</t>
        </is>
      </c>
      <c r="C4687" s="57" t="inlineStr">
        <is>
          <t>Galaxy S25 12-512GB 5G</t>
        </is>
      </c>
      <c r="D4687" s="57" t="inlineStr">
        <is>
          <t>-</t>
        </is>
      </c>
      <c r="E4687" s="58" t="n">
        <v>4599</v>
      </c>
      <c r="F4687" s="58" t="inlineStr">
        <is>
          <t>4599.00</t>
        </is>
      </c>
      <c r="G4687" s="58" t="inlineStr">
        <is>
          <t>Instock</t>
        </is>
      </c>
      <c r="H4687" s="58">
        <f>F4687+0</f>
        <v/>
      </c>
      <c r="I4687" s="58" t="n"/>
      <c r="J4687" s="9">
        <f>IF(I4687&lt;&gt;"",I4687,H4687)</f>
        <v/>
      </c>
      <c r="K4687" s="9">
        <f>E4687/(1+M4687)</f>
        <v/>
      </c>
      <c r="L4687" s="59" t="inlineStr">
        <is>
          <t>PLN</t>
        </is>
      </c>
      <c r="M4687" s="60" t="n">
        <v>0.23</v>
      </c>
      <c r="N4687" s="9">
        <f>K4687*VLOOKUP(L4687,'Exchange rate'!A:B,2,0)</f>
        <v/>
      </c>
      <c r="O4687" s="57" t="inlineStr">
        <is>
          <t>Play S</t>
        </is>
      </c>
      <c r="P4687" s="57" t="inlineStr">
        <is>
          <t>Play S</t>
        </is>
      </c>
      <c r="Q4687" s="57" t="inlineStr">
        <is>
          <t>Poland</t>
        </is>
      </c>
      <c r="R4687" s="61" t="inlineStr">
        <is>
          <t>https://www.play.pl/dlaciebie/produkty/samsung/samsung-galaxy-s25-5g-512gb/?oid=4025025049&amp;simCard=1&amp;context=B2C</t>
        </is>
      </c>
      <c r="S4687" s="62" t="inlineStr">
        <is>
          <t>Handset</t>
        </is>
      </c>
      <c r="T4687" s="62" t="n"/>
      <c r="U4687" s="61" t="inlineStr">
        <is>
          <t>play.pl_pV5dbROB0H4uhywBVb7Lbg==</t>
        </is>
      </c>
      <c r="V4687" t="inlineStr">
        <is>
          <t>20250424</t>
        </is>
      </c>
    </row>
    <row r="4688" ht="15" customHeight="1">
      <c r="A4688" s="56" t="inlineStr">
        <is>
          <t>BN2009849</t>
        </is>
      </c>
      <c r="B4688" s="57" t="inlineStr">
        <is>
          <t>Samsung</t>
        </is>
      </c>
      <c r="C4688" s="57" t="inlineStr">
        <is>
          <t>Galaxy S25 12-512GB 5G</t>
        </is>
      </c>
      <c r="D4688" s="57" t="inlineStr">
        <is>
          <t>-</t>
        </is>
      </c>
      <c r="E4688" s="58" t="n">
        <v>4469</v>
      </c>
      <c r="F4688" s="58" t="inlineStr">
        <is>
          <t>4469.00</t>
        </is>
      </c>
      <c r="G4688" s="58" t="inlineStr">
        <is>
          <t>Instock</t>
        </is>
      </c>
      <c r="H4688" s="58">
        <f>F4688+0</f>
        <v/>
      </c>
      <c r="I4688" s="58" t="n"/>
      <c r="J4688" s="9">
        <f>IF(I4688&lt;&gt;"",I4688,H4688)</f>
        <v/>
      </c>
      <c r="K4688" s="9">
        <f>E4688/(1+M4688)</f>
        <v/>
      </c>
      <c r="L4688" s="59" t="inlineStr">
        <is>
          <t>PLN</t>
        </is>
      </c>
      <c r="M4688" s="60" t="n">
        <v>0.23</v>
      </c>
      <c r="N4688" s="9">
        <f>K4688*VLOOKUP(L4688,'Exchange rate'!A:B,2,0)</f>
        <v/>
      </c>
      <c r="O4688" s="57" t="inlineStr">
        <is>
          <t>Play M</t>
        </is>
      </c>
      <c r="P4688" s="57" t="inlineStr">
        <is>
          <t>Play M</t>
        </is>
      </c>
      <c r="Q4688" s="57" t="inlineStr">
        <is>
          <t>Poland</t>
        </is>
      </c>
      <c r="R4688" s="61" t="inlineStr">
        <is>
          <t>https://www.play.pl/dlaciebie/produkty/samsung/samsung-galaxy-s25-5g-512gb/?oid=4026736649&amp;simCard=1&amp;context=B2C</t>
        </is>
      </c>
      <c r="S4688" s="62" t="inlineStr">
        <is>
          <t>Handset</t>
        </is>
      </c>
      <c r="T4688" s="62" t="n"/>
      <c r="U4688" s="61" t="inlineStr">
        <is>
          <t>play.pl_x01FLOgwRRVXZhLFH9g94w==</t>
        </is>
      </c>
      <c r="V4688" t="inlineStr">
        <is>
          <t>20250424</t>
        </is>
      </c>
    </row>
    <row r="4689" ht="15" customHeight="1">
      <c r="A4689" s="56" t="inlineStr">
        <is>
          <t>BN2009849</t>
        </is>
      </c>
      <c r="B4689" s="57" t="inlineStr">
        <is>
          <t>Samsung</t>
        </is>
      </c>
      <c r="C4689" s="57" t="inlineStr">
        <is>
          <t>Galaxy S25 12-512GB 5G</t>
        </is>
      </c>
      <c r="D4689" s="57" t="inlineStr">
        <is>
          <t>-</t>
        </is>
      </c>
      <c r="E4689" s="58" t="n">
        <v>4199</v>
      </c>
      <c r="F4689" s="58" t="inlineStr">
        <is>
          <t>4199.00</t>
        </is>
      </c>
      <c r="G4689" s="58" t="inlineStr">
        <is>
          <t>Instock</t>
        </is>
      </c>
      <c r="H4689" s="58">
        <f>F4689+0</f>
        <v/>
      </c>
      <c r="I4689" s="58" t="n"/>
      <c r="J4689" s="9">
        <f>IF(I4689&lt;&gt;"",I4689,H4689)</f>
        <v/>
      </c>
      <c r="K4689" s="9">
        <f>E4689/(1+M4689)</f>
        <v/>
      </c>
      <c r="L4689" s="59" t="inlineStr">
        <is>
          <t>PLN</t>
        </is>
      </c>
      <c r="M4689" s="60" t="n">
        <v>0.23</v>
      </c>
      <c r="N4689" s="9">
        <f>K4689*VLOOKUP(L4689,'Exchange rate'!A:B,2,0)</f>
        <v/>
      </c>
      <c r="O4689" s="57" t="inlineStr">
        <is>
          <t>Play L</t>
        </is>
      </c>
      <c r="P4689" s="57" t="inlineStr">
        <is>
          <t>Play L</t>
        </is>
      </c>
      <c r="Q4689" s="57" t="inlineStr">
        <is>
          <t>Poland</t>
        </is>
      </c>
      <c r="R4689" s="61" t="inlineStr">
        <is>
          <t>https://www.play.pl/dlaciebie/produkty/samsung/samsung-galaxy-s25-5g-512gb/?oid=4026736659</t>
        </is>
      </c>
      <c r="S4689" s="62" t="inlineStr">
        <is>
          <t>Handset</t>
        </is>
      </c>
      <c r="T4689" s="62" t="n"/>
      <c r="U4689" s="61" t="inlineStr">
        <is>
          <t>play.pl_xFzjowWurTsFEPJ6EVb7GA==</t>
        </is>
      </c>
      <c r="V4689" t="inlineStr">
        <is>
          <t>20250424</t>
        </is>
      </c>
    </row>
    <row r="4690" ht="15" customHeight="1">
      <c r="A4690" s="56" t="inlineStr">
        <is>
          <t>BN2009851</t>
        </is>
      </c>
      <c r="B4690" s="57" t="inlineStr">
        <is>
          <t>Samsung</t>
        </is>
      </c>
      <c r="C4690" s="57" t="inlineStr">
        <is>
          <t>Galaxy S25 Ultra 12-1TB 5G</t>
        </is>
      </c>
      <c r="D4690" s="57" t="inlineStr">
        <is>
          <t>-</t>
        </is>
      </c>
      <c r="E4690" s="58" t="n">
        <v>7699</v>
      </c>
      <c r="F4690" s="58" t="inlineStr">
        <is>
          <t>7699.00</t>
        </is>
      </c>
      <c r="G4690" s="58" t="inlineStr">
        <is>
          <t>Instock</t>
        </is>
      </c>
      <c r="H4690" s="58">
        <f>F4690+0</f>
        <v/>
      </c>
      <c r="I4690" s="58" t="n"/>
      <c r="J4690" s="9">
        <f>IF(I4690&lt;&gt;"",I4690,H4690)</f>
        <v/>
      </c>
      <c r="K4690" s="9">
        <f>E4690/(1+M4690)</f>
        <v/>
      </c>
      <c r="L4690" s="59" t="inlineStr">
        <is>
          <t>PLN</t>
        </is>
      </c>
      <c r="M4690" s="60" t="n">
        <v>0.23</v>
      </c>
      <c r="N4690" s="9">
        <f>K4690*VLOOKUP(L4690,'Exchange rate'!A:B,2,0)</f>
        <v/>
      </c>
      <c r="O4690" s="57" t="inlineStr">
        <is>
          <t>Play S</t>
        </is>
      </c>
      <c r="P4690" s="57" t="inlineStr">
        <is>
          <t>Play S</t>
        </is>
      </c>
      <c r="Q4690" s="57" t="inlineStr">
        <is>
          <t>Poland</t>
        </is>
      </c>
      <c r="R4690" s="61" t="inlineStr">
        <is>
          <t>https://www.play.pl/dlaciebie/produkty/samsung/samsung-s25-ultra-5g-1tb/?oid=4025025049&amp;ogrp=abonament&amp;installmentsAmount=24&amp;upfront=5399.0</t>
        </is>
      </c>
      <c r="S4690" s="62" t="inlineStr">
        <is>
          <t>Handset</t>
        </is>
      </c>
      <c r="T4690" s="62" t="inlineStr">
        <is>
          <t>new</t>
        </is>
      </c>
      <c r="U4690" s="61" t="inlineStr">
        <is>
          <t>play.pl_xEFbbFBkKdHcCKV+rbaSg==</t>
        </is>
      </c>
      <c r="V4690" t="inlineStr">
        <is>
          <t>20250424</t>
        </is>
      </c>
    </row>
    <row r="4691" ht="15" customHeight="1">
      <c r="A4691" s="56" t="inlineStr">
        <is>
          <t>BN2009851</t>
        </is>
      </c>
      <c r="B4691" s="57" t="inlineStr">
        <is>
          <t>Samsung</t>
        </is>
      </c>
      <c r="C4691" s="57" t="inlineStr">
        <is>
          <t>Galaxy S25 Ultra 12-1TB 5G</t>
        </is>
      </c>
      <c r="D4691" s="57" t="inlineStr">
        <is>
          <t>-</t>
        </is>
      </c>
      <c r="E4691" s="58" t="n">
        <v>7319</v>
      </c>
      <c r="F4691" s="58" t="inlineStr">
        <is>
          <t>7319.00</t>
        </is>
      </c>
      <c r="G4691" s="58" t="inlineStr">
        <is>
          <t>Instock</t>
        </is>
      </c>
      <c r="H4691" s="58">
        <f>F4691+0</f>
        <v/>
      </c>
      <c r="I4691" s="58" t="n"/>
      <c r="J4691" s="9">
        <f>IF(I4691&lt;&gt;"",I4691,H4691)</f>
        <v/>
      </c>
      <c r="K4691" s="9">
        <f>E4691/(1+M4691)</f>
        <v/>
      </c>
      <c r="L4691" s="59" t="inlineStr">
        <is>
          <t>PLN</t>
        </is>
      </c>
      <c r="M4691" s="60" t="n">
        <v>0.23</v>
      </c>
      <c r="N4691" s="9">
        <f>K4691*VLOOKUP(L4691,'Exchange rate'!A:B,2,0)</f>
        <v/>
      </c>
      <c r="O4691" s="57" t="inlineStr">
        <is>
          <t>Play M</t>
        </is>
      </c>
      <c r="P4691" s="57" t="inlineStr">
        <is>
          <t>Play M</t>
        </is>
      </c>
      <c r="Q4691" s="57" t="inlineStr">
        <is>
          <t>Poland</t>
        </is>
      </c>
      <c r="R4691" s="61" t="inlineStr">
        <is>
          <t>https://www.play.pl/dlaciebie/produkty/samsung/samsung-s25-ultra-5g-1tb/?oid=4026736649&amp;ogrp=abonament&amp;installmentsAmount=24&amp;upfront=5399.0</t>
        </is>
      </c>
      <c r="S4691" s="62" t="inlineStr">
        <is>
          <t>Handset</t>
        </is>
      </c>
      <c r="T4691" s="62" t="inlineStr">
        <is>
          <t>new</t>
        </is>
      </c>
      <c r="U4691" s="61" t="inlineStr">
        <is>
          <t>play.pl_Rh2Nn7SlHa7x+0rvo+2Q==</t>
        </is>
      </c>
      <c r="V4691" t="inlineStr">
        <is>
          <t>20250424</t>
        </is>
      </c>
    </row>
    <row r="4692" ht="15" customHeight="1">
      <c r="A4692" s="56" t="inlineStr">
        <is>
          <t>BN2009851</t>
        </is>
      </c>
      <c r="B4692" s="57" t="inlineStr">
        <is>
          <t>Samsung</t>
        </is>
      </c>
      <c r="C4692" s="57" t="inlineStr">
        <is>
          <t>Galaxy S25 Ultra 12-1TB 5G</t>
        </is>
      </c>
      <c r="D4692" s="57" t="inlineStr">
        <is>
          <t>-</t>
        </is>
      </c>
      <c r="E4692" s="58" t="n">
        <v>6999</v>
      </c>
      <c r="F4692" s="58" t="inlineStr">
        <is>
          <t>6999.00</t>
        </is>
      </c>
      <c r="G4692" s="58" t="inlineStr">
        <is>
          <t>Instock</t>
        </is>
      </c>
      <c r="H4692" s="58">
        <f>F4692+0</f>
        <v/>
      </c>
      <c r="I4692" s="58" t="n"/>
      <c r="J4692" s="9">
        <f>IF(I4692&lt;&gt;"",I4692,H4692)</f>
        <v/>
      </c>
      <c r="K4692" s="9">
        <f>E4692/(1+M4692)</f>
        <v/>
      </c>
      <c r="L4692" s="59" t="inlineStr">
        <is>
          <t>PLN</t>
        </is>
      </c>
      <c r="M4692" s="60" t="n">
        <v>0.23</v>
      </c>
      <c r="N4692" s="9">
        <f>K4692*VLOOKUP(L4692,'Exchange rate'!A:B,2,0)</f>
        <v/>
      </c>
      <c r="O4692" s="57" t="inlineStr">
        <is>
          <t>Play L</t>
        </is>
      </c>
      <c r="P4692" s="57" t="inlineStr">
        <is>
          <t>Play L</t>
        </is>
      </c>
      <c r="Q4692" s="57" t="inlineStr">
        <is>
          <t>Poland</t>
        </is>
      </c>
      <c r="R4692" s="61" t="inlineStr">
        <is>
          <t>https://www.play.pl/dlaciebie/produkty/samsung/samsung-s25-ultra-5g-1tb/?oid=4026736659&amp;ogrp=abonament&amp;installmentsAmount=24&amp;upfront=5399.0</t>
        </is>
      </c>
      <c r="S4692" s="62" t="inlineStr">
        <is>
          <t>Handset</t>
        </is>
      </c>
      <c r="T4692" s="62" t="inlineStr">
        <is>
          <t>new</t>
        </is>
      </c>
      <c r="U4692" s="61" t="inlineStr">
        <is>
          <t>play.pl_dBO0qndTCydlnYEguT3Glw==</t>
        </is>
      </c>
      <c r="V4692" t="inlineStr">
        <is>
          <t>20250424</t>
        </is>
      </c>
    </row>
    <row r="4693" ht="15" customHeight="1">
      <c r="A4693" s="56" t="inlineStr">
        <is>
          <t>BN2009798</t>
        </is>
      </c>
      <c r="B4693" s="57" t="inlineStr">
        <is>
          <t>Samsung</t>
        </is>
      </c>
      <c r="C4693" s="57" t="inlineStr">
        <is>
          <t>Galaxy S25 Ultra 12-256GB 5G</t>
        </is>
      </c>
      <c r="D4693" s="57" t="inlineStr">
        <is>
          <t>-</t>
        </is>
      </c>
      <c r="E4693" s="58" t="n">
        <v>6199</v>
      </c>
      <c r="F4693" s="58" t="inlineStr">
        <is>
          <t>6199.00</t>
        </is>
      </c>
      <c r="G4693" s="58" t="inlineStr">
        <is>
          <t>Instock</t>
        </is>
      </c>
      <c r="H4693" s="58">
        <f>F4693+0</f>
        <v/>
      </c>
      <c r="I4693" s="58" t="n"/>
      <c r="J4693" s="9">
        <f>IF(I4693&lt;&gt;"",I4693,H4693)</f>
        <v/>
      </c>
      <c r="K4693" s="9">
        <f>E4693/(1+M4693)</f>
        <v/>
      </c>
      <c r="L4693" s="59" t="inlineStr">
        <is>
          <t>PLN</t>
        </is>
      </c>
      <c r="M4693" s="60" t="n">
        <v>0.23</v>
      </c>
      <c r="N4693" s="9">
        <f>K4693*VLOOKUP(L4693,'Exchange rate'!A:B,2,0)</f>
        <v/>
      </c>
      <c r="O4693" s="57" t="inlineStr">
        <is>
          <t>Play S</t>
        </is>
      </c>
      <c r="P4693" s="57" t="inlineStr">
        <is>
          <t>Play S</t>
        </is>
      </c>
      <c r="Q4693" s="57" t="inlineStr">
        <is>
          <t>Poland</t>
        </is>
      </c>
      <c r="R4693" s="61" t="inlineStr">
        <is>
          <t>https://www.play.pl/dlaciebie/produkty/samsung/samsung-s25-ultra-5g-256gb/?oid=4025025049&amp;simCard=1&amp;context=B2C</t>
        </is>
      </c>
      <c r="S4693" s="62" t="inlineStr">
        <is>
          <t>Handset</t>
        </is>
      </c>
      <c r="T4693" s="62" t="n"/>
      <c r="U4693" s="61" t="inlineStr">
        <is>
          <t>play.pl_g3NOydt2d+H2EG8looySw==</t>
        </is>
      </c>
      <c r="V4693" t="inlineStr">
        <is>
          <t>20250424</t>
        </is>
      </c>
    </row>
    <row r="4694" ht="15" customHeight="1">
      <c r="A4694" s="56" t="inlineStr">
        <is>
          <t>BN2009798</t>
        </is>
      </c>
      <c r="B4694" s="57" t="inlineStr">
        <is>
          <t>Samsung</t>
        </is>
      </c>
      <c r="C4694" s="57" t="inlineStr">
        <is>
          <t>Galaxy S25 Ultra 12-256GB 5G</t>
        </is>
      </c>
      <c r="D4694" s="57" t="inlineStr">
        <is>
          <t>-</t>
        </is>
      </c>
      <c r="E4694" s="58" t="n">
        <v>5879</v>
      </c>
      <c r="F4694" s="58" t="inlineStr">
        <is>
          <t>5879.00</t>
        </is>
      </c>
      <c r="G4694" s="58" t="inlineStr">
        <is>
          <t>Instock</t>
        </is>
      </c>
      <c r="H4694" s="58">
        <f>F4694+0</f>
        <v/>
      </c>
      <c r="I4694" s="58" t="n"/>
      <c r="J4694" s="9">
        <f>IF(I4694&lt;&gt;"",I4694,H4694)</f>
        <v/>
      </c>
      <c r="K4694" s="9">
        <f>E4694/(1+M4694)</f>
        <v/>
      </c>
      <c r="L4694" s="59" t="inlineStr">
        <is>
          <t>PLN</t>
        </is>
      </c>
      <c r="M4694" s="60" t="n">
        <v>0.23</v>
      </c>
      <c r="N4694" s="9">
        <f>K4694*VLOOKUP(L4694,'Exchange rate'!A:B,2,0)</f>
        <v/>
      </c>
      <c r="O4694" s="57" t="inlineStr">
        <is>
          <t>Play M</t>
        </is>
      </c>
      <c r="P4694" s="57" t="inlineStr">
        <is>
          <t>Play M</t>
        </is>
      </c>
      <c r="Q4694" s="57" t="inlineStr">
        <is>
          <t>Poland</t>
        </is>
      </c>
      <c r="R4694" s="61" t="inlineStr">
        <is>
          <t>https://www.play.pl/dlaciebie/produkty/samsung/samsung-s25-ultra-5g-256gb/?oid=4026736649&amp;simCard=1&amp;context=B2C</t>
        </is>
      </c>
      <c r="S4694" s="62" t="inlineStr">
        <is>
          <t>Handset</t>
        </is>
      </c>
      <c r="T4694" s="62" t="n"/>
      <c r="U4694" s="61" t="inlineStr">
        <is>
          <t>play.pl_H3L1LtZb+UalUwN2SJ7R1A==</t>
        </is>
      </c>
      <c r="V4694" t="inlineStr">
        <is>
          <t>20250424</t>
        </is>
      </c>
    </row>
    <row r="4695" ht="15" customHeight="1">
      <c r="A4695" s="56" t="inlineStr">
        <is>
          <t>BN2009798</t>
        </is>
      </c>
      <c r="B4695" s="57" t="inlineStr">
        <is>
          <t>Samsung</t>
        </is>
      </c>
      <c r="C4695" s="57" t="inlineStr">
        <is>
          <t>Galaxy S25 Ultra 12-256GB 5G</t>
        </is>
      </c>
      <c r="D4695" s="57" t="inlineStr">
        <is>
          <t>-</t>
        </is>
      </c>
      <c r="E4695" s="58" t="n">
        <v>5399</v>
      </c>
      <c r="F4695" s="58" t="inlineStr">
        <is>
          <t>5399.00</t>
        </is>
      </c>
      <c r="G4695" s="58" t="inlineStr">
        <is>
          <t>Instock</t>
        </is>
      </c>
      <c r="H4695" s="58">
        <f>F4695+0</f>
        <v/>
      </c>
      <c r="I4695" s="58" t="n"/>
      <c r="J4695" s="9">
        <f>IF(I4695&lt;&gt;"",I4695,H4695)</f>
        <v/>
      </c>
      <c r="K4695" s="9">
        <f>E4695/(1+M4695)</f>
        <v/>
      </c>
      <c r="L4695" s="59" t="inlineStr">
        <is>
          <t>PLN</t>
        </is>
      </c>
      <c r="M4695" s="60" t="n">
        <v>0.23</v>
      </c>
      <c r="N4695" s="9">
        <f>K4695*VLOOKUP(L4695,'Exchange rate'!A:B,2,0)</f>
        <v/>
      </c>
      <c r="O4695" s="57" t="inlineStr">
        <is>
          <t>Play L</t>
        </is>
      </c>
      <c r="P4695" s="57" t="inlineStr">
        <is>
          <t>Play L</t>
        </is>
      </c>
      <c r="Q4695" s="57" t="inlineStr">
        <is>
          <t>Poland</t>
        </is>
      </c>
      <c r="R4695" s="61" t="inlineStr">
        <is>
          <t>https://www.play.pl/dlaciebie/produkty/samsung/samsung-s25-ultra-5g-256gb/?oid=4026736659</t>
        </is>
      </c>
      <c r="S4695" s="62" t="inlineStr">
        <is>
          <t>Handset</t>
        </is>
      </c>
      <c r="T4695" s="62" t="n"/>
      <c r="U4695" s="61" t="inlineStr">
        <is>
          <t>play.pl_iohPc9Nqv536Q1ycBtbzlQ==</t>
        </is>
      </c>
      <c r="V4695" t="inlineStr">
        <is>
          <t>20250424</t>
        </is>
      </c>
    </row>
    <row r="4696" ht="15" customHeight="1">
      <c r="A4696" s="56" t="inlineStr">
        <is>
          <t>BN2009852</t>
        </is>
      </c>
      <c r="B4696" s="57" t="inlineStr">
        <is>
          <t>Samsung</t>
        </is>
      </c>
      <c r="C4696" s="57" t="inlineStr">
        <is>
          <t>Galaxy S25 Ultra 12-512GB 5G</t>
        </is>
      </c>
      <c r="D4696" s="57" t="inlineStr">
        <is>
          <t>-</t>
        </is>
      </c>
      <c r="E4696" s="58" t="n">
        <v>6699</v>
      </c>
      <c r="F4696" s="58" t="inlineStr">
        <is>
          <t>6699.00</t>
        </is>
      </c>
      <c r="G4696" s="58" t="inlineStr">
        <is>
          <t>Instock</t>
        </is>
      </c>
      <c r="H4696" s="58">
        <f>F4696+0</f>
        <v/>
      </c>
      <c r="I4696" s="58" t="n"/>
      <c r="J4696" s="9">
        <f>IF(I4696&lt;&gt;"",I4696,H4696)</f>
        <v/>
      </c>
      <c r="K4696" s="9">
        <f>E4696/(1+M4696)</f>
        <v/>
      </c>
      <c r="L4696" s="59" t="inlineStr">
        <is>
          <t>PLN</t>
        </is>
      </c>
      <c r="M4696" s="60" t="n">
        <v>0.23</v>
      </c>
      <c r="N4696" s="9">
        <f>K4696*VLOOKUP(L4696,'Exchange rate'!A:B,2,0)</f>
        <v/>
      </c>
      <c r="O4696" s="57" t="inlineStr">
        <is>
          <t>Play S</t>
        </is>
      </c>
      <c r="P4696" s="57" t="inlineStr">
        <is>
          <t>Play S</t>
        </is>
      </c>
      <c r="Q4696" s="57" t="inlineStr">
        <is>
          <t>Poland</t>
        </is>
      </c>
      <c r="R4696" s="61" t="inlineStr">
        <is>
          <t>https://www.play.pl/dlaciebie/produkty/samsung/samsung-s25-ultra-5g-512gb/?oid=4025025049&amp;ogrp=abonament&amp;installmentsAmount=24&amp;upfront=4999&amp;simCard=1&amp;context=B2C</t>
        </is>
      </c>
      <c r="S4696" s="62" t="inlineStr">
        <is>
          <t>Handset</t>
        </is>
      </c>
      <c r="T4696" s="62" t="n"/>
      <c r="U4696" s="61" t="inlineStr">
        <is>
          <t>play.pl_UMdcFzil7zHtR41QrvZFw==</t>
        </is>
      </c>
      <c r="V4696" t="inlineStr">
        <is>
          <t>20250424</t>
        </is>
      </c>
    </row>
    <row r="4697" ht="15" customHeight="1">
      <c r="A4697" s="56" t="inlineStr">
        <is>
          <t>BN2009852</t>
        </is>
      </c>
      <c r="B4697" s="57" t="inlineStr">
        <is>
          <t>Samsung</t>
        </is>
      </c>
      <c r="C4697" s="57" t="inlineStr">
        <is>
          <t>Galaxy S25 Ultra 12-512GB 5G</t>
        </is>
      </c>
      <c r="D4697" s="57" t="inlineStr">
        <is>
          <t>-</t>
        </is>
      </c>
      <c r="E4697" s="58" t="n">
        <v>6379</v>
      </c>
      <c r="F4697" s="58" t="inlineStr">
        <is>
          <t>6379.00</t>
        </is>
      </c>
      <c r="G4697" s="58" t="inlineStr">
        <is>
          <t>Instock</t>
        </is>
      </c>
      <c r="H4697" s="58">
        <f>F4697+0</f>
        <v/>
      </c>
      <c r="I4697" s="58" t="n"/>
      <c r="J4697" s="9">
        <f>IF(I4697&lt;&gt;"",I4697,H4697)</f>
        <v/>
      </c>
      <c r="K4697" s="9">
        <f>E4697/(1+M4697)</f>
        <v/>
      </c>
      <c r="L4697" s="59" t="inlineStr">
        <is>
          <t>PLN</t>
        </is>
      </c>
      <c r="M4697" s="60" t="n">
        <v>0.23</v>
      </c>
      <c r="N4697" s="9">
        <f>K4697*VLOOKUP(L4697,'Exchange rate'!A:B,2,0)</f>
        <v/>
      </c>
      <c r="O4697" s="57" t="inlineStr">
        <is>
          <t>Play M</t>
        </is>
      </c>
      <c r="P4697" s="57" t="inlineStr">
        <is>
          <t>Play M</t>
        </is>
      </c>
      <c r="Q4697" s="57" t="inlineStr">
        <is>
          <t>Poland</t>
        </is>
      </c>
      <c r="R4697" s="61" t="inlineStr">
        <is>
          <t>https://www.play.pl/dlaciebie/produkty/samsung/samsung-s25-ultra-5g-512gb/?oid=4026736649&amp;ogrp=abonament&amp;installmentsAmount=24&amp;upfront=499.00&amp;simCard=1&amp;context=B2C</t>
        </is>
      </c>
      <c r="S4697" s="62" t="inlineStr">
        <is>
          <t>Handset</t>
        </is>
      </c>
      <c r="T4697" s="62" t="n"/>
      <c r="U4697" s="61" t="inlineStr">
        <is>
          <t>play.pl_tbWmz3W3ILX85jNODhSTHA==</t>
        </is>
      </c>
      <c r="V4697" t="inlineStr">
        <is>
          <t>20250424</t>
        </is>
      </c>
    </row>
    <row r="4698" ht="15" customHeight="1">
      <c r="A4698" s="56" t="inlineStr">
        <is>
          <t>BN2009852</t>
        </is>
      </c>
      <c r="B4698" s="57" t="inlineStr">
        <is>
          <t>Samsung</t>
        </is>
      </c>
      <c r="C4698" s="57" t="inlineStr">
        <is>
          <t>Galaxy S25 Ultra 12-512GB 5G</t>
        </is>
      </c>
      <c r="D4698" s="57" t="inlineStr">
        <is>
          <t>-</t>
        </is>
      </c>
      <c r="E4698" s="58" t="n">
        <v>5899</v>
      </c>
      <c r="F4698" s="58" t="inlineStr">
        <is>
          <t>5899.00</t>
        </is>
      </c>
      <c r="G4698" s="58" t="inlineStr">
        <is>
          <t>Instock</t>
        </is>
      </c>
      <c r="H4698" s="58">
        <f>F4698+0</f>
        <v/>
      </c>
      <c r="I4698" s="58" t="n"/>
      <c r="J4698" s="9">
        <f>IF(I4698&lt;&gt;"",I4698,H4698)</f>
        <v/>
      </c>
      <c r="K4698" s="9">
        <f>E4698/(1+M4698)</f>
        <v/>
      </c>
      <c r="L4698" s="59" t="inlineStr">
        <is>
          <t>PLN</t>
        </is>
      </c>
      <c r="M4698" s="60" t="n">
        <v>0.23</v>
      </c>
      <c r="N4698" s="9">
        <f>K4698*VLOOKUP(L4698,'Exchange rate'!A:B,2,0)</f>
        <v/>
      </c>
      <c r="O4698" s="57" t="inlineStr">
        <is>
          <t>Play L</t>
        </is>
      </c>
      <c r="P4698" s="57" t="inlineStr">
        <is>
          <t>Play L</t>
        </is>
      </c>
      <c r="Q4698" s="57" t="inlineStr">
        <is>
          <t>Poland</t>
        </is>
      </c>
      <c r="R4698" s="61" t="inlineStr">
        <is>
          <t>https://www.play.pl/dlaciebie/produkty/samsung/samsung-s25-ultra-5g-512gb/?oid=4026736659&amp;ogrp=abonament&amp;installmentsAmount=24&amp;upfront=499.00</t>
        </is>
      </c>
      <c r="S4698" s="62" t="inlineStr">
        <is>
          <t>Handset</t>
        </is>
      </c>
      <c r="T4698" s="62" t="n"/>
      <c r="U4698" s="61" t="inlineStr">
        <is>
          <t>play.pl_RieUQV7R0Q+xaEA6V+Dbw==</t>
        </is>
      </c>
      <c r="V4698" t="inlineStr">
        <is>
          <t>20250424</t>
        </is>
      </c>
    </row>
    <row r="4699" ht="15" customHeight="1">
      <c r="A4699" s="56" t="inlineStr">
        <is>
          <t>BN2009797</t>
        </is>
      </c>
      <c r="B4699" s="57" t="inlineStr">
        <is>
          <t>Samsung</t>
        </is>
      </c>
      <c r="C4699" s="57" t="inlineStr">
        <is>
          <t>Galaxy S25+ 12-256GB 5G</t>
        </is>
      </c>
      <c r="D4699" s="57" t="inlineStr">
        <is>
          <t>-</t>
        </is>
      </c>
      <c r="E4699" s="58" t="n">
        <v>4899</v>
      </c>
      <c r="F4699" s="58" t="inlineStr">
        <is>
          <t>4899.00</t>
        </is>
      </c>
      <c r="G4699" s="58" t="inlineStr">
        <is>
          <t>Instock</t>
        </is>
      </c>
      <c r="H4699" s="58">
        <f>F4699+0</f>
        <v/>
      </c>
      <c r="I4699" s="58" t="n"/>
      <c r="J4699" s="9">
        <f>IF(I4699&lt;&gt;"",I4699,H4699)</f>
        <v/>
      </c>
      <c r="K4699" s="9">
        <f>E4699/(1+M4699)</f>
        <v/>
      </c>
      <c r="L4699" s="59" t="inlineStr">
        <is>
          <t>PLN</t>
        </is>
      </c>
      <c r="M4699" s="60" t="n">
        <v>0.23</v>
      </c>
      <c r="N4699" s="9">
        <f>K4699*VLOOKUP(L4699,'Exchange rate'!A:B,2,0)</f>
        <v/>
      </c>
      <c r="O4699" s="57" t="inlineStr">
        <is>
          <t>Play S</t>
        </is>
      </c>
      <c r="P4699" s="57" t="inlineStr">
        <is>
          <t>Play S</t>
        </is>
      </c>
      <c r="Q4699" s="57" t="inlineStr">
        <is>
          <t>Poland</t>
        </is>
      </c>
      <c r="R4699" s="61" t="inlineStr">
        <is>
          <t>https://www.play.pl/dlaciebie/produkty/samsung/samsung-s25-plus-5g-256gb/?oid=4025025049&amp;simCard=1&amp;context=B2C</t>
        </is>
      </c>
      <c r="S4699" s="62" t="inlineStr">
        <is>
          <t>Handset</t>
        </is>
      </c>
      <c r="T4699" s="62" t="n"/>
      <c r="U4699" s="61" t="inlineStr">
        <is>
          <t>play.pl_7mOBB3roS0Cu89XEHYy+dQ==</t>
        </is>
      </c>
      <c r="V4699" t="inlineStr">
        <is>
          <t>20250424</t>
        </is>
      </c>
    </row>
    <row r="4700" ht="15" customHeight="1">
      <c r="A4700" s="56" t="inlineStr">
        <is>
          <t>BN2009797</t>
        </is>
      </c>
      <c r="B4700" s="57" t="inlineStr">
        <is>
          <t>Samsung</t>
        </is>
      </c>
      <c r="C4700" s="57" t="inlineStr">
        <is>
          <t>Galaxy S25+ 12-256GB 5G</t>
        </is>
      </c>
      <c r="D4700" s="57" t="inlineStr">
        <is>
          <t>-</t>
        </is>
      </c>
      <c r="E4700" s="58" t="n">
        <v>4699</v>
      </c>
      <c r="F4700" s="58" t="inlineStr">
        <is>
          <t>4699.00</t>
        </is>
      </c>
      <c r="G4700" s="58" t="inlineStr">
        <is>
          <t>Instock</t>
        </is>
      </c>
      <c r="H4700" s="58">
        <f>F4700+0</f>
        <v/>
      </c>
      <c r="I4700" s="58" t="n"/>
      <c r="J4700" s="9">
        <f>IF(I4700&lt;&gt;"",I4700,H4700)</f>
        <v/>
      </c>
      <c r="K4700" s="9">
        <f>E4700/(1+M4700)</f>
        <v/>
      </c>
      <c r="L4700" s="59" t="inlineStr">
        <is>
          <t>PLN</t>
        </is>
      </c>
      <c r="M4700" s="60" t="n">
        <v>0.23</v>
      </c>
      <c r="N4700" s="9">
        <f>K4700*VLOOKUP(L4700,'Exchange rate'!A:B,2,0)</f>
        <v/>
      </c>
      <c r="O4700" s="57" t="inlineStr">
        <is>
          <t>Play M</t>
        </is>
      </c>
      <c r="P4700" s="57" t="inlineStr">
        <is>
          <t>Play M</t>
        </is>
      </c>
      <c r="Q4700" s="57" t="inlineStr">
        <is>
          <t>Poland</t>
        </is>
      </c>
      <c r="R4700" s="61" t="inlineStr">
        <is>
          <t>https://www.play.pl/dlaciebie/produkty/samsung/samsung-s25-plus-5g-256gb/?oid=4026736649&amp;simCard=1&amp;context=B2C</t>
        </is>
      </c>
      <c r="S4700" s="62" t="inlineStr">
        <is>
          <t>Handset</t>
        </is>
      </c>
      <c r="T4700" s="62" t="n"/>
      <c r="U4700" s="61" t="inlineStr">
        <is>
          <t>play.pl_yK+ODksOH8L5RCIW3yKw==</t>
        </is>
      </c>
      <c r="V4700" t="inlineStr">
        <is>
          <t>20250424</t>
        </is>
      </c>
    </row>
    <row r="4701" ht="15" customHeight="1">
      <c r="A4701" s="56" t="inlineStr">
        <is>
          <t>BN2009797</t>
        </is>
      </c>
      <c r="B4701" s="57" t="inlineStr">
        <is>
          <t>Samsung</t>
        </is>
      </c>
      <c r="C4701" s="57" t="inlineStr">
        <is>
          <t>Galaxy S25+ 12-256GB 5G</t>
        </is>
      </c>
      <c r="D4701" s="57" t="inlineStr">
        <is>
          <t>-</t>
        </is>
      </c>
      <c r="E4701" s="58" t="n">
        <v>4499</v>
      </c>
      <c r="F4701" s="58" t="inlineStr">
        <is>
          <t>4499.00</t>
        </is>
      </c>
      <c r="G4701" s="58" t="inlineStr">
        <is>
          <t>Instock</t>
        </is>
      </c>
      <c r="H4701" s="58">
        <f>F4701+0</f>
        <v/>
      </c>
      <c r="I4701" s="58" t="n"/>
      <c r="J4701" s="9">
        <f>IF(I4701&lt;&gt;"",I4701,H4701)</f>
        <v/>
      </c>
      <c r="K4701" s="9">
        <f>E4701/(1+M4701)</f>
        <v/>
      </c>
      <c r="L4701" s="59" t="inlineStr">
        <is>
          <t>PLN</t>
        </is>
      </c>
      <c r="M4701" s="60" t="n">
        <v>0.23</v>
      </c>
      <c r="N4701" s="9">
        <f>K4701*VLOOKUP(L4701,'Exchange rate'!A:B,2,0)</f>
        <v/>
      </c>
      <c r="O4701" s="57" t="inlineStr">
        <is>
          <t>Play L</t>
        </is>
      </c>
      <c r="P4701" s="57" t="inlineStr">
        <is>
          <t>Play L</t>
        </is>
      </c>
      <c r="Q4701" s="57" t="inlineStr">
        <is>
          <t>Poland</t>
        </is>
      </c>
      <c r="R4701" s="61" t="inlineStr">
        <is>
          <t>https://www.play.pl/dlaciebie/produkty/samsung/samsung-s25-plus-5g-256gb/?oid=4026736659</t>
        </is>
      </c>
      <c r="S4701" s="62" t="inlineStr">
        <is>
          <t>Handset</t>
        </is>
      </c>
      <c r="T4701" s="62" t="n"/>
      <c r="U4701" s="61" t="inlineStr">
        <is>
          <t>play.pl_nb965JXeaKPTwnVcdibT4Q==</t>
        </is>
      </c>
      <c r="V4701" t="inlineStr">
        <is>
          <t>20250424</t>
        </is>
      </c>
    </row>
    <row r="4702" ht="15" customHeight="1">
      <c r="A4702" s="56" t="inlineStr">
        <is>
          <t>BN2009850</t>
        </is>
      </c>
      <c r="B4702" s="57" t="inlineStr">
        <is>
          <t>Samsung</t>
        </is>
      </c>
      <c r="C4702" s="57" t="inlineStr">
        <is>
          <t>Galaxy S25+ 12-512GB 5G</t>
        </is>
      </c>
      <c r="D4702" s="57" t="inlineStr">
        <is>
          <t>-</t>
        </is>
      </c>
      <c r="E4702" s="58" t="n">
        <v>5399</v>
      </c>
      <c r="F4702" s="58" t="inlineStr">
        <is>
          <t>5399.00</t>
        </is>
      </c>
      <c r="G4702" s="58" t="inlineStr">
        <is>
          <t>Instock</t>
        </is>
      </c>
      <c r="H4702" s="58">
        <f>F4702+0</f>
        <v/>
      </c>
      <c r="I4702" s="58" t="n"/>
      <c r="J4702" s="9">
        <f>IF(I4702&lt;&gt;"",I4702,H4702)</f>
        <v/>
      </c>
      <c r="K4702" s="9">
        <f>E4702/(1+M4702)</f>
        <v/>
      </c>
      <c r="L4702" s="59" t="inlineStr">
        <is>
          <t>PLN</t>
        </is>
      </c>
      <c r="M4702" s="60" t="n">
        <v>0.23</v>
      </c>
      <c r="N4702" s="9">
        <f>K4702*VLOOKUP(L4702,'Exchange rate'!A:B,2,0)</f>
        <v/>
      </c>
      <c r="O4702" s="57" t="inlineStr">
        <is>
          <t>Play S</t>
        </is>
      </c>
      <c r="P4702" s="57" t="inlineStr">
        <is>
          <t>Play S</t>
        </is>
      </c>
      <c r="Q4702" s="57" t="inlineStr">
        <is>
          <t>Poland</t>
        </is>
      </c>
      <c r="R4702" s="61" t="inlineStr">
        <is>
          <t>https://www.play.pl/dlaciebie/produkty/samsung/samsung-s25-plus-5g-512gb/?oid=4025025049&amp;ogrp=abonament&amp;installmentsAmount=24&amp;upfront=3699&amp;simCard=1&amp;context=B2C</t>
        </is>
      </c>
      <c r="S4702" s="62" t="inlineStr">
        <is>
          <t>Handset</t>
        </is>
      </c>
      <c r="T4702" s="62" t="n"/>
      <c r="U4702" s="61" t="inlineStr">
        <is>
          <t>play.pl_Dkp5iNrKbAxH54RtFe68xA==</t>
        </is>
      </c>
      <c r="V4702" t="inlineStr">
        <is>
          <t>20250424</t>
        </is>
      </c>
    </row>
    <row r="4703" ht="15" customHeight="1">
      <c r="A4703" s="56" t="inlineStr">
        <is>
          <t>BN2009850</t>
        </is>
      </c>
      <c r="B4703" s="57" t="inlineStr">
        <is>
          <t>Samsung</t>
        </is>
      </c>
      <c r="C4703" s="57" t="inlineStr">
        <is>
          <t>Galaxy S25+ 12-512GB 5G</t>
        </is>
      </c>
      <c r="D4703" s="57" t="inlineStr">
        <is>
          <t>-</t>
        </is>
      </c>
      <c r="E4703" s="58" t="n">
        <v>5199</v>
      </c>
      <c r="F4703" s="58" t="inlineStr">
        <is>
          <t>5199.00</t>
        </is>
      </c>
      <c r="G4703" s="58" t="inlineStr">
        <is>
          <t>Instock</t>
        </is>
      </c>
      <c r="H4703" s="58">
        <f>F4703+0</f>
        <v/>
      </c>
      <c r="I4703" s="58" t="n"/>
      <c r="J4703" s="9">
        <f>IF(I4703&lt;&gt;"",I4703,H4703)</f>
        <v/>
      </c>
      <c r="K4703" s="9">
        <f>E4703/(1+M4703)</f>
        <v/>
      </c>
      <c r="L4703" s="59" t="inlineStr">
        <is>
          <t>PLN</t>
        </is>
      </c>
      <c r="M4703" s="60" t="n">
        <v>0.23</v>
      </c>
      <c r="N4703" s="9">
        <f>K4703*VLOOKUP(L4703,'Exchange rate'!A:B,2,0)</f>
        <v/>
      </c>
      <c r="O4703" s="57" t="inlineStr">
        <is>
          <t>Play M</t>
        </is>
      </c>
      <c r="P4703" s="57" t="inlineStr">
        <is>
          <t>Play M</t>
        </is>
      </c>
      <c r="Q4703" s="57" t="inlineStr">
        <is>
          <t>Poland</t>
        </is>
      </c>
      <c r="R4703" s="61" t="inlineStr">
        <is>
          <t>https://www.play.pl/dlaciebie/produkty/samsung/samsung-s25-plus-5g-512gb/?oid=4026736649&amp;ogrp=abonament&amp;installmentsAmount=24&amp;upfront=499.00&amp;simCard=1&amp;context=B2C</t>
        </is>
      </c>
      <c r="S4703" s="62" t="inlineStr">
        <is>
          <t>Handset</t>
        </is>
      </c>
      <c r="T4703" s="62" t="n"/>
      <c r="U4703" s="61" t="inlineStr">
        <is>
          <t>play.pl_UJb8HuLq5sTlun2TDx1GLg==</t>
        </is>
      </c>
      <c r="V4703" t="inlineStr">
        <is>
          <t>20250424</t>
        </is>
      </c>
    </row>
    <row r="4704" ht="15" customHeight="1">
      <c r="A4704" s="56" t="inlineStr">
        <is>
          <t>BN2009850</t>
        </is>
      </c>
      <c r="B4704" s="57" t="inlineStr">
        <is>
          <t>Samsung</t>
        </is>
      </c>
      <c r="C4704" s="57" t="inlineStr">
        <is>
          <t>Galaxy S25+ 12-512GB 5G</t>
        </is>
      </c>
      <c r="D4704" s="57" t="inlineStr">
        <is>
          <t>-</t>
        </is>
      </c>
      <c r="E4704" s="58" t="n">
        <v>4999</v>
      </c>
      <c r="F4704" s="58" t="inlineStr">
        <is>
          <t>4999.00</t>
        </is>
      </c>
      <c r="G4704" s="58" t="inlineStr">
        <is>
          <t>Instock</t>
        </is>
      </c>
      <c r="H4704" s="58">
        <f>F4704+0</f>
        <v/>
      </c>
      <c r="I4704" s="58" t="n"/>
      <c r="J4704" s="9">
        <f>IF(I4704&lt;&gt;"",I4704,H4704)</f>
        <v/>
      </c>
      <c r="K4704" s="9">
        <f>E4704/(1+M4704)</f>
        <v/>
      </c>
      <c r="L4704" s="59" t="inlineStr">
        <is>
          <t>PLN</t>
        </is>
      </c>
      <c r="M4704" s="60" t="n">
        <v>0.23</v>
      </c>
      <c r="N4704" s="9">
        <f>K4704*VLOOKUP(L4704,'Exchange rate'!A:B,2,0)</f>
        <v/>
      </c>
      <c r="O4704" s="57" t="inlineStr">
        <is>
          <t>Play L</t>
        </is>
      </c>
      <c r="P4704" s="57" t="inlineStr">
        <is>
          <t>Play L</t>
        </is>
      </c>
      <c r="Q4704" s="57" t="inlineStr">
        <is>
          <t>Poland</t>
        </is>
      </c>
      <c r="R4704" s="61" t="inlineStr">
        <is>
          <t>https://www.play.pl/dlaciebie/produkty/samsung/samsung-s25-plus-5g-512gb/?oid=4026736659&amp;ogrp=abonament&amp;installmentsAmount=24&amp;upfront=499.00</t>
        </is>
      </c>
      <c r="S4704" s="62" t="inlineStr">
        <is>
          <t>Handset</t>
        </is>
      </c>
      <c r="T4704" s="62" t="n"/>
      <c r="U4704" s="61" t="inlineStr">
        <is>
          <t>play.pl_SyQVYFnrW8ojMyHi2k6byg==</t>
        </is>
      </c>
      <c r="V4704" t="inlineStr">
        <is>
          <t>20250424</t>
        </is>
      </c>
    </row>
    <row r="4705" ht="15" customHeight="1">
      <c r="A4705" s="56" t="inlineStr">
        <is>
          <t>BN2008981</t>
        </is>
      </c>
      <c r="B4705" s="57" t="inlineStr">
        <is>
          <t>Samsung</t>
        </is>
      </c>
      <c r="C4705" s="57" t="inlineStr">
        <is>
          <t>Galaxy Tab A9+ 4-64GB 5G</t>
        </is>
      </c>
      <c r="D4705" s="57" t="inlineStr">
        <is>
          <t>-</t>
        </is>
      </c>
      <c r="E4705" s="58" t="n">
        <v>1249</v>
      </c>
      <c r="F4705" s="58" t="inlineStr">
        <is>
          <t>1249.00</t>
        </is>
      </c>
      <c r="G4705" s="58" t="inlineStr">
        <is>
          <t>Instock</t>
        </is>
      </c>
      <c r="H4705" s="58">
        <f>F4705+0</f>
        <v/>
      </c>
      <c r="I4705" s="58" t="n"/>
      <c r="J4705" s="9">
        <f>IF(I4705&lt;&gt;"",I4705,H4705)</f>
        <v/>
      </c>
      <c r="K4705" s="9">
        <f>E4705/(1+M4705)</f>
        <v/>
      </c>
      <c r="L4705" s="59" t="inlineStr">
        <is>
          <t>PLN</t>
        </is>
      </c>
      <c r="M4705" s="60" t="n">
        <v>0.23</v>
      </c>
      <c r="N4705" s="9">
        <f>K4705*VLOOKUP(L4705,'Exchange rate'!A:B,2,0)</f>
        <v/>
      </c>
      <c r="O4705" s="57" t="inlineStr">
        <is>
          <t>Play S</t>
        </is>
      </c>
      <c r="P4705" s="57" t="inlineStr">
        <is>
          <t>Play S</t>
        </is>
      </c>
      <c r="Q4705" s="57" t="inlineStr">
        <is>
          <t>Poland</t>
        </is>
      </c>
      <c r="R4705" s="61" t="inlineStr">
        <is>
          <t>https://www.play.pl/dlaciebie/produkty/samsung/samsung-galaxy-tab-9-plus-5g/?oid=4025025049&amp;ogrp=internet-pro&amp;installmentsAmount=24&amp;upfront=1.0</t>
        </is>
      </c>
      <c r="S4705" s="62" t="inlineStr">
        <is>
          <t>Tablet</t>
        </is>
      </c>
      <c r="T4705" s="62" t="inlineStr">
        <is>
          <t>new</t>
        </is>
      </c>
      <c r="U4705" s="61" t="inlineStr">
        <is>
          <t>play.pl_EALzuHa9s0bmRpKP1v4rw==</t>
        </is>
      </c>
      <c r="V4705" t="inlineStr">
        <is>
          <t>20250424</t>
        </is>
      </c>
    </row>
    <row r="4706" ht="15" customHeight="1">
      <c r="A4706" s="56" t="inlineStr">
        <is>
          <t>BN2008981</t>
        </is>
      </c>
      <c r="B4706" s="57" t="inlineStr">
        <is>
          <t>Samsung</t>
        </is>
      </c>
      <c r="C4706" s="57" t="inlineStr">
        <is>
          <t>Galaxy Tab A9+ 4-64GB 5G</t>
        </is>
      </c>
      <c r="D4706" s="57" t="inlineStr">
        <is>
          <t>-</t>
        </is>
      </c>
      <c r="E4706" s="58" t="n">
        <v>1249</v>
      </c>
      <c r="F4706" s="58" t="inlineStr">
        <is>
          <t>1249.00</t>
        </is>
      </c>
      <c r="G4706" s="58" t="inlineStr">
        <is>
          <t>Instock</t>
        </is>
      </c>
      <c r="H4706" s="58">
        <f>F4706+0</f>
        <v/>
      </c>
      <c r="I4706" s="58" t="n"/>
      <c r="J4706" s="9">
        <f>IF(I4706&lt;&gt;"",I4706,H4706)</f>
        <v/>
      </c>
      <c r="K4706" s="9">
        <f>E4706/(1+M4706)</f>
        <v/>
      </c>
      <c r="L4706" s="59" t="inlineStr">
        <is>
          <t>PLN</t>
        </is>
      </c>
      <c r="M4706" s="60" t="n">
        <v>0.23</v>
      </c>
      <c r="N4706" s="9">
        <f>K4706*VLOOKUP(L4706,'Exchange rate'!A:B,2,0)</f>
        <v/>
      </c>
      <c r="O4706" s="57" t="inlineStr">
        <is>
          <t>Play M</t>
        </is>
      </c>
      <c r="P4706" s="57" t="inlineStr">
        <is>
          <t>Play M</t>
        </is>
      </c>
      <c r="Q4706" s="57" t="inlineStr">
        <is>
          <t>Poland</t>
        </is>
      </c>
      <c r="R4706" s="61" t="inlineStr">
        <is>
          <t>https://www.play.pl/dlaciebie/produkty/samsung/samsung-galaxy-tab-9-plus-5g/?oid=4026736649&amp;ogrp=internet-pro&amp;installmentsAmount=24&amp;upfront=1.0</t>
        </is>
      </c>
      <c r="S4706" s="62" t="inlineStr">
        <is>
          <t>Tablet</t>
        </is>
      </c>
      <c r="T4706" s="62" t="inlineStr">
        <is>
          <t>new</t>
        </is>
      </c>
      <c r="U4706" s="61" t="inlineStr">
        <is>
          <t>play.pl_irgk2oGMKu3ch+cF1Gk6aw==</t>
        </is>
      </c>
      <c r="V4706" t="inlineStr">
        <is>
          <t>20250424</t>
        </is>
      </c>
    </row>
    <row r="4707" ht="15" customHeight="1">
      <c r="A4707" s="56" t="inlineStr">
        <is>
          <t>BN2008981</t>
        </is>
      </c>
      <c r="B4707" s="57" t="inlineStr">
        <is>
          <t>Samsung</t>
        </is>
      </c>
      <c r="C4707" s="57" t="inlineStr">
        <is>
          <t>Galaxy Tab A9+ 4-64GB 5G</t>
        </is>
      </c>
      <c r="D4707" s="57" t="inlineStr">
        <is>
          <t>-</t>
        </is>
      </c>
      <c r="E4707" s="58" t="n">
        <v>1199</v>
      </c>
      <c r="F4707" s="58" t="inlineStr">
        <is>
          <t>1199.00</t>
        </is>
      </c>
      <c r="G4707" s="58" t="inlineStr">
        <is>
          <t>Instock</t>
        </is>
      </c>
      <c r="H4707" s="58">
        <f>F4707+0</f>
        <v/>
      </c>
      <c r="I4707" s="58" t="n"/>
      <c r="J4707" s="9">
        <f>IF(I4707&lt;&gt;"",I4707,H4707)</f>
        <v/>
      </c>
      <c r="K4707" s="9">
        <f>E4707/(1+M4707)</f>
        <v/>
      </c>
      <c r="L4707" s="59" t="inlineStr">
        <is>
          <t>PLN</t>
        </is>
      </c>
      <c r="M4707" s="60" t="n">
        <v>0.23</v>
      </c>
      <c r="N4707" s="9">
        <f>K4707*VLOOKUP(L4707,'Exchange rate'!A:B,2,0)</f>
        <v/>
      </c>
      <c r="O4707" s="57" t="inlineStr">
        <is>
          <t>Play L</t>
        </is>
      </c>
      <c r="P4707" s="57" t="inlineStr">
        <is>
          <t>Play L</t>
        </is>
      </c>
      <c r="Q4707" s="57" t="inlineStr">
        <is>
          <t>Poland</t>
        </is>
      </c>
      <c r="R4707" s="61" t="inlineStr">
        <is>
          <t>https://www.play.pl/dlaciebie/produkty/samsung/samsung-galaxy-tab-9-plus-5g/?oid=4026736659&amp;ogrp=internet-pro&amp;installmentsAmount=24&amp;upfront=1.0</t>
        </is>
      </c>
      <c r="S4707" s="62" t="inlineStr">
        <is>
          <t>Tablet</t>
        </is>
      </c>
      <c r="T4707" s="62" t="inlineStr">
        <is>
          <t>new</t>
        </is>
      </c>
      <c r="U4707" s="61" t="inlineStr">
        <is>
          <t>play.pl_FVza3mjfZ8Oy+oR9fQyj6A==</t>
        </is>
      </c>
      <c r="V4707" t="inlineStr">
        <is>
          <t>20250424</t>
        </is>
      </c>
    </row>
    <row r="4708" ht="15" customHeight="1">
      <c r="A4708" s="56" t="inlineStr">
        <is>
          <t>BN2008977</t>
        </is>
      </c>
      <c r="B4708" s="57" t="inlineStr">
        <is>
          <t>Samsung</t>
        </is>
      </c>
      <c r="C4708" s="57" t="inlineStr">
        <is>
          <t>Galaxy Tab S9 FE 6-128GB 5G</t>
        </is>
      </c>
      <c r="D4708" s="57" t="inlineStr">
        <is>
          <t>-</t>
        </is>
      </c>
      <c r="E4708" s="58" t="n">
        <v>0</v>
      </c>
      <c r="F4708" s="58" t="inlineStr">
        <is>
          <t>0.00</t>
        </is>
      </c>
      <c r="G4708" s="58" t="inlineStr">
        <is>
          <t>Outstock</t>
        </is>
      </c>
      <c r="H4708" s="58">
        <f>F4708+0</f>
        <v/>
      </c>
      <c r="I4708" s="58" t="n"/>
      <c r="J4708" s="9">
        <f>IF(I4708&lt;&gt;"",I4708,H4708)</f>
        <v/>
      </c>
      <c r="K4708" s="9">
        <f>E4708/(1+M4708)</f>
        <v/>
      </c>
      <c r="L4708" s="59" t="inlineStr">
        <is>
          <t>PLN</t>
        </is>
      </c>
      <c r="M4708" s="60" t="n">
        <v>0.23</v>
      </c>
      <c r="N4708" s="9">
        <f>K4708*VLOOKUP(L4708,'Exchange rate'!A:B,2,0)</f>
        <v/>
      </c>
      <c r="O4708" s="57" t="inlineStr">
        <is>
          <t>Play S</t>
        </is>
      </c>
      <c r="P4708" s="57" t="inlineStr">
        <is>
          <t>Play S</t>
        </is>
      </c>
      <c r="Q4708" s="57" t="inlineStr">
        <is>
          <t>Poland</t>
        </is>
      </c>
      <c r="R4708" s="61" t="inlineStr">
        <is>
          <t>https://www.play.pl/dlaciebie/produkty/samsung/samsung-galaxy-tab-s9-fe-5g/?oid=4025025049&amp;ogrp=internet-pro&amp;installmentsAmount=24&amp;upfront=999&amp;simCard=1&amp;context=B2C</t>
        </is>
      </c>
      <c r="S4708" s="62" t="inlineStr">
        <is>
          <t>Tablet</t>
        </is>
      </c>
      <c r="T4708" s="62" t="n"/>
      <c r="U4708" s="61" t="inlineStr">
        <is>
          <t>play.pl_MXNC3vtoLjTObaSec2NQHw==</t>
        </is>
      </c>
      <c r="V4708" t="inlineStr">
        <is>
          <t>20250424</t>
        </is>
      </c>
    </row>
    <row r="4709" ht="15" customHeight="1">
      <c r="A4709" s="56" t="inlineStr">
        <is>
          <t>BN2008977</t>
        </is>
      </c>
      <c r="B4709" s="57" t="inlineStr">
        <is>
          <t>Samsung</t>
        </is>
      </c>
      <c r="C4709" s="57" t="inlineStr">
        <is>
          <t>Galaxy Tab S9 FE 6-128GB 5G</t>
        </is>
      </c>
      <c r="D4709" s="57" t="inlineStr">
        <is>
          <t>-</t>
        </is>
      </c>
      <c r="E4709" s="58" t="n">
        <v>0</v>
      </c>
      <c r="F4709" s="58" t="inlineStr">
        <is>
          <t>0.00</t>
        </is>
      </c>
      <c r="G4709" s="58" t="inlineStr">
        <is>
          <t>Outstock</t>
        </is>
      </c>
      <c r="H4709" s="58">
        <f>F4709+0</f>
        <v/>
      </c>
      <c r="I4709" s="58" t="n"/>
      <c r="J4709" s="9">
        <f>IF(I4709&lt;&gt;"",I4709,H4709)</f>
        <v/>
      </c>
      <c r="K4709" s="9">
        <f>E4709/(1+M4709)</f>
        <v/>
      </c>
      <c r="L4709" s="59" t="inlineStr">
        <is>
          <t>PLN</t>
        </is>
      </c>
      <c r="M4709" s="60" t="n">
        <v>0.23</v>
      </c>
      <c r="N4709" s="9">
        <f>K4709*VLOOKUP(L4709,'Exchange rate'!A:B,2,0)</f>
        <v/>
      </c>
      <c r="O4709" s="57" t="inlineStr">
        <is>
          <t>Play M</t>
        </is>
      </c>
      <c r="P4709" s="57" t="inlineStr">
        <is>
          <t>Play M</t>
        </is>
      </c>
      <c r="Q4709" s="57" t="inlineStr">
        <is>
          <t>Poland</t>
        </is>
      </c>
      <c r="R4709" s="61" t="inlineStr">
        <is>
          <t>https://www.play.pl/dlaciebie/produkty/samsung/samsung-galaxy-tab-s9-fe-5g/?oid=4026736649&amp;ogrp=internet-pro&amp;installmentsAmount=24&amp;upfront=499&amp;simCard=1&amp;context=B2C</t>
        </is>
      </c>
      <c r="S4709" s="62" t="inlineStr">
        <is>
          <t>Tablet</t>
        </is>
      </c>
      <c r="T4709" s="62" t="n"/>
      <c r="U4709" s="61" t="inlineStr">
        <is>
          <t>play.pl_RfLkMoywEpgJcOppsz2TIg==</t>
        </is>
      </c>
      <c r="V4709" t="inlineStr">
        <is>
          <t>20250424</t>
        </is>
      </c>
    </row>
    <row r="4710" ht="15" customHeight="1">
      <c r="A4710" s="56" t="inlineStr">
        <is>
          <t>BN2008977</t>
        </is>
      </c>
      <c r="B4710" s="57" t="inlineStr">
        <is>
          <t>Samsung</t>
        </is>
      </c>
      <c r="C4710" s="57" t="inlineStr">
        <is>
          <t>Galaxy Tab S9 FE 6-128GB 5G</t>
        </is>
      </c>
      <c r="D4710" s="57" t="inlineStr">
        <is>
          <t>-</t>
        </is>
      </c>
      <c r="E4710" s="58" t="n">
        <v>0</v>
      </c>
      <c r="F4710" s="58" t="inlineStr">
        <is>
          <t>0.00</t>
        </is>
      </c>
      <c r="G4710" s="58" t="inlineStr">
        <is>
          <t>Outstock</t>
        </is>
      </c>
      <c r="H4710" s="58">
        <f>F4710+0</f>
        <v/>
      </c>
      <c r="I4710" s="58" t="n"/>
      <c r="J4710" s="9">
        <f>IF(I4710&lt;&gt;"",I4710,H4710)</f>
        <v/>
      </c>
      <c r="K4710" s="9">
        <f>E4710/(1+M4710)</f>
        <v/>
      </c>
      <c r="L4710" s="59" t="inlineStr">
        <is>
          <t>PLN</t>
        </is>
      </c>
      <c r="M4710" s="60" t="n">
        <v>0.23</v>
      </c>
      <c r="N4710" s="9">
        <f>K4710*VLOOKUP(L4710,'Exchange rate'!A:B,2,0)</f>
        <v/>
      </c>
      <c r="O4710" s="57" t="inlineStr">
        <is>
          <t>Play L</t>
        </is>
      </c>
      <c r="P4710" s="57" t="inlineStr">
        <is>
          <t>Play L</t>
        </is>
      </c>
      <c r="Q4710" s="57" t="inlineStr">
        <is>
          <t>Poland</t>
        </is>
      </c>
      <c r="R4710" s="61" t="inlineStr">
        <is>
          <t>https://www.play.pl/dlaciebie/produkty/samsung/samsung-galaxy-tab-s9-fe-5g/?oid=4026736659&amp;ogrp=internet-pro&amp;installmentsAmount=24&amp;upfront=499&amp;simCard=1&amp;context=B2C</t>
        </is>
      </c>
      <c r="S4710" s="62" t="inlineStr">
        <is>
          <t>Tablet</t>
        </is>
      </c>
      <c r="T4710" s="62" t="n"/>
      <c r="U4710" s="61" t="inlineStr">
        <is>
          <t>play.pl_aynUPcwrRsaLBJagaqGA==</t>
        </is>
      </c>
      <c r="V4710" t="inlineStr">
        <is>
          <t>20250424</t>
        </is>
      </c>
    </row>
    <row r="4711" ht="15" customHeight="1">
      <c r="A4711" s="56" t="inlineStr">
        <is>
          <t>BN4000698</t>
        </is>
      </c>
      <c r="B4711" s="57" t="inlineStr">
        <is>
          <t>Samsung</t>
        </is>
      </c>
      <c r="C4711" s="57" t="inlineStr">
        <is>
          <t>Galaxy Watch6 Classic 47mm LTE</t>
        </is>
      </c>
      <c r="D4711" s="57" t="inlineStr">
        <is>
          <t>-</t>
        </is>
      </c>
      <c r="E4711" s="58" t="n">
        <v>0</v>
      </c>
      <c r="F4711" s="58" t="inlineStr">
        <is>
          <t>0.00</t>
        </is>
      </c>
      <c r="G4711" s="58" t="inlineStr">
        <is>
          <t>Outstock</t>
        </is>
      </c>
      <c r="H4711" s="58">
        <f>F4711+0</f>
        <v/>
      </c>
      <c r="I4711" s="58" t="n"/>
      <c r="J4711" s="9">
        <f>IF(I4711&lt;&gt;"",I4711,H4711)</f>
        <v/>
      </c>
      <c r="K4711" s="9">
        <f>E4711/(1+M4711)</f>
        <v/>
      </c>
      <c r="L4711" s="59" t="inlineStr">
        <is>
          <t>PLN</t>
        </is>
      </c>
      <c r="M4711" s="60" t="n">
        <v>0.23</v>
      </c>
      <c r="N4711" s="9">
        <f>K4711*VLOOKUP(L4711,'Exchange rate'!A:B,2,0)</f>
        <v/>
      </c>
      <c r="O4711" s="57" t="inlineStr">
        <is>
          <t>Play S</t>
        </is>
      </c>
      <c r="P4711" s="57" t="inlineStr">
        <is>
          <t>Play S</t>
        </is>
      </c>
      <c r="Q4711" s="57" t="inlineStr">
        <is>
          <t>Poland</t>
        </is>
      </c>
      <c r="R4711" s="61" t="inlineStr">
        <is>
          <t>https://www.play.pl/dlaciebie/produkty/samsung/samsung-galaxy-watch6-classic-47mm-lte/?oid=4025025049</t>
        </is>
      </c>
      <c r="S4711" s="62" t="inlineStr">
        <is>
          <t>Smartwatch</t>
        </is>
      </c>
      <c r="T4711" s="62" t="n"/>
      <c r="U4711" s="61" t="inlineStr">
        <is>
          <t>play.pl_QUvR9tDY9DPj5NaJX8uHA==</t>
        </is>
      </c>
      <c r="V4711" t="inlineStr">
        <is>
          <t>20250424</t>
        </is>
      </c>
    </row>
    <row r="4712" ht="15" customHeight="1">
      <c r="A4712" s="56" t="inlineStr">
        <is>
          <t>BN4000698</t>
        </is>
      </c>
      <c r="B4712" s="57" t="inlineStr">
        <is>
          <t>Samsung</t>
        </is>
      </c>
      <c r="C4712" s="57" t="inlineStr">
        <is>
          <t>Galaxy Watch6 Classic 47mm LTE</t>
        </is>
      </c>
      <c r="D4712" s="57" t="inlineStr">
        <is>
          <t>-</t>
        </is>
      </c>
      <c r="E4712" s="58" t="n">
        <v>0</v>
      </c>
      <c r="F4712" s="58" t="inlineStr">
        <is>
          <t>0.00</t>
        </is>
      </c>
      <c r="G4712" s="58" t="inlineStr">
        <is>
          <t>Outstock</t>
        </is>
      </c>
      <c r="H4712" s="58">
        <f>F4712+0</f>
        <v/>
      </c>
      <c r="I4712" s="58" t="n"/>
      <c r="J4712" s="9">
        <f>IF(I4712&lt;&gt;"",I4712,H4712)</f>
        <v/>
      </c>
      <c r="K4712" s="9">
        <f>E4712/(1+M4712)</f>
        <v/>
      </c>
      <c r="L4712" s="59" t="inlineStr">
        <is>
          <t>PLN</t>
        </is>
      </c>
      <c r="M4712" s="60" t="n">
        <v>0.23</v>
      </c>
      <c r="N4712" s="9">
        <f>K4712*VLOOKUP(L4712,'Exchange rate'!A:B,2,0)</f>
        <v/>
      </c>
      <c r="O4712" s="57" t="inlineStr">
        <is>
          <t>Play M</t>
        </is>
      </c>
      <c r="P4712" s="57" t="inlineStr">
        <is>
          <t>Play M</t>
        </is>
      </c>
      <c r="Q4712" s="57" t="inlineStr">
        <is>
          <t>Poland</t>
        </is>
      </c>
      <c r="R4712" s="61" t="inlineStr">
        <is>
          <t>https://www.play.pl/dlaciebie/produkty/samsung/samsung-galaxy-watch6-classic-47mm-lte/?oid=4026736649&amp;simCard=1&amp;context=B2C</t>
        </is>
      </c>
      <c r="S4712" s="62" t="inlineStr">
        <is>
          <t>Smartwatch</t>
        </is>
      </c>
      <c r="T4712" s="62" t="n"/>
      <c r="U4712" s="61" t="inlineStr">
        <is>
          <t>play.pl_CEVSujnJDz5CJvtVFAbjRQ==</t>
        </is>
      </c>
      <c r="V4712" t="inlineStr">
        <is>
          <t>20250424</t>
        </is>
      </c>
    </row>
    <row r="4713" ht="15" customHeight="1">
      <c r="A4713" s="56" t="inlineStr">
        <is>
          <t>BN4000698</t>
        </is>
      </c>
      <c r="B4713" s="57" t="inlineStr">
        <is>
          <t>Samsung</t>
        </is>
      </c>
      <c r="C4713" s="57" t="inlineStr">
        <is>
          <t>Galaxy Watch6 Classic 47mm LTE</t>
        </is>
      </c>
      <c r="D4713" s="57" t="inlineStr">
        <is>
          <t>-</t>
        </is>
      </c>
      <c r="E4713" s="58" t="n">
        <v>0</v>
      </c>
      <c r="F4713" s="58" t="inlineStr">
        <is>
          <t>0.00</t>
        </is>
      </c>
      <c r="G4713" s="58" t="inlineStr">
        <is>
          <t>Outstock</t>
        </is>
      </c>
      <c r="H4713" s="58">
        <f>F4713+0</f>
        <v/>
      </c>
      <c r="I4713" s="58" t="n"/>
      <c r="J4713" s="9">
        <f>IF(I4713&lt;&gt;"",I4713,H4713)</f>
        <v/>
      </c>
      <c r="K4713" s="9">
        <f>E4713/(1+M4713)</f>
        <v/>
      </c>
      <c r="L4713" s="59" t="inlineStr">
        <is>
          <t>PLN</t>
        </is>
      </c>
      <c r="M4713" s="60" t="n">
        <v>0.23</v>
      </c>
      <c r="N4713" s="9">
        <f>K4713*VLOOKUP(L4713,'Exchange rate'!A:B,2,0)</f>
        <v/>
      </c>
      <c r="O4713" s="57" t="inlineStr">
        <is>
          <t>Play L</t>
        </is>
      </c>
      <c r="P4713" s="57" t="inlineStr">
        <is>
          <t>Play L</t>
        </is>
      </c>
      <c r="Q4713" s="57" t="inlineStr">
        <is>
          <t>Poland</t>
        </is>
      </c>
      <c r="R4713" s="61" t="inlineStr">
        <is>
          <t>https://www.play.pl/dlaciebie/produkty/samsung/samsung-galaxy-watch6-classic-47mm-lte/?oid=4026736659</t>
        </is>
      </c>
      <c r="S4713" s="62" t="inlineStr">
        <is>
          <t>Smartwatch</t>
        </is>
      </c>
      <c r="T4713" s="62" t="n"/>
      <c r="U4713" s="61" t="inlineStr">
        <is>
          <t>play.pl_BqpKbCZPTpXlycOxKlSFWA==</t>
        </is>
      </c>
      <c r="V4713" t="inlineStr">
        <is>
          <t>20250424</t>
        </is>
      </c>
    </row>
    <row r="4714" ht="15" customHeight="1">
      <c r="A4714" s="56" t="inlineStr">
        <is>
          <t>BN2009406</t>
        </is>
      </c>
      <c r="B4714" s="57" t="inlineStr">
        <is>
          <t>Samsung</t>
        </is>
      </c>
      <c r="C4714" s="57" t="inlineStr">
        <is>
          <t>Galaxy Watch7 40mm LTE</t>
        </is>
      </c>
      <c r="D4714" s="57" t="inlineStr">
        <is>
          <t>-</t>
        </is>
      </c>
      <c r="E4714" s="58" t="n">
        <v>0</v>
      </c>
      <c r="F4714" s="58" t="inlineStr">
        <is>
          <t>0.00</t>
        </is>
      </c>
      <c r="G4714" s="58" t="inlineStr">
        <is>
          <t>Outstock</t>
        </is>
      </c>
      <c r="H4714" s="58">
        <f>F4714+0</f>
        <v/>
      </c>
      <c r="I4714" s="58" t="n"/>
      <c r="J4714" s="9">
        <f>IF(I4714&lt;&gt;"",I4714,H4714)</f>
        <v/>
      </c>
      <c r="K4714" s="9">
        <f>E4714/(1+M4714)</f>
        <v/>
      </c>
      <c r="L4714" s="59" t="inlineStr">
        <is>
          <t>PLN</t>
        </is>
      </c>
      <c r="M4714" s="60" t="n">
        <v>0.23</v>
      </c>
      <c r="N4714" s="9">
        <f>K4714*VLOOKUP(L4714,'Exchange rate'!A:B,2,0)</f>
        <v/>
      </c>
      <c r="O4714" s="57" t="inlineStr">
        <is>
          <t>Play S</t>
        </is>
      </c>
      <c r="P4714" s="57" t="inlineStr">
        <is>
          <t>Play S</t>
        </is>
      </c>
      <c r="Q4714" s="57" t="inlineStr">
        <is>
          <t>Poland</t>
        </is>
      </c>
      <c r="R4714" s="61" t="inlineStr">
        <is>
          <t>https://www.play.pl/dlaciebie/produkty/samsung/samsung-galaxy-watch7-40mm-lte/?oid=4025025049</t>
        </is>
      </c>
      <c r="S4714" s="62" t="inlineStr">
        <is>
          <t>Smart Watch</t>
        </is>
      </c>
      <c r="T4714" s="62" t="n"/>
      <c r="U4714" s="61" t="inlineStr">
        <is>
          <t>play.pl_eMOaUzdKMM5McVOdepJeA==</t>
        </is>
      </c>
      <c r="V4714" t="inlineStr">
        <is>
          <t>20250424</t>
        </is>
      </c>
    </row>
    <row r="4715" ht="15" customHeight="1">
      <c r="A4715" s="56" t="inlineStr">
        <is>
          <t>BN2009406</t>
        </is>
      </c>
      <c r="B4715" s="57" t="inlineStr">
        <is>
          <t>Samsung</t>
        </is>
      </c>
      <c r="C4715" s="57" t="inlineStr">
        <is>
          <t>Galaxy Watch7 40mm LTE</t>
        </is>
      </c>
      <c r="D4715" s="57" t="inlineStr">
        <is>
          <t>-</t>
        </is>
      </c>
      <c r="E4715" s="58" t="n">
        <v>0</v>
      </c>
      <c r="F4715" s="58" t="inlineStr">
        <is>
          <t>0.00</t>
        </is>
      </c>
      <c r="G4715" s="58" t="inlineStr">
        <is>
          <t>Outstock</t>
        </is>
      </c>
      <c r="H4715" s="58">
        <f>F4715+0</f>
        <v/>
      </c>
      <c r="I4715" s="58" t="n"/>
      <c r="J4715" s="9">
        <f>IF(I4715&lt;&gt;"",I4715,H4715)</f>
        <v/>
      </c>
      <c r="K4715" s="9">
        <f>E4715/(1+M4715)</f>
        <v/>
      </c>
      <c r="L4715" s="59" t="inlineStr">
        <is>
          <t>PLN</t>
        </is>
      </c>
      <c r="M4715" s="60" t="n">
        <v>0.23</v>
      </c>
      <c r="N4715" s="9">
        <f>K4715*VLOOKUP(L4715,'Exchange rate'!A:B,2,0)</f>
        <v/>
      </c>
      <c r="O4715" s="57" t="inlineStr">
        <is>
          <t>Play M</t>
        </is>
      </c>
      <c r="P4715" s="57" t="inlineStr">
        <is>
          <t>Play M</t>
        </is>
      </c>
      <c r="Q4715" s="57" t="inlineStr">
        <is>
          <t>Poland</t>
        </is>
      </c>
      <c r="R4715" s="61" t="inlineStr">
        <is>
          <t>https://www.play.pl/dlaciebie/produkty/samsung/samsung-galaxy-watch7-40mm-lte/?oid=4026736649&amp;simCard=1&amp;context=B2C</t>
        </is>
      </c>
      <c r="S4715" s="62" t="inlineStr">
        <is>
          <t>Smart Watch</t>
        </is>
      </c>
      <c r="T4715" s="62" t="n"/>
      <c r="U4715" s="61" t="inlineStr">
        <is>
          <t>play.pl_Vhh96L6KZObLLUd0xF2rGA==</t>
        </is>
      </c>
      <c r="V4715" t="inlineStr">
        <is>
          <t>20250424</t>
        </is>
      </c>
    </row>
    <row r="4716" ht="15" customHeight="1">
      <c r="A4716" s="56" t="inlineStr">
        <is>
          <t>BN2009406</t>
        </is>
      </c>
      <c r="B4716" s="57" t="inlineStr">
        <is>
          <t>Samsung</t>
        </is>
      </c>
      <c r="C4716" s="57" t="inlineStr">
        <is>
          <t>Galaxy Watch7 40mm LTE</t>
        </is>
      </c>
      <c r="D4716" s="57" t="inlineStr">
        <is>
          <t>-</t>
        </is>
      </c>
      <c r="E4716" s="58" t="n">
        <v>0</v>
      </c>
      <c r="F4716" s="58" t="inlineStr">
        <is>
          <t>0.00</t>
        </is>
      </c>
      <c r="G4716" s="58" t="inlineStr">
        <is>
          <t>Outstock</t>
        </is>
      </c>
      <c r="H4716" s="58">
        <f>F4716+0</f>
        <v/>
      </c>
      <c r="I4716" s="58" t="n"/>
      <c r="J4716" s="9">
        <f>IF(I4716&lt;&gt;"",I4716,H4716)</f>
        <v/>
      </c>
      <c r="K4716" s="9">
        <f>E4716/(1+M4716)</f>
        <v/>
      </c>
      <c r="L4716" s="59" t="inlineStr">
        <is>
          <t>PLN</t>
        </is>
      </c>
      <c r="M4716" s="60" t="n">
        <v>0.23</v>
      </c>
      <c r="N4716" s="9">
        <f>K4716*VLOOKUP(L4716,'Exchange rate'!A:B,2,0)</f>
        <v/>
      </c>
      <c r="O4716" s="57" t="inlineStr">
        <is>
          <t>Play L</t>
        </is>
      </c>
      <c r="P4716" s="57" t="inlineStr">
        <is>
          <t>Play L</t>
        </is>
      </c>
      <c r="Q4716" s="57" t="inlineStr">
        <is>
          <t>Poland</t>
        </is>
      </c>
      <c r="R4716" s="61" t="inlineStr">
        <is>
          <t>https://www.play.pl/dlaciebie/produkty/samsung/samsung-galaxy-watch7-40mm-lte/?oid=4026736659</t>
        </is>
      </c>
      <c r="S4716" s="62" t="inlineStr">
        <is>
          <t>Smart Watch</t>
        </is>
      </c>
      <c r="T4716" s="62" t="n"/>
      <c r="U4716" s="61" t="inlineStr">
        <is>
          <t>play.pl_9HfJQ6PuU38bN2Br3hdbg==</t>
        </is>
      </c>
      <c r="V4716" t="inlineStr">
        <is>
          <t>20250424</t>
        </is>
      </c>
    </row>
    <row r="4717" ht="15" customHeight="1">
      <c r="A4717" s="56" t="inlineStr">
        <is>
          <t>BN2009404</t>
        </is>
      </c>
      <c r="B4717" s="57" t="inlineStr">
        <is>
          <t>Samsung</t>
        </is>
      </c>
      <c r="C4717" s="57" t="inlineStr">
        <is>
          <t>Galaxy Watch7 44mm LTE</t>
        </is>
      </c>
      <c r="D4717" s="57" t="inlineStr">
        <is>
          <t>-</t>
        </is>
      </c>
      <c r="E4717" s="58" t="n">
        <v>0</v>
      </c>
      <c r="F4717" s="58" t="inlineStr">
        <is>
          <t>0.00</t>
        </is>
      </c>
      <c r="G4717" s="58" t="inlineStr">
        <is>
          <t>Outstock</t>
        </is>
      </c>
      <c r="H4717" s="58">
        <f>F4717+0</f>
        <v/>
      </c>
      <c r="I4717" s="58" t="n"/>
      <c r="J4717" s="9">
        <f>IF(I4717&lt;&gt;"",I4717,H4717)</f>
        <v/>
      </c>
      <c r="K4717" s="9">
        <f>E4717/(1+M4717)</f>
        <v/>
      </c>
      <c r="L4717" s="59" t="inlineStr">
        <is>
          <t>PLN</t>
        </is>
      </c>
      <c r="M4717" s="60" t="n">
        <v>0.23</v>
      </c>
      <c r="N4717" s="9">
        <f>K4717*VLOOKUP(L4717,'Exchange rate'!A:B,2,0)</f>
        <v/>
      </c>
      <c r="O4717" s="57" t="inlineStr">
        <is>
          <t>Play S</t>
        </is>
      </c>
      <c r="P4717" s="57" t="inlineStr">
        <is>
          <t>Play S</t>
        </is>
      </c>
      <c r="Q4717" s="57" t="inlineStr">
        <is>
          <t>Poland</t>
        </is>
      </c>
      <c r="R4717" s="61" t="inlineStr">
        <is>
          <t>https://www.play.pl/dlaciebie/produkty/samsung/samsung-galaxy-watch7-44mm-lte/?oid=4025025049</t>
        </is>
      </c>
      <c r="S4717" s="62" t="inlineStr">
        <is>
          <t>Smart Watch</t>
        </is>
      </c>
      <c r="T4717" s="62" t="n"/>
      <c r="U4717" s="61" t="inlineStr">
        <is>
          <t>play.pl_t31sHeLxYy4wb7VrpUUdDw==</t>
        </is>
      </c>
      <c r="V4717" t="inlineStr">
        <is>
          <t>20250424</t>
        </is>
      </c>
    </row>
    <row r="4718" ht="15" customHeight="1">
      <c r="A4718" s="56" t="inlineStr">
        <is>
          <t>BN2009404</t>
        </is>
      </c>
      <c r="B4718" s="57" t="inlineStr">
        <is>
          <t>Samsung</t>
        </is>
      </c>
      <c r="C4718" s="57" t="inlineStr">
        <is>
          <t>Galaxy Watch7 44mm LTE</t>
        </is>
      </c>
      <c r="D4718" s="57" t="inlineStr">
        <is>
          <t>-</t>
        </is>
      </c>
      <c r="E4718" s="58" t="n">
        <v>0</v>
      </c>
      <c r="F4718" s="58" t="inlineStr">
        <is>
          <t>0.00</t>
        </is>
      </c>
      <c r="G4718" s="58" t="inlineStr">
        <is>
          <t>Outstock</t>
        </is>
      </c>
      <c r="H4718" s="58">
        <f>F4718+0</f>
        <v/>
      </c>
      <c r="I4718" s="58" t="n"/>
      <c r="J4718" s="9">
        <f>IF(I4718&lt;&gt;"",I4718,H4718)</f>
        <v/>
      </c>
      <c r="K4718" s="9">
        <f>E4718/(1+M4718)</f>
        <v/>
      </c>
      <c r="L4718" s="59" t="inlineStr">
        <is>
          <t>PLN</t>
        </is>
      </c>
      <c r="M4718" s="60" t="n">
        <v>0.23</v>
      </c>
      <c r="N4718" s="9">
        <f>K4718*VLOOKUP(L4718,'Exchange rate'!A:B,2,0)</f>
        <v/>
      </c>
      <c r="O4718" s="57" t="inlineStr">
        <is>
          <t>Play M</t>
        </is>
      </c>
      <c r="P4718" s="57" t="inlineStr">
        <is>
          <t>Play M</t>
        </is>
      </c>
      <c r="Q4718" s="57" t="inlineStr">
        <is>
          <t>Poland</t>
        </is>
      </c>
      <c r="R4718" s="61" t="inlineStr">
        <is>
          <t>https://www.play.pl/dlaciebie/produkty/samsung/samsung-galaxy-watch7-44mm-lte/?oid=4026736649&amp;simCard=1&amp;context=B2C</t>
        </is>
      </c>
      <c r="S4718" s="62" t="inlineStr">
        <is>
          <t>Smart Watch</t>
        </is>
      </c>
      <c r="T4718" s="62" t="n"/>
      <c r="U4718" s="61" t="inlineStr">
        <is>
          <t>play.pl_0mn027tDTTOXcDsD78fWUg==</t>
        </is>
      </c>
      <c r="V4718" t="inlineStr">
        <is>
          <t>20250424</t>
        </is>
      </c>
    </row>
    <row r="4719" ht="15" customHeight="1">
      <c r="A4719" s="56" t="inlineStr">
        <is>
          <t>BN2009404</t>
        </is>
      </c>
      <c r="B4719" s="57" t="inlineStr">
        <is>
          <t>Samsung</t>
        </is>
      </c>
      <c r="C4719" s="57" t="inlineStr">
        <is>
          <t>Galaxy Watch7 44mm LTE</t>
        </is>
      </c>
      <c r="D4719" s="57" t="inlineStr">
        <is>
          <t>-</t>
        </is>
      </c>
      <c r="E4719" s="58" t="n">
        <v>0</v>
      </c>
      <c r="F4719" s="58" t="inlineStr">
        <is>
          <t>0.00</t>
        </is>
      </c>
      <c r="G4719" s="58" t="inlineStr">
        <is>
          <t>Outstock</t>
        </is>
      </c>
      <c r="H4719" s="58">
        <f>F4719+0</f>
        <v/>
      </c>
      <c r="I4719" s="58" t="n"/>
      <c r="J4719" s="9">
        <f>IF(I4719&lt;&gt;"",I4719,H4719)</f>
        <v/>
      </c>
      <c r="K4719" s="9">
        <f>E4719/(1+M4719)</f>
        <v/>
      </c>
      <c r="L4719" s="59" t="inlineStr">
        <is>
          <t>PLN</t>
        </is>
      </c>
      <c r="M4719" s="60" t="n">
        <v>0.23</v>
      </c>
      <c r="N4719" s="9">
        <f>K4719*VLOOKUP(L4719,'Exchange rate'!A:B,2,0)</f>
        <v/>
      </c>
      <c r="O4719" s="57" t="inlineStr">
        <is>
          <t>Play L</t>
        </is>
      </c>
      <c r="P4719" s="57" t="inlineStr">
        <is>
          <t>Play L</t>
        </is>
      </c>
      <c r="Q4719" s="57" t="inlineStr">
        <is>
          <t>Poland</t>
        </is>
      </c>
      <c r="R4719" s="61" t="inlineStr">
        <is>
          <t>https://www.play.pl/dlaciebie/produkty/samsung/samsung-galaxy-watch7-44mm-lte/?oid=4026736659</t>
        </is>
      </c>
      <c r="S4719" s="62" t="inlineStr">
        <is>
          <t>Smart Watch</t>
        </is>
      </c>
      <c r="T4719" s="62" t="n"/>
      <c r="U4719" s="61" t="inlineStr">
        <is>
          <t>play.pl_T98iPDCIsZenXzmO3j1AKg==</t>
        </is>
      </c>
      <c r="V4719" t="inlineStr">
        <is>
          <t>20250424</t>
        </is>
      </c>
    </row>
    <row r="4720" ht="15" customHeight="1">
      <c r="A4720" s="56" t="inlineStr">
        <is>
          <t>BN2008354</t>
        </is>
      </c>
      <c r="B4720" s="57" t="inlineStr">
        <is>
          <t>Samsung</t>
        </is>
      </c>
      <c r="C4720" s="57" t="inlineStr">
        <is>
          <t>Galaxy Xcover 6 Pro 128GB 5G</t>
        </is>
      </c>
      <c r="D4720" s="57" t="inlineStr">
        <is>
          <t>-</t>
        </is>
      </c>
      <c r="E4720" s="58" t="n">
        <v>2499</v>
      </c>
      <c r="F4720" s="58" t="inlineStr">
        <is>
          <t>2499.00</t>
        </is>
      </c>
      <c r="G4720" s="58" t="inlineStr">
        <is>
          <t>Instock</t>
        </is>
      </c>
      <c r="H4720" s="58">
        <f>F4720+0</f>
        <v/>
      </c>
      <c r="I4720" s="58" t="n"/>
      <c r="J4720" s="9">
        <f>IF(I4720&lt;&gt;"",I4720,H4720)</f>
        <v/>
      </c>
      <c r="K4720" s="9">
        <f>E4720/(1+M4720)</f>
        <v/>
      </c>
      <c r="L4720" s="59" t="inlineStr">
        <is>
          <t>PLN</t>
        </is>
      </c>
      <c r="M4720" s="60" t="n">
        <v>0.23</v>
      </c>
      <c r="N4720" s="9">
        <f>K4720*VLOOKUP(L4720,'Exchange rate'!A:B,2,0)</f>
        <v/>
      </c>
      <c r="O4720" s="57" t="inlineStr">
        <is>
          <t>Play S</t>
        </is>
      </c>
      <c r="P4720" s="57" t="inlineStr">
        <is>
          <t>Play S</t>
        </is>
      </c>
      <c r="Q4720" s="57" t="inlineStr">
        <is>
          <t>Poland</t>
        </is>
      </c>
      <c r="R4720" s="61" t="inlineStr">
        <is>
          <t>https://www.play.pl/dlaciebie/produkty/samsung/samsung-xcover-6-pro-5g/?oid=4025025049</t>
        </is>
      </c>
      <c r="S4720" s="62" t="inlineStr">
        <is>
          <t>Handset</t>
        </is>
      </c>
      <c r="T4720" s="62" t="n"/>
      <c r="U4720" s="61" t="inlineStr">
        <is>
          <t>play.pl_JwP0LmU0VxZMqo9vh9GGog==</t>
        </is>
      </c>
      <c r="V4720" t="inlineStr">
        <is>
          <t>20250424</t>
        </is>
      </c>
    </row>
    <row r="4721" ht="15" customHeight="1">
      <c r="A4721" s="56" t="inlineStr">
        <is>
          <t>BN2008354</t>
        </is>
      </c>
      <c r="B4721" s="57" t="inlineStr">
        <is>
          <t>Samsung</t>
        </is>
      </c>
      <c r="C4721" s="57" t="inlineStr">
        <is>
          <t>Galaxy Xcover 6 Pro 128GB 5G</t>
        </is>
      </c>
      <c r="D4721" s="57" t="inlineStr">
        <is>
          <t>-</t>
        </is>
      </c>
      <c r="E4721" s="58" t="n">
        <v>2309</v>
      </c>
      <c r="F4721" s="58" t="inlineStr">
        <is>
          <t>2309.00</t>
        </is>
      </c>
      <c r="G4721" s="58" t="inlineStr">
        <is>
          <t>Instock</t>
        </is>
      </c>
      <c r="H4721" s="58">
        <f>F4721+0</f>
        <v/>
      </c>
      <c r="I4721" s="58" t="n"/>
      <c r="J4721" s="9">
        <f>IF(I4721&lt;&gt;"",I4721,H4721)</f>
        <v/>
      </c>
      <c r="K4721" s="9">
        <f>E4721/(1+M4721)</f>
        <v/>
      </c>
      <c r="L4721" s="59" t="inlineStr">
        <is>
          <t>PLN</t>
        </is>
      </c>
      <c r="M4721" s="60" t="n">
        <v>0.23</v>
      </c>
      <c r="N4721" s="9">
        <f>K4721*VLOOKUP(L4721,'Exchange rate'!A:B,2,0)</f>
        <v/>
      </c>
      <c r="O4721" s="57" t="inlineStr">
        <is>
          <t>Play M</t>
        </is>
      </c>
      <c r="P4721" s="57" t="inlineStr">
        <is>
          <t>Play M</t>
        </is>
      </c>
      <c r="Q4721" s="57" t="inlineStr">
        <is>
          <t>Poland</t>
        </is>
      </c>
      <c r="R4721" s="61" t="inlineStr">
        <is>
          <t>https://www.play.pl/dlaciebie/produkty/samsung/samsung-xcover-6-pro-5g/?oid=4026736649&amp;simCard=1&amp;context=B2C</t>
        </is>
      </c>
      <c r="S4721" s="62" t="inlineStr">
        <is>
          <t>Handset</t>
        </is>
      </c>
      <c r="T4721" s="62" t="n"/>
      <c r="U4721" s="61" t="inlineStr">
        <is>
          <t>play.pl_VH7xIxzOkbM8Gs4TTz5nQA==</t>
        </is>
      </c>
      <c r="V4721" t="inlineStr">
        <is>
          <t>20250424</t>
        </is>
      </c>
    </row>
    <row r="4722" ht="15" customHeight="1">
      <c r="A4722" s="56" t="inlineStr">
        <is>
          <t>BN2008354</t>
        </is>
      </c>
      <c r="B4722" s="57" t="inlineStr">
        <is>
          <t>Samsung</t>
        </is>
      </c>
      <c r="C4722" s="57" t="inlineStr">
        <is>
          <t>Galaxy Xcover 6 Pro 128GB 5G</t>
        </is>
      </c>
      <c r="D4722" s="57" t="inlineStr">
        <is>
          <t>-</t>
        </is>
      </c>
      <c r="E4722" s="58" t="n">
        <v>2199</v>
      </c>
      <c r="F4722" s="58" t="inlineStr">
        <is>
          <t>2199.00</t>
        </is>
      </c>
      <c r="G4722" s="58" t="inlineStr">
        <is>
          <t>Instock</t>
        </is>
      </c>
      <c r="H4722" s="58">
        <f>F4722+0</f>
        <v/>
      </c>
      <c r="I4722" s="58" t="n"/>
      <c r="J4722" s="9">
        <f>IF(I4722&lt;&gt;"",I4722,H4722)</f>
        <v/>
      </c>
      <c r="K4722" s="9">
        <f>E4722/(1+M4722)</f>
        <v/>
      </c>
      <c r="L4722" s="59" t="inlineStr">
        <is>
          <t>PLN</t>
        </is>
      </c>
      <c r="M4722" s="60" t="n">
        <v>0.23</v>
      </c>
      <c r="N4722" s="9">
        <f>K4722*VLOOKUP(L4722,'Exchange rate'!A:B,2,0)</f>
        <v/>
      </c>
      <c r="O4722" s="57" t="inlineStr">
        <is>
          <t>Play L</t>
        </is>
      </c>
      <c r="P4722" s="57" t="inlineStr">
        <is>
          <t>Play L</t>
        </is>
      </c>
      <c r="Q4722" s="57" t="inlineStr">
        <is>
          <t>Poland</t>
        </is>
      </c>
      <c r="R4722" s="61" t="inlineStr">
        <is>
          <t>https://www.play.pl/dlaciebie/produkty/samsung/samsung-xcover-6-pro-5g/?oid=4026736659</t>
        </is>
      </c>
      <c r="S4722" s="62" t="inlineStr">
        <is>
          <t>Handset</t>
        </is>
      </c>
      <c r="T4722" s="62" t="n"/>
      <c r="U4722" s="61" t="inlineStr">
        <is>
          <t>play.pl_VvFPZx22nCcX0z7vuCI6sw==</t>
        </is>
      </c>
      <c r="V4722" t="inlineStr">
        <is>
          <t>20250424</t>
        </is>
      </c>
    </row>
    <row r="4723" ht="15" customHeight="1">
      <c r="A4723" s="56" t="inlineStr">
        <is>
          <t>BN2009163</t>
        </is>
      </c>
      <c r="B4723" s="57" t="inlineStr">
        <is>
          <t>Samsung</t>
        </is>
      </c>
      <c r="C4723" s="57" t="inlineStr">
        <is>
          <t>Galaxy Xcover 7 6-128GB 5G</t>
        </is>
      </c>
      <c r="D4723" s="57" t="inlineStr">
        <is>
          <t>-</t>
        </is>
      </c>
      <c r="E4723" s="58" t="n">
        <v>1399</v>
      </c>
      <c r="F4723" s="58" t="inlineStr">
        <is>
          <t>1399.00</t>
        </is>
      </c>
      <c r="G4723" s="58" t="inlineStr">
        <is>
          <t>Instock</t>
        </is>
      </c>
      <c r="H4723" s="58">
        <f>F4723+0</f>
        <v/>
      </c>
      <c r="I4723" s="58" t="n"/>
      <c r="J4723" s="9">
        <f>IF(I4723&lt;&gt;"",I4723,H4723)</f>
        <v/>
      </c>
      <c r="K4723" s="9">
        <f>E4723/(1+M4723)</f>
        <v/>
      </c>
      <c r="L4723" s="59" t="inlineStr">
        <is>
          <t>PLN</t>
        </is>
      </c>
      <c r="M4723" s="60" t="n">
        <v>0.23</v>
      </c>
      <c r="N4723" s="9">
        <f>K4723*VLOOKUP(L4723,'Exchange rate'!A:B,2,0)</f>
        <v/>
      </c>
      <c r="O4723" s="57" t="inlineStr">
        <is>
          <t>Play S</t>
        </is>
      </c>
      <c r="P4723" s="57" t="inlineStr">
        <is>
          <t>Play S</t>
        </is>
      </c>
      <c r="Q4723" s="57" t="inlineStr">
        <is>
          <t>Poland</t>
        </is>
      </c>
      <c r="R4723" s="61" t="inlineStr">
        <is>
          <t>https://www.play.pl/dlaciebie/produkty/samsung/samsung-xcover-7-5g/?oid=4025025049</t>
        </is>
      </c>
      <c r="S4723" s="62" t="inlineStr">
        <is>
          <t>Handset</t>
        </is>
      </c>
      <c r="T4723" s="62" t="n"/>
      <c r="U4723" s="61" t="inlineStr">
        <is>
          <t>play.pl_FP1KKl2ILSrSkvJZHrTFwg==</t>
        </is>
      </c>
      <c r="V4723" t="inlineStr">
        <is>
          <t>20250424</t>
        </is>
      </c>
    </row>
    <row r="4724" ht="15" customHeight="1">
      <c r="A4724" s="56" t="inlineStr">
        <is>
          <t>BN2009163</t>
        </is>
      </c>
      <c r="B4724" s="57" t="inlineStr">
        <is>
          <t>Samsung</t>
        </is>
      </c>
      <c r="C4724" s="57" t="inlineStr">
        <is>
          <t>Galaxy Xcover 7 6-128GB 5G</t>
        </is>
      </c>
      <c r="D4724" s="57" t="inlineStr">
        <is>
          <t>-</t>
        </is>
      </c>
      <c r="E4724" s="58" t="n">
        <v>1339</v>
      </c>
      <c r="F4724" s="58" t="inlineStr">
        <is>
          <t>1339.00</t>
        </is>
      </c>
      <c r="G4724" s="58" t="inlineStr">
        <is>
          <t>Instock</t>
        </is>
      </c>
      <c r="H4724" s="58">
        <f>F4724+0</f>
        <v/>
      </c>
      <c r="I4724" s="58" t="n"/>
      <c r="J4724" s="9">
        <f>IF(I4724&lt;&gt;"",I4724,H4724)</f>
        <v/>
      </c>
      <c r="K4724" s="9">
        <f>E4724/(1+M4724)</f>
        <v/>
      </c>
      <c r="L4724" s="59" t="inlineStr">
        <is>
          <t>PLN</t>
        </is>
      </c>
      <c r="M4724" s="60" t="n">
        <v>0.23</v>
      </c>
      <c r="N4724" s="9">
        <f>K4724*VLOOKUP(L4724,'Exchange rate'!A:B,2,0)</f>
        <v/>
      </c>
      <c r="O4724" s="57" t="inlineStr">
        <is>
          <t>Play M</t>
        </is>
      </c>
      <c r="P4724" s="57" t="inlineStr">
        <is>
          <t>Play M</t>
        </is>
      </c>
      <c r="Q4724" s="57" t="inlineStr">
        <is>
          <t>Poland</t>
        </is>
      </c>
      <c r="R4724" s="61" t="inlineStr">
        <is>
          <t>https://www.play.pl/dlaciebie/produkty/samsung/samsung-xcover-7-5g/?oid=4026736649&amp;simCard=1&amp;context=B2C</t>
        </is>
      </c>
      <c r="S4724" s="62" t="inlineStr">
        <is>
          <t>Handset</t>
        </is>
      </c>
      <c r="T4724" s="62" t="n"/>
      <c r="U4724" s="61" t="inlineStr">
        <is>
          <t>play.pl_K5QoMbM4AU1Qouw8+DhUTw==</t>
        </is>
      </c>
      <c r="V4724" t="inlineStr">
        <is>
          <t>20250424</t>
        </is>
      </c>
    </row>
    <row r="4725" ht="15" customHeight="1">
      <c r="A4725" s="56" t="inlineStr">
        <is>
          <t>BN2009163</t>
        </is>
      </c>
      <c r="B4725" s="57" t="inlineStr">
        <is>
          <t>Samsung</t>
        </is>
      </c>
      <c r="C4725" s="57" t="inlineStr">
        <is>
          <t>Galaxy Xcover 7 6-128GB 5G</t>
        </is>
      </c>
      <c r="D4725" s="57" t="inlineStr">
        <is>
          <t>-</t>
        </is>
      </c>
      <c r="E4725" s="58" t="n">
        <v>1299</v>
      </c>
      <c r="F4725" s="58" t="inlineStr">
        <is>
          <t>1299.00</t>
        </is>
      </c>
      <c r="G4725" s="58" t="inlineStr">
        <is>
          <t>Instock</t>
        </is>
      </c>
      <c r="H4725" s="58">
        <f>F4725+0</f>
        <v/>
      </c>
      <c r="I4725" s="58" t="n"/>
      <c r="J4725" s="9">
        <f>IF(I4725&lt;&gt;"",I4725,H4725)</f>
        <v/>
      </c>
      <c r="K4725" s="9">
        <f>E4725/(1+M4725)</f>
        <v/>
      </c>
      <c r="L4725" s="59" t="inlineStr">
        <is>
          <t>PLN</t>
        </is>
      </c>
      <c r="M4725" s="60" t="n">
        <v>0.23</v>
      </c>
      <c r="N4725" s="9">
        <f>K4725*VLOOKUP(L4725,'Exchange rate'!A:B,2,0)</f>
        <v/>
      </c>
      <c r="O4725" s="57" t="inlineStr">
        <is>
          <t>Play L</t>
        </is>
      </c>
      <c r="P4725" s="57" t="inlineStr">
        <is>
          <t>Play L</t>
        </is>
      </c>
      <c r="Q4725" s="57" t="inlineStr">
        <is>
          <t>Poland</t>
        </is>
      </c>
      <c r="R4725" s="61" t="inlineStr">
        <is>
          <t>https://www.play.pl/dlaciebie/produkty/samsung/samsung-xcover-7-5g/?oid=4026736659</t>
        </is>
      </c>
      <c r="S4725" s="62" t="inlineStr">
        <is>
          <t>Handset</t>
        </is>
      </c>
      <c r="T4725" s="62" t="n"/>
      <c r="U4725" s="61" t="inlineStr">
        <is>
          <t>play.pl_t8TVAUvA1hNKHIRYuzTaqA==</t>
        </is>
      </c>
      <c r="V4725" t="inlineStr">
        <is>
          <t>20250424</t>
        </is>
      </c>
    </row>
    <row r="4726" ht="15" customHeight="1">
      <c r="A4726" s="56" t="inlineStr">
        <is>
          <t>BN2008922</t>
        </is>
      </c>
      <c r="B4726" s="57" t="inlineStr">
        <is>
          <t>Samsung</t>
        </is>
      </c>
      <c r="C4726" s="57" t="inlineStr">
        <is>
          <t>Galaxy Z Flip 5 8-256GB 5G</t>
        </is>
      </c>
      <c r="D4726" s="57" t="inlineStr">
        <is>
          <t>-</t>
        </is>
      </c>
      <c r="E4726" s="58" t="n">
        <v>0</v>
      </c>
      <c r="F4726" s="58" t="inlineStr">
        <is>
          <t>0.00</t>
        </is>
      </c>
      <c r="G4726" s="58" t="inlineStr">
        <is>
          <t>Outstock</t>
        </is>
      </c>
      <c r="H4726" s="58">
        <f>F4726+0</f>
        <v/>
      </c>
      <c r="I4726" s="58" t="n"/>
      <c r="J4726" s="9">
        <f>IF(I4726&lt;&gt;"",I4726,H4726)</f>
        <v/>
      </c>
      <c r="K4726" s="9">
        <f>E4726/(1+M4726)</f>
        <v/>
      </c>
      <c r="L4726" s="59" t="inlineStr">
        <is>
          <t>PLN</t>
        </is>
      </c>
      <c r="M4726" s="60" t="n">
        <v>0.23</v>
      </c>
      <c r="N4726" s="9">
        <f>K4726*VLOOKUP(L4726,'Exchange rate'!A:B,2,0)</f>
        <v/>
      </c>
      <c r="O4726" s="57" t="inlineStr">
        <is>
          <t>Play S</t>
        </is>
      </c>
      <c r="P4726" s="57" t="inlineStr">
        <is>
          <t>Play S</t>
        </is>
      </c>
      <c r="Q4726" s="57" t="inlineStr">
        <is>
          <t>Poland</t>
        </is>
      </c>
      <c r="R4726" s="61" t="inlineStr">
        <is>
          <t>https://www.play.pl/dlaciebie/produkty/samsung/samsung-galaxy-flip-5-256gb/?oid=4025025049</t>
        </is>
      </c>
      <c r="S4726" s="62" t="inlineStr">
        <is>
          <t>Handset</t>
        </is>
      </c>
      <c r="T4726" s="62" t="n"/>
      <c r="U4726" s="61" t="inlineStr">
        <is>
          <t>play.pl_XiKZm8tv55GRJn3paLKzuw==</t>
        </is>
      </c>
      <c r="V4726" t="inlineStr">
        <is>
          <t>20250424</t>
        </is>
      </c>
    </row>
    <row r="4727" ht="15" customHeight="1">
      <c r="A4727" s="56" t="inlineStr">
        <is>
          <t>BN2008922</t>
        </is>
      </c>
      <c r="B4727" s="57" t="inlineStr">
        <is>
          <t>Samsung</t>
        </is>
      </c>
      <c r="C4727" s="57" t="inlineStr">
        <is>
          <t>Galaxy Z Flip 5 8-256GB 5G</t>
        </is>
      </c>
      <c r="D4727" s="57" t="inlineStr">
        <is>
          <t>-</t>
        </is>
      </c>
      <c r="E4727" s="58" t="n">
        <v>0</v>
      </c>
      <c r="F4727" s="58" t="inlineStr">
        <is>
          <t>0.00</t>
        </is>
      </c>
      <c r="G4727" s="58" t="inlineStr">
        <is>
          <t>Outstock</t>
        </is>
      </c>
      <c r="H4727" s="58">
        <f>F4727+0</f>
        <v/>
      </c>
      <c r="I4727" s="58" t="n"/>
      <c r="J4727" s="9">
        <f>IF(I4727&lt;&gt;"",I4727,H4727)</f>
        <v/>
      </c>
      <c r="K4727" s="9">
        <f>E4727/(1+M4727)</f>
        <v/>
      </c>
      <c r="L4727" s="59" t="inlineStr">
        <is>
          <t>PLN</t>
        </is>
      </c>
      <c r="M4727" s="60" t="n">
        <v>0.23</v>
      </c>
      <c r="N4727" s="9">
        <f>K4727*VLOOKUP(L4727,'Exchange rate'!A:B,2,0)</f>
        <v/>
      </c>
      <c r="O4727" s="57" t="inlineStr">
        <is>
          <t>Play M</t>
        </is>
      </c>
      <c r="P4727" s="57" t="inlineStr">
        <is>
          <t>Play M</t>
        </is>
      </c>
      <c r="Q4727" s="57" t="inlineStr">
        <is>
          <t>Poland</t>
        </is>
      </c>
      <c r="R4727" s="61" t="inlineStr">
        <is>
          <t>https://www.play.pl/dlaciebie/produkty/samsung/samsung-galaxy-flip-5-256gb/?oid=4026736649&amp;simCard=1&amp;context=B2C</t>
        </is>
      </c>
      <c r="S4727" s="62" t="inlineStr">
        <is>
          <t>Handset</t>
        </is>
      </c>
      <c r="T4727" s="62" t="n"/>
      <c r="U4727" s="61" t="inlineStr">
        <is>
          <t>play.pl_WyS6XvCt9plZwkAAkOiZaA==</t>
        </is>
      </c>
      <c r="V4727" t="inlineStr">
        <is>
          <t>20250424</t>
        </is>
      </c>
    </row>
    <row r="4728" ht="15" customHeight="1">
      <c r="A4728" s="56" t="inlineStr">
        <is>
          <t>BN2008922</t>
        </is>
      </c>
      <c r="B4728" s="57" t="inlineStr">
        <is>
          <t>Samsung</t>
        </is>
      </c>
      <c r="C4728" s="57" t="inlineStr">
        <is>
          <t>Galaxy Z Flip 5 8-256GB 5G</t>
        </is>
      </c>
      <c r="D4728" s="57" t="inlineStr">
        <is>
          <t>-</t>
        </is>
      </c>
      <c r="E4728" s="58" t="n">
        <v>0</v>
      </c>
      <c r="F4728" s="58" t="inlineStr">
        <is>
          <t>0.00</t>
        </is>
      </c>
      <c r="G4728" s="58" t="inlineStr">
        <is>
          <t>Outstock</t>
        </is>
      </c>
      <c r="H4728" s="58">
        <f>F4728+0</f>
        <v/>
      </c>
      <c r="I4728" s="58" t="n"/>
      <c r="J4728" s="9">
        <f>IF(I4728&lt;&gt;"",I4728,H4728)</f>
        <v/>
      </c>
      <c r="K4728" s="9">
        <f>E4728/(1+M4728)</f>
        <v/>
      </c>
      <c r="L4728" s="59" t="inlineStr">
        <is>
          <t>PLN</t>
        </is>
      </c>
      <c r="M4728" s="60" t="n">
        <v>0.23</v>
      </c>
      <c r="N4728" s="9">
        <f>K4728*VLOOKUP(L4728,'Exchange rate'!A:B,2,0)</f>
        <v/>
      </c>
      <c r="O4728" s="57" t="inlineStr">
        <is>
          <t>Play L</t>
        </is>
      </c>
      <c r="P4728" s="57" t="inlineStr">
        <is>
          <t>Play L</t>
        </is>
      </c>
      <c r="Q4728" s="57" t="inlineStr">
        <is>
          <t>Poland</t>
        </is>
      </c>
      <c r="R4728" s="61" t="inlineStr">
        <is>
          <t>https://www.play.pl/dlaciebie/produkty/samsung/samsung-galaxy-flip-5-256gb/?oid=4026736659</t>
        </is>
      </c>
      <c r="S4728" s="62" t="inlineStr">
        <is>
          <t>Handset</t>
        </is>
      </c>
      <c r="T4728" s="62" t="n"/>
      <c r="U4728" s="61" t="inlineStr">
        <is>
          <t>play.pl_sW6a1GIG9PSKE3t82QTHXg==</t>
        </is>
      </c>
      <c r="V4728" t="inlineStr">
        <is>
          <t>20250424</t>
        </is>
      </c>
    </row>
    <row r="4729" ht="15" customHeight="1">
      <c r="A4729" s="56" t="inlineStr">
        <is>
          <t>BN2009474</t>
        </is>
      </c>
      <c r="B4729" s="57" t="inlineStr">
        <is>
          <t>Samsung</t>
        </is>
      </c>
      <c r="C4729" s="57" t="inlineStr">
        <is>
          <t>Galaxy Z Flip6 12-256GB 5G</t>
        </is>
      </c>
      <c r="D4729" s="57" t="inlineStr">
        <is>
          <t>-</t>
        </is>
      </c>
      <c r="E4729" s="58" t="n">
        <v>4599</v>
      </c>
      <c r="F4729" s="58" t="inlineStr">
        <is>
          <t>4599.00</t>
        </is>
      </c>
      <c r="G4729" s="58" t="inlineStr">
        <is>
          <t>Instock</t>
        </is>
      </c>
      <c r="H4729" s="58">
        <f>F4729+0</f>
        <v/>
      </c>
      <c r="I4729" s="58" t="n"/>
      <c r="J4729" s="9">
        <f>IF(I4729&lt;&gt;"",I4729,H4729)</f>
        <v/>
      </c>
      <c r="K4729" s="9">
        <f>E4729/(1+M4729)</f>
        <v/>
      </c>
      <c r="L4729" s="59" t="inlineStr">
        <is>
          <t>PLN</t>
        </is>
      </c>
      <c r="M4729" s="60" t="n">
        <v>0.23</v>
      </c>
      <c r="N4729" s="9">
        <f>K4729*VLOOKUP(L4729,'Exchange rate'!A:B,2,0)</f>
        <v/>
      </c>
      <c r="O4729" s="57" t="inlineStr">
        <is>
          <t>Play S</t>
        </is>
      </c>
      <c r="P4729" s="57" t="inlineStr">
        <is>
          <t>Play S</t>
        </is>
      </c>
      <c r="Q4729" s="57" t="inlineStr">
        <is>
          <t>Poland</t>
        </is>
      </c>
      <c r="R4729" s="61" t="inlineStr">
        <is>
          <t>https://www.play.pl/dlaciebie/produkty/samsung/samsung-galaxy-flip-6-256gb/?oid=4025025049</t>
        </is>
      </c>
      <c r="S4729" s="62" t="inlineStr">
        <is>
          <t>Handset</t>
        </is>
      </c>
      <c r="T4729" s="62" t="n"/>
      <c r="U4729" s="61" t="inlineStr">
        <is>
          <t>play.pl_z5u4jGv6iuUATIYbfSxAgQ==</t>
        </is>
      </c>
      <c r="V4729" t="inlineStr">
        <is>
          <t>20250424</t>
        </is>
      </c>
    </row>
    <row r="4730" ht="15" customHeight="1">
      <c r="A4730" s="56" t="inlineStr">
        <is>
          <t>BN2009474</t>
        </is>
      </c>
      <c r="B4730" s="57" t="inlineStr">
        <is>
          <t>Samsung</t>
        </is>
      </c>
      <c r="C4730" s="57" t="inlineStr">
        <is>
          <t>Galaxy Z Flip6 12-256GB 5G</t>
        </is>
      </c>
      <c r="D4730" s="57" t="inlineStr">
        <is>
          <t>-</t>
        </is>
      </c>
      <c r="E4730" s="58" t="n">
        <v>4599</v>
      </c>
      <c r="F4730" s="58" t="inlineStr">
        <is>
          <t>4599.00</t>
        </is>
      </c>
      <c r="G4730" s="58" t="inlineStr">
        <is>
          <t>Instock</t>
        </is>
      </c>
      <c r="H4730" s="58">
        <f>F4730+0</f>
        <v/>
      </c>
      <c r="I4730" s="58" t="n"/>
      <c r="J4730" s="9">
        <f>IF(I4730&lt;&gt;"",I4730,H4730)</f>
        <v/>
      </c>
      <c r="K4730" s="9">
        <f>E4730/(1+M4730)</f>
        <v/>
      </c>
      <c r="L4730" s="59" t="inlineStr">
        <is>
          <t>PLN</t>
        </is>
      </c>
      <c r="M4730" s="60" t="n">
        <v>0.23</v>
      </c>
      <c r="N4730" s="9">
        <f>K4730*VLOOKUP(L4730,'Exchange rate'!A:B,2,0)</f>
        <v/>
      </c>
      <c r="O4730" s="57" t="inlineStr">
        <is>
          <t>Play M</t>
        </is>
      </c>
      <c r="P4730" s="57" t="inlineStr">
        <is>
          <t>Play M</t>
        </is>
      </c>
      <c r="Q4730" s="57" t="inlineStr">
        <is>
          <t>Poland</t>
        </is>
      </c>
      <c r="R4730" s="61" t="inlineStr">
        <is>
          <t>https://www.play.pl/dlaciebie/produkty/samsung/samsung-galaxy-flip-6-256gb/?oid=4026736649&amp;simCard=1&amp;context=B2C</t>
        </is>
      </c>
      <c r="S4730" s="62" t="inlineStr">
        <is>
          <t>Handset</t>
        </is>
      </c>
      <c r="T4730" s="62" t="n"/>
      <c r="U4730" s="61" t="inlineStr">
        <is>
          <t>play.pl_VH1k7zXssicL7JOyuF+XHQ==</t>
        </is>
      </c>
      <c r="V4730" t="inlineStr">
        <is>
          <t>20250424</t>
        </is>
      </c>
    </row>
    <row r="4731" ht="15" customHeight="1">
      <c r="A4731" s="56" t="inlineStr">
        <is>
          <t>BN2009474</t>
        </is>
      </c>
      <c r="B4731" s="57" t="inlineStr">
        <is>
          <t>Samsung</t>
        </is>
      </c>
      <c r="C4731" s="57" t="inlineStr">
        <is>
          <t>Galaxy Z Flip6 12-256GB 5G</t>
        </is>
      </c>
      <c r="D4731" s="57" t="inlineStr">
        <is>
          <t>-</t>
        </is>
      </c>
      <c r="E4731" s="58" t="n">
        <v>4599</v>
      </c>
      <c r="F4731" s="58" t="inlineStr">
        <is>
          <t>4599.00</t>
        </is>
      </c>
      <c r="G4731" s="58" t="inlineStr">
        <is>
          <t>Instock</t>
        </is>
      </c>
      <c r="H4731" s="58">
        <f>F4731+0</f>
        <v/>
      </c>
      <c r="I4731" s="58" t="n"/>
      <c r="J4731" s="9">
        <f>IF(I4731&lt;&gt;"",I4731,H4731)</f>
        <v/>
      </c>
      <c r="K4731" s="9">
        <f>E4731/(1+M4731)</f>
        <v/>
      </c>
      <c r="L4731" s="59" t="inlineStr">
        <is>
          <t>PLN</t>
        </is>
      </c>
      <c r="M4731" s="60" t="n">
        <v>0.23</v>
      </c>
      <c r="N4731" s="9">
        <f>K4731*VLOOKUP(L4731,'Exchange rate'!A:B,2,0)</f>
        <v/>
      </c>
      <c r="O4731" s="57" t="inlineStr">
        <is>
          <t>Play L</t>
        </is>
      </c>
      <c r="P4731" s="57" t="inlineStr">
        <is>
          <t>Play L</t>
        </is>
      </c>
      <c r="Q4731" s="57" t="inlineStr">
        <is>
          <t>Poland</t>
        </is>
      </c>
      <c r="R4731" s="61" t="inlineStr">
        <is>
          <t>https://www.play.pl/dlaciebie/produkty/samsung/samsung-galaxy-flip-6-256gb/?oid=4026736659</t>
        </is>
      </c>
      <c r="S4731" s="62" t="inlineStr">
        <is>
          <t>Handset</t>
        </is>
      </c>
      <c r="T4731" s="62" t="n"/>
      <c r="U4731" s="61" t="inlineStr">
        <is>
          <t>play.pl_Cizkr5e5BYrV0a6Jf7cMfA==</t>
        </is>
      </c>
      <c r="V4731" t="inlineStr">
        <is>
          <t>20250424</t>
        </is>
      </c>
    </row>
    <row r="4732" ht="15" customHeight="1">
      <c r="A4732" s="56" t="inlineStr">
        <is>
          <t>BN2009475</t>
        </is>
      </c>
      <c r="B4732" s="57" t="inlineStr">
        <is>
          <t>Samsung</t>
        </is>
      </c>
      <c r="C4732" s="57" t="inlineStr">
        <is>
          <t>Galaxy Z Flip6 12-512GB 5G</t>
        </is>
      </c>
      <c r="D4732" s="57" t="inlineStr">
        <is>
          <t>-</t>
        </is>
      </c>
      <c r="E4732" s="58" t="n">
        <v>5099</v>
      </c>
      <c r="F4732" s="58" t="inlineStr">
        <is>
          <t>5099.00</t>
        </is>
      </c>
      <c r="G4732" s="58" t="inlineStr">
        <is>
          <t>Instock</t>
        </is>
      </c>
      <c r="H4732" s="58">
        <f>F4732+0</f>
        <v/>
      </c>
      <c r="I4732" s="58" t="n"/>
      <c r="J4732" s="9">
        <f>IF(I4732&lt;&gt;"",I4732,H4732)</f>
        <v/>
      </c>
      <c r="K4732" s="9">
        <f>E4732/(1+M4732)</f>
        <v/>
      </c>
      <c r="L4732" s="59" t="inlineStr">
        <is>
          <t>PLN</t>
        </is>
      </c>
      <c r="M4732" s="60" t="n">
        <v>0.23</v>
      </c>
      <c r="N4732" s="9">
        <f>K4732*VLOOKUP(L4732,'Exchange rate'!A:B,2,0)</f>
        <v/>
      </c>
      <c r="O4732" s="57" t="inlineStr">
        <is>
          <t>Play S</t>
        </is>
      </c>
      <c r="P4732" s="57" t="inlineStr">
        <is>
          <t>Play S</t>
        </is>
      </c>
      <c r="Q4732" s="57" t="inlineStr">
        <is>
          <t>Poland</t>
        </is>
      </c>
      <c r="R4732" s="61" t="inlineStr">
        <is>
          <t>https://www.play.pl/dlaciebie/produkty/samsung/samsung-galaxy-flip-6-512gb/?oid=4025025049</t>
        </is>
      </c>
      <c r="S4732" s="62" t="inlineStr">
        <is>
          <t>Handset</t>
        </is>
      </c>
      <c r="T4732" s="62" t="n"/>
      <c r="U4732" s="61" t="inlineStr">
        <is>
          <t>play.pl_+rsVVoAYT0EtwV6ej79fzA==</t>
        </is>
      </c>
      <c r="V4732" t="inlineStr">
        <is>
          <t>20250424</t>
        </is>
      </c>
    </row>
    <row r="4733" ht="15" customHeight="1">
      <c r="A4733" s="56" t="inlineStr">
        <is>
          <t>BN2009475</t>
        </is>
      </c>
      <c r="B4733" s="57" t="inlineStr">
        <is>
          <t>Samsung</t>
        </is>
      </c>
      <c r="C4733" s="57" t="inlineStr">
        <is>
          <t>Galaxy Z Flip6 12-512GB 5G</t>
        </is>
      </c>
      <c r="D4733" s="57" t="inlineStr">
        <is>
          <t>-</t>
        </is>
      </c>
      <c r="E4733" s="58" t="n">
        <v>5099</v>
      </c>
      <c r="F4733" s="58" t="inlineStr">
        <is>
          <t>5099.00</t>
        </is>
      </c>
      <c r="G4733" s="58" t="inlineStr">
        <is>
          <t>Instock</t>
        </is>
      </c>
      <c r="H4733" s="58">
        <f>F4733+0</f>
        <v/>
      </c>
      <c r="I4733" s="58" t="n"/>
      <c r="J4733" s="9">
        <f>IF(I4733&lt;&gt;"",I4733,H4733)</f>
        <v/>
      </c>
      <c r="K4733" s="9">
        <f>E4733/(1+M4733)</f>
        <v/>
      </c>
      <c r="L4733" s="59" t="inlineStr">
        <is>
          <t>PLN</t>
        </is>
      </c>
      <c r="M4733" s="60" t="n">
        <v>0.23</v>
      </c>
      <c r="N4733" s="9">
        <f>K4733*VLOOKUP(L4733,'Exchange rate'!A:B,2,0)</f>
        <v/>
      </c>
      <c r="O4733" s="57" t="inlineStr">
        <is>
          <t>Play M</t>
        </is>
      </c>
      <c r="P4733" s="57" t="inlineStr">
        <is>
          <t>Play M</t>
        </is>
      </c>
      <c r="Q4733" s="57" t="inlineStr">
        <is>
          <t>Poland</t>
        </is>
      </c>
      <c r="R4733" s="61" t="inlineStr">
        <is>
          <t>https://www.play.pl/dlaciebie/produkty/samsung/samsung-galaxy-flip-6-512gb/?oid=4026736649&amp;simCard=1&amp;context=B2C</t>
        </is>
      </c>
      <c r="S4733" s="62" t="inlineStr">
        <is>
          <t>Handset</t>
        </is>
      </c>
      <c r="T4733" s="62" t="n"/>
      <c r="U4733" s="61" t="inlineStr">
        <is>
          <t>play.pl_02rh74lEjFsmSabePna+Q==</t>
        </is>
      </c>
      <c r="V4733" t="inlineStr">
        <is>
          <t>20250424</t>
        </is>
      </c>
    </row>
    <row r="4734" ht="15" customHeight="1">
      <c r="A4734" s="56" t="inlineStr">
        <is>
          <t>BN2009475</t>
        </is>
      </c>
      <c r="B4734" s="57" t="inlineStr">
        <is>
          <t>Samsung</t>
        </is>
      </c>
      <c r="C4734" s="57" t="inlineStr">
        <is>
          <t>Galaxy Z Flip6 12-512GB 5G</t>
        </is>
      </c>
      <c r="D4734" s="57" t="inlineStr">
        <is>
          <t>-</t>
        </is>
      </c>
      <c r="E4734" s="58" t="n">
        <v>5099</v>
      </c>
      <c r="F4734" s="58" t="inlineStr">
        <is>
          <t>5099.00</t>
        </is>
      </c>
      <c r="G4734" s="58" t="inlineStr">
        <is>
          <t>Instock</t>
        </is>
      </c>
      <c r="H4734" s="58">
        <f>F4734+0</f>
        <v/>
      </c>
      <c r="I4734" s="58" t="n"/>
      <c r="J4734" s="9">
        <f>IF(I4734&lt;&gt;"",I4734,H4734)</f>
        <v/>
      </c>
      <c r="K4734" s="9">
        <f>E4734/(1+M4734)</f>
        <v/>
      </c>
      <c r="L4734" s="59" t="inlineStr">
        <is>
          <t>PLN</t>
        </is>
      </c>
      <c r="M4734" s="60" t="n">
        <v>0.23</v>
      </c>
      <c r="N4734" s="9">
        <f>K4734*VLOOKUP(L4734,'Exchange rate'!A:B,2,0)</f>
        <v/>
      </c>
      <c r="O4734" s="57" t="inlineStr">
        <is>
          <t>Play L</t>
        </is>
      </c>
      <c r="P4734" s="57" t="inlineStr">
        <is>
          <t>Play L</t>
        </is>
      </c>
      <c r="Q4734" s="57" t="inlineStr">
        <is>
          <t>Poland</t>
        </is>
      </c>
      <c r="R4734" s="61" t="inlineStr">
        <is>
          <t>https://www.play.pl/dlaciebie/produkty/samsung/samsung-galaxy-flip-6-512gb/?oid=4026736659</t>
        </is>
      </c>
      <c r="S4734" s="62" t="inlineStr">
        <is>
          <t>Handset</t>
        </is>
      </c>
      <c r="T4734" s="62" t="n"/>
      <c r="U4734" s="61" t="inlineStr">
        <is>
          <t>play.pl_lNwohgrRDXznRinVXvZHQ==</t>
        </is>
      </c>
      <c r="V4734" t="inlineStr">
        <is>
          <t>20250424</t>
        </is>
      </c>
    </row>
    <row r="4735" ht="15" customHeight="1">
      <c r="A4735" s="56" t="inlineStr">
        <is>
          <t>BN2008919</t>
        </is>
      </c>
      <c r="B4735" s="57" t="inlineStr">
        <is>
          <t>Samsung</t>
        </is>
      </c>
      <c r="C4735" s="57" t="inlineStr">
        <is>
          <t>Galaxy Z Fold 5 12-1TB 5G</t>
        </is>
      </c>
      <c r="D4735" s="57" t="inlineStr">
        <is>
          <t>-</t>
        </is>
      </c>
      <c r="E4735" s="58" t="n">
        <v>7999</v>
      </c>
      <c r="F4735" s="58" t="inlineStr">
        <is>
          <t>7999.00</t>
        </is>
      </c>
      <c r="G4735" s="58" t="inlineStr">
        <is>
          <t>Instock</t>
        </is>
      </c>
      <c r="H4735" s="58">
        <f>F4735+0</f>
        <v/>
      </c>
      <c r="I4735" s="58" t="n"/>
      <c r="J4735" s="9">
        <f>IF(I4735&lt;&gt;"",I4735,H4735)</f>
        <v/>
      </c>
      <c r="K4735" s="9">
        <f>E4735/(1+M4735)</f>
        <v/>
      </c>
      <c r="L4735" s="59" t="inlineStr">
        <is>
          <t>PLN</t>
        </is>
      </c>
      <c r="M4735" s="60" t="n">
        <v>0.23</v>
      </c>
      <c r="N4735" s="9">
        <f>K4735*VLOOKUP(L4735,'Exchange rate'!A:B,2,0)</f>
        <v/>
      </c>
      <c r="O4735" s="57" t="inlineStr">
        <is>
          <t>Play S</t>
        </is>
      </c>
      <c r="P4735" s="57" t="inlineStr">
        <is>
          <t>Play S</t>
        </is>
      </c>
      <c r="Q4735" s="57" t="inlineStr">
        <is>
          <t>Poland</t>
        </is>
      </c>
      <c r="R4735" s="61" t="inlineStr">
        <is>
          <t>https://www.play.pl/dlaciebie/produkty/samsung/samsung-galaxy-fold-5-1tb/?oid=4025025049</t>
        </is>
      </c>
      <c r="S4735" s="62" t="inlineStr">
        <is>
          <t>Handset</t>
        </is>
      </c>
      <c r="T4735" s="62" t="n"/>
      <c r="U4735" s="61" t="inlineStr">
        <is>
          <t>play.pl_C+4pJhjlmB6VA8e0R+TVxA==</t>
        </is>
      </c>
      <c r="V4735" t="inlineStr">
        <is>
          <t>20250424</t>
        </is>
      </c>
    </row>
    <row r="4736" ht="15" customHeight="1">
      <c r="A4736" s="56" t="inlineStr">
        <is>
          <t>BN2008919</t>
        </is>
      </c>
      <c r="B4736" s="57" t="inlineStr">
        <is>
          <t>Samsung</t>
        </is>
      </c>
      <c r="C4736" s="57" t="inlineStr">
        <is>
          <t>Galaxy Z Fold 5 12-1TB 5G</t>
        </is>
      </c>
      <c r="D4736" s="57" t="inlineStr">
        <is>
          <t>-</t>
        </is>
      </c>
      <c r="E4736" s="58" t="n">
        <v>7999</v>
      </c>
      <c r="F4736" s="58" t="inlineStr">
        <is>
          <t>7999.00</t>
        </is>
      </c>
      <c r="G4736" s="58" t="inlineStr">
        <is>
          <t>Instock</t>
        </is>
      </c>
      <c r="H4736" s="58">
        <f>F4736+0</f>
        <v/>
      </c>
      <c r="I4736" s="58" t="n"/>
      <c r="J4736" s="9">
        <f>IF(I4736&lt;&gt;"",I4736,H4736)</f>
        <v/>
      </c>
      <c r="K4736" s="9">
        <f>E4736/(1+M4736)</f>
        <v/>
      </c>
      <c r="L4736" s="59" t="inlineStr">
        <is>
          <t>PLN</t>
        </is>
      </c>
      <c r="M4736" s="60" t="n">
        <v>0.23</v>
      </c>
      <c r="N4736" s="9">
        <f>K4736*VLOOKUP(L4736,'Exchange rate'!A:B,2,0)</f>
        <v/>
      </c>
      <c r="O4736" s="57" t="inlineStr">
        <is>
          <t>Play M</t>
        </is>
      </c>
      <c r="P4736" s="57" t="inlineStr">
        <is>
          <t>Play M</t>
        </is>
      </c>
      <c r="Q4736" s="57" t="inlineStr">
        <is>
          <t>Poland</t>
        </is>
      </c>
      <c r="R4736" s="61" t="inlineStr">
        <is>
          <t>https://www.play.pl/dlaciebie/produkty/samsung/samsung-galaxy-fold-5-1tb/?oid=4026736649&amp;simCard=1&amp;context=B2C</t>
        </is>
      </c>
      <c r="S4736" s="62" t="inlineStr">
        <is>
          <t>Handset</t>
        </is>
      </c>
      <c r="T4736" s="62" t="n"/>
      <c r="U4736" s="61" t="inlineStr">
        <is>
          <t>play.pl_5RFe2fflW+Vm7mKsMLQLfg==</t>
        </is>
      </c>
      <c r="V4736" t="inlineStr">
        <is>
          <t>20250424</t>
        </is>
      </c>
    </row>
    <row r="4737" ht="15" customHeight="1">
      <c r="A4737" s="56" t="inlineStr">
        <is>
          <t>BN2008919</t>
        </is>
      </c>
      <c r="B4737" s="57" t="inlineStr">
        <is>
          <t>Samsung</t>
        </is>
      </c>
      <c r="C4737" s="57" t="inlineStr">
        <is>
          <t>Galaxy Z Fold 5 12-1TB 5G</t>
        </is>
      </c>
      <c r="D4737" s="57" t="inlineStr">
        <is>
          <t>-</t>
        </is>
      </c>
      <c r="E4737" s="58" t="n">
        <v>7999</v>
      </c>
      <c r="F4737" s="58" t="inlineStr">
        <is>
          <t>7999.00</t>
        </is>
      </c>
      <c r="G4737" s="58" t="inlineStr">
        <is>
          <t>Instock</t>
        </is>
      </c>
      <c r="H4737" s="58">
        <f>F4737+0</f>
        <v/>
      </c>
      <c r="I4737" s="58" t="n"/>
      <c r="J4737" s="9">
        <f>IF(I4737&lt;&gt;"",I4737,H4737)</f>
        <v/>
      </c>
      <c r="K4737" s="9">
        <f>E4737/(1+M4737)</f>
        <v/>
      </c>
      <c r="L4737" s="59" t="inlineStr">
        <is>
          <t>PLN</t>
        </is>
      </c>
      <c r="M4737" s="60" t="n">
        <v>0.23</v>
      </c>
      <c r="N4737" s="9">
        <f>K4737*VLOOKUP(L4737,'Exchange rate'!A:B,2,0)</f>
        <v/>
      </c>
      <c r="O4737" s="57" t="inlineStr">
        <is>
          <t>Play L</t>
        </is>
      </c>
      <c r="P4737" s="57" t="inlineStr">
        <is>
          <t>Play L</t>
        </is>
      </c>
      <c r="Q4737" s="57" t="inlineStr">
        <is>
          <t>Poland</t>
        </is>
      </c>
      <c r="R4737" s="61" t="inlineStr">
        <is>
          <t>https://www.play.pl/dlaciebie/produkty/samsung/samsung-galaxy-fold-5-1tb/?oid=4026736659</t>
        </is>
      </c>
      <c r="S4737" s="62" t="inlineStr">
        <is>
          <t>Handset</t>
        </is>
      </c>
      <c r="T4737" s="62" t="n"/>
      <c r="U4737" s="61" t="inlineStr">
        <is>
          <t>play.pl_JOZltbIKEMPq14yo88UKQ==</t>
        </is>
      </c>
      <c r="V4737" t="inlineStr">
        <is>
          <t>20250424</t>
        </is>
      </c>
    </row>
    <row r="4738" ht="15" customHeight="1">
      <c r="A4738" s="56" t="inlineStr">
        <is>
          <t>BN2008920</t>
        </is>
      </c>
      <c r="B4738" s="57" t="inlineStr">
        <is>
          <t>Samsung</t>
        </is>
      </c>
      <c r="C4738" s="57" t="inlineStr">
        <is>
          <t>Galaxy Z Fold 5 12-256GB 5G</t>
        </is>
      </c>
      <c r="D4738" s="57" t="inlineStr">
        <is>
          <t>-</t>
        </is>
      </c>
      <c r="E4738" s="58" t="n">
        <v>0</v>
      </c>
      <c r="F4738" s="58" t="inlineStr">
        <is>
          <t>0.00</t>
        </is>
      </c>
      <c r="G4738" s="58" t="inlineStr">
        <is>
          <t>Outstock</t>
        </is>
      </c>
      <c r="H4738" s="58">
        <f>F4738+0</f>
        <v/>
      </c>
      <c r="I4738" s="58" t="n"/>
      <c r="J4738" s="9">
        <f>IF(I4738&lt;&gt;"",I4738,H4738)</f>
        <v/>
      </c>
      <c r="K4738" s="9">
        <f>E4738/(1+M4738)</f>
        <v/>
      </c>
      <c r="L4738" s="59" t="inlineStr">
        <is>
          <t>PLN</t>
        </is>
      </c>
      <c r="M4738" s="60" t="n">
        <v>0.23</v>
      </c>
      <c r="N4738" s="9">
        <f>K4738*VLOOKUP(L4738,'Exchange rate'!A:B,2,0)</f>
        <v/>
      </c>
      <c r="O4738" s="57" t="inlineStr">
        <is>
          <t>Play S</t>
        </is>
      </c>
      <c r="P4738" s="57" t="inlineStr">
        <is>
          <t>Play S</t>
        </is>
      </c>
      <c r="Q4738" s="57" t="inlineStr">
        <is>
          <t>Poland</t>
        </is>
      </c>
      <c r="R4738" s="61" t="inlineStr">
        <is>
          <t>https://www.play.pl/dlaciebie/produkty/samsung/samsung-galaxy-fold-5-256gb/?oid=4025025049</t>
        </is>
      </c>
      <c r="S4738" s="62" t="inlineStr">
        <is>
          <t>Handset</t>
        </is>
      </c>
      <c r="T4738" s="62" t="n"/>
      <c r="U4738" s="61" t="inlineStr">
        <is>
          <t>play.pl_FJZZ+dp0f8rBMpiZEff9ZQ==</t>
        </is>
      </c>
      <c r="V4738" t="inlineStr">
        <is>
          <t>20250424</t>
        </is>
      </c>
    </row>
    <row r="4739" ht="15" customHeight="1">
      <c r="A4739" s="56" t="inlineStr">
        <is>
          <t>BN2008920</t>
        </is>
      </c>
      <c r="B4739" s="57" t="inlineStr">
        <is>
          <t>Samsung</t>
        </is>
      </c>
      <c r="C4739" s="57" t="inlineStr">
        <is>
          <t>Galaxy Z Fold 5 12-256GB 5G</t>
        </is>
      </c>
      <c r="D4739" s="57" t="inlineStr">
        <is>
          <t>-</t>
        </is>
      </c>
      <c r="E4739" s="58" t="n">
        <v>0</v>
      </c>
      <c r="F4739" s="58" t="inlineStr">
        <is>
          <t>0.00</t>
        </is>
      </c>
      <c r="G4739" s="58" t="inlineStr">
        <is>
          <t>Outstock</t>
        </is>
      </c>
      <c r="H4739" s="58">
        <f>F4739+0</f>
        <v/>
      </c>
      <c r="I4739" s="58" t="n"/>
      <c r="J4739" s="9">
        <f>IF(I4739&lt;&gt;"",I4739,H4739)</f>
        <v/>
      </c>
      <c r="K4739" s="9">
        <f>E4739/(1+M4739)</f>
        <v/>
      </c>
      <c r="L4739" s="59" t="inlineStr">
        <is>
          <t>PLN</t>
        </is>
      </c>
      <c r="M4739" s="60" t="n">
        <v>0.23</v>
      </c>
      <c r="N4739" s="9">
        <f>K4739*VLOOKUP(L4739,'Exchange rate'!A:B,2,0)</f>
        <v/>
      </c>
      <c r="O4739" s="57" t="inlineStr">
        <is>
          <t>Play M</t>
        </is>
      </c>
      <c r="P4739" s="57" t="inlineStr">
        <is>
          <t>Play M</t>
        </is>
      </c>
      <c r="Q4739" s="57" t="inlineStr">
        <is>
          <t>Poland</t>
        </is>
      </c>
      <c r="R4739" s="61" t="inlineStr">
        <is>
          <t>https://www.play.pl/dlaciebie/produkty/samsung/samsung-galaxy-fold-5-256gb/?oid=4026736649&amp;simCard=1&amp;context=B2C</t>
        </is>
      </c>
      <c r="S4739" s="62" t="inlineStr">
        <is>
          <t>Handset</t>
        </is>
      </c>
      <c r="T4739" s="62" t="n"/>
      <c r="U4739" s="61" t="inlineStr">
        <is>
          <t>play.pl_ZNYLsVkLgel08zsisLNKxw==</t>
        </is>
      </c>
      <c r="V4739" t="inlineStr">
        <is>
          <t>20250424</t>
        </is>
      </c>
    </row>
    <row r="4740" ht="15" customHeight="1">
      <c r="A4740" s="56" t="inlineStr">
        <is>
          <t>BN2008920</t>
        </is>
      </c>
      <c r="B4740" s="57" t="inlineStr">
        <is>
          <t>Samsung</t>
        </is>
      </c>
      <c r="C4740" s="57" t="inlineStr">
        <is>
          <t>Galaxy Z Fold 5 12-256GB 5G</t>
        </is>
      </c>
      <c r="D4740" s="57" t="inlineStr">
        <is>
          <t>-</t>
        </is>
      </c>
      <c r="E4740" s="58" t="n">
        <v>0</v>
      </c>
      <c r="F4740" s="58" t="inlineStr">
        <is>
          <t>0.00</t>
        </is>
      </c>
      <c r="G4740" s="58" t="inlineStr">
        <is>
          <t>Outstock</t>
        </is>
      </c>
      <c r="H4740" s="58">
        <f>F4740+0</f>
        <v/>
      </c>
      <c r="I4740" s="58" t="n"/>
      <c r="J4740" s="9">
        <f>IF(I4740&lt;&gt;"",I4740,H4740)</f>
        <v/>
      </c>
      <c r="K4740" s="9">
        <f>E4740/(1+M4740)</f>
        <v/>
      </c>
      <c r="L4740" s="59" t="inlineStr">
        <is>
          <t>PLN</t>
        </is>
      </c>
      <c r="M4740" s="60" t="n">
        <v>0.23</v>
      </c>
      <c r="N4740" s="9">
        <f>K4740*VLOOKUP(L4740,'Exchange rate'!A:B,2,0)</f>
        <v/>
      </c>
      <c r="O4740" s="57" t="inlineStr">
        <is>
          <t>Play L</t>
        </is>
      </c>
      <c r="P4740" s="57" t="inlineStr">
        <is>
          <t>Play L</t>
        </is>
      </c>
      <c r="Q4740" s="57" t="inlineStr">
        <is>
          <t>Poland</t>
        </is>
      </c>
      <c r="R4740" s="61" t="inlineStr">
        <is>
          <t>https://www.play.pl/dlaciebie/produkty/samsung/samsung-galaxy-fold-5-256gb/?oid=4026736659</t>
        </is>
      </c>
      <c r="S4740" s="62" t="inlineStr">
        <is>
          <t>Handset</t>
        </is>
      </c>
      <c r="T4740" s="62" t="n"/>
      <c r="U4740" s="61" t="inlineStr">
        <is>
          <t>play.pl_LExWfvECyHAWP6bUsPtHw==</t>
        </is>
      </c>
      <c r="V4740" t="inlineStr">
        <is>
          <t>20250424</t>
        </is>
      </c>
    </row>
    <row r="4741" ht="15" customHeight="1">
      <c r="A4741" s="56" t="inlineStr">
        <is>
          <t>BN2009476</t>
        </is>
      </c>
      <c r="B4741" s="57" t="inlineStr">
        <is>
          <t>Samsung</t>
        </is>
      </c>
      <c r="C4741" s="57" t="inlineStr">
        <is>
          <t>Galaxy Z Fold6 12-1TB 5G</t>
        </is>
      </c>
      <c r="D4741" s="57" t="inlineStr">
        <is>
          <t>-</t>
        </is>
      </c>
      <c r="E4741" s="58" t="n">
        <v>8999</v>
      </c>
      <c r="F4741" s="58" t="inlineStr">
        <is>
          <t>8999.00</t>
        </is>
      </c>
      <c r="G4741" s="58" t="inlineStr">
        <is>
          <t>Instock</t>
        </is>
      </c>
      <c r="H4741" s="58">
        <f>F4741+0</f>
        <v/>
      </c>
      <c r="I4741" s="58" t="n"/>
      <c r="J4741" s="9">
        <f>IF(I4741&lt;&gt;"",I4741,H4741)</f>
        <v/>
      </c>
      <c r="K4741" s="9">
        <f>E4741/(1+M4741)</f>
        <v/>
      </c>
      <c r="L4741" s="59" t="inlineStr">
        <is>
          <t>PLN</t>
        </is>
      </c>
      <c r="M4741" s="60" t="n">
        <v>0.23</v>
      </c>
      <c r="N4741" s="9">
        <f>K4741*VLOOKUP(L4741,'Exchange rate'!A:B,2,0)</f>
        <v/>
      </c>
      <c r="O4741" s="57" t="inlineStr">
        <is>
          <t>Play S</t>
        </is>
      </c>
      <c r="P4741" s="57" t="inlineStr">
        <is>
          <t>Play S</t>
        </is>
      </c>
      <c r="Q4741" s="57" t="inlineStr">
        <is>
          <t>Poland</t>
        </is>
      </c>
      <c r="R4741" s="61" t="inlineStr">
        <is>
          <t>https://www.play.pl/dlaciebie/produkty/samsung/samsung-galaxy-fold-6-1tb/?oid=4025025049</t>
        </is>
      </c>
      <c r="S4741" s="62" t="inlineStr">
        <is>
          <t>Handset</t>
        </is>
      </c>
      <c r="T4741" s="62" t="n"/>
      <c r="U4741" s="61" t="inlineStr">
        <is>
          <t>play.pl_xDsfUhNk9Q1QA1PFBk1EwQ==</t>
        </is>
      </c>
      <c r="V4741" t="inlineStr">
        <is>
          <t>20250424</t>
        </is>
      </c>
    </row>
    <row r="4742" ht="15" customHeight="1">
      <c r="A4742" s="56" t="inlineStr">
        <is>
          <t>BN2009476</t>
        </is>
      </c>
      <c r="B4742" s="57" t="inlineStr">
        <is>
          <t>Samsung</t>
        </is>
      </c>
      <c r="C4742" s="57" t="inlineStr">
        <is>
          <t>Galaxy Z Fold6 12-1TB 5G</t>
        </is>
      </c>
      <c r="D4742" s="57" t="inlineStr">
        <is>
          <t>-</t>
        </is>
      </c>
      <c r="E4742" s="58" t="n">
        <v>8999</v>
      </c>
      <c r="F4742" s="58" t="inlineStr">
        <is>
          <t>8999.00</t>
        </is>
      </c>
      <c r="G4742" s="58" t="inlineStr">
        <is>
          <t>Instock</t>
        </is>
      </c>
      <c r="H4742" s="58">
        <f>F4742+0</f>
        <v/>
      </c>
      <c r="I4742" s="58" t="n"/>
      <c r="J4742" s="9">
        <f>IF(I4742&lt;&gt;"",I4742,H4742)</f>
        <v/>
      </c>
      <c r="K4742" s="9">
        <f>E4742/(1+M4742)</f>
        <v/>
      </c>
      <c r="L4742" s="59" t="inlineStr">
        <is>
          <t>PLN</t>
        </is>
      </c>
      <c r="M4742" s="60" t="n">
        <v>0.23</v>
      </c>
      <c r="N4742" s="9">
        <f>K4742*VLOOKUP(L4742,'Exchange rate'!A:B,2,0)</f>
        <v/>
      </c>
      <c r="O4742" s="57" t="inlineStr">
        <is>
          <t>Play M</t>
        </is>
      </c>
      <c r="P4742" s="57" t="inlineStr">
        <is>
          <t>Play M</t>
        </is>
      </c>
      <c r="Q4742" s="57" t="inlineStr">
        <is>
          <t>Poland</t>
        </is>
      </c>
      <c r="R4742" s="61" t="inlineStr">
        <is>
          <t>https://www.play.pl/dlaciebie/produkty/samsung/samsung-galaxy-fold-6-1tb/?oid=4026736649&amp;simCard=1&amp;context=B2C</t>
        </is>
      </c>
      <c r="S4742" s="62" t="inlineStr">
        <is>
          <t>Handset</t>
        </is>
      </c>
      <c r="T4742" s="62" t="n"/>
      <c r="U4742" s="61" t="inlineStr">
        <is>
          <t>play.pl_t6141ktB9x8bNZpnboTQAg==</t>
        </is>
      </c>
      <c r="V4742" t="inlineStr">
        <is>
          <t>20250424</t>
        </is>
      </c>
    </row>
    <row r="4743" ht="15" customHeight="1">
      <c r="A4743" s="56" t="inlineStr">
        <is>
          <t>BN2009476</t>
        </is>
      </c>
      <c r="B4743" s="57" t="inlineStr">
        <is>
          <t>Samsung</t>
        </is>
      </c>
      <c r="C4743" s="57" t="inlineStr">
        <is>
          <t>Galaxy Z Fold6 12-1TB 5G</t>
        </is>
      </c>
      <c r="D4743" s="57" t="inlineStr">
        <is>
          <t>-</t>
        </is>
      </c>
      <c r="E4743" s="58" t="n">
        <v>8999</v>
      </c>
      <c r="F4743" s="58" t="inlineStr">
        <is>
          <t>8999.00</t>
        </is>
      </c>
      <c r="G4743" s="58" t="inlineStr">
        <is>
          <t>Instock</t>
        </is>
      </c>
      <c r="H4743" s="58">
        <f>F4743+0</f>
        <v/>
      </c>
      <c r="I4743" s="58" t="n"/>
      <c r="J4743" s="9">
        <f>IF(I4743&lt;&gt;"",I4743,H4743)</f>
        <v/>
      </c>
      <c r="K4743" s="9">
        <f>E4743/(1+M4743)</f>
        <v/>
      </c>
      <c r="L4743" s="59" t="inlineStr">
        <is>
          <t>PLN</t>
        </is>
      </c>
      <c r="M4743" s="60" t="n">
        <v>0.23</v>
      </c>
      <c r="N4743" s="9">
        <f>K4743*VLOOKUP(L4743,'Exchange rate'!A:B,2,0)</f>
        <v/>
      </c>
      <c r="O4743" s="57" t="inlineStr">
        <is>
          <t>Play L</t>
        </is>
      </c>
      <c r="P4743" s="57" t="inlineStr">
        <is>
          <t>Play L</t>
        </is>
      </c>
      <c r="Q4743" s="57" t="inlineStr">
        <is>
          <t>Poland</t>
        </is>
      </c>
      <c r="R4743" s="61" t="inlineStr">
        <is>
          <t>https://www.play.pl/dlaciebie/produkty/samsung/samsung-galaxy-fold-6-1tb/?oid=4026736659</t>
        </is>
      </c>
      <c r="S4743" s="62" t="inlineStr">
        <is>
          <t>Handset</t>
        </is>
      </c>
      <c r="T4743" s="62" t="n"/>
      <c r="U4743" s="61" t="inlineStr">
        <is>
          <t>play.pl_SQEX3QApoBEAy8Mrl4sSeQ==</t>
        </is>
      </c>
      <c r="V4743" t="inlineStr">
        <is>
          <t>20250424</t>
        </is>
      </c>
    </row>
    <row r="4744" ht="15" customHeight="1">
      <c r="A4744" s="56" t="inlineStr">
        <is>
          <t>BN2009477</t>
        </is>
      </c>
      <c r="B4744" s="57" t="inlineStr">
        <is>
          <t>Samsung</t>
        </is>
      </c>
      <c r="C4744" s="57" t="inlineStr">
        <is>
          <t>Galaxy Z Fold6 12-256GB 5G</t>
        </is>
      </c>
      <c r="D4744" s="57" t="inlineStr">
        <is>
          <t>-</t>
        </is>
      </c>
      <c r="E4744" s="58" t="n">
        <v>7499</v>
      </c>
      <c r="F4744" s="58" t="inlineStr">
        <is>
          <t>7499.00</t>
        </is>
      </c>
      <c r="G4744" s="58" t="inlineStr">
        <is>
          <t>Instock</t>
        </is>
      </c>
      <c r="H4744" s="58">
        <f>F4744+0</f>
        <v/>
      </c>
      <c r="I4744" s="58" t="n"/>
      <c r="J4744" s="9">
        <f>IF(I4744&lt;&gt;"",I4744,H4744)</f>
        <v/>
      </c>
      <c r="K4744" s="9">
        <f>E4744/(1+M4744)</f>
        <v/>
      </c>
      <c r="L4744" s="59" t="inlineStr">
        <is>
          <t>PLN</t>
        </is>
      </c>
      <c r="M4744" s="60" t="n">
        <v>0.23</v>
      </c>
      <c r="N4744" s="9">
        <f>K4744*VLOOKUP(L4744,'Exchange rate'!A:B,2,0)</f>
        <v/>
      </c>
      <c r="O4744" s="57" t="inlineStr">
        <is>
          <t>Play S</t>
        </is>
      </c>
      <c r="P4744" s="57" t="inlineStr">
        <is>
          <t>Play S</t>
        </is>
      </c>
      <c r="Q4744" s="57" t="inlineStr">
        <is>
          <t>Poland</t>
        </is>
      </c>
      <c r="R4744" s="61" t="inlineStr">
        <is>
          <t>https://www.play.pl/dlaciebie/produkty/samsung/samsung-galaxy-fold-6-256gb/?oid=4025025049</t>
        </is>
      </c>
      <c r="S4744" s="62" t="inlineStr">
        <is>
          <t>Handset</t>
        </is>
      </c>
      <c r="T4744" s="62" t="n"/>
      <c r="U4744" s="61" t="inlineStr">
        <is>
          <t>play.pl_AqxjKBEiLp4sCl0WXRIzw==</t>
        </is>
      </c>
      <c r="V4744" t="inlineStr">
        <is>
          <t>20250424</t>
        </is>
      </c>
    </row>
    <row r="4745" ht="15" customHeight="1">
      <c r="A4745" s="56" t="inlineStr">
        <is>
          <t>BN2009477</t>
        </is>
      </c>
      <c r="B4745" s="57" t="inlineStr">
        <is>
          <t>Samsung</t>
        </is>
      </c>
      <c r="C4745" s="57" t="inlineStr">
        <is>
          <t>Galaxy Z Fold6 12-256GB 5G</t>
        </is>
      </c>
      <c r="D4745" s="57" t="inlineStr">
        <is>
          <t>-</t>
        </is>
      </c>
      <c r="E4745" s="58" t="n">
        <v>7499</v>
      </c>
      <c r="F4745" s="58" t="inlineStr">
        <is>
          <t>7499.00</t>
        </is>
      </c>
      <c r="G4745" s="58" t="inlineStr">
        <is>
          <t>Instock</t>
        </is>
      </c>
      <c r="H4745" s="58">
        <f>F4745+0</f>
        <v/>
      </c>
      <c r="I4745" s="58" t="n"/>
      <c r="J4745" s="9">
        <f>IF(I4745&lt;&gt;"",I4745,H4745)</f>
        <v/>
      </c>
      <c r="K4745" s="9">
        <f>E4745/(1+M4745)</f>
        <v/>
      </c>
      <c r="L4745" s="59" t="inlineStr">
        <is>
          <t>PLN</t>
        </is>
      </c>
      <c r="M4745" s="60" t="n">
        <v>0.23</v>
      </c>
      <c r="N4745" s="9">
        <f>K4745*VLOOKUP(L4745,'Exchange rate'!A:B,2,0)</f>
        <v/>
      </c>
      <c r="O4745" s="57" t="inlineStr">
        <is>
          <t>Play M</t>
        </is>
      </c>
      <c r="P4745" s="57" t="inlineStr">
        <is>
          <t>Play M</t>
        </is>
      </c>
      <c r="Q4745" s="57" t="inlineStr">
        <is>
          <t>Poland</t>
        </is>
      </c>
      <c r="R4745" s="61" t="inlineStr">
        <is>
          <t>https://www.play.pl/dlaciebie/produkty/samsung/samsung-galaxy-fold-6-256gb/?oid=4026736649&amp;simCard=1&amp;context=B2C</t>
        </is>
      </c>
      <c r="S4745" s="62" t="inlineStr">
        <is>
          <t>Handset</t>
        </is>
      </c>
      <c r="T4745" s="62" t="n"/>
      <c r="U4745" s="61" t="inlineStr">
        <is>
          <t>play.pl_sJKnBZK6QTfZoDno8aTMg==</t>
        </is>
      </c>
      <c r="V4745" t="inlineStr">
        <is>
          <t>20250424</t>
        </is>
      </c>
    </row>
    <row r="4746" ht="15" customHeight="1">
      <c r="A4746" s="56" t="inlineStr">
        <is>
          <t>BN2009477</t>
        </is>
      </c>
      <c r="B4746" s="57" t="inlineStr">
        <is>
          <t>Samsung</t>
        </is>
      </c>
      <c r="C4746" s="57" t="inlineStr">
        <is>
          <t>Galaxy Z Fold6 12-256GB 5G</t>
        </is>
      </c>
      <c r="D4746" s="57" t="inlineStr">
        <is>
          <t>-</t>
        </is>
      </c>
      <c r="E4746" s="58" t="n">
        <v>7499</v>
      </c>
      <c r="F4746" s="58" t="inlineStr">
        <is>
          <t>7499.00</t>
        </is>
      </c>
      <c r="G4746" s="58" t="inlineStr">
        <is>
          <t>Instock</t>
        </is>
      </c>
      <c r="H4746" s="58">
        <f>F4746+0</f>
        <v/>
      </c>
      <c r="I4746" s="58" t="n"/>
      <c r="J4746" s="9">
        <f>IF(I4746&lt;&gt;"",I4746,H4746)</f>
        <v/>
      </c>
      <c r="K4746" s="9">
        <f>E4746/(1+M4746)</f>
        <v/>
      </c>
      <c r="L4746" s="59" t="inlineStr">
        <is>
          <t>PLN</t>
        </is>
      </c>
      <c r="M4746" s="60" t="n">
        <v>0.23</v>
      </c>
      <c r="N4746" s="9">
        <f>K4746*VLOOKUP(L4746,'Exchange rate'!A:B,2,0)</f>
        <v/>
      </c>
      <c r="O4746" s="57" t="inlineStr">
        <is>
          <t>Play L</t>
        </is>
      </c>
      <c r="P4746" s="57" t="inlineStr">
        <is>
          <t>Play L</t>
        </is>
      </c>
      <c r="Q4746" s="57" t="inlineStr">
        <is>
          <t>Poland</t>
        </is>
      </c>
      <c r="R4746" s="61" t="inlineStr">
        <is>
          <t>https://www.play.pl/dlaciebie/produkty/samsung/samsung-galaxy-fold-6-256gb/?oid=4026736659</t>
        </is>
      </c>
      <c r="S4746" s="62" t="inlineStr">
        <is>
          <t>Handset</t>
        </is>
      </c>
      <c r="T4746" s="62" t="n"/>
      <c r="U4746" s="61" t="inlineStr">
        <is>
          <t>play.pl_fm6UHelSpl+dmRkcC69omA==</t>
        </is>
      </c>
      <c r="V4746" t="inlineStr">
        <is>
          <t>20250424</t>
        </is>
      </c>
    </row>
    <row r="4747" ht="15" customHeight="1">
      <c r="A4747" s="56" t="inlineStr">
        <is>
          <t>BN2009478</t>
        </is>
      </c>
      <c r="B4747" s="57" t="inlineStr">
        <is>
          <t>Samsung</t>
        </is>
      </c>
      <c r="C4747" s="57" t="inlineStr">
        <is>
          <t>Galaxy Z Fold6 12-512GB 5G</t>
        </is>
      </c>
      <c r="D4747" s="57" t="inlineStr">
        <is>
          <t>-</t>
        </is>
      </c>
      <c r="E4747" s="58" t="n">
        <v>7999</v>
      </c>
      <c r="F4747" s="58" t="inlineStr">
        <is>
          <t>7999.00</t>
        </is>
      </c>
      <c r="G4747" s="58" t="inlineStr">
        <is>
          <t>Instock</t>
        </is>
      </c>
      <c r="H4747" s="58">
        <f>F4747+0</f>
        <v/>
      </c>
      <c r="I4747" s="58" t="n"/>
      <c r="J4747" s="9">
        <f>IF(I4747&lt;&gt;"",I4747,H4747)</f>
        <v/>
      </c>
      <c r="K4747" s="9">
        <f>E4747/(1+M4747)</f>
        <v/>
      </c>
      <c r="L4747" s="59" t="inlineStr">
        <is>
          <t>PLN</t>
        </is>
      </c>
      <c r="M4747" s="60" t="n">
        <v>0.23</v>
      </c>
      <c r="N4747" s="9">
        <f>K4747*VLOOKUP(L4747,'Exchange rate'!A:B,2,0)</f>
        <v/>
      </c>
      <c r="O4747" s="57" t="inlineStr">
        <is>
          <t>Play S</t>
        </is>
      </c>
      <c r="P4747" s="57" t="inlineStr">
        <is>
          <t>Play S</t>
        </is>
      </c>
      <c r="Q4747" s="57" t="inlineStr">
        <is>
          <t>Poland</t>
        </is>
      </c>
      <c r="R4747" s="61" t="inlineStr">
        <is>
          <t>https://www.play.pl/dlaciebie/produkty/samsung/samsung-galaxy-fold-6-512gb/?oid=4025025049</t>
        </is>
      </c>
      <c r="S4747" s="62" t="inlineStr">
        <is>
          <t>Handset</t>
        </is>
      </c>
      <c r="T4747" s="62" t="n"/>
      <c r="U4747" s="61" t="inlineStr">
        <is>
          <t>play.pl_sUvDpLPJnq+fXxis6Kd6WQ==</t>
        </is>
      </c>
      <c r="V4747" t="inlineStr">
        <is>
          <t>20250424</t>
        </is>
      </c>
    </row>
    <row r="4748" ht="15" customHeight="1">
      <c r="A4748" s="56" t="inlineStr">
        <is>
          <t>BN2009478</t>
        </is>
      </c>
      <c r="B4748" s="57" t="inlineStr">
        <is>
          <t>Samsung</t>
        </is>
      </c>
      <c r="C4748" s="57" t="inlineStr">
        <is>
          <t>Galaxy Z Fold6 12-512GB 5G</t>
        </is>
      </c>
      <c r="D4748" s="57" t="inlineStr">
        <is>
          <t>-</t>
        </is>
      </c>
      <c r="E4748" s="58" t="n">
        <v>7999</v>
      </c>
      <c r="F4748" s="58" t="inlineStr">
        <is>
          <t>7999.00</t>
        </is>
      </c>
      <c r="G4748" s="58" t="inlineStr">
        <is>
          <t>Instock</t>
        </is>
      </c>
      <c r="H4748" s="58">
        <f>F4748+0</f>
        <v/>
      </c>
      <c r="I4748" s="58" t="n"/>
      <c r="J4748" s="9">
        <f>IF(I4748&lt;&gt;"",I4748,H4748)</f>
        <v/>
      </c>
      <c r="K4748" s="9">
        <f>E4748/(1+M4748)</f>
        <v/>
      </c>
      <c r="L4748" s="59" t="inlineStr">
        <is>
          <t>PLN</t>
        </is>
      </c>
      <c r="M4748" s="60" t="n">
        <v>0.23</v>
      </c>
      <c r="N4748" s="9">
        <f>K4748*VLOOKUP(L4748,'Exchange rate'!A:B,2,0)</f>
        <v/>
      </c>
      <c r="O4748" s="57" t="inlineStr">
        <is>
          <t>Play M</t>
        </is>
      </c>
      <c r="P4748" s="57" t="inlineStr">
        <is>
          <t>Play M</t>
        </is>
      </c>
      <c r="Q4748" s="57" t="inlineStr">
        <is>
          <t>Poland</t>
        </is>
      </c>
      <c r="R4748" s="61" t="inlineStr">
        <is>
          <t>https://www.play.pl/dlaciebie/produkty/samsung/samsung-galaxy-fold-6-512gb/?oid=4026736649&amp;simCard=1&amp;context=B2C</t>
        </is>
      </c>
      <c r="S4748" s="62" t="inlineStr">
        <is>
          <t>Handset</t>
        </is>
      </c>
      <c r="T4748" s="62" t="n"/>
      <c r="U4748" s="61" t="inlineStr">
        <is>
          <t>play.pl_UPXKC55pYpG3KSEHQZVm1A==</t>
        </is>
      </c>
      <c r="V4748" t="inlineStr">
        <is>
          <t>20250424</t>
        </is>
      </c>
    </row>
    <row r="4749" ht="15" customHeight="1">
      <c r="A4749" s="56" t="inlineStr">
        <is>
          <t>BN2009478</t>
        </is>
      </c>
      <c r="B4749" s="57" t="inlineStr">
        <is>
          <t>Samsung</t>
        </is>
      </c>
      <c r="C4749" s="57" t="inlineStr">
        <is>
          <t>Galaxy Z Fold6 12-512GB 5G</t>
        </is>
      </c>
      <c r="D4749" s="57" t="inlineStr">
        <is>
          <t>-</t>
        </is>
      </c>
      <c r="E4749" s="58" t="n">
        <v>7999</v>
      </c>
      <c r="F4749" s="58" t="inlineStr">
        <is>
          <t>7999.00</t>
        </is>
      </c>
      <c r="G4749" s="58" t="inlineStr">
        <is>
          <t>Instock</t>
        </is>
      </c>
      <c r="H4749" s="58">
        <f>F4749+0</f>
        <v/>
      </c>
      <c r="I4749" s="58" t="n"/>
      <c r="J4749" s="9">
        <f>IF(I4749&lt;&gt;"",I4749,H4749)</f>
        <v/>
      </c>
      <c r="K4749" s="9">
        <f>E4749/(1+M4749)</f>
        <v/>
      </c>
      <c r="L4749" s="59" t="inlineStr">
        <is>
          <t>PLN</t>
        </is>
      </c>
      <c r="M4749" s="60" t="n">
        <v>0.23</v>
      </c>
      <c r="N4749" s="9">
        <f>K4749*VLOOKUP(L4749,'Exchange rate'!A:B,2,0)</f>
        <v/>
      </c>
      <c r="O4749" s="57" t="inlineStr">
        <is>
          <t>Play L</t>
        </is>
      </c>
      <c r="P4749" s="57" t="inlineStr">
        <is>
          <t>Play L</t>
        </is>
      </c>
      <c r="Q4749" s="57" t="inlineStr">
        <is>
          <t>Poland</t>
        </is>
      </c>
      <c r="R4749" s="61" t="inlineStr">
        <is>
          <t>https://www.play.pl/dlaciebie/produkty/samsung/samsung-galaxy-fold-6-512gb/?oid=4026736659</t>
        </is>
      </c>
      <c r="S4749" s="62" t="inlineStr">
        <is>
          <t>Handset</t>
        </is>
      </c>
      <c r="T4749" s="62" t="n"/>
      <c r="U4749" s="61" t="inlineStr">
        <is>
          <t>play.pl_k7ftL4HOhwqZPwKBZ8EmRg==</t>
        </is>
      </c>
      <c r="V4749" t="inlineStr">
        <is>
          <t>20250424</t>
        </is>
      </c>
    </row>
    <row r="4750" ht="15" customHeight="1">
      <c r="A4750" s="56" t="inlineStr">
        <is>
          <t>AN00000202</t>
        </is>
      </c>
      <c r="B4750" s="57" t="inlineStr">
        <is>
          <t>Samsung</t>
        </is>
      </c>
      <c r="C4750" s="57" t="inlineStr">
        <is>
          <t>Samsung Galaxy Buds 3</t>
        </is>
      </c>
      <c r="D4750" s="57" t="inlineStr">
        <is>
          <t>-</t>
        </is>
      </c>
      <c r="E4750" s="58" t="n">
        <v>569</v>
      </c>
      <c r="F4750" s="58" t="inlineStr">
        <is>
          <t>569.00</t>
        </is>
      </c>
      <c r="G4750" s="58" t="inlineStr">
        <is>
          <t>Instock</t>
        </is>
      </c>
      <c r="H4750" s="58">
        <f>F4750+0</f>
        <v/>
      </c>
      <c r="I4750" s="58" t="n"/>
      <c r="J4750" s="9">
        <f>IF(I4750&lt;&gt;"",I4750,H4750)</f>
        <v/>
      </c>
      <c r="K4750" s="9">
        <f>E4750/(1+M4750)</f>
        <v/>
      </c>
      <c r="L4750" s="59" t="inlineStr">
        <is>
          <t>PLN</t>
        </is>
      </c>
      <c r="M4750" s="60" t="n">
        <v>0.23</v>
      </c>
      <c r="N4750" s="9">
        <f>K4750*VLOOKUP(L4750,'Exchange rate'!A:B,2,0)</f>
        <v/>
      </c>
      <c r="O4750" s="57" t="inlineStr">
        <is>
          <t>Play S</t>
        </is>
      </c>
      <c r="P4750" s="57" t="inlineStr">
        <is>
          <t>Play S</t>
        </is>
      </c>
      <c r="Q4750" s="57" t="inlineStr">
        <is>
          <t>Poland</t>
        </is>
      </c>
      <c r="R4750" s="61" t="inlineStr">
        <is>
          <t>https://www.play.pl/dlaciebie/produkty/samsung/samsung-galaxy-buds3/?oid=4025025049</t>
        </is>
      </c>
      <c r="S4750" s="62" t="inlineStr">
        <is>
          <t>Other</t>
        </is>
      </c>
      <c r="T4750" s="62" t="n"/>
      <c r="U4750" s="61" t="inlineStr">
        <is>
          <t>play.pl_wIqEn3ZusvAcJHkfrdPeRA==</t>
        </is>
      </c>
      <c r="V4750" t="inlineStr">
        <is>
          <t>20250424</t>
        </is>
      </c>
    </row>
    <row r="4751" ht="15" customHeight="1">
      <c r="A4751" s="56" t="inlineStr">
        <is>
          <t>AN00000202</t>
        </is>
      </c>
      <c r="B4751" s="57" t="inlineStr">
        <is>
          <t>Samsung</t>
        </is>
      </c>
      <c r="C4751" s="57" t="inlineStr">
        <is>
          <t>Samsung Galaxy Buds 3</t>
        </is>
      </c>
      <c r="D4751" s="57" t="inlineStr">
        <is>
          <t>-</t>
        </is>
      </c>
      <c r="E4751" s="58" t="n">
        <v>519</v>
      </c>
      <c r="F4751" s="58" t="inlineStr">
        <is>
          <t>519.00</t>
        </is>
      </c>
      <c r="G4751" s="58" t="inlineStr">
        <is>
          <t>Instock</t>
        </is>
      </c>
      <c r="H4751" s="58">
        <f>F4751+0</f>
        <v/>
      </c>
      <c r="I4751" s="58" t="n"/>
      <c r="J4751" s="9">
        <f>IF(I4751&lt;&gt;"",I4751,H4751)</f>
        <v/>
      </c>
      <c r="K4751" s="9">
        <f>E4751/(1+M4751)</f>
        <v/>
      </c>
      <c r="L4751" s="59" t="inlineStr">
        <is>
          <t>PLN</t>
        </is>
      </c>
      <c r="M4751" s="60" t="n">
        <v>0.23</v>
      </c>
      <c r="N4751" s="9">
        <f>K4751*VLOOKUP(L4751,'Exchange rate'!A:B,2,0)</f>
        <v/>
      </c>
      <c r="O4751" s="57" t="inlineStr">
        <is>
          <t>Play M</t>
        </is>
      </c>
      <c r="P4751" s="57" t="inlineStr">
        <is>
          <t>Play M</t>
        </is>
      </c>
      <c r="Q4751" s="57" t="inlineStr">
        <is>
          <t>Poland</t>
        </is>
      </c>
      <c r="R4751" s="61" t="inlineStr">
        <is>
          <t>https://www.play.pl/dlaciebie/produkty/samsung/samsung-galaxy-buds3/?oid=4026736649&amp;simCard=1&amp;context=B2C</t>
        </is>
      </c>
      <c r="S4751" s="62" t="inlineStr">
        <is>
          <t>Other</t>
        </is>
      </c>
      <c r="T4751" s="62" t="n"/>
      <c r="U4751" s="61" t="inlineStr">
        <is>
          <t>play.pl_tXYHUWs2PFUMRjWWqORURg==</t>
        </is>
      </c>
      <c r="V4751" t="inlineStr">
        <is>
          <t>20250424</t>
        </is>
      </c>
    </row>
    <row r="4752" ht="15" customHeight="1">
      <c r="A4752" s="56" t="inlineStr">
        <is>
          <t>AN00000202</t>
        </is>
      </c>
      <c r="B4752" s="57" t="inlineStr">
        <is>
          <t>Samsung</t>
        </is>
      </c>
      <c r="C4752" s="57" t="inlineStr">
        <is>
          <t>Samsung Galaxy Buds 3</t>
        </is>
      </c>
      <c r="D4752" s="57" t="inlineStr">
        <is>
          <t>-</t>
        </is>
      </c>
      <c r="E4752" s="58" t="n">
        <v>479</v>
      </c>
      <c r="F4752" s="58" t="inlineStr">
        <is>
          <t>479.00</t>
        </is>
      </c>
      <c r="G4752" s="58" t="inlineStr">
        <is>
          <t>Instock</t>
        </is>
      </c>
      <c r="H4752" s="58">
        <f>F4752+0</f>
        <v/>
      </c>
      <c r="I4752" s="58" t="n"/>
      <c r="J4752" s="9">
        <f>IF(I4752&lt;&gt;"",I4752,H4752)</f>
        <v/>
      </c>
      <c r="K4752" s="9">
        <f>E4752/(1+M4752)</f>
        <v/>
      </c>
      <c r="L4752" s="59" t="inlineStr">
        <is>
          <t>PLN</t>
        </is>
      </c>
      <c r="M4752" s="60" t="n">
        <v>0.23</v>
      </c>
      <c r="N4752" s="9">
        <f>K4752*VLOOKUP(L4752,'Exchange rate'!A:B,2,0)</f>
        <v/>
      </c>
      <c r="O4752" s="57" t="inlineStr">
        <is>
          <t>Play L</t>
        </is>
      </c>
      <c r="P4752" s="57" t="inlineStr">
        <is>
          <t>Play L</t>
        </is>
      </c>
      <c r="Q4752" s="57" t="inlineStr">
        <is>
          <t>Poland</t>
        </is>
      </c>
      <c r="R4752" s="61" t="inlineStr">
        <is>
          <t>https://www.play.pl/dlaciebie/produkty/samsung/samsung-galaxy-buds3/?oid=4026736659</t>
        </is>
      </c>
      <c r="S4752" s="62" t="inlineStr">
        <is>
          <t>Other</t>
        </is>
      </c>
      <c r="T4752" s="62" t="n"/>
      <c r="U4752" s="61" t="inlineStr">
        <is>
          <t>play.pl_beqqt2bnTTeENZQbsOET9A==</t>
        </is>
      </c>
      <c r="V4752" t="inlineStr">
        <is>
          <t>20250424</t>
        </is>
      </c>
    </row>
    <row r="4753" ht="15" customHeight="1">
      <c r="A4753" s="56" t="inlineStr">
        <is>
          <t>AN00000203</t>
        </is>
      </c>
      <c r="B4753" s="57" t="inlineStr">
        <is>
          <t>Samsung</t>
        </is>
      </c>
      <c r="C4753" s="57" t="inlineStr">
        <is>
          <t>Samsung Galaxy Buds 3 Pro</t>
        </is>
      </c>
      <c r="D4753" s="57" t="inlineStr">
        <is>
          <t>-</t>
        </is>
      </c>
      <c r="E4753" s="58" t="n">
        <v>699</v>
      </c>
      <c r="F4753" s="58" t="inlineStr">
        <is>
          <t>0.00</t>
        </is>
      </c>
      <c r="G4753" s="58" t="inlineStr">
        <is>
          <t>Outstock</t>
        </is>
      </c>
      <c r="H4753" s="58">
        <f>F4753+0</f>
        <v/>
      </c>
      <c r="I4753" s="58" t="n"/>
      <c r="J4753" s="9">
        <f>IF(I4753&lt;&gt;"",I4753,H4753)</f>
        <v/>
      </c>
      <c r="K4753" s="9">
        <f>E4753/(1+M4753)</f>
        <v/>
      </c>
      <c r="L4753" s="59" t="inlineStr">
        <is>
          <t>PLN</t>
        </is>
      </c>
      <c r="M4753" s="60" t="n">
        <v>0.23</v>
      </c>
      <c r="N4753" s="9">
        <f>K4753*VLOOKUP(L4753,'Exchange rate'!A:B,2,0)</f>
        <v/>
      </c>
      <c r="O4753" s="57" t="inlineStr">
        <is>
          <t>Play S</t>
        </is>
      </c>
      <c r="P4753" s="57" t="inlineStr">
        <is>
          <t>Play S</t>
        </is>
      </c>
      <c r="Q4753" s="57" t="inlineStr">
        <is>
          <t>Poland</t>
        </is>
      </c>
      <c r="R4753" s="61" t="inlineStr">
        <is>
          <t>https://www.play.pl/dlaciebie/produkty/samsung/samsung-galaxy-buds3-pro/?oid=4025025049</t>
        </is>
      </c>
      <c r="S4753" s="62" t="inlineStr">
        <is>
          <t>Other</t>
        </is>
      </c>
      <c r="T4753" s="62" t="n"/>
      <c r="U4753" s="61" t="inlineStr">
        <is>
          <t>play.pl_y89tSD1f2zHM1IM1pA3lg==</t>
        </is>
      </c>
      <c r="V4753" t="inlineStr">
        <is>
          <t>20250424</t>
        </is>
      </c>
    </row>
    <row r="4754" ht="15" customHeight="1">
      <c r="A4754" s="56" t="inlineStr">
        <is>
          <t>AN00000203</t>
        </is>
      </c>
      <c r="B4754" s="57" t="inlineStr">
        <is>
          <t>Samsung</t>
        </is>
      </c>
      <c r="C4754" s="57" t="inlineStr">
        <is>
          <t>Samsung Galaxy Buds 3 Pro</t>
        </is>
      </c>
      <c r="D4754" s="57" t="inlineStr">
        <is>
          <t>-</t>
        </is>
      </c>
      <c r="E4754" s="58" t="n">
        <v>699</v>
      </c>
      <c r="F4754" s="58" t="inlineStr">
        <is>
          <t>0.00</t>
        </is>
      </c>
      <c r="G4754" s="58" t="inlineStr">
        <is>
          <t>Outstock</t>
        </is>
      </c>
      <c r="H4754" s="58">
        <f>F4754+0</f>
        <v/>
      </c>
      <c r="I4754" s="58" t="n"/>
      <c r="J4754" s="9">
        <f>IF(I4754&lt;&gt;"",I4754,H4754)</f>
        <v/>
      </c>
      <c r="K4754" s="9">
        <f>E4754/(1+M4754)</f>
        <v/>
      </c>
      <c r="L4754" s="59" t="inlineStr">
        <is>
          <t>PLN</t>
        </is>
      </c>
      <c r="M4754" s="60" t="n">
        <v>0.23</v>
      </c>
      <c r="N4754" s="9">
        <f>K4754*VLOOKUP(L4754,'Exchange rate'!A:B,2,0)</f>
        <v/>
      </c>
      <c r="O4754" s="57" t="inlineStr">
        <is>
          <t>Play M</t>
        </is>
      </c>
      <c r="P4754" s="57" t="inlineStr">
        <is>
          <t>Play M</t>
        </is>
      </c>
      <c r="Q4754" s="57" t="inlineStr">
        <is>
          <t>Poland</t>
        </is>
      </c>
      <c r="R4754" s="61" t="inlineStr">
        <is>
          <t>https://www.play.pl/dlaciebie/produkty/samsung/samsung-galaxy-buds3-pro/?oid=4026736649&amp;simCard=1&amp;context=B2C</t>
        </is>
      </c>
      <c r="S4754" s="62" t="inlineStr">
        <is>
          <t>Other</t>
        </is>
      </c>
      <c r="T4754" s="62" t="n"/>
      <c r="U4754" s="61" t="inlineStr">
        <is>
          <t>play.pl_vTSkpS0uHHVeKjUtJb9zPw==</t>
        </is>
      </c>
      <c r="V4754" t="inlineStr">
        <is>
          <t>20250424</t>
        </is>
      </c>
    </row>
    <row r="4755" ht="15" customHeight="1">
      <c r="A4755" s="56" t="inlineStr">
        <is>
          <t>AN00000203</t>
        </is>
      </c>
      <c r="B4755" s="57" t="inlineStr">
        <is>
          <t>Samsung</t>
        </is>
      </c>
      <c r="C4755" s="57" t="inlineStr">
        <is>
          <t>Samsung Galaxy Buds 3 Pro</t>
        </is>
      </c>
      <c r="D4755" s="57" t="inlineStr">
        <is>
          <t>-</t>
        </is>
      </c>
      <c r="E4755" s="58" t="n">
        <v>699</v>
      </c>
      <c r="F4755" s="58" t="inlineStr">
        <is>
          <t>0.00</t>
        </is>
      </c>
      <c r="G4755" s="58" t="inlineStr">
        <is>
          <t>Outstock</t>
        </is>
      </c>
      <c r="H4755" s="58">
        <f>F4755+0</f>
        <v/>
      </c>
      <c r="I4755" s="58" t="n"/>
      <c r="J4755" s="9">
        <f>IF(I4755&lt;&gt;"",I4755,H4755)</f>
        <v/>
      </c>
      <c r="K4755" s="9">
        <f>E4755/(1+M4755)</f>
        <v/>
      </c>
      <c r="L4755" s="59" t="inlineStr">
        <is>
          <t>PLN</t>
        </is>
      </c>
      <c r="M4755" s="60" t="n">
        <v>0.23</v>
      </c>
      <c r="N4755" s="9">
        <f>K4755*VLOOKUP(L4755,'Exchange rate'!A:B,2,0)</f>
        <v/>
      </c>
      <c r="O4755" s="57" t="inlineStr">
        <is>
          <t>Play L</t>
        </is>
      </c>
      <c r="P4755" s="57" t="inlineStr">
        <is>
          <t>Play L</t>
        </is>
      </c>
      <c r="Q4755" s="57" t="inlineStr">
        <is>
          <t>Poland</t>
        </is>
      </c>
      <c r="R4755" s="61" t="inlineStr">
        <is>
          <t>https://www.play.pl/dlaciebie/produkty/samsung/samsung-galaxy-buds3-pro/?oid=4026736659</t>
        </is>
      </c>
      <c r="S4755" s="62" t="inlineStr">
        <is>
          <t>Other</t>
        </is>
      </c>
      <c r="T4755" s="62" t="n"/>
      <c r="U4755" s="61" t="inlineStr">
        <is>
          <t>play.pl_ot76BDo8+s5LurUc684CWw==</t>
        </is>
      </c>
      <c r="V4755" t="inlineStr">
        <is>
          <t>20250424</t>
        </is>
      </c>
    </row>
    <row r="4756" ht="15" customHeight="1">
      <c r="A4756" s="56" t="inlineStr">
        <is>
          <t>BN2009402</t>
        </is>
      </c>
      <c r="B4756" s="57" t="inlineStr">
        <is>
          <t>Samsung</t>
        </is>
      </c>
      <c r="C4756" s="57" t="inlineStr">
        <is>
          <t>Samsung Galaxy Watch Ultra LTE</t>
        </is>
      </c>
      <c r="D4756" s="57" t="inlineStr">
        <is>
          <t>-</t>
        </is>
      </c>
      <c r="E4756" s="58" t="n">
        <v>1999</v>
      </c>
      <c r="F4756" s="58" t="inlineStr">
        <is>
          <t>1999.00</t>
        </is>
      </c>
      <c r="G4756" s="58" t="inlineStr">
        <is>
          <t>Instock</t>
        </is>
      </c>
      <c r="H4756" s="58">
        <f>F4756+0</f>
        <v/>
      </c>
      <c r="I4756" s="58" t="n"/>
      <c r="J4756" s="9">
        <f>IF(I4756&lt;&gt;"",I4756,H4756)</f>
        <v/>
      </c>
      <c r="K4756" s="9">
        <f>E4756/(1+M4756)</f>
        <v/>
      </c>
      <c r="L4756" s="59" t="inlineStr">
        <is>
          <t>PLN</t>
        </is>
      </c>
      <c r="M4756" s="60" t="n">
        <v>0.23</v>
      </c>
      <c r="N4756" s="9">
        <f>K4756*VLOOKUP(L4756,'Exchange rate'!A:B,2,0)</f>
        <v/>
      </c>
      <c r="O4756" s="57" t="inlineStr">
        <is>
          <t>Play S</t>
        </is>
      </c>
      <c r="P4756" s="57" t="inlineStr">
        <is>
          <t>Play S</t>
        </is>
      </c>
      <c r="Q4756" s="57" t="inlineStr">
        <is>
          <t>Poland</t>
        </is>
      </c>
      <c r="R4756" s="61" t="inlineStr">
        <is>
          <t>https://www.play.pl/dlaciebie/produkty/samsung/samsung-galaxy-watch-ultra/?oid=4025025049&amp;ogrp=abonament&amp;installmentsAmount=24&amp;upfront=1199&amp;simCard=1&amp;context=B2C</t>
        </is>
      </c>
      <c r="S4756" s="62" t="inlineStr">
        <is>
          <t>Smart Watch</t>
        </is>
      </c>
      <c r="T4756" s="62" t="n"/>
      <c r="U4756" s="61" t="inlineStr">
        <is>
          <t>play.pl_gJ0ErFoPam2jvyTBk9Bw==</t>
        </is>
      </c>
      <c r="V4756" t="inlineStr">
        <is>
          <t>20250424</t>
        </is>
      </c>
    </row>
    <row r="4757" ht="15" customHeight="1">
      <c r="A4757" s="56" t="inlineStr">
        <is>
          <t>BN2009402</t>
        </is>
      </c>
      <c r="B4757" s="57" t="inlineStr">
        <is>
          <t>Samsung</t>
        </is>
      </c>
      <c r="C4757" s="57" t="inlineStr">
        <is>
          <t>Samsung Galaxy Watch Ultra LTE</t>
        </is>
      </c>
      <c r="D4757" s="57" t="inlineStr">
        <is>
          <t>-</t>
        </is>
      </c>
      <c r="E4757" s="58" t="n">
        <v>1899</v>
      </c>
      <c r="F4757" s="58" t="inlineStr">
        <is>
          <t>1899.00</t>
        </is>
      </c>
      <c r="G4757" s="58" t="inlineStr">
        <is>
          <t>Instock</t>
        </is>
      </c>
      <c r="H4757" s="58">
        <f>F4757+0</f>
        <v/>
      </c>
      <c r="I4757" s="58" t="n"/>
      <c r="J4757" s="9">
        <f>IF(I4757&lt;&gt;"",I4757,H4757)</f>
        <v/>
      </c>
      <c r="K4757" s="9">
        <f>E4757/(1+M4757)</f>
        <v/>
      </c>
      <c r="L4757" s="59" t="inlineStr">
        <is>
          <t>PLN</t>
        </is>
      </c>
      <c r="M4757" s="60" t="n">
        <v>0.23</v>
      </c>
      <c r="N4757" s="9">
        <f>K4757*VLOOKUP(L4757,'Exchange rate'!A:B,2,0)</f>
        <v/>
      </c>
      <c r="O4757" s="57" t="inlineStr">
        <is>
          <t>Play M</t>
        </is>
      </c>
      <c r="P4757" s="57" t="inlineStr">
        <is>
          <t>Play M</t>
        </is>
      </c>
      <c r="Q4757" s="57" t="inlineStr">
        <is>
          <t>Poland</t>
        </is>
      </c>
      <c r="R4757" s="61" t="inlineStr">
        <is>
          <t>https://www.play.pl/dlaciebie/produkty/samsung/samsung-galaxy-watch-ultra/?oid=4026736649&amp;ogrp=abonament&amp;installmentsAmount=24&amp;upfront=479&amp;simCard=1&amp;context=B2C</t>
        </is>
      </c>
      <c r="S4757" s="62" t="inlineStr">
        <is>
          <t>Smart Watch</t>
        </is>
      </c>
      <c r="T4757" s="62" t="n"/>
      <c r="U4757" s="61" t="inlineStr">
        <is>
          <t>play.pl_3W1JY25zTluBHNCCzBz2eQ==</t>
        </is>
      </c>
      <c r="V4757" t="inlineStr">
        <is>
          <t>20250424</t>
        </is>
      </c>
    </row>
    <row r="4758" ht="15" customHeight="1">
      <c r="A4758" s="56" t="inlineStr">
        <is>
          <t>BN2009402</t>
        </is>
      </c>
      <c r="B4758" s="57" t="inlineStr">
        <is>
          <t>Samsung</t>
        </is>
      </c>
      <c r="C4758" s="57" t="inlineStr">
        <is>
          <t>Samsung Galaxy Watch Ultra LTE</t>
        </is>
      </c>
      <c r="D4758" s="57" t="inlineStr">
        <is>
          <t>-</t>
        </is>
      </c>
      <c r="E4758" s="58" t="n">
        <v>1849</v>
      </c>
      <c r="F4758" s="58" t="inlineStr">
        <is>
          <t>1849.00</t>
        </is>
      </c>
      <c r="G4758" s="58" t="inlineStr">
        <is>
          <t>Instock</t>
        </is>
      </c>
      <c r="H4758" s="58">
        <f>F4758+0</f>
        <v/>
      </c>
      <c r="I4758" s="58" t="n"/>
      <c r="J4758" s="9">
        <f>IF(I4758&lt;&gt;"",I4758,H4758)</f>
        <v/>
      </c>
      <c r="K4758" s="9">
        <f>E4758/(1+M4758)</f>
        <v/>
      </c>
      <c r="L4758" s="59" t="inlineStr">
        <is>
          <t>PLN</t>
        </is>
      </c>
      <c r="M4758" s="60" t="n">
        <v>0.23</v>
      </c>
      <c r="N4758" s="9">
        <f>K4758*VLOOKUP(L4758,'Exchange rate'!A:B,2,0)</f>
        <v/>
      </c>
      <c r="O4758" s="57" t="inlineStr">
        <is>
          <t>Play L</t>
        </is>
      </c>
      <c r="P4758" s="57" t="inlineStr">
        <is>
          <t>Play L</t>
        </is>
      </c>
      <c r="Q4758" s="57" t="inlineStr">
        <is>
          <t>Poland</t>
        </is>
      </c>
      <c r="R4758" s="61" t="inlineStr">
        <is>
          <t>https://www.play.pl/dlaciebie/produkty/samsung/samsung-galaxy-watch-ultra/?oid=4026736659&amp;ogrp=abonament&amp;installmentsAmount=24&amp;upfront=499.00</t>
        </is>
      </c>
      <c r="S4758" s="62" t="inlineStr">
        <is>
          <t>Smart Watch</t>
        </is>
      </c>
      <c r="T4758" s="62" t="n"/>
      <c r="U4758" s="61" t="inlineStr">
        <is>
          <t>play.pl_oQguzI7GxRe4VzTpuGDTag==</t>
        </is>
      </c>
      <c r="V4758" t="inlineStr">
        <is>
          <t>20250424</t>
        </is>
      </c>
    </row>
    <row r="4759" ht="15" customHeight="1">
      <c r="A4759" s="56" t="inlineStr">
        <is>
          <t>BN2008850</t>
        </is>
      </c>
      <c r="B4759" s="57" t="inlineStr">
        <is>
          <t>Xiaomi</t>
        </is>
      </c>
      <c r="C4759" s="57" t="inlineStr">
        <is>
          <t>Redmi 12 4-128GB 5G</t>
        </is>
      </c>
      <c r="D4759" s="57" t="inlineStr">
        <is>
          <t>-</t>
        </is>
      </c>
      <c r="E4759" s="58" t="n">
        <v>669</v>
      </c>
      <c r="F4759" s="58" t="inlineStr">
        <is>
          <t>669.00</t>
        </is>
      </c>
      <c r="G4759" s="58" t="inlineStr">
        <is>
          <t>Instock</t>
        </is>
      </c>
      <c r="H4759" s="58">
        <f>F4759+0</f>
        <v/>
      </c>
      <c r="I4759" s="58" t="n"/>
      <c r="J4759" s="9">
        <f>IF(I4759&lt;&gt;"",I4759,H4759)</f>
        <v/>
      </c>
      <c r="K4759" s="9">
        <f>E4759/(1+M4759)</f>
        <v/>
      </c>
      <c r="L4759" s="59" t="inlineStr">
        <is>
          <t>PLN</t>
        </is>
      </c>
      <c r="M4759" s="60" t="n">
        <v>0.23</v>
      </c>
      <c r="N4759" s="9">
        <f>K4759*VLOOKUP(L4759,'Exchange rate'!A:B,2,0)</f>
        <v/>
      </c>
      <c r="O4759" s="57" t="inlineStr">
        <is>
          <t>Play S</t>
        </is>
      </c>
      <c r="P4759" s="57" t="inlineStr">
        <is>
          <t>Play S</t>
        </is>
      </c>
      <c r="Q4759" s="57" t="inlineStr">
        <is>
          <t>Poland</t>
        </is>
      </c>
      <c r="R4759" s="61" t="inlineStr">
        <is>
          <t>https://www.play.pl/dlaciebie/produkty/xiaomi/xiaomi-redmi-12-5g/?oid=4025025049</t>
        </is>
      </c>
      <c r="S4759" s="62" t="inlineStr">
        <is>
          <t>Handset</t>
        </is>
      </c>
      <c r="T4759" s="62" t="n"/>
      <c r="U4759" s="61" t="inlineStr">
        <is>
          <t>play.pl_i9Y3sTG2KT2fSCec+0SbIw==</t>
        </is>
      </c>
      <c r="V4759" t="inlineStr">
        <is>
          <t>20250424</t>
        </is>
      </c>
    </row>
    <row r="4760" ht="15" customHeight="1">
      <c r="A4760" s="56" t="inlineStr">
        <is>
          <t>BN2008850</t>
        </is>
      </c>
      <c r="B4760" s="57" t="inlineStr">
        <is>
          <t>Xiaomi</t>
        </is>
      </c>
      <c r="C4760" s="57" t="inlineStr">
        <is>
          <t>Redmi 12 4-128GB 5G</t>
        </is>
      </c>
      <c r="D4760" s="57" t="inlineStr">
        <is>
          <t>-</t>
        </is>
      </c>
      <c r="E4760" s="58" t="n">
        <v>629</v>
      </c>
      <c r="F4760" s="58" t="inlineStr">
        <is>
          <t>629.00</t>
        </is>
      </c>
      <c r="G4760" s="58" t="inlineStr">
        <is>
          <t>Instock</t>
        </is>
      </c>
      <c r="H4760" s="58">
        <f>F4760+0</f>
        <v/>
      </c>
      <c r="I4760" s="58" t="n"/>
      <c r="J4760" s="9">
        <f>IF(I4760&lt;&gt;"",I4760,H4760)</f>
        <v/>
      </c>
      <c r="K4760" s="9">
        <f>E4760/(1+M4760)</f>
        <v/>
      </c>
      <c r="L4760" s="59" t="inlineStr">
        <is>
          <t>PLN</t>
        </is>
      </c>
      <c r="M4760" s="60" t="n">
        <v>0.23</v>
      </c>
      <c r="N4760" s="9">
        <f>K4760*VLOOKUP(L4760,'Exchange rate'!A:B,2,0)</f>
        <v/>
      </c>
      <c r="O4760" s="57" t="inlineStr">
        <is>
          <t>Play M</t>
        </is>
      </c>
      <c r="P4760" s="57" t="inlineStr">
        <is>
          <t>Play M</t>
        </is>
      </c>
      <c r="Q4760" s="57" t="inlineStr">
        <is>
          <t>Poland</t>
        </is>
      </c>
      <c r="R4760" s="61" t="inlineStr">
        <is>
          <t>https://www.play.pl/dlaciebie/produkty/xiaomi/xiaomi-redmi-12-5g/?oid=4026736649&amp;simCard=1&amp;context=B2C</t>
        </is>
      </c>
      <c r="S4760" s="62" t="inlineStr">
        <is>
          <t>Handset</t>
        </is>
      </c>
      <c r="T4760" s="62" t="n"/>
      <c r="U4760" s="61" t="inlineStr">
        <is>
          <t>play.pl_09A3S9jAHE1TlCULzgjJA==</t>
        </is>
      </c>
      <c r="V4760" t="inlineStr">
        <is>
          <t>20250424</t>
        </is>
      </c>
    </row>
    <row r="4761" ht="15" customHeight="1">
      <c r="A4761" s="56" t="inlineStr">
        <is>
          <t>BN2008850</t>
        </is>
      </c>
      <c r="B4761" s="57" t="inlineStr">
        <is>
          <t>Xiaomi</t>
        </is>
      </c>
      <c r="C4761" s="57" t="inlineStr">
        <is>
          <t>Redmi 12 4-128GB 5G</t>
        </is>
      </c>
      <c r="D4761" s="57" t="inlineStr">
        <is>
          <t>-</t>
        </is>
      </c>
      <c r="E4761" s="58" t="n">
        <v>599</v>
      </c>
      <c r="F4761" s="58" t="inlineStr">
        <is>
          <t>599.00</t>
        </is>
      </c>
      <c r="G4761" s="58" t="inlineStr">
        <is>
          <t>Instock</t>
        </is>
      </c>
      <c r="H4761" s="58">
        <f>F4761+0</f>
        <v/>
      </c>
      <c r="I4761" s="58" t="n"/>
      <c r="J4761" s="9">
        <f>IF(I4761&lt;&gt;"",I4761,H4761)</f>
        <v/>
      </c>
      <c r="K4761" s="9">
        <f>E4761/(1+M4761)</f>
        <v/>
      </c>
      <c r="L4761" s="59" t="inlineStr">
        <is>
          <t>PLN</t>
        </is>
      </c>
      <c r="M4761" s="60" t="n">
        <v>0.23</v>
      </c>
      <c r="N4761" s="9">
        <f>K4761*VLOOKUP(L4761,'Exchange rate'!A:B,2,0)</f>
        <v/>
      </c>
      <c r="O4761" s="57" t="inlineStr">
        <is>
          <t>Play L</t>
        </is>
      </c>
      <c r="P4761" s="57" t="inlineStr">
        <is>
          <t>Play L</t>
        </is>
      </c>
      <c r="Q4761" s="57" t="inlineStr">
        <is>
          <t>Poland</t>
        </is>
      </c>
      <c r="R4761" s="61" t="inlineStr">
        <is>
          <t>https://www.play.pl/dlaciebie/produkty/xiaomi/xiaomi-redmi-12-5g/?oid=4026736659</t>
        </is>
      </c>
      <c r="S4761" s="62" t="inlineStr">
        <is>
          <t>Handset</t>
        </is>
      </c>
      <c r="T4761" s="62" t="n"/>
      <c r="U4761" s="61" t="inlineStr">
        <is>
          <t>play.pl_pi96+JTDkq0cluB6SYqkXw==</t>
        </is>
      </c>
      <c r="V4761" t="inlineStr">
        <is>
          <t>20250424</t>
        </is>
      </c>
    </row>
    <row r="4762" ht="15" customHeight="1">
      <c r="A4762" s="56" t="inlineStr">
        <is>
          <t>BN2008897</t>
        </is>
      </c>
      <c r="B4762" s="57" t="inlineStr">
        <is>
          <t>Xiaomi</t>
        </is>
      </c>
      <c r="C4762" s="57" t="inlineStr">
        <is>
          <t>Redmi 12 8-256GB</t>
        </is>
      </c>
      <c r="D4762" s="57" t="inlineStr">
        <is>
          <t>-</t>
        </is>
      </c>
      <c r="E4762" s="58" t="n">
        <v>0</v>
      </c>
      <c r="F4762" s="58" t="inlineStr">
        <is>
          <t>0.00</t>
        </is>
      </c>
      <c r="G4762" s="58" t="inlineStr">
        <is>
          <t>Outstock</t>
        </is>
      </c>
      <c r="H4762" s="58">
        <f>F4762+0</f>
        <v/>
      </c>
      <c r="I4762" s="58" t="n"/>
      <c r="J4762" s="9">
        <f>IF(I4762&lt;&gt;"",I4762,H4762)</f>
        <v/>
      </c>
      <c r="K4762" s="9">
        <f>E4762/(1+M4762)</f>
        <v/>
      </c>
      <c r="L4762" s="59" t="inlineStr">
        <is>
          <t>PLN</t>
        </is>
      </c>
      <c r="M4762" s="60" t="n">
        <v>0.23</v>
      </c>
      <c r="N4762" s="9">
        <f>K4762*VLOOKUP(L4762,'Exchange rate'!A:B,2,0)</f>
        <v/>
      </c>
      <c r="O4762" s="57" t="inlineStr">
        <is>
          <t>Play S</t>
        </is>
      </c>
      <c r="P4762" s="57" t="inlineStr">
        <is>
          <t>Play S</t>
        </is>
      </c>
      <c r="Q4762" s="57" t="inlineStr">
        <is>
          <t>Poland</t>
        </is>
      </c>
      <c r="R4762" s="61" t="inlineStr">
        <is>
          <t>https://www.play.pl/dlaciebie/produkty/xiaomi/xiaomi-redmi-12-4g-256/?oid=4025025049</t>
        </is>
      </c>
      <c r="S4762" s="62" t="inlineStr">
        <is>
          <t>Handset</t>
        </is>
      </c>
      <c r="T4762" s="62" t="n"/>
      <c r="U4762" s="61" t="inlineStr">
        <is>
          <t>play.pl_TujGBSz9RNzjeKY3f7e2ZA==</t>
        </is>
      </c>
      <c r="V4762" t="inlineStr">
        <is>
          <t>20250424</t>
        </is>
      </c>
    </row>
    <row r="4763" ht="15" customHeight="1">
      <c r="A4763" s="56" t="inlineStr">
        <is>
          <t>BN2008897</t>
        </is>
      </c>
      <c r="B4763" s="57" t="inlineStr">
        <is>
          <t>Xiaomi</t>
        </is>
      </c>
      <c r="C4763" s="57" t="inlineStr">
        <is>
          <t>Redmi 12 8-256GB</t>
        </is>
      </c>
      <c r="D4763" s="57" t="inlineStr">
        <is>
          <t>-</t>
        </is>
      </c>
      <c r="E4763" s="58" t="n">
        <v>0</v>
      </c>
      <c r="F4763" s="58" t="inlineStr">
        <is>
          <t>0.00</t>
        </is>
      </c>
      <c r="G4763" s="58" t="inlineStr">
        <is>
          <t>Outstock</t>
        </is>
      </c>
      <c r="H4763" s="58">
        <f>F4763+0</f>
        <v/>
      </c>
      <c r="I4763" s="58" t="n"/>
      <c r="J4763" s="9">
        <f>IF(I4763&lt;&gt;"",I4763,H4763)</f>
        <v/>
      </c>
      <c r="K4763" s="9">
        <f>E4763/(1+M4763)</f>
        <v/>
      </c>
      <c r="L4763" s="59" t="inlineStr">
        <is>
          <t>PLN</t>
        </is>
      </c>
      <c r="M4763" s="60" t="n">
        <v>0.23</v>
      </c>
      <c r="N4763" s="9">
        <f>K4763*VLOOKUP(L4763,'Exchange rate'!A:B,2,0)</f>
        <v/>
      </c>
      <c r="O4763" s="57" t="inlineStr">
        <is>
          <t>Play M</t>
        </is>
      </c>
      <c r="P4763" s="57" t="inlineStr">
        <is>
          <t>Play M</t>
        </is>
      </c>
      <c r="Q4763" s="57" t="inlineStr">
        <is>
          <t>Poland</t>
        </is>
      </c>
      <c r="R4763" s="61" t="inlineStr">
        <is>
          <t>https://www.play.pl/dlaciebie/produkty/xiaomi/xiaomi-redmi-12-4g-256/?oid=4026736649&amp;simCard=1&amp;context=B2C</t>
        </is>
      </c>
      <c r="S4763" s="62" t="inlineStr">
        <is>
          <t>Handset</t>
        </is>
      </c>
      <c r="T4763" s="62" t="n"/>
      <c r="U4763" s="61" t="inlineStr">
        <is>
          <t>play.pl_QGuU+MUjvIG+tJMkvdQ==</t>
        </is>
      </c>
      <c r="V4763" t="inlineStr">
        <is>
          <t>20250424</t>
        </is>
      </c>
    </row>
    <row r="4764" ht="15" customHeight="1">
      <c r="A4764" s="56" t="inlineStr">
        <is>
          <t>BN2008897</t>
        </is>
      </c>
      <c r="B4764" s="57" t="inlineStr">
        <is>
          <t>Xiaomi</t>
        </is>
      </c>
      <c r="C4764" s="57" t="inlineStr">
        <is>
          <t>Redmi 12 8-256GB</t>
        </is>
      </c>
      <c r="D4764" s="57" t="inlineStr">
        <is>
          <t>-</t>
        </is>
      </c>
      <c r="E4764" s="58" t="n">
        <v>0</v>
      </c>
      <c r="F4764" s="58" t="inlineStr">
        <is>
          <t>0.00</t>
        </is>
      </c>
      <c r="G4764" s="58" t="inlineStr">
        <is>
          <t>Outstock</t>
        </is>
      </c>
      <c r="H4764" s="58">
        <f>F4764+0</f>
        <v/>
      </c>
      <c r="I4764" s="58" t="n"/>
      <c r="J4764" s="9">
        <f>IF(I4764&lt;&gt;"",I4764,H4764)</f>
        <v/>
      </c>
      <c r="K4764" s="9">
        <f>E4764/(1+M4764)</f>
        <v/>
      </c>
      <c r="L4764" s="59" t="inlineStr">
        <is>
          <t>PLN</t>
        </is>
      </c>
      <c r="M4764" s="60" t="n">
        <v>0.23</v>
      </c>
      <c r="N4764" s="9">
        <f>K4764*VLOOKUP(L4764,'Exchange rate'!A:B,2,0)</f>
        <v/>
      </c>
      <c r="O4764" s="57" t="inlineStr">
        <is>
          <t>Play L</t>
        </is>
      </c>
      <c r="P4764" s="57" t="inlineStr">
        <is>
          <t>Play L</t>
        </is>
      </c>
      <c r="Q4764" s="57" t="inlineStr">
        <is>
          <t>Poland</t>
        </is>
      </c>
      <c r="R4764" s="61" t="inlineStr">
        <is>
          <t>https://www.play.pl/dlaciebie/produkty/xiaomi/xiaomi-redmi-12-4g-256/?oid=4026736659</t>
        </is>
      </c>
      <c r="S4764" s="62" t="inlineStr">
        <is>
          <t>Handset</t>
        </is>
      </c>
      <c r="T4764" s="62" t="n"/>
      <c r="U4764" s="61" t="inlineStr">
        <is>
          <t>play.pl_wbPM2LrZuRza0KkHxB1w==</t>
        </is>
      </c>
      <c r="V4764" t="inlineStr">
        <is>
          <t>20250424</t>
        </is>
      </c>
    </row>
    <row r="4765" ht="15" customHeight="1">
      <c r="A4765" s="56" t="inlineStr">
        <is>
          <t>BN2008616</t>
        </is>
      </c>
      <c r="B4765" s="57" t="inlineStr">
        <is>
          <t>Xiaomi</t>
        </is>
      </c>
      <c r="C4765" s="57" t="inlineStr">
        <is>
          <t>Redmi 12C 4-128GB LTE</t>
        </is>
      </c>
      <c r="D4765" s="57" t="inlineStr">
        <is>
          <t>-</t>
        </is>
      </c>
      <c r="E4765" s="58" t="n">
        <v>0</v>
      </c>
      <c r="F4765" s="58" t="inlineStr">
        <is>
          <t>0.00</t>
        </is>
      </c>
      <c r="G4765" s="58" t="inlineStr">
        <is>
          <t>Outstock</t>
        </is>
      </c>
      <c r="H4765" s="58">
        <f>F4765+0</f>
        <v/>
      </c>
      <c r="I4765" s="58" t="n"/>
      <c r="J4765" s="9">
        <f>IF(I4765&lt;&gt;"",I4765,H4765)</f>
        <v/>
      </c>
      <c r="K4765" s="9">
        <f>E4765/(1+M4765)</f>
        <v/>
      </c>
      <c r="L4765" s="59" t="inlineStr">
        <is>
          <t>PLN</t>
        </is>
      </c>
      <c r="M4765" s="60" t="n">
        <v>0.23</v>
      </c>
      <c r="N4765" s="9">
        <f>K4765*VLOOKUP(L4765,'Exchange rate'!A:B,2,0)</f>
        <v/>
      </c>
      <c r="O4765" s="57" t="inlineStr">
        <is>
          <t>Play S</t>
        </is>
      </c>
      <c r="P4765" s="57" t="inlineStr">
        <is>
          <t>Play S</t>
        </is>
      </c>
      <c r="Q4765" s="57" t="inlineStr">
        <is>
          <t>Poland</t>
        </is>
      </c>
      <c r="R4765" s="61" t="inlineStr">
        <is>
          <t>https://www.play.pl/dlaciebie/produkty/xiaomi/xiaomi-redmi-12c-128/?oid=4025025049</t>
        </is>
      </c>
      <c r="S4765" s="62" t="inlineStr">
        <is>
          <t>Handset</t>
        </is>
      </c>
      <c r="T4765" s="62" t="n"/>
      <c r="U4765" s="61" t="inlineStr">
        <is>
          <t>play.pl_IvPzhatPo8h0Gi3QYuI2VQ==</t>
        </is>
      </c>
      <c r="V4765" t="inlineStr">
        <is>
          <t>20250424</t>
        </is>
      </c>
    </row>
    <row r="4766" ht="15" customHeight="1">
      <c r="A4766" s="56" t="inlineStr">
        <is>
          <t>BN2008616</t>
        </is>
      </c>
      <c r="B4766" s="57" t="inlineStr">
        <is>
          <t>Xiaomi</t>
        </is>
      </c>
      <c r="C4766" s="57" t="inlineStr">
        <is>
          <t>Redmi 12C 4-128GB LTE</t>
        </is>
      </c>
      <c r="D4766" s="57" t="inlineStr">
        <is>
          <t>-</t>
        </is>
      </c>
      <c r="E4766" s="58" t="n">
        <v>0</v>
      </c>
      <c r="F4766" s="58" t="inlineStr">
        <is>
          <t>0.00</t>
        </is>
      </c>
      <c r="G4766" s="58" t="inlineStr">
        <is>
          <t>Outstock</t>
        </is>
      </c>
      <c r="H4766" s="58">
        <f>F4766+0</f>
        <v/>
      </c>
      <c r="I4766" s="58" t="n"/>
      <c r="J4766" s="9">
        <f>IF(I4766&lt;&gt;"",I4766,H4766)</f>
        <v/>
      </c>
      <c r="K4766" s="9">
        <f>E4766/(1+M4766)</f>
        <v/>
      </c>
      <c r="L4766" s="59" t="inlineStr">
        <is>
          <t>PLN</t>
        </is>
      </c>
      <c r="M4766" s="60" t="n">
        <v>0.23</v>
      </c>
      <c r="N4766" s="9">
        <f>K4766*VLOOKUP(L4766,'Exchange rate'!A:B,2,0)</f>
        <v/>
      </c>
      <c r="O4766" s="57" t="inlineStr">
        <is>
          <t>Play M</t>
        </is>
      </c>
      <c r="P4766" s="57" t="inlineStr">
        <is>
          <t>Play M</t>
        </is>
      </c>
      <c r="Q4766" s="57" t="inlineStr">
        <is>
          <t>Poland</t>
        </is>
      </c>
      <c r="R4766" s="61" t="inlineStr">
        <is>
          <t>https://www.play.pl/dlaciebie/produkty/xiaomi/xiaomi-redmi-12c-128/?oid=4026736649&amp;simCard=1&amp;context=B2C</t>
        </is>
      </c>
      <c r="S4766" s="62" t="inlineStr">
        <is>
          <t>Handset</t>
        </is>
      </c>
      <c r="T4766" s="62" t="n"/>
      <c r="U4766" s="61" t="inlineStr">
        <is>
          <t>play.pl_Yv2t2k+TUe8gw7t3ZeBq2w==</t>
        </is>
      </c>
      <c r="V4766" t="inlineStr">
        <is>
          <t>20250424</t>
        </is>
      </c>
    </row>
    <row r="4767" ht="15" customHeight="1">
      <c r="A4767" s="56" t="inlineStr">
        <is>
          <t>BN2008616</t>
        </is>
      </c>
      <c r="B4767" s="57" t="inlineStr">
        <is>
          <t>Xiaomi</t>
        </is>
      </c>
      <c r="C4767" s="57" t="inlineStr">
        <is>
          <t>Redmi 12C 4-128GB LTE</t>
        </is>
      </c>
      <c r="D4767" s="57" t="inlineStr">
        <is>
          <t>-</t>
        </is>
      </c>
      <c r="E4767" s="58" t="n">
        <v>0</v>
      </c>
      <c r="F4767" s="58" t="inlineStr">
        <is>
          <t>0.00</t>
        </is>
      </c>
      <c r="G4767" s="58" t="inlineStr">
        <is>
          <t>Outstock</t>
        </is>
      </c>
      <c r="H4767" s="58">
        <f>F4767+0</f>
        <v/>
      </c>
      <c r="I4767" s="58" t="n"/>
      <c r="J4767" s="9">
        <f>IF(I4767&lt;&gt;"",I4767,H4767)</f>
        <v/>
      </c>
      <c r="K4767" s="9">
        <f>E4767/(1+M4767)</f>
        <v/>
      </c>
      <c r="L4767" s="59" t="inlineStr">
        <is>
          <t>PLN</t>
        </is>
      </c>
      <c r="M4767" s="60" t="n">
        <v>0.23</v>
      </c>
      <c r="N4767" s="9">
        <f>K4767*VLOOKUP(L4767,'Exchange rate'!A:B,2,0)</f>
        <v/>
      </c>
      <c r="O4767" s="57" t="inlineStr">
        <is>
          <t>Play L</t>
        </is>
      </c>
      <c r="P4767" s="57" t="inlineStr">
        <is>
          <t>Play L</t>
        </is>
      </c>
      <c r="Q4767" s="57" t="inlineStr">
        <is>
          <t>Poland</t>
        </is>
      </c>
      <c r="R4767" s="61" t="inlineStr">
        <is>
          <t>https://www.play.pl/dlaciebie/produkty/xiaomi/xiaomi-redmi-12c-128/?oid=4026736659</t>
        </is>
      </c>
      <c r="S4767" s="62" t="inlineStr">
        <is>
          <t>Handset</t>
        </is>
      </c>
      <c r="T4767" s="62" t="n"/>
      <c r="U4767" s="61" t="inlineStr">
        <is>
          <t>play.pl_Cal0yWEkbx2mJr97SXP8wg==</t>
        </is>
      </c>
      <c r="V4767" t="inlineStr">
        <is>
          <t>20250424</t>
        </is>
      </c>
    </row>
    <row r="4768" ht="15" customHeight="1">
      <c r="A4768" s="56" t="inlineStr">
        <is>
          <t>BN2009331</t>
        </is>
      </c>
      <c r="B4768" s="57" t="inlineStr">
        <is>
          <t>Xiaomi</t>
        </is>
      </c>
      <c r="C4768" s="57" t="inlineStr">
        <is>
          <t>Redmi 13 8-256GB LTE</t>
        </is>
      </c>
      <c r="D4768" s="57" t="inlineStr">
        <is>
          <t>-</t>
        </is>
      </c>
      <c r="E4768" s="58" t="n">
        <v>799</v>
      </c>
      <c r="F4768" s="58" t="inlineStr">
        <is>
          <t>799.00</t>
        </is>
      </c>
      <c r="G4768" s="58" t="inlineStr">
        <is>
          <t>Instock</t>
        </is>
      </c>
      <c r="H4768" s="58">
        <f>F4768+0</f>
        <v/>
      </c>
      <c r="I4768" s="58" t="n"/>
      <c r="J4768" s="9">
        <f>IF(I4768&lt;&gt;"",I4768,H4768)</f>
        <v/>
      </c>
      <c r="K4768" s="9">
        <f>E4768/(1+M4768)</f>
        <v/>
      </c>
      <c r="L4768" s="59" t="inlineStr">
        <is>
          <t>PLN</t>
        </is>
      </c>
      <c r="M4768" s="60" t="n">
        <v>0.23</v>
      </c>
      <c r="N4768" s="9">
        <f>K4768*VLOOKUP(L4768,'Exchange rate'!A:B,2,0)</f>
        <v/>
      </c>
      <c r="O4768" s="57" t="inlineStr">
        <is>
          <t>Play S</t>
        </is>
      </c>
      <c r="P4768" s="57" t="inlineStr">
        <is>
          <t>Play S</t>
        </is>
      </c>
      <c r="Q4768" s="57" t="inlineStr">
        <is>
          <t>Poland</t>
        </is>
      </c>
      <c r="R4768" s="61" t="inlineStr">
        <is>
          <t>https://www.play.pl/dlaciebie/produkty/xiaomi/xiaomi-redmi-13/?oid=4025025049</t>
        </is>
      </c>
      <c r="S4768" s="62" t="inlineStr">
        <is>
          <t>Handset</t>
        </is>
      </c>
      <c r="T4768" s="62" t="n"/>
      <c r="U4768" s="61" t="inlineStr">
        <is>
          <t>play.pl_8qSPe3jKmbz5Q4FL+V2h6A==</t>
        </is>
      </c>
      <c r="V4768" t="inlineStr">
        <is>
          <t>20250424</t>
        </is>
      </c>
    </row>
    <row r="4769" ht="15" customHeight="1">
      <c r="A4769" s="56" t="inlineStr">
        <is>
          <t>BN2009331</t>
        </is>
      </c>
      <c r="B4769" s="57" t="inlineStr">
        <is>
          <t>Xiaomi</t>
        </is>
      </c>
      <c r="C4769" s="57" t="inlineStr">
        <is>
          <t>Redmi 13 8-256GB LTE</t>
        </is>
      </c>
      <c r="D4769" s="57" t="inlineStr">
        <is>
          <t>-</t>
        </is>
      </c>
      <c r="E4769" s="58" t="n">
        <v>739</v>
      </c>
      <c r="F4769" s="58" t="inlineStr">
        <is>
          <t>739.00</t>
        </is>
      </c>
      <c r="G4769" s="58" t="inlineStr">
        <is>
          <t>Instock</t>
        </is>
      </c>
      <c r="H4769" s="58">
        <f>F4769+0</f>
        <v/>
      </c>
      <c r="I4769" s="58" t="n"/>
      <c r="J4769" s="9">
        <f>IF(I4769&lt;&gt;"",I4769,H4769)</f>
        <v/>
      </c>
      <c r="K4769" s="9">
        <f>E4769/(1+M4769)</f>
        <v/>
      </c>
      <c r="L4769" s="59" t="inlineStr">
        <is>
          <t>PLN</t>
        </is>
      </c>
      <c r="M4769" s="60" t="n">
        <v>0.23</v>
      </c>
      <c r="N4769" s="9">
        <f>K4769*VLOOKUP(L4769,'Exchange rate'!A:B,2,0)</f>
        <v/>
      </c>
      <c r="O4769" s="57" t="inlineStr">
        <is>
          <t>Play M</t>
        </is>
      </c>
      <c r="P4769" s="57" t="inlineStr">
        <is>
          <t>Play M</t>
        </is>
      </c>
      <c r="Q4769" s="57" t="inlineStr">
        <is>
          <t>Poland</t>
        </is>
      </c>
      <c r="R4769" s="61" t="inlineStr">
        <is>
          <t>https://www.play.pl/dlaciebie/produkty/xiaomi/xiaomi-redmi-13/?oid=4026736649&amp;simCard=1&amp;context=B2C</t>
        </is>
      </c>
      <c r="S4769" s="62" t="inlineStr">
        <is>
          <t>Handset</t>
        </is>
      </c>
      <c r="T4769" s="62" t="n"/>
      <c r="U4769" s="61" t="inlineStr">
        <is>
          <t>play.pl_PhFmyjASFDO8GdKeWBTdqg==</t>
        </is>
      </c>
      <c r="V4769" t="inlineStr">
        <is>
          <t>20250424</t>
        </is>
      </c>
    </row>
    <row r="4770" ht="15" customHeight="1">
      <c r="A4770" s="56" t="inlineStr">
        <is>
          <t>BN2009331</t>
        </is>
      </c>
      <c r="B4770" s="57" t="inlineStr">
        <is>
          <t>Xiaomi</t>
        </is>
      </c>
      <c r="C4770" s="57" t="inlineStr">
        <is>
          <t>Redmi 13 8-256GB LTE</t>
        </is>
      </c>
      <c r="D4770" s="57" t="inlineStr">
        <is>
          <t>-</t>
        </is>
      </c>
      <c r="E4770" s="58" t="n">
        <v>699</v>
      </c>
      <c r="F4770" s="58" t="inlineStr">
        <is>
          <t>699.00</t>
        </is>
      </c>
      <c r="G4770" s="58" t="inlineStr">
        <is>
          <t>Instock</t>
        </is>
      </c>
      <c r="H4770" s="58">
        <f>F4770+0</f>
        <v/>
      </c>
      <c r="I4770" s="58" t="n"/>
      <c r="J4770" s="9">
        <f>IF(I4770&lt;&gt;"",I4770,H4770)</f>
        <v/>
      </c>
      <c r="K4770" s="9">
        <f>E4770/(1+M4770)</f>
        <v/>
      </c>
      <c r="L4770" s="59" t="inlineStr">
        <is>
          <t>PLN</t>
        </is>
      </c>
      <c r="M4770" s="60" t="n">
        <v>0.23</v>
      </c>
      <c r="N4770" s="9">
        <f>K4770*VLOOKUP(L4770,'Exchange rate'!A:B,2,0)</f>
        <v/>
      </c>
      <c r="O4770" s="57" t="inlineStr">
        <is>
          <t>Play L</t>
        </is>
      </c>
      <c r="P4770" s="57" t="inlineStr">
        <is>
          <t>Play L</t>
        </is>
      </c>
      <c r="Q4770" s="57" t="inlineStr">
        <is>
          <t>Poland</t>
        </is>
      </c>
      <c r="R4770" s="61" t="inlineStr">
        <is>
          <t>https://www.play.pl/dlaciebie/produkty/xiaomi/xiaomi-redmi-13/?oid=4026736659</t>
        </is>
      </c>
      <c r="S4770" s="62" t="inlineStr">
        <is>
          <t>Handset</t>
        </is>
      </c>
      <c r="T4770" s="62" t="n"/>
      <c r="U4770" s="61" t="inlineStr">
        <is>
          <t>play.pl_iVxK3EmcPb1o2Has3nh6Q==</t>
        </is>
      </c>
      <c r="V4770" t="inlineStr">
        <is>
          <t>20250424</t>
        </is>
      </c>
    </row>
    <row r="4771" ht="15" customHeight="1">
      <c r="A4771" s="56" t="inlineStr">
        <is>
          <t>BN2009279</t>
        </is>
      </c>
      <c r="B4771" s="57" t="inlineStr">
        <is>
          <t>Xiaomi</t>
        </is>
      </c>
      <c r="C4771" s="57" t="inlineStr">
        <is>
          <t>Redmi 13C 4-128GB 5G</t>
        </is>
      </c>
      <c r="D4771" s="57" t="inlineStr">
        <is>
          <t>-</t>
        </is>
      </c>
      <c r="E4771" s="58" t="n">
        <v>569</v>
      </c>
      <c r="F4771" s="58" t="inlineStr">
        <is>
          <t>569.00</t>
        </is>
      </c>
      <c r="G4771" s="58" t="inlineStr">
        <is>
          <t>Instock</t>
        </is>
      </c>
      <c r="H4771" s="58">
        <f>F4771+0</f>
        <v/>
      </c>
      <c r="I4771" s="58" t="n"/>
      <c r="J4771" s="9">
        <f>IF(I4771&lt;&gt;"",I4771,H4771)</f>
        <v/>
      </c>
      <c r="K4771" s="9">
        <f>E4771/(1+M4771)</f>
        <v/>
      </c>
      <c r="L4771" s="59" t="inlineStr">
        <is>
          <t>PLN</t>
        </is>
      </c>
      <c r="M4771" s="60" t="n">
        <v>0.23</v>
      </c>
      <c r="N4771" s="9">
        <f>K4771*VLOOKUP(L4771,'Exchange rate'!A:B,2,0)</f>
        <v/>
      </c>
      <c r="O4771" s="57" t="inlineStr">
        <is>
          <t>Play S</t>
        </is>
      </c>
      <c r="P4771" s="57" t="inlineStr">
        <is>
          <t>Play S</t>
        </is>
      </c>
      <c r="Q4771" s="57" t="inlineStr">
        <is>
          <t>Poland</t>
        </is>
      </c>
      <c r="R4771" s="61" t="inlineStr">
        <is>
          <t>https://www.play.pl/dlaciebie/produkty/xiaomi/xiaomi-redmi-13c-5g/?oid=4025025049</t>
        </is>
      </c>
      <c r="S4771" s="62" t="inlineStr">
        <is>
          <t>Handset</t>
        </is>
      </c>
      <c r="T4771" s="62" t="n"/>
      <c r="U4771" s="61" t="inlineStr">
        <is>
          <t>play.pl_oFzzgUg82IGggx6l7rHFWg==</t>
        </is>
      </c>
      <c r="V4771" t="inlineStr">
        <is>
          <t>20250424</t>
        </is>
      </c>
    </row>
    <row r="4772" ht="15" customHeight="1">
      <c r="A4772" s="56" t="inlineStr">
        <is>
          <t>BN2009279</t>
        </is>
      </c>
      <c r="B4772" s="57" t="inlineStr">
        <is>
          <t>Xiaomi</t>
        </is>
      </c>
      <c r="C4772" s="57" t="inlineStr">
        <is>
          <t>Redmi 13C 4-128GB 5G</t>
        </is>
      </c>
      <c r="D4772" s="57" t="inlineStr">
        <is>
          <t>-</t>
        </is>
      </c>
      <c r="E4772" s="58" t="n">
        <v>519</v>
      </c>
      <c r="F4772" s="58" t="inlineStr">
        <is>
          <t>519.00</t>
        </is>
      </c>
      <c r="G4772" s="58" t="inlineStr">
        <is>
          <t>Instock</t>
        </is>
      </c>
      <c r="H4772" s="58">
        <f>F4772+0</f>
        <v/>
      </c>
      <c r="I4772" s="58" t="n"/>
      <c r="J4772" s="9">
        <f>IF(I4772&lt;&gt;"",I4772,H4772)</f>
        <v/>
      </c>
      <c r="K4772" s="9">
        <f>E4772/(1+M4772)</f>
        <v/>
      </c>
      <c r="L4772" s="59" t="inlineStr">
        <is>
          <t>PLN</t>
        </is>
      </c>
      <c r="M4772" s="60" t="n">
        <v>0.23</v>
      </c>
      <c r="N4772" s="9">
        <f>K4772*VLOOKUP(L4772,'Exchange rate'!A:B,2,0)</f>
        <v/>
      </c>
      <c r="O4772" s="57" t="inlineStr">
        <is>
          <t>Play M</t>
        </is>
      </c>
      <c r="P4772" s="57" t="inlineStr">
        <is>
          <t>Play M</t>
        </is>
      </c>
      <c r="Q4772" s="57" t="inlineStr">
        <is>
          <t>Poland</t>
        </is>
      </c>
      <c r="R4772" s="61" t="inlineStr">
        <is>
          <t>https://www.play.pl/dlaciebie/produkty/xiaomi/xiaomi-redmi-13c-5g/?oid=4026736649&amp;simCard=1&amp;context=B2C</t>
        </is>
      </c>
      <c r="S4772" s="62" t="inlineStr">
        <is>
          <t>Handset</t>
        </is>
      </c>
      <c r="T4772" s="62" t="n"/>
      <c r="U4772" s="61" t="inlineStr">
        <is>
          <t>play.pl_FF1Pmabm8Tya34XziJiV6A==</t>
        </is>
      </c>
      <c r="V4772" t="inlineStr">
        <is>
          <t>20250424</t>
        </is>
      </c>
    </row>
    <row r="4773" ht="15" customHeight="1">
      <c r="A4773" s="56" t="inlineStr">
        <is>
          <t>BN2009279</t>
        </is>
      </c>
      <c r="B4773" s="57" t="inlineStr">
        <is>
          <t>Xiaomi</t>
        </is>
      </c>
      <c r="C4773" s="57" t="inlineStr">
        <is>
          <t>Redmi 13C 4-128GB 5G</t>
        </is>
      </c>
      <c r="D4773" s="57" t="inlineStr">
        <is>
          <t>-</t>
        </is>
      </c>
      <c r="E4773" s="58" t="n">
        <v>479</v>
      </c>
      <c r="F4773" s="58" t="inlineStr">
        <is>
          <t>479.00</t>
        </is>
      </c>
      <c r="G4773" s="58" t="inlineStr">
        <is>
          <t>Instock</t>
        </is>
      </c>
      <c r="H4773" s="58">
        <f>F4773+0</f>
        <v/>
      </c>
      <c r="I4773" s="58" t="n"/>
      <c r="J4773" s="9">
        <f>IF(I4773&lt;&gt;"",I4773,H4773)</f>
        <v/>
      </c>
      <c r="K4773" s="9">
        <f>E4773/(1+M4773)</f>
        <v/>
      </c>
      <c r="L4773" s="59" t="inlineStr">
        <is>
          <t>PLN</t>
        </is>
      </c>
      <c r="M4773" s="60" t="n">
        <v>0.23</v>
      </c>
      <c r="N4773" s="9">
        <f>K4773*VLOOKUP(L4773,'Exchange rate'!A:B,2,0)</f>
        <v/>
      </c>
      <c r="O4773" s="57" t="inlineStr">
        <is>
          <t>Play L</t>
        </is>
      </c>
      <c r="P4773" s="57" t="inlineStr">
        <is>
          <t>Play L</t>
        </is>
      </c>
      <c r="Q4773" s="57" t="inlineStr">
        <is>
          <t>Poland</t>
        </is>
      </c>
      <c r="R4773" s="61" t="inlineStr">
        <is>
          <t>https://www.play.pl/dlaciebie/produkty/xiaomi/xiaomi-redmi-13c-5g/?oid=4026736659</t>
        </is>
      </c>
      <c r="S4773" s="62" t="inlineStr">
        <is>
          <t>Handset</t>
        </is>
      </c>
      <c r="T4773" s="62" t="n"/>
      <c r="U4773" s="61" t="inlineStr">
        <is>
          <t>play.pl_xQPevtaOq1n8YyRM5CaJsw==</t>
        </is>
      </c>
      <c r="V4773" t="inlineStr">
        <is>
          <t>20250424</t>
        </is>
      </c>
    </row>
    <row r="4774" ht="15" customHeight="1">
      <c r="A4774" s="56" t="inlineStr">
        <is>
          <t>BN2009087</t>
        </is>
      </c>
      <c r="B4774" s="57" t="inlineStr">
        <is>
          <t>Xiaomi</t>
        </is>
      </c>
      <c r="C4774" s="57" t="inlineStr">
        <is>
          <t>Redmi 13C 4-128GB LTE</t>
        </is>
      </c>
      <c r="D4774" s="57" t="inlineStr">
        <is>
          <t>-</t>
        </is>
      </c>
      <c r="E4774" s="58" t="n">
        <v>499</v>
      </c>
      <c r="F4774" s="58" t="inlineStr">
        <is>
          <t>499.00</t>
        </is>
      </c>
      <c r="G4774" s="58" t="inlineStr">
        <is>
          <t>Instock</t>
        </is>
      </c>
      <c r="H4774" s="58">
        <f>F4774+0</f>
        <v/>
      </c>
      <c r="I4774" s="58" t="n"/>
      <c r="J4774" s="9">
        <f>IF(I4774&lt;&gt;"",I4774,H4774)</f>
        <v/>
      </c>
      <c r="K4774" s="9">
        <f>E4774/(1+M4774)</f>
        <v/>
      </c>
      <c r="L4774" s="59" t="inlineStr">
        <is>
          <t>PLN</t>
        </is>
      </c>
      <c r="M4774" s="60" t="n">
        <v>0.23</v>
      </c>
      <c r="N4774" s="9">
        <f>K4774*VLOOKUP(L4774,'Exchange rate'!A:B,2,0)</f>
        <v/>
      </c>
      <c r="O4774" s="57" t="inlineStr">
        <is>
          <t>Play S</t>
        </is>
      </c>
      <c r="P4774" s="57" t="inlineStr">
        <is>
          <t>Play S</t>
        </is>
      </c>
      <c r="Q4774" s="57" t="inlineStr">
        <is>
          <t>Poland</t>
        </is>
      </c>
      <c r="R4774" s="61" t="inlineStr">
        <is>
          <t>https://www.play.pl/dlaciebie/produkty/xiaomi/xiaomi-redmi-13c/?oid=4025025049</t>
        </is>
      </c>
      <c r="S4774" s="62" t="inlineStr">
        <is>
          <t>Handset</t>
        </is>
      </c>
      <c r="T4774" s="62" t="n"/>
      <c r="U4774" s="61" t="inlineStr">
        <is>
          <t>play.pl_FhPLTSgoEmbWfjcQAAMbDA==</t>
        </is>
      </c>
      <c r="V4774" t="inlineStr">
        <is>
          <t>20250424</t>
        </is>
      </c>
    </row>
    <row r="4775" ht="15" customHeight="1">
      <c r="A4775" s="56" t="inlineStr">
        <is>
          <t>BN2009087</t>
        </is>
      </c>
      <c r="B4775" s="57" t="inlineStr">
        <is>
          <t>Xiaomi</t>
        </is>
      </c>
      <c r="C4775" s="57" t="inlineStr">
        <is>
          <t>Redmi 13C 4-128GB LTE</t>
        </is>
      </c>
      <c r="D4775" s="57" t="inlineStr">
        <is>
          <t>-</t>
        </is>
      </c>
      <c r="E4775" s="58" t="n">
        <v>469</v>
      </c>
      <c r="F4775" s="58" t="inlineStr">
        <is>
          <t>469.00</t>
        </is>
      </c>
      <c r="G4775" s="58" t="inlineStr">
        <is>
          <t>Instock</t>
        </is>
      </c>
      <c r="H4775" s="58">
        <f>F4775+0</f>
        <v/>
      </c>
      <c r="I4775" s="58" t="n"/>
      <c r="J4775" s="9">
        <f>IF(I4775&lt;&gt;"",I4775,H4775)</f>
        <v/>
      </c>
      <c r="K4775" s="9">
        <f>E4775/(1+M4775)</f>
        <v/>
      </c>
      <c r="L4775" s="59" t="inlineStr">
        <is>
          <t>PLN</t>
        </is>
      </c>
      <c r="M4775" s="60" t="n">
        <v>0.23</v>
      </c>
      <c r="N4775" s="9">
        <f>K4775*VLOOKUP(L4775,'Exchange rate'!A:B,2,0)</f>
        <v/>
      </c>
      <c r="O4775" s="57" t="inlineStr">
        <is>
          <t>Play M</t>
        </is>
      </c>
      <c r="P4775" s="57" t="inlineStr">
        <is>
          <t>Play M</t>
        </is>
      </c>
      <c r="Q4775" s="57" t="inlineStr">
        <is>
          <t>Poland</t>
        </is>
      </c>
      <c r="R4775" s="61" t="inlineStr">
        <is>
          <t>https://www.play.pl/dlaciebie/produkty/xiaomi/xiaomi-redmi-13c/?oid=4026736649&amp;simCard=1&amp;context=B2C</t>
        </is>
      </c>
      <c r="S4775" s="62" t="inlineStr">
        <is>
          <t>Handset</t>
        </is>
      </c>
      <c r="T4775" s="62" t="n"/>
      <c r="U4775" s="61" t="inlineStr">
        <is>
          <t>play.pl_UIxwJ+ndupZBXYz2MyTzIg==</t>
        </is>
      </c>
      <c r="V4775" t="inlineStr">
        <is>
          <t>20250424</t>
        </is>
      </c>
    </row>
    <row r="4776" ht="15" customHeight="1">
      <c r="A4776" s="56" t="inlineStr">
        <is>
          <t>BN2009087</t>
        </is>
      </c>
      <c r="B4776" s="57" t="inlineStr">
        <is>
          <t>Xiaomi</t>
        </is>
      </c>
      <c r="C4776" s="57" t="inlineStr">
        <is>
          <t>Redmi 13C 4-128GB LTE</t>
        </is>
      </c>
      <c r="D4776" s="57" t="inlineStr">
        <is>
          <t>-</t>
        </is>
      </c>
      <c r="E4776" s="58" t="n">
        <v>459</v>
      </c>
      <c r="F4776" s="58" t="inlineStr">
        <is>
          <t>459.00</t>
        </is>
      </c>
      <c r="G4776" s="58" t="inlineStr">
        <is>
          <t>Instock</t>
        </is>
      </c>
      <c r="H4776" s="58">
        <f>F4776+0</f>
        <v/>
      </c>
      <c r="I4776" s="58" t="n"/>
      <c r="J4776" s="9">
        <f>IF(I4776&lt;&gt;"",I4776,H4776)</f>
        <v/>
      </c>
      <c r="K4776" s="9">
        <f>E4776/(1+M4776)</f>
        <v/>
      </c>
      <c r="L4776" s="59" t="inlineStr">
        <is>
          <t>PLN</t>
        </is>
      </c>
      <c r="M4776" s="60" t="n">
        <v>0.23</v>
      </c>
      <c r="N4776" s="9">
        <f>K4776*VLOOKUP(L4776,'Exchange rate'!A:B,2,0)</f>
        <v/>
      </c>
      <c r="O4776" s="57" t="inlineStr">
        <is>
          <t>Play L</t>
        </is>
      </c>
      <c r="P4776" s="57" t="inlineStr">
        <is>
          <t>Play L</t>
        </is>
      </c>
      <c r="Q4776" s="57" t="inlineStr">
        <is>
          <t>Poland</t>
        </is>
      </c>
      <c r="R4776" s="61" t="inlineStr">
        <is>
          <t>https://www.play.pl/dlaciebie/produkty/xiaomi/xiaomi-redmi-13c/?oid=4026736659</t>
        </is>
      </c>
      <c r="S4776" s="62" t="inlineStr">
        <is>
          <t>Handset</t>
        </is>
      </c>
      <c r="T4776" s="62" t="n"/>
      <c r="U4776" s="61" t="inlineStr">
        <is>
          <t>play.pl_BJhiFw0h6JQrrmSB8hGIKQ==</t>
        </is>
      </c>
      <c r="V4776" t="inlineStr">
        <is>
          <t>20250424</t>
        </is>
      </c>
    </row>
    <row r="4777" ht="15" customHeight="1">
      <c r="A4777" s="56" t="inlineStr">
        <is>
          <t>BN2009638</t>
        </is>
      </c>
      <c r="B4777" s="57" t="inlineStr">
        <is>
          <t>Xiaomi</t>
        </is>
      </c>
      <c r="C4777" s="57" t="inlineStr">
        <is>
          <t>Redmi 14C 4-128GB LTE</t>
        </is>
      </c>
      <c r="D4777" s="57" t="inlineStr">
        <is>
          <t>-</t>
        </is>
      </c>
      <c r="E4777" s="58" t="n">
        <v>419</v>
      </c>
      <c r="F4777" s="58" t="inlineStr">
        <is>
          <t>419.00</t>
        </is>
      </c>
      <c r="G4777" s="58" t="inlineStr">
        <is>
          <t>Instock</t>
        </is>
      </c>
      <c r="H4777" s="58">
        <f>F4777+0</f>
        <v/>
      </c>
      <c r="I4777" s="58" t="n"/>
      <c r="J4777" s="9">
        <f>IF(I4777&lt;&gt;"",I4777,H4777)</f>
        <v/>
      </c>
      <c r="K4777" s="9">
        <f>E4777/(1+M4777)</f>
        <v/>
      </c>
      <c r="L4777" s="59" t="inlineStr">
        <is>
          <t>PLN</t>
        </is>
      </c>
      <c r="M4777" s="60" t="n">
        <v>0.23</v>
      </c>
      <c r="N4777" s="9">
        <f>K4777*VLOOKUP(L4777,'Exchange rate'!A:B,2,0)</f>
        <v/>
      </c>
      <c r="O4777" s="57" t="inlineStr">
        <is>
          <t>Play S</t>
        </is>
      </c>
      <c r="P4777" s="57" t="inlineStr">
        <is>
          <t>Play S</t>
        </is>
      </c>
      <c r="Q4777" s="57" t="inlineStr">
        <is>
          <t>Poland</t>
        </is>
      </c>
      <c r="R4777" s="61" t="inlineStr">
        <is>
          <t>https://www.play.pl/dlaciebie/produkty/xiaomi/xiaomi-redmi-14c/?oid=4025025049&amp;ogrp=abonament&amp;installmentsAmount=24&amp;upfront=1.0&amp;simCard=1&amp;context=B2C</t>
        </is>
      </c>
      <c r="S4777" s="62" t="inlineStr">
        <is>
          <t>Handset</t>
        </is>
      </c>
      <c r="T4777" s="62" t="n"/>
      <c r="U4777" s="61" t="inlineStr">
        <is>
          <t>play.pl_ZmzLRXZlQLaOZPS+orNFw==</t>
        </is>
      </c>
      <c r="V4777" t="inlineStr">
        <is>
          <t>20250424</t>
        </is>
      </c>
    </row>
    <row r="4778" ht="15" customHeight="1">
      <c r="A4778" s="56" t="inlineStr">
        <is>
          <t>BN2009638</t>
        </is>
      </c>
      <c r="B4778" s="57" t="inlineStr">
        <is>
          <t>Xiaomi</t>
        </is>
      </c>
      <c r="C4778" s="57" t="inlineStr">
        <is>
          <t>Redmi 14C 4-128GB LTE</t>
        </is>
      </c>
      <c r="D4778" s="57" t="inlineStr">
        <is>
          <t>-</t>
        </is>
      </c>
      <c r="E4778" s="58" t="n">
        <v>359</v>
      </c>
      <c r="F4778" s="58" t="inlineStr">
        <is>
          <t>359.00</t>
        </is>
      </c>
      <c r="G4778" s="58" t="inlineStr">
        <is>
          <t>Instock</t>
        </is>
      </c>
      <c r="H4778" s="58">
        <f>F4778+0</f>
        <v/>
      </c>
      <c r="I4778" s="58" t="n"/>
      <c r="J4778" s="9">
        <f>IF(I4778&lt;&gt;"",I4778,H4778)</f>
        <v/>
      </c>
      <c r="K4778" s="9">
        <f>E4778/(1+M4778)</f>
        <v/>
      </c>
      <c r="L4778" s="59" t="inlineStr">
        <is>
          <t>PLN</t>
        </is>
      </c>
      <c r="M4778" s="60" t="n">
        <v>0.23</v>
      </c>
      <c r="N4778" s="9">
        <f>K4778*VLOOKUP(L4778,'Exchange rate'!A:B,2,0)</f>
        <v/>
      </c>
      <c r="O4778" s="57" t="inlineStr">
        <is>
          <t>Play M</t>
        </is>
      </c>
      <c r="P4778" s="57" t="inlineStr">
        <is>
          <t>Play M</t>
        </is>
      </c>
      <c r="Q4778" s="57" t="inlineStr">
        <is>
          <t>Poland</t>
        </is>
      </c>
      <c r="R4778" s="61" t="inlineStr">
        <is>
          <t>https://www.play.pl/dlaciebie/produkty/xiaomi/xiaomi-redmi-14c/?oid=4026736649&amp;ogrp=abonament&amp;installmentsAmount=24&amp;upfront=1.0&amp;simCard=1&amp;context=B2C</t>
        </is>
      </c>
      <c r="S4778" s="62" t="inlineStr">
        <is>
          <t>Handset</t>
        </is>
      </c>
      <c r="T4778" s="62" t="n"/>
      <c r="U4778" s="61" t="inlineStr">
        <is>
          <t>play.pl_1oIjDE57XoPttPwMJuPWJw==</t>
        </is>
      </c>
      <c r="V4778" t="inlineStr">
        <is>
          <t>20250424</t>
        </is>
      </c>
    </row>
    <row r="4779" ht="15" customHeight="1">
      <c r="A4779" s="56" t="inlineStr">
        <is>
          <t>BN2009638</t>
        </is>
      </c>
      <c r="B4779" s="57" t="inlineStr">
        <is>
          <t>Xiaomi</t>
        </is>
      </c>
      <c r="C4779" s="57" t="inlineStr">
        <is>
          <t>Redmi 14C 4-128GB LTE</t>
        </is>
      </c>
      <c r="D4779" s="57" t="inlineStr">
        <is>
          <t>-</t>
        </is>
      </c>
      <c r="E4779" s="58" t="n">
        <v>359</v>
      </c>
      <c r="F4779" s="58" t="inlineStr">
        <is>
          <t>359.00</t>
        </is>
      </c>
      <c r="G4779" s="58" t="inlineStr">
        <is>
          <t>Instock</t>
        </is>
      </c>
      <c r="H4779" s="58">
        <f>F4779+0</f>
        <v/>
      </c>
      <c r="I4779" s="58" t="n"/>
      <c r="J4779" s="9">
        <f>IF(I4779&lt;&gt;"",I4779,H4779)</f>
        <v/>
      </c>
      <c r="K4779" s="9">
        <f>E4779/(1+M4779)</f>
        <v/>
      </c>
      <c r="L4779" s="59" t="inlineStr">
        <is>
          <t>PLN</t>
        </is>
      </c>
      <c r="M4779" s="60" t="n">
        <v>0.23</v>
      </c>
      <c r="N4779" s="9">
        <f>K4779*VLOOKUP(L4779,'Exchange rate'!A:B,2,0)</f>
        <v/>
      </c>
      <c r="O4779" s="57" t="inlineStr">
        <is>
          <t>Play L</t>
        </is>
      </c>
      <c r="P4779" s="57" t="inlineStr">
        <is>
          <t>Play L</t>
        </is>
      </c>
      <c r="Q4779" s="57" t="inlineStr">
        <is>
          <t>Poland</t>
        </is>
      </c>
      <c r="R4779" s="61" t="inlineStr">
        <is>
          <t>https://www.play.pl/dlaciebie/produkty/xiaomi/xiaomi-redmi-14c/?oid=4026736659&amp;ogrp=abonament&amp;installmentsAmount=24&amp;upfront=1.0</t>
        </is>
      </c>
      <c r="S4779" s="62" t="inlineStr">
        <is>
          <t>Handset</t>
        </is>
      </c>
      <c r="T4779" s="62" t="n"/>
      <c r="U4779" s="61" t="inlineStr">
        <is>
          <t>play.pl_dIXxo2xQ9O33+YypuMqq1A==</t>
        </is>
      </c>
      <c r="V4779" t="inlineStr">
        <is>
          <t>20250424</t>
        </is>
      </c>
    </row>
    <row r="4780" ht="15" customHeight="1">
      <c r="A4780" s="56" t="inlineStr">
        <is>
          <t>BN2009278</t>
        </is>
      </c>
      <c r="B4780" s="57" t="inlineStr">
        <is>
          <t>Xiaomi</t>
        </is>
      </c>
      <c r="C4780" s="57" t="inlineStr">
        <is>
          <t>Redmi A3 3-64GB LTE</t>
        </is>
      </c>
      <c r="D4780" s="57" t="inlineStr">
        <is>
          <t>-</t>
        </is>
      </c>
      <c r="E4780" s="58" t="n">
        <v>349</v>
      </c>
      <c r="F4780" s="58" t="inlineStr">
        <is>
          <t>349.00</t>
        </is>
      </c>
      <c r="G4780" s="58" t="inlineStr">
        <is>
          <t>Instock</t>
        </is>
      </c>
      <c r="H4780" s="58">
        <f>F4780+0</f>
        <v/>
      </c>
      <c r="I4780" s="58" t="n"/>
      <c r="J4780" s="9">
        <f>IF(I4780&lt;&gt;"",I4780,H4780)</f>
        <v/>
      </c>
      <c r="K4780" s="9">
        <f>E4780/(1+M4780)</f>
        <v/>
      </c>
      <c r="L4780" s="59" t="inlineStr">
        <is>
          <t>PLN</t>
        </is>
      </c>
      <c r="M4780" s="60" t="n">
        <v>0.23</v>
      </c>
      <c r="N4780" s="9">
        <f>K4780*VLOOKUP(L4780,'Exchange rate'!A:B,2,0)</f>
        <v/>
      </c>
      <c r="O4780" s="57" t="inlineStr">
        <is>
          <t>Play S</t>
        </is>
      </c>
      <c r="P4780" s="57" t="inlineStr">
        <is>
          <t>Play S</t>
        </is>
      </c>
      <c r="Q4780" s="57" t="inlineStr">
        <is>
          <t>Poland</t>
        </is>
      </c>
      <c r="R4780" s="61" t="inlineStr">
        <is>
          <t>https://www.play.pl/dlaciebie/produkty/xiaomi/xiaomi-redmi-a3/?oid=4025025049</t>
        </is>
      </c>
      <c r="S4780" s="62" t="inlineStr">
        <is>
          <t>Handset</t>
        </is>
      </c>
      <c r="T4780" s="62" t="n"/>
      <c r="U4780" s="61" t="inlineStr">
        <is>
          <t>play.pl_k9OXBPriLODad8xmDkHVbg==</t>
        </is>
      </c>
      <c r="V4780" t="inlineStr">
        <is>
          <t>20250424</t>
        </is>
      </c>
    </row>
    <row r="4781" ht="15" customHeight="1">
      <c r="A4781" s="56" t="inlineStr">
        <is>
          <t>BN2009278</t>
        </is>
      </c>
      <c r="B4781" s="57" t="inlineStr">
        <is>
          <t>Xiaomi</t>
        </is>
      </c>
      <c r="C4781" s="57" t="inlineStr">
        <is>
          <t>Redmi A3 3-64GB LTE</t>
        </is>
      </c>
      <c r="D4781" s="57" t="inlineStr">
        <is>
          <t>-</t>
        </is>
      </c>
      <c r="E4781" s="58" t="n">
        <v>349</v>
      </c>
      <c r="F4781" s="58" t="inlineStr">
        <is>
          <t>349.00</t>
        </is>
      </c>
      <c r="G4781" s="58" t="inlineStr">
        <is>
          <t>Instock</t>
        </is>
      </c>
      <c r="H4781" s="58">
        <f>F4781+0</f>
        <v/>
      </c>
      <c r="I4781" s="58" t="n"/>
      <c r="J4781" s="9">
        <f>IF(I4781&lt;&gt;"",I4781,H4781)</f>
        <v/>
      </c>
      <c r="K4781" s="9">
        <f>E4781/(1+M4781)</f>
        <v/>
      </c>
      <c r="L4781" s="59" t="inlineStr">
        <is>
          <t>PLN</t>
        </is>
      </c>
      <c r="M4781" s="60" t="n">
        <v>0.23</v>
      </c>
      <c r="N4781" s="9">
        <f>K4781*VLOOKUP(L4781,'Exchange rate'!A:B,2,0)</f>
        <v/>
      </c>
      <c r="O4781" s="57" t="inlineStr">
        <is>
          <t>Play M</t>
        </is>
      </c>
      <c r="P4781" s="57" t="inlineStr">
        <is>
          <t>Play M</t>
        </is>
      </c>
      <c r="Q4781" s="57" t="inlineStr">
        <is>
          <t>Poland</t>
        </is>
      </c>
      <c r="R4781" s="61" t="inlineStr">
        <is>
          <t>https://www.play.pl/dlaciebie/produkty/xiaomi/xiaomi-redmi-a3/?oid=4026736649&amp;simCard=1&amp;context=B2C</t>
        </is>
      </c>
      <c r="S4781" s="62" t="inlineStr">
        <is>
          <t>Handset</t>
        </is>
      </c>
      <c r="T4781" s="62" t="n"/>
      <c r="U4781" s="61" t="inlineStr">
        <is>
          <t>play.pl_SNp4V0JjwGJ4nFJGoTFTRg==</t>
        </is>
      </c>
      <c r="V4781" t="inlineStr">
        <is>
          <t>20250424</t>
        </is>
      </c>
    </row>
    <row r="4782" ht="15" customHeight="1">
      <c r="A4782" s="56" t="inlineStr">
        <is>
          <t>BN2009278</t>
        </is>
      </c>
      <c r="B4782" s="57" t="inlineStr">
        <is>
          <t>Xiaomi</t>
        </is>
      </c>
      <c r="C4782" s="57" t="inlineStr">
        <is>
          <t>Redmi A3 3-64GB LTE</t>
        </is>
      </c>
      <c r="D4782" s="57" t="inlineStr">
        <is>
          <t>-</t>
        </is>
      </c>
      <c r="E4782" s="58" t="n">
        <v>349</v>
      </c>
      <c r="F4782" s="58" t="inlineStr">
        <is>
          <t>349.00</t>
        </is>
      </c>
      <c r="G4782" s="58" t="inlineStr">
        <is>
          <t>Instock</t>
        </is>
      </c>
      <c r="H4782" s="58">
        <f>F4782+0</f>
        <v/>
      </c>
      <c r="I4782" s="58" t="n"/>
      <c r="J4782" s="9">
        <f>IF(I4782&lt;&gt;"",I4782,H4782)</f>
        <v/>
      </c>
      <c r="K4782" s="9">
        <f>E4782/(1+M4782)</f>
        <v/>
      </c>
      <c r="L4782" s="59" t="inlineStr">
        <is>
          <t>PLN</t>
        </is>
      </c>
      <c r="M4782" s="60" t="n">
        <v>0.23</v>
      </c>
      <c r="N4782" s="9">
        <f>K4782*VLOOKUP(L4782,'Exchange rate'!A:B,2,0)</f>
        <v/>
      </c>
      <c r="O4782" s="57" t="inlineStr">
        <is>
          <t>Play L</t>
        </is>
      </c>
      <c r="P4782" s="57" t="inlineStr">
        <is>
          <t>Play L</t>
        </is>
      </c>
      <c r="Q4782" s="57" t="inlineStr">
        <is>
          <t>Poland</t>
        </is>
      </c>
      <c r="R4782" s="61" t="inlineStr">
        <is>
          <t>https://www.play.pl/dlaciebie/produkty/xiaomi/xiaomi-redmi-a3/?oid=4026736659</t>
        </is>
      </c>
      <c r="S4782" s="62" t="inlineStr">
        <is>
          <t>Handset</t>
        </is>
      </c>
      <c r="T4782" s="62" t="n"/>
      <c r="U4782" s="61" t="inlineStr">
        <is>
          <t>play.pl_LHzoXU0ofXGLyshLbBKpg==</t>
        </is>
      </c>
      <c r="V4782" t="inlineStr">
        <is>
          <t>20250424</t>
        </is>
      </c>
    </row>
    <row r="4783" ht="15" customHeight="1">
      <c r="A4783" s="56" t="inlineStr">
        <is>
          <t>BN2009176</t>
        </is>
      </c>
      <c r="B4783" s="57" t="inlineStr">
        <is>
          <t>Xiaomi</t>
        </is>
      </c>
      <c r="C4783" s="57" t="inlineStr">
        <is>
          <t>Redmi Note 12 8-256GB</t>
        </is>
      </c>
      <c r="D4783" s="57" t="inlineStr">
        <is>
          <t>-</t>
        </is>
      </c>
      <c r="E4783" s="58" t="n">
        <v>0</v>
      </c>
      <c r="F4783" s="58" t="inlineStr">
        <is>
          <t>0.00</t>
        </is>
      </c>
      <c r="G4783" s="58" t="inlineStr">
        <is>
          <t>Outstock</t>
        </is>
      </c>
      <c r="H4783" s="58">
        <f>F4783+0</f>
        <v/>
      </c>
      <c r="I4783" s="58" t="n"/>
      <c r="J4783" s="9">
        <f>IF(I4783&lt;&gt;"",I4783,H4783)</f>
        <v/>
      </c>
      <c r="K4783" s="9">
        <f>E4783/(1+M4783)</f>
        <v/>
      </c>
      <c r="L4783" s="59" t="inlineStr">
        <is>
          <t>PLN</t>
        </is>
      </c>
      <c r="M4783" s="60" t="n">
        <v>0.23</v>
      </c>
      <c r="N4783" s="9">
        <f>K4783*VLOOKUP(L4783,'Exchange rate'!A:B,2,0)</f>
        <v/>
      </c>
      <c r="O4783" s="57" t="inlineStr">
        <is>
          <t>Play S</t>
        </is>
      </c>
      <c r="P4783" s="57" t="inlineStr">
        <is>
          <t>Play S</t>
        </is>
      </c>
      <c r="Q4783" s="57" t="inlineStr">
        <is>
          <t>Poland</t>
        </is>
      </c>
      <c r="R4783" s="61" t="inlineStr">
        <is>
          <t>https://www.play.pl/dlaciebie/produkty/xiaomi/xiaomi-redmi-note-12-256/?oid=4025025049</t>
        </is>
      </c>
      <c r="S4783" s="62" t="inlineStr">
        <is>
          <t>Handset</t>
        </is>
      </c>
      <c r="T4783" s="62" t="n"/>
      <c r="U4783" s="61" t="inlineStr">
        <is>
          <t>play.pl_PupMFS+IDFCDhbLGrMHdsw==</t>
        </is>
      </c>
      <c r="V4783" t="inlineStr">
        <is>
          <t>20250424</t>
        </is>
      </c>
    </row>
    <row r="4784" ht="15" customHeight="1">
      <c r="A4784" s="56" t="inlineStr">
        <is>
          <t>BN2009176</t>
        </is>
      </c>
      <c r="B4784" s="57" t="inlineStr">
        <is>
          <t>Xiaomi</t>
        </is>
      </c>
      <c r="C4784" s="57" t="inlineStr">
        <is>
          <t>Redmi Note 12 8-256GB</t>
        </is>
      </c>
      <c r="D4784" s="57" t="inlineStr">
        <is>
          <t>-</t>
        </is>
      </c>
      <c r="E4784" s="58" t="n">
        <v>0</v>
      </c>
      <c r="F4784" s="58" t="inlineStr">
        <is>
          <t>0.00</t>
        </is>
      </c>
      <c r="G4784" s="58" t="inlineStr">
        <is>
          <t>Outstock</t>
        </is>
      </c>
      <c r="H4784" s="58">
        <f>F4784+0</f>
        <v/>
      </c>
      <c r="I4784" s="58" t="n"/>
      <c r="J4784" s="9">
        <f>IF(I4784&lt;&gt;"",I4784,H4784)</f>
        <v/>
      </c>
      <c r="K4784" s="9">
        <f>E4784/(1+M4784)</f>
        <v/>
      </c>
      <c r="L4784" s="59" t="inlineStr">
        <is>
          <t>PLN</t>
        </is>
      </c>
      <c r="M4784" s="60" t="n">
        <v>0.23</v>
      </c>
      <c r="N4784" s="9">
        <f>K4784*VLOOKUP(L4784,'Exchange rate'!A:B,2,0)</f>
        <v/>
      </c>
      <c r="O4784" s="57" t="inlineStr">
        <is>
          <t>Play M</t>
        </is>
      </c>
      <c r="P4784" s="57" t="inlineStr">
        <is>
          <t>Play M</t>
        </is>
      </c>
      <c r="Q4784" s="57" t="inlineStr">
        <is>
          <t>Poland</t>
        </is>
      </c>
      <c r="R4784" s="61" t="inlineStr">
        <is>
          <t>https://www.play.pl/dlaciebie/produkty/xiaomi/xiaomi-redmi-note-12-256/?oid=4026736649&amp;simCard=1&amp;context=B2C</t>
        </is>
      </c>
      <c r="S4784" s="62" t="inlineStr">
        <is>
          <t>Handset</t>
        </is>
      </c>
      <c r="T4784" s="62" t="n"/>
      <c r="U4784" s="61" t="inlineStr">
        <is>
          <t>play.pl_ff5fYq6uRR5VmzfjZrk1QQ==</t>
        </is>
      </c>
      <c r="V4784" t="inlineStr">
        <is>
          <t>20250424</t>
        </is>
      </c>
    </row>
    <row r="4785" ht="15" customHeight="1">
      <c r="A4785" s="56" t="inlineStr">
        <is>
          <t>BN2009176</t>
        </is>
      </c>
      <c r="B4785" s="57" t="inlineStr">
        <is>
          <t>Xiaomi</t>
        </is>
      </c>
      <c r="C4785" s="57" t="inlineStr">
        <is>
          <t>Redmi Note 12 8-256GB</t>
        </is>
      </c>
      <c r="D4785" s="57" t="inlineStr">
        <is>
          <t>-</t>
        </is>
      </c>
      <c r="E4785" s="58" t="n">
        <v>0</v>
      </c>
      <c r="F4785" s="58" t="inlineStr">
        <is>
          <t>0.00</t>
        </is>
      </c>
      <c r="G4785" s="58" t="inlineStr">
        <is>
          <t>Outstock</t>
        </is>
      </c>
      <c r="H4785" s="58">
        <f>F4785+0</f>
        <v/>
      </c>
      <c r="I4785" s="58" t="n"/>
      <c r="J4785" s="9">
        <f>IF(I4785&lt;&gt;"",I4785,H4785)</f>
        <v/>
      </c>
      <c r="K4785" s="9">
        <f>E4785/(1+M4785)</f>
        <v/>
      </c>
      <c r="L4785" s="59" t="inlineStr">
        <is>
          <t>PLN</t>
        </is>
      </c>
      <c r="M4785" s="60" t="n">
        <v>0.23</v>
      </c>
      <c r="N4785" s="9">
        <f>K4785*VLOOKUP(L4785,'Exchange rate'!A:B,2,0)</f>
        <v/>
      </c>
      <c r="O4785" s="57" t="inlineStr">
        <is>
          <t>Play L</t>
        </is>
      </c>
      <c r="P4785" s="57" t="inlineStr">
        <is>
          <t>Play L</t>
        </is>
      </c>
      <c r="Q4785" s="57" t="inlineStr">
        <is>
          <t>Poland</t>
        </is>
      </c>
      <c r="R4785" s="61" t="inlineStr">
        <is>
          <t>https://www.play.pl/dlaciebie/produkty/xiaomi/xiaomi-redmi-note-12-256/?oid=4026736659</t>
        </is>
      </c>
      <c r="S4785" s="62" t="inlineStr">
        <is>
          <t>Handset</t>
        </is>
      </c>
      <c r="T4785" s="62" t="n"/>
      <c r="U4785" s="61" t="inlineStr">
        <is>
          <t>play.pl_hLLdwno3yOrUhNgJiQz8VA==</t>
        </is>
      </c>
      <c r="V4785" t="inlineStr">
        <is>
          <t>20250424</t>
        </is>
      </c>
    </row>
    <row r="4786" ht="15" customHeight="1">
      <c r="A4786" s="56" t="inlineStr">
        <is>
          <t>BN2008741</t>
        </is>
      </c>
      <c r="B4786" s="57" t="inlineStr">
        <is>
          <t>Xiaomi</t>
        </is>
      </c>
      <c r="C4786" s="57" t="inlineStr">
        <is>
          <t>Redmi Note 12 Pro 8-256GB 5G</t>
        </is>
      </c>
      <c r="D4786" s="57" t="inlineStr">
        <is>
          <t>-</t>
        </is>
      </c>
      <c r="E4786" s="58" t="n">
        <v>0</v>
      </c>
      <c r="F4786" s="58" t="inlineStr">
        <is>
          <t>0.00</t>
        </is>
      </c>
      <c r="G4786" s="58" t="inlineStr">
        <is>
          <t>Outstock</t>
        </is>
      </c>
      <c r="H4786" s="58">
        <f>F4786+0</f>
        <v/>
      </c>
      <c r="I4786" s="58" t="n"/>
      <c r="J4786" s="9">
        <f>IF(I4786&lt;&gt;"",I4786,H4786)</f>
        <v/>
      </c>
      <c r="K4786" s="9">
        <f>E4786/(1+M4786)</f>
        <v/>
      </c>
      <c r="L4786" s="59" t="inlineStr">
        <is>
          <t>PLN</t>
        </is>
      </c>
      <c r="M4786" s="60" t="n">
        <v>0.23</v>
      </c>
      <c r="N4786" s="9">
        <f>K4786*VLOOKUP(L4786,'Exchange rate'!A:B,2,0)</f>
        <v/>
      </c>
      <c r="O4786" s="57" t="inlineStr">
        <is>
          <t>Play S</t>
        </is>
      </c>
      <c r="P4786" s="57" t="inlineStr">
        <is>
          <t>Play S</t>
        </is>
      </c>
      <c r="Q4786" s="57" t="inlineStr">
        <is>
          <t>Poland</t>
        </is>
      </c>
      <c r="R4786" s="61" t="inlineStr">
        <is>
          <t>https://www.play.pl/dlaciebie/produkty/xiaomi/xiaomi-redmi-note-12-pro-5g-256/?oid=4025025049</t>
        </is>
      </c>
      <c r="S4786" s="62" t="inlineStr">
        <is>
          <t>Handset</t>
        </is>
      </c>
      <c r="T4786" s="62" t="n"/>
      <c r="U4786" s="61" t="inlineStr">
        <is>
          <t>play.pl_mO4HGDrVX7TAIRhvLKSww==</t>
        </is>
      </c>
      <c r="V4786" t="inlineStr">
        <is>
          <t>20250424</t>
        </is>
      </c>
    </row>
    <row r="4787" ht="15" customHeight="1">
      <c r="A4787" s="56" t="inlineStr">
        <is>
          <t>BN2008741</t>
        </is>
      </c>
      <c r="B4787" s="57" t="inlineStr">
        <is>
          <t>Xiaomi</t>
        </is>
      </c>
      <c r="C4787" s="57" t="inlineStr">
        <is>
          <t>Redmi Note 12 Pro 8-256GB 5G</t>
        </is>
      </c>
      <c r="D4787" s="57" t="inlineStr">
        <is>
          <t>-</t>
        </is>
      </c>
      <c r="E4787" s="58" t="n">
        <v>0</v>
      </c>
      <c r="F4787" s="58" t="inlineStr">
        <is>
          <t>1199.00</t>
        </is>
      </c>
      <c r="G4787" s="58" t="inlineStr">
        <is>
          <t>Instock</t>
        </is>
      </c>
      <c r="H4787" s="58">
        <f>F4787+0</f>
        <v/>
      </c>
      <c r="I4787" s="58" t="n"/>
      <c r="J4787" s="9">
        <f>IF(I4787&lt;&gt;"",I4787,H4787)</f>
        <v/>
      </c>
      <c r="K4787" s="9">
        <f>E4787/(1+M4787)</f>
        <v/>
      </c>
      <c r="L4787" s="59" t="inlineStr">
        <is>
          <t>PLN</t>
        </is>
      </c>
      <c r="M4787" s="60" t="n">
        <v>0.23</v>
      </c>
      <c r="N4787" s="9">
        <f>K4787*VLOOKUP(L4787,'Exchange rate'!A:B,2,0)</f>
        <v/>
      </c>
      <c r="O4787" s="57" t="inlineStr">
        <is>
          <t>Play M</t>
        </is>
      </c>
      <c r="P4787" s="57" t="inlineStr">
        <is>
          <t>Play M</t>
        </is>
      </c>
      <c r="Q4787" s="57" t="inlineStr">
        <is>
          <t>Poland</t>
        </is>
      </c>
      <c r="R4787" s="61" t="inlineStr">
        <is>
          <t>https://www.play.pl/dlaciebie/produkty/xiaomi/xiaomi-redmi-note-12-pro-5g-256/?oid=4026736649&amp;simCard=1&amp;context=B2C</t>
        </is>
      </c>
      <c r="S4787" s="62" t="inlineStr">
        <is>
          <t>Handset</t>
        </is>
      </c>
      <c r="T4787" s="62" t="n"/>
      <c r="U4787" s="61" t="inlineStr">
        <is>
          <t>play.pl_6iMj6V1KNUsXbEq6UPsX4Q==</t>
        </is>
      </c>
      <c r="V4787" t="inlineStr">
        <is>
          <t>20250424</t>
        </is>
      </c>
    </row>
    <row r="4788" ht="15" customHeight="1">
      <c r="A4788" s="56" t="inlineStr">
        <is>
          <t>BN2008741</t>
        </is>
      </c>
      <c r="B4788" s="57" t="inlineStr">
        <is>
          <t>Xiaomi</t>
        </is>
      </c>
      <c r="C4788" s="57" t="inlineStr">
        <is>
          <t>Redmi Note 12 Pro 8-256GB 5G</t>
        </is>
      </c>
      <c r="D4788" s="57" t="inlineStr">
        <is>
          <t>-</t>
        </is>
      </c>
      <c r="E4788" s="58" t="n">
        <v>0</v>
      </c>
      <c r="F4788" s="58" t="inlineStr">
        <is>
          <t>1199.00</t>
        </is>
      </c>
      <c r="G4788" s="58" t="inlineStr">
        <is>
          <t>Instock</t>
        </is>
      </c>
      <c r="H4788" s="58">
        <f>F4788+0</f>
        <v/>
      </c>
      <c r="I4788" s="58" t="n"/>
      <c r="J4788" s="9">
        <f>IF(I4788&lt;&gt;"",I4788,H4788)</f>
        <v/>
      </c>
      <c r="K4788" s="9">
        <f>E4788/(1+M4788)</f>
        <v/>
      </c>
      <c r="L4788" s="59" t="inlineStr">
        <is>
          <t>PLN</t>
        </is>
      </c>
      <c r="M4788" s="60" t="n">
        <v>0.23</v>
      </c>
      <c r="N4788" s="9">
        <f>K4788*VLOOKUP(L4788,'Exchange rate'!A:B,2,0)</f>
        <v/>
      </c>
      <c r="O4788" s="57" t="inlineStr">
        <is>
          <t>Play L</t>
        </is>
      </c>
      <c r="P4788" s="57" t="inlineStr">
        <is>
          <t>Play L</t>
        </is>
      </c>
      <c r="Q4788" s="57" t="inlineStr">
        <is>
          <t>Poland</t>
        </is>
      </c>
      <c r="R4788" s="61" t="inlineStr">
        <is>
          <t>https://www.play.pl/dlaciebie/produkty/xiaomi/xiaomi-redmi-note-12-pro-5g-256/?oid=4026736659</t>
        </is>
      </c>
      <c r="S4788" s="62" t="inlineStr">
        <is>
          <t>Handset</t>
        </is>
      </c>
      <c r="T4788" s="62" t="n"/>
      <c r="U4788" s="61" t="inlineStr">
        <is>
          <t>play.pl_Eqab36ognZHUIY3JNJ8lA==</t>
        </is>
      </c>
      <c r="V4788" t="inlineStr">
        <is>
          <t>20250424</t>
        </is>
      </c>
    </row>
    <row r="4789" ht="15" customHeight="1">
      <c r="A4789" s="56" t="inlineStr">
        <is>
          <t>BN2008767</t>
        </is>
      </c>
      <c r="B4789" s="57" t="inlineStr">
        <is>
          <t>Xiaomi</t>
        </is>
      </c>
      <c r="C4789" s="57" t="inlineStr">
        <is>
          <t>Redmi Note 12 Pro 8-256GB LTE</t>
        </is>
      </c>
      <c r="D4789" s="57" t="inlineStr">
        <is>
          <t>-</t>
        </is>
      </c>
      <c r="E4789" s="58" t="n">
        <v>1199</v>
      </c>
      <c r="F4789" s="58" t="inlineStr">
        <is>
          <t>1199.00</t>
        </is>
      </c>
      <c r="G4789" s="58" t="inlineStr">
        <is>
          <t>Instock</t>
        </is>
      </c>
      <c r="H4789" s="58">
        <f>F4789+0</f>
        <v/>
      </c>
      <c r="I4789" s="58" t="n"/>
      <c r="J4789" s="9">
        <f>IF(I4789&lt;&gt;"",I4789,H4789)</f>
        <v/>
      </c>
      <c r="K4789" s="9">
        <f>E4789/(1+M4789)</f>
        <v/>
      </c>
      <c r="L4789" s="59" t="inlineStr">
        <is>
          <t>PLN</t>
        </is>
      </c>
      <c r="M4789" s="60" t="n">
        <v>0.23</v>
      </c>
      <c r="N4789" s="9">
        <f>K4789*VLOOKUP(L4789,'Exchange rate'!A:B,2,0)</f>
        <v/>
      </c>
      <c r="O4789" s="57" t="inlineStr">
        <is>
          <t>Play S</t>
        </is>
      </c>
      <c r="P4789" s="57" t="inlineStr">
        <is>
          <t>Play S</t>
        </is>
      </c>
      <c r="Q4789" s="57" t="inlineStr">
        <is>
          <t>Poland</t>
        </is>
      </c>
      <c r="R4789" s="61" t="inlineStr">
        <is>
          <t>https://www.play.pl/dlaciebie/produkty/xiaomi/xiaomi-redmi-note-12-pro-4g/?oid=4025025049</t>
        </is>
      </c>
      <c r="S4789" s="62" t="inlineStr">
        <is>
          <t>Handset</t>
        </is>
      </c>
      <c r="T4789" s="62" t="n"/>
      <c r="U4789" s="61" t="inlineStr">
        <is>
          <t>play.pl_AAJUcuT35rtsHGm7hwZvDQ==</t>
        </is>
      </c>
      <c r="V4789" t="inlineStr">
        <is>
          <t>20250424</t>
        </is>
      </c>
    </row>
    <row r="4790" ht="15" customHeight="1">
      <c r="A4790" s="56" t="inlineStr">
        <is>
          <t>BN2008767</t>
        </is>
      </c>
      <c r="B4790" s="57" t="inlineStr">
        <is>
          <t>Xiaomi</t>
        </is>
      </c>
      <c r="C4790" s="57" t="inlineStr">
        <is>
          <t>Redmi Note 12 Pro 8-256GB LTE</t>
        </is>
      </c>
      <c r="D4790" s="57" t="inlineStr">
        <is>
          <t>-</t>
        </is>
      </c>
      <c r="E4790" s="58" t="n">
        <v>1199</v>
      </c>
      <c r="F4790" s="58" t="inlineStr">
        <is>
          <t>1199.00</t>
        </is>
      </c>
      <c r="G4790" s="58" t="inlineStr">
        <is>
          <t>Instock</t>
        </is>
      </c>
      <c r="H4790" s="58">
        <f>F4790+0</f>
        <v/>
      </c>
      <c r="I4790" s="58" t="n"/>
      <c r="J4790" s="9">
        <f>IF(I4790&lt;&gt;"",I4790,H4790)</f>
        <v/>
      </c>
      <c r="K4790" s="9">
        <f>E4790/(1+M4790)</f>
        <v/>
      </c>
      <c r="L4790" s="59" t="inlineStr">
        <is>
          <t>PLN</t>
        </is>
      </c>
      <c r="M4790" s="60" t="n">
        <v>0.23</v>
      </c>
      <c r="N4790" s="9">
        <f>K4790*VLOOKUP(L4790,'Exchange rate'!A:B,2,0)</f>
        <v/>
      </c>
      <c r="O4790" s="57" t="inlineStr">
        <is>
          <t>Play M</t>
        </is>
      </c>
      <c r="P4790" s="57" t="inlineStr">
        <is>
          <t>Play M</t>
        </is>
      </c>
      <c r="Q4790" s="57" t="inlineStr">
        <is>
          <t>Poland</t>
        </is>
      </c>
      <c r="R4790" s="61" t="inlineStr">
        <is>
          <t>https://www.play.pl/dlaciebie/produkty/xiaomi/xiaomi-redmi-note-12-pro-4g/?oid=4026736649&amp;simCard=1&amp;context=B2C</t>
        </is>
      </c>
      <c r="S4790" s="62" t="inlineStr">
        <is>
          <t>Handset</t>
        </is>
      </c>
      <c r="T4790" s="62" t="n"/>
      <c r="U4790" s="61" t="inlineStr">
        <is>
          <t>play.pl_fpOXDBXLNFlrHTGXY+VZ4A==</t>
        </is>
      </c>
      <c r="V4790" t="inlineStr">
        <is>
          <t>20250424</t>
        </is>
      </c>
    </row>
    <row r="4791" ht="15" customHeight="1">
      <c r="A4791" s="56" t="inlineStr">
        <is>
          <t>BN2008767</t>
        </is>
      </c>
      <c r="B4791" s="57" t="inlineStr">
        <is>
          <t>Xiaomi</t>
        </is>
      </c>
      <c r="C4791" s="57" t="inlineStr">
        <is>
          <t>Redmi Note 12 Pro 8-256GB LTE</t>
        </is>
      </c>
      <c r="D4791" s="57" t="inlineStr">
        <is>
          <t>-</t>
        </is>
      </c>
      <c r="E4791" s="58" t="n">
        <v>1199</v>
      </c>
      <c r="F4791" s="58" t="inlineStr">
        <is>
          <t>1199.00</t>
        </is>
      </c>
      <c r="G4791" s="58" t="inlineStr">
        <is>
          <t>Instock</t>
        </is>
      </c>
      <c r="H4791" s="58">
        <f>F4791+0</f>
        <v/>
      </c>
      <c r="I4791" s="58" t="n"/>
      <c r="J4791" s="9">
        <f>IF(I4791&lt;&gt;"",I4791,H4791)</f>
        <v/>
      </c>
      <c r="K4791" s="9">
        <f>E4791/(1+M4791)</f>
        <v/>
      </c>
      <c r="L4791" s="59" t="inlineStr">
        <is>
          <t>PLN</t>
        </is>
      </c>
      <c r="M4791" s="60" t="n">
        <v>0.23</v>
      </c>
      <c r="N4791" s="9">
        <f>K4791*VLOOKUP(L4791,'Exchange rate'!A:B,2,0)</f>
        <v/>
      </c>
      <c r="O4791" s="57" t="inlineStr">
        <is>
          <t>Play L</t>
        </is>
      </c>
      <c r="P4791" s="57" t="inlineStr">
        <is>
          <t>Play L</t>
        </is>
      </c>
      <c r="Q4791" s="57" t="inlineStr">
        <is>
          <t>Poland</t>
        </is>
      </c>
      <c r="R4791" s="61" t="inlineStr">
        <is>
          <t>https://www.play.pl/dlaciebie/produkty/xiaomi/xiaomi-redmi-note-12-pro-4g/?oid=4026736659</t>
        </is>
      </c>
      <c r="S4791" s="62" t="inlineStr">
        <is>
          <t>Handset</t>
        </is>
      </c>
      <c r="T4791" s="62" t="n"/>
      <c r="U4791" s="61" t="inlineStr">
        <is>
          <t>play.pl_j9f1Ibu1Go+klABlS4IlbQ==</t>
        </is>
      </c>
      <c r="V4791" t="inlineStr">
        <is>
          <t>20250424</t>
        </is>
      </c>
    </row>
    <row r="4792" ht="15" customHeight="1">
      <c r="A4792" s="56" t="inlineStr">
        <is>
          <t>BN2008771</t>
        </is>
      </c>
      <c r="B4792" s="57" t="inlineStr">
        <is>
          <t>Xiaomi</t>
        </is>
      </c>
      <c r="C4792" s="57" t="inlineStr">
        <is>
          <t>Redmi Note 12S 8-256GB LTE</t>
        </is>
      </c>
      <c r="D4792" s="57" t="inlineStr">
        <is>
          <t>-</t>
        </is>
      </c>
      <c r="E4792" s="58" t="n">
        <v>1149</v>
      </c>
      <c r="F4792" s="58" t="inlineStr">
        <is>
          <t>1149.00</t>
        </is>
      </c>
      <c r="G4792" s="58" t="inlineStr">
        <is>
          <t>Instock</t>
        </is>
      </c>
      <c r="H4792" s="58">
        <f>F4792+0</f>
        <v/>
      </c>
      <c r="I4792" s="58" t="n"/>
      <c r="J4792" s="9">
        <f>IF(I4792&lt;&gt;"",I4792,H4792)</f>
        <v/>
      </c>
      <c r="K4792" s="9">
        <f>E4792/(1+M4792)</f>
        <v/>
      </c>
      <c r="L4792" s="59" t="inlineStr">
        <is>
          <t>PLN</t>
        </is>
      </c>
      <c r="M4792" s="60" t="n">
        <v>0.23</v>
      </c>
      <c r="N4792" s="9">
        <f>K4792*VLOOKUP(L4792,'Exchange rate'!A:B,2,0)</f>
        <v/>
      </c>
      <c r="O4792" s="57" t="inlineStr">
        <is>
          <t>Play S</t>
        </is>
      </c>
      <c r="P4792" s="57" t="inlineStr">
        <is>
          <t>Play S</t>
        </is>
      </c>
      <c r="Q4792" s="57" t="inlineStr">
        <is>
          <t>Poland</t>
        </is>
      </c>
      <c r="R4792" s="61" t="inlineStr">
        <is>
          <t>https://www.play.pl/dlaciebie/produkty/xiaomi/xiaomi-redmi-note-12s/?oid=4025025049</t>
        </is>
      </c>
      <c r="S4792" s="62" t="inlineStr">
        <is>
          <t>Handset</t>
        </is>
      </c>
      <c r="T4792" s="62" t="n"/>
      <c r="U4792" s="61" t="inlineStr">
        <is>
          <t>play.pl_5mz1p0DoS1n8EqB7aMm5JA==</t>
        </is>
      </c>
      <c r="V4792" t="inlineStr">
        <is>
          <t>20250424</t>
        </is>
      </c>
    </row>
    <row r="4793" ht="15" customHeight="1">
      <c r="A4793" s="56" t="inlineStr">
        <is>
          <t>BN2008771</t>
        </is>
      </c>
      <c r="B4793" s="57" t="inlineStr">
        <is>
          <t>Xiaomi</t>
        </is>
      </c>
      <c r="C4793" s="57" t="inlineStr">
        <is>
          <t>Redmi Note 12S 8-256GB LTE</t>
        </is>
      </c>
      <c r="D4793" s="57" t="inlineStr">
        <is>
          <t>-</t>
        </is>
      </c>
      <c r="E4793" s="58" t="n">
        <v>1089</v>
      </c>
      <c r="F4793" s="58" t="inlineStr">
        <is>
          <t>1089.00</t>
        </is>
      </c>
      <c r="G4793" s="58" t="inlineStr">
        <is>
          <t>Instock</t>
        </is>
      </c>
      <c r="H4793" s="58">
        <f>F4793+0</f>
        <v/>
      </c>
      <c r="I4793" s="58" t="n"/>
      <c r="J4793" s="9">
        <f>IF(I4793&lt;&gt;"",I4793,H4793)</f>
        <v/>
      </c>
      <c r="K4793" s="9">
        <f>E4793/(1+M4793)</f>
        <v/>
      </c>
      <c r="L4793" s="59" t="inlineStr">
        <is>
          <t>PLN</t>
        </is>
      </c>
      <c r="M4793" s="60" t="n">
        <v>0.23</v>
      </c>
      <c r="N4793" s="9">
        <f>K4793*VLOOKUP(L4793,'Exchange rate'!A:B,2,0)</f>
        <v/>
      </c>
      <c r="O4793" s="57" t="inlineStr">
        <is>
          <t>Play M</t>
        </is>
      </c>
      <c r="P4793" s="57" t="inlineStr">
        <is>
          <t>Play M</t>
        </is>
      </c>
      <c r="Q4793" s="57" t="inlineStr">
        <is>
          <t>Poland</t>
        </is>
      </c>
      <c r="R4793" s="61" t="inlineStr">
        <is>
          <t>https://www.play.pl/dlaciebie/produkty/xiaomi/xiaomi-redmi-note-12s/?oid=4026736649&amp;simCard=1&amp;context=B2C</t>
        </is>
      </c>
      <c r="S4793" s="62" t="inlineStr">
        <is>
          <t>Handset</t>
        </is>
      </c>
      <c r="T4793" s="62" t="n"/>
      <c r="U4793" s="61" t="inlineStr">
        <is>
          <t>play.pl_DZg3hNZ+pGU7yIuuYH7jw==</t>
        </is>
      </c>
      <c r="V4793" t="inlineStr">
        <is>
          <t>20250424</t>
        </is>
      </c>
    </row>
    <row r="4794" ht="15" customHeight="1">
      <c r="A4794" s="56" t="inlineStr">
        <is>
          <t>BN2008771</t>
        </is>
      </c>
      <c r="B4794" s="57" t="inlineStr">
        <is>
          <t>Xiaomi</t>
        </is>
      </c>
      <c r="C4794" s="57" t="inlineStr">
        <is>
          <t>Redmi Note 12S 8-256GB LTE</t>
        </is>
      </c>
      <c r="D4794" s="57" t="inlineStr">
        <is>
          <t>-</t>
        </is>
      </c>
      <c r="E4794" s="58" t="n">
        <v>1059</v>
      </c>
      <c r="F4794" s="58" t="inlineStr">
        <is>
          <t>1059.00</t>
        </is>
      </c>
      <c r="G4794" s="58" t="inlineStr">
        <is>
          <t>Instock</t>
        </is>
      </c>
      <c r="H4794" s="58">
        <f>F4794+0</f>
        <v/>
      </c>
      <c r="I4794" s="58" t="n"/>
      <c r="J4794" s="9">
        <f>IF(I4794&lt;&gt;"",I4794,H4794)</f>
        <v/>
      </c>
      <c r="K4794" s="9">
        <f>E4794/(1+M4794)</f>
        <v/>
      </c>
      <c r="L4794" s="59" t="inlineStr">
        <is>
          <t>PLN</t>
        </is>
      </c>
      <c r="M4794" s="60" t="n">
        <v>0.23</v>
      </c>
      <c r="N4794" s="9">
        <f>K4794*VLOOKUP(L4794,'Exchange rate'!A:B,2,0)</f>
        <v/>
      </c>
      <c r="O4794" s="57" t="inlineStr">
        <is>
          <t>Play L</t>
        </is>
      </c>
      <c r="P4794" s="57" t="inlineStr">
        <is>
          <t>Play L</t>
        </is>
      </c>
      <c r="Q4794" s="57" t="inlineStr">
        <is>
          <t>Poland</t>
        </is>
      </c>
      <c r="R4794" s="61" t="inlineStr">
        <is>
          <t>https://www.play.pl/dlaciebie/produkty/xiaomi/xiaomi-redmi-note-12s/?oid=4026736659</t>
        </is>
      </c>
      <c r="S4794" s="62" t="inlineStr">
        <is>
          <t>Handset</t>
        </is>
      </c>
      <c r="T4794" s="62" t="n"/>
      <c r="U4794" s="61" t="inlineStr">
        <is>
          <t>play.pl_mf93bdts8Vgx4LijXMLP2Q==</t>
        </is>
      </c>
      <c r="V4794" t="inlineStr">
        <is>
          <t>20250424</t>
        </is>
      </c>
    </row>
    <row r="4795" ht="15" customHeight="1">
      <c r="A4795" s="56" t="inlineStr">
        <is>
          <t>BN2009110</t>
        </is>
      </c>
      <c r="B4795" s="57" t="inlineStr">
        <is>
          <t>Xiaomi</t>
        </is>
      </c>
      <c r="C4795" s="57" t="inlineStr">
        <is>
          <t>Redmi Note 13 8-256GB 5G</t>
        </is>
      </c>
      <c r="D4795" s="57" t="inlineStr">
        <is>
          <t>-</t>
        </is>
      </c>
      <c r="E4795" s="58" t="n">
        <v>0</v>
      </c>
      <c r="F4795" s="58" t="inlineStr">
        <is>
          <t>0.00</t>
        </is>
      </c>
      <c r="G4795" s="58" t="inlineStr">
        <is>
          <t>Outstock</t>
        </is>
      </c>
      <c r="H4795" s="58">
        <f>F4795+0</f>
        <v/>
      </c>
      <c r="I4795" s="58" t="n"/>
      <c r="J4795" s="9">
        <f>IF(I4795&lt;&gt;"",I4795,H4795)</f>
        <v/>
      </c>
      <c r="K4795" s="9">
        <f>E4795/(1+M4795)</f>
        <v/>
      </c>
      <c r="L4795" s="59" t="inlineStr">
        <is>
          <t>PLN</t>
        </is>
      </c>
      <c r="M4795" s="60" t="n">
        <v>0.23</v>
      </c>
      <c r="N4795" s="9">
        <f>K4795*VLOOKUP(L4795,'Exchange rate'!A:B,2,0)</f>
        <v/>
      </c>
      <c r="O4795" s="57" t="inlineStr">
        <is>
          <t>Play S</t>
        </is>
      </c>
      <c r="P4795" s="57" t="inlineStr">
        <is>
          <t>Play S</t>
        </is>
      </c>
      <c r="Q4795" s="57" t="inlineStr">
        <is>
          <t>Poland</t>
        </is>
      </c>
      <c r="R4795" s="61" t="inlineStr">
        <is>
          <t>https://www.play.pl/dlaciebie/produkty/xiaomi/xiaomi-redmi-note-13-5g/?oid=4025025049</t>
        </is>
      </c>
      <c r="S4795" s="62" t="inlineStr">
        <is>
          <t>Handset</t>
        </is>
      </c>
      <c r="T4795" s="62" t="n"/>
      <c r="U4795" s="61" t="inlineStr">
        <is>
          <t>play.pl_iwvMWJ9k6HvekWE9ISgMSw==</t>
        </is>
      </c>
      <c r="V4795" t="inlineStr">
        <is>
          <t>20250424</t>
        </is>
      </c>
    </row>
    <row r="4796" ht="15" customHeight="1">
      <c r="A4796" s="56" t="inlineStr">
        <is>
          <t>BN2009110</t>
        </is>
      </c>
      <c r="B4796" s="57" t="inlineStr">
        <is>
          <t>Xiaomi</t>
        </is>
      </c>
      <c r="C4796" s="57" t="inlineStr">
        <is>
          <t>Redmi Note 13 8-256GB 5G</t>
        </is>
      </c>
      <c r="D4796" s="57" t="inlineStr">
        <is>
          <t>-</t>
        </is>
      </c>
      <c r="E4796" s="58" t="n">
        <v>0</v>
      </c>
      <c r="F4796" s="58" t="inlineStr">
        <is>
          <t>0.00</t>
        </is>
      </c>
      <c r="G4796" s="58" t="inlineStr">
        <is>
          <t>Outstock</t>
        </is>
      </c>
      <c r="H4796" s="58">
        <f>F4796+0</f>
        <v/>
      </c>
      <c r="I4796" s="58" t="n"/>
      <c r="J4796" s="9">
        <f>IF(I4796&lt;&gt;"",I4796,H4796)</f>
        <v/>
      </c>
      <c r="K4796" s="9">
        <f>E4796/(1+M4796)</f>
        <v/>
      </c>
      <c r="L4796" s="59" t="inlineStr">
        <is>
          <t>PLN</t>
        </is>
      </c>
      <c r="M4796" s="60" t="n">
        <v>0.23</v>
      </c>
      <c r="N4796" s="9">
        <f>K4796*VLOOKUP(L4796,'Exchange rate'!A:B,2,0)</f>
        <v/>
      </c>
      <c r="O4796" s="57" t="inlineStr">
        <is>
          <t>Play M</t>
        </is>
      </c>
      <c r="P4796" s="57" t="inlineStr">
        <is>
          <t>Play M</t>
        </is>
      </c>
      <c r="Q4796" s="57" t="inlineStr">
        <is>
          <t>Poland</t>
        </is>
      </c>
      <c r="R4796" s="61" t="inlineStr">
        <is>
          <t>https://www.play.pl/dlaciebie/produkty/xiaomi/xiaomi-redmi-note-13-5g/?oid=4026736649&amp;simCard=1&amp;context=B2C</t>
        </is>
      </c>
      <c r="S4796" s="62" t="inlineStr">
        <is>
          <t>Handset</t>
        </is>
      </c>
      <c r="T4796" s="62" t="n"/>
      <c r="U4796" s="61" t="inlineStr">
        <is>
          <t>play.pl_nwmoKUdMSx0EagT1Hq8hMA==</t>
        </is>
      </c>
      <c r="V4796" t="inlineStr">
        <is>
          <t>20250424</t>
        </is>
      </c>
    </row>
    <row r="4797" ht="15" customHeight="1">
      <c r="A4797" s="56" t="inlineStr">
        <is>
          <t>BN2009110</t>
        </is>
      </c>
      <c r="B4797" s="57" t="inlineStr">
        <is>
          <t>Xiaomi</t>
        </is>
      </c>
      <c r="C4797" s="57" t="inlineStr">
        <is>
          <t>Redmi Note 13 8-256GB 5G</t>
        </is>
      </c>
      <c r="D4797" s="57" t="inlineStr">
        <is>
          <t>-</t>
        </is>
      </c>
      <c r="E4797" s="58" t="n">
        <v>0</v>
      </c>
      <c r="F4797" s="58" t="inlineStr">
        <is>
          <t>0.00</t>
        </is>
      </c>
      <c r="G4797" s="58" t="inlineStr">
        <is>
          <t>Outstock</t>
        </is>
      </c>
      <c r="H4797" s="58">
        <f>F4797+0</f>
        <v/>
      </c>
      <c r="I4797" s="58" t="n"/>
      <c r="J4797" s="9">
        <f>IF(I4797&lt;&gt;"",I4797,H4797)</f>
        <v/>
      </c>
      <c r="K4797" s="9">
        <f>E4797/(1+M4797)</f>
        <v/>
      </c>
      <c r="L4797" s="59" t="inlineStr">
        <is>
          <t>PLN</t>
        </is>
      </c>
      <c r="M4797" s="60" t="n">
        <v>0.23</v>
      </c>
      <c r="N4797" s="9">
        <f>K4797*VLOOKUP(L4797,'Exchange rate'!A:B,2,0)</f>
        <v/>
      </c>
      <c r="O4797" s="57" t="inlineStr">
        <is>
          <t>Play L</t>
        </is>
      </c>
      <c r="P4797" s="57" t="inlineStr">
        <is>
          <t>Play L</t>
        </is>
      </c>
      <c r="Q4797" s="57" t="inlineStr">
        <is>
          <t>Poland</t>
        </is>
      </c>
      <c r="R4797" s="61" t="inlineStr">
        <is>
          <t>https://www.play.pl/dlaciebie/produkty/xiaomi/xiaomi-redmi-note-13-5g/?oid=4026736659</t>
        </is>
      </c>
      <c r="S4797" s="62" t="inlineStr">
        <is>
          <t>Handset</t>
        </is>
      </c>
      <c r="T4797" s="62" t="n"/>
      <c r="U4797" s="61" t="inlineStr">
        <is>
          <t>play.pl_IRNi0TGdFJ6E5HW9Lasxvg==</t>
        </is>
      </c>
      <c r="V4797" t="inlineStr">
        <is>
          <t>20250424</t>
        </is>
      </c>
    </row>
    <row r="4798" ht="15" customHeight="1">
      <c r="A4798" s="56" t="inlineStr">
        <is>
          <t>BN2009090</t>
        </is>
      </c>
      <c r="B4798" s="57" t="inlineStr">
        <is>
          <t>Xiaomi</t>
        </is>
      </c>
      <c r="C4798" s="57" t="inlineStr">
        <is>
          <t>Redmi Note 13 8-256GB LTE</t>
        </is>
      </c>
      <c r="D4798" s="57" t="inlineStr">
        <is>
          <t>-</t>
        </is>
      </c>
      <c r="E4798" s="58" t="n">
        <v>0</v>
      </c>
      <c r="F4798" s="58" t="inlineStr">
        <is>
          <t>0.00</t>
        </is>
      </c>
      <c r="G4798" s="58" t="inlineStr">
        <is>
          <t>Outstock</t>
        </is>
      </c>
      <c r="H4798" s="58">
        <f>F4798+0</f>
        <v/>
      </c>
      <c r="I4798" s="58" t="n"/>
      <c r="J4798" s="9">
        <f>IF(I4798&lt;&gt;"",I4798,H4798)</f>
        <v/>
      </c>
      <c r="K4798" s="9">
        <f>E4798/(1+M4798)</f>
        <v/>
      </c>
      <c r="L4798" s="59" t="inlineStr">
        <is>
          <t>PLN</t>
        </is>
      </c>
      <c r="M4798" s="60" t="n">
        <v>0.23</v>
      </c>
      <c r="N4798" s="9">
        <f>K4798*VLOOKUP(L4798,'Exchange rate'!A:B,2,0)</f>
        <v/>
      </c>
      <c r="O4798" s="57" t="inlineStr">
        <is>
          <t>Play S</t>
        </is>
      </c>
      <c r="P4798" s="57" t="inlineStr">
        <is>
          <t>Play S</t>
        </is>
      </c>
      <c r="Q4798" s="57" t="inlineStr">
        <is>
          <t>Poland</t>
        </is>
      </c>
      <c r="R4798" s="61" t="inlineStr">
        <is>
          <t>https://www.play.pl/dlaciebie/produkty/xiaomi/xiaomi-redmi-note-13/?oid=4025025049</t>
        </is>
      </c>
      <c r="S4798" s="62" t="inlineStr">
        <is>
          <t>Handset</t>
        </is>
      </c>
      <c r="T4798" s="62" t="n"/>
      <c r="U4798" s="61" t="inlineStr">
        <is>
          <t>play.pl_1lGUMNcdrNkry6TLQCUyJA==</t>
        </is>
      </c>
      <c r="V4798" t="inlineStr">
        <is>
          <t>20250424</t>
        </is>
      </c>
    </row>
    <row r="4799" ht="15" customHeight="1">
      <c r="A4799" s="56" t="inlineStr">
        <is>
          <t>BN2009090</t>
        </is>
      </c>
      <c r="B4799" s="57" t="inlineStr">
        <is>
          <t>Xiaomi</t>
        </is>
      </c>
      <c r="C4799" s="57" t="inlineStr">
        <is>
          <t>Redmi Note 13 8-256GB LTE</t>
        </is>
      </c>
      <c r="D4799" s="57" t="inlineStr">
        <is>
          <t>-</t>
        </is>
      </c>
      <c r="E4799" s="58" t="n">
        <v>0</v>
      </c>
      <c r="F4799" s="58" t="inlineStr">
        <is>
          <t>0.00</t>
        </is>
      </c>
      <c r="G4799" s="58" t="inlineStr">
        <is>
          <t>Outstock</t>
        </is>
      </c>
      <c r="H4799" s="58">
        <f>F4799+0</f>
        <v/>
      </c>
      <c r="I4799" s="58" t="n"/>
      <c r="J4799" s="9">
        <f>IF(I4799&lt;&gt;"",I4799,H4799)</f>
        <v/>
      </c>
      <c r="K4799" s="9">
        <f>E4799/(1+M4799)</f>
        <v/>
      </c>
      <c r="L4799" s="59" t="inlineStr">
        <is>
          <t>PLN</t>
        </is>
      </c>
      <c r="M4799" s="60" t="n">
        <v>0.23</v>
      </c>
      <c r="N4799" s="9">
        <f>K4799*VLOOKUP(L4799,'Exchange rate'!A:B,2,0)</f>
        <v/>
      </c>
      <c r="O4799" s="57" t="inlineStr">
        <is>
          <t>Play M</t>
        </is>
      </c>
      <c r="P4799" s="57" t="inlineStr">
        <is>
          <t>Play M</t>
        </is>
      </c>
      <c r="Q4799" s="57" t="inlineStr">
        <is>
          <t>Poland</t>
        </is>
      </c>
      <c r="R4799" s="61" t="inlineStr">
        <is>
          <t>https://www.play.pl/dlaciebie/produkty/xiaomi/xiaomi-redmi-note-13/?oid=4026736649&amp;simCard=1&amp;context=B2C</t>
        </is>
      </c>
      <c r="S4799" s="62" t="inlineStr">
        <is>
          <t>Handset</t>
        </is>
      </c>
      <c r="T4799" s="62" t="n"/>
      <c r="U4799" s="61" t="inlineStr">
        <is>
          <t>play.pl_AnJ6WJ2BmLpUVNOibhDTrQ==</t>
        </is>
      </c>
      <c r="V4799" t="inlineStr">
        <is>
          <t>20250424</t>
        </is>
      </c>
    </row>
    <row r="4800" ht="15" customHeight="1">
      <c r="A4800" s="56" t="inlineStr">
        <is>
          <t>BN2009090</t>
        </is>
      </c>
      <c r="B4800" s="57" t="inlineStr">
        <is>
          <t>Xiaomi</t>
        </is>
      </c>
      <c r="C4800" s="57" t="inlineStr">
        <is>
          <t>Redmi Note 13 8-256GB LTE</t>
        </is>
      </c>
      <c r="D4800" s="57" t="inlineStr">
        <is>
          <t>-</t>
        </is>
      </c>
      <c r="E4800" s="58" t="n">
        <v>0</v>
      </c>
      <c r="F4800" s="58" t="inlineStr">
        <is>
          <t>0.00</t>
        </is>
      </c>
      <c r="G4800" s="58" t="inlineStr">
        <is>
          <t>Outstock</t>
        </is>
      </c>
      <c r="H4800" s="58">
        <f>F4800+0</f>
        <v/>
      </c>
      <c r="I4800" s="58" t="n"/>
      <c r="J4800" s="9">
        <f>IF(I4800&lt;&gt;"",I4800,H4800)</f>
        <v/>
      </c>
      <c r="K4800" s="9">
        <f>E4800/(1+M4800)</f>
        <v/>
      </c>
      <c r="L4800" s="59" t="inlineStr">
        <is>
          <t>PLN</t>
        </is>
      </c>
      <c r="M4800" s="60" t="n">
        <v>0.23</v>
      </c>
      <c r="N4800" s="9">
        <f>K4800*VLOOKUP(L4800,'Exchange rate'!A:B,2,0)</f>
        <v/>
      </c>
      <c r="O4800" s="57" t="inlineStr">
        <is>
          <t>Play L</t>
        </is>
      </c>
      <c r="P4800" s="57" t="inlineStr">
        <is>
          <t>Play L</t>
        </is>
      </c>
      <c r="Q4800" s="57" t="inlineStr">
        <is>
          <t>Poland</t>
        </is>
      </c>
      <c r="R4800" s="61" t="inlineStr">
        <is>
          <t>https://www.play.pl/dlaciebie/produkty/xiaomi/xiaomi-redmi-note-13/?oid=4026736659</t>
        </is>
      </c>
      <c r="S4800" s="62" t="inlineStr">
        <is>
          <t>Handset</t>
        </is>
      </c>
      <c r="T4800" s="62" t="n"/>
      <c r="U4800" s="61" t="inlineStr">
        <is>
          <t>play.pl_dghqI6g13imHu2mAQWK67Q==</t>
        </is>
      </c>
      <c r="V4800" t="inlineStr">
        <is>
          <t>20250424</t>
        </is>
      </c>
    </row>
    <row r="4801" ht="15" customHeight="1">
      <c r="A4801" s="56" t="inlineStr">
        <is>
          <t>BN2009091</t>
        </is>
      </c>
      <c r="B4801" s="57" t="inlineStr">
        <is>
          <t>Xiaomi</t>
        </is>
      </c>
      <c r="C4801" s="57" t="inlineStr">
        <is>
          <t>Redmi Note 13 Pro 8-256GB 5G</t>
        </is>
      </c>
      <c r="D4801" s="57" t="inlineStr">
        <is>
          <t>-</t>
        </is>
      </c>
      <c r="E4801" s="58" t="n">
        <v>1499</v>
      </c>
      <c r="F4801" s="58" t="inlineStr">
        <is>
          <t>1499.00</t>
        </is>
      </c>
      <c r="G4801" s="58" t="inlineStr">
        <is>
          <t>Instock</t>
        </is>
      </c>
      <c r="H4801" s="58">
        <f>F4801+0</f>
        <v/>
      </c>
      <c r="I4801" s="58" t="n"/>
      <c r="J4801" s="9">
        <f>IF(I4801&lt;&gt;"",I4801,H4801)</f>
        <v/>
      </c>
      <c r="K4801" s="9">
        <f>E4801/(1+M4801)</f>
        <v/>
      </c>
      <c r="L4801" s="59" t="inlineStr">
        <is>
          <t>PLN</t>
        </is>
      </c>
      <c r="M4801" s="60" t="n">
        <v>0.23</v>
      </c>
      <c r="N4801" s="9">
        <f>K4801*VLOOKUP(L4801,'Exchange rate'!A:B,2,0)</f>
        <v/>
      </c>
      <c r="O4801" s="57" t="inlineStr">
        <is>
          <t>Play S</t>
        </is>
      </c>
      <c r="P4801" s="57" t="inlineStr">
        <is>
          <t>Play S</t>
        </is>
      </c>
      <c r="Q4801" s="57" t="inlineStr">
        <is>
          <t>Poland</t>
        </is>
      </c>
      <c r="R4801" s="61" t="inlineStr">
        <is>
          <t>https://www.play.pl/dlaciebie/produkty/xiaomi/xiaomi-redmi-note-13-pro-5g/?oid=4025025049&amp;simCard=1&amp;context=B2C</t>
        </is>
      </c>
      <c r="S4801" s="62" t="inlineStr">
        <is>
          <t>Handset</t>
        </is>
      </c>
      <c r="T4801" s="62" t="n"/>
      <c r="U4801" s="61" t="inlineStr">
        <is>
          <t>play.pl_VLSzMaFKiARJWZOs7Od84g==</t>
        </is>
      </c>
      <c r="V4801" t="inlineStr">
        <is>
          <t>20250424</t>
        </is>
      </c>
    </row>
    <row r="4802" ht="15" customHeight="1">
      <c r="A4802" s="56" t="inlineStr">
        <is>
          <t>BN2009091</t>
        </is>
      </c>
      <c r="B4802" s="57" t="inlineStr">
        <is>
          <t>Xiaomi</t>
        </is>
      </c>
      <c r="C4802" s="57" t="inlineStr">
        <is>
          <t>Redmi Note 13 Pro 8-256GB 5G</t>
        </is>
      </c>
      <c r="D4802" s="57" t="inlineStr">
        <is>
          <t>-</t>
        </is>
      </c>
      <c r="E4802" s="58" t="n">
        <v>1449</v>
      </c>
      <c r="F4802" s="58" t="inlineStr">
        <is>
          <t>1449.00</t>
        </is>
      </c>
      <c r="G4802" s="58" t="inlineStr">
        <is>
          <t>Instock</t>
        </is>
      </c>
      <c r="H4802" s="58">
        <f>F4802+0</f>
        <v/>
      </c>
      <c r="I4802" s="58" t="n"/>
      <c r="J4802" s="9">
        <f>IF(I4802&lt;&gt;"",I4802,H4802)</f>
        <v/>
      </c>
      <c r="K4802" s="9">
        <f>E4802/(1+M4802)</f>
        <v/>
      </c>
      <c r="L4802" s="59" t="inlineStr">
        <is>
          <t>PLN</t>
        </is>
      </c>
      <c r="M4802" s="60" t="n">
        <v>0.23</v>
      </c>
      <c r="N4802" s="9">
        <f>K4802*VLOOKUP(L4802,'Exchange rate'!A:B,2,0)</f>
        <v/>
      </c>
      <c r="O4802" s="57" t="inlineStr">
        <is>
          <t>Play M</t>
        </is>
      </c>
      <c r="P4802" s="57" t="inlineStr">
        <is>
          <t>Play M</t>
        </is>
      </c>
      <c r="Q4802" s="57" t="inlineStr">
        <is>
          <t>Poland</t>
        </is>
      </c>
      <c r="R4802" s="61" t="inlineStr">
        <is>
          <t>https://www.play.pl/dlaciebie/produkty/xiaomi/xiaomi-redmi-note-13-pro-5g/?oid=4026736649&amp;simCard=1&amp;context=B2C</t>
        </is>
      </c>
      <c r="S4802" s="62" t="inlineStr">
        <is>
          <t>Handset</t>
        </is>
      </c>
      <c r="T4802" s="62" t="n"/>
      <c r="U4802" s="61" t="inlineStr">
        <is>
          <t>play.pl_oC6dUGkjGygJ50paFcasGw==</t>
        </is>
      </c>
      <c r="V4802" t="inlineStr">
        <is>
          <t>20250424</t>
        </is>
      </c>
    </row>
    <row r="4803" ht="15" customHeight="1">
      <c r="A4803" s="56" t="inlineStr">
        <is>
          <t>BN2009091</t>
        </is>
      </c>
      <c r="B4803" s="57" t="inlineStr">
        <is>
          <t>Xiaomi</t>
        </is>
      </c>
      <c r="C4803" s="57" t="inlineStr">
        <is>
          <t>Redmi Note 13 Pro 8-256GB 5G</t>
        </is>
      </c>
      <c r="D4803" s="57" t="inlineStr">
        <is>
          <t>-</t>
        </is>
      </c>
      <c r="E4803" s="58" t="n">
        <v>1419</v>
      </c>
      <c r="F4803" s="58" t="inlineStr">
        <is>
          <t>1419.00</t>
        </is>
      </c>
      <c r="G4803" s="58" t="inlineStr">
        <is>
          <t>Instock</t>
        </is>
      </c>
      <c r="H4803" s="58">
        <f>F4803+0</f>
        <v/>
      </c>
      <c r="I4803" s="58" t="n"/>
      <c r="J4803" s="9">
        <f>IF(I4803&lt;&gt;"",I4803,H4803)</f>
        <v/>
      </c>
      <c r="K4803" s="9">
        <f>E4803/(1+M4803)</f>
        <v/>
      </c>
      <c r="L4803" s="59" t="inlineStr">
        <is>
          <t>PLN</t>
        </is>
      </c>
      <c r="M4803" s="60" t="n">
        <v>0.23</v>
      </c>
      <c r="N4803" s="9">
        <f>K4803*VLOOKUP(L4803,'Exchange rate'!A:B,2,0)</f>
        <v/>
      </c>
      <c r="O4803" s="57" t="inlineStr">
        <is>
          <t>Play L</t>
        </is>
      </c>
      <c r="P4803" s="57" t="inlineStr">
        <is>
          <t>Play L</t>
        </is>
      </c>
      <c r="Q4803" s="57" t="inlineStr">
        <is>
          <t>Poland</t>
        </is>
      </c>
      <c r="R4803" s="61" t="inlineStr">
        <is>
          <t>https://www.play.pl/dlaciebie/produkty/xiaomi/xiaomi-redmi-note-13-pro-5g/?oid=4026736659&amp;simCard=1&amp;context=B2C</t>
        </is>
      </c>
      <c r="S4803" s="62" t="inlineStr">
        <is>
          <t>Handset</t>
        </is>
      </c>
      <c r="T4803" s="62" t="n"/>
      <c r="U4803" s="61" t="inlineStr">
        <is>
          <t>play.pl_EOptFXZz4hx1PoFllhr4Ag==</t>
        </is>
      </c>
      <c r="V4803" t="inlineStr">
        <is>
          <t>20250424</t>
        </is>
      </c>
    </row>
    <row r="4804" ht="15" customHeight="1">
      <c r="A4804" s="56" t="inlineStr">
        <is>
          <t>BN2009111</t>
        </is>
      </c>
      <c r="B4804" s="57" t="inlineStr">
        <is>
          <t>Xiaomi</t>
        </is>
      </c>
      <c r="C4804" s="57" t="inlineStr">
        <is>
          <t>Redmi Note 13 Pro+ 12-512GB 5G</t>
        </is>
      </c>
      <c r="D4804" s="57" t="inlineStr">
        <is>
          <t>-</t>
        </is>
      </c>
      <c r="E4804" s="58" t="n">
        <v>1649</v>
      </c>
      <c r="F4804" s="58" t="inlineStr">
        <is>
          <t>0.00</t>
        </is>
      </c>
      <c r="G4804" s="58" t="inlineStr">
        <is>
          <t>Outstock</t>
        </is>
      </c>
      <c r="H4804" s="58">
        <f>F4804+0</f>
        <v/>
      </c>
      <c r="I4804" s="58" t="n"/>
      <c r="J4804" s="9">
        <f>IF(I4804&lt;&gt;"",I4804,H4804)</f>
        <v/>
      </c>
      <c r="K4804" s="9">
        <f>E4804/(1+M4804)</f>
        <v/>
      </c>
      <c r="L4804" s="59" t="inlineStr">
        <is>
          <t>PLN</t>
        </is>
      </c>
      <c r="M4804" s="60" t="n">
        <v>0.23</v>
      </c>
      <c r="N4804" s="9">
        <f>K4804*VLOOKUP(L4804,'Exchange rate'!A:B,2,0)</f>
        <v/>
      </c>
      <c r="O4804" s="57" t="inlineStr">
        <is>
          <t>Play S</t>
        </is>
      </c>
      <c r="P4804" s="57" t="inlineStr">
        <is>
          <t>Play S</t>
        </is>
      </c>
      <c r="Q4804" s="57" t="inlineStr">
        <is>
          <t>Poland</t>
        </is>
      </c>
      <c r="R4804" s="61" t="inlineStr">
        <is>
          <t>https://www.play.pl/dlaciebie/produkty/xiaomi/xiaomi-redmi-note-13-pro-plus-5g/?oid=4025025049</t>
        </is>
      </c>
      <c r="S4804" s="62" t="inlineStr">
        <is>
          <t>Handset</t>
        </is>
      </c>
      <c r="T4804" s="62" t="n"/>
      <c r="U4804" s="61" t="inlineStr">
        <is>
          <t>play.pl_sNT6b2yWTpQ2dWfcMOG3qA==</t>
        </is>
      </c>
      <c r="V4804" t="inlineStr">
        <is>
          <t>20250424</t>
        </is>
      </c>
    </row>
    <row r="4805" ht="15" customHeight="1">
      <c r="A4805" s="56" t="inlineStr">
        <is>
          <t>BN2009111</t>
        </is>
      </c>
      <c r="B4805" s="57" t="inlineStr">
        <is>
          <t>Xiaomi</t>
        </is>
      </c>
      <c r="C4805" s="57" t="inlineStr">
        <is>
          <t>Redmi Note 13 Pro+ 12-512GB 5G</t>
        </is>
      </c>
      <c r="D4805" s="57" t="inlineStr">
        <is>
          <t>-</t>
        </is>
      </c>
      <c r="E4805" s="58" t="n">
        <v>1649</v>
      </c>
      <c r="F4805" s="58" t="inlineStr">
        <is>
          <t>0.00</t>
        </is>
      </c>
      <c r="G4805" s="58" t="inlineStr">
        <is>
          <t>Outstock</t>
        </is>
      </c>
      <c r="H4805" s="58">
        <f>F4805+0</f>
        <v/>
      </c>
      <c r="I4805" s="58" t="n"/>
      <c r="J4805" s="9">
        <f>IF(I4805&lt;&gt;"",I4805,H4805)</f>
        <v/>
      </c>
      <c r="K4805" s="9">
        <f>E4805/(1+M4805)</f>
        <v/>
      </c>
      <c r="L4805" s="59" t="inlineStr">
        <is>
          <t>PLN</t>
        </is>
      </c>
      <c r="M4805" s="60" t="n">
        <v>0.23</v>
      </c>
      <c r="N4805" s="9">
        <f>K4805*VLOOKUP(L4805,'Exchange rate'!A:B,2,0)</f>
        <v/>
      </c>
      <c r="O4805" s="57" t="inlineStr">
        <is>
          <t>Play M</t>
        </is>
      </c>
      <c r="P4805" s="57" t="inlineStr">
        <is>
          <t>Play M</t>
        </is>
      </c>
      <c r="Q4805" s="57" t="inlineStr">
        <is>
          <t>Poland</t>
        </is>
      </c>
      <c r="R4805" s="61" t="inlineStr">
        <is>
          <t>https://www.play.pl/dlaciebie/produkty/xiaomi/xiaomi-redmi-note-13-pro-plus-5g/?oid=4026736649&amp;simCard=1&amp;context=B2C</t>
        </is>
      </c>
      <c r="S4805" s="62" t="inlineStr">
        <is>
          <t>Handset</t>
        </is>
      </c>
      <c r="T4805" s="62" t="n"/>
      <c r="U4805" s="61" t="inlineStr">
        <is>
          <t>play.pl_IcDmSJEmYBy6MknLFftZlg==</t>
        </is>
      </c>
      <c r="V4805" t="inlineStr">
        <is>
          <t>20250424</t>
        </is>
      </c>
    </row>
    <row r="4806" ht="15" customHeight="1">
      <c r="A4806" s="56" t="inlineStr">
        <is>
          <t>BN2009111</t>
        </is>
      </c>
      <c r="B4806" s="57" t="inlineStr">
        <is>
          <t>Xiaomi</t>
        </is>
      </c>
      <c r="C4806" s="57" t="inlineStr">
        <is>
          <t>Redmi Note 13 Pro+ 12-512GB 5G</t>
        </is>
      </c>
      <c r="D4806" s="57" t="inlineStr">
        <is>
          <t>-</t>
        </is>
      </c>
      <c r="E4806" s="58" t="n">
        <v>1649</v>
      </c>
      <c r="F4806" s="58" t="inlineStr">
        <is>
          <t>0.00</t>
        </is>
      </c>
      <c r="G4806" s="58" t="inlineStr">
        <is>
          <t>Outstock</t>
        </is>
      </c>
      <c r="H4806" s="58">
        <f>F4806+0</f>
        <v/>
      </c>
      <c r="I4806" s="58" t="n"/>
      <c r="J4806" s="9">
        <f>IF(I4806&lt;&gt;"",I4806,H4806)</f>
        <v/>
      </c>
      <c r="K4806" s="9">
        <f>E4806/(1+M4806)</f>
        <v/>
      </c>
      <c r="L4806" s="59" t="inlineStr">
        <is>
          <t>PLN</t>
        </is>
      </c>
      <c r="M4806" s="60" t="n">
        <v>0.23</v>
      </c>
      <c r="N4806" s="9">
        <f>K4806*VLOOKUP(L4806,'Exchange rate'!A:B,2,0)</f>
        <v/>
      </c>
      <c r="O4806" s="57" t="inlineStr">
        <is>
          <t>Play L</t>
        </is>
      </c>
      <c r="P4806" s="57" t="inlineStr">
        <is>
          <t>Play L</t>
        </is>
      </c>
      <c r="Q4806" s="57" t="inlineStr">
        <is>
          <t>Poland</t>
        </is>
      </c>
      <c r="R4806" s="61" t="inlineStr">
        <is>
          <t>https://www.play.pl/dlaciebie/produkty/xiaomi/xiaomi-redmi-note-13-pro-plus-5g/?oid=4026736659</t>
        </is>
      </c>
      <c r="S4806" s="62" t="inlineStr">
        <is>
          <t>Handset</t>
        </is>
      </c>
      <c r="T4806" s="62" t="n"/>
      <c r="U4806" s="61" t="inlineStr">
        <is>
          <t>play.pl_jJdt+byd8AKzYPyOzvd+Q==</t>
        </is>
      </c>
      <c r="V4806" t="inlineStr">
        <is>
          <t>20250424</t>
        </is>
      </c>
    </row>
    <row r="4807" ht="15" customHeight="1">
      <c r="A4807" s="56" t="inlineStr">
        <is>
          <t>BN2009810</t>
        </is>
      </c>
      <c r="B4807" s="57" t="inlineStr">
        <is>
          <t>Xiaomi</t>
        </is>
      </c>
      <c r="C4807" s="57" t="inlineStr">
        <is>
          <t>Redmi Note 14 8-256GB 5G</t>
        </is>
      </c>
      <c r="D4807" s="57" t="inlineStr">
        <is>
          <t>-</t>
        </is>
      </c>
      <c r="E4807" s="58" t="n">
        <v>1299</v>
      </c>
      <c r="F4807" s="58" t="inlineStr">
        <is>
          <t>1299.00</t>
        </is>
      </c>
      <c r="G4807" s="58" t="inlineStr">
        <is>
          <t>Instock</t>
        </is>
      </c>
      <c r="H4807" s="58">
        <f>F4807+0</f>
        <v/>
      </c>
      <c r="I4807" s="58" t="n"/>
      <c r="J4807" s="9">
        <f>IF(I4807&lt;&gt;"",I4807,H4807)</f>
        <v/>
      </c>
      <c r="K4807" s="9">
        <f>E4807/(1+M4807)</f>
        <v/>
      </c>
      <c r="L4807" s="59" t="inlineStr">
        <is>
          <t>PLN</t>
        </is>
      </c>
      <c r="M4807" s="60" t="n">
        <v>0.23</v>
      </c>
      <c r="N4807" s="9">
        <f>K4807*VLOOKUP(L4807,'Exchange rate'!A:B,2,0)</f>
        <v/>
      </c>
      <c r="O4807" s="57" t="inlineStr">
        <is>
          <t>Play S</t>
        </is>
      </c>
      <c r="P4807" s="57" t="inlineStr">
        <is>
          <t>Play S</t>
        </is>
      </c>
      <c r="Q4807" s="57" t="inlineStr">
        <is>
          <t>Poland</t>
        </is>
      </c>
      <c r="R4807" s="61" t="inlineStr">
        <is>
          <t>https://www.play.pl/dlaciebie/produkty/xiaomi/xiaomi-redmi-note-14-5g-256gb/?oid=4025025049&amp;ogrp=abonament&amp;installmentsAmount=24&amp;upfront=1.0&amp;simCard=1&amp;context=B2C</t>
        </is>
      </c>
      <c r="S4807" s="62" t="inlineStr">
        <is>
          <t>Handset</t>
        </is>
      </c>
      <c r="T4807" s="62" t="n"/>
      <c r="U4807" s="61" t="inlineStr">
        <is>
          <t>play.pl_ZjxLPg4J91UkcNc3qiu+kQ==</t>
        </is>
      </c>
      <c r="V4807" t="inlineStr">
        <is>
          <t>20250424</t>
        </is>
      </c>
    </row>
    <row r="4808" ht="15" customHeight="1">
      <c r="A4808" s="56" t="inlineStr">
        <is>
          <t>BN2009810</t>
        </is>
      </c>
      <c r="B4808" s="57" t="inlineStr">
        <is>
          <t>Xiaomi</t>
        </is>
      </c>
      <c r="C4808" s="57" t="inlineStr">
        <is>
          <t>Redmi Note 14 8-256GB 5G</t>
        </is>
      </c>
      <c r="D4808" s="57" t="inlineStr">
        <is>
          <t>-</t>
        </is>
      </c>
      <c r="E4808" s="58" t="n">
        <v>1199</v>
      </c>
      <c r="F4808" s="58" t="inlineStr">
        <is>
          <t>1199.00</t>
        </is>
      </c>
      <c r="G4808" s="58" t="inlineStr">
        <is>
          <t>Instock</t>
        </is>
      </c>
      <c r="H4808" s="58">
        <f>F4808+0</f>
        <v/>
      </c>
      <c r="I4808" s="58" t="n"/>
      <c r="J4808" s="9">
        <f>IF(I4808&lt;&gt;"",I4808,H4808)</f>
        <v/>
      </c>
      <c r="K4808" s="9">
        <f>E4808/(1+M4808)</f>
        <v/>
      </c>
      <c r="L4808" s="59" t="inlineStr">
        <is>
          <t>PLN</t>
        </is>
      </c>
      <c r="M4808" s="60" t="n">
        <v>0.23</v>
      </c>
      <c r="N4808" s="9">
        <f>K4808*VLOOKUP(L4808,'Exchange rate'!A:B,2,0)</f>
        <v/>
      </c>
      <c r="O4808" s="57" t="inlineStr">
        <is>
          <t>Play M</t>
        </is>
      </c>
      <c r="P4808" s="57" t="inlineStr">
        <is>
          <t>Play M</t>
        </is>
      </c>
      <c r="Q4808" s="57" t="inlineStr">
        <is>
          <t>Poland</t>
        </is>
      </c>
      <c r="R4808" s="61" t="inlineStr">
        <is>
          <t>https://www.play.pl/dlaciebie/produkty/xiaomi/xiaomi-redmi-note-14-5g-256gb/?oid=4026736649&amp;ogrp=abonament&amp;installmentsAmount=24&amp;upfront=1.0</t>
        </is>
      </c>
      <c r="S4808" s="62" t="inlineStr">
        <is>
          <t>Handset</t>
        </is>
      </c>
      <c r="T4808" s="62" t="n"/>
      <c r="U4808" s="61" t="inlineStr">
        <is>
          <t>play.pl_5e2epOuyB70+Xq49q0UKqA==</t>
        </is>
      </c>
      <c r="V4808" t="inlineStr">
        <is>
          <t>20250424</t>
        </is>
      </c>
    </row>
    <row r="4809" ht="15" customHeight="1">
      <c r="A4809" s="56" t="inlineStr">
        <is>
          <t>BN2009810</t>
        </is>
      </c>
      <c r="B4809" s="57" t="inlineStr">
        <is>
          <t>Xiaomi</t>
        </is>
      </c>
      <c r="C4809" s="57" t="inlineStr">
        <is>
          <t>Redmi Note 14 8-256GB 5G</t>
        </is>
      </c>
      <c r="D4809" s="57" t="inlineStr">
        <is>
          <t>-</t>
        </is>
      </c>
      <c r="E4809" s="58" t="n">
        <v>1139</v>
      </c>
      <c r="F4809" s="58" t="inlineStr">
        <is>
          <t>1139.00</t>
        </is>
      </c>
      <c r="G4809" s="58" t="inlineStr">
        <is>
          <t>Instock</t>
        </is>
      </c>
      <c r="H4809" s="58">
        <f>F4809+0</f>
        <v/>
      </c>
      <c r="I4809" s="58" t="n"/>
      <c r="J4809" s="9">
        <f>IF(I4809&lt;&gt;"",I4809,H4809)</f>
        <v/>
      </c>
      <c r="K4809" s="9">
        <f>E4809/(1+M4809)</f>
        <v/>
      </c>
      <c r="L4809" s="59" t="inlineStr">
        <is>
          <t>PLN</t>
        </is>
      </c>
      <c r="M4809" s="60" t="n">
        <v>0.23</v>
      </c>
      <c r="N4809" s="9">
        <f>K4809*VLOOKUP(L4809,'Exchange rate'!A:B,2,0)</f>
        <v/>
      </c>
      <c r="O4809" s="57" t="inlineStr">
        <is>
          <t>Play L</t>
        </is>
      </c>
      <c r="P4809" s="57" t="inlineStr">
        <is>
          <t>Play L</t>
        </is>
      </c>
      <c r="Q4809" s="57" t="inlineStr">
        <is>
          <t>Poland</t>
        </is>
      </c>
      <c r="R4809" s="61" t="inlineStr">
        <is>
          <t>https://www.play.pl/dlaciebie/produkty/xiaomi/xiaomi-redmi-note-14-5g-256gb/?oid=4026736659&amp;ogrp=abonament&amp;installmentsAmount=24&amp;upfront=1.0&amp;simCard=1&amp;context=B2C</t>
        </is>
      </c>
      <c r="S4809" s="62" t="inlineStr">
        <is>
          <t>Handset</t>
        </is>
      </c>
      <c r="T4809" s="62" t="n"/>
      <c r="U4809" s="61" t="inlineStr">
        <is>
          <t>play.pl_7Zt3DSUTuszXNQYA3O57NA==</t>
        </is>
      </c>
      <c r="V4809" t="inlineStr">
        <is>
          <t>20250424</t>
        </is>
      </c>
    </row>
    <row r="4810" ht="15" customHeight="1">
      <c r="A4810" s="56" t="inlineStr">
        <is>
          <t>BN2009812</t>
        </is>
      </c>
      <c r="B4810" s="57" t="inlineStr">
        <is>
          <t>Xiaomi</t>
        </is>
      </c>
      <c r="C4810" s="57" t="inlineStr">
        <is>
          <t>Redmi Note 14 Pro 8-256GB 5G</t>
        </is>
      </c>
      <c r="D4810" s="57" t="inlineStr">
        <is>
          <t>-</t>
        </is>
      </c>
      <c r="E4810" s="58" t="n">
        <v>1599</v>
      </c>
      <c r="F4810" s="58" t="inlineStr">
        <is>
          <t>1599.00</t>
        </is>
      </c>
      <c r="G4810" s="58" t="inlineStr">
        <is>
          <t>Instock</t>
        </is>
      </c>
      <c r="H4810" s="58">
        <f>F4810+0</f>
        <v/>
      </c>
      <c r="I4810" s="58" t="n"/>
      <c r="J4810" s="9">
        <f>IF(I4810&lt;&gt;"",I4810,H4810)</f>
        <v/>
      </c>
      <c r="K4810" s="9">
        <f>E4810/(1+M4810)</f>
        <v/>
      </c>
      <c r="L4810" s="59" t="inlineStr">
        <is>
          <t>PLN</t>
        </is>
      </c>
      <c r="M4810" s="60" t="n">
        <v>0.23</v>
      </c>
      <c r="N4810" s="9">
        <f>K4810*VLOOKUP(L4810,'Exchange rate'!A:B,2,0)</f>
        <v/>
      </c>
      <c r="O4810" s="57" t="inlineStr">
        <is>
          <t>Play S</t>
        </is>
      </c>
      <c r="P4810" s="57" t="inlineStr">
        <is>
          <t>Play S</t>
        </is>
      </c>
      <c r="Q4810" s="57" t="inlineStr">
        <is>
          <t>Poland</t>
        </is>
      </c>
      <c r="R4810" s="61" t="inlineStr">
        <is>
          <t>https://www.play.pl/dlaciebie/produkty/xiaomi/xiaomi-redmi-note-14-pro-5g-256gb/?oid=4025025049&amp;ogrp=abonament&amp;installmentsAmount=24&amp;upfront=509&amp;simCard=1&amp;context=B2C</t>
        </is>
      </c>
      <c r="S4810" s="62" t="inlineStr">
        <is>
          <t>Handset</t>
        </is>
      </c>
      <c r="T4810" s="62" t="n"/>
      <c r="U4810" s="61" t="inlineStr">
        <is>
          <t>play.pl_CRS0p9iZ0gTt3VY5U2XyCA==</t>
        </is>
      </c>
      <c r="V4810" t="inlineStr">
        <is>
          <t>20250424</t>
        </is>
      </c>
    </row>
    <row r="4811" ht="15" customHeight="1">
      <c r="A4811" s="56" t="inlineStr">
        <is>
          <t>BN2009812</t>
        </is>
      </c>
      <c r="B4811" s="57" t="inlineStr">
        <is>
          <t>Xiaomi</t>
        </is>
      </c>
      <c r="C4811" s="57" t="inlineStr">
        <is>
          <t>Redmi Note 14 Pro 8-256GB 5G</t>
        </is>
      </c>
      <c r="D4811" s="57" t="inlineStr">
        <is>
          <t>-</t>
        </is>
      </c>
      <c r="E4811" s="58" t="n">
        <v>1519</v>
      </c>
      <c r="F4811" s="58" t="inlineStr">
        <is>
          <t>1519.00</t>
        </is>
      </c>
      <c r="G4811" s="58" t="inlineStr">
        <is>
          <t>Instock</t>
        </is>
      </c>
      <c r="H4811" s="58">
        <f>F4811+0</f>
        <v/>
      </c>
      <c r="I4811" s="58" t="n"/>
      <c r="J4811" s="9">
        <f>IF(I4811&lt;&gt;"",I4811,H4811)</f>
        <v/>
      </c>
      <c r="K4811" s="9">
        <f>E4811/(1+M4811)</f>
        <v/>
      </c>
      <c r="L4811" s="59" t="inlineStr">
        <is>
          <t>PLN</t>
        </is>
      </c>
      <c r="M4811" s="60" t="n">
        <v>0.23</v>
      </c>
      <c r="N4811" s="9">
        <f>K4811*VLOOKUP(L4811,'Exchange rate'!A:B,2,0)</f>
        <v/>
      </c>
      <c r="O4811" s="57" t="inlineStr">
        <is>
          <t>Play M</t>
        </is>
      </c>
      <c r="P4811" s="57" t="inlineStr">
        <is>
          <t>Play M</t>
        </is>
      </c>
      <c r="Q4811" s="57" t="inlineStr">
        <is>
          <t>Poland</t>
        </is>
      </c>
      <c r="R4811" s="61" t="inlineStr">
        <is>
          <t>https://www.play.pl/dlaciebie/produkty/xiaomi/xiaomi-redmi-note-14-pro-5g-256gb/?oid=4026736649&amp;ogrp=abonament&amp;installmentsAmount=24&amp;upfront=1&amp;simCard=1&amp;context=B2C</t>
        </is>
      </c>
      <c r="S4811" s="62" t="inlineStr">
        <is>
          <t>Handset</t>
        </is>
      </c>
      <c r="T4811" s="62" t="n"/>
      <c r="U4811" s="61" t="inlineStr">
        <is>
          <t>play.pl_QJFdVYGgi5OomYmO86g5zA==</t>
        </is>
      </c>
      <c r="V4811" t="inlineStr">
        <is>
          <t>20250424</t>
        </is>
      </c>
    </row>
    <row r="4812" ht="15" customHeight="1">
      <c r="A4812" s="56" t="inlineStr">
        <is>
          <t>BN2009812</t>
        </is>
      </c>
      <c r="B4812" s="57" t="inlineStr">
        <is>
          <t>Xiaomi</t>
        </is>
      </c>
      <c r="C4812" s="57" t="inlineStr">
        <is>
          <t>Redmi Note 14 Pro 8-256GB 5G</t>
        </is>
      </c>
      <c r="D4812" s="57" t="inlineStr">
        <is>
          <t>-</t>
        </is>
      </c>
      <c r="E4812" s="58" t="n">
        <v>1469</v>
      </c>
      <c r="F4812" s="58" t="inlineStr">
        <is>
          <t>1469.00</t>
        </is>
      </c>
      <c r="G4812" s="58" t="inlineStr">
        <is>
          <t>Instock</t>
        </is>
      </c>
      <c r="H4812" s="58">
        <f>F4812+0</f>
        <v/>
      </c>
      <c r="I4812" s="58" t="n"/>
      <c r="J4812" s="9">
        <f>IF(I4812&lt;&gt;"",I4812,H4812)</f>
        <v/>
      </c>
      <c r="K4812" s="9">
        <f>E4812/(1+M4812)</f>
        <v/>
      </c>
      <c r="L4812" s="59" t="inlineStr">
        <is>
          <t>PLN</t>
        </is>
      </c>
      <c r="M4812" s="60" t="n">
        <v>0.23</v>
      </c>
      <c r="N4812" s="9">
        <f>K4812*VLOOKUP(L4812,'Exchange rate'!A:B,2,0)</f>
        <v/>
      </c>
      <c r="O4812" s="57" t="inlineStr">
        <is>
          <t>Play L</t>
        </is>
      </c>
      <c r="P4812" s="57" t="inlineStr">
        <is>
          <t>Play L</t>
        </is>
      </c>
      <c r="Q4812" s="57" t="inlineStr">
        <is>
          <t>Poland</t>
        </is>
      </c>
      <c r="R4812" s="61" t="inlineStr">
        <is>
          <t>https://www.play.pl/dlaciebie/produkty/xiaomi/xiaomi-redmi-note-14-pro-5g-256gb/?oid=4026736659&amp;ogrp=abonament&amp;installmentsAmount=24&amp;upfront=499.00</t>
        </is>
      </c>
      <c r="S4812" s="62" t="inlineStr">
        <is>
          <t>Handset</t>
        </is>
      </c>
      <c r="T4812" s="62" t="n"/>
      <c r="U4812" s="61" t="inlineStr">
        <is>
          <t>play.pl_ukkjTLfHzicYCKKI+X4nXw==</t>
        </is>
      </c>
      <c r="V4812" t="inlineStr">
        <is>
          <t>20250424</t>
        </is>
      </c>
    </row>
    <row r="4813" ht="15" customHeight="1">
      <c r="A4813" s="56" t="inlineStr">
        <is>
          <t>AN00000173</t>
        </is>
      </c>
      <c r="B4813" s="57" t="inlineStr">
        <is>
          <t>Xiaomi</t>
        </is>
      </c>
      <c r="C4813" s="57" t="inlineStr">
        <is>
          <t>Redmi Watch 3 Active</t>
        </is>
      </c>
      <c r="D4813" s="57" t="inlineStr">
        <is>
          <t>-</t>
        </is>
      </c>
      <c r="E4813" s="58" t="n">
        <v>0</v>
      </c>
      <c r="F4813" s="58" t="inlineStr">
        <is>
          <t>0.00</t>
        </is>
      </c>
      <c r="G4813" s="58" t="inlineStr">
        <is>
          <t>Outstock</t>
        </is>
      </c>
      <c r="H4813" s="58">
        <f>F4813+0</f>
        <v/>
      </c>
      <c r="I4813" s="58" t="n"/>
      <c r="J4813" s="9">
        <f>IF(I4813&lt;&gt;"",I4813,H4813)</f>
        <v/>
      </c>
      <c r="K4813" s="9">
        <f>E4813/(1+M4813)</f>
        <v/>
      </c>
      <c r="L4813" s="59" t="inlineStr">
        <is>
          <t>PLN</t>
        </is>
      </c>
      <c r="M4813" s="60" t="n">
        <v>0.23</v>
      </c>
      <c r="N4813" s="9">
        <f>K4813*VLOOKUP(L4813,'Exchange rate'!A:B,2,0)</f>
        <v/>
      </c>
      <c r="O4813" s="57" t="inlineStr">
        <is>
          <t>Play S</t>
        </is>
      </c>
      <c r="P4813" s="57" t="inlineStr">
        <is>
          <t>Play S</t>
        </is>
      </c>
      <c r="Q4813" s="57" t="inlineStr">
        <is>
          <t>Poland</t>
        </is>
      </c>
      <c r="R4813" s="61" t="inlineStr">
        <is>
          <t>https://www.play.pl/dlaciebie/produkty/xiaomi/xiaomi-redmi-watch-3-active/?oid=4025025049</t>
        </is>
      </c>
      <c r="S4813" s="62" t="inlineStr">
        <is>
          <t>Smart Watch</t>
        </is>
      </c>
      <c r="T4813" s="62" t="n"/>
      <c r="U4813" s="61" t="inlineStr">
        <is>
          <t>play.pl_0PaD5qgnqIxDCOrMpGlIjw==</t>
        </is>
      </c>
      <c r="V4813" t="inlineStr">
        <is>
          <t>20250424</t>
        </is>
      </c>
    </row>
    <row r="4814" ht="15" customHeight="1">
      <c r="A4814" s="56" t="inlineStr">
        <is>
          <t>AN00000173</t>
        </is>
      </c>
      <c r="B4814" s="57" t="inlineStr">
        <is>
          <t>Xiaomi</t>
        </is>
      </c>
      <c r="C4814" s="57" t="inlineStr">
        <is>
          <t>Redmi Watch 3 Active</t>
        </is>
      </c>
      <c r="D4814" s="57" t="inlineStr">
        <is>
          <t>-</t>
        </is>
      </c>
      <c r="E4814" s="58" t="n">
        <v>0</v>
      </c>
      <c r="F4814" s="58" t="inlineStr">
        <is>
          <t>0.00</t>
        </is>
      </c>
      <c r="G4814" s="58" t="inlineStr">
        <is>
          <t>Outstock</t>
        </is>
      </c>
      <c r="H4814" s="58">
        <f>F4814+0</f>
        <v/>
      </c>
      <c r="I4814" s="58" t="n"/>
      <c r="J4814" s="9">
        <f>IF(I4814&lt;&gt;"",I4814,H4814)</f>
        <v/>
      </c>
      <c r="K4814" s="9">
        <f>E4814/(1+M4814)</f>
        <v/>
      </c>
      <c r="L4814" s="59" t="inlineStr">
        <is>
          <t>PLN</t>
        </is>
      </c>
      <c r="M4814" s="60" t="n">
        <v>0.23</v>
      </c>
      <c r="N4814" s="9">
        <f>K4814*VLOOKUP(L4814,'Exchange rate'!A:B,2,0)</f>
        <v/>
      </c>
      <c r="O4814" s="57" t="inlineStr">
        <is>
          <t>Play M</t>
        </is>
      </c>
      <c r="P4814" s="57" t="inlineStr">
        <is>
          <t>Play M</t>
        </is>
      </c>
      <c r="Q4814" s="57" t="inlineStr">
        <is>
          <t>Poland</t>
        </is>
      </c>
      <c r="R4814" s="61" t="inlineStr">
        <is>
          <t>https://www.play.pl/dlaciebie/produkty/xiaomi/xiaomi-redmi-watch-3-active/?oid=4026736649&amp;simCard=1&amp;context=B2C</t>
        </is>
      </c>
      <c r="S4814" s="62" t="inlineStr">
        <is>
          <t>Smart Watch</t>
        </is>
      </c>
      <c r="T4814" s="62" t="n"/>
      <c r="U4814" s="61" t="inlineStr">
        <is>
          <t>play.pl_lhGXJkGRgGF2vCVlbQ0QqQ==</t>
        </is>
      </c>
      <c r="V4814" t="inlineStr">
        <is>
          <t>20250424</t>
        </is>
      </c>
    </row>
    <row r="4815" ht="15" customHeight="1">
      <c r="A4815" s="56" t="inlineStr">
        <is>
          <t>AN00000173</t>
        </is>
      </c>
      <c r="B4815" s="57" t="inlineStr">
        <is>
          <t>Xiaomi</t>
        </is>
      </c>
      <c r="C4815" s="57" t="inlineStr">
        <is>
          <t>Redmi Watch 3 Active</t>
        </is>
      </c>
      <c r="D4815" s="57" t="inlineStr">
        <is>
          <t>-</t>
        </is>
      </c>
      <c r="E4815" s="58" t="n">
        <v>0</v>
      </c>
      <c r="F4815" s="58" t="inlineStr">
        <is>
          <t>0.00</t>
        </is>
      </c>
      <c r="G4815" s="58" t="inlineStr">
        <is>
          <t>Outstock</t>
        </is>
      </c>
      <c r="H4815" s="58">
        <f>F4815+0</f>
        <v/>
      </c>
      <c r="I4815" s="58" t="n"/>
      <c r="J4815" s="9">
        <f>IF(I4815&lt;&gt;"",I4815,H4815)</f>
        <v/>
      </c>
      <c r="K4815" s="9">
        <f>E4815/(1+M4815)</f>
        <v/>
      </c>
      <c r="L4815" s="59" t="inlineStr">
        <is>
          <t>PLN</t>
        </is>
      </c>
      <c r="M4815" s="60" t="n">
        <v>0.23</v>
      </c>
      <c r="N4815" s="9">
        <f>K4815*VLOOKUP(L4815,'Exchange rate'!A:B,2,0)</f>
        <v/>
      </c>
      <c r="O4815" s="57" t="inlineStr">
        <is>
          <t>Play L</t>
        </is>
      </c>
      <c r="P4815" s="57" t="inlineStr">
        <is>
          <t>Play L</t>
        </is>
      </c>
      <c r="Q4815" s="57" t="inlineStr">
        <is>
          <t>Poland</t>
        </is>
      </c>
      <c r="R4815" s="61" t="inlineStr">
        <is>
          <t>https://www.play.pl/dlaciebie/produkty/xiaomi/xiaomi-redmi-watch-3-active/?oid=4026736659</t>
        </is>
      </c>
      <c r="S4815" s="62" t="inlineStr">
        <is>
          <t>Smart Watch</t>
        </is>
      </c>
      <c r="T4815" s="62" t="n"/>
      <c r="U4815" s="61" t="inlineStr">
        <is>
          <t>play.pl_c1v8aAqeDBgsInCwdfSw==</t>
        </is>
      </c>
      <c r="V4815" t="inlineStr">
        <is>
          <t>20250424</t>
        </is>
      </c>
    </row>
    <row r="4816" ht="15" customHeight="1">
      <c r="A4816" s="56" t="inlineStr">
        <is>
          <t>BN2008852</t>
        </is>
      </c>
      <c r="B4816" s="57" t="inlineStr">
        <is>
          <t>Xiaomi</t>
        </is>
      </c>
      <c r="C4816" s="57" t="inlineStr">
        <is>
          <t>Xiaomi 13T 8-256GB 5G</t>
        </is>
      </c>
      <c r="D4816" s="57" t="inlineStr">
        <is>
          <t>-</t>
        </is>
      </c>
      <c r="E4816" s="58" t="n">
        <v>1999</v>
      </c>
      <c r="F4816" s="58" t="inlineStr">
        <is>
          <t>1999.00</t>
        </is>
      </c>
      <c r="G4816" s="58" t="inlineStr">
        <is>
          <t>Instock</t>
        </is>
      </c>
      <c r="H4816" s="58">
        <f>F4816+0</f>
        <v/>
      </c>
      <c r="I4816" s="58" t="n"/>
      <c r="J4816" s="9">
        <f>IF(I4816&lt;&gt;"",I4816,H4816)</f>
        <v/>
      </c>
      <c r="K4816" s="9">
        <f>E4816/(1+M4816)</f>
        <v/>
      </c>
      <c r="L4816" s="59" t="inlineStr">
        <is>
          <t>PLN</t>
        </is>
      </c>
      <c r="M4816" s="60" t="n">
        <v>0.23</v>
      </c>
      <c r="N4816" s="9">
        <f>K4816*VLOOKUP(L4816,'Exchange rate'!A:B,2,0)</f>
        <v/>
      </c>
      <c r="O4816" s="57" t="inlineStr">
        <is>
          <t>Play S</t>
        </is>
      </c>
      <c r="P4816" s="57" t="inlineStr">
        <is>
          <t>Play S</t>
        </is>
      </c>
      <c r="Q4816" s="57" t="inlineStr">
        <is>
          <t>Poland</t>
        </is>
      </c>
      <c r="R4816" s="61" t="inlineStr">
        <is>
          <t>https://www.play.pl/dlaciebie/produkty/xiaomi/xiaomi-13t/?oid=4025025049&amp;simCard=1&amp;context=B2C</t>
        </is>
      </c>
      <c r="S4816" s="62" t="inlineStr">
        <is>
          <t>Handset</t>
        </is>
      </c>
      <c r="T4816" s="62" t="n"/>
      <c r="U4816" s="61" t="inlineStr">
        <is>
          <t>play.pl_G216wRToiBdYFdHY3krqrA==</t>
        </is>
      </c>
      <c r="V4816" t="inlineStr">
        <is>
          <t>20250424</t>
        </is>
      </c>
    </row>
    <row r="4817" ht="15" customHeight="1">
      <c r="A4817" s="56" t="inlineStr">
        <is>
          <t>BN2008852</t>
        </is>
      </c>
      <c r="B4817" s="57" t="inlineStr">
        <is>
          <t>Xiaomi</t>
        </is>
      </c>
      <c r="C4817" s="57" t="inlineStr">
        <is>
          <t>Xiaomi 13T 8-256GB 5G</t>
        </is>
      </c>
      <c r="D4817" s="57" t="inlineStr">
        <is>
          <t>-</t>
        </is>
      </c>
      <c r="E4817" s="58" t="n">
        <v>1999</v>
      </c>
      <c r="F4817" s="58" t="inlineStr">
        <is>
          <t>1999.00</t>
        </is>
      </c>
      <c r="G4817" s="58" t="inlineStr">
        <is>
          <t>Instock</t>
        </is>
      </c>
      <c r="H4817" s="58">
        <f>F4817+0</f>
        <v/>
      </c>
      <c r="I4817" s="58" t="n"/>
      <c r="J4817" s="9">
        <f>IF(I4817&lt;&gt;"",I4817,H4817)</f>
        <v/>
      </c>
      <c r="K4817" s="9">
        <f>E4817/(1+M4817)</f>
        <v/>
      </c>
      <c r="L4817" s="59" t="inlineStr">
        <is>
          <t>PLN</t>
        </is>
      </c>
      <c r="M4817" s="60" t="n">
        <v>0.23</v>
      </c>
      <c r="N4817" s="9">
        <f>K4817*VLOOKUP(L4817,'Exchange rate'!A:B,2,0)</f>
        <v/>
      </c>
      <c r="O4817" s="57" t="inlineStr">
        <is>
          <t>Play M</t>
        </is>
      </c>
      <c r="P4817" s="57" t="inlineStr">
        <is>
          <t>Play M</t>
        </is>
      </c>
      <c r="Q4817" s="57" t="inlineStr">
        <is>
          <t>Poland</t>
        </is>
      </c>
      <c r="R4817" s="61" t="inlineStr">
        <is>
          <t>https://www.play.pl/dlaciebie/produkty/xiaomi/xiaomi-13t/?oid=4026736649&amp;simCard=1&amp;context=B2C</t>
        </is>
      </c>
      <c r="S4817" s="62" t="inlineStr">
        <is>
          <t>Handset</t>
        </is>
      </c>
      <c r="T4817" s="62" t="n"/>
      <c r="U4817" s="61" t="inlineStr">
        <is>
          <t>play.pl_myNzpRWn2j+qlKUqOP5JQ==</t>
        </is>
      </c>
      <c r="V4817" t="inlineStr">
        <is>
          <t>20250424</t>
        </is>
      </c>
    </row>
    <row r="4818" ht="15" customHeight="1">
      <c r="A4818" s="56" t="inlineStr">
        <is>
          <t>BN2008852</t>
        </is>
      </c>
      <c r="B4818" s="57" t="inlineStr">
        <is>
          <t>Xiaomi</t>
        </is>
      </c>
      <c r="C4818" s="57" t="inlineStr">
        <is>
          <t>Xiaomi 13T 8-256GB 5G</t>
        </is>
      </c>
      <c r="D4818" s="57" t="inlineStr">
        <is>
          <t>-</t>
        </is>
      </c>
      <c r="E4818" s="58" t="n">
        <v>1999</v>
      </c>
      <c r="F4818" s="58" t="inlineStr">
        <is>
          <t>1999.00</t>
        </is>
      </c>
      <c r="G4818" s="58" t="inlineStr">
        <is>
          <t>Instock</t>
        </is>
      </c>
      <c r="H4818" s="58">
        <f>F4818+0</f>
        <v/>
      </c>
      <c r="I4818" s="58" t="n"/>
      <c r="J4818" s="9">
        <f>IF(I4818&lt;&gt;"",I4818,H4818)</f>
        <v/>
      </c>
      <c r="K4818" s="9">
        <f>E4818/(1+M4818)</f>
        <v/>
      </c>
      <c r="L4818" s="59" t="inlineStr">
        <is>
          <t>PLN</t>
        </is>
      </c>
      <c r="M4818" s="60" t="n">
        <v>0.23</v>
      </c>
      <c r="N4818" s="9">
        <f>K4818*VLOOKUP(L4818,'Exchange rate'!A:B,2,0)</f>
        <v/>
      </c>
      <c r="O4818" s="57" t="inlineStr">
        <is>
          <t>Play L</t>
        </is>
      </c>
      <c r="P4818" s="57" t="inlineStr">
        <is>
          <t>Play L</t>
        </is>
      </c>
      <c r="Q4818" s="57" t="inlineStr">
        <is>
          <t>Poland</t>
        </is>
      </c>
      <c r="R4818" s="61" t="inlineStr">
        <is>
          <t>https://www.play.pl/dlaciebie/produkty/xiaomi/xiaomi-13t/?oid=4026736659</t>
        </is>
      </c>
      <c r="S4818" s="62" t="inlineStr">
        <is>
          <t>Handset</t>
        </is>
      </c>
      <c r="T4818" s="62" t="n"/>
      <c r="U4818" s="61" t="inlineStr">
        <is>
          <t>play.pl_Rsofm8xrnm7Ry8yMS8RLrw==</t>
        </is>
      </c>
      <c r="V4818" t="inlineStr">
        <is>
          <t>20250424</t>
        </is>
      </c>
    </row>
    <row r="4819" ht="15" customHeight="1">
      <c r="A4819" s="56" t="inlineStr">
        <is>
          <t>BN2008861</t>
        </is>
      </c>
      <c r="B4819" s="57" t="inlineStr">
        <is>
          <t>Xiaomi</t>
        </is>
      </c>
      <c r="C4819" s="57" t="inlineStr">
        <is>
          <t>Xiaomi 13T Pro 12-512GB 5G</t>
        </is>
      </c>
      <c r="D4819" s="57" t="inlineStr">
        <is>
          <t>-</t>
        </is>
      </c>
      <c r="E4819" s="58" t="n">
        <v>2639</v>
      </c>
      <c r="F4819" s="58" t="inlineStr">
        <is>
          <t>2639.00</t>
        </is>
      </c>
      <c r="G4819" s="58" t="inlineStr">
        <is>
          <t>Instock</t>
        </is>
      </c>
      <c r="H4819" s="58">
        <f>F4819+0</f>
        <v/>
      </c>
      <c r="I4819" s="58" t="n"/>
      <c r="J4819" s="9">
        <f>IF(I4819&lt;&gt;"",I4819,H4819)</f>
        <v/>
      </c>
      <c r="K4819" s="9">
        <f>E4819/(1+M4819)</f>
        <v/>
      </c>
      <c r="L4819" s="59" t="inlineStr">
        <is>
          <t>PLN</t>
        </is>
      </c>
      <c r="M4819" s="60" t="n">
        <v>0.23</v>
      </c>
      <c r="N4819" s="9">
        <f>K4819*VLOOKUP(L4819,'Exchange rate'!A:B,2,0)</f>
        <v/>
      </c>
      <c r="O4819" s="57" t="inlineStr">
        <is>
          <t>Play S</t>
        </is>
      </c>
      <c r="P4819" s="57" t="inlineStr">
        <is>
          <t>Play S</t>
        </is>
      </c>
      <c r="Q4819" s="57" t="inlineStr">
        <is>
          <t>Poland</t>
        </is>
      </c>
      <c r="R4819" s="61" t="inlineStr">
        <is>
          <t>https://www.play.pl/dlaciebie/produkty/xiaomi/xiaomi-13t-pro/?oid=4025025049&amp;simCard=1&amp;context=B2C</t>
        </is>
      </c>
      <c r="S4819" s="62" t="inlineStr">
        <is>
          <t>Handset</t>
        </is>
      </c>
      <c r="T4819" s="62" t="n"/>
      <c r="U4819" s="61" t="inlineStr">
        <is>
          <t>play.pl_sonrp9HBd4svI1Mig4fO1A==</t>
        </is>
      </c>
      <c r="V4819" t="inlineStr">
        <is>
          <t>20250424</t>
        </is>
      </c>
    </row>
    <row r="4820" ht="15" customHeight="1">
      <c r="A4820" s="56" t="inlineStr">
        <is>
          <t>BN2008861</t>
        </is>
      </c>
      <c r="B4820" s="57" t="inlineStr">
        <is>
          <t>Xiaomi</t>
        </is>
      </c>
      <c r="C4820" s="57" t="inlineStr">
        <is>
          <t>Xiaomi 13T Pro 12-512GB 5G</t>
        </is>
      </c>
      <c r="D4820" s="57" t="inlineStr">
        <is>
          <t>-</t>
        </is>
      </c>
      <c r="E4820" s="58" t="n">
        <v>2639</v>
      </c>
      <c r="F4820" s="58" t="inlineStr">
        <is>
          <t>2639.00</t>
        </is>
      </c>
      <c r="G4820" s="58" t="inlineStr">
        <is>
          <t>Instock</t>
        </is>
      </c>
      <c r="H4820" s="58">
        <f>F4820+0</f>
        <v/>
      </c>
      <c r="I4820" s="58" t="n"/>
      <c r="J4820" s="9">
        <f>IF(I4820&lt;&gt;"",I4820,H4820)</f>
        <v/>
      </c>
      <c r="K4820" s="9">
        <f>E4820/(1+M4820)</f>
        <v/>
      </c>
      <c r="L4820" s="59" t="inlineStr">
        <is>
          <t>PLN</t>
        </is>
      </c>
      <c r="M4820" s="60" t="n">
        <v>0.23</v>
      </c>
      <c r="N4820" s="9">
        <f>K4820*VLOOKUP(L4820,'Exchange rate'!A:B,2,0)</f>
        <v/>
      </c>
      <c r="O4820" s="57" t="inlineStr">
        <is>
          <t>Play M</t>
        </is>
      </c>
      <c r="P4820" s="57" t="inlineStr">
        <is>
          <t>Play M</t>
        </is>
      </c>
      <c r="Q4820" s="57" t="inlineStr">
        <is>
          <t>Poland</t>
        </is>
      </c>
      <c r="R4820" s="61" t="inlineStr">
        <is>
          <t>https://www.play.pl/dlaciebie/produkty/xiaomi/xiaomi-13t-pro/?oid=4026736649&amp;simCard=1&amp;context=B2C</t>
        </is>
      </c>
      <c r="S4820" s="62" t="inlineStr">
        <is>
          <t>Handset</t>
        </is>
      </c>
      <c r="T4820" s="62" t="n"/>
      <c r="U4820" s="61" t="inlineStr">
        <is>
          <t>play.pl_dsswJj0dO5YCY9zaBnDE9w==</t>
        </is>
      </c>
      <c r="V4820" t="inlineStr">
        <is>
          <t>20250424</t>
        </is>
      </c>
    </row>
    <row r="4821" ht="15" customHeight="1">
      <c r="A4821" s="56" t="inlineStr">
        <is>
          <t>BN2008861</t>
        </is>
      </c>
      <c r="B4821" s="57" t="inlineStr">
        <is>
          <t>Xiaomi</t>
        </is>
      </c>
      <c r="C4821" s="57" t="inlineStr">
        <is>
          <t>Xiaomi 13T Pro 12-512GB 5G</t>
        </is>
      </c>
      <c r="D4821" s="57" t="inlineStr">
        <is>
          <t>-</t>
        </is>
      </c>
      <c r="E4821" s="58" t="n">
        <v>2639</v>
      </c>
      <c r="F4821" s="58" t="inlineStr">
        <is>
          <t>2639.00</t>
        </is>
      </c>
      <c r="G4821" s="58" t="inlineStr">
        <is>
          <t>Instock</t>
        </is>
      </c>
      <c r="H4821" s="58">
        <f>F4821+0</f>
        <v/>
      </c>
      <c r="I4821" s="58" t="n"/>
      <c r="J4821" s="9">
        <f>IF(I4821&lt;&gt;"",I4821,H4821)</f>
        <v/>
      </c>
      <c r="K4821" s="9">
        <f>E4821/(1+M4821)</f>
        <v/>
      </c>
      <c r="L4821" s="59" t="inlineStr">
        <is>
          <t>PLN</t>
        </is>
      </c>
      <c r="M4821" s="60" t="n">
        <v>0.23</v>
      </c>
      <c r="N4821" s="9">
        <f>K4821*VLOOKUP(L4821,'Exchange rate'!A:B,2,0)</f>
        <v/>
      </c>
      <c r="O4821" s="57" t="inlineStr">
        <is>
          <t>Play L</t>
        </is>
      </c>
      <c r="P4821" s="57" t="inlineStr">
        <is>
          <t>Play L</t>
        </is>
      </c>
      <c r="Q4821" s="57" t="inlineStr">
        <is>
          <t>Poland</t>
        </is>
      </c>
      <c r="R4821" s="61" t="inlineStr">
        <is>
          <t>https://www.play.pl/dlaciebie/produkty/xiaomi/xiaomi-13t-pro/?oid=4026736659</t>
        </is>
      </c>
      <c r="S4821" s="62" t="inlineStr">
        <is>
          <t>Handset</t>
        </is>
      </c>
      <c r="T4821" s="62" t="n"/>
      <c r="U4821" s="61" t="inlineStr">
        <is>
          <t>play.pl_yNyyTh9g1x+jbGt9UjLudQ==</t>
        </is>
      </c>
      <c r="V4821" t="inlineStr">
        <is>
          <t>20250424</t>
        </is>
      </c>
    </row>
    <row r="4822" ht="15" customHeight="1">
      <c r="A4822" s="56" t="inlineStr">
        <is>
          <t>BN2009094</t>
        </is>
      </c>
      <c r="B4822" s="57" t="inlineStr">
        <is>
          <t>Xiaomi</t>
        </is>
      </c>
      <c r="C4822" s="57" t="inlineStr">
        <is>
          <t>Xiaomi 14 12-512GB 5G</t>
        </is>
      </c>
      <c r="D4822" s="57" t="inlineStr">
        <is>
          <t>-</t>
        </is>
      </c>
      <c r="E4822" s="58" t="n">
        <v>3899</v>
      </c>
      <c r="F4822" s="58" t="inlineStr">
        <is>
          <t>3899.00</t>
        </is>
      </c>
      <c r="G4822" s="58" t="inlineStr">
        <is>
          <t>Instock</t>
        </is>
      </c>
      <c r="H4822" s="58">
        <f>F4822+0</f>
        <v/>
      </c>
      <c r="I4822" s="58" t="n"/>
      <c r="J4822" s="9">
        <f>IF(I4822&lt;&gt;"",I4822,H4822)</f>
        <v/>
      </c>
      <c r="K4822" s="9">
        <f>E4822/(1+M4822)</f>
        <v/>
      </c>
      <c r="L4822" s="59" t="inlineStr">
        <is>
          <t>PLN</t>
        </is>
      </c>
      <c r="M4822" s="60" t="n">
        <v>0.23</v>
      </c>
      <c r="N4822" s="9">
        <f>K4822*VLOOKUP(L4822,'Exchange rate'!A:B,2,0)</f>
        <v/>
      </c>
      <c r="O4822" s="57" t="inlineStr">
        <is>
          <t>Play S</t>
        </is>
      </c>
      <c r="P4822" s="57" t="inlineStr">
        <is>
          <t>Play S</t>
        </is>
      </c>
      <c r="Q4822" s="57" t="inlineStr">
        <is>
          <t>Poland</t>
        </is>
      </c>
      <c r="R4822" s="61" t="inlineStr">
        <is>
          <t>https://www.play.pl/dlaciebie/produkty/xiaomi/xiaomi-14-5g/?oid=4025025049&amp;simCard=1&amp;context=B2C</t>
        </is>
      </c>
      <c r="S4822" s="62" t="inlineStr">
        <is>
          <t>Handset</t>
        </is>
      </c>
      <c r="T4822" s="62" t="n"/>
      <c r="U4822" s="61" t="inlineStr">
        <is>
          <t>play.pl_2Upl5PPtA7LKM2LXWrmIKA==</t>
        </is>
      </c>
      <c r="V4822" t="inlineStr">
        <is>
          <t>20250424</t>
        </is>
      </c>
    </row>
    <row r="4823" ht="15" customHeight="1">
      <c r="A4823" s="56" t="inlineStr">
        <is>
          <t>BN2009094</t>
        </is>
      </c>
      <c r="B4823" s="57" t="inlineStr">
        <is>
          <t>Xiaomi</t>
        </is>
      </c>
      <c r="C4823" s="57" t="inlineStr">
        <is>
          <t>Xiaomi 14 12-512GB 5G</t>
        </is>
      </c>
      <c r="D4823" s="57" t="inlineStr">
        <is>
          <t>-</t>
        </is>
      </c>
      <c r="E4823" s="58" t="n">
        <v>3649</v>
      </c>
      <c r="F4823" s="58" t="inlineStr">
        <is>
          <t>3649.00</t>
        </is>
      </c>
      <c r="G4823" s="58" t="inlineStr">
        <is>
          <t>Instock</t>
        </is>
      </c>
      <c r="H4823" s="58">
        <f>F4823+0</f>
        <v/>
      </c>
      <c r="I4823" s="58" t="n"/>
      <c r="J4823" s="9">
        <f>IF(I4823&lt;&gt;"",I4823,H4823)</f>
        <v/>
      </c>
      <c r="K4823" s="9">
        <f>E4823/(1+M4823)</f>
        <v/>
      </c>
      <c r="L4823" s="59" t="inlineStr">
        <is>
          <t>PLN</t>
        </is>
      </c>
      <c r="M4823" s="60" t="n">
        <v>0.23</v>
      </c>
      <c r="N4823" s="9">
        <f>K4823*VLOOKUP(L4823,'Exchange rate'!A:B,2,0)</f>
        <v/>
      </c>
      <c r="O4823" s="57" t="inlineStr">
        <is>
          <t>Play M</t>
        </is>
      </c>
      <c r="P4823" s="57" t="inlineStr">
        <is>
          <t>Play M</t>
        </is>
      </c>
      <c r="Q4823" s="57" t="inlineStr">
        <is>
          <t>Poland</t>
        </is>
      </c>
      <c r="R4823" s="61" t="inlineStr">
        <is>
          <t>https://www.play.pl/dlaciebie/produkty/xiaomi/xiaomi-14-5g/?oid=4026736649&amp;simCard=1&amp;context=B2C</t>
        </is>
      </c>
      <c r="S4823" s="62" t="inlineStr">
        <is>
          <t>Handset</t>
        </is>
      </c>
      <c r="T4823" s="62" t="n"/>
      <c r="U4823" s="61" t="inlineStr">
        <is>
          <t>play.pl_VzEe+uGZH0BgAoOsUf9bg==</t>
        </is>
      </c>
      <c r="V4823" t="inlineStr">
        <is>
          <t>20250424</t>
        </is>
      </c>
    </row>
    <row r="4824" ht="15" customHeight="1">
      <c r="A4824" s="56" t="inlineStr">
        <is>
          <t>BN2009094</t>
        </is>
      </c>
      <c r="B4824" s="57" t="inlineStr">
        <is>
          <t>Xiaomi</t>
        </is>
      </c>
      <c r="C4824" s="57" t="inlineStr">
        <is>
          <t>Xiaomi 14 12-512GB 5G</t>
        </is>
      </c>
      <c r="D4824" s="57" t="inlineStr">
        <is>
          <t>-</t>
        </is>
      </c>
      <c r="E4824" s="58" t="n">
        <v>3499</v>
      </c>
      <c r="F4824" s="58" t="inlineStr">
        <is>
          <t>3499.00</t>
        </is>
      </c>
      <c r="G4824" s="58" t="inlineStr">
        <is>
          <t>Instock</t>
        </is>
      </c>
      <c r="H4824" s="58">
        <f>F4824+0</f>
        <v/>
      </c>
      <c r="I4824" s="58" t="n"/>
      <c r="J4824" s="9">
        <f>IF(I4824&lt;&gt;"",I4824,H4824)</f>
        <v/>
      </c>
      <c r="K4824" s="9">
        <f>E4824/(1+M4824)</f>
        <v/>
      </c>
      <c r="L4824" s="59" t="inlineStr">
        <is>
          <t>PLN</t>
        </is>
      </c>
      <c r="M4824" s="60" t="n">
        <v>0.23</v>
      </c>
      <c r="N4824" s="9">
        <f>K4824*VLOOKUP(L4824,'Exchange rate'!A:B,2,0)</f>
        <v/>
      </c>
      <c r="O4824" s="57" t="inlineStr">
        <is>
          <t>Play L</t>
        </is>
      </c>
      <c r="P4824" s="57" t="inlineStr">
        <is>
          <t>Play L</t>
        </is>
      </c>
      <c r="Q4824" s="57" t="inlineStr">
        <is>
          <t>Poland</t>
        </is>
      </c>
      <c r="R4824" s="61" t="inlineStr">
        <is>
          <t>https://www.play.pl/dlaciebie/produkty/xiaomi/xiaomi-14-5g/?oid=4026736659</t>
        </is>
      </c>
      <c r="S4824" s="62" t="inlineStr">
        <is>
          <t>Handset</t>
        </is>
      </c>
      <c r="T4824" s="62" t="n"/>
      <c r="U4824" s="61" t="inlineStr">
        <is>
          <t>play.pl_PKzkefJnGJyReHhueZzB5Q==</t>
        </is>
      </c>
      <c r="V4824" t="inlineStr">
        <is>
          <t>20250424</t>
        </is>
      </c>
    </row>
    <row r="4825" ht="15" customHeight="1">
      <c r="A4825" s="56" t="inlineStr">
        <is>
          <t>BN2009303</t>
        </is>
      </c>
      <c r="B4825" s="57" t="inlineStr">
        <is>
          <t>Xiaomi</t>
        </is>
      </c>
      <c r="C4825" s="57" t="inlineStr">
        <is>
          <t>Xiaomi 14 Ultra 16-512GB 5G</t>
        </is>
      </c>
      <c r="D4825" s="57" t="inlineStr">
        <is>
          <t>-</t>
        </is>
      </c>
      <c r="E4825" s="58" t="n">
        <v>0</v>
      </c>
      <c r="F4825" s="58" t="inlineStr">
        <is>
          <t>0.00</t>
        </is>
      </c>
      <c r="G4825" s="58" t="inlineStr">
        <is>
          <t>Outstock</t>
        </is>
      </c>
      <c r="H4825" s="58">
        <f>F4825+0</f>
        <v/>
      </c>
      <c r="I4825" s="58" t="n"/>
      <c r="J4825" s="9">
        <f>IF(I4825&lt;&gt;"",I4825,H4825)</f>
        <v/>
      </c>
      <c r="K4825" s="9">
        <f>E4825/(1+M4825)</f>
        <v/>
      </c>
      <c r="L4825" s="59" t="inlineStr">
        <is>
          <t>PLN</t>
        </is>
      </c>
      <c r="M4825" s="60" t="n">
        <v>0.23</v>
      </c>
      <c r="N4825" s="9">
        <f>K4825*VLOOKUP(L4825,'Exchange rate'!A:B,2,0)</f>
        <v/>
      </c>
      <c r="O4825" s="57" t="inlineStr">
        <is>
          <t>Play S</t>
        </is>
      </c>
      <c r="P4825" s="57" t="inlineStr">
        <is>
          <t>Play S</t>
        </is>
      </c>
      <c r="Q4825" s="57" t="inlineStr">
        <is>
          <t>Poland</t>
        </is>
      </c>
      <c r="R4825" s="61" t="inlineStr">
        <is>
          <t>https://www.play.pl/dlaciebie/produkty/xiaomi/xiaomi-14-ultra/?oid=4025025049&amp;simCard=1&amp;context=B2C</t>
        </is>
      </c>
      <c r="S4825" s="62" t="inlineStr">
        <is>
          <t>Handset</t>
        </is>
      </c>
      <c r="T4825" s="62" t="n"/>
      <c r="U4825" s="61" t="inlineStr">
        <is>
          <t>play.pl_Lu8vV9OjZp1lzkOS5sHZw==</t>
        </is>
      </c>
      <c r="V4825" t="inlineStr">
        <is>
          <t>20250424</t>
        </is>
      </c>
    </row>
    <row r="4826" ht="15" customHeight="1">
      <c r="A4826" s="56" t="inlineStr">
        <is>
          <t>BN2009303</t>
        </is>
      </c>
      <c r="B4826" s="57" t="inlineStr">
        <is>
          <t>Xiaomi</t>
        </is>
      </c>
      <c r="C4826" s="57" t="inlineStr">
        <is>
          <t>Xiaomi 14 Ultra 16-512GB 5G</t>
        </is>
      </c>
      <c r="D4826" s="57" t="inlineStr">
        <is>
          <t>-</t>
        </is>
      </c>
      <c r="E4826" s="58" t="n">
        <v>0</v>
      </c>
      <c r="F4826" s="58" t="inlineStr">
        <is>
          <t>0.00</t>
        </is>
      </c>
      <c r="G4826" s="58" t="inlineStr">
        <is>
          <t>Outstock</t>
        </is>
      </c>
      <c r="H4826" s="58">
        <f>F4826+0</f>
        <v/>
      </c>
      <c r="I4826" s="58" t="n"/>
      <c r="J4826" s="9">
        <f>IF(I4826&lt;&gt;"",I4826,H4826)</f>
        <v/>
      </c>
      <c r="K4826" s="9">
        <f>E4826/(1+M4826)</f>
        <v/>
      </c>
      <c r="L4826" s="59" t="inlineStr">
        <is>
          <t>PLN</t>
        </is>
      </c>
      <c r="M4826" s="60" t="n">
        <v>0.23</v>
      </c>
      <c r="N4826" s="9">
        <f>K4826*VLOOKUP(L4826,'Exchange rate'!A:B,2,0)</f>
        <v/>
      </c>
      <c r="O4826" s="57" t="inlineStr">
        <is>
          <t>Play M</t>
        </is>
      </c>
      <c r="P4826" s="57" t="inlineStr">
        <is>
          <t>Play M</t>
        </is>
      </c>
      <c r="Q4826" s="57" t="inlineStr">
        <is>
          <t>Poland</t>
        </is>
      </c>
      <c r="R4826" s="61" t="inlineStr">
        <is>
          <t>https://www.play.pl/dlaciebie/produkty/xiaomi/xiaomi-14-ultra/?oid=4026736649&amp;simCard=1&amp;context=B2C</t>
        </is>
      </c>
      <c r="S4826" s="62" t="inlineStr">
        <is>
          <t>Handset</t>
        </is>
      </c>
      <c r="T4826" s="62" t="n"/>
      <c r="U4826" s="61" t="inlineStr">
        <is>
          <t>play.pl_kbGmGj56w7nvJtPHu5nktw==</t>
        </is>
      </c>
      <c r="V4826" t="inlineStr">
        <is>
          <t>20250424</t>
        </is>
      </c>
    </row>
    <row r="4827" ht="15" customHeight="1">
      <c r="A4827" s="56" t="inlineStr">
        <is>
          <t>BN2009303</t>
        </is>
      </c>
      <c r="B4827" s="57" t="inlineStr">
        <is>
          <t>Xiaomi</t>
        </is>
      </c>
      <c r="C4827" s="57" t="inlineStr">
        <is>
          <t>Xiaomi 14 Ultra 16-512GB 5G</t>
        </is>
      </c>
      <c r="D4827" s="57" t="inlineStr">
        <is>
          <t>-</t>
        </is>
      </c>
      <c r="E4827" s="58" t="n">
        <v>0</v>
      </c>
      <c r="F4827" s="58" t="inlineStr">
        <is>
          <t>0.00</t>
        </is>
      </c>
      <c r="G4827" s="58" t="inlineStr">
        <is>
          <t>Outstock</t>
        </is>
      </c>
      <c r="H4827" s="58">
        <f>F4827+0</f>
        <v/>
      </c>
      <c r="I4827" s="58" t="n"/>
      <c r="J4827" s="9">
        <f>IF(I4827&lt;&gt;"",I4827,H4827)</f>
        <v/>
      </c>
      <c r="K4827" s="9">
        <f>E4827/(1+M4827)</f>
        <v/>
      </c>
      <c r="L4827" s="59" t="inlineStr">
        <is>
          <t>PLN</t>
        </is>
      </c>
      <c r="M4827" s="60" t="n">
        <v>0.23</v>
      </c>
      <c r="N4827" s="9">
        <f>K4827*VLOOKUP(L4827,'Exchange rate'!A:B,2,0)</f>
        <v/>
      </c>
      <c r="O4827" s="57" t="inlineStr">
        <is>
          <t>Play L</t>
        </is>
      </c>
      <c r="P4827" s="57" t="inlineStr">
        <is>
          <t>Play L</t>
        </is>
      </c>
      <c r="Q4827" s="57" t="inlineStr">
        <is>
          <t>Poland</t>
        </is>
      </c>
      <c r="R4827" s="61" t="inlineStr">
        <is>
          <t>https://www.play.pl/dlaciebie/produkty/xiaomi/xiaomi-14-ultra/?oid=4026736659&amp;simCard=1&amp;context=B2C</t>
        </is>
      </c>
      <c r="S4827" s="62" t="inlineStr">
        <is>
          <t>Handset</t>
        </is>
      </c>
      <c r="T4827" s="62" t="n"/>
      <c r="U4827" s="61" t="inlineStr">
        <is>
          <t>play.pl_CynNHEiHub+uUWY+mtUw==</t>
        </is>
      </c>
      <c r="V4827" t="inlineStr">
        <is>
          <t>20250424</t>
        </is>
      </c>
    </row>
    <row r="4828" ht="15" customHeight="1">
      <c r="A4828" s="56" t="inlineStr">
        <is>
          <t>BN2009425</t>
        </is>
      </c>
      <c r="B4828" s="57" t="inlineStr">
        <is>
          <t>Xiaomi</t>
        </is>
      </c>
      <c r="C4828" s="57" t="inlineStr">
        <is>
          <t>Xiaomi 14T 12-256GB 5G</t>
        </is>
      </c>
      <c r="D4828" s="57" t="inlineStr">
        <is>
          <t>-</t>
        </is>
      </c>
      <c r="E4828" s="58" t="n">
        <v>1799</v>
      </c>
      <c r="F4828" s="58" t="inlineStr">
        <is>
          <t>1799.00</t>
        </is>
      </c>
      <c r="G4828" s="58" t="inlineStr">
        <is>
          <t>Instock</t>
        </is>
      </c>
      <c r="H4828" s="58">
        <f>F4828+0</f>
        <v/>
      </c>
      <c r="I4828" s="58" t="n"/>
      <c r="J4828" s="9">
        <f>IF(I4828&lt;&gt;"",I4828,H4828)</f>
        <v/>
      </c>
      <c r="K4828" s="9">
        <f>E4828/(1+M4828)</f>
        <v/>
      </c>
      <c r="L4828" s="59" t="inlineStr">
        <is>
          <t>PLN</t>
        </is>
      </c>
      <c r="M4828" s="60" t="n">
        <v>0.23</v>
      </c>
      <c r="N4828" s="9">
        <f>K4828*VLOOKUP(L4828,'Exchange rate'!A:B,2,0)</f>
        <v/>
      </c>
      <c r="O4828" s="57" t="inlineStr">
        <is>
          <t>Play S</t>
        </is>
      </c>
      <c r="P4828" s="57" t="inlineStr">
        <is>
          <t>Play S</t>
        </is>
      </c>
      <c r="Q4828" s="57" t="inlineStr">
        <is>
          <t>Poland</t>
        </is>
      </c>
      <c r="R4828" s="61" t="inlineStr">
        <is>
          <t>https://www.play.pl/dlaciebie/produkty/xiaomi/xiaomi-14t-5g/?oid=4025025049&amp;ogrp=abonament&amp;installmentsAmount=24&amp;upfront=1439&amp;simCard=1&amp;context=B2C</t>
        </is>
      </c>
      <c r="S4828" s="62" t="inlineStr">
        <is>
          <t>Handset</t>
        </is>
      </c>
      <c r="T4828" s="62" t="n"/>
      <c r="U4828" s="61" t="inlineStr">
        <is>
          <t>play.pl_nd6V7tl3dNlOV+NLhA1Xw==</t>
        </is>
      </c>
      <c r="V4828" t="inlineStr">
        <is>
          <t>20250424</t>
        </is>
      </c>
    </row>
    <row r="4829" ht="15" customHeight="1">
      <c r="A4829" s="56" t="inlineStr">
        <is>
          <t>BN2009425</t>
        </is>
      </c>
      <c r="B4829" s="57" t="inlineStr">
        <is>
          <t>Xiaomi</t>
        </is>
      </c>
      <c r="C4829" s="57" t="inlineStr">
        <is>
          <t>Xiaomi 14T 12-256GB 5G</t>
        </is>
      </c>
      <c r="D4829" s="57" t="inlineStr">
        <is>
          <t>-</t>
        </is>
      </c>
      <c r="E4829" s="58" t="n">
        <v>1649</v>
      </c>
      <c r="F4829" s="58" t="inlineStr">
        <is>
          <t>1649.00</t>
        </is>
      </c>
      <c r="G4829" s="58" t="inlineStr">
        <is>
          <t>Instock</t>
        </is>
      </c>
      <c r="H4829" s="58">
        <f>F4829+0</f>
        <v/>
      </c>
      <c r="I4829" s="58" t="n"/>
      <c r="J4829" s="9">
        <f>IF(I4829&lt;&gt;"",I4829,H4829)</f>
        <v/>
      </c>
      <c r="K4829" s="9">
        <f>E4829/(1+M4829)</f>
        <v/>
      </c>
      <c r="L4829" s="59" t="inlineStr">
        <is>
          <t>PLN</t>
        </is>
      </c>
      <c r="M4829" s="60" t="n">
        <v>0.23</v>
      </c>
      <c r="N4829" s="9">
        <f>K4829*VLOOKUP(L4829,'Exchange rate'!A:B,2,0)</f>
        <v/>
      </c>
      <c r="O4829" s="57" t="inlineStr">
        <is>
          <t>Play M</t>
        </is>
      </c>
      <c r="P4829" s="57" t="inlineStr">
        <is>
          <t>Play M</t>
        </is>
      </c>
      <c r="Q4829" s="57" t="inlineStr">
        <is>
          <t>Poland</t>
        </is>
      </c>
      <c r="R4829" s="61" t="inlineStr">
        <is>
          <t>https://www.play.pl/dlaciebie/produkty/xiaomi/xiaomi-14t-5g/?oid=4026736649&amp;ogrp=abonament&amp;installmentsAmount=24&amp;upfront=1.0&amp;simCard=1&amp;context=B2C</t>
        </is>
      </c>
      <c r="S4829" s="62" t="inlineStr">
        <is>
          <t>Handset</t>
        </is>
      </c>
      <c r="T4829" s="62" t="n"/>
      <c r="U4829" s="61" t="inlineStr">
        <is>
          <t>play.pl_l3PphB9gyEny8PBK0mvHVw==</t>
        </is>
      </c>
      <c r="V4829" t="inlineStr">
        <is>
          <t>20250424</t>
        </is>
      </c>
    </row>
    <row r="4830" ht="15" customHeight="1">
      <c r="A4830" s="56" t="inlineStr">
        <is>
          <t>BN2009425</t>
        </is>
      </c>
      <c r="B4830" s="57" t="inlineStr">
        <is>
          <t>Xiaomi</t>
        </is>
      </c>
      <c r="C4830" s="57" t="inlineStr">
        <is>
          <t>Xiaomi 14T 12-256GB 5G</t>
        </is>
      </c>
      <c r="D4830" s="57" t="inlineStr">
        <is>
          <t>-</t>
        </is>
      </c>
      <c r="E4830" s="58" t="n">
        <v>1649</v>
      </c>
      <c r="F4830" s="58" t="inlineStr">
        <is>
          <t>1649.00</t>
        </is>
      </c>
      <c r="G4830" s="58" t="inlineStr">
        <is>
          <t>Instock</t>
        </is>
      </c>
      <c r="H4830" s="58">
        <f>F4830+0</f>
        <v/>
      </c>
      <c r="I4830" s="58" t="n"/>
      <c r="J4830" s="9">
        <f>IF(I4830&lt;&gt;"",I4830,H4830)</f>
        <v/>
      </c>
      <c r="K4830" s="9">
        <f>E4830/(1+M4830)</f>
        <v/>
      </c>
      <c r="L4830" s="59" t="inlineStr">
        <is>
          <t>PLN</t>
        </is>
      </c>
      <c r="M4830" s="60" t="n">
        <v>0.23</v>
      </c>
      <c r="N4830" s="9">
        <f>K4830*VLOOKUP(L4830,'Exchange rate'!A:B,2,0)</f>
        <v/>
      </c>
      <c r="O4830" s="57" t="inlineStr">
        <is>
          <t>Play L</t>
        </is>
      </c>
      <c r="P4830" s="57" t="inlineStr">
        <is>
          <t>Play L</t>
        </is>
      </c>
      <c r="Q4830" s="57" t="inlineStr">
        <is>
          <t>Poland</t>
        </is>
      </c>
      <c r="R4830" s="61" t="inlineStr">
        <is>
          <t>https://www.play.pl/dlaciebie/produkty/xiaomi/xiaomi-14t-5g/?oid=4026736659&amp;ogrp=abonament&amp;installmentsAmount=24&amp;upfront=1.0</t>
        </is>
      </c>
      <c r="S4830" s="62" t="inlineStr">
        <is>
          <t>Handset</t>
        </is>
      </c>
      <c r="T4830" s="62" t="n"/>
      <c r="U4830" s="61" t="inlineStr">
        <is>
          <t>play.pl_7ihOdnmv+47e6YPtomx2tw==</t>
        </is>
      </c>
      <c r="V4830" t="inlineStr">
        <is>
          <t>20250424</t>
        </is>
      </c>
    </row>
    <row r="4831" ht="15" customHeight="1">
      <c r="A4831" s="56" t="inlineStr">
        <is>
          <t>BN2009446</t>
        </is>
      </c>
      <c r="B4831" s="57" t="inlineStr">
        <is>
          <t>Xiaomi</t>
        </is>
      </c>
      <c r="C4831" s="57" t="inlineStr">
        <is>
          <t>Xiaomi 14T Pro 12-512GB 5G</t>
        </is>
      </c>
      <c r="D4831" s="57" t="inlineStr">
        <is>
          <t>-</t>
        </is>
      </c>
      <c r="E4831" s="58" t="n">
        <v>2599</v>
      </c>
      <c r="F4831" s="58" t="inlineStr">
        <is>
          <t>2599.00</t>
        </is>
      </c>
      <c r="G4831" s="58" t="inlineStr">
        <is>
          <t>Instock</t>
        </is>
      </c>
      <c r="H4831" s="58">
        <f>F4831+0</f>
        <v/>
      </c>
      <c r="I4831" s="58" t="n"/>
      <c r="J4831" s="9">
        <f>IF(I4831&lt;&gt;"",I4831,H4831)</f>
        <v/>
      </c>
      <c r="K4831" s="9">
        <f>E4831/(1+M4831)</f>
        <v/>
      </c>
      <c r="L4831" s="59" t="inlineStr">
        <is>
          <t>PLN</t>
        </is>
      </c>
      <c r="M4831" s="60" t="n">
        <v>0.23</v>
      </c>
      <c r="N4831" s="9">
        <f>K4831*VLOOKUP(L4831,'Exchange rate'!A:B,2,0)</f>
        <v/>
      </c>
      <c r="O4831" s="57" t="inlineStr">
        <is>
          <t>Play S</t>
        </is>
      </c>
      <c r="P4831" s="57" t="inlineStr">
        <is>
          <t>Play S</t>
        </is>
      </c>
      <c r="Q4831" s="57" t="inlineStr">
        <is>
          <t>Poland</t>
        </is>
      </c>
      <c r="R4831" s="61" t="inlineStr">
        <is>
          <t>https://www.play.pl/dlaciebie/produkty/xiaomi/xiaomi-14t-pro-5g/?oid=4025025049&amp;ogrp=abonament&amp;installmentsAmount=24&amp;upfront=2539&amp;simCard=1&amp;context=B2C</t>
        </is>
      </c>
      <c r="S4831" s="62" t="inlineStr">
        <is>
          <t>Handset</t>
        </is>
      </c>
      <c r="T4831" s="62" t="n"/>
      <c r="U4831" s="61" t="inlineStr">
        <is>
          <t>play.pl_8bddrKZzfhZvsDZXF2GAaw==</t>
        </is>
      </c>
      <c r="V4831" t="inlineStr">
        <is>
          <t>20250424</t>
        </is>
      </c>
    </row>
    <row r="4832" ht="15" customHeight="1">
      <c r="A4832" s="56" t="inlineStr">
        <is>
          <t>BN2009446</t>
        </is>
      </c>
      <c r="B4832" s="57" t="inlineStr">
        <is>
          <t>Xiaomi</t>
        </is>
      </c>
      <c r="C4832" s="57" t="inlineStr">
        <is>
          <t>Xiaomi 14T Pro 12-512GB 5G</t>
        </is>
      </c>
      <c r="D4832" s="57" t="inlineStr">
        <is>
          <t>-</t>
        </is>
      </c>
      <c r="E4832" s="58" t="n">
        <v>2399</v>
      </c>
      <c r="F4832" s="58" t="inlineStr">
        <is>
          <t>2399.00</t>
        </is>
      </c>
      <c r="G4832" s="58" t="inlineStr">
        <is>
          <t>Instock</t>
        </is>
      </c>
      <c r="H4832" s="58">
        <f>F4832+0</f>
        <v/>
      </c>
      <c r="I4832" s="58" t="n"/>
      <c r="J4832" s="9">
        <f>IF(I4832&lt;&gt;"",I4832,H4832)</f>
        <v/>
      </c>
      <c r="K4832" s="9">
        <f>E4832/(1+M4832)</f>
        <v/>
      </c>
      <c r="L4832" s="59" t="inlineStr">
        <is>
          <t>PLN</t>
        </is>
      </c>
      <c r="M4832" s="60" t="n">
        <v>0.23</v>
      </c>
      <c r="N4832" s="9">
        <f>K4832*VLOOKUP(L4832,'Exchange rate'!A:B,2,0)</f>
        <v/>
      </c>
      <c r="O4832" s="57" t="inlineStr">
        <is>
          <t>Play M</t>
        </is>
      </c>
      <c r="P4832" s="57" t="inlineStr">
        <is>
          <t>Play M</t>
        </is>
      </c>
      <c r="Q4832" s="57" t="inlineStr">
        <is>
          <t>Poland</t>
        </is>
      </c>
      <c r="R4832" s="61" t="inlineStr">
        <is>
          <t>https://www.play.pl/dlaciebie/produkty/xiaomi/xiaomi-14t-pro-5g/?oid=4026736649&amp;ogrp=abonament&amp;installmentsAmount=24&amp;upfront=1549&amp;simCard=1&amp;context=B2C</t>
        </is>
      </c>
      <c r="S4832" s="62" t="inlineStr">
        <is>
          <t>Handset</t>
        </is>
      </c>
      <c r="T4832" s="62" t="n"/>
      <c r="U4832" s="61" t="inlineStr">
        <is>
          <t>play.pl_EPN2wfIzNDY7Har86ZUV4A==</t>
        </is>
      </c>
      <c r="V4832" t="inlineStr">
        <is>
          <t>20250424</t>
        </is>
      </c>
    </row>
    <row r="4833" ht="15" customHeight="1">
      <c r="A4833" s="56" t="inlineStr">
        <is>
          <t>BN2009446</t>
        </is>
      </c>
      <c r="B4833" s="57" t="inlineStr">
        <is>
          <t>Xiaomi</t>
        </is>
      </c>
      <c r="C4833" s="57" t="inlineStr">
        <is>
          <t>Xiaomi 14T Pro 12-512GB 5G</t>
        </is>
      </c>
      <c r="D4833" s="57" t="inlineStr">
        <is>
          <t>-</t>
        </is>
      </c>
      <c r="E4833" s="58" t="n">
        <v>2399</v>
      </c>
      <c r="F4833" s="58" t="inlineStr">
        <is>
          <t>2399.00</t>
        </is>
      </c>
      <c r="G4833" s="58" t="inlineStr">
        <is>
          <t>Instock</t>
        </is>
      </c>
      <c r="H4833" s="58">
        <f>F4833+0</f>
        <v/>
      </c>
      <c r="I4833" s="58" t="n"/>
      <c r="J4833" s="9">
        <f>IF(I4833&lt;&gt;"",I4833,H4833)</f>
        <v/>
      </c>
      <c r="K4833" s="9">
        <f>E4833/(1+M4833)</f>
        <v/>
      </c>
      <c r="L4833" s="59" t="inlineStr">
        <is>
          <t>PLN</t>
        </is>
      </c>
      <c r="M4833" s="60" t="n">
        <v>0.23</v>
      </c>
      <c r="N4833" s="9">
        <f>K4833*VLOOKUP(L4833,'Exchange rate'!A:B,2,0)</f>
        <v/>
      </c>
      <c r="O4833" s="57" t="inlineStr">
        <is>
          <t>Play L</t>
        </is>
      </c>
      <c r="P4833" s="57" t="inlineStr">
        <is>
          <t>Play L</t>
        </is>
      </c>
      <c r="Q4833" s="57" t="inlineStr">
        <is>
          <t>Poland</t>
        </is>
      </c>
      <c r="R4833" s="61" t="inlineStr">
        <is>
          <t>https://www.play.pl/dlaciebie/produkty/xiaomi/xiaomi-14t-pro-5g/?oid=4026736659&amp;ogrp=abonament&amp;installmentsAmount=24&amp;upfront=499.0</t>
        </is>
      </c>
      <c r="S4833" s="62" t="inlineStr">
        <is>
          <t>Handset</t>
        </is>
      </c>
      <c r="T4833" s="62" t="n"/>
      <c r="U4833" s="61" t="inlineStr">
        <is>
          <t>play.pl_Cy2IrOr09Ogr33T07Dcihg==</t>
        </is>
      </c>
      <c r="V4833" t="inlineStr">
        <is>
          <t>20250424</t>
        </is>
      </c>
    </row>
    <row r="4834" ht="15" customHeight="1">
      <c r="A4834" s="56" t="inlineStr">
        <is>
          <t>BN2009814</t>
        </is>
      </c>
      <c r="B4834" s="57" t="inlineStr">
        <is>
          <t>Xiaomi</t>
        </is>
      </c>
      <c r="C4834" s="57" t="inlineStr">
        <is>
          <t>Xiaomi 15 12-256GB 5G</t>
        </is>
      </c>
      <c r="D4834" s="57" t="inlineStr">
        <is>
          <t>-</t>
        </is>
      </c>
      <c r="E4834" s="58" t="n">
        <v>4199</v>
      </c>
      <c r="F4834" s="58" t="inlineStr">
        <is>
          <t>4199.00</t>
        </is>
      </c>
      <c r="G4834" s="58" t="inlineStr">
        <is>
          <t>Instock</t>
        </is>
      </c>
      <c r="H4834" s="58">
        <f>F4834+0</f>
        <v/>
      </c>
      <c r="I4834" s="58" t="n"/>
      <c r="J4834" s="9">
        <f>IF(I4834&lt;&gt;"",I4834,H4834)</f>
        <v/>
      </c>
      <c r="K4834" s="9">
        <f>E4834/(1+M4834)</f>
        <v/>
      </c>
      <c r="L4834" s="59" t="inlineStr">
        <is>
          <t>PLN</t>
        </is>
      </c>
      <c r="M4834" s="60" t="n">
        <v>0.23</v>
      </c>
      <c r="N4834" s="9">
        <f>K4834*VLOOKUP(L4834,'Exchange rate'!A:B,2,0)</f>
        <v/>
      </c>
      <c r="O4834" s="57" t="inlineStr">
        <is>
          <t>Play S</t>
        </is>
      </c>
      <c r="P4834" s="57" t="inlineStr">
        <is>
          <t>Play S</t>
        </is>
      </c>
      <c r="Q4834" s="57" t="inlineStr">
        <is>
          <t>Poland</t>
        </is>
      </c>
      <c r="R4834" s="61" t="inlineStr">
        <is>
          <t>https://www.play.pl/dlaciebie/produkty/xiaomi/xiaomi-15-5g/?oid=4025025049&amp;simCard=1&amp;context=B2C</t>
        </is>
      </c>
      <c r="S4834" s="62" t="inlineStr">
        <is>
          <t>Handset</t>
        </is>
      </c>
      <c r="T4834" s="62" t="n"/>
      <c r="U4834" s="61" t="inlineStr">
        <is>
          <t>play.pl_8S4Q59N3ushUYq19UWOUA==</t>
        </is>
      </c>
      <c r="V4834" t="inlineStr">
        <is>
          <t>20250424</t>
        </is>
      </c>
    </row>
    <row r="4835" ht="15" customHeight="1">
      <c r="A4835" s="56" t="inlineStr">
        <is>
          <t>BN2009814</t>
        </is>
      </c>
      <c r="B4835" s="57" t="inlineStr">
        <is>
          <t>Xiaomi</t>
        </is>
      </c>
      <c r="C4835" s="57" t="inlineStr">
        <is>
          <t>Xiaomi 15 12-256GB 5G</t>
        </is>
      </c>
      <c r="D4835" s="57" t="inlineStr">
        <is>
          <t>-</t>
        </is>
      </c>
      <c r="E4835" s="58" t="n">
        <v>3999</v>
      </c>
      <c r="F4835" s="58" t="inlineStr">
        <is>
          <t>3999.00</t>
        </is>
      </c>
      <c r="G4835" s="58" t="inlineStr">
        <is>
          <t>Instock</t>
        </is>
      </c>
      <c r="H4835" s="58">
        <f>F4835+0</f>
        <v/>
      </c>
      <c r="I4835" s="58" t="n"/>
      <c r="J4835" s="9">
        <f>IF(I4835&lt;&gt;"",I4835,H4835)</f>
        <v/>
      </c>
      <c r="K4835" s="9">
        <f>E4835/(1+M4835)</f>
        <v/>
      </c>
      <c r="L4835" s="59" t="inlineStr">
        <is>
          <t>PLN</t>
        </is>
      </c>
      <c r="M4835" s="60" t="n">
        <v>0.23</v>
      </c>
      <c r="N4835" s="9">
        <f>K4835*VLOOKUP(L4835,'Exchange rate'!A:B,2,0)</f>
        <v/>
      </c>
      <c r="O4835" s="57" t="inlineStr">
        <is>
          <t>Play M</t>
        </is>
      </c>
      <c r="P4835" s="57" t="inlineStr">
        <is>
          <t>Play M</t>
        </is>
      </c>
      <c r="Q4835" s="57" t="inlineStr">
        <is>
          <t>Poland</t>
        </is>
      </c>
      <c r="R4835" s="61" t="inlineStr">
        <is>
          <t>https://www.play.pl/dlaciebie/produkty/xiaomi/xiaomi-15-5g/?oid=4026736649&amp;simCard=1&amp;context=B2C</t>
        </is>
      </c>
      <c r="S4835" s="62" t="inlineStr">
        <is>
          <t>Handset</t>
        </is>
      </c>
      <c r="T4835" s="62" t="n"/>
      <c r="U4835" s="61" t="inlineStr">
        <is>
          <t>play.pl_P8UkLJqH20a3Ys1c1H82Ww==</t>
        </is>
      </c>
      <c r="V4835" t="inlineStr">
        <is>
          <t>20250424</t>
        </is>
      </c>
    </row>
    <row r="4836" ht="15" customHeight="1">
      <c r="A4836" s="56" t="inlineStr">
        <is>
          <t>BN2009814</t>
        </is>
      </c>
      <c r="B4836" s="57" t="inlineStr">
        <is>
          <t>Xiaomi</t>
        </is>
      </c>
      <c r="C4836" s="57" t="inlineStr">
        <is>
          <t>Xiaomi 15 12-256GB 5G</t>
        </is>
      </c>
      <c r="D4836" s="57" t="inlineStr">
        <is>
          <t>-</t>
        </is>
      </c>
      <c r="E4836" s="58" t="n">
        <v>3899</v>
      </c>
      <c r="F4836" s="58" t="inlineStr">
        <is>
          <t>3899.00</t>
        </is>
      </c>
      <c r="G4836" s="58" t="inlineStr">
        <is>
          <t>Instock</t>
        </is>
      </c>
      <c r="H4836" s="58">
        <f>F4836+0</f>
        <v/>
      </c>
      <c r="I4836" s="58" t="n"/>
      <c r="J4836" s="9">
        <f>IF(I4836&lt;&gt;"",I4836,H4836)</f>
        <v/>
      </c>
      <c r="K4836" s="9">
        <f>E4836/(1+M4836)</f>
        <v/>
      </c>
      <c r="L4836" s="59" t="inlineStr">
        <is>
          <t>PLN</t>
        </is>
      </c>
      <c r="M4836" s="60" t="n">
        <v>0.23</v>
      </c>
      <c r="N4836" s="9">
        <f>K4836*VLOOKUP(L4836,'Exchange rate'!A:B,2,0)</f>
        <v/>
      </c>
      <c r="O4836" s="57" t="inlineStr">
        <is>
          <t>Play L</t>
        </is>
      </c>
      <c r="P4836" s="57" t="inlineStr">
        <is>
          <t>Play L</t>
        </is>
      </c>
      <c r="Q4836" s="57" t="inlineStr">
        <is>
          <t>Poland</t>
        </is>
      </c>
      <c r="R4836" s="61" t="inlineStr">
        <is>
          <t>https://www.play.pl/dlaciebie/produkty/xiaomi/xiaomi-15-5g/?oid=4026736659&amp;simCard=1&amp;context=B2C</t>
        </is>
      </c>
      <c r="S4836" s="62" t="inlineStr">
        <is>
          <t>Handset</t>
        </is>
      </c>
      <c r="T4836" s="62" t="n"/>
      <c r="U4836" s="61" t="inlineStr">
        <is>
          <t>play.pl_7qiCwthcoDRzgbsbHy6TA==</t>
        </is>
      </c>
      <c r="V4836" t="inlineStr">
        <is>
          <t>20250424</t>
        </is>
      </c>
    </row>
    <row r="4837" ht="15" customHeight="1">
      <c r="A4837" s="56" t="inlineStr">
        <is>
          <t>BN2009815</t>
        </is>
      </c>
      <c r="B4837" s="57" t="inlineStr">
        <is>
          <t>Xiaomi</t>
        </is>
      </c>
      <c r="C4837" s="57" t="inlineStr">
        <is>
          <t>Xiaomi 15 Ultra 16-512GB 5G</t>
        </is>
      </c>
      <c r="D4837" s="57" t="inlineStr">
        <is>
          <t>-</t>
        </is>
      </c>
      <c r="E4837" s="58" t="n">
        <v>6299</v>
      </c>
      <c r="F4837" s="58" t="inlineStr">
        <is>
          <t>6299.00</t>
        </is>
      </c>
      <c r="G4837" s="58" t="inlineStr">
        <is>
          <t>Instock</t>
        </is>
      </c>
      <c r="H4837" s="58">
        <f>F4837+0</f>
        <v/>
      </c>
      <c r="I4837" s="58" t="n"/>
      <c r="J4837" s="9">
        <f>IF(I4837&lt;&gt;"",I4837,H4837)</f>
        <v/>
      </c>
      <c r="K4837" s="9">
        <f>E4837/(1+M4837)</f>
        <v/>
      </c>
      <c r="L4837" s="59" t="inlineStr">
        <is>
          <t>PLN</t>
        </is>
      </c>
      <c r="M4837" s="60" t="n">
        <v>0.23</v>
      </c>
      <c r="N4837" s="9">
        <f>K4837*VLOOKUP(L4837,'Exchange rate'!A:B,2,0)</f>
        <v/>
      </c>
      <c r="O4837" s="57" t="inlineStr">
        <is>
          <t>Play S</t>
        </is>
      </c>
      <c r="P4837" s="57" t="inlineStr">
        <is>
          <t>Play S</t>
        </is>
      </c>
      <c r="Q4837" s="57" t="inlineStr">
        <is>
          <t>Poland</t>
        </is>
      </c>
      <c r="R4837" s="61" t="inlineStr">
        <is>
          <t>https://www.play.pl/dlaciebie/produkty/xiaomi/xiaomi-15-ultra-5g/?oid=4025025049&amp;simCard=1&amp;context=B2C</t>
        </is>
      </c>
      <c r="S4837" s="62" t="inlineStr">
        <is>
          <t>Handset</t>
        </is>
      </c>
      <c r="T4837" s="62" t="n"/>
      <c r="U4837" s="61" t="inlineStr">
        <is>
          <t>play.pl_xGyND70Mye2DwFdO+AaEsw==</t>
        </is>
      </c>
      <c r="V4837" t="inlineStr">
        <is>
          <t>20250424</t>
        </is>
      </c>
    </row>
    <row r="4838" ht="15" customHeight="1">
      <c r="A4838" s="56" t="inlineStr">
        <is>
          <t>BN2009815</t>
        </is>
      </c>
      <c r="B4838" s="57" t="inlineStr">
        <is>
          <t>Xiaomi</t>
        </is>
      </c>
      <c r="C4838" s="57" t="inlineStr">
        <is>
          <t>Xiaomi 15 Ultra 16-512GB 5G</t>
        </is>
      </c>
      <c r="D4838" s="57" t="inlineStr">
        <is>
          <t>-</t>
        </is>
      </c>
      <c r="E4838" s="58" t="n">
        <v>5989</v>
      </c>
      <c r="F4838" s="58" t="inlineStr">
        <is>
          <t>5989.00</t>
        </is>
      </c>
      <c r="G4838" s="58" t="inlineStr">
        <is>
          <t>Instock</t>
        </is>
      </c>
      <c r="H4838" s="58">
        <f>F4838+0</f>
        <v/>
      </c>
      <c r="I4838" s="58" t="n"/>
      <c r="J4838" s="9">
        <f>IF(I4838&lt;&gt;"",I4838,H4838)</f>
        <v/>
      </c>
      <c r="K4838" s="9">
        <f>E4838/(1+M4838)</f>
        <v/>
      </c>
      <c r="L4838" s="59" t="inlineStr">
        <is>
          <t>PLN</t>
        </is>
      </c>
      <c r="M4838" s="60" t="n">
        <v>0.23</v>
      </c>
      <c r="N4838" s="9">
        <f>K4838*VLOOKUP(L4838,'Exchange rate'!A:B,2,0)</f>
        <v/>
      </c>
      <c r="O4838" s="57" t="inlineStr">
        <is>
          <t>Play M</t>
        </is>
      </c>
      <c r="P4838" s="57" t="inlineStr">
        <is>
          <t>Play M</t>
        </is>
      </c>
      <c r="Q4838" s="57" t="inlineStr">
        <is>
          <t>Poland</t>
        </is>
      </c>
      <c r="R4838" s="61" t="inlineStr">
        <is>
          <t>https://www.play.pl/dlaciebie/produkty/xiaomi/xiaomi-15-ultra-5g/?oid=4026736649&amp;simCard=1&amp;context=B2C</t>
        </is>
      </c>
      <c r="S4838" s="62" t="inlineStr">
        <is>
          <t>Handset</t>
        </is>
      </c>
      <c r="T4838" s="62" t="n"/>
      <c r="U4838" s="61" t="inlineStr">
        <is>
          <t>play.pl_Fe+gFlLiBIrX6tbu2zpTA==</t>
        </is>
      </c>
      <c r="V4838" t="inlineStr">
        <is>
          <t>20250424</t>
        </is>
      </c>
    </row>
    <row r="4839" ht="15" customHeight="1">
      <c r="A4839" s="56" t="inlineStr">
        <is>
          <t>BN2009815</t>
        </is>
      </c>
      <c r="B4839" s="57" t="inlineStr">
        <is>
          <t>Xiaomi</t>
        </is>
      </c>
      <c r="C4839" s="57" t="inlineStr">
        <is>
          <t>Xiaomi 15 Ultra 16-512GB 5G</t>
        </is>
      </c>
      <c r="D4839" s="57" t="inlineStr">
        <is>
          <t>-</t>
        </is>
      </c>
      <c r="E4839" s="58" t="n">
        <v>5799</v>
      </c>
      <c r="F4839" s="58" t="inlineStr">
        <is>
          <t>5799.00</t>
        </is>
      </c>
      <c r="G4839" s="58" t="inlineStr">
        <is>
          <t>Instock</t>
        </is>
      </c>
      <c r="H4839" s="58">
        <f>F4839+0</f>
        <v/>
      </c>
      <c r="I4839" s="58" t="n"/>
      <c r="J4839" s="9">
        <f>IF(I4839&lt;&gt;"",I4839,H4839)</f>
        <v/>
      </c>
      <c r="K4839" s="9">
        <f>E4839/(1+M4839)</f>
        <v/>
      </c>
      <c r="L4839" s="59" t="inlineStr">
        <is>
          <t>PLN</t>
        </is>
      </c>
      <c r="M4839" s="60" t="n">
        <v>0.23</v>
      </c>
      <c r="N4839" s="9">
        <f>K4839*VLOOKUP(L4839,'Exchange rate'!A:B,2,0)</f>
        <v/>
      </c>
      <c r="O4839" s="57" t="inlineStr">
        <is>
          <t>Play L</t>
        </is>
      </c>
      <c r="P4839" s="57" t="inlineStr">
        <is>
          <t>Play L</t>
        </is>
      </c>
      <c r="Q4839" s="57" t="inlineStr">
        <is>
          <t>Poland</t>
        </is>
      </c>
      <c r="R4839" s="61" t="inlineStr">
        <is>
          <t>https://www.play.pl/dlaciebie/produkty/xiaomi/xiaomi-15-ultra-5g/?oid=4026736659&amp;simCard=1&amp;context=B2C</t>
        </is>
      </c>
      <c r="S4839" s="62" t="inlineStr">
        <is>
          <t>Handset</t>
        </is>
      </c>
      <c r="T4839" s="62" t="n"/>
      <c r="U4839" s="61" t="inlineStr">
        <is>
          <t>play.pl_k+Pe6r0ExwIRgmld+6MCrQ==</t>
        </is>
      </c>
      <c r="V4839" t="inlineStr">
        <is>
          <t>20250424</t>
        </is>
      </c>
    </row>
    <row r="4840" ht="15" customHeight="1">
      <c r="A4840" s="56" t="inlineStr">
        <is>
          <t>AN00000248</t>
        </is>
      </c>
      <c r="B4840" s="57" t="inlineStr">
        <is>
          <t>Xiaomi</t>
        </is>
      </c>
      <c r="C4840" s="57" t="inlineStr">
        <is>
          <t>Xiaomi Redmi Note 14 8/256GB</t>
        </is>
      </c>
      <c r="D4840" s="57" t="inlineStr">
        <is>
          <t>-</t>
        </is>
      </c>
      <c r="E4840" s="58" t="n">
        <v>999</v>
      </c>
      <c r="F4840" s="58" t="inlineStr">
        <is>
          <t>999.00</t>
        </is>
      </c>
      <c r="G4840" s="58" t="inlineStr">
        <is>
          <t>Instock</t>
        </is>
      </c>
      <c r="H4840" s="58">
        <f>F4840+0</f>
        <v/>
      </c>
      <c r="I4840" s="58" t="n"/>
      <c r="J4840" s="9">
        <f>IF(I4840&lt;&gt;"",I4840,H4840)</f>
        <v/>
      </c>
      <c r="K4840" s="9">
        <f>E4840/(1+M4840)</f>
        <v/>
      </c>
      <c r="L4840" s="59" t="inlineStr">
        <is>
          <t>PLN</t>
        </is>
      </c>
      <c r="M4840" s="60" t="n">
        <v>0.23</v>
      </c>
      <c r="N4840" s="9">
        <f>K4840*VLOOKUP(L4840,'Exchange rate'!A:B,2,0)</f>
        <v/>
      </c>
      <c r="O4840" s="57" t="inlineStr">
        <is>
          <t>Play S</t>
        </is>
      </c>
      <c r="P4840" s="57" t="inlineStr">
        <is>
          <t>Play S</t>
        </is>
      </c>
      <c r="Q4840" s="57" t="inlineStr">
        <is>
          <t>Poland</t>
        </is>
      </c>
      <c r="R4840" s="61" t="inlineStr">
        <is>
          <t>https://www.play.pl/dlaciebie/produkty/xiaomi/xiaomi-redmi-note-14-256gb/?oid=4025025049&amp;ogrp=abonament&amp;installmentsAmount=24&amp;upfront=1.0&amp;simCard=1&amp;context=B2C</t>
        </is>
      </c>
      <c r="S4840" s="62" t="inlineStr">
        <is>
          <t>Handset</t>
        </is>
      </c>
      <c r="T4840" s="62" t="n"/>
      <c r="U4840" s="61" t="inlineStr">
        <is>
          <t>play.pl_0al5XtHgYtom5d8OmjOQ==</t>
        </is>
      </c>
      <c r="V4840" t="inlineStr">
        <is>
          <t>20250424</t>
        </is>
      </c>
    </row>
    <row r="4841" ht="15" customHeight="1">
      <c r="A4841" s="56" t="inlineStr">
        <is>
          <t>AN00000248</t>
        </is>
      </c>
      <c r="B4841" s="57" t="inlineStr">
        <is>
          <t>Xiaomi</t>
        </is>
      </c>
      <c r="C4841" s="57" t="inlineStr">
        <is>
          <t>Xiaomi Redmi Note 14 8/256GB</t>
        </is>
      </c>
      <c r="D4841" s="57" t="inlineStr">
        <is>
          <t>-</t>
        </is>
      </c>
      <c r="E4841" s="58" t="n">
        <v>959</v>
      </c>
      <c r="F4841" s="58" t="inlineStr">
        <is>
          <t>959.00</t>
        </is>
      </c>
      <c r="G4841" s="58" t="inlineStr">
        <is>
          <t>Instock</t>
        </is>
      </c>
      <c r="H4841" s="58">
        <f>F4841+0</f>
        <v/>
      </c>
      <c r="I4841" s="58" t="n"/>
      <c r="J4841" s="9">
        <f>IF(I4841&lt;&gt;"",I4841,H4841)</f>
        <v/>
      </c>
      <c r="K4841" s="9">
        <f>E4841/(1+M4841)</f>
        <v/>
      </c>
      <c r="L4841" s="59" t="inlineStr">
        <is>
          <t>PLN</t>
        </is>
      </c>
      <c r="M4841" s="60" t="n">
        <v>0.23</v>
      </c>
      <c r="N4841" s="9">
        <f>K4841*VLOOKUP(L4841,'Exchange rate'!A:B,2,0)</f>
        <v/>
      </c>
      <c r="O4841" s="57" t="inlineStr">
        <is>
          <t>Play M</t>
        </is>
      </c>
      <c r="P4841" s="57" t="inlineStr">
        <is>
          <t>Play M</t>
        </is>
      </c>
      <c r="Q4841" s="57" t="inlineStr">
        <is>
          <t>Poland</t>
        </is>
      </c>
      <c r="R4841" s="61" t="inlineStr">
        <is>
          <t>https://www.play.pl/dlaciebie/produkty/xiaomi/xiaomi-redmi-note-14-256gb/?oid=4026736649&amp;ogrp=abonament&amp;installmentsAmount=24&amp;upfront=1.0&amp;simCard=1&amp;context=B2C</t>
        </is>
      </c>
      <c r="S4841" s="62" t="inlineStr">
        <is>
          <t>Handset</t>
        </is>
      </c>
      <c r="T4841" s="62" t="n"/>
      <c r="U4841" s="61" t="inlineStr">
        <is>
          <t>play.pl_rRWiMseaxLvu4lz3ATKysw==</t>
        </is>
      </c>
      <c r="V4841" t="inlineStr">
        <is>
          <t>20250424</t>
        </is>
      </c>
    </row>
    <row r="4842" ht="15" customHeight="1">
      <c r="A4842" s="56" t="inlineStr">
        <is>
          <t>AN00000248</t>
        </is>
      </c>
      <c r="B4842" s="57" t="inlineStr">
        <is>
          <t>Xiaomi</t>
        </is>
      </c>
      <c r="C4842" s="57" t="inlineStr">
        <is>
          <t>Xiaomi Redmi Note 14 8/256GB</t>
        </is>
      </c>
      <c r="D4842" s="57" t="inlineStr">
        <is>
          <t>-</t>
        </is>
      </c>
      <c r="E4842" s="58" t="n">
        <v>939</v>
      </c>
      <c r="F4842" s="58" t="inlineStr">
        <is>
          <t>939.00</t>
        </is>
      </c>
      <c r="G4842" s="58" t="inlineStr">
        <is>
          <t>Instock</t>
        </is>
      </c>
      <c r="H4842" s="58">
        <f>F4842+0</f>
        <v/>
      </c>
      <c r="I4842" s="58" t="n"/>
      <c r="J4842" s="9">
        <f>IF(I4842&lt;&gt;"",I4842,H4842)</f>
        <v/>
      </c>
      <c r="K4842" s="9">
        <f>E4842/(1+M4842)</f>
        <v/>
      </c>
      <c r="L4842" s="59" t="inlineStr">
        <is>
          <t>PLN</t>
        </is>
      </c>
      <c r="M4842" s="60" t="n">
        <v>0.23</v>
      </c>
      <c r="N4842" s="9">
        <f>K4842*VLOOKUP(L4842,'Exchange rate'!A:B,2,0)</f>
        <v/>
      </c>
      <c r="O4842" s="57" t="inlineStr">
        <is>
          <t>Play L</t>
        </is>
      </c>
      <c r="P4842" s="57" t="inlineStr">
        <is>
          <t>Play L</t>
        </is>
      </c>
      <c r="Q4842" s="57" t="inlineStr">
        <is>
          <t>Poland</t>
        </is>
      </c>
      <c r="R4842" s="61" t="inlineStr">
        <is>
          <t>https://www.play.pl/dlaciebie/produkty/xiaomi/xiaomi-redmi-note-14-256gb/?oid=4026736659&amp;ogrp=abonament&amp;installmentsAmount=24&amp;upfront=1.0</t>
        </is>
      </c>
      <c r="S4842" s="62" t="inlineStr">
        <is>
          <t>Handset</t>
        </is>
      </c>
      <c r="T4842" s="62" t="n"/>
      <c r="U4842" s="61" t="inlineStr">
        <is>
          <t>play.pl_8Esk4UkqFjEqN06qODv83A==</t>
        </is>
      </c>
      <c r="V4842" t="inlineStr">
        <is>
          <t>20250424</t>
        </is>
      </c>
    </row>
    <row r="4843" ht="15" customHeight="1">
      <c r="A4843" s="56" t="inlineStr">
        <is>
          <t>AN00000249</t>
        </is>
      </c>
      <c r="B4843" s="57" t="inlineStr">
        <is>
          <t>Xiaomi</t>
        </is>
      </c>
      <c r="C4843" s="57" t="inlineStr">
        <is>
          <t>Xiaomi Redmi Note 14 Pro+ 5G 12/512GB</t>
        </is>
      </c>
      <c r="D4843" s="57" t="inlineStr">
        <is>
          <t>-</t>
        </is>
      </c>
      <c r="E4843" s="58" t="n">
        <v>2199</v>
      </c>
      <c r="F4843" s="58" t="inlineStr">
        <is>
          <t>2199.00</t>
        </is>
      </c>
      <c r="G4843" s="58" t="inlineStr">
        <is>
          <t>Instock</t>
        </is>
      </c>
      <c r="H4843" s="58">
        <f>F4843+0</f>
        <v/>
      </c>
      <c r="I4843" s="58" t="n"/>
      <c r="J4843" s="9">
        <f>IF(I4843&lt;&gt;"",I4843,H4843)</f>
        <v/>
      </c>
      <c r="K4843" s="9">
        <f>E4843/(1+M4843)</f>
        <v/>
      </c>
      <c r="L4843" s="59" t="inlineStr">
        <is>
          <t>PLN</t>
        </is>
      </c>
      <c r="M4843" s="60" t="n">
        <v>0.23</v>
      </c>
      <c r="N4843" s="9">
        <f>K4843*VLOOKUP(L4843,'Exchange rate'!A:B,2,0)</f>
        <v/>
      </c>
      <c r="O4843" s="57" t="inlineStr">
        <is>
          <t>Play S</t>
        </is>
      </c>
      <c r="P4843" s="57" t="inlineStr">
        <is>
          <t>Play S</t>
        </is>
      </c>
      <c r="Q4843" s="57" t="inlineStr">
        <is>
          <t>Poland</t>
        </is>
      </c>
      <c r="R4843" s="61" t="inlineStr">
        <is>
          <t>https://www.play.pl/dlaciebie/produkty/xiaomi/xiaomi-redmi-note-14-pro-plus-5g-512gb/?oid=4025025049&amp;ogrp=abonament&amp;installmentsAmount=24&amp;upfront=1199&amp;simCard=1&amp;context=B2C</t>
        </is>
      </c>
      <c r="S4843" s="62" t="inlineStr">
        <is>
          <t>Handset</t>
        </is>
      </c>
      <c r="T4843" s="62" t="n"/>
      <c r="U4843" s="61" t="inlineStr">
        <is>
          <t>play.pl_5qmhqhtRcP6EOg2PI+mbyQ==</t>
        </is>
      </c>
      <c r="V4843" t="inlineStr">
        <is>
          <t>20250424</t>
        </is>
      </c>
    </row>
    <row r="4844" ht="15" customHeight="1">
      <c r="A4844" s="56" t="inlineStr">
        <is>
          <t>AN00000249</t>
        </is>
      </c>
      <c r="B4844" s="57" t="inlineStr">
        <is>
          <t>Xiaomi</t>
        </is>
      </c>
      <c r="C4844" s="57" t="inlineStr">
        <is>
          <t>Xiaomi Redmi Note 14 Pro+ 5G 12/512GB</t>
        </is>
      </c>
      <c r="D4844" s="57" t="inlineStr">
        <is>
          <t>-</t>
        </is>
      </c>
      <c r="E4844" s="58" t="n">
        <v>2069</v>
      </c>
      <c r="F4844" s="58" t="inlineStr">
        <is>
          <t>2069.00</t>
        </is>
      </c>
      <c r="G4844" s="58" t="inlineStr">
        <is>
          <t>Instock</t>
        </is>
      </c>
      <c r="H4844" s="58">
        <f>F4844+0</f>
        <v/>
      </c>
      <c r="I4844" s="58" t="n"/>
      <c r="J4844" s="9">
        <f>IF(I4844&lt;&gt;"",I4844,H4844)</f>
        <v/>
      </c>
      <c r="K4844" s="9">
        <f>E4844/(1+M4844)</f>
        <v/>
      </c>
      <c r="L4844" s="59" t="inlineStr">
        <is>
          <t>PLN</t>
        </is>
      </c>
      <c r="M4844" s="60" t="n">
        <v>0.23</v>
      </c>
      <c r="N4844" s="9">
        <f>K4844*VLOOKUP(L4844,'Exchange rate'!A:B,2,0)</f>
        <v/>
      </c>
      <c r="O4844" s="57" t="inlineStr">
        <is>
          <t>Play M</t>
        </is>
      </c>
      <c r="P4844" s="57" t="inlineStr">
        <is>
          <t>Play M</t>
        </is>
      </c>
      <c r="Q4844" s="57" t="inlineStr">
        <is>
          <t>Poland</t>
        </is>
      </c>
      <c r="R4844" s="61" t="inlineStr">
        <is>
          <t>https://www.play.pl/dlaciebie/produkty/xiaomi/xiaomi-redmi-note-14-pro-plus-5g-512gb/?oid=4026736649&amp;ogrp=abonament&amp;installmentsAmount=24&amp;upfront=1&amp;simCard=1&amp;context=B2C</t>
        </is>
      </c>
      <c r="S4844" s="62" t="inlineStr">
        <is>
          <t>Handset</t>
        </is>
      </c>
      <c r="T4844" s="62" t="n"/>
      <c r="U4844" s="61" t="inlineStr">
        <is>
          <t>play.pl_sFHTs2gTOZpjXQUvRSQznQ==</t>
        </is>
      </c>
      <c r="V4844" t="inlineStr">
        <is>
          <t>20250424</t>
        </is>
      </c>
    </row>
    <row r="4845" ht="15" customHeight="1">
      <c r="A4845" s="56" t="inlineStr">
        <is>
          <t>AN00000249</t>
        </is>
      </c>
      <c r="B4845" s="57" t="inlineStr">
        <is>
          <t>Xiaomi</t>
        </is>
      </c>
      <c r="C4845" s="57" t="inlineStr">
        <is>
          <t>Xiaomi Redmi Note 14 Pro+ 5G 12/512GB</t>
        </is>
      </c>
      <c r="D4845" s="57" t="inlineStr">
        <is>
          <t>-</t>
        </is>
      </c>
      <c r="E4845" s="58" t="n">
        <v>1999</v>
      </c>
      <c r="F4845" s="58" t="inlineStr">
        <is>
          <t>1999.00</t>
        </is>
      </c>
      <c r="G4845" s="58" t="inlineStr">
        <is>
          <t>Instock</t>
        </is>
      </c>
      <c r="H4845" s="58">
        <f>F4845+0</f>
        <v/>
      </c>
      <c r="I4845" s="58" t="n"/>
      <c r="J4845" s="9">
        <f>IF(I4845&lt;&gt;"",I4845,H4845)</f>
        <v/>
      </c>
      <c r="K4845" s="9">
        <f>E4845/(1+M4845)</f>
        <v/>
      </c>
      <c r="L4845" s="59" t="inlineStr">
        <is>
          <t>PLN</t>
        </is>
      </c>
      <c r="M4845" s="60" t="n">
        <v>0.23</v>
      </c>
      <c r="N4845" s="9">
        <f>K4845*VLOOKUP(L4845,'Exchange rate'!A:B,2,0)</f>
        <v/>
      </c>
      <c r="O4845" s="57" t="inlineStr">
        <is>
          <t>Play L</t>
        </is>
      </c>
      <c r="P4845" s="57" t="inlineStr">
        <is>
          <t>Play L</t>
        </is>
      </c>
      <c r="Q4845" s="57" t="inlineStr">
        <is>
          <t>Poland</t>
        </is>
      </c>
      <c r="R4845" s="61" t="inlineStr">
        <is>
          <t>https://www.play.pl/dlaciebie/produkty/xiaomi/xiaomi-redmi-note-14-pro-plus-5g-512gb/?oid=4026736659&amp;ogrp=abonament&amp;installmentsAmount=24&amp;upfront=499.00</t>
        </is>
      </c>
      <c r="S4845" s="62" t="inlineStr">
        <is>
          <t>Handset</t>
        </is>
      </c>
      <c r="T4845" s="62" t="n"/>
      <c r="U4845" s="61" t="inlineStr">
        <is>
          <t>play.pl_l12gXisw1d9tsQtfjxMoCg==</t>
        </is>
      </c>
      <c r="V4845" t="inlineStr">
        <is>
          <t>20250424</t>
        </is>
      </c>
    </row>
  </sheetData>
  <conditionalFormatting sqref="R1:R1048576">
    <cfRule type="duplicateValues" priority="46" dxfId="0"/>
    <cfRule type="duplicateValues" priority="54" dxfId="0"/>
  </conditionalFormatting>
  <conditionalFormatting sqref="R542:R1565">
    <cfRule type="duplicateValues" priority="5" dxfId="0"/>
    <cfRule type="duplicateValues" priority="6" dxfId="0"/>
  </conditionalFormatting>
  <conditionalFormatting sqref="R1566:R2271">
    <cfRule type="duplicateValues" priority="3" dxfId="0"/>
    <cfRule type="duplicateValues" priority="4" dxfId="0"/>
  </conditionalFormatting>
  <conditionalFormatting sqref="R2272:R4251">
    <cfRule type="duplicateValues" priority="1" dxfId="0"/>
    <cfRule type="duplicateValues" priority="2" dxfId="0"/>
  </conditionalFormatting>
  <hyperlinks>
    <hyperlink xmlns:r="http://schemas.openxmlformats.org/officeDocument/2006/relationships" ref="R887" r:id="rId1"/>
    <hyperlink xmlns:r="http://schemas.openxmlformats.org/officeDocument/2006/relationships" ref="R1866" r:id="rId2"/>
    <hyperlink xmlns:r="http://schemas.openxmlformats.org/officeDocument/2006/relationships" ref="R1867" r:id="rId3"/>
    <hyperlink xmlns:r="http://schemas.openxmlformats.org/officeDocument/2006/relationships" ref="R2412" r:id="rId4"/>
    <hyperlink xmlns:r="http://schemas.openxmlformats.org/officeDocument/2006/relationships" ref="R2413" r:id="rId5"/>
    <hyperlink xmlns:r="http://schemas.openxmlformats.org/officeDocument/2006/relationships" ref="R2414" r:id="rId6"/>
    <hyperlink xmlns:r="http://schemas.openxmlformats.org/officeDocument/2006/relationships" ref="R2415" r:id="rId7"/>
    <hyperlink xmlns:r="http://schemas.openxmlformats.org/officeDocument/2006/relationships" ref="R2420" r:id="rId8"/>
    <hyperlink xmlns:r="http://schemas.openxmlformats.org/officeDocument/2006/relationships" ref="R2428" r:id="rId9"/>
    <hyperlink xmlns:r="http://schemas.openxmlformats.org/officeDocument/2006/relationships" ref="R2455" r:id="rId10"/>
    <hyperlink xmlns:r="http://schemas.openxmlformats.org/officeDocument/2006/relationships" ref="R2456" r:id="rId11"/>
    <hyperlink xmlns:r="http://schemas.openxmlformats.org/officeDocument/2006/relationships" ref="R2457" r:id="rId12"/>
    <hyperlink xmlns:r="http://schemas.openxmlformats.org/officeDocument/2006/relationships" ref="R2458" r:id="rId13"/>
    <hyperlink xmlns:r="http://schemas.openxmlformats.org/officeDocument/2006/relationships" ref="R2459" r:id="rId14"/>
    <hyperlink xmlns:r="http://schemas.openxmlformats.org/officeDocument/2006/relationships" ref="R2460" r:id="rId15"/>
    <hyperlink xmlns:r="http://schemas.openxmlformats.org/officeDocument/2006/relationships" ref="R2461" r:id="rId16"/>
    <hyperlink xmlns:r="http://schemas.openxmlformats.org/officeDocument/2006/relationships" ref="R2462" r:id="rId17"/>
    <hyperlink xmlns:r="http://schemas.openxmlformats.org/officeDocument/2006/relationships" ref="R2463" r:id="rId18"/>
    <hyperlink xmlns:r="http://schemas.openxmlformats.org/officeDocument/2006/relationships" ref="R2464" r:id="rId19"/>
    <hyperlink xmlns:r="http://schemas.openxmlformats.org/officeDocument/2006/relationships" ref="R2465" r:id="rId20"/>
    <hyperlink xmlns:r="http://schemas.openxmlformats.org/officeDocument/2006/relationships" ref="R2466" r:id="rId21"/>
    <hyperlink xmlns:r="http://schemas.openxmlformats.org/officeDocument/2006/relationships" ref="R2467" r:id="rId22"/>
    <hyperlink xmlns:r="http://schemas.openxmlformats.org/officeDocument/2006/relationships" ref="R2477" r:id="rId23"/>
    <hyperlink xmlns:r="http://schemas.openxmlformats.org/officeDocument/2006/relationships" ref="R2482" r:id="rId24"/>
    <hyperlink xmlns:r="http://schemas.openxmlformats.org/officeDocument/2006/relationships" ref="R2486" r:id="rId25"/>
    <hyperlink xmlns:r="http://schemas.openxmlformats.org/officeDocument/2006/relationships" ref="R2487" r:id="rId26"/>
    <hyperlink xmlns:r="http://schemas.openxmlformats.org/officeDocument/2006/relationships" ref="R2488" r:id="rId27"/>
    <hyperlink xmlns:r="http://schemas.openxmlformats.org/officeDocument/2006/relationships" ref="R2495" r:id="rId28"/>
    <hyperlink xmlns:r="http://schemas.openxmlformats.org/officeDocument/2006/relationships" ref="R2501" r:id="rId29"/>
    <hyperlink xmlns:r="http://schemas.openxmlformats.org/officeDocument/2006/relationships" ref="R2502" r:id="rId30"/>
    <hyperlink xmlns:r="http://schemas.openxmlformats.org/officeDocument/2006/relationships" ref="R2506" r:id="rId31"/>
    <hyperlink xmlns:r="http://schemas.openxmlformats.org/officeDocument/2006/relationships" ref="R2509" r:id="rId32"/>
    <hyperlink xmlns:r="http://schemas.openxmlformats.org/officeDocument/2006/relationships" ref="R2510" r:id="rId33"/>
    <hyperlink xmlns:r="http://schemas.openxmlformats.org/officeDocument/2006/relationships" ref="R2511" r:id="rId34"/>
    <hyperlink xmlns:r="http://schemas.openxmlformats.org/officeDocument/2006/relationships" ref="R2516" r:id="rId35"/>
    <hyperlink xmlns:r="http://schemas.openxmlformats.org/officeDocument/2006/relationships" ref="R2518" r:id="rId36"/>
    <hyperlink xmlns:r="http://schemas.openxmlformats.org/officeDocument/2006/relationships" ref="R2519" r:id="rId37"/>
    <hyperlink xmlns:r="http://schemas.openxmlformats.org/officeDocument/2006/relationships" ref="R2523" r:id="rId38"/>
    <hyperlink xmlns:r="http://schemas.openxmlformats.org/officeDocument/2006/relationships" ref="R2530" r:id="rId39"/>
    <hyperlink xmlns:r="http://schemas.openxmlformats.org/officeDocument/2006/relationships" ref="R2536" r:id="rId40"/>
    <hyperlink xmlns:r="http://schemas.openxmlformats.org/officeDocument/2006/relationships" ref="R2537" r:id="rId41"/>
    <hyperlink xmlns:r="http://schemas.openxmlformats.org/officeDocument/2006/relationships" ref="R2538" r:id="rId42"/>
    <hyperlink xmlns:r="http://schemas.openxmlformats.org/officeDocument/2006/relationships" ref="R2539" r:id="rId43"/>
    <hyperlink xmlns:r="http://schemas.openxmlformats.org/officeDocument/2006/relationships" ref="R2540" r:id="rId44"/>
    <hyperlink xmlns:r="http://schemas.openxmlformats.org/officeDocument/2006/relationships" ref="R2543" r:id="rId45"/>
    <hyperlink xmlns:r="http://schemas.openxmlformats.org/officeDocument/2006/relationships" ref="R2549" r:id="rId46"/>
    <hyperlink xmlns:r="http://schemas.openxmlformats.org/officeDocument/2006/relationships" ref="R2558" r:id="rId47"/>
    <hyperlink xmlns:r="http://schemas.openxmlformats.org/officeDocument/2006/relationships" ref="R2559" r:id="rId48"/>
    <hyperlink xmlns:r="http://schemas.openxmlformats.org/officeDocument/2006/relationships" ref="R2564" r:id="rId49"/>
    <hyperlink xmlns:r="http://schemas.openxmlformats.org/officeDocument/2006/relationships" ref="R2565" r:id="rId50"/>
    <hyperlink xmlns:r="http://schemas.openxmlformats.org/officeDocument/2006/relationships" ref="R2569" r:id="rId51"/>
    <hyperlink xmlns:r="http://schemas.openxmlformats.org/officeDocument/2006/relationships" ref="R2570" r:id="rId52"/>
    <hyperlink xmlns:r="http://schemas.openxmlformats.org/officeDocument/2006/relationships" ref="R2573" r:id="rId53"/>
    <hyperlink xmlns:r="http://schemas.openxmlformats.org/officeDocument/2006/relationships" ref="R2575" r:id="rId54"/>
    <hyperlink xmlns:r="http://schemas.openxmlformats.org/officeDocument/2006/relationships" ref="R2876" r:id="rId55"/>
    <hyperlink xmlns:r="http://schemas.openxmlformats.org/officeDocument/2006/relationships" ref="R2877" r:id="rId56"/>
    <hyperlink xmlns:r="http://schemas.openxmlformats.org/officeDocument/2006/relationships" ref="R2879" r:id="rId57"/>
    <hyperlink xmlns:r="http://schemas.openxmlformats.org/officeDocument/2006/relationships" ref="R2887" r:id="rId58"/>
    <hyperlink xmlns:r="http://schemas.openxmlformats.org/officeDocument/2006/relationships" ref="R2888" r:id="rId59"/>
    <hyperlink xmlns:r="http://schemas.openxmlformats.org/officeDocument/2006/relationships" ref="R2889" r:id="rId60"/>
    <hyperlink xmlns:r="http://schemas.openxmlformats.org/officeDocument/2006/relationships" ref="R2890" r:id="rId61"/>
    <hyperlink xmlns:r="http://schemas.openxmlformats.org/officeDocument/2006/relationships" ref="R2897" r:id="rId62"/>
    <hyperlink xmlns:r="http://schemas.openxmlformats.org/officeDocument/2006/relationships" ref="R2898" r:id="rId63"/>
    <hyperlink xmlns:r="http://schemas.openxmlformats.org/officeDocument/2006/relationships" ref="R2899" r:id="rId64"/>
    <hyperlink xmlns:r="http://schemas.openxmlformats.org/officeDocument/2006/relationships" ref="R2900" r:id="rId65"/>
    <hyperlink xmlns:r="http://schemas.openxmlformats.org/officeDocument/2006/relationships" ref="R2901" r:id="rId66"/>
    <hyperlink xmlns:r="http://schemas.openxmlformats.org/officeDocument/2006/relationships" ref="R2914" r:id="rId67"/>
    <hyperlink xmlns:r="http://schemas.openxmlformats.org/officeDocument/2006/relationships" ref="R2937" r:id="rId68"/>
    <hyperlink xmlns:r="http://schemas.openxmlformats.org/officeDocument/2006/relationships" ref="R2943" r:id="rId69"/>
    <hyperlink xmlns:r="http://schemas.openxmlformats.org/officeDocument/2006/relationships" ref="R2944" r:id="rId70"/>
    <hyperlink xmlns:r="http://schemas.openxmlformats.org/officeDocument/2006/relationships" ref="R2945" r:id="rId71"/>
    <hyperlink xmlns:r="http://schemas.openxmlformats.org/officeDocument/2006/relationships" ref="R2948" r:id="rId72"/>
    <hyperlink xmlns:r="http://schemas.openxmlformats.org/officeDocument/2006/relationships" ref="R2965" r:id="rId73"/>
    <hyperlink xmlns:r="http://schemas.openxmlformats.org/officeDocument/2006/relationships" ref="R2971" r:id="rId74"/>
    <hyperlink xmlns:r="http://schemas.openxmlformats.org/officeDocument/2006/relationships" ref="R2977" r:id="rId75"/>
    <hyperlink xmlns:r="http://schemas.openxmlformats.org/officeDocument/2006/relationships" ref="R2980" r:id="rId76"/>
    <hyperlink xmlns:r="http://schemas.openxmlformats.org/officeDocument/2006/relationships" ref="R2983" r:id="rId77"/>
    <hyperlink xmlns:r="http://schemas.openxmlformats.org/officeDocument/2006/relationships" ref="R2986" r:id="rId78"/>
    <hyperlink xmlns:r="http://schemas.openxmlformats.org/officeDocument/2006/relationships" ref="R2990" r:id="rId79"/>
    <hyperlink xmlns:r="http://schemas.openxmlformats.org/officeDocument/2006/relationships" ref="R2991" r:id="rId80"/>
    <hyperlink xmlns:r="http://schemas.openxmlformats.org/officeDocument/2006/relationships" ref="R2992" r:id="rId81"/>
    <hyperlink xmlns:r="http://schemas.openxmlformats.org/officeDocument/2006/relationships" ref="R2993" r:id="rId82"/>
    <hyperlink xmlns:r="http://schemas.openxmlformats.org/officeDocument/2006/relationships" ref="R2994" r:id="rId83"/>
    <hyperlink xmlns:r="http://schemas.openxmlformats.org/officeDocument/2006/relationships" ref="R2995" r:id="rId84"/>
    <hyperlink xmlns:r="http://schemas.openxmlformats.org/officeDocument/2006/relationships" ref="R2996" r:id="rId85"/>
    <hyperlink xmlns:r="http://schemas.openxmlformats.org/officeDocument/2006/relationships" ref="R3001" r:id="rId86"/>
    <hyperlink xmlns:r="http://schemas.openxmlformats.org/officeDocument/2006/relationships" ref="R3047" r:id="rId87"/>
    <hyperlink xmlns:r="http://schemas.openxmlformats.org/officeDocument/2006/relationships" ref="R3048" r:id="rId88"/>
    <hyperlink xmlns:r="http://schemas.openxmlformats.org/officeDocument/2006/relationships" ref="R3050" r:id="rId89"/>
    <hyperlink xmlns:r="http://schemas.openxmlformats.org/officeDocument/2006/relationships" ref="R3054" r:id="rId90"/>
    <hyperlink xmlns:r="http://schemas.openxmlformats.org/officeDocument/2006/relationships" ref="R3057" r:id="rId91"/>
    <hyperlink xmlns:r="http://schemas.openxmlformats.org/officeDocument/2006/relationships" ref="R3098" r:id="rId92"/>
    <hyperlink xmlns:r="http://schemas.openxmlformats.org/officeDocument/2006/relationships" ref="R3099" r:id="rId93"/>
    <hyperlink xmlns:r="http://schemas.openxmlformats.org/officeDocument/2006/relationships" ref="R3104" r:id="rId94"/>
    <hyperlink xmlns:r="http://schemas.openxmlformats.org/officeDocument/2006/relationships" ref="R3105" r:id="rId95"/>
    <hyperlink xmlns:r="http://schemas.openxmlformats.org/officeDocument/2006/relationships" ref="R3114" r:id="rId96"/>
    <hyperlink xmlns:r="http://schemas.openxmlformats.org/officeDocument/2006/relationships" ref="R3121" r:id="rId97"/>
    <hyperlink xmlns:r="http://schemas.openxmlformats.org/officeDocument/2006/relationships" ref="R3122" r:id="rId98"/>
    <hyperlink xmlns:r="http://schemas.openxmlformats.org/officeDocument/2006/relationships" ref="R3123" r:id="rId99"/>
    <hyperlink xmlns:r="http://schemas.openxmlformats.org/officeDocument/2006/relationships" ref="R3125" r:id="rId100"/>
    <hyperlink xmlns:r="http://schemas.openxmlformats.org/officeDocument/2006/relationships" ref="R3128" r:id="rId101"/>
    <hyperlink xmlns:r="http://schemas.openxmlformats.org/officeDocument/2006/relationships" ref="R3162" r:id="rId102"/>
    <hyperlink xmlns:r="http://schemas.openxmlformats.org/officeDocument/2006/relationships" ref="R3163" r:id="rId103"/>
    <hyperlink xmlns:r="http://schemas.openxmlformats.org/officeDocument/2006/relationships" ref="R3166" r:id="rId104"/>
    <hyperlink xmlns:r="http://schemas.openxmlformats.org/officeDocument/2006/relationships" ref="R3167" r:id="rId105"/>
    <hyperlink xmlns:r="http://schemas.openxmlformats.org/officeDocument/2006/relationships" ref="R3169" r:id="rId106"/>
    <hyperlink xmlns:r="http://schemas.openxmlformats.org/officeDocument/2006/relationships" ref="R3171" r:id="rId107"/>
    <hyperlink xmlns:r="http://schemas.openxmlformats.org/officeDocument/2006/relationships" ref="R3175" r:id="rId108"/>
    <hyperlink xmlns:r="http://schemas.openxmlformats.org/officeDocument/2006/relationships" ref="R3186" r:id="rId109"/>
    <hyperlink xmlns:r="http://schemas.openxmlformats.org/officeDocument/2006/relationships" ref="R3187" r:id="rId110"/>
    <hyperlink xmlns:r="http://schemas.openxmlformats.org/officeDocument/2006/relationships" ref="R3190" r:id="rId111"/>
    <hyperlink xmlns:r="http://schemas.openxmlformats.org/officeDocument/2006/relationships" ref="R3226" r:id="rId112"/>
    <hyperlink xmlns:r="http://schemas.openxmlformats.org/officeDocument/2006/relationships" ref="R3228" r:id="rId113"/>
    <hyperlink xmlns:r="http://schemas.openxmlformats.org/officeDocument/2006/relationships" ref="R3487" r:id="rId114"/>
    <hyperlink xmlns:r="http://schemas.openxmlformats.org/officeDocument/2006/relationships" ref="R3499" r:id="rId115"/>
    <hyperlink xmlns:r="http://schemas.openxmlformats.org/officeDocument/2006/relationships" ref="R3504" r:id="rId116"/>
    <hyperlink xmlns:r="http://schemas.openxmlformats.org/officeDocument/2006/relationships" ref="R3505" r:id="rId117"/>
    <hyperlink xmlns:r="http://schemas.openxmlformats.org/officeDocument/2006/relationships" ref="R3506" r:id="rId118"/>
    <hyperlink xmlns:r="http://schemas.openxmlformats.org/officeDocument/2006/relationships" ref="R3508" r:id="rId119"/>
    <hyperlink xmlns:r="http://schemas.openxmlformats.org/officeDocument/2006/relationships" ref="R3509" r:id="rId120"/>
    <hyperlink xmlns:r="http://schemas.openxmlformats.org/officeDocument/2006/relationships" ref="R3510" r:id="rId121"/>
    <hyperlink xmlns:r="http://schemas.openxmlformats.org/officeDocument/2006/relationships" ref="R3511" r:id="rId122"/>
    <hyperlink xmlns:r="http://schemas.openxmlformats.org/officeDocument/2006/relationships" ref="R3514" r:id="rId123"/>
    <hyperlink xmlns:r="http://schemas.openxmlformats.org/officeDocument/2006/relationships" ref="R3520" r:id="rId124"/>
    <hyperlink xmlns:r="http://schemas.openxmlformats.org/officeDocument/2006/relationships" ref="R3521" r:id="rId125"/>
    <hyperlink xmlns:r="http://schemas.openxmlformats.org/officeDocument/2006/relationships" ref="R3539" r:id="rId126"/>
    <hyperlink xmlns:r="http://schemas.openxmlformats.org/officeDocument/2006/relationships" ref="R3543" r:id="rId127"/>
    <hyperlink xmlns:r="http://schemas.openxmlformats.org/officeDocument/2006/relationships" ref="R3549" r:id="rId128"/>
    <hyperlink xmlns:r="http://schemas.openxmlformats.org/officeDocument/2006/relationships" ref="R3550" r:id="rId129"/>
    <hyperlink xmlns:r="http://schemas.openxmlformats.org/officeDocument/2006/relationships" ref="R3552" r:id="rId130"/>
    <hyperlink xmlns:r="http://schemas.openxmlformats.org/officeDocument/2006/relationships" ref="R3555" r:id="rId131"/>
    <hyperlink xmlns:r="http://schemas.openxmlformats.org/officeDocument/2006/relationships" ref="R3564" r:id="rId132"/>
    <hyperlink xmlns:r="http://schemas.openxmlformats.org/officeDocument/2006/relationships" ref="R3571" r:id="rId133"/>
    <hyperlink xmlns:r="http://schemas.openxmlformats.org/officeDocument/2006/relationships" ref="R3576" r:id="rId134"/>
    <hyperlink xmlns:r="http://schemas.openxmlformats.org/officeDocument/2006/relationships" ref="R3587" r:id="rId135"/>
    <hyperlink xmlns:r="http://schemas.openxmlformats.org/officeDocument/2006/relationships" ref="R3607" r:id="rId136"/>
    <hyperlink xmlns:r="http://schemas.openxmlformats.org/officeDocument/2006/relationships" ref="R3620" r:id="rId137"/>
    <hyperlink xmlns:r="http://schemas.openxmlformats.org/officeDocument/2006/relationships" ref="R3622" r:id="rId138"/>
    <hyperlink xmlns:r="http://schemas.openxmlformats.org/officeDocument/2006/relationships" ref="R3630" r:id="rId139"/>
    <hyperlink xmlns:r="http://schemas.openxmlformats.org/officeDocument/2006/relationships" ref="R3632" r:id="rId140"/>
    <hyperlink xmlns:r="http://schemas.openxmlformats.org/officeDocument/2006/relationships" ref="R3633" r:id="rId141"/>
    <hyperlink xmlns:r="http://schemas.openxmlformats.org/officeDocument/2006/relationships" ref="R3635" r:id="rId142"/>
    <hyperlink xmlns:r="http://schemas.openxmlformats.org/officeDocument/2006/relationships" ref="R3639" r:id="rId143"/>
    <hyperlink xmlns:r="http://schemas.openxmlformats.org/officeDocument/2006/relationships" ref="R3646" r:id="rId144"/>
    <hyperlink xmlns:r="http://schemas.openxmlformats.org/officeDocument/2006/relationships" ref="R3654" r:id="rId145"/>
    <hyperlink xmlns:r="http://schemas.openxmlformats.org/officeDocument/2006/relationships" ref="R3657" r:id="rId146"/>
    <hyperlink xmlns:r="http://schemas.openxmlformats.org/officeDocument/2006/relationships" ref="R3658" r:id="rId147"/>
    <hyperlink xmlns:r="http://schemas.openxmlformats.org/officeDocument/2006/relationships" ref="R3659" r:id="rId148"/>
    <hyperlink xmlns:r="http://schemas.openxmlformats.org/officeDocument/2006/relationships" ref="R3767" r:id="rId149"/>
    <hyperlink xmlns:r="http://schemas.openxmlformats.org/officeDocument/2006/relationships" ref="R3780" r:id="rId150"/>
    <hyperlink xmlns:r="http://schemas.openxmlformats.org/officeDocument/2006/relationships" ref="R3781" r:id="rId151"/>
    <hyperlink xmlns:r="http://schemas.openxmlformats.org/officeDocument/2006/relationships" ref="R3784" r:id="rId152"/>
    <hyperlink xmlns:r="http://schemas.openxmlformats.org/officeDocument/2006/relationships" ref="R3808" r:id="rId153"/>
    <hyperlink xmlns:r="http://schemas.openxmlformats.org/officeDocument/2006/relationships" ref="R3821" r:id="rId154"/>
    <hyperlink xmlns:r="http://schemas.openxmlformats.org/officeDocument/2006/relationships" ref="R3824" r:id="rId155"/>
    <hyperlink xmlns:r="http://schemas.openxmlformats.org/officeDocument/2006/relationships" ref="R3826" r:id="rId156"/>
    <hyperlink xmlns:r="http://schemas.openxmlformats.org/officeDocument/2006/relationships" ref="R4152" r:id="rId157"/>
    <hyperlink xmlns:r="http://schemas.openxmlformats.org/officeDocument/2006/relationships" ref="R4155" r:id="rId158"/>
    <hyperlink xmlns:r="http://schemas.openxmlformats.org/officeDocument/2006/relationships" ref="R4157" r:id="rId159"/>
    <hyperlink xmlns:r="http://schemas.openxmlformats.org/officeDocument/2006/relationships" ref="R4174" r:id="rId160"/>
    <hyperlink xmlns:r="http://schemas.openxmlformats.org/officeDocument/2006/relationships" ref="R4175" r:id="rId161"/>
    <hyperlink xmlns:r="http://schemas.openxmlformats.org/officeDocument/2006/relationships" ref="R4176" r:id="rId162"/>
    <hyperlink xmlns:r="http://schemas.openxmlformats.org/officeDocument/2006/relationships" ref="R4179" r:id="rId163"/>
    <hyperlink xmlns:r="http://schemas.openxmlformats.org/officeDocument/2006/relationships" ref="R4194" r:id="rId164"/>
    <hyperlink xmlns:r="http://schemas.openxmlformats.org/officeDocument/2006/relationships" ref="R4195" r:id="rId165"/>
    <hyperlink xmlns:r="http://schemas.openxmlformats.org/officeDocument/2006/relationships" ref="R4199" r:id="rId166"/>
    <hyperlink xmlns:r="http://schemas.openxmlformats.org/officeDocument/2006/relationships" ref="R4208" r:id="rId167"/>
    <hyperlink xmlns:r="http://schemas.openxmlformats.org/officeDocument/2006/relationships" ref="R4209" r:id="rId168"/>
    <hyperlink xmlns:r="http://schemas.openxmlformats.org/officeDocument/2006/relationships" ref="R4214" r:id="rId169"/>
    <hyperlink xmlns:r="http://schemas.openxmlformats.org/officeDocument/2006/relationships" ref="R4230" r:id="rId170"/>
    <hyperlink xmlns:r="http://schemas.openxmlformats.org/officeDocument/2006/relationships" ref="R4250" r:id="rId171"/>
    <hyperlink xmlns:r="http://schemas.openxmlformats.org/officeDocument/2006/relationships" ref="R4330" r:id="rId172"/>
    <hyperlink xmlns:r="http://schemas.openxmlformats.org/officeDocument/2006/relationships" ref="R4332" r:id="rId173"/>
    <hyperlink xmlns:r="http://schemas.openxmlformats.org/officeDocument/2006/relationships" ref="R4333" r:id="rId174"/>
    <hyperlink xmlns:r="http://schemas.openxmlformats.org/officeDocument/2006/relationships" ref="R4335" r:id="rId175"/>
    <hyperlink xmlns:r="http://schemas.openxmlformats.org/officeDocument/2006/relationships" ref="R4336" r:id="rId176"/>
    <hyperlink xmlns:r="http://schemas.openxmlformats.org/officeDocument/2006/relationships" ref="R4338" r:id="rId177"/>
    <hyperlink xmlns:r="http://schemas.openxmlformats.org/officeDocument/2006/relationships" ref="R4426" r:id="rId178"/>
    <hyperlink xmlns:r="http://schemas.openxmlformats.org/officeDocument/2006/relationships" ref="R4427" r:id="rId179"/>
    <hyperlink xmlns:r="http://schemas.openxmlformats.org/officeDocument/2006/relationships" ref="R4428" r:id="rId180"/>
    <hyperlink xmlns:r="http://schemas.openxmlformats.org/officeDocument/2006/relationships" ref="R4843" r:id="rId181"/>
    <hyperlink xmlns:r="http://schemas.openxmlformats.org/officeDocument/2006/relationships" ref="R4844" r:id="rId182"/>
    <hyperlink xmlns:r="http://schemas.openxmlformats.org/officeDocument/2006/relationships" ref="R4845" r:id="rId183"/>
  </hyperlinks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M220"/>
  <sheetViews>
    <sheetView showGridLines="0" workbookViewId="0">
      <selection activeCell="A1" sqref="A1"/>
    </sheetView>
  </sheetViews>
  <sheetFormatPr baseColWidth="8" defaultColWidth="14.42578125" defaultRowHeight="15" customHeight="1"/>
  <cols>
    <col width="2.7109375" customWidth="1" min="1" max="2"/>
    <col width="27" customWidth="1" min="3" max="3"/>
    <col width="10.5703125" customWidth="1" min="4" max="4"/>
    <col width="13.28515625" customWidth="1" min="5" max="5"/>
    <col width="14.28515625" customWidth="1" min="6" max="6"/>
    <col width="52.7109375" customWidth="1" min="7" max="7"/>
    <col width="13.7109375" customWidth="1" min="8" max="8"/>
    <col width="19.28515625" customWidth="1" min="9" max="9"/>
    <col width="8.7109375" customWidth="1" min="10" max="11"/>
    <col width="23.5703125" customWidth="1" min="12" max="12"/>
    <col width="8.7109375" customWidth="1" min="13" max="13"/>
  </cols>
  <sheetData>
    <row r="1" ht="60.75" customHeight="1">
      <c r="C1" s="14" t="inlineStr">
        <is>
          <t>Summary</t>
        </is>
      </c>
      <c r="D1" s="15" t="n"/>
      <c r="E1" s="15" t="n"/>
      <c r="F1" s="16" t="n"/>
      <c r="G1" s="15" t="n"/>
      <c r="H1" s="17" t="n"/>
      <c r="I1" s="17" t="n"/>
    </row>
    <row r="2" ht="29.25" customHeight="1">
      <c r="C2" s="18" t="inlineStr">
        <is>
          <t>Number of Prices found</t>
        </is>
      </c>
      <c r="D2" s="19" t="n"/>
      <c r="E2" s="19" t="n"/>
      <c r="F2" s="16" t="n"/>
      <c r="G2" s="15" t="n"/>
      <c r="H2" s="17" t="n"/>
      <c r="I2" s="17" t="n"/>
    </row>
    <row r="3" ht="36.75" customHeight="1">
      <c r="C3" s="20" t="inlineStr">
        <is>
          <t>Website</t>
        </is>
      </c>
      <c r="D3" s="20" t="inlineStr">
        <is>
          <t>New</t>
        </is>
      </c>
      <c r="E3" s="20" t="inlineStr">
        <is>
          <t>Can't find the information</t>
        </is>
      </c>
      <c r="F3" s="20" t="inlineStr">
        <is>
          <t>Country</t>
        </is>
      </c>
      <c r="G3" s="20" t="inlineStr">
        <is>
          <t>Comment</t>
        </is>
      </c>
      <c r="H3" s="21" t="inlineStr">
        <is>
          <t>Price found</t>
        </is>
      </c>
      <c r="I3" s="21" t="n"/>
      <c r="L3" s="22" t="inlineStr">
        <is>
          <t>x</t>
        </is>
      </c>
      <c r="M3" s="22" t="inlineStr">
        <is>
          <t>x</t>
        </is>
      </c>
    </row>
    <row r="4" ht="30" customHeight="1">
      <c r="C4" s="23" t="inlineStr">
        <is>
          <t>Amazon</t>
        </is>
      </c>
      <c r="D4" s="24" t="n"/>
      <c r="E4" s="24" t="n"/>
      <c r="F4" s="24" t="inlineStr">
        <is>
          <t>Poland</t>
        </is>
      </c>
      <c r="G4" s="25" t="n"/>
      <c r="H4" s="26" t="n">
        <v>251</v>
      </c>
      <c r="I4" s="26">
        <f>IFERROR((M4-H4),"")</f>
        <v/>
      </c>
      <c r="L4" s="22">
        <f>F4&amp;C4</f>
        <v/>
      </c>
      <c r="M4" s="22">
        <f>IFERROR(VLOOKUP(L4,#REF!,2,0),"")</f>
        <v/>
      </c>
    </row>
    <row r="5" ht="30" customHeight="1">
      <c r="C5" s="23" t="inlineStr">
        <is>
          <t>Komputronik</t>
        </is>
      </c>
      <c r="D5" s="24" t="n"/>
      <c r="E5" s="24" t="n"/>
      <c r="F5" s="24" t="inlineStr">
        <is>
          <t>Poland</t>
        </is>
      </c>
      <c r="G5" s="25" t="n"/>
      <c r="H5" s="26" t="n">
        <v>207</v>
      </c>
      <c r="I5" s="26">
        <f>IFERROR((M5-H5),"")</f>
        <v/>
      </c>
      <c r="L5" s="22">
        <f>F5&amp;C5</f>
        <v/>
      </c>
      <c r="M5" s="22">
        <f>IFERROR(VLOOKUP(L5,#REF!,2,0),"")</f>
        <v/>
      </c>
    </row>
    <row r="6" ht="30" customHeight="1">
      <c r="C6" s="23" t="inlineStr">
        <is>
          <t>Media Expert</t>
        </is>
      </c>
      <c r="D6" s="24" t="n"/>
      <c r="E6" s="24" t="n"/>
      <c r="F6" s="24" t="inlineStr">
        <is>
          <t>Poland</t>
        </is>
      </c>
      <c r="G6" s="25" t="n"/>
      <c r="H6" s="26" t="n">
        <v>367</v>
      </c>
      <c r="I6" s="26">
        <f>IFERROR((M6-H6),"")</f>
        <v/>
      </c>
      <c r="L6" s="22">
        <f>F6&amp;C6</f>
        <v/>
      </c>
      <c r="M6" s="22">
        <f>IFERROR(VLOOKUP(L6,#REF!,2,0),"")</f>
        <v/>
      </c>
    </row>
    <row r="7" ht="30" customHeight="1">
      <c r="C7" s="27" t="inlineStr">
        <is>
          <t>Neonet</t>
        </is>
      </c>
      <c r="D7" s="28" t="n"/>
      <c r="E7" s="28" t="n"/>
      <c r="F7" s="28" t="inlineStr">
        <is>
          <t>Poland</t>
        </is>
      </c>
      <c r="G7" s="29" t="n"/>
      <c r="H7" s="30" t="n">
        <v>287</v>
      </c>
      <c r="I7" s="26">
        <f>IFERROR((M7-H7),"")</f>
        <v/>
      </c>
      <c r="L7" s="22">
        <f>F7&amp;C7</f>
        <v/>
      </c>
      <c r="M7" s="22">
        <f>IFERROR(VLOOKUP(L7,#REF!,2,0),"")</f>
        <v/>
      </c>
    </row>
    <row r="8" ht="30" customHeight="1">
      <c r="C8" s="23" t="inlineStr">
        <is>
          <t>Oleole</t>
        </is>
      </c>
      <c r="D8" s="24" t="n"/>
      <c r="E8" s="24" t="n"/>
      <c r="F8" s="24" t="inlineStr">
        <is>
          <t>Poland</t>
        </is>
      </c>
      <c r="G8" s="25" t="n"/>
      <c r="H8" s="26" t="n">
        <v>208</v>
      </c>
      <c r="I8" s="26">
        <f>IFERROR((M8-H8),"")</f>
        <v/>
      </c>
      <c r="L8" s="22">
        <f>F8&amp;C8</f>
        <v/>
      </c>
      <c r="M8" s="22">
        <f>IFERROR(VLOOKUP(L8,#REF!,2,0),"")</f>
        <v/>
      </c>
    </row>
    <row r="9" ht="30" customHeight="1">
      <c r="C9" s="23" t="inlineStr">
        <is>
          <t>Orange</t>
        </is>
      </c>
      <c r="D9" s="24" t="n"/>
      <c r="E9" s="24" t="n"/>
      <c r="F9" s="24" t="inlineStr">
        <is>
          <t>Poland</t>
        </is>
      </c>
      <c r="G9" s="25" t="n"/>
      <c r="H9" s="26" t="n">
        <v>80</v>
      </c>
      <c r="I9" s="26">
        <f>IFERROR((M9-H9),"")</f>
        <v/>
      </c>
      <c r="L9" s="22">
        <f>F9&amp;C9</f>
        <v/>
      </c>
      <c r="M9" s="22">
        <f>IFERROR(VLOOKUP(L9,#REF!,2,0),"")</f>
        <v/>
      </c>
    </row>
    <row r="10" ht="30" customHeight="1">
      <c r="C10" s="23" t="inlineStr">
        <is>
          <t>Play</t>
        </is>
      </c>
      <c r="D10" s="24" t="n"/>
      <c r="E10" s="24" t="n"/>
      <c r="F10" s="24" t="inlineStr">
        <is>
          <t>Poland</t>
        </is>
      </c>
      <c r="G10" s="25" t="n"/>
      <c r="H10" s="26" t="n">
        <v>126</v>
      </c>
      <c r="I10" s="26">
        <f>IFERROR((M10-H10),"")</f>
        <v/>
      </c>
      <c r="L10" s="22">
        <f>F10&amp;C10</f>
        <v/>
      </c>
      <c r="M10" s="22">
        <f>IFERROR(VLOOKUP(L10,#REF!,2,0),"")</f>
        <v/>
      </c>
    </row>
    <row r="11" ht="30" customHeight="1">
      <c r="C11" s="23" t="inlineStr">
        <is>
          <t>RTV Euro AGD</t>
        </is>
      </c>
      <c r="D11" s="24" t="n"/>
      <c r="E11" s="24" t="n"/>
      <c r="F11" s="24" t="inlineStr">
        <is>
          <t>Poland</t>
        </is>
      </c>
      <c r="G11" s="25" t="n"/>
      <c r="H11" s="26" t="n">
        <v>315</v>
      </c>
      <c r="I11" s="26">
        <f>IFERROR((M11-H11),"")</f>
        <v/>
      </c>
      <c r="L11" s="22">
        <f>F11&amp;C11</f>
        <v/>
      </c>
      <c r="M11" s="22">
        <f>IFERROR(VLOOKUP(L11,#REF!,2,0),"")</f>
        <v/>
      </c>
    </row>
    <row r="12" ht="30" customHeight="1">
      <c r="C12" s="23" t="inlineStr">
        <is>
          <t>T-Mobile</t>
        </is>
      </c>
      <c r="D12" s="24" t="n"/>
      <c r="E12" s="24" t="n"/>
      <c r="F12" s="24" t="inlineStr">
        <is>
          <t>Poland</t>
        </is>
      </c>
      <c r="G12" s="25" t="n"/>
      <c r="H12" s="26" t="n">
        <v>90</v>
      </c>
      <c r="I12" s="26">
        <f>IFERROR((M12-H12),"")</f>
        <v/>
      </c>
      <c r="L12" s="22">
        <f>F12&amp;C12</f>
        <v/>
      </c>
      <c r="M12" s="22">
        <f>IFERROR(VLOOKUP(L12,#REF!,2,0),"")</f>
        <v/>
      </c>
    </row>
    <row r="13" ht="30" customHeight="1">
      <c r="C13" s="23" t="inlineStr">
        <is>
          <t>XiaomiPL</t>
        </is>
      </c>
      <c r="D13" s="24" t="n"/>
      <c r="E13" s="24" t="n"/>
      <c r="F13" s="24" t="inlineStr">
        <is>
          <t>Poland</t>
        </is>
      </c>
      <c r="G13" s="25" t="n"/>
      <c r="H13" s="26" t="n">
        <v>57</v>
      </c>
      <c r="I13" s="26">
        <f>IFERROR((M13-H13),"")</f>
        <v/>
      </c>
      <c r="L13" s="22">
        <f>F13&amp;C13</f>
        <v/>
      </c>
      <c r="M13" s="22">
        <f>IFERROR(VLOOKUP(L13,#REF!,2,0),"")</f>
        <v/>
      </c>
    </row>
    <row r="14" ht="30" customHeight="1">
      <c r="C14" s="23" t="inlineStr">
        <is>
          <t>Zadowolenie</t>
        </is>
      </c>
      <c r="D14" s="24" t="n"/>
      <c r="E14" s="24" t="n"/>
      <c r="F14" s="24" t="inlineStr">
        <is>
          <t>Poland</t>
        </is>
      </c>
      <c r="G14" s="25" t="n"/>
      <c r="H14" s="26" t="n">
        <v>95</v>
      </c>
      <c r="I14" s="26">
        <f>IFERROR((M14-H14),"")</f>
        <v/>
      </c>
      <c r="L14" s="22">
        <f>F14&amp;C14</f>
        <v/>
      </c>
      <c r="M14" s="22">
        <f>IFERROR(VLOOKUP(L14,#REF!,2,0),"")</f>
        <v/>
      </c>
    </row>
    <row r="15" ht="18.75" customHeight="1">
      <c r="A15" s="31" t="n"/>
      <c r="B15" s="31" t="n"/>
      <c r="C15" s="32" t="n"/>
      <c r="D15" s="15" t="n"/>
      <c r="E15" s="15" t="n"/>
      <c r="F15" s="16" t="n"/>
      <c r="G15" s="15" t="n"/>
      <c r="H15" s="33">
        <f>SUM(H4:H14)</f>
        <v/>
      </c>
      <c r="I15" s="33">
        <f>SUM(I4:I14)</f>
        <v/>
      </c>
      <c r="J15" s="34" t="n"/>
      <c r="K15" s="34" t="n"/>
      <c r="L15" s="34" t="n"/>
      <c r="M15" s="35">
        <f>SUM(M4:M14)</f>
        <v/>
      </c>
    </row>
    <row r="16">
      <c r="A16" s="31" t="n"/>
      <c r="B16" s="31" t="n"/>
      <c r="C16" s="32" t="n"/>
      <c r="D16" s="15" t="n"/>
      <c r="E16" s="15" t="n"/>
      <c r="F16" s="16" t="n"/>
      <c r="G16" s="15" t="n"/>
      <c r="H16" s="17" t="n"/>
      <c r="I16" s="17" t="n"/>
    </row>
    <row r="17">
      <c r="A17" s="31" t="n"/>
      <c r="B17" s="31" t="n"/>
      <c r="C17" s="32" t="n"/>
      <c r="D17" s="15" t="n"/>
      <c r="E17" s="15" t="n"/>
      <c r="F17" s="16" t="n"/>
      <c r="G17" s="15" t="n"/>
      <c r="H17" s="17" t="n"/>
      <c r="I17" s="17" t="n"/>
    </row>
    <row r="18">
      <c r="A18" s="31" t="n"/>
      <c r="B18" s="31" t="n"/>
      <c r="C18" s="32" t="n"/>
      <c r="D18" s="15" t="n"/>
      <c r="E18" s="15" t="n"/>
      <c r="F18" s="16" t="n"/>
      <c r="G18" s="15" t="n"/>
      <c r="H18" s="17" t="n"/>
      <c r="I18" s="17" t="n"/>
    </row>
    <row r="19">
      <c r="A19" s="31" t="n"/>
      <c r="B19" s="31" t="n"/>
      <c r="C19" s="32" t="n"/>
      <c r="D19" s="15" t="n"/>
      <c r="E19" s="15" t="n"/>
      <c r="F19" s="16" t="n"/>
      <c r="G19" s="15" t="n"/>
      <c r="H19" s="17" t="n"/>
      <c r="I19" s="17" t="n"/>
    </row>
    <row r="20">
      <c r="A20" s="31" t="n"/>
      <c r="B20" s="31" t="n"/>
      <c r="C20" s="32" t="n"/>
      <c r="D20" s="15" t="n"/>
      <c r="E20" s="15" t="n"/>
      <c r="F20" s="16" t="n"/>
      <c r="G20" s="15" t="n"/>
      <c r="H20" s="17" t="n"/>
      <c r="I20" s="17" t="n"/>
    </row>
    <row r="21" ht="15.75" customHeight="1">
      <c r="A21" s="31" t="n"/>
      <c r="B21" s="31" t="n"/>
      <c r="C21" s="32" t="n"/>
      <c r="D21" s="15" t="n"/>
      <c r="E21" s="15" t="n"/>
      <c r="F21" s="16" t="n"/>
      <c r="G21" s="15" t="n"/>
      <c r="H21" s="17" t="n"/>
      <c r="I21" s="17" t="n"/>
    </row>
    <row r="22" ht="15.75" customHeight="1">
      <c r="A22" s="31" t="n"/>
      <c r="B22" s="31" t="n"/>
      <c r="C22" s="32" t="n"/>
      <c r="D22" s="15" t="n"/>
      <c r="E22" s="15" t="n"/>
      <c r="F22" s="16" t="n"/>
      <c r="G22" s="15" t="n"/>
      <c r="H22" s="17" t="n"/>
      <c r="I22" s="17" t="n"/>
    </row>
    <row r="23" ht="15.75" customHeight="1">
      <c r="A23" s="31" t="n"/>
      <c r="B23" s="31" t="n"/>
      <c r="C23" s="32" t="n"/>
      <c r="D23" s="15" t="n"/>
      <c r="E23" s="15" t="n"/>
      <c r="F23" s="16" t="n"/>
      <c r="G23" s="15" t="n"/>
      <c r="H23" s="17" t="n"/>
      <c r="I23" s="17" t="n"/>
    </row>
    <row r="24" ht="15.75" customHeight="1">
      <c r="A24" s="31" t="n"/>
      <c r="B24" s="31" t="n"/>
      <c r="C24" s="32" t="n"/>
      <c r="D24" s="15" t="n"/>
      <c r="E24" s="15" t="n"/>
      <c r="F24" s="16" t="n"/>
      <c r="G24" s="15" t="n"/>
      <c r="H24" s="17" t="n"/>
      <c r="I24" s="17" t="n"/>
    </row>
    <row r="25" ht="15.75" customHeight="1">
      <c r="A25" s="31" t="n"/>
      <c r="B25" s="31" t="n"/>
      <c r="C25" s="32" t="n"/>
      <c r="D25" s="15" t="n"/>
      <c r="E25" s="15" t="n"/>
      <c r="F25" s="16" t="n"/>
      <c r="G25" s="15" t="n"/>
      <c r="H25" s="17" t="n"/>
      <c r="I25" s="17" t="n"/>
    </row>
    <row r="26" ht="15.75" customHeight="1">
      <c r="A26" s="31" t="n"/>
      <c r="B26" s="31" t="n"/>
      <c r="C26" s="32" t="n"/>
      <c r="D26" s="15" t="n"/>
      <c r="E26" s="15" t="n"/>
      <c r="F26" s="16" t="n"/>
      <c r="G26" s="15" t="n"/>
      <c r="H26" s="17" t="n"/>
      <c r="I26" s="17" t="n"/>
    </row>
    <row r="27" ht="15.75" customHeight="1">
      <c r="A27" s="31" t="n"/>
      <c r="B27" s="31" t="n"/>
      <c r="C27" s="32" t="n"/>
      <c r="D27" s="15" t="n"/>
      <c r="E27" s="15" t="n"/>
      <c r="F27" s="16" t="n"/>
      <c r="G27" s="15" t="n"/>
      <c r="H27" s="17" t="n"/>
      <c r="I27" s="17" t="n"/>
    </row>
    <row r="28" ht="15.75" customHeight="1">
      <c r="A28" s="31" t="n"/>
      <c r="B28" s="31" t="n"/>
      <c r="C28" s="32" t="n"/>
      <c r="D28" s="15" t="n"/>
      <c r="E28" s="15" t="n"/>
      <c r="F28" s="16" t="n"/>
      <c r="G28" s="15" t="n"/>
      <c r="H28" s="17" t="n"/>
      <c r="I28" s="17" t="n"/>
    </row>
    <row r="29" ht="15.75" customHeight="1">
      <c r="A29" s="31" t="n"/>
      <c r="B29" s="31" t="n"/>
      <c r="C29" s="32" t="n"/>
      <c r="D29" s="15" t="n"/>
      <c r="E29" s="15" t="n"/>
      <c r="F29" s="16" t="n"/>
      <c r="G29" s="15" t="n"/>
      <c r="H29" s="17" t="n"/>
      <c r="I29" s="17" t="n"/>
    </row>
    <row r="30" ht="15.75" customHeight="1">
      <c r="A30" s="31" t="n"/>
      <c r="B30" s="31" t="n"/>
      <c r="C30" s="32" t="n"/>
      <c r="D30" s="15" t="n"/>
      <c r="E30" s="15" t="n"/>
      <c r="F30" s="16" t="n"/>
      <c r="G30" s="15" t="n"/>
      <c r="H30" s="17" t="n"/>
      <c r="I30" s="17" t="n"/>
    </row>
    <row r="31" ht="15.75" customHeight="1">
      <c r="A31" s="31" t="n"/>
      <c r="B31" s="31" t="n"/>
      <c r="C31" s="32" t="n"/>
      <c r="D31" s="15" t="n"/>
      <c r="E31" s="15" t="n"/>
      <c r="F31" s="16" t="n"/>
      <c r="G31" s="15" t="n"/>
      <c r="H31" s="17" t="n"/>
      <c r="I31" s="17" t="n"/>
    </row>
    <row r="32" ht="15.75" customHeight="1">
      <c r="A32" s="31" t="n"/>
      <c r="B32" s="31" t="n"/>
      <c r="C32" s="32" t="n"/>
      <c r="D32" s="15" t="n"/>
      <c r="E32" s="15" t="n"/>
      <c r="F32" s="16" t="n"/>
      <c r="G32" s="15" t="n"/>
      <c r="H32" s="17" t="n"/>
      <c r="I32" s="17" t="n"/>
    </row>
    <row r="33" ht="15.75" customHeight="1">
      <c r="A33" s="31" t="n"/>
      <c r="B33" s="31" t="n"/>
      <c r="C33" s="32" t="n"/>
      <c r="D33" s="15" t="n"/>
      <c r="E33" s="15" t="n"/>
      <c r="F33" s="16" t="n"/>
      <c r="G33" s="15" t="n"/>
      <c r="H33" s="17" t="n"/>
      <c r="I33" s="17" t="n"/>
    </row>
    <row r="34" ht="15.75" customHeight="1">
      <c r="A34" s="31" t="n"/>
      <c r="B34" s="31" t="n"/>
      <c r="C34" s="32" t="n"/>
      <c r="D34" s="15" t="n"/>
      <c r="E34" s="15" t="n"/>
      <c r="F34" s="16" t="n"/>
      <c r="G34" s="15" t="n"/>
      <c r="H34" s="17" t="n"/>
      <c r="I34" s="17" t="n"/>
    </row>
    <row r="35" ht="15.75" customHeight="1">
      <c r="A35" s="31" t="n"/>
      <c r="B35" s="31" t="n"/>
      <c r="C35" s="32" t="n"/>
      <c r="D35" s="15" t="n"/>
      <c r="E35" s="15" t="n"/>
      <c r="F35" s="16" t="n"/>
      <c r="G35" s="15" t="n"/>
      <c r="H35" s="17" t="n"/>
      <c r="I35" s="17" t="n"/>
    </row>
    <row r="36" ht="15.75" customHeight="1">
      <c r="A36" s="31" t="n"/>
      <c r="B36" s="31" t="n"/>
      <c r="C36" s="32" t="n"/>
      <c r="D36" s="15" t="n"/>
      <c r="E36" s="15" t="n"/>
      <c r="F36" s="16" t="n"/>
      <c r="G36" s="15" t="n"/>
      <c r="H36" s="17" t="n"/>
      <c r="I36" s="17" t="n"/>
    </row>
    <row r="37" ht="15.75" customHeight="1">
      <c r="A37" s="31" t="n"/>
      <c r="B37" s="31" t="n"/>
      <c r="C37" s="32" t="n"/>
      <c r="D37" s="15" t="n"/>
      <c r="E37" s="15" t="n"/>
      <c r="F37" s="16" t="n"/>
      <c r="G37" s="15" t="n"/>
      <c r="H37" s="17" t="n"/>
      <c r="I37" s="17" t="n"/>
    </row>
    <row r="38" ht="15.75" customHeight="1">
      <c r="A38" s="31" t="n"/>
      <c r="B38" s="31" t="n"/>
      <c r="C38" s="32" t="n"/>
      <c r="D38" s="15" t="n"/>
      <c r="E38" s="15" t="n"/>
      <c r="F38" s="16" t="n"/>
      <c r="G38" s="15" t="n"/>
      <c r="H38" s="17" t="n"/>
      <c r="I38" s="17" t="n"/>
    </row>
    <row r="39" ht="15.75" customHeight="1">
      <c r="A39" s="31" t="n"/>
      <c r="B39" s="31" t="n"/>
      <c r="C39" s="32" t="n"/>
      <c r="D39" s="15" t="n"/>
      <c r="E39" s="15" t="n"/>
      <c r="F39" s="16" t="n"/>
      <c r="G39" s="15" t="n"/>
      <c r="H39" s="17" t="n"/>
      <c r="I39" s="17" t="n"/>
    </row>
    <row r="40" ht="15.75" customHeight="1">
      <c r="A40" s="31" t="n"/>
      <c r="B40" s="31" t="n"/>
      <c r="C40" s="32" t="n"/>
      <c r="D40" s="15" t="n"/>
      <c r="E40" s="15" t="n"/>
      <c r="F40" s="16" t="n"/>
      <c r="G40" s="15" t="n"/>
      <c r="H40" s="17" t="n"/>
      <c r="I40" s="17" t="n"/>
    </row>
    <row r="41" ht="15.75" customHeight="1">
      <c r="A41" s="31" t="n"/>
      <c r="B41" s="31" t="n"/>
      <c r="C41" s="32" t="n"/>
      <c r="D41" s="15" t="n"/>
      <c r="E41" s="15" t="n"/>
      <c r="F41" s="16" t="n"/>
      <c r="G41" s="15" t="n"/>
      <c r="H41" s="17" t="n"/>
      <c r="I41" s="17" t="n"/>
    </row>
    <row r="42" ht="15.75" customHeight="1">
      <c r="A42" s="31" t="n"/>
      <c r="B42" s="31" t="n"/>
      <c r="C42" s="32" t="n"/>
      <c r="D42" s="15" t="n"/>
      <c r="E42" s="15" t="n"/>
      <c r="F42" s="16" t="n"/>
      <c r="G42" s="15" t="n"/>
      <c r="H42" s="17" t="n"/>
      <c r="I42" s="17" t="n"/>
    </row>
    <row r="43" ht="15.75" customHeight="1">
      <c r="A43" s="31" t="n"/>
      <c r="B43" s="31" t="n"/>
      <c r="C43" s="32" t="n"/>
      <c r="D43" s="15" t="n"/>
      <c r="E43" s="15" t="n"/>
      <c r="F43" s="16" t="n"/>
      <c r="G43" s="15" t="n"/>
      <c r="H43" s="17" t="n"/>
      <c r="I43" s="17" t="n"/>
    </row>
    <row r="44" ht="15.75" customHeight="1">
      <c r="A44" s="31" t="n"/>
      <c r="B44" s="31" t="n"/>
      <c r="C44" s="32" t="n"/>
      <c r="D44" s="15" t="n"/>
      <c r="E44" s="15" t="n"/>
      <c r="F44" s="16" t="n"/>
      <c r="G44" s="15" t="n"/>
      <c r="H44" s="17" t="n"/>
      <c r="I44" s="17" t="n"/>
    </row>
    <row r="45" ht="15.75" customHeight="1">
      <c r="A45" s="31" t="n"/>
      <c r="B45" s="31" t="n"/>
      <c r="C45" s="32" t="n"/>
      <c r="D45" s="15" t="n"/>
      <c r="E45" s="15" t="n"/>
      <c r="F45" s="16" t="n"/>
      <c r="G45" s="15" t="n"/>
      <c r="H45" s="17" t="n"/>
      <c r="I45" s="17" t="n"/>
    </row>
    <row r="46" ht="15.75" customHeight="1">
      <c r="A46" s="31" t="n"/>
      <c r="B46" s="31" t="n"/>
      <c r="C46" s="32" t="n"/>
      <c r="D46" s="15" t="n"/>
      <c r="E46" s="15" t="n"/>
      <c r="F46" s="16" t="n"/>
      <c r="G46" s="15" t="n"/>
      <c r="H46" s="17" t="n"/>
      <c r="I46" s="17" t="n"/>
    </row>
    <row r="47" ht="15.75" customHeight="1">
      <c r="A47" s="31" t="n"/>
      <c r="B47" s="31" t="n"/>
      <c r="C47" s="32" t="n"/>
      <c r="D47" s="15" t="n"/>
      <c r="E47" s="15" t="n"/>
      <c r="F47" s="16" t="n"/>
      <c r="G47" s="15" t="n"/>
      <c r="H47" s="17" t="n"/>
      <c r="I47" s="17" t="n"/>
    </row>
    <row r="48" ht="15.75" customHeight="1">
      <c r="A48" s="31" t="n"/>
      <c r="B48" s="31" t="n"/>
      <c r="C48" s="32" t="n"/>
      <c r="D48" s="15" t="n"/>
      <c r="E48" s="15" t="n"/>
      <c r="F48" s="16" t="n"/>
      <c r="G48" s="15" t="n"/>
      <c r="H48" s="17" t="n"/>
      <c r="I48" s="17" t="n"/>
    </row>
    <row r="49" ht="15.75" customHeight="1">
      <c r="A49" s="31" t="n"/>
      <c r="B49" s="31" t="n"/>
      <c r="C49" s="32" t="n"/>
      <c r="D49" s="15" t="n"/>
      <c r="E49" s="15" t="n"/>
      <c r="F49" s="16" t="n"/>
      <c r="G49" s="15" t="n"/>
      <c r="H49" s="17" t="n"/>
      <c r="I49" s="17" t="n"/>
    </row>
    <row r="50" ht="15.75" customHeight="1">
      <c r="A50" s="31" t="n"/>
      <c r="B50" s="31" t="n"/>
      <c r="C50" s="32" t="n"/>
      <c r="D50" s="15" t="n"/>
      <c r="E50" s="15" t="n"/>
      <c r="F50" s="16" t="n"/>
      <c r="G50" s="15" t="n"/>
      <c r="H50" s="17" t="n"/>
      <c r="I50" s="17" t="n"/>
    </row>
    <row r="51" ht="15.75" customHeight="1">
      <c r="A51" s="31" t="n"/>
      <c r="B51" s="31" t="n"/>
      <c r="C51" s="32" t="n"/>
      <c r="D51" s="15" t="n"/>
      <c r="E51" s="15" t="n"/>
      <c r="F51" s="16" t="n"/>
      <c r="G51" s="15" t="n"/>
      <c r="H51" s="17" t="n"/>
      <c r="I51" s="17" t="n"/>
    </row>
    <row r="52" ht="15.75" customHeight="1">
      <c r="A52" s="31" t="n"/>
      <c r="B52" s="31" t="n"/>
      <c r="C52" s="32" t="n"/>
      <c r="D52" s="15" t="n"/>
      <c r="E52" s="15" t="n"/>
      <c r="F52" s="16" t="n"/>
      <c r="G52" s="15" t="n"/>
      <c r="H52" s="17" t="n"/>
      <c r="I52" s="17" t="n"/>
    </row>
    <row r="53" ht="15.75" customHeight="1">
      <c r="A53" s="31" t="n"/>
      <c r="B53" s="31" t="n"/>
      <c r="C53" s="32" t="n"/>
      <c r="D53" s="15" t="n"/>
      <c r="E53" s="15" t="n"/>
      <c r="F53" s="16" t="n"/>
      <c r="G53" s="15" t="n"/>
      <c r="H53" s="17" t="n"/>
      <c r="I53" s="17" t="n"/>
    </row>
    <row r="54" ht="15.75" customHeight="1">
      <c r="A54" s="31" t="n"/>
      <c r="B54" s="31" t="n"/>
      <c r="C54" s="32" t="n"/>
      <c r="D54" s="15" t="n"/>
      <c r="E54" s="15" t="n"/>
      <c r="F54" s="16" t="n"/>
      <c r="G54" s="15" t="n"/>
      <c r="H54" s="17" t="n"/>
      <c r="I54" s="17" t="n"/>
    </row>
    <row r="55" ht="15.75" customHeight="1">
      <c r="A55" s="31" t="n"/>
      <c r="B55" s="31" t="n"/>
      <c r="C55" s="32" t="n"/>
      <c r="D55" s="15" t="n"/>
      <c r="E55" s="15" t="n"/>
      <c r="F55" s="16" t="n"/>
      <c r="G55" s="15" t="n"/>
      <c r="H55" s="17" t="n"/>
      <c r="I55" s="17" t="n"/>
    </row>
    <row r="56" ht="15.75" customHeight="1">
      <c r="A56" s="31" t="n"/>
      <c r="B56" s="31" t="n"/>
      <c r="C56" s="32" t="n"/>
      <c r="D56" s="15" t="n"/>
      <c r="E56" s="15" t="n"/>
      <c r="F56" s="16" t="n"/>
      <c r="G56" s="15" t="n"/>
      <c r="H56" s="17" t="n"/>
      <c r="I56" s="17" t="n"/>
    </row>
    <row r="57" ht="15.75" customHeight="1">
      <c r="A57" s="31" t="n"/>
      <c r="B57" s="31" t="n"/>
      <c r="C57" s="32" t="n"/>
      <c r="D57" s="15" t="n"/>
      <c r="E57" s="15" t="n"/>
      <c r="F57" s="16" t="n"/>
      <c r="G57" s="15" t="n"/>
      <c r="H57" s="17" t="n"/>
      <c r="I57" s="17" t="n"/>
    </row>
    <row r="58" ht="15.75" customHeight="1">
      <c r="A58" s="31" t="n"/>
      <c r="B58" s="31" t="n"/>
      <c r="C58" s="32" t="n"/>
      <c r="D58" s="15" t="n"/>
      <c r="E58" s="15" t="n"/>
      <c r="F58" s="16" t="n"/>
      <c r="G58" s="15" t="n"/>
      <c r="H58" s="17" t="n"/>
      <c r="I58" s="17" t="n"/>
    </row>
    <row r="59" ht="15.75" customHeight="1">
      <c r="A59" s="31" t="n"/>
      <c r="B59" s="31" t="n"/>
      <c r="C59" s="32" t="n"/>
      <c r="D59" s="15" t="n"/>
      <c r="E59" s="15" t="n"/>
      <c r="F59" s="16" t="n"/>
      <c r="G59" s="15" t="n"/>
      <c r="H59" s="17" t="n"/>
      <c r="I59" s="17" t="n"/>
    </row>
    <row r="60" ht="15.75" customHeight="1">
      <c r="A60" s="31" t="n"/>
      <c r="B60" s="31" t="n"/>
      <c r="C60" s="32" t="n"/>
      <c r="D60" s="15" t="n"/>
      <c r="E60" s="15" t="n"/>
      <c r="F60" s="16" t="n"/>
      <c r="G60" s="15" t="n"/>
      <c r="H60" s="17" t="n"/>
      <c r="I60" s="17" t="n"/>
    </row>
    <row r="61" ht="15.75" customHeight="1">
      <c r="A61" s="31" t="n"/>
      <c r="B61" s="31" t="n"/>
      <c r="C61" s="32" t="n"/>
      <c r="D61" s="15" t="n"/>
      <c r="E61" s="15" t="n"/>
      <c r="F61" s="16" t="n"/>
      <c r="G61" s="15" t="n"/>
      <c r="H61" s="17" t="n"/>
      <c r="I61" s="17" t="n"/>
    </row>
    <row r="62" ht="15.75" customHeight="1">
      <c r="A62" s="31" t="n"/>
      <c r="B62" s="31" t="n"/>
      <c r="C62" s="32" t="n"/>
      <c r="D62" s="15" t="n"/>
      <c r="E62" s="15" t="n"/>
      <c r="F62" s="16" t="n"/>
      <c r="G62" s="15" t="n"/>
      <c r="H62" s="17" t="n"/>
      <c r="I62" s="17" t="n"/>
    </row>
    <row r="63" ht="15.75" customHeight="1">
      <c r="A63" s="31" t="n"/>
      <c r="B63" s="31" t="n"/>
      <c r="C63" s="32" t="n"/>
      <c r="D63" s="15" t="n"/>
      <c r="E63" s="15" t="n"/>
      <c r="F63" s="16" t="n"/>
      <c r="G63" s="15" t="n"/>
      <c r="H63" s="17" t="n"/>
      <c r="I63" s="17" t="n"/>
    </row>
    <row r="64" ht="15.75" customHeight="1">
      <c r="A64" s="31" t="n"/>
      <c r="B64" s="31" t="n"/>
      <c r="C64" s="32" t="n"/>
      <c r="D64" s="15" t="n"/>
      <c r="E64" s="15" t="n"/>
      <c r="F64" s="16" t="n"/>
      <c r="G64" s="15" t="n"/>
      <c r="H64" s="17" t="n"/>
      <c r="I64" s="17" t="n"/>
    </row>
    <row r="65" ht="15.75" customHeight="1">
      <c r="A65" s="31" t="n"/>
      <c r="B65" s="31" t="n"/>
      <c r="C65" s="32" t="n"/>
      <c r="D65" s="15" t="n"/>
      <c r="E65" s="15" t="n"/>
      <c r="F65" s="16" t="n"/>
      <c r="G65" s="15" t="n"/>
      <c r="H65" s="17" t="n"/>
      <c r="I65" s="17" t="n"/>
    </row>
    <row r="66" ht="15.75" customHeight="1">
      <c r="A66" s="31" t="n"/>
      <c r="B66" s="31" t="n"/>
      <c r="C66" s="32" t="n"/>
      <c r="D66" s="15" t="n"/>
      <c r="E66" s="15" t="n"/>
      <c r="F66" s="16" t="n"/>
      <c r="G66" s="15" t="n"/>
      <c r="H66" s="17" t="n"/>
      <c r="I66" s="17" t="n"/>
    </row>
    <row r="67" ht="15.75" customHeight="1">
      <c r="A67" s="31" t="n"/>
      <c r="B67" s="31" t="n"/>
      <c r="C67" s="32" t="n"/>
      <c r="D67" s="15" t="n"/>
      <c r="E67" s="15" t="n"/>
      <c r="F67" s="16" t="n"/>
      <c r="G67" s="15" t="n"/>
      <c r="H67" s="17" t="n"/>
      <c r="I67" s="17" t="n"/>
    </row>
    <row r="68" ht="15.75" customHeight="1">
      <c r="A68" s="31" t="n"/>
      <c r="B68" s="31" t="n"/>
      <c r="C68" s="32" t="n"/>
      <c r="D68" s="15" t="n"/>
      <c r="E68" s="15" t="n"/>
      <c r="F68" s="16" t="n"/>
      <c r="G68" s="15" t="n"/>
      <c r="H68" s="17" t="n"/>
      <c r="I68" s="17" t="n"/>
    </row>
    <row r="69" ht="15.75" customHeight="1">
      <c r="A69" s="31" t="n"/>
      <c r="B69" s="31" t="n"/>
      <c r="C69" s="32" t="n"/>
      <c r="D69" s="15" t="n"/>
      <c r="E69" s="15" t="n"/>
      <c r="F69" s="16" t="n"/>
      <c r="G69" s="15" t="n"/>
      <c r="H69" s="17" t="n"/>
      <c r="I69" s="17" t="n"/>
    </row>
    <row r="70" ht="15.75" customHeight="1">
      <c r="A70" s="31" t="n"/>
      <c r="B70" s="31" t="n"/>
      <c r="C70" s="32" t="n"/>
      <c r="D70" s="15" t="n"/>
      <c r="E70" s="15" t="n"/>
      <c r="F70" s="16" t="n"/>
      <c r="G70" s="15" t="n"/>
      <c r="H70" s="17" t="n"/>
      <c r="I70" s="17" t="n"/>
    </row>
    <row r="71" ht="15.75" customHeight="1">
      <c r="A71" s="31" t="n"/>
      <c r="B71" s="31" t="n"/>
      <c r="C71" s="32" t="n"/>
      <c r="D71" s="15" t="n"/>
      <c r="E71" s="15" t="n"/>
      <c r="F71" s="16" t="n"/>
      <c r="G71" s="15" t="n"/>
      <c r="H71" s="17" t="n"/>
      <c r="I71" s="17" t="n"/>
    </row>
    <row r="72" ht="15.75" customHeight="1">
      <c r="A72" s="31" t="n"/>
      <c r="B72" s="31" t="n"/>
      <c r="C72" s="32" t="n"/>
      <c r="D72" s="15" t="n"/>
      <c r="E72" s="15" t="n"/>
      <c r="F72" s="16" t="n"/>
      <c r="G72" s="15" t="n"/>
      <c r="H72" s="17" t="n"/>
      <c r="I72" s="17" t="n"/>
    </row>
    <row r="73" ht="15.75" customHeight="1">
      <c r="A73" s="31" t="n"/>
      <c r="B73" s="31" t="n"/>
      <c r="C73" s="32" t="n"/>
      <c r="D73" s="15" t="n"/>
      <c r="E73" s="15" t="n"/>
      <c r="F73" s="16" t="n"/>
      <c r="G73" s="15" t="n"/>
      <c r="H73" s="17" t="n"/>
      <c r="I73" s="17" t="n"/>
    </row>
    <row r="74" ht="15.75" customHeight="1">
      <c r="A74" s="31" t="n"/>
      <c r="B74" s="31" t="n"/>
      <c r="C74" s="32" t="n"/>
      <c r="D74" s="15" t="n"/>
      <c r="E74" s="15" t="n"/>
      <c r="F74" s="16" t="n"/>
      <c r="G74" s="15" t="n"/>
      <c r="H74" s="17" t="n"/>
      <c r="I74" s="17" t="n"/>
    </row>
    <row r="75" ht="15.75" customHeight="1">
      <c r="A75" s="31" t="n"/>
      <c r="B75" s="31" t="n"/>
      <c r="C75" s="32" t="n"/>
      <c r="D75" s="15" t="n"/>
      <c r="E75" s="15" t="n"/>
      <c r="F75" s="16" t="n"/>
      <c r="G75" s="15" t="n"/>
      <c r="H75" s="17" t="n"/>
      <c r="I75" s="17" t="n"/>
    </row>
    <row r="76" ht="15.75" customHeight="1">
      <c r="A76" s="31" t="n"/>
      <c r="B76" s="31" t="n"/>
      <c r="C76" s="32" t="n"/>
      <c r="D76" s="15" t="n"/>
      <c r="E76" s="15" t="n"/>
      <c r="F76" s="16" t="n"/>
      <c r="G76" s="15" t="n"/>
      <c r="H76" s="17" t="n"/>
      <c r="I76" s="17" t="n"/>
    </row>
    <row r="77" ht="15.75" customHeight="1">
      <c r="A77" s="31" t="n"/>
      <c r="B77" s="31" t="n"/>
      <c r="C77" s="32" t="n"/>
      <c r="D77" s="15" t="n"/>
      <c r="E77" s="15" t="n"/>
      <c r="F77" s="16" t="n"/>
      <c r="G77" s="15" t="n"/>
      <c r="H77" s="17" t="n"/>
      <c r="I77" s="17" t="n"/>
    </row>
    <row r="78" ht="15.75" customHeight="1">
      <c r="A78" s="31" t="n"/>
      <c r="B78" s="31" t="n"/>
      <c r="C78" s="32" t="n"/>
      <c r="D78" s="15" t="n"/>
      <c r="E78" s="15" t="n"/>
      <c r="F78" s="16" t="n"/>
      <c r="G78" s="15" t="n"/>
      <c r="H78" s="17" t="n"/>
      <c r="I78" s="17" t="n"/>
    </row>
    <row r="79" ht="15.75" customHeight="1">
      <c r="A79" s="31" t="n"/>
      <c r="B79" s="31" t="n"/>
      <c r="C79" s="32" t="n"/>
      <c r="D79" s="15" t="n"/>
      <c r="E79" s="15" t="n"/>
      <c r="F79" s="16" t="n"/>
      <c r="G79" s="15" t="n"/>
      <c r="H79" s="17" t="n"/>
      <c r="I79" s="17" t="n"/>
    </row>
    <row r="80" ht="15.75" customHeight="1">
      <c r="A80" s="31" t="n"/>
      <c r="B80" s="31" t="n"/>
      <c r="C80" s="32" t="n"/>
      <c r="D80" s="15" t="n"/>
      <c r="E80" s="15" t="n"/>
      <c r="F80" s="16" t="n"/>
      <c r="G80" s="15" t="n"/>
      <c r="H80" s="17" t="n"/>
      <c r="I80" s="17" t="n"/>
    </row>
    <row r="81" ht="15.75" customHeight="1">
      <c r="A81" s="31" t="n"/>
      <c r="B81" s="31" t="n"/>
      <c r="C81" s="32" t="n"/>
      <c r="D81" s="15" t="n"/>
      <c r="E81" s="15" t="n"/>
      <c r="F81" s="16" t="n"/>
      <c r="G81" s="15" t="n"/>
      <c r="H81" s="17" t="n"/>
      <c r="I81" s="17" t="n"/>
    </row>
    <row r="82" ht="15.75" customHeight="1">
      <c r="A82" s="31" t="n"/>
      <c r="B82" s="31" t="n"/>
      <c r="C82" s="32" t="n"/>
      <c r="D82" s="15" t="n"/>
      <c r="E82" s="15" t="n"/>
      <c r="F82" s="16" t="n"/>
      <c r="G82" s="15" t="n"/>
      <c r="H82" s="17" t="n"/>
      <c r="I82" s="17" t="n"/>
    </row>
    <row r="83" ht="15.75" customHeight="1">
      <c r="A83" s="31" t="n"/>
      <c r="B83" s="31" t="n"/>
      <c r="C83" s="32" t="n"/>
      <c r="D83" s="15" t="n"/>
      <c r="E83" s="15" t="n"/>
      <c r="F83" s="16" t="n"/>
      <c r="G83" s="15" t="n"/>
      <c r="H83" s="17" t="n"/>
      <c r="I83" s="17" t="n"/>
    </row>
    <row r="84" ht="15.75" customHeight="1">
      <c r="A84" s="31" t="n"/>
      <c r="B84" s="31" t="n"/>
      <c r="C84" s="32" t="n"/>
      <c r="D84" s="15" t="n"/>
      <c r="E84" s="15" t="n"/>
      <c r="F84" s="16" t="n"/>
      <c r="G84" s="15" t="n"/>
      <c r="H84" s="17" t="n"/>
      <c r="I84" s="17" t="n"/>
    </row>
    <row r="85" ht="15.75" customHeight="1">
      <c r="A85" s="31" t="n"/>
      <c r="B85" s="31" t="n"/>
      <c r="C85" s="32" t="n"/>
      <c r="D85" s="15" t="n"/>
      <c r="E85" s="15" t="n"/>
      <c r="F85" s="16" t="n"/>
      <c r="G85" s="15" t="n"/>
      <c r="H85" s="17" t="n"/>
      <c r="I85" s="17" t="n"/>
    </row>
    <row r="86" ht="15.75" customHeight="1">
      <c r="A86" s="31" t="n"/>
      <c r="B86" s="31" t="n"/>
      <c r="C86" s="32" t="n"/>
      <c r="D86" s="15" t="n"/>
      <c r="E86" s="15" t="n"/>
      <c r="F86" s="16" t="n"/>
      <c r="G86" s="15" t="n"/>
      <c r="H86" s="17" t="n"/>
      <c r="I86" s="17" t="n"/>
    </row>
    <row r="87" ht="15.75" customHeight="1">
      <c r="A87" s="31" t="n"/>
      <c r="B87" s="31" t="n"/>
      <c r="C87" s="32" t="n"/>
      <c r="D87" s="15" t="n"/>
      <c r="E87" s="15" t="n"/>
      <c r="F87" s="16" t="n"/>
      <c r="G87" s="15" t="n"/>
      <c r="H87" s="17" t="n"/>
      <c r="I87" s="17" t="n"/>
    </row>
    <row r="88" ht="15.75" customHeight="1">
      <c r="A88" s="31" t="n"/>
      <c r="B88" s="31" t="n"/>
      <c r="C88" s="32" t="n"/>
      <c r="D88" s="15" t="n"/>
      <c r="E88" s="15" t="n"/>
      <c r="F88" s="16" t="n"/>
      <c r="G88" s="15" t="n"/>
      <c r="H88" s="17" t="n"/>
      <c r="I88" s="17" t="n"/>
    </row>
    <row r="89" ht="15.75" customHeight="1">
      <c r="A89" s="31" t="n"/>
      <c r="B89" s="31" t="n"/>
      <c r="C89" s="32" t="n"/>
      <c r="D89" s="15" t="n"/>
      <c r="E89" s="15" t="n"/>
      <c r="F89" s="16" t="n"/>
      <c r="G89" s="15" t="n"/>
      <c r="H89" s="17" t="n"/>
      <c r="I89" s="17" t="n"/>
    </row>
    <row r="90" ht="15.75" customHeight="1">
      <c r="A90" s="31" t="n"/>
      <c r="B90" s="31" t="n"/>
      <c r="C90" s="32" t="n"/>
      <c r="D90" s="15" t="n"/>
      <c r="E90" s="15" t="n"/>
      <c r="F90" s="16" t="n"/>
      <c r="G90" s="15" t="n"/>
      <c r="H90" s="17" t="n"/>
      <c r="I90" s="17" t="n"/>
    </row>
    <row r="91" ht="15.75" customHeight="1">
      <c r="A91" s="31" t="n"/>
      <c r="B91" s="31" t="n"/>
      <c r="C91" s="32" t="n"/>
      <c r="D91" s="15" t="n"/>
      <c r="E91" s="15" t="n"/>
      <c r="F91" s="16" t="n"/>
      <c r="G91" s="15" t="n"/>
      <c r="H91" s="17" t="n"/>
      <c r="I91" s="17" t="n"/>
    </row>
    <row r="92" ht="15.75" customHeight="1">
      <c r="A92" s="31" t="n"/>
      <c r="B92" s="31" t="n"/>
      <c r="C92" s="32" t="n"/>
      <c r="D92" s="15" t="n"/>
      <c r="E92" s="15" t="n"/>
      <c r="F92" s="16" t="n"/>
      <c r="G92" s="15" t="n"/>
      <c r="H92" s="17" t="n"/>
      <c r="I92" s="17" t="n"/>
    </row>
    <row r="93" ht="15.75" customHeight="1">
      <c r="A93" s="31" t="n"/>
      <c r="B93" s="31" t="n"/>
      <c r="C93" s="32" t="n"/>
      <c r="D93" s="15" t="n"/>
      <c r="E93" s="15" t="n"/>
      <c r="F93" s="16" t="n"/>
      <c r="G93" s="15" t="n"/>
      <c r="H93" s="17" t="n"/>
      <c r="I93" s="17" t="n"/>
    </row>
    <row r="94" ht="15.75" customHeight="1">
      <c r="A94" s="31" t="n"/>
      <c r="B94" s="31" t="n"/>
      <c r="C94" s="32" t="n"/>
      <c r="D94" s="15" t="n"/>
      <c r="E94" s="15" t="n"/>
      <c r="F94" s="16" t="n"/>
      <c r="G94" s="15" t="n"/>
      <c r="H94" s="17" t="n"/>
      <c r="I94" s="17" t="n"/>
    </row>
    <row r="95" ht="15.75" customHeight="1">
      <c r="A95" s="31" t="n"/>
      <c r="B95" s="31" t="n"/>
      <c r="C95" s="32" t="n"/>
      <c r="D95" s="15" t="n"/>
      <c r="E95" s="15" t="n"/>
      <c r="F95" s="16" t="n"/>
      <c r="G95" s="15" t="n"/>
      <c r="H95" s="17" t="n"/>
      <c r="I95" s="17" t="n"/>
    </row>
    <row r="96" ht="15.75" customHeight="1">
      <c r="A96" s="31" t="n"/>
      <c r="B96" s="31" t="n"/>
      <c r="C96" s="32" t="n"/>
      <c r="D96" s="15" t="n"/>
      <c r="E96" s="15" t="n"/>
      <c r="F96" s="16" t="n"/>
      <c r="G96" s="15" t="n"/>
      <c r="H96" s="17" t="n"/>
      <c r="I96" s="17" t="n"/>
    </row>
    <row r="97" ht="15.75" customHeight="1">
      <c r="A97" s="31" t="n"/>
      <c r="B97" s="31" t="n"/>
      <c r="C97" s="32" t="n"/>
      <c r="D97" s="15" t="n"/>
      <c r="E97" s="15" t="n"/>
      <c r="F97" s="16" t="n"/>
      <c r="G97" s="15" t="n"/>
      <c r="H97" s="17" t="n"/>
      <c r="I97" s="17" t="n"/>
    </row>
    <row r="98" ht="15.75" customHeight="1">
      <c r="A98" s="31" t="n"/>
      <c r="B98" s="31" t="n"/>
      <c r="C98" s="32" t="n"/>
      <c r="D98" s="15" t="n"/>
      <c r="E98" s="15" t="n"/>
      <c r="F98" s="16" t="n"/>
      <c r="G98" s="15" t="n"/>
      <c r="H98" s="17" t="n"/>
      <c r="I98" s="17" t="n"/>
    </row>
    <row r="99" ht="15.75" customHeight="1">
      <c r="A99" s="31" t="n"/>
      <c r="B99" s="31" t="n"/>
      <c r="C99" s="32" t="n"/>
      <c r="D99" s="15" t="n"/>
      <c r="E99" s="15" t="n"/>
      <c r="F99" s="16" t="n"/>
      <c r="G99" s="15" t="n"/>
      <c r="H99" s="17" t="n"/>
      <c r="I99" s="17" t="n"/>
    </row>
    <row r="100" ht="15.75" customHeight="1">
      <c r="A100" s="31" t="n"/>
      <c r="B100" s="31" t="n"/>
      <c r="C100" s="32" t="n"/>
      <c r="D100" s="15" t="n"/>
      <c r="E100" s="15" t="n"/>
      <c r="F100" s="16" t="n"/>
      <c r="G100" s="15" t="n"/>
      <c r="H100" s="17" t="n"/>
      <c r="I100" s="17" t="n"/>
    </row>
    <row r="101" ht="15.75" customHeight="1">
      <c r="A101" s="31" t="n"/>
      <c r="B101" s="31" t="n"/>
      <c r="C101" s="32" t="n"/>
      <c r="D101" s="15" t="n"/>
      <c r="E101" s="15" t="n"/>
      <c r="F101" s="16" t="n"/>
      <c r="G101" s="15" t="n"/>
      <c r="H101" s="17" t="n"/>
      <c r="I101" s="17" t="n"/>
    </row>
    <row r="102" ht="15.75" customHeight="1">
      <c r="A102" s="31" t="n"/>
      <c r="B102" s="31" t="n"/>
      <c r="C102" s="32" t="n"/>
      <c r="D102" s="15" t="n"/>
      <c r="E102" s="15" t="n"/>
      <c r="F102" s="16" t="n"/>
      <c r="G102" s="15" t="n"/>
      <c r="H102" s="17" t="n"/>
      <c r="I102" s="17" t="n"/>
    </row>
    <row r="103" ht="15.75" customHeight="1">
      <c r="A103" s="31" t="n"/>
      <c r="B103" s="31" t="n"/>
      <c r="C103" s="32" t="n"/>
      <c r="D103" s="15" t="n"/>
      <c r="E103" s="15" t="n"/>
      <c r="F103" s="16" t="n"/>
      <c r="G103" s="15" t="n"/>
      <c r="H103" s="17" t="n"/>
      <c r="I103" s="17" t="n"/>
    </row>
    <row r="104" ht="15.75" customHeight="1">
      <c r="A104" s="31" t="n"/>
      <c r="B104" s="31" t="n"/>
      <c r="C104" s="32" t="n"/>
      <c r="D104" s="15" t="n"/>
      <c r="E104" s="15" t="n"/>
      <c r="F104" s="16" t="n"/>
      <c r="G104" s="15" t="n"/>
      <c r="H104" s="17" t="n"/>
      <c r="I104" s="17" t="n"/>
    </row>
    <row r="105" ht="15.75" customHeight="1">
      <c r="A105" s="31" t="n"/>
      <c r="B105" s="31" t="n"/>
      <c r="C105" s="32" t="n"/>
      <c r="D105" s="15" t="n"/>
      <c r="E105" s="15" t="n"/>
      <c r="F105" s="16" t="n"/>
      <c r="G105" s="15" t="n"/>
      <c r="H105" s="17" t="n"/>
      <c r="I105" s="17" t="n"/>
    </row>
    <row r="106" ht="15.75" customHeight="1">
      <c r="A106" s="31" t="n"/>
      <c r="B106" s="31" t="n"/>
      <c r="C106" s="32" t="n"/>
      <c r="D106" s="15" t="n"/>
      <c r="E106" s="15" t="n"/>
      <c r="F106" s="16" t="n"/>
      <c r="G106" s="15" t="n"/>
      <c r="H106" s="17" t="n"/>
      <c r="I106" s="17" t="n"/>
    </row>
    <row r="107" ht="15.75" customHeight="1">
      <c r="A107" s="31" t="n"/>
      <c r="B107" s="31" t="n"/>
      <c r="C107" s="32" t="n"/>
      <c r="D107" s="15" t="n"/>
      <c r="E107" s="15" t="n"/>
      <c r="F107" s="16" t="n"/>
      <c r="G107" s="15" t="n"/>
      <c r="H107" s="17" t="n"/>
      <c r="I107" s="17" t="n"/>
    </row>
    <row r="108" ht="15.75" customHeight="1">
      <c r="A108" s="31" t="n"/>
      <c r="B108" s="31" t="n"/>
      <c r="C108" s="32" t="n"/>
      <c r="D108" s="15" t="n"/>
      <c r="E108" s="15" t="n"/>
      <c r="F108" s="16" t="n"/>
      <c r="G108" s="15" t="n"/>
      <c r="H108" s="17" t="n"/>
      <c r="I108" s="17" t="n"/>
    </row>
    <row r="109" ht="15.75" customHeight="1">
      <c r="A109" s="31" t="n"/>
      <c r="B109" s="31" t="n"/>
      <c r="C109" s="32" t="n"/>
      <c r="D109" s="15" t="n"/>
      <c r="E109" s="15" t="n"/>
      <c r="F109" s="16" t="n"/>
      <c r="G109" s="15" t="n"/>
      <c r="H109" s="17" t="n"/>
      <c r="I109" s="17" t="n"/>
    </row>
    <row r="110" ht="15.75" customHeight="1">
      <c r="A110" s="31" t="n"/>
      <c r="B110" s="31" t="n"/>
      <c r="C110" s="32" t="n"/>
      <c r="D110" s="15" t="n"/>
      <c r="E110" s="15" t="n"/>
      <c r="F110" s="16" t="n"/>
      <c r="G110" s="15" t="n"/>
      <c r="H110" s="17" t="n"/>
      <c r="I110" s="17" t="n"/>
    </row>
    <row r="111" ht="15.75" customHeight="1">
      <c r="A111" s="31" t="n"/>
      <c r="B111" s="31" t="n"/>
      <c r="C111" s="32" t="n"/>
      <c r="D111" s="15" t="n"/>
      <c r="E111" s="15" t="n"/>
      <c r="F111" s="16" t="n"/>
      <c r="G111" s="15" t="n"/>
      <c r="H111" s="17" t="n"/>
      <c r="I111" s="17" t="n"/>
    </row>
    <row r="112" ht="15.75" customHeight="1">
      <c r="A112" s="31" t="n"/>
      <c r="B112" s="31" t="n"/>
      <c r="C112" s="32" t="n"/>
      <c r="D112" s="15" t="n"/>
      <c r="E112" s="15" t="n"/>
      <c r="F112" s="16" t="n"/>
      <c r="G112" s="15" t="n"/>
      <c r="H112" s="17" t="n"/>
      <c r="I112" s="17" t="n"/>
    </row>
    <row r="113" ht="15.75" customHeight="1">
      <c r="A113" s="31" t="n"/>
      <c r="B113" s="31" t="n"/>
      <c r="C113" s="32" t="n"/>
      <c r="D113" s="15" t="n"/>
      <c r="E113" s="15" t="n"/>
      <c r="F113" s="16" t="n"/>
      <c r="G113" s="15" t="n"/>
      <c r="H113" s="17" t="n"/>
      <c r="I113" s="17" t="n"/>
    </row>
    <row r="114" ht="15.75" customHeight="1">
      <c r="A114" s="31" t="n"/>
      <c r="B114" s="31" t="n"/>
      <c r="C114" s="32" t="n"/>
      <c r="D114" s="15" t="n"/>
      <c r="E114" s="15" t="n"/>
      <c r="F114" s="16" t="n"/>
      <c r="G114" s="15" t="n"/>
      <c r="H114" s="17" t="n"/>
      <c r="I114" s="17" t="n"/>
    </row>
    <row r="115" ht="15.75" customHeight="1">
      <c r="A115" s="31" t="n"/>
      <c r="B115" s="31" t="n"/>
      <c r="C115" s="32" t="n"/>
      <c r="D115" s="15" t="n"/>
      <c r="E115" s="15" t="n"/>
      <c r="F115" s="16" t="n"/>
      <c r="G115" s="15" t="n"/>
      <c r="H115" s="17" t="n"/>
      <c r="I115" s="17" t="n"/>
    </row>
    <row r="116" ht="15.75" customHeight="1">
      <c r="A116" s="31" t="n"/>
      <c r="B116" s="31" t="n"/>
      <c r="C116" s="32" t="n"/>
      <c r="D116" s="15" t="n"/>
      <c r="E116" s="15" t="n"/>
      <c r="F116" s="16" t="n"/>
      <c r="G116" s="15" t="n"/>
      <c r="H116" s="17" t="n"/>
      <c r="I116" s="17" t="n"/>
    </row>
    <row r="117" ht="15.75" customHeight="1">
      <c r="A117" s="31" t="n"/>
      <c r="B117" s="31" t="n"/>
      <c r="C117" s="32" t="n"/>
      <c r="D117" s="15" t="n"/>
      <c r="E117" s="15" t="n"/>
      <c r="F117" s="16" t="n"/>
      <c r="G117" s="15" t="n"/>
      <c r="H117" s="17" t="n"/>
      <c r="I117" s="17" t="n"/>
    </row>
    <row r="118" ht="15.75" customHeight="1">
      <c r="A118" s="31" t="n"/>
      <c r="B118" s="31" t="n"/>
      <c r="C118" s="32" t="n"/>
      <c r="D118" s="15" t="n"/>
      <c r="E118" s="15" t="n"/>
      <c r="F118" s="16" t="n"/>
      <c r="G118" s="15" t="n"/>
      <c r="H118" s="17" t="n"/>
      <c r="I118" s="17" t="n"/>
    </row>
    <row r="119" ht="15.75" customHeight="1">
      <c r="A119" s="31" t="n"/>
      <c r="B119" s="31" t="n"/>
      <c r="C119" s="32" t="n"/>
      <c r="D119" s="15" t="n"/>
      <c r="E119" s="15" t="n"/>
      <c r="F119" s="16" t="n"/>
      <c r="G119" s="15" t="n"/>
      <c r="H119" s="17" t="n"/>
      <c r="I119" s="17" t="n"/>
    </row>
    <row r="120" ht="15.75" customHeight="1">
      <c r="A120" s="31" t="n"/>
      <c r="B120" s="31" t="n"/>
      <c r="C120" s="32" t="n"/>
      <c r="D120" s="15" t="n"/>
      <c r="E120" s="15" t="n"/>
      <c r="F120" s="16" t="n"/>
      <c r="G120" s="15" t="n"/>
      <c r="H120" s="17" t="n"/>
      <c r="I120" s="17" t="n"/>
    </row>
    <row r="121" ht="15.75" customHeight="1">
      <c r="A121" s="31" t="n"/>
      <c r="B121" s="31" t="n"/>
      <c r="C121" s="32" t="n"/>
      <c r="D121" s="15" t="n"/>
      <c r="E121" s="15" t="n"/>
      <c r="F121" s="16" t="n"/>
      <c r="G121" s="15" t="n"/>
      <c r="H121" s="17" t="n"/>
      <c r="I121" s="17" t="n"/>
    </row>
    <row r="122" ht="15.75" customHeight="1">
      <c r="A122" s="31" t="n"/>
      <c r="B122" s="31" t="n"/>
      <c r="C122" s="32" t="n"/>
      <c r="D122" s="15" t="n"/>
      <c r="E122" s="15" t="n"/>
      <c r="F122" s="16" t="n"/>
      <c r="G122" s="15" t="n"/>
      <c r="H122" s="17" t="n"/>
      <c r="I122" s="17" t="n"/>
    </row>
    <row r="123" ht="15.75" customHeight="1">
      <c r="A123" s="31" t="n"/>
      <c r="B123" s="31" t="n"/>
      <c r="C123" s="32" t="n"/>
      <c r="D123" s="15" t="n"/>
      <c r="E123" s="15" t="n"/>
      <c r="F123" s="16" t="n"/>
      <c r="G123" s="15" t="n"/>
      <c r="H123" s="17" t="n"/>
      <c r="I123" s="17" t="n"/>
    </row>
    <row r="124" ht="15.75" customHeight="1">
      <c r="A124" s="31" t="n"/>
      <c r="B124" s="31" t="n"/>
      <c r="C124" s="32" t="n"/>
      <c r="D124" s="15" t="n"/>
      <c r="E124" s="15" t="n"/>
      <c r="F124" s="16" t="n"/>
      <c r="G124" s="15" t="n"/>
      <c r="H124" s="17" t="n"/>
      <c r="I124" s="17" t="n"/>
    </row>
    <row r="125" ht="15.75" customHeight="1">
      <c r="A125" s="31" t="n"/>
      <c r="B125" s="31" t="n"/>
      <c r="C125" s="32" t="n"/>
      <c r="D125" s="15" t="n"/>
      <c r="E125" s="15" t="n"/>
      <c r="F125" s="16" t="n"/>
      <c r="G125" s="15" t="n"/>
      <c r="H125" s="17" t="n"/>
      <c r="I125" s="17" t="n"/>
    </row>
    <row r="126" ht="15.75" customHeight="1">
      <c r="A126" s="31" t="n"/>
      <c r="B126" s="31" t="n"/>
      <c r="C126" s="32" t="n"/>
      <c r="D126" s="15" t="n"/>
      <c r="E126" s="15" t="n"/>
      <c r="F126" s="16" t="n"/>
      <c r="G126" s="15" t="n"/>
      <c r="H126" s="17" t="n"/>
      <c r="I126" s="17" t="n"/>
    </row>
    <row r="127" ht="15.75" customHeight="1">
      <c r="A127" s="31" t="n"/>
      <c r="B127" s="31" t="n"/>
      <c r="C127" s="32" t="n"/>
      <c r="D127" s="15" t="n"/>
      <c r="E127" s="15" t="n"/>
      <c r="F127" s="16" t="n"/>
      <c r="G127" s="15" t="n"/>
      <c r="H127" s="17" t="n"/>
      <c r="I127" s="17" t="n"/>
    </row>
    <row r="128" ht="15.75" customHeight="1">
      <c r="A128" s="31" t="n"/>
      <c r="B128" s="31" t="n"/>
      <c r="C128" s="32" t="n"/>
      <c r="D128" s="15" t="n"/>
      <c r="E128" s="15" t="n"/>
      <c r="F128" s="16" t="n"/>
      <c r="G128" s="15" t="n"/>
      <c r="H128" s="17" t="n"/>
      <c r="I128" s="17" t="n"/>
    </row>
    <row r="129" ht="15.75" customHeight="1">
      <c r="A129" s="31" t="n"/>
      <c r="B129" s="31" t="n"/>
      <c r="C129" s="32" t="n"/>
      <c r="D129" s="15" t="n"/>
      <c r="E129" s="15" t="n"/>
      <c r="F129" s="16" t="n"/>
      <c r="G129" s="15" t="n"/>
      <c r="H129" s="17" t="n"/>
      <c r="I129" s="17" t="n"/>
    </row>
    <row r="130" ht="15.75" customHeight="1">
      <c r="A130" s="31" t="n"/>
      <c r="B130" s="31" t="n"/>
      <c r="C130" s="32" t="n"/>
      <c r="D130" s="15" t="n"/>
      <c r="E130" s="15" t="n"/>
      <c r="F130" s="16" t="n"/>
      <c r="G130" s="15" t="n"/>
      <c r="H130" s="17" t="n"/>
      <c r="I130" s="17" t="n"/>
    </row>
    <row r="131" ht="15.75" customHeight="1">
      <c r="A131" s="31" t="n"/>
      <c r="B131" s="31" t="n"/>
      <c r="C131" s="32" t="n"/>
      <c r="D131" s="15" t="n"/>
      <c r="E131" s="15" t="n"/>
      <c r="F131" s="16" t="n"/>
      <c r="G131" s="15" t="n"/>
      <c r="H131" s="17" t="n"/>
      <c r="I131" s="17" t="n"/>
    </row>
    <row r="132" ht="15.75" customHeight="1">
      <c r="A132" s="31" t="n"/>
      <c r="B132" s="31" t="n"/>
      <c r="C132" s="32" t="n"/>
      <c r="D132" s="15" t="n"/>
      <c r="E132" s="15" t="n"/>
      <c r="F132" s="16" t="n"/>
      <c r="G132" s="15" t="n"/>
      <c r="H132" s="17" t="n"/>
      <c r="I132" s="17" t="n"/>
    </row>
    <row r="133" ht="15.75" customHeight="1">
      <c r="A133" s="31" t="n"/>
      <c r="B133" s="31" t="n"/>
      <c r="C133" s="32" t="n"/>
      <c r="D133" s="15" t="n"/>
      <c r="E133" s="15" t="n"/>
      <c r="F133" s="16" t="n"/>
      <c r="G133" s="15" t="n"/>
      <c r="H133" s="17" t="n"/>
      <c r="I133" s="17" t="n"/>
    </row>
    <row r="134" ht="15.75" customHeight="1">
      <c r="A134" s="31" t="n"/>
      <c r="B134" s="31" t="n"/>
      <c r="C134" s="32" t="n"/>
      <c r="D134" s="15" t="n"/>
      <c r="E134" s="15" t="n"/>
      <c r="F134" s="16" t="n"/>
      <c r="G134" s="15" t="n"/>
      <c r="H134" s="17" t="n"/>
      <c r="I134" s="17" t="n"/>
    </row>
    <row r="135" ht="15.75" customHeight="1">
      <c r="A135" s="31" t="n"/>
      <c r="B135" s="31" t="n"/>
      <c r="C135" s="32" t="n"/>
      <c r="D135" s="15" t="n"/>
      <c r="E135" s="15" t="n"/>
      <c r="F135" s="16" t="n"/>
      <c r="G135" s="15" t="n"/>
      <c r="H135" s="17" t="n"/>
      <c r="I135" s="17" t="n"/>
    </row>
    <row r="136" ht="15.75" customHeight="1">
      <c r="A136" s="31" t="n"/>
      <c r="B136" s="31" t="n"/>
      <c r="C136" s="32" t="n"/>
      <c r="D136" s="15" t="n"/>
      <c r="E136" s="15" t="n"/>
      <c r="F136" s="16" t="n"/>
      <c r="G136" s="15" t="n"/>
      <c r="H136" s="17" t="n"/>
      <c r="I136" s="17" t="n"/>
    </row>
    <row r="137" ht="15.75" customHeight="1">
      <c r="A137" s="31" t="n"/>
      <c r="B137" s="31" t="n"/>
      <c r="C137" s="32" t="n"/>
      <c r="D137" s="15" t="n"/>
      <c r="E137" s="15" t="n"/>
      <c r="F137" s="16" t="n"/>
      <c r="G137" s="15" t="n"/>
      <c r="H137" s="17" t="n"/>
      <c r="I137" s="17" t="n"/>
    </row>
    <row r="138" ht="15.75" customHeight="1">
      <c r="A138" s="31" t="n"/>
      <c r="B138" s="31" t="n"/>
      <c r="C138" s="32" t="n"/>
      <c r="D138" s="15" t="n"/>
      <c r="E138" s="15" t="n"/>
      <c r="F138" s="16" t="n"/>
      <c r="G138" s="15" t="n"/>
      <c r="H138" s="17" t="n"/>
      <c r="I138" s="17" t="n"/>
    </row>
    <row r="139" ht="15.75" customHeight="1">
      <c r="A139" s="31" t="n"/>
      <c r="B139" s="31" t="n"/>
      <c r="C139" s="32" t="n"/>
      <c r="D139" s="15" t="n"/>
      <c r="E139" s="15" t="n"/>
      <c r="F139" s="16" t="n"/>
      <c r="G139" s="15" t="n"/>
      <c r="H139" s="17" t="n"/>
      <c r="I139" s="17" t="n"/>
    </row>
    <row r="140" ht="15.75" customHeight="1">
      <c r="A140" s="31" t="n"/>
      <c r="B140" s="31" t="n"/>
      <c r="C140" s="32" t="n"/>
      <c r="D140" s="15" t="n"/>
      <c r="E140" s="15" t="n"/>
      <c r="F140" s="16" t="n"/>
      <c r="G140" s="15" t="n"/>
      <c r="H140" s="17" t="n"/>
      <c r="I140" s="17" t="n"/>
    </row>
    <row r="141" ht="15.75" customHeight="1">
      <c r="A141" s="31" t="n"/>
      <c r="B141" s="31" t="n"/>
      <c r="C141" s="32" t="n"/>
      <c r="D141" s="15" t="n"/>
      <c r="E141" s="15" t="n"/>
      <c r="F141" s="16" t="n"/>
      <c r="G141" s="15" t="n"/>
      <c r="H141" s="17" t="n"/>
      <c r="I141" s="17" t="n"/>
    </row>
    <row r="142" ht="15.75" customHeight="1">
      <c r="A142" s="31" t="n"/>
      <c r="B142" s="31" t="n"/>
      <c r="C142" s="32" t="n"/>
      <c r="D142" s="15" t="n"/>
      <c r="E142" s="15" t="n"/>
      <c r="F142" s="16" t="n"/>
      <c r="G142" s="15" t="n"/>
      <c r="H142" s="17" t="n"/>
      <c r="I142" s="17" t="n"/>
    </row>
    <row r="143" ht="15.75" customHeight="1">
      <c r="A143" s="31" t="n"/>
      <c r="B143" s="31" t="n"/>
      <c r="C143" s="32" t="n"/>
      <c r="D143" s="15" t="n"/>
      <c r="E143" s="15" t="n"/>
      <c r="F143" s="16" t="n"/>
      <c r="G143" s="15" t="n"/>
      <c r="H143" s="17" t="n"/>
      <c r="I143" s="17" t="n"/>
    </row>
    <row r="144" ht="15.75" customHeight="1">
      <c r="A144" s="31" t="n"/>
      <c r="B144" s="31" t="n"/>
      <c r="C144" s="32" t="n"/>
      <c r="D144" s="15" t="n"/>
      <c r="E144" s="15" t="n"/>
      <c r="F144" s="16" t="n"/>
      <c r="G144" s="15" t="n"/>
      <c r="H144" s="17" t="n"/>
      <c r="I144" s="17" t="n"/>
    </row>
    <row r="145" ht="15.75" customHeight="1">
      <c r="A145" s="31" t="n"/>
      <c r="B145" s="31" t="n"/>
      <c r="C145" s="32" t="n"/>
      <c r="D145" s="15" t="n"/>
      <c r="E145" s="15" t="n"/>
      <c r="F145" s="16" t="n"/>
      <c r="G145" s="15" t="n"/>
      <c r="H145" s="17" t="n"/>
      <c r="I145" s="17" t="n"/>
    </row>
    <row r="146" ht="15.75" customHeight="1">
      <c r="A146" s="31" t="n"/>
      <c r="B146" s="31" t="n"/>
      <c r="C146" s="32" t="n"/>
      <c r="D146" s="15" t="n"/>
      <c r="E146" s="15" t="n"/>
      <c r="F146" s="16" t="n"/>
      <c r="G146" s="15" t="n"/>
      <c r="H146" s="17" t="n"/>
      <c r="I146" s="17" t="n"/>
    </row>
    <row r="147" ht="15.75" customHeight="1">
      <c r="A147" s="31" t="n"/>
      <c r="B147" s="31" t="n"/>
      <c r="C147" s="32" t="n"/>
      <c r="D147" s="15" t="n"/>
      <c r="E147" s="15" t="n"/>
      <c r="F147" s="16" t="n"/>
      <c r="G147" s="15" t="n"/>
      <c r="H147" s="17" t="n"/>
      <c r="I147" s="17" t="n"/>
    </row>
    <row r="148" ht="15.75" customHeight="1">
      <c r="A148" s="31" t="n"/>
      <c r="B148" s="31" t="n"/>
      <c r="C148" s="32" t="n"/>
      <c r="D148" s="15" t="n"/>
      <c r="E148" s="15" t="n"/>
      <c r="F148" s="16" t="n"/>
      <c r="G148" s="15" t="n"/>
      <c r="H148" s="17" t="n"/>
      <c r="I148" s="17" t="n"/>
    </row>
    <row r="149" ht="15.75" customHeight="1">
      <c r="A149" s="31" t="n"/>
      <c r="B149" s="31" t="n"/>
      <c r="C149" s="32" t="n"/>
      <c r="D149" s="15" t="n"/>
      <c r="E149" s="15" t="n"/>
      <c r="F149" s="16" t="n"/>
      <c r="G149" s="15" t="n"/>
      <c r="H149" s="17" t="n"/>
      <c r="I149" s="17" t="n"/>
    </row>
    <row r="150" ht="15.75" customHeight="1">
      <c r="A150" s="31" t="n"/>
      <c r="B150" s="31" t="n"/>
      <c r="C150" s="32" t="n"/>
      <c r="D150" s="15" t="n"/>
      <c r="E150" s="15" t="n"/>
      <c r="F150" s="16" t="n"/>
      <c r="G150" s="15" t="n"/>
      <c r="H150" s="17" t="n"/>
      <c r="I150" s="17" t="n"/>
    </row>
    <row r="151" ht="15.75" customHeight="1">
      <c r="A151" s="31" t="n"/>
      <c r="B151" s="31" t="n"/>
      <c r="C151" s="32" t="n"/>
      <c r="D151" s="15" t="n"/>
      <c r="E151" s="15" t="n"/>
      <c r="F151" s="16" t="n"/>
      <c r="G151" s="15" t="n"/>
      <c r="H151" s="17" t="n"/>
      <c r="I151" s="17" t="n"/>
    </row>
    <row r="152" ht="15.75" customHeight="1">
      <c r="A152" s="31" t="n"/>
      <c r="B152" s="31" t="n"/>
      <c r="C152" s="32" t="n"/>
      <c r="D152" s="15" t="n"/>
      <c r="E152" s="15" t="n"/>
      <c r="F152" s="16" t="n"/>
      <c r="G152" s="15" t="n"/>
      <c r="H152" s="17" t="n"/>
      <c r="I152" s="17" t="n"/>
    </row>
    <row r="153" ht="15.75" customHeight="1">
      <c r="A153" s="31" t="n"/>
      <c r="B153" s="31" t="n"/>
      <c r="C153" s="32" t="n"/>
      <c r="D153" s="15" t="n"/>
      <c r="E153" s="15" t="n"/>
      <c r="F153" s="16" t="n"/>
      <c r="G153" s="15" t="n"/>
      <c r="H153" s="17" t="n"/>
      <c r="I153" s="17" t="n"/>
    </row>
    <row r="154" ht="15.75" customHeight="1">
      <c r="A154" s="31" t="n"/>
      <c r="B154" s="31" t="n"/>
      <c r="C154" s="32" t="n"/>
      <c r="D154" s="15" t="n"/>
      <c r="E154" s="15" t="n"/>
      <c r="F154" s="16" t="n"/>
      <c r="G154" s="15" t="n"/>
      <c r="H154" s="17" t="n"/>
      <c r="I154" s="17" t="n"/>
    </row>
    <row r="155" ht="15.75" customHeight="1">
      <c r="A155" s="31" t="n"/>
      <c r="B155" s="31" t="n"/>
      <c r="C155" s="32" t="n"/>
      <c r="D155" s="15" t="n"/>
      <c r="E155" s="15" t="n"/>
      <c r="F155" s="16" t="n"/>
      <c r="G155" s="15" t="n"/>
      <c r="H155" s="17" t="n"/>
      <c r="I155" s="17" t="n"/>
    </row>
    <row r="156" ht="15.75" customHeight="1">
      <c r="A156" s="31" t="n"/>
      <c r="B156" s="31" t="n"/>
      <c r="C156" s="32" t="n"/>
      <c r="D156" s="15" t="n"/>
      <c r="E156" s="15" t="n"/>
      <c r="F156" s="16" t="n"/>
      <c r="G156" s="15" t="n"/>
      <c r="H156" s="17" t="n"/>
      <c r="I156" s="17" t="n"/>
    </row>
    <row r="157" ht="15.75" customHeight="1">
      <c r="A157" s="31" t="n"/>
      <c r="B157" s="31" t="n"/>
      <c r="C157" s="32" t="n"/>
      <c r="D157" s="15" t="n"/>
      <c r="E157" s="15" t="n"/>
      <c r="F157" s="16" t="n"/>
      <c r="G157" s="15" t="n"/>
      <c r="H157" s="17" t="n"/>
      <c r="I157" s="17" t="n"/>
    </row>
    <row r="158" ht="15.75" customHeight="1">
      <c r="A158" s="31" t="n"/>
      <c r="B158" s="31" t="n"/>
      <c r="C158" s="32" t="n"/>
      <c r="D158" s="15" t="n"/>
      <c r="E158" s="15" t="n"/>
      <c r="F158" s="16" t="n"/>
      <c r="G158" s="15" t="n"/>
      <c r="H158" s="17" t="n"/>
      <c r="I158" s="17" t="n"/>
    </row>
    <row r="159" ht="15.75" customHeight="1">
      <c r="A159" s="31" t="n"/>
      <c r="B159" s="31" t="n"/>
      <c r="C159" s="32" t="n"/>
      <c r="D159" s="15" t="n"/>
      <c r="E159" s="15" t="n"/>
      <c r="F159" s="16" t="n"/>
      <c r="G159" s="15" t="n"/>
      <c r="H159" s="17" t="n"/>
      <c r="I159" s="17" t="n"/>
    </row>
    <row r="160" ht="15.75" customHeight="1">
      <c r="A160" s="31" t="n"/>
      <c r="B160" s="31" t="n"/>
      <c r="C160" s="32" t="n"/>
      <c r="D160" s="15" t="n"/>
      <c r="E160" s="15" t="n"/>
      <c r="F160" s="16" t="n"/>
      <c r="G160" s="15" t="n"/>
      <c r="H160" s="17" t="n"/>
      <c r="I160" s="17" t="n"/>
    </row>
    <row r="161" ht="15.75" customHeight="1">
      <c r="A161" s="31" t="n"/>
      <c r="B161" s="31" t="n"/>
      <c r="C161" s="32" t="n"/>
      <c r="D161" s="15" t="n"/>
      <c r="E161" s="15" t="n"/>
      <c r="F161" s="16" t="n"/>
      <c r="G161" s="15" t="n"/>
      <c r="H161" s="17" t="n"/>
      <c r="I161" s="17" t="n"/>
    </row>
    <row r="162" ht="15.75" customHeight="1">
      <c r="A162" s="31" t="n"/>
      <c r="B162" s="31" t="n"/>
      <c r="C162" s="32" t="n"/>
      <c r="D162" s="15" t="n"/>
      <c r="E162" s="15" t="n"/>
      <c r="F162" s="16" t="n"/>
      <c r="G162" s="15" t="n"/>
      <c r="H162" s="17" t="n"/>
      <c r="I162" s="17" t="n"/>
    </row>
    <row r="163" ht="15.75" customHeight="1">
      <c r="A163" s="31" t="n"/>
      <c r="B163" s="31" t="n"/>
      <c r="C163" s="32" t="n"/>
      <c r="D163" s="15" t="n"/>
      <c r="E163" s="15" t="n"/>
      <c r="F163" s="16" t="n"/>
      <c r="G163" s="15" t="n"/>
      <c r="H163" s="17" t="n"/>
      <c r="I163" s="17" t="n"/>
    </row>
    <row r="164" ht="15.75" customHeight="1">
      <c r="A164" s="31" t="n"/>
      <c r="B164" s="31" t="n"/>
      <c r="C164" s="32" t="n"/>
      <c r="D164" s="15" t="n"/>
      <c r="E164" s="15" t="n"/>
      <c r="F164" s="16" t="n"/>
      <c r="G164" s="15" t="n"/>
      <c r="H164" s="17" t="n"/>
      <c r="I164" s="17" t="n"/>
    </row>
    <row r="165" ht="15.75" customHeight="1">
      <c r="A165" s="31" t="n"/>
      <c r="B165" s="31" t="n"/>
      <c r="C165" s="32" t="n"/>
      <c r="D165" s="15" t="n"/>
      <c r="E165" s="15" t="n"/>
      <c r="F165" s="16" t="n"/>
      <c r="G165" s="15" t="n"/>
      <c r="H165" s="17" t="n"/>
      <c r="I165" s="17" t="n"/>
    </row>
    <row r="166" ht="15.75" customHeight="1">
      <c r="A166" s="31" t="n"/>
      <c r="B166" s="31" t="n"/>
      <c r="C166" s="32" t="n"/>
      <c r="D166" s="15" t="n"/>
      <c r="E166" s="15" t="n"/>
      <c r="F166" s="16" t="n"/>
      <c r="G166" s="15" t="n"/>
      <c r="H166" s="17" t="n"/>
      <c r="I166" s="17" t="n"/>
    </row>
    <row r="167" ht="15.75" customHeight="1">
      <c r="A167" s="31" t="n"/>
      <c r="B167" s="31" t="n"/>
      <c r="C167" s="32" t="n"/>
      <c r="D167" s="15" t="n"/>
      <c r="E167" s="15" t="n"/>
      <c r="F167" s="16" t="n"/>
      <c r="G167" s="15" t="n"/>
      <c r="H167" s="17" t="n"/>
      <c r="I167" s="17" t="n"/>
    </row>
    <row r="168" ht="15.75" customHeight="1">
      <c r="A168" s="31" t="n"/>
      <c r="B168" s="31" t="n"/>
      <c r="C168" s="32" t="n"/>
      <c r="D168" s="15" t="n"/>
      <c r="E168" s="15" t="n"/>
      <c r="F168" s="16" t="n"/>
      <c r="G168" s="15" t="n"/>
      <c r="H168" s="17" t="n"/>
      <c r="I168" s="17" t="n"/>
    </row>
    <row r="169" ht="15.75" customHeight="1">
      <c r="A169" s="31" t="n"/>
      <c r="B169" s="31" t="n"/>
      <c r="C169" s="32" t="n"/>
      <c r="D169" s="15" t="n"/>
      <c r="E169" s="15" t="n"/>
      <c r="F169" s="16" t="n"/>
      <c r="G169" s="15" t="n"/>
      <c r="H169" s="17" t="n"/>
      <c r="I169" s="17" t="n"/>
    </row>
    <row r="170" ht="15.75" customHeight="1">
      <c r="A170" s="31" t="n"/>
      <c r="B170" s="31" t="n"/>
      <c r="C170" s="32" t="n"/>
      <c r="D170" s="15" t="n"/>
      <c r="E170" s="15" t="n"/>
      <c r="F170" s="16" t="n"/>
      <c r="G170" s="15" t="n"/>
      <c r="H170" s="17" t="n"/>
      <c r="I170" s="17" t="n"/>
    </row>
    <row r="171" ht="15.75" customHeight="1">
      <c r="A171" s="31" t="n"/>
      <c r="B171" s="31" t="n"/>
      <c r="C171" s="32" t="n"/>
      <c r="D171" s="15" t="n"/>
      <c r="E171" s="15" t="n"/>
      <c r="F171" s="16" t="n"/>
      <c r="G171" s="15" t="n"/>
      <c r="H171" s="17" t="n"/>
      <c r="I171" s="17" t="n"/>
    </row>
    <row r="172" ht="15.75" customHeight="1">
      <c r="A172" s="31" t="n"/>
      <c r="B172" s="31" t="n"/>
      <c r="C172" s="32" t="n"/>
      <c r="D172" s="15" t="n"/>
      <c r="E172" s="15" t="n"/>
      <c r="F172" s="16" t="n"/>
      <c r="G172" s="15" t="n"/>
      <c r="H172" s="17" t="n"/>
      <c r="I172" s="17" t="n"/>
    </row>
    <row r="173" ht="15.75" customHeight="1">
      <c r="A173" s="31" t="n"/>
      <c r="B173" s="31" t="n"/>
      <c r="C173" s="32" t="n"/>
      <c r="D173" s="15" t="n"/>
      <c r="E173" s="15" t="n"/>
      <c r="F173" s="16" t="n"/>
      <c r="G173" s="15" t="n"/>
      <c r="H173" s="17" t="n"/>
      <c r="I173" s="17" t="n"/>
    </row>
    <row r="174" ht="15.75" customHeight="1">
      <c r="A174" s="31" t="n"/>
      <c r="B174" s="31" t="n"/>
      <c r="C174" s="32" t="n"/>
      <c r="D174" s="15" t="n"/>
      <c r="E174" s="15" t="n"/>
      <c r="F174" s="16" t="n"/>
      <c r="G174" s="15" t="n"/>
      <c r="H174" s="17" t="n"/>
      <c r="I174" s="17" t="n"/>
    </row>
    <row r="175" ht="15.75" customHeight="1">
      <c r="A175" s="31" t="n"/>
      <c r="B175" s="31" t="n"/>
      <c r="C175" s="32" t="n"/>
      <c r="D175" s="15" t="n"/>
      <c r="E175" s="15" t="n"/>
      <c r="F175" s="16" t="n"/>
      <c r="G175" s="15" t="n"/>
      <c r="H175" s="17" t="n"/>
      <c r="I175" s="17" t="n"/>
    </row>
    <row r="176" ht="15.75" customHeight="1">
      <c r="A176" s="31" t="n"/>
      <c r="B176" s="31" t="n"/>
      <c r="C176" s="32" t="n"/>
      <c r="D176" s="15" t="n"/>
      <c r="E176" s="15" t="n"/>
      <c r="F176" s="16" t="n"/>
      <c r="G176" s="15" t="n"/>
      <c r="H176" s="17" t="n"/>
      <c r="I176" s="17" t="n"/>
    </row>
    <row r="177" ht="15.75" customHeight="1">
      <c r="A177" s="31" t="n"/>
      <c r="B177" s="31" t="n"/>
      <c r="C177" s="32" t="n"/>
      <c r="D177" s="15" t="n"/>
      <c r="E177" s="15" t="n"/>
      <c r="F177" s="16" t="n"/>
      <c r="G177" s="15" t="n"/>
      <c r="H177" s="17" t="n"/>
      <c r="I177" s="17" t="n"/>
    </row>
    <row r="178" ht="15.75" customHeight="1">
      <c r="A178" s="31" t="n"/>
      <c r="B178" s="31" t="n"/>
      <c r="C178" s="32" t="n"/>
      <c r="D178" s="15" t="n"/>
      <c r="E178" s="15" t="n"/>
      <c r="F178" s="16" t="n"/>
      <c r="G178" s="15" t="n"/>
      <c r="H178" s="17" t="n"/>
      <c r="I178" s="17" t="n"/>
    </row>
    <row r="179" ht="15.75" customHeight="1">
      <c r="A179" s="31" t="n"/>
      <c r="B179" s="31" t="n"/>
      <c r="C179" s="32" t="n"/>
      <c r="D179" s="15" t="n"/>
      <c r="E179" s="15" t="n"/>
      <c r="F179" s="16" t="n"/>
      <c r="G179" s="15" t="n"/>
      <c r="H179" s="17" t="n"/>
      <c r="I179" s="17" t="n"/>
    </row>
    <row r="180" ht="15.75" customHeight="1">
      <c r="A180" s="31" t="n"/>
      <c r="B180" s="31" t="n"/>
      <c r="C180" s="32" t="n"/>
      <c r="D180" s="15" t="n"/>
      <c r="E180" s="15" t="n"/>
      <c r="F180" s="16" t="n"/>
      <c r="G180" s="15" t="n"/>
      <c r="H180" s="17" t="n"/>
      <c r="I180" s="17" t="n"/>
    </row>
    <row r="181" ht="15.75" customHeight="1">
      <c r="A181" s="31" t="n"/>
      <c r="B181" s="31" t="n"/>
      <c r="C181" s="32" t="n"/>
      <c r="D181" s="15" t="n"/>
      <c r="E181" s="15" t="n"/>
      <c r="F181" s="16" t="n"/>
      <c r="G181" s="15" t="n"/>
      <c r="H181" s="17" t="n"/>
      <c r="I181" s="17" t="n"/>
    </row>
    <row r="182" ht="15.75" customHeight="1">
      <c r="A182" s="31" t="n"/>
      <c r="B182" s="31" t="n"/>
      <c r="C182" s="32" t="n"/>
      <c r="D182" s="15" t="n"/>
      <c r="E182" s="15" t="n"/>
      <c r="F182" s="16" t="n"/>
      <c r="G182" s="15" t="n"/>
      <c r="H182" s="17" t="n"/>
      <c r="I182" s="17" t="n"/>
    </row>
    <row r="183" ht="15.75" customHeight="1">
      <c r="A183" s="31" t="n"/>
      <c r="B183" s="31" t="n"/>
      <c r="C183" s="32" t="n"/>
      <c r="D183" s="15" t="n"/>
      <c r="E183" s="15" t="n"/>
      <c r="F183" s="16" t="n"/>
      <c r="G183" s="15" t="n"/>
      <c r="H183" s="17" t="n"/>
      <c r="I183" s="17" t="n"/>
    </row>
    <row r="184" ht="15.75" customHeight="1">
      <c r="A184" s="31" t="n"/>
      <c r="B184" s="31" t="n"/>
      <c r="C184" s="32" t="n"/>
      <c r="D184" s="15" t="n"/>
      <c r="E184" s="15" t="n"/>
      <c r="F184" s="16" t="n"/>
      <c r="G184" s="15" t="n"/>
      <c r="H184" s="17" t="n"/>
      <c r="I184" s="17" t="n"/>
    </row>
    <row r="185" ht="15.75" customHeight="1">
      <c r="A185" s="31" t="n"/>
      <c r="B185" s="31" t="n"/>
      <c r="C185" s="32" t="n"/>
      <c r="D185" s="15" t="n"/>
      <c r="E185" s="15" t="n"/>
      <c r="F185" s="16" t="n"/>
      <c r="G185" s="15" t="n"/>
      <c r="H185" s="17" t="n"/>
      <c r="I185" s="17" t="n"/>
    </row>
    <row r="186" ht="15.75" customHeight="1">
      <c r="A186" s="31" t="n"/>
      <c r="B186" s="31" t="n"/>
      <c r="C186" s="32" t="n"/>
      <c r="D186" s="15" t="n"/>
      <c r="E186" s="15" t="n"/>
      <c r="F186" s="16" t="n"/>
      <c r="G186" s="15" t="n"/>
      <c r="H186" s="17" t="n"/>
      <c r="I186" s="17" t="n"/>
    </row>
    <row r="187" ht="15.75" customHeight="1">
      <c r="A187" s="31" t="n"/>
      <c r="B187" s="31" t="n"/>
      <c r="C187" s="32" t="n"/>
      <c r="D187" s="15" t="n"/>
      <c r="E187" s="15" t="n"/>
      <c r="F187" s="16" t="n"/>
      <c r="G187" s="15" t="n"/>
      <c r="H187" s="17" t="n"/>
      <c r="I187" s="17" t="n"/>
    </row>
    <row r="188" ht="15.75" customHeight="1">
      <c r="A188" s="31" t="n"/>
      <c r="B188" s="31" t="n"/>
      <c r="C188" s="32" t="n"/>
      <c r="D188" s="15" t="n"/>
      <c r="E188" s="15" t="n"/>
      <c r="F188" s="16" t="n"/>
      <c r="G188" s="15" t="n"/>
      <c r="H188" s="17" t="n"/>
      <c r="I188" s="17" t="n"/>
    </row>
    <row r="189" ht="15.75" customHeight="1">
      <c r="A189" s="31" t="n"/>
      <c r="B189" s="31" t="n"/>
      <c r="C189" s="32" t="n"/>
      <c r="D189" s="15" t="n"/>
      <c r="E189" s="15" t="n"/>
      <c r="F189" s="16" t="n"/>
      <c r="G189" s="15" t="n"/>
      <c r="H189" s="17" t="n"/>
      <c r="I189" s="17" t="n"/>
    </row>
    <row r="190" ht="15.75" customHeight="1">
      <c r="A190" s="31" t="n"/>
      <c r="B190" s="31" t="n"/>
      <c r="C190" s="32" t="n"/>
      <c r="D190" s="15" t="n"/>
      <c r="E190" s="15" t="n"/>
      <c r="F190" s="16" t="n"/>
      <c r="G190" s="15" t="n"/>
      <c r="H190" s="17" t="n"/>
      <c r="I190" s="17" t="n"/>
    </row>
    <row r="191" ht="15.75" customHeight="1">
      <c r="A191" s="31" t="n"/>
      <c r="B191" s="31" t="n"/>
      <c r="C191" s="32" t="n"/>
      <c r="D191" s="15" t="n"/>
      <c r="E191" s="15" t="n"/>
      <c r="F191" s="16" t="n"/>
      <c r="G191" s="15" t="n"/>
      <c r="H191" s="17" t="n"/>
      <c r="I191" s="17" t="n"/>
    </row>
    <row r="192" ht="15.75" customHeight="1">
      <c r="A192" s="31" t="n"/>
      <c r="B192" s="31" t="n"/>
      <c r="C192" s="32" t="n"/>
      <c r="D192" s="15" t="n"/>
      <c r="E192" s="15" t="n"/>
      <c r="F192" s="16" t="n"/>
      <c r="G192" s="15" t="n"/>
      <c r="H192" s="17" t="n"/>
      <c r="I192" s="17" t="n"/>
    </row>
    <row r="193" ht="15.75" customHeight="1">
      <c r="A193" s="31" t="n"/>
      <c r="B193" s="31" t="n"/>
      <c r="C193" s="32" t="n"/>
      <c r="D193" s="15" t="n"/>
      <c r="E193" s="15" t="n"/>
      <c r="F193" s="16" t="n"/>
      <c r="G193" s="15" t="n"/>
      <c r="H193" s="17" t="n"/>
      <c r="I193" s="17" t="n"/>
    </row>
    <row r="194" ht="15.75" customHeight="1">
      <c r="A194" s="31" t="n"/>
      <c r="B194" s="31" t="n"/>
      <c r="C194" s="32" t="n"/>
      <c r="D194" s="15" t="n"/>
      <c r="E194" s="15" t="n"/>
      <c r="F194" s="16" t="n"/>
      <c r="G194" s="15" t="n"/>
      <c r="H194" s="17" t="n"/>
      <c r="I194" s="17" t="n"/>
    </row>
    <row r="195" ht="15.75" customHeight="1">
      <c r="A195" s="31" t="n"/>
      <c r="B195" s="31" t="n"/>
      <c r="C195" s="32" t="n"/>
      <c r="D195" s="15" t="n"/>
      <c r="E195" s="15" t="n"/>
      <c r="F195" s="16" t="n"/>
      <c r="G195" s="15" t="n"/>
      <c r="H195" s="17" t="n"/>
      <c r="I195" s="17" t="n"/>
    </row>
    <row r="196" ht="15.75" customHeight="1">
      <c r="A196" s="31" t="n"/>
      <c r="B196" s="31" t="n"/>
      <c r="C196" s="32" t="n"/>
      <c r="D196" s="15" t="n"/>
      <c r="E196" s="15" t="n"/>
      <c r="F196" s="16" t="n"/>
      <c r="G196" s="15" t="n"/>
      <c r="H196" s="17" t="n"/>
      <c r="I196" s="17" t="n"/>
    </row>
    <row r="197" ht="15.75" customHeight="1">
      <c r="A197" s="31" t="n"/>
      <c r="B197" s="31" t="n"/>
      <c r="C197" s="32" t="n"/>
      <c r="D197" s="15" t="n"/>
      <c r="E197" s="15" t="n"/>
      <c r="F197" s="16" t="n"/>
      <c r="G197" s="15" t="n"/>
      <c r="H197" s="17" t="n"/>
      <c r="I197" s="17" t="n"/>
    </row>
    <row r="198" ht="15.75" customHeight="1">
      <c r="A198" s="31" t="n"/>
      <c r="B198" s="31" t="n"/>
      <c r="C198" s="32" t="n"/>
      <c r="D198" s="15" t="n"/>
      <c r="E198" s="15" t="n"/>
      <c r="F198" s="16" t="n"/>
      <c r="G198" s="15" t="n"/>
      <c r="H198" s="17" t="n"/>
      <c r="I198" s="17" t="n"/>
    </row>
    <row r="199" ht="15.75" customHeight="1">
      <c r="A199" s="31" t="n"/>
      <c r="B199" s="31" t="n"/>
      <c r="C199" s="32" t="n"/>
      <c r="D199" s="15" t="n"/>
      <c r="E199" s="15" t="n"/>
      <c r="F199" s="16" t="n"/>
      <c r="G199" s="15" t="n"/>
      <c r="H199" s="17" t="n"/>
      <c r="I199" s="17" t="n"/>
    </row>
    <row r="200" ht="15.75" customHeight="1">
      <c r="A200" s="31" t="n"/>
      <c r="B200" s="31" t="n"/>
      <c r="C200" s="32" t="n"/>
      <c r="D200" s="15" t="n"/>
      <c r="E200" s="15" t="n"/>
      <c r="F200" s="16" t="n"/>
      <c r="G200" s="15" t="n"/>
      <c r="H200" s="17" t="n"/>
      <c r="I200" s="17" t="n"/>
    </row>
    <row r="201" ht="15.75" customHeight="1">
      <c r="A201" s="31" t="n"/>
      <c r="B201" s="31" t="n"/>
      <c r="C201" s="32" t="n"/>
      <c r="D201" s="15" t="n"/>
      <c r="E201" s="15" t="n"/>
      <c r="F201" s="16" t="n"/>
      <c r="G201" s="15" t="n"/>
      <c r="H201" s="17" t="n"/>
      <c r="I201" s="17" t="n"/>
    </row>
    <row r="202" ht="15.75" customHeight="1">
      <c r="A202" s="31" t="n"/>
      <c r="B202" s="31" t="n"/>
      <c r="C202" s="32" t="n"/>
      <c r="D202" s="15" t="n"/>
      <c r="E202" s="15" t="n"/>
      <c r="F202" s="16" t="n"/>
      <c r="G202" s="15" t="n"/>
      <c r="H202" s="17" t="n"/>
      <c r="I202" s="17" t="n"/>
    </row>
    <row r="203" ht="15.75" customHeight="1">
      <c r="A203" s="31" t="n"/>
      <c r="B203" s="31" t="n"/>
      <c r="C203" s="32" t="n"/>
      <c r="D203" s="15" t="n"/>
      <c r="E203" s="15" t="n"/>
      <c r="F203" s="16" t="n"/>
      <c r="G203" s="15" t="n"/>
      <c r="H203" s="17" t="n"/>
      <c r="I203" s="17" t="n"/>
    </row>
    <row r="204" ht="15.75" customHeight="1">
      <c r="A204" s="31" t="n"/>
      <c r="B204" s="31" t="n"/>
      <c r="C204" s="32" t="n"/>
      <c r="D204" s="15" t="n"/>
      <c r="E204" s="15" t="n"/>
      <c r="F204" s="16" t="n"/>
      <c r="G204" s="15" t="n"/>
      <c r="H204" s="17" t="n"/>
      <c r="I204" s="17" t="n"/>
    </row>
    <row r="205" ht="15.75" customHeight="1">
      <c r="A205" s="31" t="n"/>
      <c r="B205" s="31" t="n"/>
      <c r="C205" s="32" t="n"/>
      <c r="D205" s="15" t="n"/>
      <c r="E205" s="15" t="n"/>
      <c r="F205" s="16" t="n"/>
      <c r="G205" s="15" t="n"/>
      <c r="H205" s="17" t="n"/>
      <c r="I205" s="17" t="n"/>
    </row>
    <row r="206" ht="15.75" customHeight="1">
      <c r="A206" s="31" t="n"/>
      <c r="B206" s="31" t="n"/>
      <c r="C206" s="32" t="n"/>
      <c r="D206" s="15" t="n"/>
      <c r="E206" s="15" t="n"/>
      <c r="F206" s="16" t="n"/>
      <c r="G206" s="15" t="n"/>
      <c r="H206" s="17" t="n"/>
      <c r="I206" s="17" t="n"/>
    </row>
    <row r="207" ht="15.75" customHeight="1">
      <c r="A207" s="31" t="n"/>
      <c r="B207" s="31" t="n"/>
      <c r="C207" s="32" t="n"/>
      <c r="D207" s="15" t="n"/>
      <c r="E207" s="15" t="n"/>
      <c r="F207" s="16" t="n"/>
      <c r="G207" s="15" t="n"/>
      <c r="H207" s="17" t="n"/>
      <c r="I207" s="17" t="n"/>
    </row>
    <row r="208" ht="15.75" customHeight="1">
      <c r="A208" s="31" t="n"/>
      <c r="B208" s="31" t="n"/>
      <c r="C208" s="32" t="n"/>
      <c r="D208" s="15" t="n"/>
      <c r="E208" s="15" t="n"/>
      <c r="F208" s="16" t="n"/>
      <c r="G208" s="15" t="n"/>
      <c r="H208" s="17" t="n"/>
      <c r="I208" s="17" t="n"/>
    </row>
    <row r="209" ht="15.75" customHeight="1">
      <c r="A209" s="31" t="n"/>
      <c r="B209" s="31" t="n"/>
      <c r="C209" s="32" t="n"/>
      <c r="D209" s="15" t="n"/>
      <c r="E209" s="15" t="n"/>
      <c r="F209" s="16" t="n"/>
      <c r="G209" s="15" t="n"/>
      <c r="H209" s="17" t="n"/>
      <c r="I209" s="17" t="n"/>
    </row>
    <row r="210" ht="15.75" customHeight="1">
      <c r="A210" s="31" t="n"/>
      <c r="B210" s="31" t="n"/>
      <c r="C210" s="32" t="n"/>
      <c r="D210" s="15" t="n"/>
      <c r="E210" s="15" t="n"/>
      <c r="F210" s="16" t="n"/>
      <c r="G210" s="15" t="n"/>
      <c r="H210" s="17" t="n"/>
      <c r="I210" s="17" t="n"/>
    </row>
    <row r="211" ht="15.75" customHeight="1">
      <c r="A211" s="31" t="n"/>
      <c r="B211" s="31" t="n"/>
      <c r="C211" s="32" t="n"/>
      <c r="D211" s="15" t="n"/>
      <c r="E211" s="15" t="n"/>
      <c r="F211" s="16" t="n"/>
      <c r="G211" s="15" t="n"/>
      <c r="H211" s="17" t="n"/>
      <c r="I211" s="17" t="n"/>
    </row>
    <row r="212" ht="15.75" customHeight="1">
      <c r="A212" s="31" t="n"/>
      <c r="B212" s="31" t="n"/>
      <c r="C212" s="32" t="n"/>
      <c r="D212" s="15" t="n"/>
      <c r="E212" s="15" t="n"/>
      <c r="F212" s="16" t="n"/>
      <c r="G212" s="15" t="n"/>
      <c r="H212" s="17" t="n"/>
      <c r="I212" s="17" t="n"/>
    </row>
    <row r="213" ht="15.75" customHeight="1">
      <c r="A213" s="31" t="n"/>
      <c r="B213" s="31" t="n"/>
      <c r="C213" s="32" t="n"/>
      <c r="D213" s="15" t="n"/>
      <c r="E213" s="15" t="n"/>
      <c r="F213" s="16" t="n"/>
      <c r="G213" s="15" t="n"/>
      <c r="H213" s="17" t="n"/>
      <c r="I213" s="17" t="n"/>
    </row>
    <row r="214" ht="15.75" customHeight="1">
      <c r="A214" s="31" t="n"/>
      <c r="B214" s="31" t="n"/>
      <c r="C214" s="32" t="n"/>
      <c r="D214" s="15" t="n"/>
      <c r="E214" s="15" t="n"/>
      <c r="F214" s="16" t="n"/>
      <c r="G214" s="15" t="n"/>
      <c r="H214" s="17" t="n"/>
      <c r="I214" s="17" t="n"/>
    </row>
    <row r="215" ht="15.75" customHeight="1">
      <c r="A215" s="31" t="n"/>
      <c r="B215" s="31" t="n"/>
      <c r="C215" s="32" t="n"/>
      <c r="D215" s="15" t="n"/>
      <c r="E215" s="15" t="n"/>
      <c r="F215" s="16" t="n"/>
      <c r="G215" s="15" t="n"/>
      <c r="H215" s="17" t="n"/>
      <c r="I215" s="17" t="n"/>
    </row>
    <row r="216" ht="15.75" customHeight="1">
      <c r="A216" s="31" t="n"/>
      <c r="B216" s="31" t="n"/>
      <c r="C216" s="32" t="n"/>
      <c r="D216" s="15" t="n"/>
      <c r="E216" s="15" t="n"/>
      <c r="F216" s="16" t="n"/>
      <c r="G216" s="15" t="n"/>
      <c r="H216" s="17" t="n"/>
      <c r="I216" s="17" t="n"/>
    </row>
    <row r="217" ht="15.75" customHeight="1">
      <c r="A217" s="31" t="n"/>
      <c r="B217" s="31" t="n"/>
      <c r="C217" s="32" t="n"/>
      <c r="D217" s="15" t="n"/>
      <c r="E217" s="15" t="n"/>
      <c r="F217" s="16" t="n"/>
      <c r="G217" s="15" t="n"/>
      <c r="H217" s="17" t="n"/>
      <c r="I217" s="17" t="n"/>
    </row>
    <row r="218" ht="15.75" customHeight="1">
      <c r="A218" s="31" t="n"/>
      <c r="B218" s="31" t="n"/>
      <c r="C218" s="32" t="n"/>
      <c r="D218" s="15" t="n"/>
      <c r="E218" s="15" t="n"/>
      <c r="F218" s="16" t="n"/>
      <c r="G218" s="15" t="n"/>
      <c r="H218" s="17" t="n"/>
      <c r="I218" s="17" t="n"/>
    </row>
    <row r="219" ht="15.75" customHeight="1">
      <c r="A219" s="31" t="n"/>
      <c r="B219" s="31" t="n"/>
      <c r="C219" s="32" t="n"/>
      <c r="D219" s="15" t="n"/>
      <c r="E219" s="15" t="n"/>
      <c r="F219" s="16" t="n"/>
      <c r="G219" s="15" t="n"/>
      <c r="H219" s="17" t="n"/>
      <c r="I219" s="17" t="n"/>
    </row>
    <row r="220" ht="15.75" customHeight="1">
      <c r="A220" s="31" t="n"/>
      <c r="B220" s="31" t="n"/>
      <c r="C220" s="32" t="n"/>
      <c r="D220" s="15" t="n"/>
      <c r="E220" s="15" t="n"/>
      <c r="F220" s="16" t="n"/>
      <c r="G220" s="15" t="n"/>
      <c r="H220" s="17" t="n"/>
      <c r="I220" s="17" t="n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autoFilter ref="A3:M8"/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B15"/>
  <sheetViews>
    <sheetView workbookViewId="0">
      <selection activeCell="B8" sqref="B8"/>
    </sheetView>
  </sheetViews>
  <sheetFormatPr baseColWidth="8" defaultRowHeight="15"/>
  <cols>
    <col width="13.28515625" bestFit="1" customWidth="1" min="1" max="1"/>
    <col width="17.28515625" bestFit="1" customWidth="1" min="2" max="2"/>
    <col width="59.42578125" bestFit="1" customWidth="1" min="3" max="3"/>
    <col width="58.140625" bestFit="1" customWidth="1" min="4" max="4"/>
    <col width="62" bestFit="1" customWidth="1" min="5" max="6"/>
    <col width="63.140625" bestFit="1" customWidth="1" min="7" max="8"/>
    <col width="61.28515625" bestFit="1" customWidth="1" min="9" max="9"/>
    <col width="65.140625" bestFit="1" customWidth="1" min="10" max="10"/>
    <col width="60.42578125" bestFit="1" customWidth="1" min="11" max="11"/>
    <col width="36.5703125" bestFit="1" customWidth="1" min="12" max="12"/>
    <col width="59.5703125" bestFit="1" customWidth="1" min="13" max="13"/>
    <col width="60.42578125" bestFit="1" customWidth="1" min="14" max="16"/>
    <col width="59.5703125" bestFit="1" customWidth="1" min="17" max="18"/>
    <col width="60.42578125" bestFit="1" customWidth="1" min="19" max="21"/>
    <col width="60.28515625" bestFit="1" customWidth="1" min="22" max="22"/>
    <col width="63" bestFit="1" customWidth="1" min="23" max="23"/>
    <col width="36.5703125" bestFit="1" customWidth="1" min="24" max="25"/>
    <col width="68.42578125" bestFit="1" customWidth="1" min="26" max="26"/>
    <col width="64.5703125" bestFit="1" customWidth="1" min="27" max="27"/>
    <col width="65.42578125" bestFit="1" customWidth="1" min="28" max="28"/>
    <col width="64.5703125" bestFit="1" customWidth="1" min="29" max="31"/>
    <col width="71.28515625" bestFit="1" customWidth="1" min="32" max="33"/>
    <col width="75.85546875" bestFit="1" customWidth="1" min="34" max="34"/>
    <col width="65.42578125" bestFit="1" customWidth="1" min="35" max="35"/>
    <col width="64.5703125" bestFit="1" customWidth="1" min="36" max="37"/>
    <col width="67.42578125" bestFit="1" customWidth="1" min="38" max="39"/>
    <col width="68.42578125" bestFit="1" customWidth="1" min="40" max="40"/>
    <col width="71.28515625" bestFit="1" customWidth="1" min="41" max="41"/>
    <col width="75.85546875" bestFit="1" customWidth="1" min="42" max="42"/>
    <col width="64.5703125" bestFit="1" customWidth="1" min="43" max="43"/>
    <col width="67.42578125" bestFit="1" customWidth="1" min="44" max="44"/>
    <col width="48.28515625" bestFit="1" customWidth="1" min="45" max="45"/>
    <col width="73" bestFit="1" customWidth="1" min="46" max="46"/>
    <col width="68.5703125" bestFit="1" customWidth="1" min="47" max="47"/>
    <col width="90.42578125" bestFit="1" customWidth="1" min="48" max="48"/>
    <col width="70.85546875" bestFit="1" customWidth="1" min="49" max="49"/>
    <col width="41.7109375" bestFit="1" customWidth="1" min="50" max="50"/>
    <col width="60.28515625" bestFit="1" customWidth="1" min="51" max="51"/>
    <col width="61" bestFit="1" customWidth="1" min="52" max="52"/>
    <col width="37.28515625" bestFit="1" customWidth="1" min="53" max="53"/>
    <col width="61" bestFit="1" customWidth="1" min="54" max="54"/>
    <col width="64.85546875" bestFit="1" customWidth="1" min="55" max="55"/>
    <col width="65.28515625" bestFit="1" customWidth="1" min="56" max="56"/>
    <col width="60.28515625" bestFit="1" customWidth="1" min="57" max="57"/>
    <col width="65.28515625" bestFit="1" customWidth="1" min="58" max="58"/>
    <col width="65.42578125" bestFit="1" customWidth="1" min="59" max="60"/>
    <col width="46.42578125" bestFit="1" customWidth="1" min="61" max="61"/>
    <col width="43.42578125" bestFit="1" customWidth="1" min="62" max="62"/>
    <col width="53.28515625" bestFit="1" customWidth="1" min="63" max="63"/>
    <col width="59.28515625" bestFit="1" customWidth="1" min="64" max="64"/>
    <col width="62.5703125" bestFit="1" customWidth="1" min="65" max="65"/>
    <col width="47.85546875" bestFit="1" customWidth="1" min="66" max="66"/>
    <col width="91" bestFit="1" customWidth="1" min="67" max="67"/>
    <col width="90.140625" bestFit="1" customWidth="1" min="68" max="68"/>
    <col width="91.140625" bestFit="1" customWidth="1" min="69" max="69"/>
    <col width="91" bestFit="1" customWidth="1" min="70" max="70"/>
    <col width="90.28515625" bestFit="1" customWidth="1" min="71" max="71"/>
    <col width="90.5703125" bestFit="1" customWidth="1" min="72" max="72"/>
    <col width="90.140625" bestFit="1" customWidth="1" min="73" max="73"/>
    <col width="91" bestFit="1" customWidth="1" min="74" max="74"/>
    <col width="90.42578125" bestFit="1" customWidth="1" min="75" max="75"/>
    <col width="90.140625" bestFit="1" customWidth="1" min="76" max="76"/>
    <col width="91.28515625" bestFit="1" customWidth="1" min="77" max="77"/>
    <col width="91" bestFit="1" customWidth="1" min="78" max="78"/>
    <col width="90.28515625" bestFit="1" customWidth="1" min="79" max="79"/>
    <col width="91.42578125" bestFit="1" customWidth="1" min="80" max="80"/>
    <col width="89.5703125" bestFit="1" customWidth="1" min="81" max="81"/>
    <col width="89.42578125" bestFit="1" customWidth="1" min="82" max="82"/>
    <col width="90.7109375" bestFit="1" customWidth="1" min="83" max="83"/>
    <col width="89.85546875" bestFit="1" customWidth="1" min="84" max="84"/>
    <col width="89.7109375" bestFit="1" customWidth="1" min="85" max="85"/>
    <col width="83.85546875" bestFit="1" customWidth="1" min="86" max="86"/>
    <col width="89.5703125" bestFit="1" customWidth="1" min="87" max="87"/>
    <col width="89.7109375" bestFit="1" customWidth="1" min="88" max="88"/>
    <col width="89.42578125" bestFit="1" customWidth="1" min="89" max="89"/>
    <col width="89.85546875" bestFit="1" customWidth="1" min="90" max="90"/>
    <col width="91" bestFit="1" customWidth="1" min="91" max="91"/>
    <col width="90.28515625" bestFit="1" customWidth="1" min="92" max="92"/>
    <col width="92" bestFit="1" customWidth="1" min="93" max="93"/>
    <col width="90.28515625" bestFit="1" customWidth="1" min="94" max="94"/>
    <col width="90.7109375" bestFit="1" customWidth="1" min="95" max="95"/>
    <col width="90.28515625" bestFit="1" customWidth="1" min="96" max="96"/>
    <col width="90.140625" bestFit="1" customWidth="1" min="97" max="97"/>
    <col width="90.5703125" bestFit="1" customWidth="1" min="98" max="98"/>
    <col width="92.42578125" bestFit="1" customWidth="1" min="99" max="99"/>
    <col width="91.42578125" bestFit="1" customWidth="1" min="100" max="100"/>
    <col width="89.85546875" bestFit="1" customWidth="1" min="101" max="101"/>
    <col width="90.7109375" bestFit="1" customWidth="1" min="102" max="102"/>
    <col width="90.140625" bestFit="1" customWidth="1" min="103" max="103"/>
    <col width="92" bestFit="1" customWidth="1" min="104" max="104"/>
    <col width="91" bestFit="1" customWidth="1" min="105" max="105"/>
    <col width="90.7109375" bestFit="1" customWidth="1" min="106" max="106"/>
    <col width="89.85546875" bestFit="1" customWidth="1" min="107" max="107"/>
    <col width="90.140625" bestFit="1" customWidth="1" min="108" max="108"/>
    <col width="90.7109375" bestFit="1" customWidth="1" min="109" max="109"/>
    <col width="90.5703125" bestFit="1" customWidth="1" min="110" max="110"/>
    <col width="90.140625" bestFit="1" customWidth="1" min="111" max="111"/>
    <col width="90.5703125" bestFit="1" customWidth="1" min="112" max="112"/>
    <col width="90" bestFit="1" customWidth="1" min="113" max="113"/>
    <col width="90.85546875" bestFit="1" customWidth="1" min="114" max="114"/>
    <col width="91.28515625" bestFit="1" customWidth="1" min="115" max="115"/>
    <col width="89.5703125" bestFit="1" customWidth="1" min="116" max="116"/>
    <col width="87.85546875" bestFit="1" customWidth="1" min="117" max="117"/>
    <col width="90.140625" bestFit="1" customWidth="1" min="118" max="119"/>
    <col width="91.5703125" bestFit="1" customWidth="1" min="120" max="120"/>
    <col width="90.140625" bestFit="1" customWidth="1" min="121" max="122"/>
    <col width="89.85546875" bestFit="1" customWidth="1" min="123" max="123"/>
    <col width="89.28515625" bestFit="1" customWidth="1" min="124" max="124"/>
    <col width="89.5703125" bestFit="1" customWidth="1" min="125" max="125"/>
    <col width="89.42578125" bestFit="1" customWidth="1" min="126" max="126"/>
    <col width="89.28515625" bestFit="1" customWidth="1" min="127" max="127"/>
    <col width="90.42578125" bestFit="1" customWidth="1" min="128" max="128"/>
    <col width="90.140625" bestFit="1" customWidth="1" min="129" max="129"/>
    <col width="90.42578125" bestFit="1" customWidth="1" min="130" max="130"/>
    <col width="89.7109375" bestFit="1" customWidth="1" min="131" max="131"/>
    <col width="91" bestFit="1" customWidth="1" min="132" max="132"/>
    <col width="90.28515625" bestFit="1" customWidth="1" min="133" max="133"/>
    <col width="89.85546875" bestFit="1" customWidth="1" min="134" max="134"/>
    <col width="90.28515625" bestFit="1" customWidth="1" min="135" max="135"/>
    <col width="90.140625" bestFit="1" customWidth="1" min="136" max="136"/>
    <col width="90.85546875" bestFit="1" customWidth="1" min="137" max="137"/>
    <col width="90.140625" bestFit="1" customWidth="1" min="138" max="138"/>
    <col width="90.7109375" bestFit="1" customWidth="1" min="139" max="139"/>
    <col width="90.85546875" bestFit="1" customWidth="1" min="140" max="140"/>
    <col width="89.5703125" bestFit="1" customWidth="1" min="141" max="141"/>
    <col width="90.5703125" bestFit="1" customWidth="1" min="142" max="142"/>
    <col width="90.140625" bestFit="1" customWidth="1" min="143" max="143"/>
    <col width="89.42578125" bestFit="1" customWidth="1" min="144" max="144"/>
    <col width="90.7109375" bestFit="1" customWidth="1" min="145" max="145"/>
    <col width="90.5703125" bestFit="1" customWidth="1" min="146" max="146"/>
    <col width="89.42578125" bestFit="1" customWidth="1" min="147" max="147"/>
    <col width="90.5703125" bestFit="1" customWidth="1" min="148" max="148"/>
    <col width="89.5703125" bestFit="1" customWidth="1" min="149" max="149"/>
    <col width="90.28515625" bestFit="1" customWidth="1" min="150" max="150"/>
    <col width="90.140625" bestFit="1" customWidth="1" min="151" max="151"/>
    <col width="90.85546875" bestFit="1" customWidth="1" min="152" max="152"/>
    <col width="89.85546875" bestFit="1" customWidth="1" min="153" max="153"/>
    <col width="92.140625" bestFit="1" customWidth="1" min="154" max="154"/>
    <col width="92" bestFit="1" customWidth="1" min="155" max="155"/>
    <col width="91.140625" bestFit="1" customWidth="1" min="156" max="156"/>
    <col width="89.85546875" bestFit="1" customWidth="1" min="157" max="157"/>
    <col width="89.7109375" bestFit="1" customWidth="1" min="158" max="158"/>
    <col width="90.85546875" bestFit="1" customWidth="1" min="159" max="159"/>
    <col width="91.42578125" bestFit="1" customWidth="1" min="160" max="160"/>
    <col width="90.140625" bestFit="1" customWidth="1" min="161" max="161"/>
    <col width="90.5703125" bestFit="1" customWidth="1" min="162" max="162"/>
    <col width="90.85546875" bestFit="1" customWidth="1" min="163" max="163"/>
    <col width="91.85546875" bestFit="1" customWidth="1" min="164" max="164"/>
    <col width="91" bestFit="1" customWidth="1" min="165" max="166"/>
    <col width="92.42578125" bestFit="1" customWidth="1" min="167" max="167"/>
    <col width="90.7109375" bestFit="1" customWidth="1" min="168" max="168"/>
    <col width="91.28515625" bestFit="1" customWidth="1" min="169" max="169"/>
    <col width="90.140625" bestFit="1" customWidth="1" min="170" max="170"/>
    <col width="89.85546875" bestFit="1" customWidth="1" min="171" max="171"/>
    <col width="90.42578125" bestFit="1" customWidth="1" min="172" max="172"/>
    <col width="90.140625" bestFit="1" customWidth="1" min="173" max="173"/>
    <col width="92.42578125" bestFit="1" customWidth="1" min="174" max="174"/>
    <col width="90.28515625" bestFit="1" customWidth="1" min="175" max="175"/>
    <col width="90.42578125" bestFit="1" customWidth="1" min="176" max="176"/>
    <col width="90.5703125" bestFit="1" customWidth="1" min="177" max="177"/>
    <col width="90" bestFit="1" customWidth="1" min="178" max="178"/>
    <col width="89.7109375" bestFit="1" customWidth="1" min="179" max="179"/>
    <col width="91.5703125" bestFit="1" customWidth="1" min="180" max="180"/>
    <col width="90.140625" bestFit="1" customWidth="1" min="181" max="181"/>
    <col width="90.28515625" bestFit="1" customWidth="1" min="182" max="182"/>
    <col width="88.5703125" bestFit="1" customWidth="1" min="183" max="183"/>
    <col width="90.7109375" bestFit="1" customWidth="1" min="184" max="184"/>
    <col width="88.140625" bestFit="1" customWidth="1" min="185" max="185"/>
    <col width="90" bestFit="1" customWidth="1" min="186" max="186"/>
    <col width="92" bestFit="1" customWidth="1" min="187" max="187"/>
    <col width="91.42578125" bestFit="1" customWidth="1" min="188" max="188"/>
    <col width="90.42578125" bestFit="1" customWidth="1" min="189" max="189"/>
    <col width="91.42578125" bestFit="1" customWidth="1" min="190" max="190"/>
    <col width="91" bestFit="1" customWidth="1" min="191" max="191"/>
    <col width="92.42578125" bestFit="1" customWidth="1" min="192" max="192"/>
    <col width="90.140625" bestFit="1" customWidth="1" min="193" max="193"/>
    <col width="90" bestFit="1" customWidth="1" min="194" max="194"/>
    <col width="91.42578125" bestFit="1" customWidth="1" min="195" max="195"/>
    <col width="91.140625" bestFit="1" customWidth="1" min="196" max="196"/>
    <col width="89.85546875" bestFit="1" customWidth="1" min="197" max="197"/>
    <col width="89.140625" bestFit="1" customWidth="1" min="198" max="198"/>
    <col width="90.140625" bestFit="1" customWidth="1" min="199" max="199"/>
    <col width="90.7109375" bestFit="1" customWidth="1" min="200" max="200"/>
    <col width="89.85546875" bestFit="1" customWidth="1" min="201" max="201"/>
    <col width="86" bestFit="1" customWidth="1" min="202" max="202"/>
    <col width="90.140625" bestFit="1" customWidth="1" min="203" max="203"/>
    <col width="89.85546875" bestFit="1" customWidth="1" min="204" max="204"/>
    <col width="90.85546875" bestFit="1" customWidth="1" min="205" max="205"/>
    <col width="90.42578125" bestFit="1" customWidth="1" min="206" max="206"/>
    <col width="91.85546875" bestFit="1" customWidth="1" min="207" max="207"/>
    <col width="90.85546875" bestFit="1" customWidth="1" min="208" max="208"/>
    <col width="89.7109375" bestFit="1" customWidth="1" min="209" max="209"/>
    <col width="90.42578125" bestFit="1" customWidth="1" min="210" max="210"/>
    <col width="89.28515625" bestFit="1" customWidth="1" min="211" max="211"/>
    <col width="90" bestFit="1" customWidth="1" min="212" max="212"/>
    <col width="90.140625" bestFit="1" customWidth="1" min="213" max="213"/>
    <col width="90.42578125" bestFit="1" customWidth="1" min="214" max="214"/>
    <col width="83.85546875" bestFit="1" customWidth="1" min="215" max="215"/>
    <col width="90" bestFit="1" customWidth="1" min="216" max="216"/>
    <col width="91.42578125" bestFit="1" customWidth="1" min="217" max="217"/>
    <col width="90" bestFit="1" customWidth="1" min="218" max="218"/>
    <col width="90.5703125" bestFit="1" customWidth="1" min="219" max="219"/>
    <col width="90.42578125" bestFit="1" customWidth="1" min="220" max="220"/>
    <col width="90.28515625" bestFit="1" customWidth="1" min="221" max="221"/>
    <col width="88.28515625" bestFit="1" customWidth="1" min="222" max="222"/>
    <col width="90.140625" bestFit="1" customWidth="1" min="223" max="223"/>
    <col width="89.7109375" bestFit="1" customWidth="1" min="224" max="224"/>
    <col width="89.42578125" bestFit="1" customWidth="1" min="225" max="225"/>
    <col width="90" bestFit="1" customWidth="1" min="226" max="226"/>
    <col width="90.42578125" bestFit="1" customWidth="1" min="227" max="227"/>
    <col width="91.5703125" bestFit="1" customWidth="1" min="228" max="228"/>
    <col width="90.5703125" bestFit="1" customWidth="1" min="229" max="229"/>
    <col width="92" bestFit="1" customWidth="1" min="230" max="230"/>
    <col width="91.85546875" bestFit="1" customWidth="1" min="231" max="231"/>
    <col width="92.140625" bestFit="1" customWidth="1" min="232" max="232"/>
    <col width="90.7109375" bestFit="1" customWidth="1" min="233" max="233"/>
    <col width="90.5703125" bestFit="1" customWidth="1" min="234" max="234"/>
    <col width="89.85546875" bestFit="1" customWidth="1" min="235" max="235"/>
    <col width="90.7109375" bestFit="1" customWidth="1" min="236" max="236"/>
    <col width="89.140625" bestFit="1" customWidth="1" min="237" max="237"/>
    <col width="90.140625" bestFit="1" customWidth="1" min="238" max="238"/>
    <col width="90.42578125" bestFit="1" customWidth="1" min="239" max="240"/>
    <col width="89.140625" bestFit="1" customWidth="1" min="241" max="241"/>
    <col width="91.42578125" bestFit="1" customWidth="1" min="242" max="242"/>
    <col width="91.5703125" bestFit="1" customWidth="1" min="243" max="243"/>
    <col width="90" bestFit="1" customWidth="1" min="244" max="244"/>
    <col width="91.42578125" bestFit="1" customWidth="1" min="245" max="245"/>
    <col width="90.85546875" bestFit="1" customWidth="1" min="246" max="247"/>
    <col width="91" bestFit="1" customWidth="1" min="248" max="248"/>
    <col width="90.28515625" bestFit="1" customWidth="1" min="249" max="249"/>
    <col width="89.5703125" bestFit="1" customWidth="1" min="250" max="250"/>
    <col width="90.140625" bestFit="1" customWidth="1" min="251" max="251"/>
    <col width="91.85546875" bestFit="1" customWidth="1" min="252" max="252"/>
    <col width="89.85546875" bestFit="1" customWidth="1" min="253" max="254"/>
    <col width="90.85546875" bestFit="1" customWidth="1" min="255" max="255"/>
    <col width="90.7109375" bestFit="1" customWidth="1" min="256" max="256"/>
    <col width="90.85546875" bestFit="1" customWidth="1" min="257" max="257"/>
    <col width="90.7109375" bestFit="1" customWidth="1" min="258" max="258"/>
    <col width="91.28515625" bestFit="1" customWidth="1" min="259" max="259"/>
    <col width="90.7109375" bestFit="1" customWidth="1" min="260" max="260"/>
    <col width="92.140625" bestFit="1" customWidth="1" min="261" max="261"/>
    <col width="90.5703125" bestFit="1" customWidth="1" min="262" max="262"/>
    <col width="91.28515625" bestFit="1" customWidth="1" min="263" max="263"/>
    <col width="90.28515625" bestFit="1" customWidth="1" min="264" max="264"/>
    <col width="91.42578125" bestFit="1" customWidth="1" min="265" max="265"/>
    <col width="90.85546875" bestFit="1" customWidth="1" min="266" max="266"/>
    <col width="91" bestFit="1" customWidth="1" min="267" max="267"/>
    <col width="90" bestFit="1" customWidth="1" min="268" max="269"/>
    <col width="89" bestFit="1" customWidth="1" min="270" max="270"/>
    <col width="90.85546875" bestFit="1" customWidth="1" min="271" max="271"/>
    <col width="90" bestFit="1" customWidth="1" min="272" max="272"/>
    <col width="91.42578125" bestFit="1" customWidth="1" min="273" max="273"/>
    <col width="90.42578125" bestFit="1" customWidth="1" min="274" max="274"/>
    <col width="89.85546875" bestFit="1" customWidth="1" min="275" max="275"/>
    <col width="90.85546875" bestFit="1" customWidth="1" min="276" max="276"/>
    <col width="90.28515625" bestFit="1" customWidth="1" min="277" max="278"/>
    <col width="89.42578125" bestFit="1" customWidth="1" min="279" max="279"/>
    <col width="91.28515625" bestFit="1" customWidth="1" min="280" max="280"/>
    <col width="90.5703125" bestFit="1" customWidth="1" min="281" max="281"/>
    <col width="90.42578125" bestFit="1" customWidth="1" min="282" max="282"/>
    <col width="91.42578125" bestFit="1" customWidth="1" min="283" max="283"/>
    <col width="90.85546875" bestFit="1" customWidth="1" min="284" max="284"/>
    <col width="91.85546875" bestFit="1" customWidth="1" min="285" max="285"/>
    <col width="92.28515625" bestFit="1" customWidth="1" min="286" max="286"/>
    <col width="91.42578125" bestFit="1" customWidth="1" min="287" max="287"/>
    <col width="91.140625" bestFit="1" customWidth="1" min="288" max="288"/>
    <col width="90" bestFit="1" customWidth="1" min="289" max="289"/>
    <col width="89.7109375" bestFit="1" customWidth="1" min="290" max="290"/>
    <col width="90.85546875" bestFit="1" customWidth="1" min="291" max="292"/>
    <col width="90.28515625" bestFit="1" customWidth="1" min="293" max="293"/>
    <col width="91.42578125" bestFit="1" customWidth="1" min="294" max="294"/>
    <col width="90.5703125" bestFit="1" customWidth="1" min="295" max="295"/>
    <col width="91.42578125" bestFit="1" customWidth="1" min="296" max="296"/>
    <col width="90.7109375" bestFit="1" customWidth="1" min="297" max="298"/>
    <col width="89.5703125" bestFit="1" customWidth="1" min="299" max="299"/>
    <col width="90.5703125" bestFit="1" customWidth="1" min="300" max="300"/>
    <col width="90.140625" bestFit="1" customWidth="1" min="301" max="301"/>
    <col width="90" bestFit="1" customWidth="1" min="302" max="302"/>
    <col width="89.28515625" bestFit="1" customWidth="1" min="303" max="303"/>
    <col width="89.7109375" bestFit="1" customWidth="1" min="304" max="304"/>
    <col width="90.28515625" bestFit="1" customWidth="1" min="305" max="305"/>
    <col width="88.7109375" bestFit="1" customWidth="1" min="306" max="306"/>
    <col width="91.140625" bestFit="1" customWidth="1" min="307" max="307"/>
    <col width="91.85546875" bestFit="1" customWidth="1" min="308" max="308"/>
    <col width="90.5703125" bestFit="1" customWidth="1" min="309" max="309"/>
    <col width="90.7109375" bestFit="1" customWidth="1" min="310" max="310"/>
    <col width="90.140625" bestFit="1" customWidth="1" min="311" max="311"/>
    <col width="91.140625" bestFit="1" customWidth="1" min="312" max="312"/>
    <col width="90" bestFit="1" customWidth="1" min="313" max="313"/>
    <col width="89.42578125" bestFit="1" customWidth="1" min="314" max="314"/>
    <col width="91.28515625" bestFit="1" customWidth="1" min="315" max="315"/>
    <col width="90.85546875" bestFit="1" customWidth="1" min="316" max="316"/>
    <col width="90.42578125" bestFit="1" customWidth="1" min="317" max="318"/>
    <col width="90.5703125" bestFit="1" customWidth="1" min="319" max="319"/>
    <col width="90.28515625" bestFit="1" customWidth="1" min="320" max="320"/>
    <col width="90.140625" bestFit="1" customWidth="1" min="321" max="321"/>
    <col width="91" bestFit="1" customWidth="1" min="322" max="322"/>
    <col width="90.42578125" bestFit="1" customWidth="1" min="323" max="323"/>
    <col width="91.28515625" bestFit="1" customWidth="1" min="324" max="324"/>
    <col width="89.7109375" bestFit="1" customWidth="1" min="325" max="325"/>
    <col width="90.85546875" bestFit="1" customWidth="1" min="326" max="326"/>
    <col width="89.85546875" bestFit="1" customWidth="1" min="327" max="327"/>
    <col width="90.28515625" bestFit="1" customWidth="1" min="328" max="328"/>
    <col width="90.140625" bestFit="1" customWidth="1" min="329" max="329"/>
    <col width="90" bestFit="1" customWidth="1" min="330" max="331"/>
    <col width="89.28515625" bestFit="1" customWidth="1" min="332" max="332"/>
    <col width="90.28515625" bestFit="1" customWidth="1" min="333" max="333"/>
    <col width="89.85546875" bestFit="1" customWidth="1" min="334" max="335"/>
    <col width="90.28515625" bestFit="1" customWidth="1" min="336" max="336"/>
    <col width="90" bestFit="1" customWidth="1" min="337" max="337"/>
    <col width="90.28515625" bestFit="1" customWidth="1" min="338" max="338"/>
    <col width="89.42578125" bestFit="1" customWidth="1" min="339" max="339"/>
    <col width="90" bestFit="1" customWidth="1" min="340" max="340"/>
    <col width="89.85546875" bestFit="1" customWidth="1" min="341" max="341"/>
    <col width="90" bestFit="1" customWidth="1" min="342" max="342"/>
    <col width="90.85546875" bestFit="1" customWidth="1" min="343" max="343"/>
    <col width="89.42578125" bestFit="1" customWidth="1" min="344" max="344"/>
    <col width="89.85546875" bestFit="1" customWidth="1" min="345" max="345"/>
    <col width="89.5703125" bestFit="1" customWidth="1" min="346" max="346"/>
    <col width="90.42578125" bestFit="1" customWidth="1" min="347" max="347"/>
    <col width="89.28515625" bestFit="1" customWidth="1" min="348" max="348"/>
    <col width="91.28515625" bestFit="1" customWidth="1" min="349" max="349"/>
    <col width="91.85546875" bestFit="1" customWidth="1" min="350" max="350"/>
    <col width="90.140625" bestFit="1" customWidth="1" min="351" max="351"/>
    <col width="91.5703125" bestFit="1" customWidth="1" min="352" max="352"/>
    <col width="90.140625" bestFit="1" customWidth="1" min="353" max="353"/>
    <col width="90" bestFit="1" customWidth="1" min="354" max="354"/>
    <col width="90.42578125" bestFit="1" customWidth="1" min="355" max="355"/>
    <col width="90.140625" bestFit="1" customWidth="1" min="356" max="356"/>
    <col width="90.28515625" bestFit="1" customWidth="1" min="357" max="357"/>
    <col width="90.42578125" bestFit="1" customWidth="1" min="358" max="358"/>
    <col width="90.28515625" bestFit="1" customWidth="1" min="359" max="359"/>
    <col width="91.140625" bestFit="1" customWidth="1" min="360" max="360"/>
    <col width="90.7109375" bestFit="1" customWidth="1" min="361" max="361"/>
    <col width="90" bestFit="1" customWidth="1" min="362" max="362"/>
    <col width="90.5703125" bestFit="1" customWidth="1" min="363" max="363"/>
    <col width="89.85546875" bestFit="1" customWidth="1" min="364" max="365"/>
    <col width="90.42578125" bestFit="1" customWidth="1" min="366" max="367"/>
    <col width="90.28515625" bestFit="1" customWidth="1" min="368" max="368"/>
    <col width="90.85546875" bestFit="1" customWidth="1" min="369" max="369"/>
    <col width="89.28515625" bestFit="1" customWidth="1" min="370" max="370"/>
    <col width="89.42578125" bestFit="1" customWidth="1" min="371" max="371"/>
    <col width="90.140625" bestFit="1" customWidth="1" min="372" max="372"/>
    <col width="91.28515625" bestFit="1" customWidth="1" min="373" max="373"/>
    <col width="90.85546875" bestFit="1" customWidth="1" min="374" max="374"/>
    <col width="90.5703125" bestFit="1" customWidth="1" min="375" max="375"/>
    <col width="90.85546875" bestFit="1" customWidth="1" min="376" max="376"/>
    <col width="90.140625" bestFit="1" customWidth="1" min="377" max="377"/>
    <col width="90.28515625" bestFit="1" customWidth="1" min="378" max="379"/>
    <col width="90.42578125" bestFit="1" customWidth="1" min="380" max="380"/>
    <col width="91" bestFit="1" customWidth="1" min="381" max="381"/>
    <col width="90.7109375" bestFit="1" customWidth="1" min="382" max="382"/>
    <col width="89.7109375" bestFit="1" customWidth="1" min="383" max="383"/>
    <col width="90" bestFit="1" customWidth="1" min="384" max="384"/>
    <col width="89.7109375" bestFit="1" customWidth="1" min="385" max="385"/>
    <col width="89.85546875" bestFit="1" customWidth="1" min="386" max="387"/>
    <col width="90" bestFit="1" customWidth="1" min="388" max="388"/>
    <col width="89.85546875" bestFit="1" customWidth="1" min="389" max="389"/>
    <col width="90.7109375" bestFit="1" customWidth="1" min="390" max="390"/>
    <col width="90.140625" bestFit="1" customWidth="1" min="391" max="391"/>
    <col width="89.7109375" bestFit="1" customWidth="1" min="392" max="392"/>
    <col width="90.28515625" bestFit="1" customWidth="1" min="393" max="393"/>
    <col width="89.7109375" bestFit="1" customWidth="1" min="394" max="394"/>
    <col width="90.28515625" bestFit="1" customWidth="1" min="395" max="395"/>
    <col width="90.85546875" bestFit="1" customWidth="1" min="396" max="396"/>
    <col width="90.42578125" bestFit="1" customWidth="1" min="397" max="397"/>
    <col width="91" bestFit="1" customWidth="1" min="398" max="398"/>
    <col width="90" bestFit="1" customWidth="1" min="399" max="399"/>
    <col width="92" bestFit="1" customWidth="1" min="400" max="400"/>
    <col width="90.5703125" bestFit="1" customWidth="1" min="401" max="401"/>
    <col width="90.42578125" bestFit="1" customWidth="1" min="402" max="402"/>
    <col width="104.7109375" bestFit="1" customWidth="1" min="403" max="403"/>
    <col width="112" bestFit="1" customWidth="1" min="404" max="404"/>
    <col width="99" bestFit="1" customWidth="1" min="405" max="405"/>
    <col width="105.42578125" bestFit="1" customWidth="1" min="406" max="406"/>
    <col width="99" bestFit="1" customWidth="1" min="407" max="407"/>
    <col width="109.42578125" bestFit="1" customWidth="1" min="408" max="408"/>
    <col width="105.28515625" bestFit="1" customWidth="1" min="409" max="409"/>
    <col width="117.140625" bestFit="1" customWidth="1" min="410" max="411"/>
    <col width="127.42578125" bestFit="1" customWidth="1" min="412" max="412"/>
    <col width="117.140625" bestFit="1" customWidth="1" min="413" max="414"/>
    <col width="105.5703125" bestFit="1" customWidth="1" min="415" max="415"/>
    <col width="105.140625" bestFit="1" customWidth="1" min="416" max="416"/>
    <col width="113.140625" bestFit="1" customWidth="1" min="417" max="417"/>
    <col width="94" bestFit="1" customWidth="1" min="418" max="418"/>
    <col width="95.42578125" bestFit="1" customWidth="1" min="419" max="419"/>
    <col width="94.7109375" bestFit="1" customWidth="1" min="420" max="420"/>
    <col width="99.28515625" bestFit="1" customWidth="1" min="421" max="421"/>
    <col width="99.7109375" bestFit="1" customWidth="1" min="422" max="422"/>
    <col width="97" bestFit="1" customWidth="1" min="423" max="423"/>
    <col width="97.42578125" bestFit="1" customWidth="1" min="424" max="425"/>
    <col width="98.5703125" bestFit="1" customWidth="1" min="426" max="426"/>
    <col width="98.28515625" bestFit="1" customWidth="1" min="427" max="427"/>
    <col width="97" bestFit="1" customWidth="1" min="428" max="428"/>
    <col width="102.140625" bestFit="1" customWidth="1" min="429" max="431"/>
    <col width="101.5703125" bestFit="1" customWidth="1" min="432" max="432"/>
    <col width="103.28515625" bestFit="1" customWidth="1" min="433" max="434"/>
    <col width="99.5703125" bestFit="1" customWidth="1" min="435" max="435"/>
    <col width="100.5703125" bestFit="1" customWidth="1" min="436" max="436"/>
    <col width="102.140625" bestFit="1" customWidth="1" min="437" max="437"/>
    <col width="102.28515625" bestFit="1" customWidth="1" min="438" max="438"/>
    <col width="102.140625" bestFit="1" customWidth="1" min="439" max="439"/>
    <col width="101.5703125" bestFit="1" customWidth="1" min="440" max="440"/>
    <col width="100.7109375" bestFit="1" customWidth="1" min="441" max="441"/>
    <col width="100.42578125" bestFit="1" customWidth="1" min="442" max="442"/>
    <col width="101.5703125" bestFit="1" customWidth="1" min="443" max="444"/>
    <col width="102.7109375" bestFit="1" customWidth="1" min="445" max="445"/>
    <col width="102.5703125" bestFit="1" customWidth="1" min="446" max="446"/>
    <col width="99" bestFit="1" customWidth="1" min="447" max="447"/>
    <col width="103.85546875" bestFit="1" customWidth="1" min="448" max="448"/>
    <col width="99.140625" bestFit="1" customWidth="1" min="449" max="449"/>
    <col width="110.85546875" bestFit="1" customWidth="1" min="450" max="450"/>
    <col width="129.28515625" bestFit="1" customWidth="1" min="451" max="451"/>
    <col width="100.5703125" bestFit="1" customWidth="1" min="452" max="452"/>
    <col width="104" bestFit="1" customWidth="1" min="453" max="453"/>
    <col width="103.140625" bestFit="1" customWidth="1" min="454" max="454"/>
    <col width="102.7109375" bestFit="1" customWidth="1" min="455" max="455"/>
    <col width="104.5703125" bestFit="1" customWidth="1" min="456" max="456"/>
    <col width="102.42578125" bestFit="1" customWidth="1" min="457" max="457"/>
    <col width="106" bestFit="1" customWidth="1" min="458" max="458"/>
    <col width="101.42578125" bestFit="1" customWidth="1" min="459" max="459"/>
    <col width="104.5703125" bestFit="1" customWidth="1" min="460" max="460"/>
    <col width="104.85546875" bestFit="1" customWidth="1" min="461" max="461"/>
    <col width="103.28515625" bestFit="1" customWidth="1" min="462" max="462"/>
    <col width="104.85546875" bestFit="1" customWidth="1" min="463" max="463"/>
    <col width="104.5703125" bestFit="1" customWidth="1" min="464" max="464"/>
    <col width="98.7109375" bestFit="1" customWidth="1" min="465" max="465"/>
    <col width="115.85546875" bestFit="1" customWidth="1" min="466" max="466"/>
    <col width="97" bestFit="1" customWidth="1" min="467" max="467"/>
    <col width="93.140625" bestFit="1" customWidth="1" min="468" max="468"/>
    <col width="80.5703125" bestFit="1" customWidth="1" min="469" max="469"/>
    <col width="90.5703125" bestFit="1" customWidth="1" min="470" max="470"/>
    <col width="72.7109375" bestFit="1" customWidth="1" min="471" max="471"/>
    <col width="89.5703125" bestFit="1" customWidth="1" min="472" max="472"/>
    <col width="88.5703125" bestFit="1" customWidth="1" min="473" max="473"/>
    <col width="88.28515625" bestFit="1" customWidth="1" min="474" max="474"/>
    <col width="90.28515625" bestFit="1" customWidth="1" min="475" max="475"/>
    <col width="88" bestFit="1" customWidth="1" min="476" max="476"/>
    <col width="83" bestFit="1" customWidth="1" min="477" max="477"/>
    <col width="88.5703125" bestFit="1" customWidth="1" min="478" max="478"/>
    <col width="95.42578125" bestFit="1" customWidth="1" min="479" max="479"/>
    <col width="85.28515625" bestFit="1" customWidth="1" min="480" max="480"/>
    <col width="100.42578125" bestFit="1" customWidth="1" min="481" max="481"/>
    <col width="70" bestFit="1" customWidth="1" min="482" max="482"/>
    <col width="106.42578125" bestFit="1" customWidth="1" min="483" max="483"/>
    <col width="99" bestFit="1" customWidth="1" min="484" max="484"/>
    <col width="126.140625" bestFit="1" customWidth="1" min="485" max="485"/>
    <col width="127.140625" bestFit="1" customWidth="1" min="486" max="486"/>
    <col width="118" bestFit="1" customWidth="1" min="487" max="487"/>
    <col width="126.85546875" bestFit="1" customWidth="1" min="488" max="488"/>
    <col width="127.140625" bestFit="1" customWidth="1" min="489" max="489"/>
    <col width="118.140625" bestFit="1" customWidth="1" min="490" max="490"/>
    <col width="134.28515625" bestFit="1" customWidth="1" min="491" max="491"/>
    <col width="156" bestFit="1" customWidth="1" min="492" max="492"/>
    <col width="119.7109375" bestFit="1" customWidth="1" min="493" max="493"/>
    <col width="82.140625" bestFit="1" customWidth="1" min="494" max="494"/>
    <col width="83.140625" bestFit="1" customWidth="1" min="495" max="495"/>
    <col width="80.5703125" bestFit="1" customWidth="1" min="496" max="496"/>
    <col width="84.28515625" bestFit="1" customWidth="1" min="497" max="497"/>
    <col width="154.42578125" bestFit="1" customWidth="1" min="498" max="498"/>
    <col width="73" bestFit="1" customWidth="1" min="499" max="499"/>
    <col width="74.42578125" bestFit="1" customWidth="1" min="500" max="500"/>
    <col width="90.140625" bestFit="1" customWidth="1" min="501" max="501"/>
    <col width="91.28515625" bestFit="1" customWidth="1" min="502" max="502"/>
    <col width="88.7109375" bestFit="1" customWidth="1" min="503" max="504"/>
    <col width="90.140625" bestFit="1" customWidth="1" min="505" max="505"/>
    <col width="81.140625" bestFit="1" customWidth="1" min="506" max="506"/>
    <col width="70.28515625" bestFit="1" customWidth="1" min="507" max="507"/>
    <col width="82.28515625" bestFit="1" customWidth="1" min="508" max="508"/>
    <col width="79.42578125" bestFit="1" customWidth="1" min="509" max="509"/>
    <col width="79.140625" bestFit="1" customWidth="1" min="510" max="510"/>
    <col width="75.7109375" bestFit="1" customWidth="1" min="511" max="511"/>
    <col width="83" bestFit="1" customWidth="1" min="512" max="512"/>
    <col width="75.42578125" bestFit="1" customWidth="1" min="513" max="513"/>
    <col width="90.85546875" bestFit="1" customWidth="1" min="514" max="514"/>
    <col width="78.28515625" bestFit="1" customWidth="1" min="515" max="515"/>
    <col width="77.5703125" bestFit="1" customWidth="1" min="516" max="516"/>
    <col width="66.42578125" bestFit="1" customWidth="1" min="517" max="517"/>
    <col width="81.5703125" bestFit="1" customWidth="1" min="518" max="519"/>
    <col width="82.85546875" bestFit="1" customWidth="1" min="520" max="520"/>
    <col width="83.28515625" bestFit="1" customWidth="1" min="521" max="521"/>
    <col width="89" bestFit="1" customWidth="1" min="522" max="522"/>
    <col width="92.7109375" bestFit="1" customWidth="1" min="523" max="523"/>
    <col width="93" bestFit="1" customWidth="1" min="524" max="525"/>
    <col width="83.28515625" bestFit="1" customWidth="1" min="526" max="526"/>
    <col width="69.7109375" bestFit="1" customWidth="1" min="527" max="528"/>
    <col width="83.85546875" bestFit="1" customWidth="1" min="529" max="529"/>
    <col width="87" bestFit="1" customWidth="1" min="530" max="530"/>
    <col width="73.85546875" bestFit="1" customWidth="1" min="531" max="531"/>
    <col width="75.85546875" bestFit="1" customWidth="1" min="532" max="532"/>
    <col width="90.85546875" bestFit="1" customWidth="1" min="533" max="533"/>
    <col width="92" bestFit="1" customWidth="1" min="534" max="534"/>
    <col width="70.7109375" bestFit="1" customWidth="1" min="535" max="535"/>
    <col width="94.5703125" bestFit="1" customWidth="1" min="536" max="536"/>
    <col width="89.140625" bestFit="1" customWidth="1" min="537" max="537"/>
    <col width="88.7109375" bestFit="1" customWidth="1" min="538" max="538"/>
    <col width="90.42578125" bestFit="1" customWidth="1" min="539" max="540"/>
    <col width="78.140625" bestFit="1" customWidth="1" min="541" max="541"/>
    <col width="82" bestFit="1" customWidth="1" min="542" max="543"/>
    <col width="82.5703125" bestFit="1" customWidth="1" min="544" max="544"/>
    <col width="80" bestFit="1" customWidth="1" min="545" max="545"/>
    <col width="84.5703125" bestFit="1" customWidth="1" min="546" max="546"/>
    <col width="82" bestFit="1" customWidth="1" min="547" max="548"/>
    <col width="95.7109375" bestFit="1" customWidth="1" min="549" max="549"/>
    <col width="88.28515625" bestFit="1" customWidth="1" min="550" max="550"/>
    <col width="80.28515625" bestFit="1" customWidth="1" min="551" max="551"/>
    <col width="81.5703125" bestFit="1" customWidth="1" min="552" max="552"/>
    <col width="82.5703125" bestFit="1" customWidth="1" min="553" max="553"/>
    <col width="85.85546875" bestFit="1" customWidth="1" min="554" max="554"/>
    <col width="91.5703125" bestFit="1" customWidth="1" min="555" max="555"/>
    <col width="88.28515625" bestFit="1" customWidth="1" min="556" max="556"/>
    <col width="90.42578125" bestFit="1" customWidth="1" min="557" max="559"/>
    <col width="80.7109375" bestFit="1" customWidth="1" min="560" max="560"/>
    <col width="91.5703125" bestFit="1" customWidth="1" min="561" max="562"/>
    <col width="95" bestFit="1" customWidth="1" min="563" max="563"/>
    <col width="93.7109375" bestFit="1" customWidth="1" min="564" max="564"/>
    <col width="104.28515625" bestFit="1" customWidth="1" min="565" max="565"/>
    <col width="99.7109375" bestFit="1" customWidth="1" min="566" max="566"/>
    <col width="100.42578125" bestFit="1" customWidth="1" min="567" max="567"/>
    <col width="99.7109375" bestFit="1" customWidth="1" min="568" max="569"/>
    <col width="102" bestFit="1" customWidth="1" min="570" max="570"/>
    <col width="104.42578125" bestFit="1" customWidth="1" min="571" max="571"/>
    <col width="103" bestFit="1" customWidth="1" min="572" max="572"/>
    <col width="95.140625" bestFit="1" customWidth="1" min="573" max="573"/>
    <col width="99.7109375" bestFit="1" customWidth="1" min="574" max="575"/>
    <col width="106" bestFit="1" customWidth="1" min="576" max="576"/>
    <col width="95" bestFit="1" customWidth="1" min="577" max="577"/>
    <col width="101.42578125" bestFit="1" customWidth="1" min="578" max="578"/>
    <col width="90.140625" bestFit="1" customWidth="1" min="579" max="579"/>
    <col width="95" bestFit="1" customWidth="1" min="580" max="580"/>
    <col width="87.140625" bestFit="1" customWidth="1" min="581" max="581"/>
    <col width="91.28515625" bestFit="1" customWidth="1" min="582" max="582"/>
    <col width="102.28515625" bestFit="1" customWidth="1" min="583" max="583"/>
    <col width="99.140625" bestFit="1" customWidth="1" min="584" max="584"/>
    <col width="90" bestFit="1" customWidth="1" min="585" max="585"/>
    <col width="80.42578125" bestFit="1" customWidth="1" min="586" max="586"/>
    <col width="94.42578125" bestFit="1" customWidth="1" min="587" max="587"/>
    <col width="90.7109375" bestFit="1" customWidth="1" min="588" max="588"/>
    <col width="100.7109375" bestFit="1" customWidth="1" min="589" max="589"/>
    <col width="106" bestFit="1" customWidth="1" min="590" max="590"/>
    <col width="104.42578125" bestFit="1" customWidth="1" min="591" max="591"/>
    <col width="120.85546875" bestFit="1" customWidth="1" min="592" max="592"/>
    <col width="103.7109375" bestFit="1" customWidth="1" min="593" max="593"/>
    <col width="101.42578125" bestFit="1" customWidth="1" min="594" max="594"/>
    <col width="105.28515625" bestFit="1" customWidth="1" min="595" max="595"/>
    <col width="94.42578125" bestFit="1" customWidth="1" min="596" max="596"/>
    <col width="111.28515625" bestFit="1" customWidth="1" min="597" max="597"/>
    <col width="103.28515625" bestFit="1" customWidth="1" min="598" max="598"/>
    <col width="94.28515625" bestFit="1" customWidth="1" min="599" max="599"/>
    <col width="99.5703125" bestFit="1" customWidth="1" min="600" max="600"/>
    <col width="97.5703125" bestFit="1" customWidth="1" min="601" max="601"/>
    <col width="99.42578125" bestFit="1" customWidth="1" min="602" max="602"/>
    <col width="93" bestFit="1" customWidth="1" min="603" max="603"/>
    <col width="95.7109375" bestFit="1" customWidth="1" min="604" max="604"/>
    <col width="96.42578125" bestFit="1" customWidth="1" min="605" max="605"/>
    <col width="101.28515625" bestFit="1" customWidth="1" min="606" max="606"/>
    <col width="101.140625" bestFit="1" customWidth="1" min="607" max="607"/>
    <col width="99.85546875" bestFit="1" customWidth="1" min="608" max="608"/>
    <col width="98.7109375" bestFit="1" customWidth="1" min="609" max="609"/>
    <col width="87.85546875" bestFit="1" customWidth="1" min="610" max="610"/>
    <col width="97.85546875" bestFit="1" customWidth="1" min="611" max="611"/>
    <col width="99.140625" bestFit="1" customWidth="1" min="612" max="612"/>
    <col width="78" bestFit="1" customWidth="1" min="613" max="613"/>
    <col width="117.85546875" bestFit="1" customWidth="1" min="614" max="614"/>
    <col width="101" bestFit="1" customWidth="1" min="615" max="615"/>
    <col width="90" bestFit="1" customWidth="1" min="616" max="616"/>
    <col width="86.7109375" bestFit="1" customWidth="1" min="617" max="617"/>
    <col width="79" bestFit="1" customWidth="1" min="618" max="618"/>
    <col width="96.28515625" bestFit="1" customWidth="1" min="619" max="619"/>
    <col width="83" bestFit="1" customWidth="1" min="620" max="620"/>
    <col width="96.140625" bestFit="1" customWidth="1" min="621" max="621"/>
    <col width="95.140625" bestFit="1" customWidth="1" min="622" max="622"/>
    <col width="96" bestFit="1" customWidth="1" min="623" max="623"/>
    <col width="99.140625" bestFit="1" customWidth="1" min="624" max="624"/>
    <col width="95" bestFit="1" customWidth="1" min="625" max="625"/>
    <col width="96.7109375" bestFit="1" customWidth="1" min="626" max="626"/>
    <col width="94.28515625" bestFit="1" customWidth="1" min="627" max="627"/>
    <col width="98.42578125" bestFit="1" customWidth="1" min="628" max="628"/>
    <col width="100.85546875" bestFit="1" customWidth="1" min="629" max="629"/>
    <col width="92.140625" bestFit="1" customWidth="1" min="630" max="630"/>
    <col width="100.5703125" bestFit="1" customWidth="1" min="631" max="631"/>
    <col width="97" bestFit="1" customWidth="1" min="632" max="632"/>
    <col width="104.42578125" bestFit="1" customWidth="1" min="633" max="633"/>
    <col width="100.85546875" bestFit="1" customWidth="1" min="634" max="634"/>
    <col width="88.140625" bestFit="1" customWidth="1" min="635" max="635"/>
    <col width="80.7109375" bestFit="1" customWidth="1" min="636" max="636"/>
    <col width="88.85546875" bestFit="1" customWidth="1" min="637" max="637"/>
    <col width="84.7109375" bestFit="1" customWidth="1" min="638" max="638"/>
    <col width="83.5703125" bestFit="1" customWidth="1" min="639" max="639"/>
    <col width="90.28515625" bestFit="1" customWidth="1" min="640" max="640"/>
    <col width="92.85546875" bestFit="1" customWidth="1" min="641" max="641"/>
    <col width="88.42578125" bestFit="1" customWidth="1" min="642" max="642"/>
    <col width="91" bestFit="1" customWidth="1" min="643" max="643"/>
    <col width="92" bestFit="1" customWidth="1" min="644" max="644"/>
    <col width="95.7109375" bestFit="1" customWidth="1" min="645" max="645"/>
    <col width="96.85546875" bestFit="1" customWidth="1" min="646" max="646"/>
    <col width="95" bestFit="1" customWidth="1" min="647" max="647"/>
    <col width="98.85546875" bestFit="1" customWidth="1" min="648" max="648"/>
    <col width="92" bestFit="1" customWidth="1" min="649" max="649"/>
    <col width="101.28515625" bestFit="1" customWidth="1" min="650" max="651"/>
    <col width="102.7109375" bestFit="1" customWidth="1" min="652" max="652"/>
    <col width="89" bestFit="1" customWidth="1" min="653" max="653"/>
    <col width="93.140625" bestFit="1" customWidth="1" min="654" max="654"/>
    <col width="94.140625" bestFit="1" customWidth="1" min="655" max="656"/>
    <col width="97" bestFit="1" customWidth="1" min="657" max="657"/>
    <col width="107.5703125" bestFit="1" customWidth="1" min="658" max="658"/>
    <col width="99.140625" bestFit="1" customWidth="1" min="659" max="659"/>
    <col width="96.140625" bestFit="1" customWidth="1" min="660" max="660"/>
    <col width="94.28515625" bestFit="1" customWidth="1" min="661" max="661"/>
    <col width="96.42578125" bestFit="1" customWidth="1" min="662" max="662"/>
    <col width="92.85546875" bestFit="1" customWidth="1" min="663" max="663"/>
    <col width="93.85546875" bestFit="1" customWidth="1" min="664" max="664"/>
    <col width="98.85546875" bestFit="1" customWidth="1" min="665" max="665"/>
    <col width="104.85546875" bestFit="1" customWidth="1" min="666" max="666"/>
    <col width="98.85546875" bestFit="1" customWidth="1" min="667" max="667"/>
    <col width="104" bestFit="1" customWidth="1" min="668" max="668"/>
    <col width="112.28515625" bestFit="1" customWidth="1" min="669" max="669"/>
    <col width="106.7109375" bestFit="1" customWidth="1" min="670" max="671"/>
    <col width="112.28515625" bestFit="1" customWidth="1" min="672" max="673"/>
    <col width="104" bestFit="1" customWidth="1" min="674" max="675"/>
    <col width="115.28515625" bestFit="1" customWidth="1" min="676" max="677"/>
    <col width="89" bestFit="1" customWidth="1" min="678" max="678"/>
    <col width="105.85546875" bestFit="1" customWidth="1" min="679" max="679"/>
    <col width="106.7109375" bestFit="1" customWidth="1" min="680" max="680"/>
    <col width="95" bestFit="1" customWidth="1" min="681" max="683"/>
    <col width="98.42578125" bestFit="1" customWidth="1" min="684" max="684"/>
    <col width="99.5703125" bestFit="1" customWidth="1" min="685" max="685"/>
    <col width="96.140625" bestFit="1" customWidth="1" min="686" max="686"/>
    <col width="96.28515625" bestFit="1" customWidth="1" min="687" max="688"/>
    <col width="103.7109375" bestFit="1" customWidth="1" min="689" max="689"/>
    <col width="104" bestFit="1" customWidth="1" min="690" max="690"/>
    <col width="104.42578125" bestFit="1" customWidth="1" min="691" max="692"/>
    <col width="99.140625" bestFit="1" customWidth="1" min="693" max="695"/>
    <col width="98.7109375" bestFit="1" customWidth="1" min="696" max="696"/>
    <col width="98" bestFit="1" customWidth="1" min="697" max="697"/>
    <col width="97.140625" bestFit="1" customWidth="1" min="698" max="698"/>
    <col width="93.28515625" bestFit="1" customWidth="1" min="699" max="702"/>
    <col width="93.7109375" bestFit="1" customWidth="1" min="703" max="703"/>
    <col width="92.28515625" bestFit="1" customWidth="1" min="704" max="704"/>
    <col width="98.7109375" bestFit="1" customWidth="1" min="705" max="705"/>
    <col width="98.28515625" bestFit="1" customWidth="1" min="706" max="707"/>
    <col width="95.5703125" bestFit="1" customWidth="1" min="708" max="708"/>
    <col width="87.85546875" bestFit="1" customWidth="1" min="709" max="709"/>
    <col width="97.140625" bestFit="1" customWidth="1" min="710" max="710"/>
    <col width="87.42578125" bestFit="1" customWidth="1" min="711" max="711"/>
    <col width="89" bestFit="1" customWidth="1" min="712" max="712"/>
    <col width="87.7109375" bestFit="1" customWidth="1" min="713" max="713"/>
    <col width="98.85546875" bestFit="1" customWidth="1" min="714" max="715"/>
    <col width="82.85546875" bestFit="1" customWidth="1" min="716" max="716"/>
    <col width="88.85546875" bestFit="1" customWidth="1" min="717" max="717"/>
    <col width="78" bestFit="1" customWidth="1" min="718" max="718"/>
    <col width="85.140625" bestFit="1" customWidth="1" min="719" max="719"/>
    <col width="77.140625" bestFit="1" customWidth="1" min="720" max="720"/>
    <col width="86.85546875" bestFit="1" customWidth="1" min="721" max="721"/>
    <col width="79" bestFit="1" customWidth="1" min="722" max="722"/>
    <col width="89.28515625" bestFit="1" customWidth="1" min="723" max="723"/>
    <col width="74.7109375" bestFit="1" customWidth="1" min="724" max="724"/>
    <col width="88.5703125" bestFit="1" customWidth="1" min="725" max="725"/>
    <col width="93.42578125" bestFit="1" customWidth="1" min="726" max="726"/>
    <col width="94" bestFit="1" customWidth="1" min="727" max="727"/>
    <col width="94.7109375" bestFit="1" customWidth="1" min="728" max="728"/>
    <col width="99" bestFit="1" customWidth="1" min="729" max="729"/>
    <col width="94" bestFit="1" customWidth="1" min="730" max="730"/>
    <col width="100.140625" bestFit="1" customWidth="1" min="731" max="731"/>
    <col width="99.140625" bestFit="1" customWidth="1" min="732" max="734"/>
    <col width="99" bestFit="1" customWidth="1" min="735" max="736"/>
    <col width="100.140625" bestFit="1" customWidth="1" min="737" max="737"/>
    <col width="91.140625" bestFit="1" customWidth="1" min="738" max="738"/>
    <col width="108" bestFit="1" customWidth="1" min="739" max="739"/>
    <col width="105.28515625" bestFit="1" customWidth="1" min="740" max="741"/>
    <col width="113" bestFit="1" customWidth="1" min="742" max="742"/>
    <col width="111.85546875" bestFit="1" customWidth="1" min="743" max="743"/>
    <col width="109.140625" bestFit="1" customWidth="1" min="744" max="744"/>
    <col width="105.28515625" bestFit="1" customWidth="1" min="745" max="745"/>
    <col width="113" bestFit="1" customWidth="1" min="746" max="746"/>
    <col width="111.85546875" bestFit="1" customWidth="1" min="747" max="747"/>
    <col width="80" bestFit="1" customWidth="1" min="748" max="748"/>
    <col width="83.85546875" bestFit="1" customWidth="1" min="749" max="749"/>
    <col width="94.85546875" bestFit="1" customWidth="1" min="750" max="750"/>
    <col width="89.5703125" bestFit="1" customWidth="1" min="751" max="751"/>
    <col width="96.5703125" bestFit="1" customWidth="1" min="752" max="752"/>
    <col width="98.28515625" bestFit="1" customWidth="1" min="753" max="753"/>
    <col width="87" bestFit="1" customWidth="1" min="754" max="754"/>
    <col width="94" bestFit="1" customWidth="1" min="755" max="755"/>
    <col width="94.7109375" bestFit="1" customWidth="1" min="756" max="757"/>
    <col width="95.7109375" bestFit="1" customWidth="1" min="758" max="758"/>
    <col width="96.85546875" bestFit="1" customWidth="1" min="759" max="759"/>
    <col width="98.85546875" bestFit="1" customWidth="1" min="760" max="760"/>
    <col width="98.42578125" bestFit="1" customWidth="1" min="761" max="761"/>
    <col width="94.7109375" bestFit="1" customWidth="1" min="762" max="762"/>
    <col width="98.140625" bestFit="1" customWidth="1" min="763" max="763"/>
    <col width="97.140625" bestFit="1" customWidth="1" min="764" max="764"/>
    <col width="98.140625" bestFit="1" customWidth="1" min="765" max="765"/>
    <col width="97.5703125" bestFit="1" customWidth="1" min="766" max="766"/>
    <col width="99.5703125" bestFit="1" customWidth="1" min="767" max="767"/>
    <col width="97.42578125" bestFit="1" customWidth="1" min="768" max="768"/>
    <col width="87.85546875" bestFit="1" customWidth="1" min="769" max="769"/>
    <col width="71.5703125" bestFit="1" customWidth="1" min="770" max="770"/>
    <col width="70.140625" bestFit="1" customWidth="1" min="771" max="771"/>
    <col width="74.7109375" bestFit="1" customWidth="1" min="772" max="772"/>
    <col width="85.42578125" bestFit="1" customWidth="1" min="773" max="773"/>
    <col width="78.140625" bestFit="1" customWidth="1" min="774" max="774"/>
    <col width="75" bestFit="1" customWidth="1" min="775" max="775"/>
    <col width="95.140625" bestFit="1" customWidth="1" min="776" max="776"/>
    <col width="100.42578125" bestFit="1" customWidth="1" min="777" max="777"/>
    <col width="86.28515625" bestFit="1" customWidth="1" min="778" max="778"/>
    <col width="98.7109375" bestFit="1" customWidth="1" min="779" max="779"/>
    <col width="86.28515625" bestFit="1" customWidth="1" min="780" max="780"/>
    <col width="100.140625" bestFit="1" customWidth="1" min="781" max="781"/>
    <col width="101.140625" bestFit="1" customWidth="1" min="782" max="782"/>
    <col width="98.5703125" bestFit="1" customWidth="1" min="783" max="783"/>
    <col width="99.5703125" bestFit="1" customWidth="1" min="784" max="784"/>
    <col width="97.140625" bestFit="1" customWidth="1" min="785" max="785"/>
    <col width="64.5703125" bestFit="1" customWidth="1" min="786" max="786"/>
    <col width="94.7109375" bestFit="1" customWidth="1" min="787" max="787"/>
    <col width="72.42578125" bestFit="1" customWidth="1" min="788" max="788"/>
    <col width="78.5703125" bestFit="1" customWidth="1" min="789" max="789"/>
    <col width="58.7109375" bestFit="1" customWidth="1" min="790" max="790"/>
    <col width="101.85546875" bestFit="1" customWidth="1" min="791" max="791"/>
    <col width="76.85546875" bestFit="1" customWidth="1" min="792" max="792"/>
    <col width="81.28515625" bestFit="1" customWidth="1" min="793" max="793"/>
    <col width="79.140625" bestFit="1" customWidth="1" min="794" max="794"/>
    <col width="81.28515625" bestFit="1" customWidth="1" min="795" max="795"/>
    <col width="85.85546875" bestFit="1" customWidth="1" min="796" max="796"/>
    <col width="83.85546875" bestFit="1" customWidth="1" min="797" max="797"/>
    <col width="65.42578125" bestFit="1" customWidth="1" min="798" max="798"/>
    <col width="66.42578125" bestFit="1" customWidth="1" min="799" max="799"/>
    <col width="82.42578125" bestFit="1" customWidth="1" min="800" max="800"/>
    <col width="82.7109375" bestFit="1" customWidth="1" min="801" max="801"/>
    <col width="99.28515625" bestFit="1" customWidth="1" min="802" max="802"/>
    <col width="100.42578125" bestFit="1" customWidth="1" min="803" max="803"/>
    <col width="96.28515625" bestFit="1" customWidth="1" min="804" max="805"/>
    <col width="66" bestFit="1" customWidth="1" min="806" max="806"/>
    <col width="67.140625" bestFit="1" customWidth="1" min="807" max="807"/>
    <col width="97.85546875" bestFit="1" customWidth="1" min="808" max="808"/>
    <col width="102.85546875" bestFit="1" customWidth="1" min="809" max="809"/>
    <col width="69.42578125" bestFit="1" customWidth="1" min="810" max="810"/>
    <col width="79.7109375" bestFit="1" customWidth="1" min="811" max="811"/>
    <col width="86.28515625" bestFit="1" customWidth="1" min="812" max="812"/>
    <col width="73" bestFit="1" customWidth="1" min="813" max="813"/>
    <col width="92.5703125" bestFit="1" customWidth="1" min="814" max="814"/>
    <col width="96.42578125" bestFit="1" customWidth="1" min="815" max="816"/>
    <col width="86.28515625" bestFit="1" customWidth="1" min="817" max="817"/>
    <col width="95.140625" bestFit="1" customWidth="1" min="818" max="818"/>
    <col width="74.28515625" bestFit="1" customWidth="1" min="819" max="819"/>
    <col width="71.28515625" bestFit="1" customWidth="1" min="820" max="820"/>
    <col width="78.5703125" bestFit="1" customWidth="1" min="821" max="821"/>
    <col width="85.28515625" bestFit="1" customWidth="1" min="822" max="822"/>
    <col width="95.7109375" bestFit="1" customWidth="1" min="823" max="823"/>
    <col width="96.85546875" bestFit="1" customWidth="1" min="824" max="824"/>
    <col width="73.42578125" bestFit="1" customWidth="1" min="825" max="825"/>
    <col width="80.28515625" bestFit="1" customWidth="1" min="826" max="826"/>
    <col width="82" bestFit="1" customWidth="1" min="827" max="827"/>
    <col width="86.85546875" bestFit="1" customWidth="1" min="828" max="828"/>
    <col width="90.85546875" bestFit="1" customWidth="1" min="829" max="829"/>
    <col width="96.140625" bestFit="1" customWidth="1" min="830" max="830"/>
    <col width="97.28515625" bestFit="1" customWidth="1" min="831" max="831"/>
    <col width="95" bestFit="1" customWidth="1" min="832" max="832"/>
    <col width="93.5703125" bestFit="1" customWidth="1" min="833" max="833"/>
    <col width="72.85546875" bestFit="1" customWidth="1" min="834" max="834"/>
    <col width="75" bestFit="1" customWidth="1" min="835" max="835"/>
    <col width="74.7109375" bestFit="1" customWidth="1" min="836" max="836"/>
    <col width="96.7109375" bestFit="1" customWidth="1" min="837" max="837"/>
    <col width="96.42578125" bestFit="1" customWidth="1" min="838" max="838"/>
    <col width="86.85546875" bestFit="1" customWidth="1" min="839" max="839"/>
    <col width="78.42578125" bestFit="1" customWidth="1" min="840" max="840"/>
    <col width="79.7109375" bestFit="1" customWidth="1" min="841" max="841"/>
    <col width="78.42578125" bestFit="1" customWidth="1" min="842" max="842"/>
    <col width="78.140625" bestFit="1" customWidth="1" min="843" max="843"/>
    <col width="77" bestFit="1" customWidth="1" min="844" max="844"/>
    <col width="78.85546875" bestFit="1" customWidth="1" min="845" max="845"/>
    <col width="83.85546875" bestFit="1" customWidth="1" min="846" max="846"/>
    <col width="89.140625" bestFit="1" customWidth="1" min="847" max="847"/>
    <col width="84.5703125" bestFit="1" customWidth="1" min="848" max="848"/>
    <col width="83.7109375" bestFit="1" customWidth="1" min="849" max="849"/>
    <col width="93.5703125" bestFit="1" customWidth="1" min="850" max="850"/>
    <col width="96" bestFit="1" customWidth="1" min="851" max="851"/>
    <col width="91.5703125" bestFit="1" customWidth="1" min="852" max="852"/>
    <col width="97" bestFit="1" customWidth="1" min="853" max="853"/>
    <col width="97.5703125" bestFit="1" customWidth="1" min="854" max="854"/>
    <col width="96.28515625" bestFit="1" customWidth="1" min="855" max="855"/>
    <col width="88.28515625" bestFit="1" customWidth="1" min="856" max="856"/>
    <col width="84.5703125" bestFit="1" customWidth="1" min="857" max="857"/>
    <col width="93" bestFit="1" customWidth="1" min="858" max="858"/>
    <col width="131.140625" bestFit="1" customWidth="1" min="859" max="859"/>
    <col width="126.140625" bestFit="1" customWidth="1" min="860" max="860"/>
    <col width="123" bestFit="1" customWidth="1" min="861" max="861"/>
    <col width="125.85546875" bestFit="1" customWidth="1" min="862" max="862"/>
    <col width="113.7109375" bestFit="1" customWidth="1" min="863" max="863"/>
    <col width="143.140625" bestFit="1" customWidth="1" min="864" max="864"/>
    <col width="128.85546875" bestFit="1" customWidth="1" min="865" max="865"/>
    <col width="77.28515625" bestFit="1" customWidth="1" min="866" max="866"/>
    <col width="78.7109375" bestFit="1" customWidth="1" min="867" max="867"/>
    <col width="97.7109375" bestFit="1" customWidth="1" min="868" max="869"/>
    <col width="96.28515625" bestFit="1" customWidth="1" min="870" max="871"/>
    <col width="64.28515625" bestFit="1" customWidth="1" min="872" max="872"/>
    <col width="85.85546875" bestFit="1" customWidth="1" min="873" max="873"/>
    <col width="134.42578125" bestFit="1" customWidth="1" min="874" max="874"/>
    <col width="98.85546875" bestFit="1" customWidth="1" min="875" max="875"/>
    <col width="93.85546875" bestFit="1" customWidth="1" min="876" max="876"/>
    <col width="100.140625" bestFit="1" customWidth="1" min="877" max="877"/>
    <col width="111.42578125" bestFit="1" customWidth="1" min="878" max="878"/>
    <col width="88.85546875" bestFit="1" customWidth="1" min="879" max="879"/>
    <col width="89.85546875" bestFit="1" customWidth="1" min="880" max="881"/>
    <col width="93.7109375" bestFit="1" customWidth="1" min="882" max="882"/>
    <col width="78.28515625" bestFit="1" customWidth="1" min="883" max="884"/>
    <col width="111" bestFit="1" customWidth="1" min="885" max="885"/>
    <col width="84.7109375" bestFit="1" customWidth="1" min="886" max="886"/>
    <col width="58.7109375" bestFit="1" customWidth="1" min="887" max="887"/>
    <col width="58.140625" bestFit="1" customWidth="1" min="888" max="888"/>
    <col width="64.7109375" bestFit="1" customWidth="1" min="889" max="889"/>
    <col width="89.7109375" bestFit="1" customWidth="1" min="890" max="890"/>
    <col width="94.28515625" bestFit="1" customWidth="1" min="891" max="891"/>
    <col width="83" bestFit="1" customWidth="1" min="892" max="892"/>
    <col width="81.28515625" bestFit="1" customWidth="1" min="893" max="893"/>
    <col width="84" bestFit="1" customWidth="1" min="894" max="894"/>
    <col width="85.7109375" bestFit="1" customWidth="1" min="895" max="895"/>
    <col width="103.85546875" bestFit="1" customWidth="1" min="896" max="896"/>
    <col width="105.42578125" bestFit="1" customWidth="1" min="897" max="898"/>
    <col width="106.42578125" bestFit="1" customWidth="1" min="899" max="900"/>
    <col width="115.85546875" bestFit="1" customWidth="1" min="901" max="901"/>
    <col width="117" bestFit="1" customWidth="1" min="902" max="902"/>
    <col width="114.5703125" bestFit="1" customWidth="1" min="903" max="903"/>
    <col width="92.28515625" bestFit="1" customWidth="1" min="904" max="904"/>
    <col width="95" bestFit="1" customWidth="1" min="905" max="905"/>
    <col width="97.28515625" bestFit="1" customWidth="1" min="906" max="906"/>
    <col width="102.28515625" bestFit="1" customWidth="1" min="907" max="907"/>
    <col width="101.140625" bestFit="1" customWidth="1" min="908" max="908"/>
    <col width="105.140625" bestFit="1" customWidth="1" min="909" max="909"/>
    <col width="103.28515625" bestFit="1" customWidth="1" min="910" max="910"/>
    <col width="99.7109375" bestFit="1" customWidth="1" min="911" max="911"/>
    <col width="89.140625" bestFit="1" customWidth="1" min="912" max="912"/>
    <col width="105.28515625" bestFit="1" customWidth="1" min="913" max="913"/>
    <col width="83.85546875" bestFit="1" customWidth="1" min="914" max="914"/>
    <col width="84.28515625" bestFit="1" customWidth="1" min="915" max="915"/>
    <col width="94.5703125" bestFit="1" customWidth="1" min="916" max="916"/>
    <col width="101.140625" bestFit="1" customWidth="1" min="917" max="917"/>
    <col width="94.42578125" bestFit="1" customWidth="1" min="918" max="918"/>
    <col width="80.42578125" bestFit="1" customWidth="1" min="919" max="920"/>
    <col width="110.140625" bestFit="1" customWidth="1" min="921" max="921"/>
    <col width="87" bestFit="1" customWidth="1" min="922" max="922"/>
    <col width="79.85546875" bestFit="1" customWidth="1" min="923" max="923"/>
    <col width="84.85546875" bestFit="1" customWidth="1" min="924" max="924"/>
    <col width="95" bestFit="1" customWidth="1" min="925" max="925"/>
    <col width="87" bestFit="1" customWidth="1" min="926" max="926"/>
    <col width="90.28515625" bestFit="1" customWidth="1" min="927" max="927"/>
    <col width="96.140625" bestFit="1" customWidth="1" min="928" max="929"/>
    <col width="87" bestFit="1" customWidth="1" min="930" max="930"/>
    <col width="103.85546875" bestFit="1" customWidth="1" min="931" max="931"/>
    <col width="102.5703125" bestFit="1" customWidth="1" min="932" max="932"/>
    <col width="83.5703125" bestFit="1" customWidth="1" min="933" max="933"/>
    <col width="89" bestFit="1" customWidth="1" min="934" max="934"/>
    <col width="94.7109375" bestFit="1" customWidth="1" min="935" max="935"/>
    <col width="86.42578125" bestFit="1" customWidth="1" min="936" max="936"/>
    <col width="91.85546875" bestFit="1" customWidth="1" min="937" max="937"/>
    <col width="99.42578125" bestFit="1" customWidth="1" min="938" max="938"/>
    <col width="85.85546875" bestFit="1" customWidth="1" min="939" max="939"/>
    <col width="89.140625" bestFit="1" customWidth="1" min="940" max="940"/>
    <col width="68.140625" bestFit="1" customWidth="1" min="941" max="941"/>
    <col width="93.42578125" bestFit="1" customWidth="1" min="942" max="942"/>
    <col width="101" bestFit="1" customWidth="1" min="943" max="944"/>
    <col width="98.5703125" bestFit="1" customWidth="1" min="945" max="945"/>
    <col width="100.85546875" bestFit="1" customWidth="1" min="946" max="946"/>
    <col width="108.42578125" bestFit="1" customWidth="1" min="947" max="948"/>
    <col width="98.5703125" bestFit="1" customWidth="1" min="949" max="949"/>
    <col width="94.140625" bestFit="1" customWidth="1" min="950" max="951"/>
    <col width="101.7109375" bestFit="1" customWidth="1" min="952" max="952"/>
    <col width="109.28515625" bestFit="1" customWidth="1" min="953" max="953"/>
    <col width="102.140625" bestFit="1" customWidth="1" min="954" max="954"/>
    <col width="106.85546875" bestFit="1" customWidth="1" min="955" max="955"/>
    <col width="94.140625" bestFit="1" customWidth="1" min="956" max="956"/>
    <col width="105.140625" bestFit="1" customWidth="1" min="957" max="957"/>
    <col width="105.7109375" bestFit="1" customWidth="1" min="958" max="958"/>
    <col width="98.140625" bestFit="1" customWidth="1" min="959" max="959"/>
    <col width="105.7109375" bestFit="1" customWidth="1" min="960" max="960"/>
    <col width="99.28515625" bestFit="1" customWidth="1" min="961" max="961"/>
    <col width="90.7109375" bestFit="1" customWidth="1" min="962" max="962"/>
    <col width="96.140625" bestFit="1" customWidth="1" min="963" max="963"/>
    <col width="94.85546875" bestFit="1" customWidth="1" min="964" max="965"/>
    <col width="83" bestFit="1" customWidth="1" min="966" max="966"/>
    <col width="80.7109375" bestFit="1" customWidth="1" min="967" max="967"/>
    <col width="79" bestFit="1" customWidth="1" min="968" max="968"/>
    <col width="87.7109375" bestFit="1" customWidth="1" min="969" max="969"/>
    <col width="77" bestFit="1" customWidth="1" min="970" max="970"/>
    <col width="77.85546875" bestFit="1" customWidth="1" min="971" max="971"/>
    <col width="80.7109375" bestFit="1" customWidth="1" min="972" max="972"/>
    <col width="84.42578125" bestFit="1" customWidth="1" min="973" max="973"/>
    <col width="83.85546875" bestFit="1" customWidth="1" min="974" max="974"/>
    <col width="94.5703125" bestFit="1" customWidth="1" min="975" max="975"/>
    <col width="103.42578125" bestFit="1" customWidth="1" min="976" max="976"/>
    <col width="86.140625" bestFit="1" customWidth="1" min="977" max="977"/>
    <col width="86.5703125" bestFit="1" customWidth="1" min="978" max="978"/>
    <col width="83" bestFit="1" customWidth="1" min="979" max="979"/>
    <col width="117.140625" bestFit="1" customWidth="1" min="980" max="980"/>
    <col width="105.85546875" bestFit="1" customWidth="1" min="981" max="981"/>
    <col width="89.28515625" bestFit="1" customWidth="1" min="982" max="982"/>
    <col width="95" bestFit="1" customWidth="1" min="983" max="983"/>
    <col width="85.5703125" bestFit="1" customWidth="1" min="984" max="984"/>
    <col width="78.5703125" bestFit="1" customWidth="1" min="985" max="985"/>
    <col width="88" bestFit="1" customWidth="1" min="986" max="986"/>
    <col width="86.5703125" bestFit="1" customWidth="1" min="987" max="987"/>
    <col width="88.5703125" bestFit="1" customWidth="1" min="988" max="988"/>
    <col width="103.140625" bestFit="1" customWidth="1" min="989" max="989"/>
    <col width="100.5703125" bestFit="1" customWidth="1" min="990" max="991"/>
    <col width="103.7109375" bestFit="1" customWidth="1" min="992" max="992"/>
    <col width="99.85546875" bestFit="1" customWidth="1" min="993" max="993"/>
    <col width="122.5703125" bestFit="1" customWidth="1" min="994" max="994"/>
    <col width="112.140625" bestFit="1" customWidth="1" min="995" max="995"/>
    <col width="114.140625" bestFit="1" customWidth="1" min="996" max="996"/>
    <col width="98.85546875" bestFit="1" customWidth="1" min="997" max="997"/>
    <col width="88.7109375" bestFit="1" customWidth="1" min="998" max="998"/>
    <col width="80" bestFit="1" customWidth="1" min="999" max="999"/>
    <col width="81.85546875" bestFit="1" customWidth="1" min="1000" max="1000"/>
    <col width="103.85546875" bestFit="1" customWidth="1" min="1001" max="1001"/>
    <col width="88.5703125" bestFit="1" customWidth="1" min="1002" max="1002"/>
    <col width="87.85546875" bestFit="1" customWidth="1" min="1003" max="1003"/>
    <col width="105" bestFit="1" customWidth="1" min="1004" max="1004"/>
    <col width="89.42578125" bestFit="1" customWidth="1" min="1005" max="1005"/>
    <col width="103.85546875" bestFit="1" customWidth="1" min="1006" max="1006"/>
    <col width="100.42578125" bestFit="1" customWidth="1" min="1007" max="1007"/>
    <col width="102.85546875" bestFit="1" customWidth="1" min="1008" max="1008"/>
    <col width="104" bestFit="1" customWidth="1" min="1009" max="1009"/>
    <col width="107.7109375" bestFit="1" customWidth="1" min="1010" max="1011"/>
    <col width="106.42578125" bestFit="1" customWidth="1" min="1012" max="1012"/>
    <col width="90" bestFit="1" customWidth="1" min="1013" max="1013"/>
    <col width="84" bestFit="1" customWidth="1" min="1014" max="1014"/>
    <col width="88.140625" bestFit="1" customWidth="1" min="1015" max="1015"/>
    <col width="92.5703125" bestFit="1" customWidth="1" min="1016" max="1016"/>
    <col width="93.28515625" bestFit="1" customWidth="1" min="1017" max="1017"/>
    <col width="88.42578125" bestFit="1" customWidth="1" min="1018" max="1018"/>
    <col width="90.140625" bestFit="1" customWidth="1" min="1019" max="1019"/>
    <col width="83.7109375" bestFit="1" customWidth="1" min="1020" max="1020"/>
    <col width="84.5703125" bestFit="1" customWidth="1" min="1021" max="1021"/>
    <col width="86.28515625" bestFit="1" customWidth="1" min="1022" max="1022"/>
    <col width="88.28515625" bestFit="1" customWidth="1" min="1023" max="1025"/>
    <col width="93" bestFit="1" customWidth="1" min="1026" max="1026"/>
    <col width="93.5703125" bestFit="1" customWidth="1" min="1027" max="1027"/>
    <col width="91.5703125" bestFit="1" customWidth="1" min="1028" max="1028"/>
    <col width="96" bestFit="1" customWidth="1" min="1029" max="1029"/>
    <col width="98.140625" bestFit="1" customWidth="1" min="1030" max="1030"/>
    <col width="97.5703125" bestFit="1" customWidth="1" min="1031" max="1031"/>
    <col width="100.5703125" bestFit="1" customWidth="1" min="1032" max="1032"/>
    <col width="94.85546875" bestFit="1" customWidth="1" min="1033" max="1033"/>
    <col width="82" bestFit="1" customWidth="1" min="1034" max="1034"/>
    <col width="147.5703125" bestFit="1" customWidth="1" min="1035" max="1035"/>
    <col width="156.140625" bestFit="1" customWidth="1" min="1036" max="1036"/>
    <col width="150" bestFit="1" customWidth="1" min="1037" max="1037"/>
    <col width="140" bestFit="1" customWidth="1" min="1038" max="1038"/>
    <col width="150.28515625" bestFit="1" customWidth="1" min="1039" max="1039"/>
    <col width="94.28515625" bestFit="1" customWidth="1" min="1040" max="1040"/>
    <col width="84.140625" bestFit="1" customWidth="1" min="1041" max="1041"/>
    <col width="88" bestFit="1" customWidth="1" min="1042" max="1042"/>
    <col width="84.42578125" bestFit="1" customWidth="1" min="1043" max="1043"/>
    <col width="81.85546875" bestFit="1" customWidth="1" min="1044" max="1044"/>
    <col width="85.5703125" bestFit="1" customWidth="1" min="1045" max="1045"/>
    <col width="82.28515625" bestFit="1" customWidth="1" min="1046" max="1046"/>
    <col width="87.140625" bestFit="1" customWidth="1" min="1047" max="1047"/>
    <col width="83.28515625" bestFit="1" customWidth="1" min="1048" max="1048"/>
    <col width="91" bestFit="1" customWidth="1" min="1049" max="1049"/>
    <col width="87.42578125" bestFit="1" customWidth="1" min="1050" max="1050"/>
    <col width="120.140625" bestFit="1" customWidth="1" min="1051" max="1051"/>
    <col width="113.42578125" bestFit="1" customWidth="1" min="1052" max="1052"/>
    <col width="111" bestFit="1" customWidth="1" min="1053" max="1054"/>
    <col width="107.7109375" bestFit="1" customWidth="1" min="1055" max="1055"/>
    <col width="94.85546875" bestFit="1" customWidth="1" min="1056" max="1056"/>
    <col width="112.140625" bestFit="1" customWidth="1" min="1057" max="1057"/>
    <col width="99.7109375" bestFit="1" customWidth="1" min="1058" max="1058"/>
    <col width="89.7109375" bestFit="1" customWidth="1" min="1059" max="1059"/>
    <col width="102" bestFit="1" customWidth="1" min="1060" max="1060"/>
    <col width="69.140625" bestFit="1" customWidth="1" min="1061" max="1061"/>
    <col width="101" bestFit="1" customWidth="1" min="1062" max="1062"/>
    <col width="105" bestFit="1" customWidth="1" min="1063" max="1063"/>
    <col width="84.7109375" bestFit="1" customWidth="1" min="1064" max="1064"/>
    <col width="74.42578125" bestFit="1" customWidth="1" min="1065" max="1065"/>
    <col width="98.7109375" bestFit="1" customWidth="1" min="1066" max="1066"/>
    <col width="101.140625" bestFit="1" customWidth="1" min="1067" max="1067"/>
    <col width="70" bestFit="1" customWidth="1" min="1068" max="1068"/>
    <col width="87" bestFit="1" customWidth="1" min="1069" max="1069"/>
    <col width="106.140625" bestFit="1" customWidth="1" min="1070" max="1070"/>
    <col width="101.85546875" bestFit="1" customWidth="1" min="1071" max="1071"/>
    <col width="98.42578125" bestFit="1" customWidth="1" min="1072" max="1072"/>
    <col width="95" bestFit="1" customWidth="1" min="1073" max="1073"/>
    <col width="84.28515625" bestFit="1" customWidth="1" min="1074" max="1074"/>
    <col width="85" bestFit="1" customWidth="1" min="1075" max="1075"/>
    <col width="109.140625" bestFit="1" customWidth="1" min="1076" max="1077"/>
    <col width="107.5703125" bestFit="1" customWidth="1" min="1078" max="1078"/>
    <col width="107.28515625" bestFit="1" customWidth="1" min="1079" max="1079"/>
    <col width="107.5703125" bestFit="1" customWidth="1" min="1080" max="1080"/>
    <col width="114.5703125" bestFit="1" customWidth="1" min="1081" max="1081"/>
    <col width="117" bestFit="1" customWidth="1" min="1082" max="1083"/>
    <col width="94.42578125" bestFit="1" customWidth="1" min="1084" max="1084"/>
    <col width="99.85546875" bestFit="1" customWidth="1" min="1085" max="1085"/>
    <col width="103.85546875" bestFit="1" customWidth="1" min="1086" max="1086"/>
    <col width="79.85546875" bestFit="1" customWidth="1" min="1087" max="1087"/>
    <col width="84.5703125" bestFit="1" customWidth="1" min="1088" max="1088"/>
    <col width="80.5703125" bestFit="1" customWidth="1" min="1089" max="1089"/>
    <col width="92.140625" bestFit="1" customWidth="1" min="1090" max="1090"/>
    <col width="95.28515625" bestFit="1" customWidth="1" min="1091" max="1091"/>
    <col width="92" bestFit="1" customWidth="1" min="1092" max="1092"/>
    <col width="83.5703125" bestFit="1" customWidth="1" min="1093" max="1093"/>
    <col width="84.85546875" bestFit="1" customWidth="1" min="1094" max="1094"/>
    <col width="83.5703125" bestFit="1" customWidth="1" min="1095" max="1095"/>
    <col width="103.85546875" bestFit="1" customWidth="1" min="1096" max="1097"/>
    <col width="106.85546875" bestFit="1" customWidth="1" min="1098" max="1099"/>
    <col width="103.85546875" bestFit="1" customWidth="1" min="1100" max="1100"/>
    <col width="90.7109375" bestFit="1" customWidth="1" min="1101" max="1101"/>
    <col width="91.85546875" bestFit="1" customWidth="1" min="1102" max="1102"/>
    <col width="93.140625" bestFit="1" customWidth="1" min="1103" max="1104"/>
    <col width="99.140625" bestFit="1" customWidth="1" min="1105" max="1105"/>
    <col width="96.7109375" bestFit="1" customWidth="1" min="1106" max="1106"/>
    <col width="105.140625" bestFit="1" customWidth="1" min="1107" max="1107"/>
    <col width="101.7109375" bestFit="1" customWidth="1" min="1108" max="1108"/>
    <col width="112.7109375" bestFit="1" customWidth="1" min="1109" max="1111"/>
    <col width="101.7109375" bestFit="1" customWidth="1" min="1112" max="1114"/>
    <col width="94.140625" bestFit="1" customWidth="1" min="1115" max="1115"/>
    <col width="90.42578125" bestFit="1" customWidth="1" min="1116" max="1116"/>
    <col width="104.85546875" bestFit="1" customWidth="1" min="1117" max="1117"/>
    <col width="118.140625" bestFit="1" customWidth="1" min="1118" max="1118"/>
    <col width="74.28515625" bestFit="1" customWidth="1" min="1119" max="1119"/>
    <col width="75.42578125" bestFit="1" customWidth="1" min="1120" max="1120"/>
    <col width="78" bestFit="1" customWidth="1" min="1121" max="1121"/>
    <col width="89.42578125" bestFit="1" customWidth="1" min="1122" max="1122"/>
    <col width="90.28515625" bestFit="1" customWidth="1" min="1123" max="1123"/>
    <col width="77.5703125" bestFit="1" customWidth="1" min="1124" max="1124"/>
    <col width="150.42578125" bestFit="1" customWidth="1" min="1125" max="1125"/>
    <col width="176.85546875" bestFit="1" customWidth="1" min="1126" max="1126"/>
    <col width="144.5703125" bestFit="1" customWidth="1" min="1127" max="1127"/>
    <col width="152.28515625" bestFit="1" customWidth="1" min="1128" max="1128"/>
    <col width="156.85546875" bestFit="1" customWidth="1" min="1129" max="1129"/>
    <col width="162.7109375" bestFit="1" customWidth="1" min="1130" max="1130"/>
    <col width="181" bestFit="1" customWidth="1" min="1131" max="1131"/>
    <col width="103.42578125" bestFit="1" customWidth="1" min="1132" max="1132"/>
    <col width="141" bestFit="1" customWidth="1" min="1133" max="1133"/>
    <col width="142.28515625" bestFit="1" customWidth="1" min="1134" max="1134"/>
    <col width="141.140625" bestFit="1" customWidth="1" min="1135" max="1135"/>
    <col width="137.5703125" bestFit="1" customWidth="1" min="1136" max="1136"/>
    <col width="130.140625" bestFit="1" customWidth="1" min="1137" max="1137"/>
    <col width="121.5703125" bestFit="1" customWidth="1" min="1138" max="1138"/>
    <col width="120" bestFit="1" customWidth="1" min="1139" max="1139"/>
    <col width="121.28515625" bestFit="1" customWidth="1" min="1140" max="1140"/>
    <col width="121.140625" bestFit="1" customWidth="1" min="1141" max="1141"/>
    <col width="117.7109375" bestFit="1" customWidth="1" min="1142" max="1142"/>
    <col width="122" bestFit="1" customWidth="1" min="1143" max="1143"/>
    <col width="121.5703125" bestFit="1" customWidth="1" min="1144" max="1144"/>
    <col width="125" bestFit="1" customWidth="1" min="1145" max="1145"/>
    <col width="120" bestFit="1" customWidth="1" min="1146" max="1147"/>
    <col width="128.140625" bestFit="1" customWidth="1" min="1148" max="1148"/>
    <col width="127.5703125" bestFit="1" customWidth="1" min="1149" max="1149"/>
    <col width="125.85546875" bestFit="1" customWidth="1" min="1150" max="1150"/>
    <col width="126.42578125" bestFit="1" customWidth="1" min="1151" max="1151"/>
    <col width="125.7109375" bestFit="1" customWidth="1" min="1152" max="1152"/>
    <col width="126" bestFit="1" customWidth="1" min="1153" max="1153"/>
    <col width="127.85546875" bestFit="1" customWidth="1" min="1154" max="1155"/>
    <col width="132" bestFit="1" customWidth="1" min="1156" max="1156"/>
    <col width="137.42578125" bestFit="1" customWidth="1" min="1157" max="1157"/>
    <col width="127.28515625" bestFit="1" customWidth="1" min="1158" max="1159"/>
    <col width="129.7109375" bestFit="1" customWidth="1" min="1160" max="1160"/>
    <col width="130" bestFit="1" customWidth="1" min="1161" max="1161"/>
    <col width="128.42578125" bestFit="1" customWidth="1" min="1162" max="1162"/>
    <col width="130" bestFit="1" customWidth="1" min="1163" max="1163"/>
    <col width="129.7109375" bestFit="1" customWidth="1" min="1164" max="1164"/>
    <col width="131.140625" bestFit="1" customWidth="1" min="1165" max="1165"/>
    <col width="123.140625" bestFit="1" customWidth="1" min="1166" max="1167"/>
    <col width="121.42578125" bestFit="1" customWidth="1" min="1168" max="1168"/>
    <col width="125.5703125" bestFit="1" customWidth="1" min="1169" max="1169"/>
    <col width="118" bestFit="1" customWidth="1" min="1170" max="1170"/>
    <col width="111" bestFit="1" customWidth="1" min="1171" max="1171"/>
    <col width="122.5703125" bestFit="1" customWidth="1" min="1172" max="1172"/>
    <col width="119.7109375" bestFit="1" customWidth="1" min="1173" max="1173"/>
    <col width="123.5703125" bestFit="1" customWidth="1" min="1174" max="1174"/>
    <col width="120.42578125" bestFit="1" customWidth="1" min="1175" max="1175"/>
    <col width="127.140625" bestFit="1" customWidth="1" min="1176" max="1176"/>
    <col width="141.7109375" bestFit="1" customWidth="1" min="1177" max="1177"/>
    <col width="145.7109375" bestFit="1" customWidth="1" min="1178" max="1178"/>
    <col width="128.5703125" bestFit="1" customWidth="1" min="1179" max="1179"/>
    <col width="126" bestFit="1" customWidth="1" min="1180" max="1180"/>
    <col width="127.5703125" bestFit="1" customWidth="1" min="1181" max="1181"/>
    <col width="127.85546875" bestFit="1" customWidth="1" min="1182" max="1182"/>
    <col width="125.140625" bestFit="1" customWidth="1" min="1183" max="1183"/>
    <col width="127.85546875" bestFit="1" customWidth="1" min="1184" max="1184"/>
    <col width="125.140625" bestFit="1" customWidth="1" min="1185" max="1185"/>
    <col width="135.42578125" bestFit="1" customWidth="1" min="1186" max="1186"/>
    <col width="113.85546875" bestFit="1" customWidth="1" min="1187" max="1187"/>
    <col width="112.28515625" bestFit="1" customWidth="1" min="1188" max="1188"/>
    <col width="94.85546875" bestFit="1" customWidth="1" min="1189" max="1189"/>
    <col width="97.7109375" bestFit="1" customWidth="1" min="1190" max="1190"/>
    <col width="93.85546875" bestFit="1" customWidth="1" min="1191" max="1191"/>
    <col width="93.42578125" bestFit="1" customWidth="1" min="1192" max="1192"/>
    <col width="92.140625" bestFit="1" customWidth="1" min="1193" max="1193"/>
    <col width="96.7109375" bestFit="1" customWidth="1" min="1194" max="1194"/>
    <col width="93.85546875" bestFit="1" customWidth="1" min="1195" max="1195"/>
    <col width="96" bestFit="1" customWidth="1" min="1196" max="1196"/>
    <col width="95.42578125" bestFit="1" customWidth="1" min="1197" max="1197"/>
    <col width="110.28515625" bestFit="1" customWidth="1" min="1198" max="1198"/>
    <col width="114.5703125" bestFit="1" customWidth="1" min="1199" max="1199"/>
    <col width="110.42578125" bestFit="1" customWidth="1" min="1200" max="1200"/>
    <col width="95.28515625" bestFit="1" customWidth="1" min="1201" max="1201"/>
    <col width="99.42578125" bestFit="1" customWidth="1" min="1202" max="1202"/>
    <col width="98.7109375" bestFit="1" customWidth="1" min="1203" max="1203"/>
    <col width="104" bestFit="1" customWidth="1" min="1204" max="1204"/>
    <col width="101.85546875" bestFit="1" customWidth="1" min="1205" max="1205"/>
    <col width="102" bestFit="1" customWidth="1" min="1206" max="1206"/>
    <col width="96" bestFit="1" customWidth="1" min="1207" max="1208"/>
    <col width="96.5703125" bestFit="1" customWidth="1" min="1209" max="1209"/>
    <col width="105.140625" bestFit="1" customWidth="1" min="1210" max="1210"/>
    <col width="106" bestFit="1" customWidth="1" min="1211" max="1212"/>
    <col width="115.7109375" bestFit="1" customWidth="1" min="1213" max="1213"/>
    <col width="117.5703125" bestFit="1" customWidth="1" min="1214" max="1214"/>
    <col width="118" bestFit="1" customWidth="1" min="1215" max="1215"/>
    <col width="120.28515625" bestFit="1" customWidth="1" min="1216" max="1216"/>
    <col width="122.140625" bestFit="1" customWidth="1" min="1217" max="1217"/>
    <col width="96" bestFit="1" customWidth="1" min="1218" max="1219"/>
    <col width="102" bestFit="1" customWidth="1" min="1220" max="1220"/>
    <col width="94.28515625" bestFit="1" customWidth="1" min="1221" max="1222"/>
    <col width="94.85546875" bestFit="1" customWidth="1" min="1223" max="1223"/>
    <col width="100.5703125" bestFit="1" customWidth="1" min="1224" max="1224"/>
    <col width="99.28515625" bestFit="1" customWidth="1" min="1225" max="1225"/>
    <col width="101.140625" bestFit="1" customWidth="1" min="1226" max="1226"/>
    <col width="106" bestFit="1" customWidth="1" min="1227" max="1227"/>
    <col width="108.42578125" bestFit="1" customWidth="1" min="1228" max="1229"/>
    <col width="110.140625" bestFit="1" customWidth="1" min="1230" max="1230"/>
    <col width="110.5703125" bestFit="1" customWidth="1" min="1231" max="1231"/>
    <col width="113" bestFit="1" customWidth="1" min="1232" max="1232"/>
    <col width="114.7109375" bestFit="1" customWidth="1" min="1233" max="1233"/>
    <col width="106.28515625" bestFit="1" customWidth="1" min="1234" max="1234"/>
    <col width="108.140625" bestFit="1" customWidth="1" min="1235" max="1235"/>
    <col width="107.28515625" bestFit="1" customWidth="1" min="1236" max="1236"/>
    <col width="111.140625" bestFit="1" customWidth="1" min="1237" max="1237"/>
    <col width="109.85546875" bestFit="1" customWidth="1" min="1238" max="1239"/>
    <col width="110.85546875" bestFit="1" customWidth="1" min="1240" max="1241"/>
    <col width="113.28515625" bestFit="1" customWidth="1" min="1242" max="1244"/>
    <col width="102.28515625" bestFit="1" customWidth="1" min="1245" max="1245"/>
    <col width="108.140625" bestFit="1" customWidth="1" min="1246" max="1246"/>
    <col width="104" bestFit="1" customWidth="1" min="1247" max="1247"/>
    <col width="112" bestFit="1" customWidth="1" min="1248" max="1248"/>
    <col width="109.42578125" bestFit="1" customWidth="1" min="1249" max="1249"/>
    <col width="100.5703125" bestFit="1" customWidth="1" min="1250" max="1250"/>
    <col width="107.28515625" bestFit="1" customWidth="1" min="1251" max="1251"/>
    <col width="113.42578125" bestFit="1" customWidth="1" min="1252" max="1252"/>
    <col width="105.7109375" bestFit="1" customWidth="1" min="1253" max="1253"/>
    <col width="115.85546875" bestFit="1" customWidth="1" min="1254" max="1254"/>
    <col width="119" bestFit="1" customWidth="1" min="1255" max="1255"/>
    <col width="116.140625" bestFit="1" customWidth="1" min="1256" max="1256"/>
    <col width="112.140625" bestFit="1" customWidth="1" min="1257" max="1257"/>
    <col width="112" bestFit="1" customWidth="1" min="1258" max="1258"/>
    <col width="102" bestFit="1" customWidth="1" min="1259" max="1259"/>
    <col width="106.5703125" bestFit="1" customWidth="1" min="1260" max="1260"/>
    <col width="111" bestFit="1" customWidth="1" min="1261" max="1261"/>
    <col width="118.5703125" bestFit="1" customWidth="1" min="1262" max="1262"/>
    <col width="121.42578125" bestFit="1" customWidth="1" min="1263" max="1263"/>
    <col width="128.5703125" bestFit="1" customWidth="1" min="1264" max="1264"/>
    <col width="106.85546875" bestFit="1" customWidth="1" min="1265" max="1265"/>
    <col width="116.85546875" bestFit="1" customWidth="1" min="1266" max="1266"/>
    <col width="111.7109375" bestFit="1" customWidth="1" min="1267" max="1267"/>
    <col width="106.5703125" bestFit="1" customWidth="1" min="1268" max="1268"/>
    <col width="116.28515625" bestFit="1" customWidth="1" min="1269" max="1269"/>
    <col width="130.140625" bestFit="1" customWidth="1" min="1270" max="1270"/>
    <col width="91.140625" bestFit="1" customWidth="1" min="1271" max="1271"/>
    <col width="95.5703125" bestFit="1" customWidth="1" min="1272" max="1272"/>
    <col width="125.140625" bestFit="1" customWidth="1" min="1273" max="1273"/>
    <col width="155.85546875" bestFit="1" customWidth="1" min="1274" max="1274"/>
    <col width="92.42578125" bestFit="1" customWidth="1" min="1275" max="1275"/>
    <col width="90.140625" bestFit="1" customWidth="1" min="1276" max="1276"/>
    <col width="88" bestFit="1" customWidth="1" min="1277" max="1277"/>
    <col width="106.140625" bestFit="1" customWidth="1" min="1278" max="1278"/>
    <col width="105.28515625" bestFit="1" customWidth="1" min="1279" max="1279"/>
    <col width="106" bestFit="1" customWidth="1" min="1280" max="1280"/>
    <col width="109.28515625" bestFit="1" customWidth="1" min="1281" max="1281"/>
    <col width="98.7109375" bestFit="1" customWidth="1" min="1282" max="1283"/>
    <col width="101.85546875" bestFit="1" customWidth="1" min="1284" max="1284"/>
    <col width="98.7109375" bestFit="1" customWidth="1" min="1285" max="1285"/>
    <col width="101.5703125" bestFit="1" customWidth="1" min="1286" max="1286"/>
    <col width="103.42578125" bestFit="1" customWidth="1" min="1287" max="1287"/>
    <col width="110.85546875" bestFit="1" customWidth="1" min="1288" max="1288"/>
    <col width="112.5703125" bestFit="1" customWidth="1" min="1289" max="1289"/>
    <col width="105.5703125" bestFit="1" customWidth="1" min="1290" max="1290"/>
    <col width="117.7109375" bestFit="1" customWidth="1" min="1291" max="1291"/>
    <col width="101" bestFit="1" customWidth="1" min="1292" max="1292"/>
    <col width="93.7109375" bestFit="1" customWidth="1" min="1293" max="1293"/>
    <col width="111.7109375" bestFit="1" customWidth="1" min="1294" max="1294"/>
    <col width="109.85546875" bestFit="1" customWidth="1" min="1295" max="1296"/>
    <col width="106.85546875" bestFit="1" customWidth="1" min="1297" max="1297"/>
    <col width="106" bestFit="1" customWidth="1" min="1298" max="1298"/>
    <col width="88" bestFit="1" customWidth="1" min="1299" max="1299"/>
    <col width="98.140625" bestFit="1" customWidth="1" min="1300" max="1300"/>
    <col width="100.42578125" bestFit="1" customWidth="1" min="1301" max="1301"/>
    <col width="99" bestFit="1" customWidth="1" min="1302" max="1302"/>
    <col width="100.42578125" bestFit="1" customWidth="1" min="1303" max="1303"/>
    <col width="115.140625" bestFit="1" customWidth="1" min="1304" max="1304"/>
    <col width="117.7109375" bestFit="1" customWidth="1" min="1305" max="1305"/>
    <col width="103.42578125" bestFit="1" customWidth="1" min="1306" max="1306"/>
    <col width="117.85546875" bestFit="1" customWidth="1" min="1307" max="1307"/>
    <col width="115.5703125" bestFit="1" customWidth="1" min="1308" max="1308"/>
    <col width="115.7109375" bestFit="1" customWidth="1" min="1309" max="1309"/>
    <col width="117.42578125" bestFit="1" customWidth="1" min="1310" max="1310"/>
    <col width="119.5703125" bestFit="1" customWidth="1" min="1311" max="1317"/>
    <col width="122.5703125" bestFit="1" customWidth="1" min="1318" max="1319"/>
    <col width="125" bestFit="1" customWidth="1" min="1320" max="1321"/>
    <col width="124.140625" bestFit="1" customWidth="1" min="1322" max="1324"/>
    <col width="127.85546875" bestFit="1" customWidth="1" min="1325" max="1325"/>
    <col width="124.140625" bestFit="1" customWidth="1" min="1326" max="1326"/>
    <col width="125.42578125" bestFit="1" customWidth="1" min="1327" max="1328"/>
    <col width="126.42578125" bestFit="1" customWidth="1" min="1329" max="1329"/>
    <col width="127.85546875" bestFit="1" customWidth="1" min="1330" max="1330"/>
    <col width="125.7109375" bestFit="1" customWidth="1" min="1331" max="1332"/>
    <col width="125" bestFit="1" customWidth="1" min="1333" max="1333"/>
    <col width="129.5703125" bestFit="1" customWidth="1" min="1334" max="1334"/>
    <col width="124.28515625" bestFit="1" customWidth="1" min="1335" max="1335"/>
    <col width="133.85546875" bestFit="1" customWidth="1" min="1336" max="1336"/>
    <col width="125.5703125" bestFit="1" customWidth="1" min="1337" max="1337"/>
    <col width="133.85546875" bestFit="1" customWidth="1" min="1338" max="1338"/>
    <col width="109.140625" bestFit="1" customWidth="1" min="1339" max="1339"/>
    <col width="108.85546875" bestFit="1" customWidth="1" min="1340" max="1340"/>
    <col width="115.7109375" bestFit="1" customWidth="1" min="1341" max="1341"/>
    <col width="114" bestFit="1" customWidth="1" min="1342" max="1342"/>
    <col width="119.5703125" bestFit="1" customWidth="1" min="1343" max="1344"/>
    <col width="121.7109375" bestFit="1" customWidth="1" min="1345" max="1345"/>
    <col width="123.42578125" bestFit="1" customWidth="1" min="1346" max="1346"/>
    <col width="122.5703125" bestFit="1" customWidth="1" min="1347" max="1347"/>
    <col width="103" bestFit="1" customWidth="1" min="1348" max="1348"/>
    <col width="109" bestFit="1" customWidth="1" min="1349" max="1349"/>
    <col width="106.85546875" bestFit="1" customWidth="1" min="1350" max="1350"/>
    <col width="95" bestFit="1" customWidth="1" min="1351" max="1351"/>
    <col width="96.28515625" bestFit="1" customWidth="1" min="1352" max="1352"/>
    <col width="113.85546875" bestFit="1" customWidth="1" min="1353" max="1353"/>
    <col width="106.7109375" bestFit="1" customWidth="1" min="1354" max="1354"/>
    <col width="101.85546875" bestFit="1" customWidth="1" min="1355" max="1355"/>
    <col width="105.85546875" bestFit="1" customWidth="1" min="1356" max="1356"/>
    <col width="104" bestFit="1" customWidth="1" min="1357" max="1357"/>
    <col width="104.85546875" bestFit="1" customWidth="1" min="1358" max="1358"/>
    <col width="108.7109375" bestFit="1" customWidth="1" min="1359" max="1359"/>
    <col width="107.7109375" bestFit="1" customWidth="1" min="1360" max="1360"/>
    <col width="104" bestFit="1" customWidth="1" min="1361" max="1361"/>
    <col width="109.140625" bestFit="1" customWidth="1" min="1362" max="1362"/>
    <col width="109.28515625" bestFit="1" customWidth="1" min="1363" max="1363"/>
    <col width="109.85546875" bestFit="1" customWidth="1" min="1364" max="1364"/>
    <col width="112.85546875" bestFit="1" customWidth="1" min="1365" max="1365"/>
    <col width="110.42578125" bestFit="1" customWidth="1" min="1366" max="1366"/>
    <col width="114.140625" bestFit="1" customWidth="1" min="1367" max="1367"/>
    <col width="109.28515625" bestFit="1" customWidth="1" min="1368" max="1368"/>
    <col width="111.7109375" bestFit="1" customWidth="1" min="1369" max="1369"/>
    <col width="105.42578125" bestFit="1" customWidth="1" min="1370" max="1370"/>
    <col width="103.140625" bestFit="1" customWidth="1" min="1371" max="1371"/>
    <col width="105.42578125" bestFit="1" customWidth="1" min="1372" max="1372"/>
    <col width="106.28515625" bestFit="1" customWidth="1" min="1373" max="1373"/>
    <col width="107.28515625" bestFit="1" customWidth="1" min="1374" max="1374"/>
    <col width="104.42578125" bestFit="1" customWidth="1" min="1375" max="1375"/>
    <col width="104.28515625" bestFit="1" customWidth="1" min="1376" max="1376"/>
    <col width="109.7109375" bestFit="1" customWidth="1" min="1377" max="1377"/>
    <col width="106" bestFit="1" customWidth="1" min="1378" max="1378"/>
    <col width="117" bestFit="1" customWidth="1" min="1379" max="1380"/>
    <col width="114.140625" bestFit="1" customWidth="1" min="1381" max="1381"/>
    <col width="111.42578125" bestFit="1" customWidth="1" min="1382" max="1382"/>
    <col width="119.140625" bestFit="1" customWidth="1" min="1383" max="1383"/>
    <col width="124" bestFit="1" customWidth="1" min="1384" max="1384"/>
    <col width="115.28515625" bestFit="1" customWidth="1" min="1385" max="1385"/>
    <col width="111.42578125" bestFit="1" customWidth="1" min="1386" max="1386"/>
    <col width="119.140625" bestFit="1" customWidth="1" min="1387" max="1387"/>
    <col width="118.140625" bestFit="1" customWidth="1" min="1388" max="1388"/>
    <col width="88.42578125" bestFit="1" customWidth="1" min="1389" max="1389"/>
    <col width="87.42578125" bestFit="1" customWidth="1" min="1390" max="1390"/>
    <col width="89.7109375" bestFit="1" customWidth="1" min="1391" max="1391"/>
    <col width="98" bestFit="1" customWidth="1" min="1392" max="1392"/>
    <col width="93" bestFit="1" customWidth="1" min="1393" max="1393"/>
    <col width="80" bestFit="1" customWidth="1" min="1394" max="1394"/>
    <col width="85.85546875" bestFit="1" customWidth="1" min="1395" max="1395"/>
    <col width="87" bestFit="1" customWidth="1" min="1396" max="1396"/>
    <col width="97.7109375" bestFit="1" customWidth="1" min="1397" max="1397"/>
    <col width="93.140625" bestFit="1" customWidth="1" min="1398" max="1398"/>
    <col width="93.85546875" bestFit="1" customWidth="1" min="1399" max="1399"/>
    <col width="84.140625" bestFit="1" customWidth="1" min="1400" max="1400"/>
    <col width="89" bestFit="1" customWidth="1" min="1401" max="1401"/>
    <col width="78.140625" bestFit="1" customWidth="1" min="1402" max="1402"/>
    <col width="87.7109375" bestFit="1" customWidth="1" min="1403" max="1403"/>
    <col width="86.7109375" bestFit="1" customWidth="1" min="1404" max="1404"/>
    <col width="111.5703125" bestFit="1" customWidth="1" min="1405" max="1405"/>
    <col width="108.5703125" bestFit="1" customWidth="1" min="1406" max="1406"/>
    <col width="113.5703125" bestFit="1" customWidth="1" min="1407" max="1407"/>
    <col width="113.42578125" bestFit="1" customWidth="1" min="1408" max="1408"/>
    <col width="176.42578125" bestFit="1" customWidth="1" min="1409" max="1409"/>
    <col width="163.140625" bestFit="1" customWidth="1" min="1410" max="1410"/>
    <col width="199.28515625" bestFit="1" customWidth="1" min="1411" max="1411"/>
    <col width="114.140625" bestFit="1" customWidth="1" min="1412" max="1412"/>
    <col width="130.140625" bestFit="1" customWidth="1" min="1413" max="1413"/>
    <col width="129.7109375" bestFit="1" customWidth="1" min="1414" max="1414"/>
    <col width="129.85546875" bestFit="1" customWidth="1" min="1415" max="1415"/>
    <col width="129.7109375" bestFit="1" customWidth="1" min="1416" max="1417"/>
    <col width="129.42578125" bestFit="1" customWidth="1" min="1418" max="1418"/>
    <col width="130.5703125" bestFit="1" customWidth="1" min="1419" max="1419"/>
    <col width="145.85546875" bestFit="1" customWidth="1" min="1420" max="1420"/>
    <col width="151" bestFit="1" customWidth="1" min="1421" max="1421"/>
    <col width="148.7109375" bestFit="1" customWidth="1" min="1422" max="1422"/>
    <col width="130.42578125" bestFit="1" customWidth="1" min="1423" max="1423"/>
    <col width="119" bestFit="1" customWidth="1" min="1424" max="1424"/>
    <col width="120" bestFit="1" customWidth="1" min="1425" max="1425"/>
    <col width="118.7109375" bestFit="1" customWidth="1" min="1426" max="1426"/>
    <col width="125" bestFit="1" customWidth="1" min="1427" max="1427"/>
    <col width="131" bestFit="1" customWidth="1" min="1428" max="1428"/>
    <col width="133.28515625" bestFit="1" customWidth="1" min="1429" max="1429"/>
    <col width="112.5703125" bestFit="1" customWidth="1" min="1430" max="1430"/>
    <col width="120.28515625" bestFit="1" customWidth="1" min="1431" max="1431"/>
    <col width="124.42578125" bestFit="1" customWidth="1" min="1432" max="1432"/>
    <col width="115" bestFit="1" customWidth="1" min="1433" max="1433"/>
    <col width="122.85546875" bestFit="1" customWidth="1" min="1434" max="1434"/>
    <col width="121.7109375" bestFit="1" customWidth="1" min="1435" max="1435"/>
    <col width="123.5703125" bestFit="1" customWidth="1" min="1436" max="1436"/>
    <col width="123.85546875" bestFit="1" customWidth="1" min="1437" max="1437"/>
    <col width="121.28515625" bestFit="1" customWidth="1" min="1438" max="1438"/>
    <col width="122.42578125" bestFit="1" customWidth="1" min="1439" max="1439"/>
    <col width="123.5703125" bestFit="1" customWidth="1" min="1440" max="1440"/>
    <col width="125.42578125" bestFit="1" customWidth="1" min="1441" max="1441"/>
    <col width="128.85546875" bestFit="1" customWidth="1" min="1442" max="1442"/>
    <col width="127.85546875" bestFit="1" customWidth="1" min="1443" max="1443"/>
    <col width="129.140625" bestFit="1" customWidth="1" min="1444" max="1444"/>
    <col width="132.7109375" bestFit="1" customWidth="1" min="1445" max="1445"/>
    <col width="138.28515625" bestFit="1" customWidth="1" min="1446" max="1446"/>
    <col width="132.7109375" bestFit="1" customWidth="1" min="1447" max="1447"/>
    <col width="122" bestFit="1" customWidth="1" min="1448" max="1448"/>
    <col width="117.140625" bestFit="1" customWidth="1" min="1449" max="1449"/>
    <col width="112.28515625" bestFit="1" customWidth="1" min="1450" max="1450"/>
    <col width="111.42578125" bestFit="1" customWidth="1" min="1451" max="1451"/>
    <col width="139.5703125" bestFit="1" customWidth="1" min="1452" max="1452"/>
    <col width="155.7109375" bestFit="1" customWidth="1" min="1453" max="1453"/>
    <col width="146.42578125" bestFit="1" customWidth="1" min="1454" max="1455"/>
    <col width="147.7109375" bestFit="1" customWidth="1" min="1456" max="1456"/>
    <col width="141.5703125" bestFit="1" customWidth="1" min="1457" max="1457"/>
    <col width="136.7109375" bestFit="1" customWidth="1" min="1458" max="1458"/>
    <col width="142.85546875" bestFit="1" customWidth="1" min="1459" max="1459"/>
    <col width="124.5703125" bestFit="1" customWidth="1" min="1460" max="1460"/>
    <col width="125.7109375" bestFit="1" customWidth="1" min="1461" max="1461"/>
    <col width="119.42578125" bestFit="1" customWidth="1" min="1462" max="1463"/>
    <col width="113.28515625" bestFit="1" customWidth="1" min="1464" max="1464"/>
    <col width="123.140625" bestFit="1" customWidth="1" min="1465" max="1465"/>
    <col width="114.140625" bestFit="1" customWidth="1" min="1466" max="1466"/>
    <col width="132.85546875" bestFit="1" customWidth="1" min="1467" max="1467"/>
    <col width="128.42578125" bestFit="1" customWidth="1" min="1468" max="1468"/>
    <col width="238.140625" bestFit="1" customWidth="1" min="1469" max="1469"/>
    <col width="117.28515625" bestFit="1" customWidth="1" min="1470" max="1470"/>
    <col width="138.85546875" bestFit="1" customWidth="1" min="1471" max="1471"/>
    <col width="128.85546875" bestFit="1" customWidth="1" min="1472" max="1472"/>
    <col width="121" bestFit="1" customWidth="1" min="1473" max="1473"/>
    <col width="66.5703125" bestFit="1" customWidth="1" min="1474" max="1474"/>
    <col width="111.85546875" bestFit="1" customWidth="1" min="1475" max="1475"/>
    <col width="109.140625" bestFit="1" customWidth="1" min="1476" max="1476"/>
    <col width="91.42578125" bestFit="1" customWidth="1" min="1477" max="1477"/>
    <col width="101.28515625" bestFit="1" customWidth="1" min="1478" max="1478"/>
    <col width="138.140625" bestFit="1" customWidth="1" min="1479" max="1479"/>
    <col width="90.42578125" bestFit="1" customWidth="1" min="1480" max="1480"/>
    <col width="86.7109375" bestFit="1" customWidth="1" min="1481" max="1481"/>
    <col width="47.85546875" bestFit="1" customWidth="1" min="1482" max="1482"/>
    <col width="64.42578125" bestFit="1" customWidth="1" min="1483" max="1483"/>
    <col width="101.5703125" bestFit="1" customWidth="1" min="1484" max="1484"/>
    <col width="66.7109375" bestFit="1" customWidth="1" min="1485" max="1485"/>
    <col width="122" bestFit="1" customWidth="1" min="1486" max="1486"/>
    <col width="117.42578125" bestFit="1" customWidth="1" min="1487" max="1487"/>
    <col width="76.85546875" bestFit="1" customWidth="1" min="1488" max="1488"/>
    <col width="107.85546875" bestFit="1" customWidth="1" min="1489" max="1489"/>
    <col width="77" bestFit="1" customWidth="1" min="1490" max="1490"/>
    <col width="77.42578125" bestFit="1" customWidth="1" min="1491" max="1491"/>
    <col width="110.85546875" bestFit="1" customWidth="1" min="1492" max="1492"/>
    <col width="76.85546875" bestFit="1" customWidth="1" min="1493" max="1493"/>
    <col width="79.85546875" bestFit="1" customWidth="1" min="1494" max="1494"/>
    <col width="88.5703125" bestFit="1" customWidth="1" min="1495" max="1495"/>
    <col width="75" bestFit="1" customWidth="1" min="1496" max="1497"/>
    <col width="121.42578125" bestFit="1" customWidth="1" min="1498" max="1498"/>
    <col width="79.7109375" bestFit="1" customWidth="1" min="1499" max="1499"/>
    <col width="81.42578125" bestFit="1" customWidth="1" min="1500" max="1500"/>
    <col width="90.140625" bestFit="1" customWidth="1" min="1501" max="1501"/>
    <col width="132.85546875" bestFit="1" customWidth="1" min="1502" max="1502"/>
    <col width="89" bestFit="1" customWidth="1" min="1503" max="1503"/>
    <col width="82.42578125" bestFit="1" customWidth="1" min="1504" max="1504"/>
    <col width="94" bestFit="1" customWidth="1" min="1505" max="1505"/>
    <col width="140.7109375" bestFit="1" customWidth="1" min="1506" max="1506"/>
    <col width="77.42578125" bestFit="1" customWidth="1" min="1507" max="1507"/>
    <col width="75.28515625" bestFit="1" customWidth="1" min="1508" max="1508"/>
    <col width="119.28515625" bestFit="1" customWidth="1" min="1509" max="1509"/>
    <col width="130.7109375" bestFit="1" customWidth="1" min="1510" max="1510"/>
    <col width="81.85546875" bestFit="1" customWidth="1" min="1511" max="1511"/>
    <col width="85.85546875" bestFit="1" customWidth="1" min="1512" max="1512"/>
    <col width="87.42578125" bestFit="1" customWidth="1" min="1513" max="1513"/>
    <col width="88.7109375" bestFit="1" customWidth="1" min="1514" max="1514"/>
    <col width="90.7109375" bestFit="1" customWidth="1" min="1515" max="1515"/>
    <col width="89.5703125" bestFit="1" customWidth="1" min="1516" max="1516"/>
    <col width="66" bestFit="1" customWidth="1" min="1517" max="1517"/>
    <col width="113.140625" bestFit="1" customWidth="1" min="1518" max="1518"/>
    <col width="66" bestFit="1" customWidth="1" min="1519" max="1519"/>
    <col width="100.7109375" bestFit="1" customWidth="1" min="1520" max="1520"/>
    <col width="99.28515625" bestFit="1" customWidth="1" min="1521" max="1521"/>
    <col width="106.140625" bestFit="1" customWidth="1" min="1522" max="1522"/>
    <col width="118.5703125" bestFit="1" customWidth="1" min="1523" max="1523"/>
    <col width="120.85546875" bestFit="1" customWidth="1" min="1524" max="1524"/>
    <col width="118.5703125" bestFit="1" customWidth="1" min="1525" max="1525"/>
    <col width="75.42578125" bestFit="1" customWidth="1" min="1526" max="1526"/>
    <col width="75.7109375" bestFit="1" customWidth="1" min="1527" max="1527"/>
    <col width="75.42578125" bestFit="1" customWidth="1" min="1528" max="1528"/>
    <col width="78.28515625" bestFit="1" customWidth="1" min="1529" max="1529"/>
    <col width="80.28515625" bestFit="1" customWidth="1" min="1530" max="1530"/>
    <col width="139.140625" bestFit="1" customWidth="1" min="1531" max="1531"/>
    <col width="80" bestFit="1" customWidth="1" min="1532" max="1532"/>
    <col width="150.5703125" bestFit="1" customWidth="1" min="1533" max="1533"/>
    <col width="143.85546875" bestFit="1" customWidth="1" min="1534" max="1534"/>
    <col width="84.5703125" bestFit="1" customWidth="1" min="1535" max="1535"/>
    <col width="70.7109375" bestFit="1" customWidth="1" min="1536" max="1536"/>
    <col width="75.85546875" bestFit="1" customWidth="1" min="1537" max="1537"/>
    <col width="69.5703125" bestFit="1" customWidth="1" min="1538" max="1538"/>
    <col width="65.85546875" bestFit="1" customWidth="1" min="1539" max="1539"/>
    <col width="67" bestFit="1" customWidth="1" min="1540" max="1540"/>
    <col width="69.42578125" bestFit="1" customWidth="1" min="1541" max="1541"/>
    <col width="65.85546875" bestFit="1" customWidth="1" min="1542" max="1543"/>
    <col width="73.5703125" bestFit="1" customWidth="1" min="1544" max="1544"/>
    <col width="70.140625" bestFit="1" customWidth="1" min="1545" max="1545"/>
    <col width="66.5703125" bestFit="1" customWidth="1" min="1546" max="1546"/>
    <col width="63.42578125" bestFit="1" customWidth="1" min="1547" max="1547"/>
    <col width="91.42578125" bestFit="1" customWidth="1" min="1548" max="1548"/>
    <col width="89.7109375" bestFit="1" customWidth="1" min="1549" max="1549"/>
    <col width="86.28515625" bestFit="1" customWidth="1" min="1550" max="1550"/>
    <col width="64.7109375" bestFit="1" customWidth="1" min="1551" max="1551"/>
    <col width="92.28515625" bestFit="1" customWidth="1" min="1552" max="1552"/>
    <col width="95.140625" bestFit="1" customWidth="1" min="1553" max="1553"/>
    <col width="92" bestFit="1" customWidth="1" min="1554" max="1554"/>
    <col width="74.85546875" bestFit="1" customWidth="1" min="1555" max="1555"/>
    <col width="72.7109375" bestFit="1" customWidth="1" min="1556" max="1556"/>
    <col width="67.28515625" bestFit="1" customWidth="1" min="1557" max="1557"/>
    <col width="68" bestFit="1" customWidth="1" min="1558" max="1558"/>
    <col width="126.140625" bestFit="1" customWidth="1" min="1559" max="1559"/>
    <col width="73.85546875" bestFit="1" customWidth="1" min="1560" max="1560"/>
    <col width="67.85546875" bestFit="1" customWidth="1" min="1561" max="1561"/>
    <col width="76.85546875" bestFit="1" customWidth="1" min="1562" max="1562"/>
    <col width="138.28515625" bestFit="1" customWidth="1" min="1563" max="1563"/>
    <col width="129.28515625" bestFit="1" customWidth="1" min="1564" max="1564"/>
    <col width="122.28515625" bestFit="1" customWidth="1" min="1565" max="1565"/>
    <col width="74" bestFit="1" customWidth="1" min="1566" max="1566"/>
    <col width="137" bestFit="1" customWidth="1" min="1567" max="1567"/>
    <col width="103" bestFit="1" customWidth="1" min="1568" max="1568"/>
    <col width="69.5703125" bestFit="1" customWidth="1" min="1569" max="1569"/>
    <col width="120.28515625" bestFit="1" customWidth="1" min="1570" max="1570"/>
    <col width="69.5703125" bestFit="1" customWidth="1" min="1571" max="1571"/>
    <col width="68.42578125" bestFit="1" customWidth="1" min="1572" max="1572"/>
    <col width="72.28515625" bestFit="1" customWidth="1" min="1573" max="1573"/>
    <col width="73.140625" bestFit="1" customWidth="1" min="1574" max="1574"/>
    <col width="132.42578125" bestFit="1" customWidth="1" min="1575" max="1575"/>
    <col width="121.42578125" bestFit="1" customWidth="1" min="1576" max="1576"/>
    <col width="78.7109375" bestFit="1" customWidth="1" min="1577" max="1577"/>
    <col width="101.42578125" bestFit="1" customWidth="1" min="1578" max="1578"/>
    <col width="123.28515625" bestFit="1" customWidth="1" min="1579" max="1579"/>
    <col width="70.42578125" bestFit="1" customWidth="1" min="1580" max="1580"/>
    <col width="73.140625" bestFit="1" customWidth="1" min="1581" max="1581"/>
    <col width="71.140625" bestFit="1" customWidth="1" min="1582" max="1582"/>
    <col width="76" bestFit="1" customWidth="1" min="1583" max="1583"/>
    <col width="82" bestFit="1" customWidth="1" min="1584" max="1584"/>
    <col width="87.28515625" bestFit="1" customWidth="1" min="1585" max="1585"/>
    <col width="97.28515625" bestFit="1" customWidth="1" min="1586" max="1586"/>
    <col width="71.140625" bestFit="1" customWidth="1" min="1587" max="1587"/>
    <col width="69.140625" bestFit="1" customWidth="1" min="1588" max="1588"/>
    <col width="102.7109375" bestFit="1" customWidth="1" min="1589" max="1589"/>
    <col width="67.5703125" bestFit="1" customWidth="1" min="1590" max="1590"/>
    <col width="110.85546875" bestFit="1" customWidth="1" min="1591" max="1591"/>
    <col width="90.85546875" bestFit="1" customWidth="1" min="1592" max="1592"/>
    <col width="142.7109375" bestFit="1" customWidth="1" min="1593" max="1593"/>
    <col width="70.140625" bestFit="1" customWidth="1" min="1594" max="1594"/>
    <col width="105.140625" bestFit="1" customWidth="1" min="1595" max="1595"/>
    <col width="151.85546875" bestFit="1" customWidth="1" min="1596" max="1596"/>
    <col width="64" bestFit="1" customWidth="1" min="1597" max="1597"/>
    <col width="98.85546875" bestFit="1" customWidth="1" min="1598" max="1598"/>
    <col width="64.7109375" bestFit="1" customWidth="1" min="1599" max="1599"/>
    <col width="64" bestFit="1" customWidth="1" min="1600" max="1600"/>
    <col width="63.85546875" bestFit="1" customWidth="1" min="1601" max="1601"/>
    <col width="122.42578125" bestFit="1" customWidth="1" min="1602" max="1602"/>
    <col width="72.28515625" bestFit="1" customWidth="1" min="1603" max="1603"/>
    <col width="128" bestFit="1" customWidth="1" min="1604" max="1604"/>
    <col width="115.140625" bestFit="1" customWidth="1" min="1605" max="1605"/>
    <col width="78.5703125" bestFit="1" customWidth="1" min="1606" max="1606"/>
    <col width="108.5703125" bestFit="1" customWidth="1" min="1607" max="1607"/>
    <col width="74.7109375" bestFit="1" customWidth="1" min="1608" max="1608"/>
    <col width="64.140625" bestFit="1" customWidth="1" min="1609" max="1609"/>
    <col width="96.140625" bestFit="1" customWidth="1" min="1610" max="1610"/>
    <col width="91.5703125" bestFit="1" customWidth="1" min="1611" max="1611"/>
    <col width="101" bestFit="1" customWidth="1" min="1612" max="1612"/>
    <col width="59.5703125" bestFit="1" customWidth="1" min="1613" max="1613"/>
    <col width="65.42578125" bestFit="1" customWidth="1" min="1614" max="1614"/>
    <col width="63.7109375" bestFit="1" customWidth="1" min="1615" max="1615"/>
    <col width="105.5703125" bestFit="1" customWidth="1" min="1616" max="1616"/>
    <col width="76" bestFit="1" customWidth="1" min="1617" max="1617"/>
    <col width="63.7109375" bestFit="1" customWidth="1" min="1618" max="1618"/>
    <col width="124.28515625" bestFit="1" customWidth="1" min="1619" max="1619"/>
    <col width="72.28515625" bestFit="1" customWidth="1" min="1620" max="1620"/>
    <col width="115.42578125" bestFit="1" customWidth="1" min="1621" max="1621"/>
    <col width="106.85546875" bestFit="1" customWidth="1" min="1622" max="1622"/>
    <col width="73" bestFit="1" customWidth="1" min="1623" max="1623"/>
    <col width="61.42578125" bestFit="1" customWidth="1" min="1624" max="1624"/>
    <col width="67.42578125" bestFit="1" customWidth="1" min="1625" max="1625"/>
    <col width="61.7109375" bestFit="1" customWidth="1" min="1626" max="1627"/>
    <col width="62.85546875" bestFit="1" customWidth="1" min="1628" max="1628"/>
    <col width="96.7109375" bestFit="1" customWidth="1" min="1629" max="1629"/>
    <col width="114.140625" bestFit="1" customWidth="1" min="1630" max="1630"/>
    <col width="62.85546875" bestFit="1" customWidth="1" min="1631" max="1631"/>
    <col width="95.7109375" bestFit="1" customWidth="1" min="1632" max="1632"/>
    <col width="62.85546875" bestFit="1" customWidth="1" min="1633" max="1633"/>
    <col width="107.85546875" bestFit="1" customWidth="1" min="1634" max="1634"/>
    <col width="64.42578125" bestFit="1" customWidth="1" min="1635" max="1635"/>
    <col width="118.42578125" bestFit="1" customWidth="1" min="1636" max="1636"/>
    <col width="67.140625" bestFit="1" customWidth="1" min="1637" max="1637"/>
    <col width="122.85546875" bestFit="1" customWidth="1" min="1638" max="1638"/>
    <col width="95.42578125" bestFit="1" customWidth="1" min="1639" max="1639"/>
    <col width="124.28515625" bestFit="1" customWidth="1" min="1640" max="1640"/>
    <col width="75.5703125" bestFit="1" customWidth="1" min="1641" max="1641"/>
    <col width="74.42578125" bestFit="1" customWidth="1" min="1642" max="1642"/>
    <col width="75.5703125" bestFit="1" customWidth="1" min="1643" max="1643"/>
    <col width="78.7109375" bestFit="1" customWidth="1" min="1644" max="1645"/>
    <col width="83.7109375" bestFit="1" customWidth="1" min="1646" max="1646"/>
    <col width="125" bestFit="1" customWidth="1" min="1647" max="1647"/>
    <col width="79.85546875" bestFit="1" customWidth="1" min="1648" max="1648"/>
    <col width="72.85546875" bestFit="1" customWidth="1" min="1649" max="1649"/>
    <col width="78.7109375" bestFit="1" customWidth="1" min="1650" max="1650"/>
    <col width="83.7109375" bestFit="1" customWidth="1" min="1651" max="1651"/>
    <col width="125" bestFit="1" customWidth="1" min="1652" max="1653"/>
    <col width="82.5703125" bestFit="1" customWidth="1" min="1654" max="1654"/>
    <col width="78.42578125" bestFit="1" customWidth="1" min="1655" max="1655"/>
    <col width="126.85546875" bestFit="1" customWidth="1" min="1656" max="1656"/>
    <col width="78.5703125" bestFit="1" customWidth="1" min="1657" max="1657"/>
    <col width="84.28515625" bestFit="1" customWidth="1" min="1658" max="1658"/>
    <col width="79.85546875" bestFit="1" customWidth="1" min="1659" max="1660"/>
    <col width="80" bestFit="1" customWidth="1" min="1661" max="1661"/>
    <col width="77.85546875" bestFit="1" customWidth="1" min="1662" max="1662"/>
    <col width="130.42578125" bestFit="1" customWidth="1" min="1663" max="1663"/>
    <col width="132.42578125" bestFit="1" customWidth="1" min="1664" max="1664"/>
    <col width="84.5703125" bestFit="1" customWidth="1" min="1665" max="1666"/>
    <col width="81.42578125" bestFit="1" customWidth="1" min="1667" max="1667"/>
    <col width="83.140625" bestFit="1" customWidth="1" min="1668" max="1668"/>
    <col width="81.7109375" bestFit="1" customWidth="1" min="1669" max="1669"/>
    <col width="84.42578125" bestFit="1" customWidth="1" min="1670" max="1671"/>
    <col width="88.7109375" bestFit="1" customWidth="1" min="1672" max="1672"/>
    <col width="93.7109375" bestFit="1" customWidth="1" min="1673" max="1673"/>
    <col width="91" bestFit="1" customWidth="1" min="1674" max="1674"/>
    <col width="82.7109375" bestFit="1" customWidth="1" min="1675" max="1675"/>
    <col width="82.5703125" bestFit="1" customWidth="1" min="1676" max="1676"/>
    <col width="124.42578125" bestFit="1" customWidth="1" min="1677" max="1677"/>
    <col width="85.42578125" bestFit="1" customWidth="1" min="1678" max="1678"/>
    <col width="88.42578125" bestFit="1" customWidth="1" min="1679" max="1679"/>
    <col width="77.5703125" bestFit="1" customWidth="1" min="1680" max="1680"/>
    <col width="73" bestFit="1" customWidth="1" min="1681" max="1681"/>
    <col width="68.5703125" bestFit="1" customWidth="1" min="1682" max="1682"/>
    <col width="56.42578125" bestFit="1" customWidth="1" min="1683" max="1683"/>
    <col width="60.5703125" bestFit="1" customWidth="1" min="1684" max="1684"/>
    <col width="86.42578125" bestFit="1" customWidth="1" min="1685" max="1685"/>
    <col width="49.5703125" bestFit="1" customWidth="1" min="1686" max="1686"/>
    <col width="63.28515625" bestFit="1" customWidth="1" min="1687" max="1687"/>
    <col width="67.5703125" bestFit="1" customWidth="1" min="1688" max="1688"/>
    <col width="68.140625" bestFit="1" customWidth="1" min="1689" max="1689"/>
    <col width="65.140625" bestFit="1" customWidth="1" min="1690" max="1690"/>
    <col width="69" bestFit="1" customWidth="1" min="1691" max="1691"/>
    <col width="96.42578125" bestFit="1" customWidth="1" min="1692" max="1692"/>
    <col width="125.42578125" bestFit="1" customWidth="1" min="1693" max="1693"/>
    <col width="125.7109375" bestFit="1" customWidth="1" min="1694" max="1694"/>
    <col width="61.28515625" bestFit="1" customWidth="1" min="1695" max="1695"/>
    <col width="96.5703125" bestFit="1" customWidth="1" min="1696" max="1696"/>
    <col width="100.42578125" bestFit="1" customWidth="1" min="1697" max="1697"/>
    <col width="126.5703125" bestFit="1" customWidth="1" min="1698" max="1698"/>
    <col width="120" bestFit="1" customWidth="1" min="1699" max="1699"/>
    <col width="119.5703125" bestFit="1" customWidth="1" min="1700" max="1700"/>
    <col width="108.7109375" bestFit="1" customWidth="1" min="1701" max="1701"/>
    <col width="73.140625" bestFit="1" customWidth="1" min="1702" max="1702"/>
    <col width="65.5703125" bestFit="1" customWidth="1" min="1703" max="1703"/>
    <col width="110.42578125" bestFit="1" customWidth="1" min="1704" max="1704"/>
    <col width="67.85546875" bestFit="1" customWidth="1" min="1705" max="1705"/>
    <col width="66.42578125" bestFit="1" customWidth="1" min="1706" max="1707"/>
    <col width="71.42578125" bestFit="1" customWidth="1" min="1708" max="1708"/>
    <col width="65.5703125" bestFit="1" customWidth="1" min="1709" max="1710"/>
    <col width="113.28515625" bestFit="1" customWidth="1" min="1711" max="1711"/>
    <col width="99.28515625" bestFit="1" customWidth="1" min="1712" max="1712"/>
    <col width="111.5703125" bestFit="1" customWidth="1" min="1713" max="1713"/>
    <col width="101.42578125" bestFit="1" customWidth="1" min="1714" max="1714"/>
    <col width="73.42578125" bestFit="1" customWidth="1" min="1715" max="1715"/>
    <col width="71.42578125" bestFit="1" customWidth="1" min="1716" max="1716"/>
    <col width="71.7109375" bestFit="1" customWidth="1" min="1717" max="1717"/>
    <col width="70.5703125" bestFit="1" customWidth="1" min="1718" max="1718"/>
    <col width="122.85546875" bestFit="1" customWidth="1" min="1719" max="1719"/>
    <col width="74.42578125" bestFit="1" customWidth="1" min="1720" max="1720"/>
    <col width="126.7109375" bestFit="1" customWidth="1" min="1721" max="1721"/>
    <col width="79.5703125" bestFit="1" customWidth="1" min="1722" max="1722"/>
    <col width="143.140625" bestFit="1" customWidth="1" min="1723" max="1723"/>
    <col width="126" bestFit="1" customWidth="1" min="1724" max="1724"/>
    <col width="73.85546875" bestFit="1" customWidth="1" min="1725" max="1725"/>
    <col width="70.5703125" bestFit="1" customWidth="1" min="1726" max="1727"/>
    <col width="144.5703125" bestFit="1" customWidth="1" min="1728" max="1728"/>
    <col width="80.42578125" bestFit="1" customWidth="1" min="1729" max="1729"/>
    <col width="138.140625" bestFit="1" customWidth="1" min="1730" max="1730"/>
    <col width="72.85546875" bestFit="1" customWidth="1" min="1731" max="1731"/>
    <col width="80.5703125" bestFit="1" customWidth="1" min="1732" max="1732"/>
    <col width="79.5703125" bestFit="1" customWidth="1" min="1733" max="1733"/>
    <col width="77.140625" bestFit="1" customWidth="1" min="1734" max="1734"/>
    <col width="142.7109375" bestFit="1" customWidth="1" min="1735" max="1735"/>
    <col width="209.85546875" bestFit="1" customWidth="1" min="1736" max="1736"/>
    <col width="150.85546875" bestFit="1" customWidth="1" min="1737" max="1737"/>
    <col width="140" bestFit="1" customWidth="1" min="1738" max="1738"/>
    <col width="128.85546875" bestFit="1" customWidth="1" min="1739" max="1739"/>
    <col width="205.7109375" bestFit="1" customWidth="1" min="1740" max="1740"/>
    <col width="148.85546875" bestFit="1" customWidth="1" min="1741" max="1741"/>
    <col width="221.7109375" bestFit="1" customWidth="1" min="1742" max="1742"/>
    <col width="147.7109375" bestFit="1" customWidth="1" min="1743" max="1743"/>
    <col width="139.28515625" bestFit="1" customWidth="1" min="1744" max="1744"/>
    <col width="127" bestFit="1" customWidth="1" min="1745" max="1745"/>
    <col width="128.140625" bestFit="1" customWidth="1" min="1746" max="1746"/>
    <col width="154.5703125" bestFit="1" customWidth="1" min="1747" max="1747"/>
    <col width="68.85546875" bestFit="1" customWidth="1" min="1748" max="1748"/>
    <col width="79.140625" bestFit="1" customWidth="1" min="1749" max="1749"/>
    <col width="114.42578125" bestFit="1" customWidth="1" min="1750" max="1750"/>
    <col width="79.5703125" bestFit="1" customWidth="1" min="1751" max="1751"/>
    <col width="78" bestFit="1" customWidth="1" min="1752" max="1752"/>
    <col width="79.5703125" bestFit="1" customWidth="1" min="1753" max="1753"/>
    <col width="80.7109375" bestFit="1" customWidth="1" min="1754" max="1754"/>
    <col width="79.140625" bestFit="1" customWidth="1" min="1755" max="1755"/>
    <col width="137.85546875" bestFit="1" customWidth="1" min="1756" max="1756"/>
    <col width="148.7109375" bestFit="1" customWidth="1" min="1757" max="1757"/>
    <col width="148.5703125" bestFit="1" customWidth="1" min="1758" max="1758"/>
    <col width="82.140625" bestFit="1" customWidth="1" min="1759" max="1759"/>
    <col width="95" bestFit="1" customWidth="1" min="1760" max="1760"/>
    <col width="160" bestFit="1" customWidth="1" min="1761" max="1761"/>
    <col width="117.5703125" bestFit="1" customWidth="1" min="1762" max="1762"/>
    <col width="71.140625" bestFit="1" customWidth="1" min="1763" max="1763"/>
    <col width="86.42578125" bestFit="1" customWidth="1" min="1764" max="1764"/>
    <col width="82.7109375" bestFit="1" customWidth="1" min="1765" max="1765"/>
    <col width="92" bestFit="1" customWidth="1" min="1766" max="1766"/>
    <col width="97.28515625" bestFit="1" customWidth="1" min="1767" max="1767"/>
    <col width="174" bestFit="1" customWidth="1" min="1768" max="1768"/>
    <col width="165" bestFit="1" customWidth="1" min="1769" max="1769"/>
    <col width="96.7109375" bestFit="1" customWidth="1" min="1770" max="1771"/>
    <col width="93.5703125" bestFit="1" customWidth="1" min="1772" max="1772"/>
    <col width="107.140625" bestFit="1" customWidth="1" min="1773" max="1773"/>
    <col width="86.5703125" bestFit="1" customWidth="1" min="1774" max="1774"/>
    <col width="77.85546875" bestFit="1" customWidth="1" min="1775" max="1775"/>
    <col width="78.42578125" bestFit="1" customWidth="1" min="1776" max="1776"/>
    <col width="101.85546875" bestFit="1" customWidth="1" min="1777" max="1777"/>
    <col width="97" bestFit="1" customWidth="1" min="1778" max="1778"/>
    <col width="65.7109375" bestFit="1" customWidth="1" min="1779" max="1779"/>
    <col width="75.28515625" bestFit="1" customWidth="1" min="1780" max="1780"/>
    <col width="81.42578125" bestFit="1" customWidth="1" min="1781" max="1781"/>
    <col width="82.42578125" bestFit="1" customWidth="1" min="1782" max="1782"/>
    <col width="126.5703125" bestFit="1" customWidth="1" min="1783" max="1783"/>
    <col width="83.85546875" bestFit="1" customWidth="1" min="1784" max="1784"/>
    <col width="77.85546875" bestFit="1" customWidth="1" min="1785" max="1785"/>
    <col width="70.85546875" bestFit="1" customWidth="1" min="1786" max="1786"/>
    <col width="85" bestFit="1" customWidth="1" min="1787" max="1787"/>
    <col width="86.28515625" bestFit="1" customWidth="1" min="1788" max="1788"/>
    <col width="93.42578125" bestFit="1" customWidth="1" min="1789" max="1789"/>
    <col width="96.28515625" bestFit="1" customWidth="1" min="1790" max="1790"/>
    <col width="150.28515625" bestFit="1" customWidth="1" min="1791" max="1791"/>
    <col width="81.42578125" bestFit="1" customWidth="1" min="1792" max="1792"/>
    <col width="82.28515625" bestFit="1" customWidth="1" min="1793" max="1793"/>
    <col width="71.140625" bestFit="1" customWidth="1" min="1794" max="1794"/>
    <col width="72" bestFit="1" customWidth="1" min="1795" max="1795"/>
    <col width="88.5703125" bestFit="1" customWidth="1" min="1796" max="1796"/>
    <col width="76.5703125" bestFit="1" customWidth="1" min="1797" max="1799"/>
    <col width="81.5703125" bestFit="1" customWidth="1" min="1800" max="1800"/>
    <col width="59.5703125" bestFit="1" customWidth="1" min="1801" max="1801"/>
    <col width="89.42578125" bestFit="1" customWidth="1" min="1802" max="1802"/>
    <col width="95.42578125" bestFit="1" customWidth="1" min="1803" max="1803"/>
    <col width="96.5703125" bestFit="1" customWidth="1" min="1804" max="1804"/>
    <col width="137" bestFit="1" customWidth="1" min="1805" max="1805"/>
    <col width="136.7109375" bestFit="1" customWidth="1" min="1806" max="1806"/>
    <col width="137.85546875" bestFit="1" customWidth="1" min="1807" max="1807"/>
    <col width="100.140625" bestFit="1" customWidth="1" min="1808" max="1808"/>
    <col width="101" bestFit="1" customWidth="1" min="1809" max="1809"/>
    <col width="96.140625" bestFit="1" customWidth="1" min="1810" max="1810"/>
    <col width="76.7109375" bestFit="1" customWidth="1" min="1811" max="1811"/>
    <col width="99.7109375" bestFit="1" customWidth="1" min="1812" max="1812"/>
    <col width="66.28515625" bestFit="1" customWidth="1" min="1813" max="1814"/>
    <col width="74.7109375" bestFit="1" customWidth="1" min="1815" max="1815"/>
    <col width="72.5703125" bestFit="1" customWidth="1" min="1816" max="1816"/>
    <col width="78" bestFit="1" customWidth="1" min="1817" max="1817"/>
    <col width="69.140625" bestFit="1" customWidth="1" min="1818" max="1818"/>
    <col width="102" bestFit="1" customWidth="1" min="1819" max="1819"/>
    <col width="67.42578125" bestFit="1" customWidth="1" min="1820" max="1820"/>
    <col width="68" bestFit="1" customWidth="1" min="1821" max="1821"/>
    <col width="92.7109375" bestFit="1" customWidth="1" min="1822" max="1822"/>
    <col width="90.5703125" bestFit="1" customWidth="1" min="1823" max="1823"/>
    <col width="70.28515625" bestFit="1" customWidth="1" min="1824" max="1824"/>
    <col width="221.140625" bestFit="1" customWidth="1" min="1825" max="1825"/>
    <col width="101.85546875" bestFit="1" customWidth="1" min="1826" max="1826"/>
    <col width="109.28515625" bestFit="1" customWidth="1" min="1827" max="1827"/>
    <col width="96.28515625" bestFit="1" customWidth="1" min="1828" max="1828"/>
    <col width="102.5703125" bestFit="1" customWidth="1" min="1829" max="1829"/>
    <col width="96.28515625" bestFit="1" customWidth="1" min="1830" max="1830"/>
    <col width="106.5703125" bestFit="1" customWidth="1" min="1831" max="1831"/>
    <col width="114.28515625" bestFit="1" customWidth="1" min="1832" max="1833"/>
    <col width="124.5703125" bestFit="1" customWidth="1" min="1834" max="1834"/>
    <col width="114.28515625" bestFit="1" customWidth="1" min="1835" max="1836"/>
    <col width="94.85546875" bestFit="1" customWidth="1" min="1837" max="1837"/>
    <col width="92.7109375" bestFit="1" customWidth="1" min="1838" max="1838"/>
    <col width="93.140625" bestFit="1" customWidth="1" min="1839" max="1839"/>
    <col width="92.5703125" bestFit="1" customWidth="1" min="1840" max="1840"/>
    <col width="96.5703125" bestFit="1" customWidth="1" min="1841" max="1841"/>
    <col width="97" bestFit="1" customWidth="1" min="1842" max="1842"/>
    <col width="94.140625" bestFit="1" customWidth="1" min="1843" max="1843"/>
    <col width="94.5703125" bestFit="1" customWidth="1" min="1844" max="1845"/>
    <col width="95.7109375" bestFit="1" customWidth="1" min="1846" max="1846"/>
    <col width="95.42578125" bestFit="1" customWidth="1" min="1847" max="1847"/>
    <col width="94.140625" bestFit="1" customWidth="1" min="1848" max="1848"/>
    <col width="99.28515625" bestFit="1" customWidth="1" min="1849" max="1851"/>
    <col width="98.7109375" bestFit="1" customWidth="1" min="1852" max="1852"/>
    <col width="100.5703125" bestFit="1" customWidth="1" min="1853" max="1854"/>
    <col width="96.85546875" bestFit="1" customWidth="1" min="1855" max="1855"/>
    <col width="97.7109375" bestFit="1" customWidth="1" min="1856" max="1856"/>
    <col width="99.28515625" bestFit="1" customWidth="1" min="1857" max="1857"/>
    <col width="99.42578125" bestFit="1" customWidth="1" min="1858" max="1858"/>
    <col width="95.5703125" bestFit="1" customWidth="1" min="1859" max="1859"/>
    <col width="98.7109375" bestFit="1" customWidth="1" min="1860" max="1861"/>
    <col width="97.85546875" bestFit="1" customWidth="1" min="1862" max="1862"/>
    <col width="97.5703125" bestFit="1" customWidth="1" min="1863" max="1863"/>
    <col width="98.7109375" bestFit="1" customWidth="1" min="1864" max="1865"/>
    <col width="99.85546875" bestFit="1" customWidth="1" min="1866" max="1866"/>
    <col width="99.7109375" bestFit="1" customWidth="1" min="1867" max="1867"/>
    <col width="99.85546875" bestFit="1" customWidth="1" min="1868" max="1868"/>
    <col width="101.140625" bestFit="1" customWidth="1" min="1869" max="1869"/>
    <col width="108" bestFit="1" customWidth="1" min="1870" max="1870"/>
    <col width="126.42578125" bestFit="1" customWidth="1" min="1871" max="1871"/>
    <col width="97.7109375" bestFit="1" customWidth="1" min="1872" max="1872"/>
    <col width="101.7109375" bestFit="1" customWidth="1" min="1873" max="1873"/>
    <col width="102.42578125" bestFit="1" customWidth="1" min="1874" max="1874"/>
    <col width="99.85546875" bestFit="1" customWidth="1" min="1875" max="1875"/>
    <col width="101.7109375" bestFit="1" customWidth="1" min="1876" max="1876"/>
    <col width="99.5703125" bestFit="1" customWidth="1" min="1877" max="1877"/>
    <col width="98.5703125" bestFit="1" customWidth="1" min="1878" max="1878"/>
    <col width="101.7109375" bestFit="1" customWidth="1" min="1879" max="1879"/>
    <col width="102.42578125" bestFit="1" customWidth="1" min="1880" max="1880"/>
    <col width="101.7109375" bestFit="1" customWidth="1" min="1881" max="1881"/>
    <col width="90.28515625" bestFit="1" customWidth="1" min="1882" max="1882"/>
    <col width="77.7109375" bestFit="1" customWidth="1" min="1883" max="1883"/>
    <col width="69.7109375" bestFit="1" customWidth="1" min="1884" max="1884"/>
    <col width="69.85546875" bestFit="1" customWidth="1" min="1885" max="1885"/>
    <col width="82.42578125" bestFit="1" customWidth="1" min="1886" max="1886"/>
    <col width="70.140625" bestFit="1" customWidth="1" min="1887" max="1887"/>
    <col width="103.5703125" bestFit="1" customWidth="1" min="1888" max="1888"/>
    <col width="96.28515625" bestFit="1" customWidth="1" min="1889" max="1889"/>
    <col width="84.7109375" bestFit="1" customWidth="1" min="1890" max="1890"/>
    <col width="130.42578125" bestFit="1" customWidth="1" min="1891" max="1891"/>
    <col width="130.7109375" bestFit="1" customWidth="1" min="1892" max="1892"/>
    <col width="123.5703125" bestFit="1" customWidth="1" min="1893" max="1893"/>
    <col width="124" bestFit="1" customWidth="1" min="1894" max="1894"/>
    <col width="124.28515625" bestFit="1" customWidth="1" min="1895" max="1895"/>
    <col width="115.5703125" bestFit="1" customWidth="1" min="1896" max="1896"/>
    <col width="131.42578125" bestFit="1" customWidth="1" min="1897" max="1897"/>
    <col width="79.42578125" bestFit="1" customWidth="1" min="1898" max="1898"/>
    <col width="80.42578125" bestFit="1" customWidth="1" min="1899" max="1899"/>
    <col width="77.7109375" bestFit="1" customWidth="1" min="1900" max="1900"/>
    <col width="81.42578125" bestFit="1" customWidth="1" min="1901" max="1901"/>
    <col width="153.28515625" bestFit="1" customWidth="1" min="1902" max="1902"/>
    <col width="70.140625" bestFit="1" customWidth="1" min="1903" max="1903"/>
    <col width="77.42578125" bestFit="1" customWidth="1" min="1904" max="1904"/>
    <col width="87.28515625" bestFit="1" customWidth="1" min="1905" max="1905"/>
    <col width="88.5703125" bestFit="1" customWidth="1" min="1906" max="1906"/>
    <col width="87.28515625" bestFit="1" customWidth="1" min="1907" max="1908"/>
    <col width="78.28515625" bestFit="1" customWidth="1" min="1909" max="1909"/>
    <col width="68.85546875" bestFit="1" customWidth="1" min="1910" max="1910"/>
    <col width="79.5703125" bestFit="1" customWidth="1" min="1911" max="1911"/>
    <col width="76.5703125" bestFit="1" customWidth="1" min="1912" max="1912"/>
    <col width="76.42578125" bestFit="1" customWidth="1" min="1913" max="1913"/>
    <col width="72.85546875" bestFit="1" customWidth="1" min="1914" max="1914"/>
    <col width="80.42578125" bestFit="1" customWidth="1" min="1915" max="1915"/>
    <col width="80.28515625" bestFit="1" customWidth="1" min="1916" max="1916"/>
    <col width="72.5703125" bestFit="1" customWidth="1" min="1917" max="1917"/>
    <col width="88.5703125" bestFit="1" customWidth="1" min="1918" max="1918"/>
    <col width="75.5703125" bestFit="1" customWidth="1" min="1919" max="1919"/>
    <col width="74.7109375" bestFit="1" customWidth="1" min="1920" max="1920"/>
    <col width="63.7109375" bestFit="1" customWidth="1" min="1921" max="1921"/>
    <col width="78.7109375" bestFit="1" customWidth="1" min="1922" max="1923"/>
    <col width="86.42578125" bestFit="1" customWidth="1" min="1924" max="1924"/>
    <col width="80.7109375" bestFit="1" customWidth="1" min="1925" max="1925"/>
    <col width="86.140625" bestFit="1" customWidth="1" min="1926" max="1926"/>
    <col width="89.85546875" bestFit="1" customWidth="1" min="1927" max="1927"/>
    <col width="67" bestFit="1" customWidth="1" min="1928" max="1928"/>
    <col width="68.140625" bestFit="1" customWidth="1" min="1929" max="1929"/>
    <col width="71.140625" bestFit="1" customWidth="1" min="1930" max="1930"/>
    <col width="74.140625" bestFit="1" customWidth="1" min="1931" max="1931"/>
    <col width="88.140625" bestFit="1" customWidth="1" min="1932" max="1932"/>
    <col width="89.140625" bestFit="1" customWidth="1" min="1933" max="1933"/>
    <col width="87.7109375" bestFit="1" customWidth="1" min="1934" max="1934"/>
    <col width="79.42578125" bestFit="1" customWidth="1" min="1935" max="1935"/>
    <col width="79.140625" bestFit="1" customWidth="1" min="1936" max="1936"/>
    <col width="64.140625" bestFit="1" customWidth="1" min="1937" max="1937"/>
    <col width="75" bestFit="1" customWidth="1" min="1938" max="1938"/>
    <col width="79.140625" bestFit="1" customWidth="1" min="1939" max="1939"/>
    <col width="81.5703125" bestFit="1" customWidth="1" min="1940" max="1940"/>
    <col width="80.85546875" bestFit="1" customWidth="1" min="1941" max="1941"/>
    <col width="77.42578125" bestFit="1" customWidth="1" min="1942" max="1942"/>
    <col width="78.7109375" bestFit="1" customWidth="1" min="1943" max="1943"/>
    <col width="83" bestFit="1" customWidth="1" min="1944" max="1944"/>
    <col width="85.42578125" bestFit="1" customWidth="1" min="1945" max="1945"/>
    <col width="87.7109375" bestFit="1" customWidth="1" min="1946" max="1946"/>
    <col width="93" bestFit="1" customWidth="1" min="1947" max="1947"/>
    <col width="87.7109375" bestFit="1" customWidth="1" min="1948" max="1948"/>
    <col width="92.28515625" bestFit="1" customWidth="1" min="1949" max="1949"/>
    <col width="90.85546875" bestFit="1" customWidth="1" min="1950" max="1950"/>
    <col width="101.42578125" bestFit="1" customWidth="1" min="1951" max="1951"/>
    <col width="97" bestFit="1" customWidth="1" min="1952" max="1952"/>
    <col width="94.5703125" bestFit="1" customWidth="1" min="1953" max="1953"/>
    <col width="97" bestFit="1" customWidth="1" min="1954" max="1955"/>
    <col width="99.140625" bestFit="1" customWidth="1" min="1956" max="1956"/>
    <col width="100.28515625" bestFit="1" customWidth="1" min="1957" max="1958"/>
    <col width="93.42578125" bestFit="1" customWidth="1" min="1959" max="1959"/>
    <col width="101.5703125" bestFit="1" customWidth="1" min="1960" max="1960"/>
    <col width="97" bestFit="1" customWidth="1" min="1961" max="1962"/>
    <col width="103.140625" bestFit="1" customWidth="1" min="1963" max="1963"/>
    <col width="92.28515625" bestFit="1" customWidth="1" min="1964" max="1964"/>
    <col width="98.5703125" bestFit="1" customWidth="1" min="1965" max="1965"/>
    <col width="87.28515625" bestFit="1" customWidth="1" min="1966" max="1966"/>
    <col width="92.28515625" bestFit="1" customWidth="1" min="1967" max="1967"/>
    <col width="84.42578125" bestFit="1" customWidth="1" min="1968" max="1968"/>
    <col width="99.42578125" bestFit="1" customWidth="1" min="1969" max="1969"/>
    <col width="77.5703125" bestFit="1" customWidth="1" min="1970" max="1970"/>
    <col width="91.5703125" bestFit="1" customWidth="1" min="1971" max="1971"/>
    <col width="88" bestFit="1" customWidth="1" min="1972" max="1972"/>
    <col width="100.28515625" bestFit="1" customWidth="1" min="1973" max="1973"/>
    <col width="101.140625" bestFit="1" customWidth="1" min="1974" max="1974"/>
    <col width="101.5703125" bestFit="1" customWidth="1" min="1975" max="1975"/>
    <col width="122.140625" bestFit="1" customWidth="1" min="1976" max="1976"/>
    <col width="101" bestFit="1" customWidth="1" min="1977" max="1977"/>
    <col width="93.5703125" bestFit="1" customWidth="1" min="1978" max="1978"/>
    <col width="102.42578125" bestFit="1" customWidth="1" min="1979" max="1979"/>
    <col width="108.5703125" bestFit="1" customWidth="1" min="1980" max="1980"/>
    <col width="98.42578125" bestFit="1" customWidth="1" min="1981" max="1981"/>
    <col width="93.5703125" bestFit="1" customWidth="1" min="1982" max="1982"/>
    <col width="98.7109375" bestFit="1" customWidth="1" min="1983" max="1983"/>
    <col width="103.42578125" bestFit="1" customWidth="1" min="1984" max="1984"/>
    <col width="96.5703125" bestFit="1" customWidth="1" min="1985" max="1985"/>
    <col width="97.140625" bestFit="1" customWidth="1" min="1986" max="1986"/>
    <col width="85" bestFit="1" customWidth="1" min="1987" max="1987"/>
    <col width="75.28515625" bestFit="1" customWidth="1" min="1988" max="1988"/>
    <col width="137.5703125" bestFit="1" customWidth="1" min="1989" max="1989"/>
    <col width="87.140625" bestFit="1" customWidth="1" min="1990" max="1990"/>
    <col width="84" bestFit="1" customWidth="1" min="1991" max="1991"/>
    <col width="91.42578125" bestFit="1" customWidth="1" min="1992" max="1992"/>
    <col width="80.5703125" bestFit="1" customWidth="1" min="1993" max="1993"/>
    <col width="76.28515625" bestFit="1" customWidth="1" min="1994" max="1994"/>
    <col width="94" bestFit="1" customWidth="1" min="1995" max="1995"/>
    <col width="93.42578125" bestFit="1" customWidth="1" min="1996" max="1996"/>
    <col width="92.42578125" bestFit="1" customWidth="1" min="1997" max="1998"/>
    <col width="93.140625" bestFit="1" customWidth="1" min="1999" max="1999"/>
    <col width="97.5703125" bestFit="1" customWidth="1" min="2000" max="2000"/>
    <col width="89.85546875" bestFit="1" customWidth="1" min="2001" max="2001"/>
    <col width="93.85546875" bestFit="1" customWidth="1" min="2002" max="2002"/>
    <col width="95.5703125" bestFit="1" customWidth="1" min="2003" max="2003"/>
    <col width="98" bestFit="1" customWidth="1" min="2004" max="2004"/>
    <col width="107.140625" bestFit="1" customWidth="1" min="2005" max="2005"/>
    <col width="100.85546875" bestFit="1" customWidth="1" min="2006" max="2006"/>
    <col width="98" bestFit="1" customWidth="1" min="2007" max="2007"/>
    <col width="85.28515625" bestFit="1" customWidth="1" min="2008" max="2008"/>
    <col width="80.7109375" bestFit="1" customWidth="1" min="2009" max="2009"/>
    <col width="88.28515625" bestFit="1" customWidth="1" min="2010" max="2010"/>
    <col width="91.5703125" bestFit="1" customWidth="1" min="2011" max="2011"/>
    <col width="94" bestFit="1" customWidth="1" min="2012" max="2012"/>
    <col width="94.7109375" bestFit="1" customWidth="1" min="2013" max="2013"/>
    <col width="98.42578125" bestFit="1" customWidth="1" min="2014" max="2015"/>
    <col width="99.85546875" bestFit="1" customWidth="1" min="2016" max="2016"/>
    <col width="91.28515625" bestFit="1" customWidth="1" min="2017" max="2017"/>
    <col width="92.28515625" bestFit="1" customWidth="1" min="2018" max="2018"/>
    <col width="94.140625" bestFit="1" customWidth="1" min="2019" max="2019"/>
    <col width="104.85546875" bestFit="1" customWidth="1" min="2020" max="2020"/>
    <col width="77" bestFit="1" customWidth="1" min="2021" max="2021"/>
    <col width="91.42578125" bestFit="1" customWidth="1" min="2022" max="2022"/>
    <col width="108.140625" bestFit="1" customWidth="1" min="2023" max="2023"/>
    <col width="109.5703125" bestFit="1" customWidth="1" min="2024" max="2024"/>
    <col width="104.42578125" bestFit="1" customWidth="1" min="2025" max="2025"/>
    <col width="103.85546875" bestFit="1" customWidth="1" min="2026" max="2026"/>
    <col width="109.5703125" bestFit="1" customWidth="1" min="2027" max="2028"/>
    <col width="101.28515625" bestFit="1" customWidth="1" min="2029" max="2030"/>
    <col width="112.5703125" bestFit="1" customWidth="1" min="2031" max="2032"/>
    <col width="105.7109375" bestFit="1" customWidth="1" min="2033" max="2033"/>
    <col width="103.85546875" bestFit="1" customWidth="1" min="2034" max="2034"/>
    <col width="92.28515625" bestFit="1" customWidth="1" min="2035" max="2035"/>
    <col width="91" bestFit="1" customWidth="1" min="2036" max="2036"/>
    <col width="92.28515625" bestFit="1" customWidth="1" min="2037" max="2037"/>
    <col width="93.85546875" bestFit="1" customWidth="1" min="2038" max="2038"/>
    <col width="96.85546875" bestFit="1" customWidth="1" min="2039" max="2039"/>
    <col width="97.140625" bestFit="1" customWidth="1" min="2040" max="2040"/>
    <col width="93.42578125" bestFit="1" customWidth="1" min="2041" max="2041"/>
    <col width="96.140625" bestFit="1" customWidth="1" min="2042" max="2042"/>
    <col width="101" bestFit="1" customWidth="1" min="2043" max="2043"/>
    <col width="101.28515625" bestFit="1" customWidth="1" min="2044" max="2044"/>
    <col width="101.5703125" bestFit="1" customWidth="1" min="2045" max="2046"/>
    <col width="89.42578125" bestFit="1" customWidth="1" min="2047" max="2047"/>
    <col width="90.85546875" bestFit="1" customWidth="1" min="2048" max="2048"/>
    <col width="94.42578125" bestFit="1" customWidth="1" min="2049" max="2049"/>
    <col width="95.42578125" bestFit="1" customWidth="1" min="2050" max="2050"/>
    <col width="97" bestFit="1" customWidth="1" min="2051" max="2051"/>
    <col width="85" bestFit="1" customWidth="1" min="2052" max="2052"/>
    <col width="86.140625" bestFit="1" customWidth="1" min="2053" max="2053"/>
    <col width="96.140625" bestFit="1" customWidth="1" min="2054" max="2055"/>
    <col width="80.140625" bestFit="1" customWidth="1" min="2056" max="2056"/>
    <col width="86" bestFit="1" customWidth="1" min="2057" max="2057"/>
    <col width="75.28515625" bestFit="1" customWidth="1" min="2058" max="2058"/>
    <col width="82.28515625" bestFit="1" customWidth="1" min="2059" max="2059"/>
    <col width="74.28515625" bestFit="1" customWidth="1" min="2060" max="2060"/>
    <col width="76.28515625" bestFit="1" customWidth="1" min="2061" max="2061"/>
    <col width="72" bestFit="1" customWidth="1" min="2062" max="2062"/>
    <col width="85.7109375" bestFit="1" customWidth="1" min="2063" max="2063"/>
    <col width="90.5703125" bestFit="1" customWidth="1" min="2064" max="2064"/>
    <col width="94.5703125" bestFit="1" customWidth="1" min="2065" max="2065"/>
    <col width="93.85546875" bestFit="1" customWidth="1" min="2066" max="2066"/>
    <col width="92.140625" bestFit="1" customWidth="1" min="2067" max="2067"/>
    <col width="97.28515625" bestFit="1" customWidth="1" min="2068" max="2068"/>
    <col width="96.42578125" bestFit="1" customWidth="1" min="2069" max="2071"/>
    <col width="96.28515625" bestFit="1" customWidth="1" min="2072" max="2072"/>
    <col width="97.28515625" bestFit="1" customWidth="1" min="2073" max="2073"/>
    <col width="88.42578125" bestFit="1" customWidth="1" min="2074" max="2074"/>
    <col width="102.42578125" bestFit="1" customWidth="1" min="2075" max="2075"/>
    <col width="113.42578125" bestFit="1" customWidth="1" min="2076" max="2076"/>
    <col width="110.5703125" bestFit="1" customWidth="1" min="2077" max="2077"/>
    <col width="102.42578125" bestFit="1" customWidth="1" min="2078" max="2078"/>
    <col width="110.140625" bestFit="1" customWidth="1" min="2079" max="2079"/>
    <col width="109.140625" bestFit="1" customWidth="1" min="2080" max="2080"/>
    <col width="92.140625" bestFit="1" customWidth="1" min="2081" max="2081"/>
    <col width="93.85546875" bestFit="1" customWidth="1" min="2082" max="2082"/>
    <col width="116" bestFit="1" customWidth="1" min="2083" max="2083"/>
    <col width="81.28515625" bestFit="1" customWidth="1" min="2084" max="2084"/>
    <col width="84.85546875" bestFit="1" customWidth="1" min="2085" max="2085"/>
    <col width="88" bestFit="1" customWidth="1" min="2086" max="2086"/>
    <col width="77" bestFit="1" customWidth="1" min="2087" max="2087"/>
    <col width="255.7109375" bestFit="1" customWidth="1" min="2088" max="2088"/>
    <col width="64.28515625" bestFit="1" customWidth="1" min="2089" max="2094"/>
    <col width="68.85546875" bestFit="1" customWidth="1" min="2095" max="2097"/>
    <col width="68.140625" bestFit="1" customWidth="1" min="2098" max="2098"/>
    <col width="65.7109375" bestFit="1" customWidth="1" min="2099" max="2099"/>
    <col width="68.140625" bestFit="1" customWidth="1" min="2100" max="2101"/>
    <col width="70.28515625" bestFit="1" customWidth="1" min="2102" max="2102"/>
    <col width="72.7109375" bestFit="1" customWidth="1" min="2103" max="2104"/>
    <col width="64.28515625" bestFit="1" customWidth="1" min="2105" max="2107"/>
    <col width="65.42578125" bestFit="1" customWidth="1" min="2108" max="2110"/>
    <col width="68.85546875" bestFit="1" customWidth="1" min="2111" max="2113"/>
    <col width="68.140625" bestFit="1" customWidth="1" min="2114" max="2114"/>
    <col width="65.7109375" bestFit="1" customWidth="1" min="2115" max="2115"/>
    <col width="68.140625" bestFit="1" customWidth="1" min="2116" max="2117"/>
    <col width="70.28515625" bestFit="1" customWidth="1" min="2118" max="2118"/>
    <col width="72.7109375" bestFit="1" customWidth="1" min="2119" max="2120"/>
    <col width="68.42578125" bestFit="1" customWidth="1" min="2121" max="2121"/>
    <col width="65.140625" bestFit="1" customWidth="1" min="2122" max="2122"/>
    <col width="66.28515625" bestFit="1" customWidth="1" min="2123" max="2123"/>
    <col width="70.140625" bestFit="1" customWidth="1" min="2124" max="2124"/>
    <col width="88.7109375" bestFit="1" customWidth="1" min="2125" max="2125"/>
    <col width="67.42578125" bestFit="1" customWidth="1" min="2126" max="2126"/>
    <col width="71.28515625" bestFit="1" customWidth="1" min="2127" max="2127"/>
    <col width="73.42578125" bestFit="1" customWidth="1" min="2128" max="2128"/>
    <col width="90.28515625" bestFit="1" customWidth="1" min="2129" max="2129"/>
    <col width="72.42578125" bestFit="1" customWidth="1" min="2130" max="2131"/>
    <col width="81.85546875" bestFit="1" customWidth="1" min="2132" max="2132"/>
    <col width="82.5703125" bestFit="1" customWidth="1" min="2133" max="2133"/>
    <col width="81.42578125" bestFit="1" customWidth="1" min="2134" max="2134"/>
    <col width="84.28515625" bestFit="1" customWidth="1" min="2135" max="2135"/>
    <col width="75" bestFit="1" customWidth="1" min="2136" max="2136"/>
    <col width="77.85546875" bestFit="1" customWidth="1" min="2137" max="2137"/>
    <col width="93.7109375" bestFit="1" customWidth="1" min="2138" max="2138"/>
    <col width="94.140625" bestFit="1" customWidth="1" min="2139" max="2139"/>
    <col width="78.85546875" bestFit="1" customWidth="1" min="2140" max="2140"/>
    <col width="75.42578125" bestFit="1" customWidth="1" min="2141" max="2141"/>
    <col width="81.42578125" bestFit="1" customWidth="1" min="2142" max="2142"/>
    <col width="62.85546875" bestFit="1" customWidth="1" min="2143" max="2143"/>
    <col width="255.7109375" bestFit="1" customWidth="1" min="2144" max="2144"/>
    <col width="68.42578125" bestFit="1" customWidth="1" min="2145" max="2145"/>
    <col width="65.5703125" bestFit="1" customWidth="1" min="2146" max="2147"/>
    <col width="73.85546875" bestFit="1" customWidth="1" min="2148" max="2148"/>
    <col width="70.85546875" bestFit="1" customWidth="1" min="2149" max="2149"/>
    <col width="75.85546875" bestFit="1" customWidth="1" min="2150" max="2150"/>
    <col width="70.28515625" bestFit="1" customWidth="1" min="2151" max="2151"/>
    <col width="72.7109375" bestFit="1" customWidth="1" min="2152" max="2152"/>
    <col width="73.140625" bestFit="1" customWidth="1" min="2153" max="2153"/>
    <col width="76.5703125" bestFit="1" customWidth="1" min="2154" max="2154"/>
    <col width="73.7109375" bestFit="1" customWidth="1" min="2155" max="2155"/>
    <col width="77.85546875" bestFit="1" customWidth="1" min="2156" max="2156"/>
    <col width="78.5703125" bestFit="1" customWidth="1" min="2157" max="2157"/>
    <col width="77.85546875" bestFit="1" customWidth="1" min="2158" max="2158"/>
    <col width="79.85546875" bestFit="1" customWidth="1" min="2159" max="2159"/>
    <col width="77.85546875" bestFit="1" customWidth="1" min="2160" max="2160"/>
    <col width="76.140625" bestFit="1" customWidth="1" min="2161" max="2161"/>
    <col width="77.85546875" bestFit="1" customWidth="1" min="2162" max="2162"/>
    <col width="78.5703125" bestFit="1" customWidth="1" min="2163" max="2163"/>
    <col width="81" bestFit="1" customWidth="1" min="2164" max="2164"/>
    <col width="80.42578125" bestFit="1" customWidth="1" min="2165" max="2165"/>
    <col width="76" bestFit="1" customWidth="1" min="2166" max="2167"/>
    <col width="76.7109375" bestFit="1" customWidth="1" min="2168" max="2169"/>
    <col width="81.140625" bestFit="1" customWidth="1" min="2170" max="2170"/>
    <col width="78.5703125" bestFit="1" customWidth="1" min="2171" max="2171"/>
    <col width="81" bestFit="1" customWidth="1" min="2172" max="2173"/>
    <col width="79.5703125" bestFit="1" customWidth="1" min="2174" max="2175"/>
    <col width="80.28515625" bestFit="1" customWidth="1" min="2176" max="2176"/>
    <col width="79.5703125" bestFit="1" customWidth="1" min="2177" max="2177"/>
    <col width="80.28515625" bestFit="1" customWidth="1" min="2178" max="2178"/>
    <col width="82.140625" bestFit="1" customWidth="1" min="2179" max="2179"/>
    <col width="84.5703125" bestFit="1" customWidth="1" min="2180" max="2181"/>
    <col width="81.85546875" bestFit="1" customWidth="1" min="2182" max="2182"/>
    <col width="78.7109375" bestFit="1" customWidth="1" min="2183" max="2185"/>
    <col width="77" bestFit="1" customWidth="1" min="2186" max="2186"/>
    <col width="79.42578125" bestFit="1" customWidth="1" min="2187" max="2188"/>
    <col width="71.85546875" bestFit="1" customWidth="1" min="2189" max="2189"/>
    <col width="96.42578125" bestFit="1" customWidth="1" min="2190" max="2190"/>
    <col width="71.85546875" bestFit="1" customWidth="1" min="2191" max="2191"/>
    <col width="56" bestFit="1" customWidth="1" min="2192" max="2192"/>
    <col width="59.85546875" bestFit="1" customWidth="1" min="2193" max="2193"/>
    <col width="71.7109375" bestFit="1" customWidth="1" min="2194" max="2194"/>
    <col width="72" bestFit="1" customWidth="1" min="2195" max="2195"/>
    <col width="73.85546875" bestFit="1" customWidth="1" min="2196" max="2196"/>
    <col width="68.5703125" bestFit="1" customWidth="1" min="2197" max="2197"/>
    <col width="69.28515625" bestFit="1" customWidth="1" min="2198" max="2198"/>
    <col width="73.140625" bestFit="1" customWidth="1" min="2199" max="2199"/>
    <col width="67.85546875" bestFit="1" customWidth="1" min="2200" max="2200"/>
    <col width="72.85546875" bestFit="1" customWidth="1" min="2201" max="2201"/>
    <col width="73" bestFit="1" customWidth="1" min="2202" max="2202"/>
    <col width="74.5703125" bestFit="1" customWidth="1" min="2203" max="2203"/>
    <col width="75.28515625" bestFit="1" customWidth="1" min="2204" max="2204"/>
    <col width="83.7109375" bestFit="1" customWidth="1" min="2205" max="2205"/>
    <col width="81.85546875" bestFit="1" customWidth="1" min="2206" max="2206"/>
    <col width="78.7109375" bestFit="1" customWidth="1" min="2207" max="2207"/>
    <col width="76" bestFit="1" customWidth="1" min="2208" max="2208"/>
    <col width="83.7109375" bestFit="1" customWidth="1" min="2209" max="2209"/>
    <col width="81.85546875" bestFit="1" customWidth="1" min="2210" max="2210"/>
    <col width="102.42578125" bestFit="1" customWidth="1" min="2211" max="2212"/>
    <col width="115.28515625" bestFit="1" customWidth="1" min="2213" max="2213"/>
    <col width="101.42578125" bestFit="1" customWidth="1" min="2214" max="2214"/>
    <col width="105.5703125" bestFit="1" customWidth="1" min="2215" max="2215"/>
    <col width="86.28515625" bestFit="1" customWidth="1" min="2216" max="2216"/>
    <col width="77" bestFit="1" customWidth="1" min="2217" max="2217"/>
    <col width="94.42578125" bestFit="1" customWidth="1" min="2218" max="2218"/>
    <col width="93" bestFit="1" customWidth="1" min="2219" max="2219"/>
    <col width="95.5703125" bestFit="1" customWidth="1" min="2220" max="2220"/>
    <col width="98.28515625" bestFit="1" customWidth="1" min="2221" max="2221"/>
    <col width="97.5703125" bestFit="1" customWidth="1" min="2222" max="2223"/>
    <col width="95.140625" bestFit="1" customWidth="1" min="2224" max="2224"/>
    <col width="77.7109375" bestFit="1" customWidth="1" min="2225" max="2225"/>
    <col width="76.7109375" bestFit="1" customWidth="1" min="2226" max="2226"/>
    <col width="76.28515625" bestFit="1" customWidth="1" min="2227" max="2227"/>
    <col width="70.85546875" bestFit="1" customWidth="1" min="2228" max="2229"/>
    <col width="73.7109375" bestFit="1" customWidth="1" min="2230" max="2230"/>
    <col width="67.85546875" bestFit="1" customWidth="1" min="2231" max="2233"/>
    <col width="73.7109375" bestFit="1" customWidth="1" min="2234" max="2236"/>
    <col width="66.140625" bestFit="1" customWidth="1" min="2237" max="2237"/>
    <col width="68.5703125" bestFit="1" customWidth="1" min="2238" max="2239"/>
    <col width="66.140625" bestFit="1" customWidth="1" min="2240" max="2240"/>
    <col width="68.5703125" bestFit="1" customWidth="1" min="2241" max="2242"/>
    <col width="83.5703125" bestFit="1" customWidth="1" min="2243" max="2243"/>
    <col width="89.5703125" bestFit="1" customWidth="1" min="2244" max="2244"/>
    <col width="65.5703125" bestFit="1" customWidth="1" min="2245" max="2245"/>
    <col width="81.85546875" bestFit="1" customWidth="1" min="2246" max="2246"/>
    <col width="255.7109375" bestFit="1" customWidth="1" min="2247" max="2247"/>
    <col width="82.5703125" bestFit="1" customWidth="1" min="2248" max="2248"/>
    <col width="82.42578125" bestFit="1" customWidth="1" min="2249" max="2249"/>
    <col width="83.140625" bestFit="1" customWidth="1" min="2250" max="2250"/>
    <col width="87.85546875" bestFit="1" customWidth="1" min="2251" max="2252"/>
    <col width="83.140625" bestFit="1" customWidth="1" min="2253" max="2254"/>
    <col width="87.85546875" bestFit="1" customWidth="1" min="2255" max="2255"/>
    <col width="87" bestFit="1" customWidth="1" min="2256" max="2258"/>
    <col width="89.28515625" bestFit="1" customWidth="1" min="2259" max="2259"/>
    <col width="91.5703125" bestFit="1" customWidth="1" min="2260" max="2261"/>
    <col width="82.42578125" bestFit="1" customWidth="1" min="2262" max="2264"/>
    <col width="83.7109375" bestFit="1" customWidth="1" min="2265" max="2267"/>
    <col width="87" bestFit="1" customWidth="1" min="2268" max="2270"/>
    <col width="87.28515625" bestFit="1" customWidth="1" min="2271" max="2271"/>
    <col width="86.28515625" bestFit="1" customWidth="1" min="2272" max="2274"/>
    <col width="92" bestFit="1" customWidth="1" min="2275" max="2275"/>
    <col width="90.85546875" bestFit="1" customWidth="1" min="2276" max="2277"/>
    <col width="159" bestFit="1" customWidth="1" min="2278" max="2278"/>
    <col width="158.7109375" bestFit="1" customWidth="1" min="2279" max="2279"/>
    <col width="151.28515625" bestFit="1" customWidth="1" min="2280" max="2280"/>
    <col width="146.140625" bestFit="1" customWidth="1" min="2281" max="2281"/>
    <col width="65" bestFit="1" customWidth="1" min="2282" max="2282"/>
    <col width="84.42578125" bestFit="1" customWidth="1" min="2283" max="2283"/>
    <col width="85.42578125" bestFit="1" customWidth="1" min="2284" max="2285"/>
    <col width="82.140625" bestFit="1" customWidth="1" min="2286" max="2286"/>
    <col width="88.28515625" bestFit="1" customWidth="1" min="2287" max="2287"/>
    <col width="84.42578125" bestFit="1" customWidth="1" min="2288" max="2289"/>
    <col width="89.85546875" bestFit="1" customWidth="1" min="2290" max="2290"/>
    <col width="145" bestFit="1" customWidth="1" min="2291" max="2291"/>
    <col width="90.5703125" bestFit="1" customWidth="1" min="2292" max="2294"/>
    <col width="77.28515625" bestFit="1" customWidth="1" min="2295" max="2295"/>
    <col width="83.5703125" bestFit="1" customWidth="1" min="2296" max="2296"/>
    <col width="144.28515625" bestFit="1" customWidth="1" min="2297" max="2297"/>
    <col width="149" bestFit="1" customWidth="1" min="2298" max="2298"/>
    <col width="80.28515625" bestFit="1" customWidth="1" min="2299" max="2299"/>
    <col width="73.5703125" bestFit="1" customWidth="1" min="2300" max="2300"/>
    <col width="80.5703125" bestFit="1" customWidth="1" min="2301" max="2301"/>
    <col width="93.5703125" bestFit="1" customWidth="1" min="2302" max="2302"/>
    <col width="108.7109375" bestFit="1" customWidth="1" min="2303" max="2303"/>
    <col width="74.5703125" bestFit="1" customWidth="1" min="2304" max="2304"/>
    <col width="80.5703125" bestFit="1" customWidth="1" min="2305" max="2305"/>
    <col width="89.7109375" bestFit="1" customWidth="1" min="2306" max="2306"/>
    <col width="90.85546875" bestFit="1" customWidth="1" min="2307" max="2307"/>
    <col width="89.42578125" bestFit="1" customWidth="1" min="2308" max="2308"/>
    <col width="84.7109375" bestFit="1" customWidth="1" min="2309" max="2309"/>
    <col width="98" bestFit="1" customWidth="1" min="2310" max="2310"/>
    <col width="143.85546875" bestFit="1" customWidth="1" min="2311" max="2311"/>
    <col width="170" bestFit="1" customWidth="1" min="2312" max="2312"/>
    <col width="148.140625" bestFit="1" customWidth="1" min="2313" max="2313"/>
    <col width="167.85546875" bestFit="1" customWidth="1" min="2314" max="2314"/>
    <col width="167.28515625" bestFit="1" customWidth="1" min="2315" max="2315"/>
    <col width="140.5703125" bestFit="1" customWidth="1" min="2316" max="2316"/>
    <col width="81.5703125" bestFit="1" customWidth="1" min="2317" max="2318"/>
    <col width="92.85546875" bestFit="1" customWidth="1" min="2319" max="2319"/>
    <col width="79" bestFit="1" customWidth="1" min="2320" max="2320"/>
    <col width="82.42578125" bestFit="1" customWidth="1" min="2321" max="2321"/>
    <col width="139.7109375" bestFit="1" customWidth="1" min="2322" max="2322"/>
    <col width="90.85546875" bestFit="1" customWidth="1" min="2323" max="2323"/>
    <col width="93.7109375" bestFit="1" customWidth="1" min="2324" max="2324"/>
    <col width="93.28515625" bestFit="1" customWidth="1" min="2325" max="2325"/>
    <col width="94.42578125" bestFit="1" customWidth="1" min="2326" max="2326"/>
    <col width="146.28515625" bestFit="1" customWidth="1" min="2327" max="2327"/>
    <col width="82.28515625" bestFit="1" customWidth="1" min="2328" max="2330"/>
    <col width="85.140625" bestFit="1" customWidth="1" min="2331" max="2332"/>
    <col width="82.28515625" bestFit="1" customWidth="1" min="2333" max="2333"/>
    <col width="135.42578125" bestFit="1" customWidth="1" min="2334" max="2334"/>
    <col width="85.140625" bestFit="1" customWidth="1" min="2335" max="2335"/>
    <col width="84.85546875" bestFit="1" customWidth="1" min="2336" max="2336"/>
    <col width="82.5703125" bestFit="1" customWidth="1" min="2337" max="2337"/>
    <col width="84.85546875" bestFit="1" customWidth="1" min="2338" max="2338"/>
    <col width="70.85546875" bestFit="1" customWidth="1" min="2339" max="2339"/>
    <col width="82.42578125" bestFit="1" customWidth="1" min="2340" max="2340"/>
    <col width="77.140625" bestFit="1" customWidth="1" min="2341" max="2341"/>
    <col width="82.42578125" bestFit="1" customWidth="1" min="2342" max="2342"/>
    <col width="77.140625" bestFit="1" customWidth="1" min="2343" max="2343"/>
    <col width="69.28515625" bestFit="1" customWidth="1" min="2344" max="2344"/>
    <col width="72.140625" bestFit="1" customWidth="1" min="2345" max="2345"/>
    <col width="125.28515625" bestFit="1" customWidth="1" min="2346" max="2346"/>
    <col width="72.140625" bestFit="1" customWidth="1" min="2347" max="2347"/>
    <col width="125.28515625" bestFit="1" customWidth="1" min="2348" max="2348"/>
    <col width="75.7109375" bestFit="1" customWidth="1" min="2349" max="2349"/>
    <col width="76.5703125" bestFit="1" customWidth="1" min="2350" max="2350"/>
    <col width="75.42578125" bestFit="1" customWidth="1" min="2351" max="2351"/>
    <col width="79.140625" bestFit="1" customWidth="1" min="2352" max="2352"/>
    <col width="76.140625" bestFit="1" customWidth="1" min="2353" max="2353"/>
    <col width="153" bestFit="1" customWidth="1" min="2354" max="2354"/>
    <col width="77.7109375" bestFit="1" customWidth="1" min="2355" max="2355"/>
    <col width="80" bestFit="1" customWidth="1" min="2356" max="2356"/>
    <col width="130.85546875" bestFit="1" customWidth="1" min="2357" max="2357"/>
    <col width="73" bestFit="1" customWidth="1" min="2358" max="2358"/>
    <col width="71.85546875" bestFit="1" customWidth="1" min="2359" max="2359"/>
    <col width="74.5703125" bestFit="1" customWidth="1" min="2360" max="2360"/>
    <col width="80.28515625" bestFit="1" customWidth="1" min="2361" max="2361"/>
    <col width="80.7109375" bestFit="1" customWidth="1" min="2362" max="2362"/>
    <col width="132.28515625" bestFit="1" customWidth="1" min="2363" max="2363"/>
    <col width="75.7109375" bestFit="1" customWidth="1" min="2364" max="2364"/>
    <col width="80.28515625" bestFit="1" customWidth="1" min="2365" max="2365"/>
    <col width="139.28515625" bestFit="1" customWidth="1" min="2366" max="2366"/>
    <col width="128.7109375" bestFit="1" customWidth="1" min="2367" max="2367"/>
    <col width="72.7109375" bestFit="1" customWidth="1" min="2368" max="2370"/>
    <col width="125.85546875" bestFit="1" customWidth="1" min="2371" max="2371"/>
    <col width="72.7109375" bestFit="1" customWidth="1" min="2372" max="2373"/>
    <col width="76.140625" bestFit="1" customWidth="1" min="2374" max="2374"/>
    <col width="145.7109375" bestFit="1" customWidth="1" min="2375" max="2375"/>
    <col width="78.5703125" bestFit="1" customWidth="1" min="2376" max="2378"/>
    <col width="82.28515625" bestFit="1" customWidth="1" min="2379" max="2379"/>
    <col width="85.140625" bestFit="1" customWidth="1" min="2380" max="2380"/>
    <col width="135.42578125" bestFit="1" customWidth="1" min="2381" max="2381"/>
    <col width="85.140625" bestFit="1" customWidth="1" min="2382" max="2387"/>
    <col width="84.7109375" bestFit="1" customWidth="1" min="2388" max="2388"/>
    <col width="88.5703125" bestFit="1" customWidth="1" min="2389" max="2389"/>
    <col width="83" bestFit="1" customWidth="1" min="2390" max="2390"/>
    <col width="90.140625" bestFit="1" customWidth="1" min="2391" max="2393"/>
    <col width="88.42578125" bestFit="1" customWidth="1" min="2394" max="2394"/>
    <col width="90.7109375" bestFit="1" customWidth="1" min="2395" max="2396"/>
    <col width="88.42578125" bestFit="1" customWidth="1" min="2397" max="2397"/>
    <col width="90.7109375" bestFit="1" customWidth="1" min="2398" max="2399"/>
    <col width="88.28515625" bestFit="1" customWidth="1" min="2400" max="2400"/>
    <col width="84.85546875" bestFit="1" customWidth="1" min="2401" max="2401"/>
    <col width="92.85546875" bestFit="1" customWidth="1" min="2402" max="2403"/>
    <col width="93.28515625" bestFit="1" customWidth="1" min="2404" max="2405"/>
    <col width="145.7109375" bestFit="1" customWidth="1" min="2406" max="2407"/>
    <col width="84.85546875" bestFit="1" customWidth="1" min="2408" max="2408"/>
    <col width="90.85546875" bestFit="1" customWidth="1" min="2409" max="2409"/>
    <col width="93.28515625" bestFit="1" customWidth="1" min="2410" max="2411"/>
    <col width="91" bestFit="1" customWidth="1" min="2412" max="2414"/>
    <col width="91.28515625" bestFit="1" customWidth="1" min="2415" max="2415"/>
    <col width="90.28515625" bestFit="1" customWidth="1" min="2416" max="2416"/>
    <col width="101.85546875" bestFit="1" customWidth="1" min="2417" max="2417"/>
    <col width="95.28515625" bestFit="1" customWidth="1" min="2418" max="2419"/>
    <col width="89.7109375" bestFit="1" customWidth="1" min="2420" max="2420"/>
    <col width="89.140625" bestFit="1" customWidth="1" min="2421" max="2424"/>
    <col width="89.5703125" bestFit="1" customWidth="1" min="2425" max="2426"/>
    <col width="87.140625" bestFit="1" customWidth="1" min="2427" max="2427"/>
    <col width="83.28515625" bestFit="1" customWidth="1" min="2428" max="2428"/>
    <col width="75" bestFit="1" customWidth="1" min="2429" max="2429"/>
    <col width="78" bestFit="1" customWidth="1" min="2430" max="2430"/>
    <col width="125.140625" bestFit="1" customWidth="1" min="2431" max="2431"/>
    <col width="131" bestFit="1" customWidth="1" min="2432" max="2432"/>
    <col width="74" bestFit="1" customWidth="1" min="2433" max="2433"/>
    <col width="127.85546875" bestFit="1" customWidth="1" min="2434" max="2434"/>
    <col width="133.85546875" bestFit="1" customWidth="1" min="2435" max="2435"/>
    <col width="76.28515625" bestFit="1" customWidth="1" min="2436" max="2436"/>
    <col width="74" bestFit="1" customWidth="1" min="2437" max="2437"/>
    <col width="79" bestFit="1" customWidth="1" min="2438" max="2438"/>
    <col width="137.140625" bestFit="1" customWidth="1" min="2439" max="2439"/>
    <col width="133.42578125" bestFit="1" customWidth="1" min="2440" max="2440"/>
    <col width="135.28515625" bestFit="1" customWidth="1" min="2441" max="2441"/>
    <col width="130.5703125" bestFit="1" customWidth="1" min="2442" max="2442"/>
    <col width="78.28515625" bestFit="1" customWidth="1" min="2443" max="2443"/>
    <col width="81.140625" bestFit="1" customWidth="1" min="2444" max="2444"/>
    <col width="131.42578125" bestFit="1" customWidth="1" min="2445" max="2445"/>
    <col width="77.42578125" bestFit="1" customWidth="1" min="2446" max="2446"/>
    <col width="139.42578125" bestFit="1" customWidth="1" min="2447" max="2447"/>
    <col width="89.140625" bestFit="1" customWidth="1" min="2448" max="2448"/>
    <col width="146.140625" bestFit="1" customWidth="1" min="2449" max="2449"/>
    <col width="83.28515625" bestFit="1" customWidth="1" min="2450" max="2450"/>
    <col width="82.42578125" bestFit="1" customWidth="1" min="2451" max="2451"/>
    <col width="85.28515625" bestFit="1" customWidth="1" min="2452" max="2452"/>
    <col width="89.140625" bestFit="1" customWidth="1" min="2453" max="2453"/>
    <col width="93.7109375" bestFit="1" customWidth="1" min="2454" max="2454"/>
    <col width="141.7109375" bestFit="1" customWidth="1" min="2455" max="2455"/>
    <col width="168.5703125" bestFit="1" customWidth="1" min="2456" max="2456"/>
    <col width="151.42578125" bestFit="1" customWidth="1" min="2457" max="2457"/>
    <col width="156" bestFit="1" customWidth="1" min="2458" max="2458"/>
    <col width="88.85546875" bestFit="1" customWidth="1" min="2459" max="2459"/>
    <col width="255.7109375" bestFit="1" customWidth="1" min="2460" max="2462"/>
    <col width="216.7109375" bestFit="1" customWidth="1" min="2463" max="2463"/>
    <col width="255.7109375" bestFit="1" customWidth="1" min="2464" max="2552"/>
    <col width="250" bestFit="1" customWidth="1" min="2553" max="2553"/>
    <col width="255.7109375" bestFit="1" customWidth="1" min="2554" max="2582"/>
    <col width="245.85546875" bestFit="1" customWidth="1" min="2583" max="2583"/>
    <col width="255.7109375" bestFit="1" customWidth="1" min="2584" max="2590"/>
    <col width="253.85546875" bestFit="1" customWidth="1" min="2591" max="2591"/>
    <col width="255.7109375" bestFit="1" customWidth="1" min="2592" max="2600"/>
    <col width="251.85546875" bestFit="1" customWidth="1" min="2601" max="2601"/>
    <col width="255.7109375" bestFit="1" customWidth="1" min="2602" max="2615"/>
    <col width="254.7109375" bestFit="1" customWidth="1" min="2616" max="2616"/>
    <col width="255.7109375" bestFit="1" customWidth="1" min="2617" max="2666"/>
    <col width="246.140625" bestFit="1" customWidth="1" min="2667" max="2667"/>
    <col width="255.7109375" bestFit="1" customWidth="1" min="2668" max="2672"/>
    <col width="69.140625" bestFit="1" customWidth="1" min="2673" max="2673"/>
    <col width="99.7109375" bestFit="1" customWidth="1" min="2674" max="2674"/>
    <col width="73.42578125" bestFit="1" customWidth="1" min="2675" max="2675"/>
    <col width="75.85546875" bestFit="1" customWidth="1" min="2676" max="2676"/>
    <col width="96.42578125" bestFit="1" customWidth="1" min="2677" max="2677"/>
    <col width="79.140625" bestFit="1" customWidth="1" min="2678" max="2678"/>
    <col width="83.28515625" bestFit="1" customWidth="1" min="2679" max="2679"/>
    <col width="73.85546875" bestFit="1" customWidth="1" min="2680" max="2680"/>
    <col width="114.7109375" bestFit="1" customWidth="1" min="2681" max="2681"/>
    <col width="76.28515625" bestFit="1" customWidth="1" min="2682" max="2682"/>
    <col width="74.85546875" bestFit="1" customWidth="1" min="2683" max="2683"/>
    <col width="80.140625" bestFit="1" customWidth="1" min="2684" max="2684"/>
    <col width="82.42578125" bestFit="1" customWidth="1" min="2685" max="2685"/>
    <col width="75" bestFit="1" customWidth="1" min="2686" max="2686"/>
    <col width="67.5703125" bestFit="1" customWidth="1" min="2687" max="2687"/>
    <col width="80.140625" bestFit="1" customWidth="1" min="2688" max="2688"/>
    <col width="75" bestFit="1" customWidth="1" min="2689" max="2689"/>
    <col width="82.42578125" bestFit="1" customWidth="1" min="2690" max="2690"/>
    <col width="54.85546875" bestFit="1" customWidth="1" min="2691" max="2691"/>
    <col width="57" bestFit="1" customWidth="1" min="2692" max="2693"/>
    <col width="54.85546875" bestFit="1" customWidth="1" min="2694" max="2694"/>
    <col width="61.5703125" bestFit="1" customWidth="1" min="2695" max="2697"/>
    <col width="67.28515625" bestFit="1" customWidth="1" min="2698" max="2698"/>
    <col width="70" bestFit="1" customWidth="1" min="2699" max="2699"/>
    <col width="71.85546875" bestFit="1" customWidth="1" min="2700" max="2700"/>
    <col width="67.7109375" bestFit="1" customWidth="1" min="2701" max="2701"/>
    <col width="61.42578125" bestFit="1" customWidth="1" min="2702" max="2702"/>
    <col width="57" bestFit="1" customWidth="1" min="2703" max="2703"/>
    <col width="56" bestFit="1" customWidth="1" min="2704" max="2704"/>
    <col width="57.28515625" bestFit="1" customWidth="1" min="2705" max="2706"/>
    <col width="73.5703125" bestFit="1" customWidth="1" min="2707" max="2707"/>
    <col width="68.42578125" bestFit="1" customWidth="1" min="2708" max="2708"/>
    <col width="63.140625" bestFit="1" customWidth="1" min="2709" max="2709"/>
    <col width="65.42578125" bestFit="1" customWidth="1" min="2710" max="2710"/>
    <col width="64.140625" bestFit="1" customWidth="1" min="2711" max="2711"/>
    <col width="66.28515625" bestFit="1" customWidth="1" min="2712" max="2712"/>
    <col width="70" bestFit="1" customWidth="1" min="2713" max="2714"/>
    <col width="60.140625" bestFit="1" customWidth="1" min="2715" max="2715"/>
    <col width="73.85546875" bestFit="1" customWidth="1" min="2716" max="2716"/>
    <col width="164.85546875" bestFit="1" customWidth="1" min="2717" max="2717"/>
    <col width="150.140625" bestFit="1" customWidth="1" min="2718" max="2718"/>
    <col width="143.85546875" bestFit="1" customWidth="1" min="2719" max="2719"/>
    <col width="161.140625" bestFit="1" customWidth="1" min="2720" max="2720"/>
    <col width="153.5703125" bestFit="1" customWidth="1" min="2721" max="2722"/>
    <col width="162.28515625" bestFit="1" customWidth="1" min="2723" max="2724"/>
    <col width="210.85546875" bestFit="1" customWidth="1" min="2725" max="2725"/>
    <col width="200.85546875" bestFit="1" customWidth="1" min="2726" max="2726"/>
    <col width="146.85546875" bestFit="1" customWidth="1" min="2727" max="2727"/>
    <col width="175" bestFit="1" customWidth="1" min="2728" max="2728"/>
    <col width="80.7109375" bestFit="1" customWidth="1" min="2729" max="2729"/>
    <col width="72" bestFit="1" customWidth="1" min="2730" max="2730"/>
    <col width="62.42578125" bestFit="1" customWidth="1" min="2731" max="2731"/>
    <col width="66.42578125" bestFit="1" customWidth="1" min="2732" max="2732"/>
    <col width="78.5703125" bestFit="1" customWidth="1" min="2733" max="2733"/>
    <col width="68" bestFit="1" customWidth="1" min="2734" max="2734"/>
    <col width="71.140625" bestFit="1" customWidth="1" min="2735" max="2735"/>
    <col width="80.7109375" bestFit="1" customWidth="1" min="2736" max="2736"/>
    <col width="81.28515625" bestFit="1" customWidth="1" min="2737" max="2737"/>
    <col width="88" bestFit="1" customWidth="1" min="2738" max="2738"/>
    <col width="88.5703125" bestFit="1" customWidth="1" min="2739" max="2739"/>
    <col width="75.7109375" bestFit="1" customWidth="1" min="2740" max="2740"/>
    <col width="85.140625" bestFit="1" customWidth="1" min="2741" max="2741"/>
    <col width="74.7109375" bestFit="1" customWidth="1" min="2742" max="2742"/>
    <col width="80.7109375" bestFit="1" customWidth="1" min="2743" max="2743"/>
    <col width="71.7109375" bestFit="1" customWidth="1" min="2744" max="2744"/>
    <col width="78" bestFit="1" customWidth="1" min="2745" max="2745"/>
    <col width="59" bestFit="1" customWidth="1" min="2746" max="2746"/>
    <col width="73.28515625" bestFit="1" customWidth="1" min="2747" max="2747"/>
    <col width="74.5703125" bestFit="1" customWidth="1" min="2748" max="2748"/>
    <col width="79.85546875" bestFit="1" customWidth="1" min="2749" max="2749"/>
    <col width="71.5703125" bestFit="1" customWidth="1" min="2750" max="2750"/>
    <col width="74.140625" bestFit="1" customWidth="1" min="2751" max="2751"/>
    <col width="73.5703125" bestFit="1" customWidth="1" min="2752" max="2752"/>
    <col width="74" bestFit="1" customWidth="1" min="2753" max="2753"/>
    <col width="73.5703125" bestFit="1" customWidth="1" min="2754" max="2754"/>
    <col width="91.85546875" bestFit="1" customWidth="1" min="2755" max="2755"/>
    <col width="73.5703125" bestFit="1" customWidth="1" min="2756" max="2756"/>
    <col width="91.28515625" bestFit="1" customWidth="1" min="2757" max="2757"/>
    <col width="85.28515625" bestFit="1" customWidth="1" min="2758" max="2759"/>
    <col width="89.85546875" bestFit="1" customWidth="1" min="2760" max="2760"/>
    <col width="98.42578125" bestFit="1" customWidth="1" min="2761" max="2762"/>
    <col width="74.42578125" bestFit="1" customWidth="1" min="2763" max="2765"/>
    <col width="90.42578125" bestFit="1" customWidth="1" min="2766" max="2767"/>
    <col width="98.5703125" bestFit="1" customWidth="1" min="2768" max="2769"/>
    <col width="84.85546875" bestFit="1" customWidth="1" min="2770" max="2770"/>
    <col width="95.42578125" bestFit="1" customWidth="1" min="2771" max="2772"/>
    <col width="77.7109375" bestFit="1" customWidth="1" min="2773" max="2774"/>
    <col width="79.5703125" bestFit="1" customWidth="1" min="2775" max="2775"/>
    <col width="99.28515625" bestFit="1" customWidth="1" min="2776" max="2777"/>
    <col width="81.42578125" bestFit="1" customWidth="1" min="2778" max="2778"/>
    <col width="110" bestFit="1" customWidth="1" min="2779" max="2779"/>
    <col width="75.7109375" bestFit="1" customWidth="1" min="2780" max="2780"/>
    <col width="77.85546875" bestFit="1" customWidth="1" min="2781" max="2781"/>
    <col width="79.42578125" bestFit="1" customWidth="1" min="2782" max="2782"/>
    <col width="84.7109375" bestFit="1" customWidth="1" min="2783" max="2783"/>
    <col width="83" bestFit="1" customWidth="1" min="2784" max="2784"/>
    <col width="76.140625" bestFit="1" customWidth="1" min="2785" max="2785"/>
    <col width="62.42578125" bestFit="1" customWidth="1" min="2786" max="2786"/>
    <col width="62" bestFit="1" customWidth="1" min="2787" max="2787"/>
    <col width="11.28515625" bestFit="1" customWidth="1" min="2788" max="2788"/>
  </cols>
  <sheetData>
    <row r="3">
      <c r="A3" s="54" t="inlineStr">
        <is>
          <t>Row Labels</t>
        </is>
      </c>
      <c r="B3" t="inlineStr">
        <is>
          <t>Count of PriceLink</t>
        </is>
      </c>
    </row>
    <row r="4">
      <c r="A4" s="55" t="inlineStr">
        <is>
          <t>Amazon</t>
        </is>
      </c>
      <c r="B4" t="n">
        <v>346</v>
      </c>
    </row>
    <row r="5">
      <c r="A5" s="55" t="inlineStr">
        <is>
          <t>Komputronik</t>
        </is>
      </c>
      <c r="B5" t="n">
        <v>352</v>
      </c>
    </row>
    <row r="6">
      <c r="A6" s="55" t="inlineStr">
        <is>
          <t>Media Expert</t>
        </is>
      </c>
      <c r="B6" t="n">
        <v>354</v>
      </c>
    </row>
    <row r="7">
      <c r="A7" s="55" t="inlineStr">
        <is>
          <t>Neonet</t>
        </is>
      </c>
      <c r="B7" t="n">
        <v>353</v>
      </c>
    </row>
    <row r="8">
      <c r="A8" s="55" t="inlineStr">
        <is>
          <t>Oleole</t>
        </is>
      </c>
      <c r="B8" t="n">
        <v>265</v>
      </c>
    </row>
    <row r="9">
      <c r="A9" s="55" t="inlineStr">
        <is>
          <t>Orange</t>
        </is>
      </c>
      <c r="B9" t="n">
        <v>166</v>
      </c>
    </row>
    <row r="10">
      <c r="A10" s="55" t="inlineStr">
        <is>
          <t>Play</t>
        </is>
      </c>
      <c r="B10" t="n">
        <v>214</v>
      </c>
    </row>
    <row r="11">
      <c r="A11" s="55" t="inlineStr">
        <is>
          <t>RTV Euro AGD</t>
        </is>
      </c>
      <c r="B11" t="n">
        <v>379</v>
      </c>
    </row>
    <row r="12">
      <c r="A12" s="55" t="inlineStr">
        <is>
          <t>T-Mobile</t>
        </is>
      </c>
      <c r="B12" t="n">
        <v>215</v>
      </c>
    </row>
    <row r="13">
      <c r="A13" s="55" t="inlineStr">
        <is>
          <t>XiaomiPL</t>
        </is>
      </c>
      <c r="B13" t="n">
        <v>65</v>
      </c>
    </row>
    <row r="14">
      <c r="A14" s="55" t="inlineStr">
        <is>
          <t>Zadowolenie</t>
        </is>
      </c>
      <c r="B14" t="n">
        <v>114</v>
      </c>
    </row>
    <row r="15">
      <c r="A15" s="55" t="inlineStr">
        <is>
          <t>Grand Total</t>
        </is>
      </c>
      <c r="B15" t="n">
        <v>2823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E21"/>
  <sheetViews>
    <sheetView showGridLines="0" workbookViewId="0">
      <selection activeCell="A1" sqref="A1"/>
    </sheetView>
  </sheetViews>
  <sheetFormatPr baseColWidth="8" defaultColWidth="14.42578125" defaultRowHeight="15" customHeight="1"/>
  <cols>
    <col width="13.7109375" customWidth="1" min="1" max="1"/>
    <col width="14.7109375" customWidth="1" min="2" max="2"/>
    <col width="8.7109375" customWidth="1" min="3" max="3"/>
    <col width="17.5703125" customWidth="1" min="4" max="4"/>
    <col width="8.7109375" customWidth="1" min="5" max="6"/>
  </cols>
  <sheetData>
    <row r="1">
      <c r="A1" s="36" t="inlineStr">
        <is>
          <t>Local Currency</t>
        </is>
      </c>
      <c r="B1" s="36" t="inlineStr">
        <is>
          <t>EUR</t>
        </is>
      </c>
      <c r="D1" s="37" t="inlineStr">
        <is>
          <t>Local Currency</t>
        </is>
      </c>
      <c r="E1" s="38" t="inlineStr">
        <is>
          <t>EUR</t>
        </is>
      </c>
    </row>
    <row r="2">
      <c r="A2" s="39" t="inlineStr">
        <is>
          <t>CZK</t>
        </is>
      </c>
      <c r="B2" s="39" t="n">
        <v>0.0387717</v>
      </c>
      <c r="D2" s="40" t="inlineStr">
        <is>
          <t>CZK</t>
        </is>
      </c>
      <c r="E2" s="41" t="n">
        <v>0.0387717</v>
      </c>
    </row>
    <row r="3">
      <c r="A3" s="42" t="inlineStr">
        <is>
          <t>EUR</t>
        </is>
      </c>
      <c r="B3" s="42" t="n">
        <v>1</v>
      </c>
      <c r="D3" s="40" t="inlineStr">
        <is>
          <t>EUR</t>
        </is>
      </c>
      <c r="E3" s="41" t="n">
        <v>1</v>
      </c>
    </row>
    <row r="4">
      <c r="A4" s="43" t="inlineStr">
        <is>
          <t>GBP</t>
        </is>
      </c>
      <c r="B4" s="43" t="n">
        <v>1.08501</v>
      </c>
      <c r="D4" s="40" t="inlineStr">
        <is>
          <t>GBP</t>
        </is>
      </c>
      <c r="E4" s="41" t="n">
        <v>1.08501</v>
      </c>
    </row>
    <row r="5">
      <c r="A5" s="43" t="inlineStr">
        <is>
          <t>HRK</t>
        </is>
      </c>
      <c r="B5" s="43" t="n">
        <v>0.135504</v>
      </c>
      <c r="D5" s="40" t="inlineStr">
        <is>
          <t>HRK</t>
        </is>
      </c>
      <c r="E5" s="41" t="n">
        <v>0.135504</v>
      </c>
    </row>
    <row r="6">
      <c r="A6" s="43" t="inlineStr">
        <is>
          <t>HUF</t>
        </is>
      </c>
      <c r="B6" s="43" t="n">
        <v>0.00308309</v>
      </c>
      <c r="D6" s="40" t="inlineStr">
        <is>
          <t>HUF</t>
        </is>
      </c>
      <c r="E6" s="41" t="n">
        <v>0.00308309</v>
      </c>
    </row>
    <row r="7">
      <c r="A7" s="43" t="inlineStr">
        <is>
          <t>MDL</t>
        </is>
      </c>
      <c r="B7" s="43" t="n">
        <v>0.0508161</v>
      </c>
      <c r="D7" s="40" t="inlineStr">
        <is>
          <t>MDL</t>
        </is>
      </c>
      <c r="E7" s="41" t="n">
        <v>0.0508161</v>
      </c>
    </row>
    <row r="8">
      <c r="A8" s="42" t="inlineStr">
        <is>
          <t>MKD</t>
        </is>
      </c>
      <c r="B8" s="42" t="n">
        <v>0.0163515</v>
      </c>
      <c r="D8" s="40" t="inlineStr">
        <is>
          <t>MKD</t>
        </is>
      </c>
      <c r="E8" s="41" t="n">
        <v>0.0163515</v>
      </c>
    </row>
    <row r="9">
      <c r="A9" s="43" t="inlineStr">
        <is>
          <t>PLN</t>
        </is>
      </c>
      <c r="B9" s="43" t="n">
        <v>0.231377</v>
      </c>
      <c r="D9" s="40" t="inlineStr">
        <is>
          <t>PLN</t>
        </is>
      </c>
      <c r="E9" s="41" t="n">
        <v>0.231377</v>
      </c>
    </row>
    <row r="10">
      <c r="A10" s="43" t="inlineStr">
        <is>
          <t>RON</t>
        </is>
      </c>
      <c r="B10" s="43" t="n">
        <v>0.211707</v>
      </c>
      <c r="D10" s="40" t="inlineStr">
        <is>
          <t>RON</t>
        </is>
      </c>
      <c r="E10" s="41" t="n">
        <v>0.211707</v>
      </c>
    </row>
    <row r="11">
      <c r="A11" s="43" t="inlineStr">
        <is>
          <t>SEK</t>
        </is>
      </c>
      <c r="B11" s="43" t="n">
        <v>0.0931289</v>
      </c>
      <c r="D11" s="40" t="inlineStr">
        <is>
          <t>SEK</t>
        </is>
      </c>
      <c r="E11" s="41" t="n">
        <v>0.0931289</v>
      </c>
    </row>
    <row r="12">
      <c r="A12" s="44" t="inlineStr">
        <is>
          <t>USD</t>
        </is>
      </c>
      <c r="B12" s="44" t="n">
        <v>0.89385</v>
      </c>
      <c r="D12" s="40" t="inlineStr">
        <is>
          <t>USD</t>
        </is>
      </c>
      <c r="E12" s="41" t="n">
        <v>0.89385</v>
      </c>
    </row>
    <row r="13">
      <c r="A13" s="43" t="inlineStr">
        <is>
          <t>MAD</t>
        </is>
      </c>
      <c r="B13" s="43" t="n">
        <v>0.09352489999999999</v>
      </c>
      <c r="D13" s="40" t="inlineStr">
        <is>
          <t>MAD</t>
        </is>
      </c>
      <c r="E13" s="41" t="n">
        <v>0.09352489999999999</v>
      </c>
    </row>
    <row r="14">
      <c r="A14" s="43" t="inlineStr">
        <is>
          <t>JOD</t>
        </is>
      </c>
      <c r="B14" s="43" t="n">
        <v>1.26073</v>
      </c>
      <c r="D14" s="40" t="inlineStr">
        <is>
          <t>JOD</t>
        </is>
      </c>
      <c r="E14" s="41" t="n">
        <v>1.26073</v>
      </c>
    </row>
    <row r="15">
      <c r="A15" s="43" t="inlineStr">
        <is>
          <t>TND</t>
        </is>
      </c>
      <c r="B15" s="43" t="n">
        <v>0.311991</v>
      </c>
      <c r="D15" s="40" t="inlineStr">
        <is>
          <t>TND</t>
        </is>
      </c>
      <c r="E15" s="41" t="n">
        <v>0.311991</v>
      </c>
    </row>
    <row r="16">
      <c r="A16" s="43" t="inlineStr">
        <is>
          <t>EGP</t>
        </is>
      </c>
      <c r="B16" s="43" t="n">
        <v>0.0539604</v>
      </c>
      <c r="D16" s="40" t="inlineStr">
        <is>
          <t>EGP</t>
        </is>
      </c>
      <c r="E16" s="41" t="n">
        <v>0.0539604</v>
      </c>
    </row>
    <row r="17">
      <c r="A17" s="43" t="inlineStr">
        <is>
          <t>XOF</t>
        </is>
      </c>
      <c r="B17" s="43" t="n">
        <v>0.0015244</v>
      </c>
      <c r="D17" s="40" t="inlineStr">
        <is>
          <t>XOF</t>
        </is>
      </c>
      <c r="E17" s="41" t="n">
        <v>0.0015244</v>
      </c>
    </row>
    <row r="18">
      <c r="A18" s="43" t="inlineStr">
        <is>
          <t>LEK</t>
        </is>
      </c>
      <c r="B18" s="43" t="n">
        <v>0.00824802</v>
      </c>
      <c r="D18" s="40" t="inlineStr">
        <is>
          <t>ALL</t>
        </is>
      </c>
      <c r="E18" s="41" t="n">
        <v>0.00824802</v>
      </c>
    </row>
    <row r="19">
      <c r="A19" s="43" t="inlineStr">
        <is>
          <t>BGN</t>
        </is>
      </c>
      <c r="B19" s="43" t="n">
        <v>0.511198</v>
      </c>
      <c r="D19" s="40" t="inlineStr">
        <is>
          <t>BGN</t>
        </is>
      </c>
      <c r="E19" s="41" t="n">
        <v>0.511198</v>
      </c>
    </row>
    <row r="20">
      <c r="A20" s="45" t="inlineStr">
        <is>
          <t>CDF</t>
        </is>
      </c>
      <c r="B20" s="45" t="n">
        <v>0.00054</v>
      </c>
      <c r="D20" s="40" t="inlineStr">
        <is>
          <t>CDF</t>
        </is>
      </c>
      <c r="E20" s="41" t="n">
        <v>0.00054</v>
      </c>
    </row>
    <row r="21" ht="15.75" customHeight="1">
      <c r="A21" s="45" t="inlineStr">
        <is>
          <t>CAD</t>
        </is>
      </c>
      <c r="B21" s="45" t="n">
        <v>0.675576</v>
      </c>
      <c r="D21" s="40" t="inlineStr">
        <is>
          <t>CAD</t>
        </is>
      </c>
      <c r="E21" s="41" t="n">
        <v>0.675576</v>
      </c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Z14"/>
  <sheetViews>
    <sheetView workbookViewId="0">
      <selection activeCell="A1" sqref="A1"/>
    </sheetView>
  </sheetViews>
  <sheetFormatPr baseColWidth="8" defaultColWidth="14.42578125" defaultRowHeight="15" customHeight="1"/>
  <cols>
    <col width="14.5703125" customWidth="1" min="1" max="1"/>
    <col width="8.7109375" customWidth="1" min="2" max="26"/>
  </cols>
  <sheetData>
    <row r="1">
      <c r="A1" s="46" t="inlineStr">
        <is>
          <t>amazon.pl</t>
        </is>
      </c>
      <c r="B1" s="47" t="inlineStr">
        <is>
          <t>Poland</t>
        </is>
      </c>
      <c r="C1" s="47" t="inlineStr">
        <is>
          <t>Amazon</t>
        </is>
      </c>
      <c r="D1" s="47" t="inlineStr">
        <is>
          <t>Poland, Vietnam, Germany,France</t>
        </is>
      </c>
      <c r="E1" s="47" t="n">
        <v>600</v>
      </c>
      <c r="F1" s="47" t="n">
        <v>0</v>
      </c>
      <c r="G1" s="47" t="inlineStr">
        <is>
          <t>global Xborder
global Xlimit
Xlimit[code] = True
Xborder[code] = 2000
drivers[index].set_window_size(1500,Xborder[code])</t>
        </is>
      </c>
      <c r="H1" s="47" t="inlineStr">
        <is>
          <t>gevent.sleep(5)
click(drivers[index],"//input[@id='sp-cc-accept']")
gevent.sleep(5)</t>
        </is>
      </c>
      <c r="I1" s="47" t="inlineStr">
        <is>
          <t>gevent.sleep(5)
click(drivers[index],"//a[@id='aod-pinned-offer-show-more-link']")
gevent.sleep(5)</t>
        </is>
      </c>
      <c r="J1" s="47" t="inlineStr">
        <is>
          <t xml:space="preserve">
Stock = ""
Price = ""
Retailer = ""
price_list = []
retailer_list = []
try:
    if r.xpath("//div[@id='aod-pinned-offer']//div[@id='aod-offer-soldBy']//span[@aria-label='Amazon. Otwiera nową stronę']/text()")[0].strip() == 'Amazon':
        retailer_list.append('Amazon')
        price_list.append(float(fix((r.xpath("//span[@id='aod-price-0']/div/span/span[1]/text() | //div[@id='aod-price-0']/span/span/text()")[0])))) 
except:
    pass
retailer = r.xpath("//div[@id='aod-offer-list']/div/div[5]/div/div/div[2]/*[1]/text()")
for i in range(len(retailer)):
    Price = float(fix(r.xpath("//div[@id='aod-offer-price']/div/div/div/span/div/span/span[1]/text() | //*[@class='a-section a-spacing-none a-spacing-top-micro a-padding-none aod-clear-float']/div/div/div/div/div/span/div/span/span[@class='a-offscreen']/text()")[i]))
    price_list.append(Price)
    retailer_list.append(retailer[i].strip())
for i in range(len(retailer_list)):
    if retailer_list[i].upper().find("AMAZON") &gt;= 0:
        Retailer = retailer_list[i]
        Price = price_list[i]
        break
 </t>
        </is>
      </c>
      <c r="K1" s="47" t="b">
        <v>1</v>
      </c>
      <c r="L1" s="48" t="b">
        <v>0</v>
      </c>
      <c r="M1" s="49" t="inlineStr">
        <is>
          <t>PL22</t>
        </is>
      </c>
      <c r="N1" s="50" t="n"/>
      <c r="O1" s="22" t="n"/>
      <c r="P1" s="22" t="n"/>
      <c r="Q1" s="22" t="n"/>
      <c r="R1" s="22" t="n"/>
      <c r="S1" s="22" t="n"/>
      <c r="T1" s="22" t="n"/>
      <c r="U1" s="22" t="n"/>
      <c r="V1" s="22" t="n"/>
      <c r="W1" s="22" t="n"/>
      <c r="X1" s="22" t="n"/>
      <c r="Y1" s="22" t="n"/>
      <c r="Z1" s="22" t="n"/>
    </row>
    <row r="2">
      <c r="A2" s="51" t="inlineStr">
        <is>
          <t>euro.com.pl</t>
        </is>
      </c>
      <c r="B2" s="51" t="inlineStr">
        <is>
          <t>Poland</t>
        </is>
      </c>
      <c r="C2" s="51" t="inlineStr">
        <is>
          <t>RTV Euro AGD</t>
        </is>
      </c>
      <c r="D2" s="51" t="inlineStr">
        <is>
          <t>Poland, Vietnam, Germany, France</t>
        </is>
      </c>
      <c r="E2" s="51" t="n">
        <v>600</v>
      </c>
      <c r="F2" s="51" t="n">
        <v>0</v>
      </c>
      <c r="G2" s="51" t="inlineStr">
        <is>
          <t>global Xborder
global Xlimit
Xlimit[code] = True
Xborder[code] = 2000
drivers[index].set_window_size(1500,Xborder[code])</t>
        </is>
      </c>
      <c r="H2" s="51" t="inlineStr">
        <is>
          <t xml:space="preserve">try:
 drivers[index].execute_script("arguments[0].remove()",drivers[index].find_element_by_xpath("//div[@id='onetrust-banner-sdk']"))
 drivers[index].execute_script("arguments[0].remove()",drivers[index].find_element_by_xpath("//div[@class='onetrust-pc-dark-filter ot-fade-in']"))
 gevent.sleep(3)
except:
 pass
</t>
        </is>
      </c>
      <c r="I2" s="51" t="inlineStr">
        <is>
          <t>gevent.sleep(5)
click(drivers[index],"//button[@class='sv-col-small-button-bw sv__btn-close']")
gevent.sleep(5)</t>
        </is>
      </c>
      <c r="J2" s="51" t="inlineStr">
        <is>
          <t xml:space="preserve">Stock = ""
Price = ""
Retailer = ""
    try:
        Price = fix(r.xpath("//div[@class='price price--size-large price--side-top price--promo-medium']/div/text()")[0])
    except:
        data = json.loads(r.xpath("//script[@type='application/ld+json' and contains(text(),'price')]/text()")[0])
        Price = data['offers']['price']
    Stock1 = r.xpath("//ul[@class='product-status']/li[2]/eui-record/div[2]/span/text()")[0].strip()
    if Stock1 == 'Produkt tymczasowo niedostępny':
        Stock = 'Out of stock'
    else:
        Stock = 'In stock'
</t>
        </is>
      </c>
      <c r="K2" s="51" t="b">
        <v>0</v>
      </c>
      <c r="L2" s="52" t="b">
        <v>1</v>
      </c>
      <c r="M2" s="53" t="inlineStr">
        <is>
          <t>FR71, 65</t>
        </is>
      </c>
      <c r="N2" s="50" t="n"/>
      <c r="O2" s="22" t="n"/>
      <c r="P2" s="22" t="n"/>
      <c r="Q2" s="22" t="n"/>
      <c r="R2" s="22" t="n"/>
      <c r="S2" s="22" t="n"/>
      <c r="T2" s="22" t="n"/>
      <c r="U2" s="22" t="n"/>
      <c r="V2" s="22" t="n"/>
      <c r="W2" s="22" t="n"/>
      <c r="X2" s="22" t="n"/>
      <c r="Y2" s="22" t="n"/>
      <c r="Z2" s="22" t="n"/>
    </row>
    <row r="3">
      <c r="A3" s="51" t="inlineStr">
        <is>
          <t>komputronik.pl</t>
        </is>
      </c>
      <c r="B3" s="51" t="inlineStr">
        <is>
          <t>Poland</t>
        </is>
      </c>
      <c r="C3" s="51" t="inlineStr">
        <is>
          <t>Komputronik</t>
        </is>
      </c>
      <c r="D3" s="51" t="inlineStr">
        <is>
          <t>Poland, Vietnam, Germany, France</t>
        </is>
      </c>
      <c r="E3" s="51" t="n">
        <v>600</v>
      </c>
      <c r="F3" s="51" t="n">
        <v>0</v>
      </c>
      <c r="G3" s="51" t="inlineStr">
        <is>
          <t>global Xborder
global Xlimit
Xlimit[code] = True
Xborder[code] = 2000
drivers[index].set_window_size(1500,Xborder[code])</t>
        </is>
      </c>
      <c r="H3" s="51" t="inlineStr">
        <is>
          <t>gevent.sleep(5)
click(drivers[index],"//button[@id='onetrust-accept-btn-handler']")
gevent.sleep(5)</t>
        </is>
      </c>
      <c r="I3" s="51" t="inlineStr">
        <is>
          <t>gevent.sleep(5)</t>
        </is>
      </c>
      <c r="J3" s="51" t="inlineStr">
        <is>
          <t xml:space="preserve">Stock = ""
Price = ""
Retailer = ""
try:
    if exists(r,"//div[@class='space-y-5 xl:col-span-4 2xl:col-span-3 print:hidden']/div/div/div[3]/button[@class='h-12 rounded px-8 text-sm font-semibold tracking-wide text-white bg-main-gradient hover:to-blue-smalt w-56 w-full']") == True:
        Price = json.loads(r.xpath("//script[@type='application/ld+json' and contains(text(),'price')]/text()")[0])
        Price = Price['offers']['price']
        Stock = "In stock"
    else:
        Price = '0'
        Stock = "Out of stock"
except:
    Price = '0'
</t>
        </is>
      </c>
      <c r="K3" s="51" t="b">
        <v>0</v>
      </c>
      <c r="L3" s="52" t="b">
        <v>1</v>
      </c>
      <c r="M3" s="53" t="n"/>
      <c r="N3" s="50" t="n"/>
      <c r="O3" s="22" t="n"/>
      <c r="P3" s="22" t="n"/>
      <c r="Q3" s="22" t="n"/>
      <c r="R3" s="22" t="n"/>
      <c r="S3" s="22" t="n"/>
      <c r="T3" s="22" t="n"/>
      <c r="U3" s="22" t="n"/>
      <c r="V3" s="22" t="n"/>
      <c r="W3" s="22" t="n"/>
      <c r="X3" s="22" t="n"/>
      <c r="Y3" s="22" t="n"/>
      <c r="Z3" s="22" t="n"/>
    </row>
    <row r="4">
      <c r="A4" s="51" t="inlineStr">
        <is>
          <t>mediaexpert.pl</t>
        </is>
      </c>
      <c r="B4" s="51" t="inlineStr">
        <is>
          <t>Poland</t>
        </is>
      </c>
      <c r="C4" s="51" t="inlineStr">
        <is>
          <t>Media Expert</t>
        </is>
      </c>
      <c r="D4" s="51" t="inlineStr">
        <is>
          <t>Poland, Vietnam, Germany,France</t>
        </is>
      </c>
      <c r="E4" s="51" t="n">
        <v>600</v>
      </c>
      <c r="F4" s="51" t="n">
        <v>0</v>
      </c>
      <c r="G4" s="51" t="inlineStr">
        <is>
          <t>global Xborder
global Xlimit
Xlimit[code] = True
Xborder[code] = 2000
drivers[index].set_window_size(1500,Xborder[code])</t>
        </is>
      </c>
      <c r="H4" s="51" t="inlineStr">
        <is>
          <t>click(drivers[index],"//button[@id='onetrust-accept-btn-handler']")
try:
    drivers[index].execute_script("arguments[0].remove()",drivers[index].find_element_by_xpath("//div[@class='dynamic-modal dynamic-modal']"))
    gevent.sleep(1)
except:
    pass</t>
        </is>
      </c>
      <c r="I4" s="51" t="inlineStr">
        <is>
          <t>gevent.sleep(25)</t>
        </is>
      </c>
      <c r="J4" s="51" t="inlineStr">
        <is>
          <t>Stock = ""
Price = ""
Retailer = ""
data = json.loads(r.xpath("//script[@type='application/ld+json' and contains(text(),'price')]/text()")[0])
Price = data['offers']['price']
if exists (r,"//div[@id='section_page-summary-box']//button[@class='spark-button check-and-buy check-buy is-primary is-medium icon-left receive-in-hour']") == True:
    Stock = "In stock"
elif exists(r, "//div[@class='offer-unavailable is-product-show']") == True:
    Stock = "Out stock"
else:
    Stock = data['offers']['availability']
    if Stock.upper().find("INSTOCK") &gt; 0:
        Stock = "In stock"
    else:
        Stock = data['offers']['availability']
        if Stock.upper().find("INSTOREONLY") &gt; 0:
            Stock = "In stock"
        else:
            Stock = "Out stock"</t>
        </is>
      </c>
      <c r="K4" s="51" t="b">
        <v>0</v>
      </c>
      <c r="L4" s="52" t="b">
        <v>1</v>
      </c>
      <c r="M4" s="53" t="n"/>
      <c r="N4" s="50" t="n"/>
      <c r="O4" s="22" t="n"/>
      <c r="P4" s="22" t="n"/>
      <c r="Q4" s="22" t="n"/>
      <c r="R4" s="22" t="n"/>
      <c r="S4" s="22" t="n"/>
      <c r="T4" s="22" t="n"/>
      <c r="U4" s="22" t="n"/>
      <c r="V4" s="22" t="n"/>
      <c r="W4" s="22" t="n"/>
      <c r="X4" s="22" t="n"/>
      <c r="Y4" s="22" t="n"/>
      <c r="Z4" s="22" t="n"/>
    </row>
    <row r="5">
      <c r="A5" s="51" t="inlineStr">
        <is>
          <t>mediamarkt.pl</t>
        </is>
      </c>
      <c r="B5" s="51" t="inlineStr">
        <is>
          <t>Poland</t>
        </is>
      </c>
      <c r="C5" s="51" t="inlineStr">
        <is>
          <t>Mediamarkt</t>
        </is>
      </c>
      <c r="D5" s="51" t="inlineStr">
        <is>
          <t>Vietnam</t>
        </is>
      </c>
      <c r="E5" s="51" t="n">
        <v>600</v>
      </c>
      <c r="F5" s="51" t="n">
        <v>0</v>
      </c>
      <c r="G5" s="51" t="inlineStr">
        <is>
          <t>global Xborder
global Xlimit
Xlimit[code] = True
Xborder[code] = 2000
drivers[index].set_window_size(1500,Xborder[code])</t>
        </is>
      </c>
      <c r="H5" s="51" t="inlineStr">
        <is>
          <t>click(drivers[index],"//span[@class='m-cookieInfo_confirm']")
click(drivers[index],"//button[@id='smwpRejectionButton']")
click(drivers[index],"//div[@class='ins-element-content']")
click(drivers[index],"//span[@class='m-cookieInfo_confirm']")
gevent.sleep(1)</t>
        </is>
      </c>
      <c r="I5" s="51" t="inlineStr">
        <is>
          <t>gevent.sleep(10)</t>
        </is>
      </c>
      <c r="J5" s="51" t="inlineStr">
        <is>
          <t xml:space="preserve">Stock = ""
Price = ""
Retailer = ""
try:
    if exists(r,"//div[@class='item availability']") == True:
        data = r.xpath("//script[@type='application/ld+json' and contains(text(),'availability')]/text()")[0]
        Price= json.loads(data,strict=False)['offers']['price']
        Stock = 'In stock'
    else:
        Price= '0'
        Stock = 'Out stock'
except:
    Price = '0'
    Stock = 'Out stock'
</t>
        </is>
      </c>
      <c r="K5" s="51" t="b">
        <v>0</v>
      </c>
      <c r="L5" s="52" t="b">
        <v>1</v>
      </c>
      <c r="M5" s="53" t="n"/>
      <c r="N5" s="50" t="n"/>
      <c r="O5" s="22" t="n"/>
      <c r="P5" s="22" t="n"/>
      <c r="Q5" s="22" t="n"/>
      <c r="R5" s="22" t="n"/>
      <c r="S5" s="22" t="n"/>
      <c r="T5" s="22" t="n"/>
      <c r="U5" s="22" t="n"/>
      <c r="V5" s="22" t="n"/>
      <c r="W5" s="22" t="n"/>
      <c r="X5" s="22" t="n"/>
      <c r="Y5" s="22" t="n"/>
      <c r="Z5" s="22" t="n"/>
    </row>
    <row r="6">
      <c r="A6" s="51" t="inlineStr">
        <is>
          <t>oleole.pl</t>
        </is>
      </c>
      <c r="B6" s="51" t="inlineStr">
        <is>
          <t>Poland</t>
        </is>
      </c>
      <c r="C6" s="51" t="inlineStr">
        <is>
          <t>Oleole</t>
        </is>
      </c>
      <c r="D6" s="51" t="inlineStr">
        <is>
          <t>Poland, Vietnam, Germany, France</t>
        </is>
      </c>
      <c r="E6" s="51" t="n">
        <v>600</v>
      </c>
      <c r="F6" s="51" t="n">
        <v>0</v>
      </c>
      <c r="G6" s="51" t="inlineStr">
        <is>
          <t>global Xborder
global Xlimit
Xlimit[code] = True
Xborder[code] = 2000
drivers[index].set_window_size(1500,Xborder[code])</t>
        </is>
      </c>
      <c r="H6" s="51" t="inlineStr">
        <is>
          <t>click(drivers[index],"//button[@id='onetrust-accept-btn-handler']")
gevent.sleep(1)</t>
        </is>
      </c>
      <c r="I6" s="51" t="inlineStr">
        <is>
          <t>gevent.sleep(20)</t>
        </is>
      </c>
      <c r="J6" s="51" t="inlineStr">
        <is>
          <t>Stock = ""
Price = ""
Retailer = ""
try:
    try:
        if exists(r,"//div[@class='product-card__sidebar product-card__sidebar_tabs-active ng-star-inserted']") == True:
            Price = fix(r.xpath("//div[@class='product-card__sidebar product-card__sidebar_tabs-active ng-star-inserted']/eui-tabs/div/button/span/ems-price/div/div/text()")[0])
        else:
            Price = fix(r.xpath("//div[@class='product-card__sidebar ng-star-inserted']/eui-box/div/ems-product-purchase/div/ems-price/div/div/text()")[0])
    except:
        data = json.loads(r.xpath("//script[@type='application/ld+json' and contains(text(),'price')]/text()")[0])
        Price = data['offers']['price']
    if exists(r,"//li[@class='price-tab price-outlet-tab is-active']") == True:
        Stock = "Out of stock"
        Price = '0'
    elif exists(r,"//button[@class='space__m-t--6 cta--full-width cta']/span[2]") == True:
        Stock = "Out of stock"
        Price = "0"
    else:
        Stock = "In stock"
except:
    Price = '0'</t>
        </is>
      </c>
      <c r="K6" s="51" t="b">
        <v>0</v>
      </c>
      <c r="L6" s="52" t="b">
        <v>1</v>
      </c>
      <c r="M6" s="53" t="inlineStr">
        <is>
          <t>FR71, 65</t>
        </is>
      </c>
      <c r="N6" s="50" t="n"/>
      <c r="O6" s="22" t="n"/>
      <c r="P6" s="22" t="n"/>
      <c r="Q6" s="22" t="n"/>
      <c r="R6" s="22" t="n"/>
      <c r="S6" s="22" t="n"/>
      <c r="T6" s="22" t="n"/>
      <c r="U6" s="22" t="n"/>
      <c r="V6" s="22" t="n"/>
      <c r="W6" s="22" t="n"/>
      <c r="X6" s="22" t="n"/>
      <c r="Y6" s="22" t="n"/>
      <c r="Z6" s="22" t="n"/>
    </row>
    <row r="7">
      <c r="A7" s="51" t="inlineStr">
        <is>
          <t>orange.pl</t>
        </is>
      </c>
      <c r="B7" s="51" t="inlineStr">
        <is>
          <t>Poland</t>
        </is>
      </c>
      <c r="C7" s="51" t="inlineStr">
        <is>
          <t>Orange</t>
        </is>
      </c>
      <c r="D7" s="51" t="inlineStr">
        <is>
          <t>Poland</t>
        </is>
      </c>
      <c r="E7" s="51" t="n">
        <v>600</v>
      </c>
      <c r="F7" s="51" t="n">
        <v>0</v>
      </c>
      <c r="G7" s="51" t="inlineStr">
        <is>
          <t>global Xborder
global Xlimit
Xlimit[code] = True
Xborder[code] = 2000
drivers[index].set_window_size(1500,Xborder[code])</t>
        </is>
      </c>
      <c r="H7" s="51" t="inlineStr">
        <is>
          <t>gevent.sleep(10)
click(drivers[index],"//button[@id='didomi-notice-agree-button']")
gevent.sleep(1)</t>
        </is>
      </c>
      <c r="I7" s="51" t="inlineStr">
        <is>
          <t>gevent.sleep(5)</t>
        </is>
      </c>
      <c r="J7" s="51" t="inlineStr">
        <is>
          <t>Stock = ""
Price = ""
Retailer = ""
try:
    if exists (r,"//p[@class='u-display_table-cell'] | //div[@class='text-size-14-bold']") == True:
        Stock = 'Out stock'
    else:
        Stock = 'In stock'
    try:
        Price = fix(r.xpath("//meta[@property='product:original_price:device_full_price']/@content")[0])
    except:
        Price = fix(r.xpath("//div[@data-test='mms-product-price']/div/div/div/div/div[2]/div/span[2]/text()")[0])
except:
    Price = json.loads(r.xpath("//script[@type='application/ld+json' and contains(text(),'price')]/text()")[0])
    Price = Price['offers']['price']
    Stock = 'Check'</t>
        </is>
      </c>
      <c r="K7" s="51" t="b">
        <v>0</v>
      </c>
      <c r="L7" s="52" t="b">
        <v>1</v>
      </c>
      <c r="M7" s="53" t="inlineStr">
        <is>
          <t>PL15</t>
        </is>
      </c>
      <c r="N7" s="50" t="n"/>
      <c r="O7" s="22" t="n"/>
      <c r="P7" s="22" t="n"/>
      <c r="Q7" s="22" t="n"/>
      <c r="R7" s="22" t="n"/>
      <c r="S7" s="22" t="n"/>
      <c r="T7" s="22" t="n"/>
      <c r="U7" s="22" t="n"/>
      <c r="V7" s="22" t="n"/>
      <c r="W7" s="22" t="n"/>
      <c r="X7" s="22" t="n"/>
      <c r="Y7" s="22" t="n"/>
      <c r="Z7" s="22" t="n"/>
    </row>
    <row r="8">
      <c r="A8" s="47" t="inlineStr">
        <is>
          <t>play.pl</t>
        </is>
      </c>
      <c r="B8" s="47" t="inlineStr">
        <is>
          <t>Poland</t>
        </is>
      </c>
      <c r="C8" s="47" t="inlineStr">
        <is>
          <t>Play</t>
        </is>
      </c>
      <c r="D8" s="47" t="inlineStr">
        <is>
          <t>Poland, Vietnam, Germany, France</t>
        </is>
      </c>
      <c r="E8" s="47" t="n">
        <v>600</v>
      </c>
      <c r="F8" s="47" t="n">
        <v>0</v>
      </c>
      <c r="G8" s="47" t="inlineStr">
        <is>
          <t>global Xborder
global Xlimit
Xlimit[code] = True
Xborder[code] = 2000
drivers[index].set_window_size(1500,Xborder[code])</t>
        </is>
      </c>
      <c r="H8" s="47" t="inlineStr">
        <is>
          <t xml:space="preserve">gevent.sleep(7)
click(drivers[index],"//button[@id='onetrust-accept-btn-handler']")
gevent.sleep(5)
    </t>
        </is>
      </c>
      <c r="I8" s="47" t="inlineStr">
        <is>
          <t>gevent.sleep(3)</t>
        </is>
      </c>
      <c r="J8" s="47" t="inlineStr">
        <is>
          <t>Stock = ""
Price = ""
Retailer = ""
if exists(r,"//i[@class='icon-empty-cell']") == True:
    Stock = "Out of stock"
    Price = "0"
else:
    try:
        Price = json.loads(r.xpath("//div[@id='seoProductScript']/script/text()")[0])['offers']['price']
        if exists(r,"(//button[@class='button large expanded order ng-binding'])[6]") == True:
           Stock = "In stock"
        else:
           Stock = "Out of stock"
           Price ="0"
    except:
        Price = fix(r.xpath("//span[@class='single-price']/span/text()")[0])
        if exists(r,"//small[@class='unavailable']") == True:
            Stock = "Out of stock"
            Price="0"
        else:
            Stock = "In stock"</t>
        </is>
      </c>
      <c r="K8" s="47" t="b">
        <v>0</v>
      </c>
      <c r="L8" s="48" t="b">
        <v>1</v>
      </c>
      <c r="M8" s="49" t="inlineStr">
        <is>
          <t>FR71, 65</t>
        </is>
      </c>
      <c r="N8" s="50" t="n"/>
      <c r="O8" s="22" t="n"/>
      <c r="P8" s="22" t="n"/>
      <c r="Q8" s="22" t="n"/>
      <c r="R8" s="22" t="n"/>
      <c r="S8" s="22" t="n"/>
      <c r="T8" s="22" t="n"/>
      <c r="U8" s="22" t="n"/>
      <c r="V8" s="22" t="n"/>
      <c r="W8" s="22" t="n"/>
      <c r="X8" s="22" t="n"/>
      <c r="Y8" s="22" t="n"/>
      <c r="Z8" s="22" t="n"/>
    </row>
    <row r="9">
      <c r="A9" s="51" t="inlineStr">
        <is>
          <t>plus.pl</t>
        </is>
      </c>
      <c r="B9" s="51" t="inlineStr">
        <is>
          <t>Poland</t>
        </is>
      </c>
      <c r="C9" s="51" t="inlineStr">
        <is>
          <t>Plus</t>
        </is>
      </c>
      <c r="D9" s="51" t="inlineStr">
        <is>
          <t>Poland</t>
        </is>
      </c>
      <c r="E9" s="51" t="n">
        <v>600</v>
      </c>
      <c r="F9" s="51" t="n">
        <v>0</v>
      </c>
      <c r="G9" s="51" t="inlineStr">
        <is>
          <t>global Xborder
global Xlimit
Xlimit[code] = True
Xborder[code] = 2000
drivers[index].set_window_size(1500,Xborder[code])</t>
        </is>
      </c>
      <c r="H9" s="51" t="inlineStr">
        <is>
          <t>drivers[index].execute_script("arguments[0].remove()",drivers[index].find_element_by_xpath("//div[@id='rodo-popup-container']"))
gevent.sleep(1)
drivers[index].execute_script("arguments[0].remove()",drivers[index].find_element_by_xpath("//div[@class='modal-overlay']"))
gevent.sleep(1)</t>
        </is>
      </c>
      <c r="I9" s="51" t="inlineStr">
        <is>
          <t>gevent.sleep(50)</t>
        </is>
      </c>
      <c r="J9" s="51" t="inlineStr">
        <is>
          <t>Stock = ""
Price = ""
Retailer = ""
Price = fix(r.xpath("//div[@class='price']/h3/text()")[0])
if exists(r,"//span[@class='unavailable']") == True:
    Stock = 'Out of stock'
else:
    Stock = 'In stock'</t>
        </is>
      </c>
      <c r="K9" s="51" t="b">
        <v>0</v>
      </c>
      <c r="L9" s="52" t="b">
        <v>1</v>
      </c>
      <c r="M9" s="53" t="n"/>
      <c r="N9" s="50" t="n"/>
      <c r="O9" s="22" t="n"/>
      <c r="P9" s="22" t="n"/>
      <c r="Q9" s="22" t="n"/>
      <c r="R9" s="22" t="n"/>
      <c r="S9" s="22" t="n"/>
      <c r="T9" s="22" t="n"/>
      <c r="U9" s="22" t="n"/>
      <c r="V9" s="22" t="n"/>
      <c r="W9" s="22" t="n"/>
      <c r="X9" s="22" t="n"/>
      <c r="Y9" s="22" t="n"/>
      <c r="Z9" s="22" t="n"/>
    </row>
    <row r="10">
      <c r="A10" s="51" t="inlineStr">
        <is>
          <t>sferis.pl</t>
        </is>
      </c>
      <c r="B10" s="51" t="inlineStr">
        <is>
          <t>Poland</t>
        </is>
      </c>
      <c r="C10" s="51" t="inlineStr">
        <is>
          <t>Sferis</t>
        </is>
      </c>
      <c r="D10" s="51" t="inlineStr">
        <is>
          <t>Vietnam</t>
        </is>
      </c>
      <c r="E10" s="51" t="n">
        <v>600</v>
      </c>
      <c r="F10" s="51" t="n">
        <v>0</v>
      </c>
      <c r="G10" s="51" t="inlineStr">
        <is>
          <t>global Xborder
global Xlimit
Xlimit[code] = True
Xborder[code] = 2000
drivers[index].set_window_size(1500,Xborder[code])</t>
        </is>
      </c>
      <c r="H10" s="51" t="inlineStr">
        <is>
          <t>try:
 drivers[index].execute_script("arguments[0].remove()",drivers[index].find_element_by_xpath("//div[@id='CybotCookiebotDialog']"))
 gevent.sleep(5)
except:
 pass</t>
        </is>
      </c>
      <c r="I10" s="51" t="inlineStr">
        <is>
          <t>gevent.sleep(3)</t>
        </is>
      </c>
      <c r="J10" s="51" t="inlineStr">
        <is>
          <t>Stock = ""
Price = ""
Retailer = ""
if exists(r,"//a[@title='Dodaj do koszyka']") == True:
    Price = fix(r.xpath("//div[@class='tur ld']/text()")[0])
    Stock = 'In stock'
else:
    Price = '0'
    Stock = 'Out stock'</t>
        </is>
      </c>
      <c r="K10" s="51" t="b">
        <v>0</v>
      </c>
      <c r="L10" s="52" t="b">
        <v>1</v>
      </c>
      <c r="M10" s="53" t="n"/>
      <c r="N10" s="50" t="n"/>
      <c r="O10" s="22" t="n"/>
      <c r="P10" s="22" t="n"/>
      <c r="Q10" s="22" t="n"/>
      <c r="R10" s="22" t="n"/>
      <c r="S10" s="22" t="n"/>
      <c r="T10" s="22" t="n"/>
      <c r="U10" s="22" t="n"/>
      <c r="V10" s="22" t="n"/>
      <c r="W10" s="22" t="n"/>
      <c r="X10" s="22" t="n"/>
      <c r="Y10" s="22" t="n"/>
      <c r="Z10" s="22" t="n"/>
    </row>
    <row r="11">
      <c r="A11" s="51" t="inlineStr">
        <is>
          <t>t-mobile.pl</t>
        </is>
      </c>
      <c r="B11" s="51" t="inlineStr">
        <is>
          <t>Poland</t>
        </is>
      </c>
      <c r="C11" s="51" t="inlineStr">
        <is>
          <t>T-Mobile</t>
        </is>
      </c>
      <c r="D11" s="51" t="inlineStr">
        <is>
          <t>Poland, Vietnam, Germany, France</t>
        </is>
      </c>
      <c r="E11" s="51" t="n">
        <v>600</v>
      </c>
      <c r="F11" s="51" t="n">
        <v>0</v>
      </c>
      <c r="G11" s="51" t="inlineStr">
        <is>
          <t>global Xborder
global Xlimit
Xlimit[code] = True
Xborder[code] = 2000
drivers[index].set_window_size(1500,Xborder[code])</t>
        </is>
      </c>
      <c r="H11" s="51" t="inlineStr">
        <is>
          <t>gevent.sleep(3)
click(drivers[index],"//button[@id='didomi-notice-agree-button']")
gevent.sleep(10)
click(drivers[index],"//button[@id='close-bpc-modal-button']")
gevent.sleep(5)</t>
        </is>
      </c>
      <c r="I11" s="51" t="inlineStr">
        <is>
          <t>gevent.sleep(5)</t>
        </is>
      </c>
      <c r="J11" s="51" t="inlineStr">
        <is>
          <t>Stock = ""
Price = ""
Retailer = ""
try:
    if exists(r,"//button[@data-qa='PRD_AddToBasket']") == True:
        Stock = 'In stock'
        try:
            try:
                Price = fix(r.xpath("//div[@class='sc-iqGgem grfrXH dt_typography variant_h4 actualText MA-current-price']/text()")[0]).replace(" zł","")
            except:
                Price = fix(r.xpath("//div[@class='styles__StyledProductPrice-sc-7zpoiu-0 fJIzNY']/div[2]/text()")[0]).replace(" zł","")
        except:
            try:
                Price = fix(r.xpath("//div[@class='sc-edUIhV bRMXIq dt_typography variant_h4 actualText MA-current-price']/text()")[0]).replace(" zł","")
            except:
                Price = fix(r.xpath("//section[@class='styles__StyledFullDeviceInfo-sc-126tgxz-0 eOQXxr']/article[2]/div/div[2]/text()")[0]).replace(" zł","")
    else:
        Stock = 'Out stock'
except:
    Price = '0'</t>
        </is>
      </c>
      <c r="K11" s="51" t="b">
        <v>0</v>
      </c>
      <c r="L11" s="52" t="b">
        <v>1</v>
      </c>
      <c r="M11" s="53" t="inlineStr">
        <is>
          <t>FR71, 65</t>
        </is>
      </c>
      <c r="N11" s="50" t="n"/>
      <c r="O11" s="22" t="n"/>
      <c r="P11" s="22" t="n"/>
      <c r="Q11" s="22" t="n"/>
      <c r="R11" s="22" t="n"/>
      <c r="S11" s="22" t="n"/>
      <c r="T11" s="22" t="n"/>
      <c r="U11" s="22" t="n"/>
      <c r="V11" s="22" t="n"/>
      <c r="W11" s="22" t="n"/>
      <c r="X11" s="22" t="n"/>
      <c r="Y11" s="22" t="n"/>
      <c r="Z11" s="22" t="n"/>
    </row>
    <row r="12">
      <c r="A12" s="51" t="inlineStr">
        <is>
          <t>zadowolenie.pl</t>
        </is>
      </c>
      <c r="B12" s="51" t="inlineStr">
        <is>
          <t>Poland</t>
        </is>
      </c>
      <c r="C12" s="51" t="inlineStr">
        <is>
          <t>Zadowolenie</t>
        </is>
      </c>
      <c r="D12" s="51" t="inlineStr">
        <is>
          <t>Poland</t>
        </is>
      </c>
      <c r="E12" s="51" t="n">
        <v>600</v>
      </c>
      <c r="F12" s="51" t="n">
        <v>0</v>
      </c>
      <c r="G12" s="51" t="inlineStr">
        <is>
          <t>global Xborder
global Xlimit
Xlimit[code] = True
Xborder[code] = 2000
drivers[index].set_window_size(1500,Xborder[code])</t>
        </is>
      </c>
      <c r="H12" s="51" t="inlineStr">
        <is>
          <t xml:space="preserve">gevent.sleep(3)
click(drivers[index],"//a[@class='close btn btn-primary']")
gevent.sleep(3)
</t>
        </is>
      </c>
      <c r="I12" s="51" t="inlineStr">
        <is>
          <t>gevent.sleep(5)</t>
        </is>
      </c>
      <c r="J12" s="51" t="inlineStr">
        <is>
          <t>Stock = ""
Price = ""
Retailer = ""
try:
    if exists(r,"//div[@class='button-holder on-up']/input") == True:
        Price = fix(r.xpath("//div[@class='prod-price']/span/text()")[0])
        Stock = "In Stock"
    else:
        Price = '0'
        Stock = "Out Stock"
except:
    Price = '0'</t>
        </is>
      </c>
      <c r="K12" s="51" t="b">
        <v>0</v>
      </c>
      <c r="L12" s="52" t="b">
        <v>1</v>
      </c>
      <c r="M12" s="53" t="n"/>
      <c r="N12" s="50" t="n"/>
      <c r="O12" s="22" t="n"/>
      <c r="P12" s="22" t="n"/>
      <c r="Q12" s="22" t="n"/>
      <c r="R12" s="22" t="n"/>
      <c r="S12" s="22" t="n"/>
      <c r="T12" s="22" t="n"/>
      <c r="U12" s="22" t="n"/>
      <c r="V12" s="22" t="n"/>
      <c r="W12" s="22" t="n"/>
      <c r="X12" s="22" t="n"/>
      <c r="Y12" s="22" t="n"/>
      <c r="Z12" s="22" t="n"/>
    </row>
    <row r="13">
      <c r="A13" s="47" t="inlineStr">
        <is>
          <t>mi-home.pl</t>
        </is>
      </c>
      <c r="B13" s="47" t="inlineStr">
        <is>
          <t>Poland</t>
        </is>
      </c>
      <c r="C13" s="47" t="inlineStr">
        <is>
          <t>XiaomiPL</t>
        </is>
      </c>
      <c r="D13" s="47" t="inlineStr">
        <is>
          <t>Poland, Vietnam, Germany,France</t>
        </is>
      </c>
      <c r="E13" s="47" t="n">
        <v>600</v>
      </c>
      <c r="F13" s="47" t="n">
        <v>0</v>
      </c>
      <c r="G13" s="47" t="inlineStr">
        <is>
          <t>global Xborder
global Xlimit
Xlimit[code] = True
Xborder[code] = 2000
drivers[index].set_window_size(1500,Xborder[code])</t>
        </is>
      </c>
      <c r="H13" s="47" t="inlineStr">
        <is>
          <t>gevent.sleep(10)</t>
        </is>
      </c>
      <c r="I13" s="47" t="inlineStr">
        <is>
          <t>gevent.sleep(10)</t>
        </is>
      </c>
      <c r="J13" s="47" t="inlineStr">
        <is>
          <t xml:space="preserve">Stock = ""
Price = ""
Retailer = ""
try:
    Stock = r.xpath("//button[@class='product-form__submit outline button button--full-width button--primary']/span/text()")[0].strip()
    if Stock == 'Dodaj do koszyka':
        Price = fix(r.xpath("//span[@class='price-item price-item--regular']/text()")[0])
        Stock = 'In stock'
    else:
        Price = '0'
        Stock = 'Out stock'
except:
    Price = '0'
    </t>
        </is>
      </c>
      <c r="K13" s="47" t="b">
        <v>0</v>
      </c>
      <c r="L13" s="48" t="b">
        <v>1</v>
      </c>
      <c r="M13" s="49" t="n"/>
      <c r="N13" s="50" t="n"/>
      <c r="O13" s="22" t="n"/>
      <c r="P13" s="22" t="n"/>
      <c r="Q13" s="22" t="n"/>
      <c r="R13" s="22" t="n"/>
      <c r="S13" s="22" t="n"/>
      <c r="T13" s="22" t="n"/>
      <c r="U13" s="22" t="n"/>
      <c r="V13" s="22" t="n"/>
      <c r="W13" s="22" t="n"/>
      <c r="X13" s="22" t="n"/>
      <c r="Y13" s="22" t="n"/>
      <c r="Z13" s="22" t="n"/>
    </row>
    <row r="14">
      <c r="A14" s="47" t="inlineStr">
        <is>
          <t>neonet.pl</t>
        </is>
      </c>
      <c r="B14" s="47" t="inlineStr">
        <is>
          <t>Poland</t>
        </is>
      </c>
      <c r="C14" s="47" t="inlineStr">
        <is>
          <t>Neonet</t>
        </is>
      </c>
      <c r="D14" s="47" t="inlineStr">
        <is>
          <t>Poland, Vietnam, Germany,France</t>
        </is>
      </c>
      <c r="E14" s="47" t="n">
        <v>600</v>
      </c>
      <c r="F14" s="47" t="n">
        <v>0</v>
      </c>
      <c r="G14" s="47" t="inlineStr">
        <is>
          <t>global Xborder
global Xlimit
Xlimit[code] = True
Xborder[code] = 2000
drivers[index].set_window_size(1500,Xborder[code])</t>
        </is>
      </c>
      <c r="H14" s="47" t="inlineStr">
        <is>
          <t>gevent.sleep(5)
click(drivers[index],"//span[@class='snrs-closeButton']")
gevent.sleep(5)
click(drivers[index],"//button[@class='cookiesBlockScss-acceptButton-5-h uiSolidButtonCss-prime-2Zi']")
gevent.sleep(5)</t>
        </is>
      </c>
      <c r="I14" s="47" t="inlineStr">
        <is>
          <t>gevent.sleep(5)
click(drivers[index],"//span[@class='snrs-closeButton']")
gevent.sleep(5)</t>
        </is>
      </c>
      <c r="J14" s="47" t="inlineStr">
        <is>
          <t xml:space="preserve">Stock = ""
Price = ""
Retailer = ""
data = json.loads(r.xpath("//script[@type='application/ld+json' and contains(text(),'price')]/text()")[0])
Stock = data['offers']['availability']
if Stock.upper().find("INSTOCK") &gt; 0:
    Stock = "In stock"
    Price = data['offers']['price']
else:
    Stock = "Out of stock"
    Price = '0'
</t>
        </is>
      </c>
      <c r="K14" s="47" t="b">
        <v>0</v>
      </c>
      <c r="L14" s="48" t="b">
        <v>1</v>
      </c>
      <c r="M14" s="49" t="n"/>
      <c r="N14" s="50" t="n"/>
      <c r="O14" s="22" t="n"/>
      <c r="P14" s="22" t="n"/>
      <c r="Q14" s="22" t="n"/>
      <c r="R14" s="22" t="n"/>
      <c r="S14" s="22" t="n"/>
      <c r="T14" s="22" t="n"/>
      <c r="U14" s="22" t="n"/>
      <c r="V14" s="22" t="n"/>
      <c r="W14" s="22" t="n"/>
      <c r="X14" s="22" t="n"/>
      <c r="Y14" s="22" t="n"/>
      <c r="Z14" s="22" t="n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xmlns:r="http://schemas.openxmlformats.org/officeDocument/2006/relationships" ref="A1" r:id="rId1"/>
  </hyperlink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B11"/>
  <sheetViews>
    <sheetView workbookViewId="0">
      <selection activeCell="A1" sqref="A1"/>
    </sheetView>
  </sheetViews>
  <sheetFormatPr baseColWidth="8" defaultColWidth="14.42578125" defaultRowHeight="15" customHeight="1"/>
  <cols>
    <col width="17.5703125" customWidth="1" min="1" max="1"/>
    <col width="8.7109375" customWidth="1" min="2" max="6"/>
  </cols>
  <sheetData>
    <row r="1">
      <c r="A1" s="22" t="inlineStr">
        <is>
          <t>Amazon</t>
        </is>
      </c>
      <c r="B1" s="22" t="inlineStr">
        <is>
          <t>amazon</t>
        </is>
      </c>
    </row>
    <row r="2">
      <c r="A2" s="8" t="inlineStr">
        <is>
          <t>Komputronik</t>
        </is>
      </c>
      <c r="B2" s="22" t="inlineStr">
        <is>
          <t>komputronik</t>
        </is>
      </c>
    </row>
    <row r="3">
      <c r="A3" s="8" t="inlineStr">
        <is>
          <t>Media Expert</t>
        </is>
      </c>
      <c r="B3" s="22" t="inlineStr">
        <is>
          <t>mediaexpert</t>
        </is>
      </c>
    </row>
    <row r="4">
      <c r="A4" s="8" t="inlineStr">
        <is>
          <t>Neonet</t>
        </is>
      </c>
      <c r="B4" s="22" t="inlineStr">
        <is>
          <t>neonet</t>
        </is>
      </c>
    </row>
    <row r="5">
      <c r="A5" s="8" t="inlineStr">
        <is>
          <t>Oleole</t>
        </is>
      </c>
      <c r="B5" s="22" t="inlineStr">
        <is>
          <t>oleole</t>
        </is>
      </c>
    </row>
    <row r="6">
      <c r="A6" s="8" t="inlineStr">
        <is>
          <t>Orange</t>
        </is>
      </c>
      <c r="B6" s="22" t="inlineStr">
        <is>
          <t>orange</t>
        </is>
      </c>
    </row>
    <row r="7">
      <c r="A7" s="8" t="inlineStr">
        <is>
          <t>Play</t>
        </is>
      </c>
      <c r="B7" s="22" t="inlineStr">
        <is>
          <t>play</t>
        </is>
      </c>
    </row>
    <row r="8">
      <c r="A8" s="8" t="inlineStr">
        <is>
          <t>RTV Euro AGD</t>
        </is>
      </c>
      <c r="B8" s="22" t="inlineStr">
        <is>
          <t>euro.com</t>
        </is>
      </c>
    </row>
    <row r="9">
      <c r="A9" s="8" t="inlineStr">
        <is>
          <t>T-Mobile</t>
        </is>
      </c>
      <c r="B9" s="22" t="inlineStr">
        <is>
          <t>t-mobile</t>
        </is>
      </c>
    </row>
    <row r="10">
      <c r="A10" s="8" t="inlineStr">
        <is>
          <t>XiaomiPL</t>
        </is>
      </c>
      <c r="B10" s="22" t="inlineStr">
        <is>
          <t>mi-home</t>
        </is>
      </c>
    </row>
    <row r="11">
      <c r="A11" s="8" t="inlineStr">
        <is>
          <t>Zadowolenie</t>
        </is>
      </c>
      <c r="B11" s="22" t="inlineStr">
        <is>
          <t>zadowolenie</t>
        </is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TUONG VY</dc:creator>
  <dcterms:created xmlns:dcterms="http://purl.org/dc/terms/" xmlns:xsi="http://www.w3.org/2001/XMLSchema-instance" xsi:type="dcterms:W3CDTF">2015-02-26T02:34:29Z</dcterms:created>
  <dcterms:modified xmlns:dcterms="http://purl.org/dc/terms/" xmlns:xsi="http://www.w3.org/2001/XMLSchema-instance" xsi:type="dcterms:W3CDTF">2025-04-24T13:42:48Z</dcterms:modified>
  <cp:lastModifiedBy>Ngân Nguyễn</cp:lastModifiedBy>
</cp:coreProperties>
</file>